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 v1/@Goals &amp; Budget/"/>
    </mc:Choice>
  </mc:AlternateContent>
  <xr:revisionPtr revIDLastSave="0" documentId="8_{A5C42065-075D-3248-BF5D-77176B9FF846}" xr6:coauthVersionLast="47" xr6:coauthVersionMax="47" xr10:uidLastSave="{00000000-0000-0000-0000-000000000000}"/>
  <bookViews>
    <workbookView xWindow="10020" yWindow="500" windowWidth="35000" windowHeight="19220" xr2:uid="{00000000-000D-0000-FFFF-FFFF00000000}"/>
  </bookViews>
  <sheets>
    <sheet name="Full" sheetId="16" r:id="rId1"/>
    <sheet name="Expenses" sheetId="13" r:id="rId2"/>
    <sheet name="Income" sheetId="14" r:id="rId3"/>
    <sheet name="Transactions" sheetId="9" r:id="rId4"/>
    <sheet name="Budget" sheetId="15" r:id="rId5"/>
    <sheet name="CBA - Milani" sheetId="4" state="hidden" r:id="rId6"/>
    <sheet name="NAB -Credit Card" sheetId="5" state="hidden" r:id="rId7"/>
    <sheet name="NAB - Joint Rent &amp; Bills" sheetId="6" state="hidden" r:id="rId8"/>
    <sheet name="NAB - Lloyd - Everyday" sheetId="7" state="hidden" r:id="rId9"/>
    <sheet name="NAB - Joint Day to Day" sheetId="8" state="hidden" r:id="rId10"/>
  </sheets>
  <definedNames>
    <definedName name="_xlnm._FilterDatabase" localSheetId="3" hidden="1">Transactions!$A$1:$H$8540</definedName>
  </definedNames>
  <calcPr calcId="191029"/>
  <pivotCaches>
    <pivotCache cacheId="9" r:id="rId11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6" l="1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3" i="16"/>
  <c r="F22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3" i="16"/>
  <c r="C3" i="16" l="1"/>
  <c r="B21" i="15"/>
  <c r="J12" i="15"/>
  <c r="I12" i="15"/>
  <c r="H12" i="15"/>
  <c r="J8" i="15"/>
  <c r="J17" i="15" s="1"/>
  <c r="I8" i="15"/>
  <c r="I17" i="15" s="1"/>
  <c r="H8" i="15"/>
  <c r="H17" i="15" s="1"/>
  <c r="J5" i="15"/>
  <c r="I5" i="15"/>
  <c r="H5" i="15"/>
  <c r="O4" i="15"/>
  <c r="J4" i="15"/>
  <c r="I4" i="15"/>
  <c r="H4" i="15"/>
  <c r="Q3" i="15"/>
  <c r="S3" i="15" s="1"/>
  <c r="J3" i="15"/>
  <c r="I3" i="15"/>
  <c r="H3" i="15"/>
  <c r="P4" i="15" l="1"/>
  <c r="Q4" i="15" s="1"/>
  <c r="S4" i="15" s="1"/>
</calcChain>
</file>

<file path=xl/sharedStrings.xml><?xml version="1.0" encoding="utf-8"?>
<sst xmlns="http://schemas.openxmlformats.org/spreadsheetml/2006/main" count="88650" uniqueCount="6084">
  <si>
    <t>Taxes</t>
  </si>
  <si>
    <t>Donations</t>
  </si>
  <si>
    <t>Entertainment</t>
  </si>
  <si>
    <t>School Fees</t>
  </si>
  <si>
    <t>Fees</t>
  </si>
  <si>
    <t>Fines</t>
  </si>
  <si>
    <t>Food &amp; drink</t>
  </si>
  <si>
    <t>Gambling</t>
  </si>
  <si>
    <t>Groceries</t>
  </si>
  <si>
    <t>Childcare</t>
  </si>
  <si>
    <t>Home</t>
  </si>
  <si>
    <t>Health</t>
  </si>
  <si>
    <t>Insurance</t>
  </si>
  <si>
    <t>Investment</t>
  </si>
  <si>
    <t>Rent</t>
  </si>
  <si>
    <t>Personal care</t>
  </si>
  <si>
    <t>Shopping</t>
  </si>
  <si>
    <t>Subscriptions</t>
  </si>
  <si>
    <t>Transport</t>
  </si>
  <si>
    <t>Travel</t>
  </si>
  <si>
    <t>Date</t>
  </si>
  <si>
    <t>Amount</t>
  </si>
  <si>
    <t>Account Number</t>
  </si>
  <si>
    <t>Transaction Type</t>
  </si>
  <si>
    <t>Transaction Details</t>
  </si>
  <si>
    <t>Balance</t>
  </si>
  <si>
    <t>Category</t>
  </si>
  <si>
    <t>NAB - Credit Card 8814</t>
  </si>
  <si>
    <t>CREDIT CARD PURCHASE</t>
  </si>
  <si>
    <t>NRMA PBTM SYDNEY</t>
  </si>
  <si>
    <t>Car &amp; Home</t>
  </si>
  <si>
    <t>NRMA</t>
  </si>
  <si>
    <t>Silly Solly's Maroochydore</t>
  </si>
  <si>
    <t>Silly Solly's (Maroochydore)</t>
  </si>
  <si>
    <t>SQ *ALLEY CAT ABN 9417683Coolum Beach</t>
  </si>
  <si>
    <t>Alley Cat</t>
  </si>
  <si>
    <t>NAB Everyday - 891388212</t>
  </si>
  <si>
    <t>TRANSFER DEBIT</t>
  </si>
  <si>
    <t>ONLINE X8482170335 Linked Acc Trns THOMAS L</t>
  </si>
  <si>
    <t>Internal transfers</t>
  </si>
  <si>
    <t>NAB</t>
  </si>
  <si>
    <t>Sushia (Sunshine Plaz Maroochydore</t>
  </si>
  <si>
    <t>Sushia (Sunshine Plaza)</t>
  </si>
  <si>
    <t>VICTORIA A8982180079 Food Thank you xx</t>
  </si>
  <si>
    <t>ONLINE L1369195228 Linked Acc Trns THOMAS L</t>
  </si>
  <si>
    <t>WITEK SARAH MAY J9344185860 Karen gift Milani</t>
  </si>
  <si>
    <t>AMAZON AU SYDNEY SOUTH</t>
  </si>
  <si>
    <t>Amazon</t>
  </si>
  <si>
    <t>AMAZON MARKETPLACE AU SYDNEY SOUTH</t>
  </si>
  <si>
    <t>APPLE.COM/BILL SYDNEY</t>
  </si>
  <si>
    <t>Apple (App Store)</t>
  </si>
  <si>
    <t>AUSTRALIA ZOO OPERAT BEERWAH</t>
  </si>
  <si>
    <t>Kids</t>
  </si>
  <si>
    <t>Australia Zoo</t>
  </si>
  <si>
    <t>Cafe Museum South Brisban</t>
  </si>
  <si>
    <t>Cafe Muse</t>
  </si>
  <si>
    <t>DRAGONFLY COOLUM BEACH</t>
  </si>
  <si>
    <t>Dragonfly's Early Learning (Coolum Beach)</t>
  </si>
  <si>
    <t>EMAIL HELP@CLOUDHQ.NET CLOUDHQ.NET CA</t>
  </si>
  <si>
    <t>CREDIT CARD PAYMENT</t>
  </si>
  <si>
    <t>INTERNET PAYMENT Linked Acc Trns</t>
  </si>
  <si>
    <t>ME COFFEE MERCHANTS Coolum Beach</t>
  </si>
  <si>
    <t>ME Coffee Merchants (Coolum Beach)</t>
  </si>
  <si>
    <t>MY PLACE COOLUM BEACH</t>
  </si>
  <si>
    <t>My Place Restaurant</t>
  </si>
  <si>
    <t>Myer Pty Ltd DOCKLANDS</t>
  </si>
  <si>
    <t>Myer</t>
  </si>
  <si>
    <t>FEES</t>
  </si>
  <si>
    <t>NAB INTNL TRAN FEE - (MC)</t>
  </si>
  <si>
    <t>QTIX TICKETING SOUTH BRISBAN</t>
  </si>
  <si>
    <t>QTIX</t>
  </si>
  <si>
    <t>QUEENSLAND MUSEUM SOUTH BRISBAN</t>
  </si>
  <si>
    <t>Queensland Museum &amp; Science Centre</t>
  </si>
  <si>
    <t>SPER QLD TREASURY BRISBANE</t>
  </si>
  <si>
    <t>SPER</t>
  </si>
  <si>
    <t>SQ *HEIRLOOM WHOLEFOODS Coolum Beach</t>
  </si>
  <si>
    <t>Heirloom Wholefoods</t>
  </si>
  <si>
    <t>SQ *KREAMED Brisbane City</t>
  </si>
  <si>
    <t>Kreamed</t>
  </si>
  <si>
    <t>WOOLWORTHS/SOUTH COOLUM RCOOLUM BEACH</t>
  </si>
  <si>
    <t>Woolworths (Coolum Beach)</t>
  </si>
  <si>
    <t>INTERNET TRANSFER LANG29ML</t>
  </si>
  <si>
    <t>Coolum Coastal</t>
  </si>
  <si>
    <t>CULTURAL CENTRE CAR PA SOUTH BRISBAN</t>
  </si>
  <si>
    <t>Car &amp; Transport</t>
  </si>
  <si>
    <t>Parking</t>
  </si>
  <si>
    <t>Queensland Cultural Centre (Parking)</t>
  </si>
  <si>
    <t>UNITED COOLUM BEACH COOLUM BEACH</t>
  </si>
  <si>
    <t>United Petroleum (Coolum Beach)</t>
  </si>
  <si>
    <t>LINKT BRISBANE BRISBANE</t>
  </si>
  <si>
    <t>Tolls</t>
  </si>
  <si>
    <t>Linkt</t>
  </si>
  <si>
    <t>lloyd thomas W2157911979</t>
  </si>
  <si>
    <t>Transfers out</t>
  </si>
  <si>
    <t>ONLINE H9862941054 Linked Acc Trns THOMAS L</t>
  </si>
  <si>
    <t>SALARY</t>
  </si>
  <si>
    <t>SALARY70/121680 IAG SERVICES PTY LLOYD THOMAS</t>
  </si>
  <si>
    <t>Income</t>
  </si>
  <si>
    <t>Insurance Australia Group</t>
  </si>
  <si>
    <t>AP COOLUM BEACH LPO COOLUM BEACH</t>
  </si>
  <si>
    <t>Australia Post (Coolum Beach LPO)</t>
  </si>
  <si>
    <t>CHATGPT SUBSCRIPTION OPENAI.COM CA</t>
  </si>
  <si>
    <t>OpenAI (ChatGPT)</t>
  </si>
  <si>
    <t>Clandestino Pty Ltd Noosaville</t>
  </si>
  <si>
    <t>Clandestino Coffee</t>
  </si>
  <si>
    <t>COLES 4420 COOLUM BEACH</t>
  </si>
  <si>
    <t>Coles (Coolum Village)</t>
  </si>
  <si>
    <t>INNOVATIVE RETAIL PTY BOX HILL SOUT</t>
  </si>
  <si>
    <t>Ride On!</t>
  </si>
  <si>
    <t>INTEREST CHARGED</t>
  </si>
  <si>
    <t>INTEREST ON PURCHASE(S)</t>
  </si>
  <si>
    <t>Mount Coolum Meats Mount Coolum</t>
  </si>
  <si>
    <t>Mount Coolum Meats</t>
  </si>
  <si>
    <t>SQ *TANGLEWOOD BAKERY Noosaville</t>
  </si>
  <si>
    <t>Tanglewood Bakery (Noosaville)</t>
  </si>
  <si>
    <t>VIET DE LITES PTY LT SOUTH BRISBAN</t>
  </si>
  <si>
    <t>Viet De Lites</t>
  </si>
  <si>
    <t>BUDERIM FOODS PTY LTD YANDINA</t>
  </si>
  <si>
    <t>The Ginger Factory</t>
  </si>
  <si>
    <t>MACKELLAR INVESTMENT SIPPY DOWNS</t>
  </si>
  <si>
    <t>Chipmunks Playland (Sippy Downs)</t>
  </si>
  <si>
    <t>MOUNT COOLUM MT COOLUM</t>
  </si>
  <si>
    <t>IGA (Mt Coolum)</t>
  </si>
  <si>
    <t>PEDAS COOLUM BEACH</t>
  </si>
  <si>
    <t>Pedas</t>
  </si>
  <si>
    <t>VICTORIA X6962578452 Food Thank you x</t>
  </si>
  <si>
    <t>ALH VENUES/81 BURNETT ST BUDERIM</t>
  </si>
  <si>
    <t>Buderim Tavern</t>
  </si>
  <si>
    <t>KMART 1060 MAROOCHYDORE</t>
  </si>
  <si>
    <t>Kmart (Sunshine Plaza)</t>
  </si>
  <si>
    <t>MCDONALDS COOLUM BEA COOLUM BEACH</t>
  </si>
  <si>
    <t>McDonald's (Coolum Beach)</t>
  </si>
  <si>
    <t>MEDIBANK PHI DEBIT MELBOURNE</t>
  </si>
  <si>
    <t>Medibank</t>
  </si>
  <si>
    <t>SQ *FRENCH PATISSERIE LE Peregian Beac</t>
  </si>
  <si>
    <t>Le Bon Delice</t>
  </si>
  <si>
    <t>THE CHOPSTICKS DOWN UN COOLUM BEACH</t>
  </si>
  <si>
    <t>Yum Gelato Coolum Beach</t>
  </si>
  <si>
    <t>ONLINE F9355501625 Linked Acc Trns THOMAS L</t>
  </si>
  <si>
    <t>ONLINE N7382087269 Linked Acc Trns THOMAS L</t>
  </si>
  <si>
    <t>ONLINE V0182263569 Linked Acc Trns THOMAS L</t>
  </si>
  <si>
    <t>Veronica F6082011790 HB Asian x</t>
  </si>
  <si>
    <t>Veronica</t>
  </si>
  <si>
    <t>GODDESS NOOSA NOOSA HEADS</t>
  </si>
  <si>
    <t>Goddess (Noosa Heads)</t>
  </si>
  <si>
    <t>Kindle Unltd MELBOURNE</t>
  </si>
  <si>
    <t>Kindle</t>
  </si>
  <si>
    <t>MA BOULANGE CAFE COOLUM</t>
  </si>
  <si>
    <t>Ma Boulange Cafe</t>
  </si>
  <si>
    <t>Mecca Sunshine Plaza Maroochydore</t>
  </si>
  <si>
    <t>Mecca (Sunshine Plaza)</t>
  </si>
  <si>
    <t>NAB INTNL TRAN FEE - (SC)</t>
  </si>
  <si>
    <t>PAYPAL *TRADINGVIEW PRODU402-935-7733 OH</t>
  </si>
  <si>
    <t>Trading View</t>
  </si>
  <si>
    <t>PayPal</t>
  </si>
  <si>
    <t>RACV INSURANCE MELBOURNE</t>
  </si>
  <si>
    <t>Car and Ashby</t>
  </si>
  <si>
    <t>RACV</t>
  </si>
  <si>
    <t>REBEL MAROOCHYDORE MAROOCHYDORE</t>
  </si>
  <si>
    <t>Rebel Sport (Sunshine Plaza)</t>
  </si>
  <si>
    <t>SP KELLECTIVEBYNIKKI NORTHGATE</t>
  </si>
  <si>
    <t>Kellective By Nikki</t>
  </si>
  <si>
    <t>SQ *THEO?S SOCIAL CLUB Noosa Heads</t>
  </si>
  <si>
    <t>Theo's Social Club</t>
  </si>
  <si>
    <t>Telstra Direct Debit AUSTRALIA</t>
  </si>
  <si>
    <t>Utilities</t>
  </si>
  <si>
    <t>Phone &amp; Internet</t>
  </si>
  <si>
    <t>Telstra</t>
  </si>
  <si>
    <t>TRANSFER CREDIT</t>
  </si>
  <si>
    <t>LLOYD THOMAS</t>
  </si>
  <si>
    <t>Transfers in</t>
  </si>
  <si>
    <t>ONLINE A6344581782 Linked Acc Trns THOMAS L</t>
  </si>
  <si>
    <t>CBA - Milani Everyday</t>
  </si>
  <si>
    <t>NA</t>
  </si>
  <si>
    <t>Debit Excess Interest</t>
  </si>
  <si>
    <t>7 ELEVEN 4278 COOLUM BEACH</t>
  </si>
  <si>
    <t>7-Eleven</t>
  </si>
  <si>
    <t>SUN COAST 131008 MARCOOLA</t>
  </si>
  <si>
    <t>Taxis &amp; ride shares</t>
  </si>
  <si>
    <t>Suncoast Cabs</t>
  </si>
  <si>
    <t>BACKSTREET CAFE MOOLOOLABA</t>
  </si>
  <si>
    <t>Backstreet Cafe</t>
  </si>
  <si>
    <t>DUTCH BOI PTY LTD QLDQLD</t>
  </si>
  <si>
    <t>Dutch BOI Pty Ltd</t>
  </si>
  <si>
    <t>LOTUS HOLISTIC MEDICIN MAROOCHYDORE</t>
  </si>
  <si>
    <t>Lotus Holistic Medicine</t>
  </si>
  <si>
    <t>AUTOMATIC DRAWING</t>
  </si>
  <si>
    <t>1026758984026 PAYPAL AUSTRALIA LLOYD THOMAS</t>
  </si>
  <si>
    <t>VICTORIA G6856155508 Food Thank you x</t>
  </si>
  <si>
    <t>CREDIT CARD REFUND</t>
  </si>
  <si>
    <t>COLES 8758 PEREGIAN SPRS</t>
  </si>
  <si>
    <t>Coles (Peregian Springs)</t>
  </si>
  <si>
    <t>GOOGLE*GSUITE THOMASPR CC GOOGLE.COM</t>
  </si>
  <si>
    <t>Google Australia</t>
  </si>
  <si>
    <t>PAYPAL *ATG 402-935-7733 FL</t>
  </si>
  <si>
    <t>SQ *FILLY &amp; FOX Peregian Spri</t>
  </si>
  <si>
    <t>Square</t>
  </si>
  <si>
    <t>SQ *PSK FOODS Peregian Spri</t>
  </si>
  <si>
    <t>PSK Foods</t>
  </si>
  <si>
    <t>ONLINE K9056243003 Linked Acc Trns THOMAS L</t>
  </si>
  <si>
    <t>AUSTRALIA ZOO BEERWAH</t>
  </si>
  <si>
    <t>PAYPAL *PYPL PAYIN4 1800073263</t>
  </si>
  <si>
    <t>PayPal (Pay in 4)</t>
  </si>
  <si>
    <t>FINES VIC - PAYMT PLAN MELBOURNE</t>
  </si>
  <si>
    <t>Fines VIC</t>
  </si>
  <si>
    <t>INTERNET BPAY SPER. 8996034507</t>
  </si>
  <si>
    <t>MISCELLANEOUS DEBIT</t>
  </si>
  <si>
    <t>V1566 05/05 TELSTRA SERVICES MELBOURNE 74940523125</t>
  </si>
  <si>
    <t>CIRCUM AMUSEMENTS MENTONE</t>
  </si>
  <si>
    <t>Circum Amusements</t>
  </si>
  <si>
    <t>Netflix.com Netflix.com VIC</t>
  </si>
  <si>
    <t>Netflix</t>
  </si>
  <si>
    <t>Old Bean Espresso Mooloolaba</t>
  </si>
  <si>
    <t>Old Bean Espresso</t>
  </si>
  <si>
    <t>SQ *THE MANGO MAN Peregian Spri</t>
  </si>
  <si>
    <t>The Mango Man</t>
  </si>
  <si>
    <t>TRADER&amp;CO EAGLE FARM</t>
  </si>
  <si>
    <t>Trader &amp; Co (Brisbane Airport)</t>
  </si>
  <si>
    <t>WOOLWORTHS/BUDERIM MKTPLABUDERIM</t>
  </si>
  <si>
    <t>Woolworths (Buderim Marketplace)</t>
  </si>
  <si>
    <t>WWW.ALHGROUP.COM* ME&amp;U SYDNEY</t>
  </si>
  <si>
    <t>Me&amp;U</t>
  </si>
  <si>
    <t>BAC PARKING ASCOT</t>
  </si>
  <si>
    <t>Brisbane Airport Parking</t>
  </si>
  <si>
    <t>SP BILLY J KUNDA PARK</t>
  </si>
  <si>
    <t>Billy J</t>
  </si>
  <si>
    <t>ONLINE J9982223966 Linked Acc Trns THOMAS PROPE</t>
  </si>
  <si>
    <t>INTERNET TRANSFER Lloyd</t>
  </si>
  <si>
    <t>MILANI SIMIC Victoria</t>
  </si>
  <si>
    <t>MILANI SIMIC Z5310017849 Food</t>
  </si>
  <si>
    <t>ONLINE S5401155488 Linked Acc Trns THOMAS L</t>
  </si>
  <si>
    <t>ONLINE T5632017488 Linked Acc Trns THOMAS L</t>
  </si>
  <si>
    <t>ONLINE W5585130488 Linked Acc Trns THOMAS L</t>
  </si>
  <si>
    <t>V1566 08/05 TELSTRA SERVICES MELBOURNE 74940523128</t>
  </si>
  <si>
    <t>VICTORIA G9869037971 Food Thank you x</t>
  </si>
  <si>
    <t>KUBERA.COM KUBERA.COM CA</t>
  </si>
  <si>
    <t>Kubera</t>
  </si>
  <si>
    <t>MEDICAL NUTRITION SOLU MAROOCHYDORE</t>
  </si>
  <si>
    <t>Karma Nutrition</t>
  </si>
  <si>
    <t>Refund</t>
  </si>
  <si>
    <t>Monkey Punch Noosa Heads</t>
  </si>
  <si>
    <t>Monkey Punch Thai Cuisine</t>
  </si>
  <si>
    <t>SQ *THE MOVEMENT ROOM PILPoint Arkwrig</t>
  </si>
  <si>
    <t>Transfer To Banks NAB CommBank App Victoria</t>
  </si>
  <si>
    <t>Fast Transfer From MRS MILANI BIANCA SIM CREDIT TO ACCOUNT Food</t>
  </si>
  <si>
    <t>Rush Adventureland Maroochydore</t>
  </si>
  <si>
    <t>Rush Adventureland</t>
  </si>
  <si>
    <t>Rush Adventureland Southbank</t>
  </si>
  <si>
    <t>LIVELIFE PHARMACY COOLUM BEACH</t>
  </si>
  <si>
    <t>Livelife Pharmacy (Coolum Park Shopping Centre)</t>
  </si>
  <si>
    <t>SMP*Copenhagen Ice Cre Noosa Heads</t>
  </si>
  <si>
    <t>Royal Copenhagen (Noosa Heads)</t>
  </si>
  <si>
    <t>TELSTRA BILL PAYMNT MELBOURNE</t>
  </si>
  <si>
    <t>Salary Myer Pty Ltd 01062182</t>
  </si>
  <si>
    <t>POINT PARKING PTY LTD NAMBOUR</t>
  </si>
  <si>
    <t>Point Parking (Nambour)</t>
  </si>
  <si>
    <t>EFTPOS DEBIT</t>
  </si>
  <si>
    <t>EFTPOS 15/05 13:25SQ *HEIRLOOM WHOLEFOm Beach</t>
  </si>
  <si>
    <t>MILANI SIMIC Myer Pay May</t>
  </si>
  <si>
    <t>ONLINE A5010071059 Linked Acc Trns THOMAS L</t>
  </si>
  <si>
    <t>ONLINE D5632574482 Linked Acc Trns THOMAS L</t>
  </si>
  <si>
    <t>ONLINE D7685772582 Linked Acc Trns THOMAS L</t>
  </si>
  <si>
    <t>BEST AND LESS MAROOCHYDORE</t>
  </si>
  <si>
    <t>Best &amp; Less Clothing (Sunshine Plaza)</t>
  </si>
  <si>
    <t>Gun Cotton Coffee Yandina</t>
  </si>
  <si>
    <t>Gun Cotton Coffee Roasters</t>
  </si>
  <si>
    <t>H&amp;M SUNSHINE COAST AU0032MAROOCHYDORE</t>
  </si>
  <si>
    <t>H&amp;M (Sunshine Plaza)</t>
  </si>
  <si>
    <t>HANE SUSHI COOLUM BEACH COOLUM VILLAG</t>
  </si>
  <si>
    <t>Hane Sushi (Coolum Beach)</t>
  </si>
  <si>
    <t>Live Payments WURTULLA</t>
  </si>
  <si>
    <t>Live Payments</t>
  </si>
  <si>
    <t>MCDONALDS NAMBOUR NAMBOUR</t>
  </si>
  <si>
    <t>McDonald's (Nambour)</t>
  </si>
  <si>
    <t>Mountain View Cafe MC MALENY</t>
  </si>
  <si>
    <t>Mountain View Cafe</t>
  </si>
  <si>
    <t>SMP*Jamoke Espresso Ba Nambour</t>
  </si>
  <si>
    <t>Jamoke Espresso Bar</t>
  </si>
  <si>
    <t>SQ *TERELLA BREWING North Arm</t>
  </si>
  <si>
    <t>Terella Brewing</t>
  </si>
  <si>
    <t>SUNSHINE BEACH SLSC Sunrise Beach</t>
  </si>
  <si>
    <t>Sunshine Beach SLSC</t>
  </si>
  <si>
    <t>ONLINE R1527554190 Linked Acc Trns THOMAS L</t>
  </si>
  <si>
    <t>Transfer To Banks NAB CommBank App Myer Pay May</t>
  </si>
  <si>
    <t>DECJUBA PTY LTD MAROOCHYDORE AU</t>
  </si>
  <si>
    <t>BP COOLUM BEACH 1584 COOLUM BEACH</t>
  </si>
  <si>
    <t>BP (Coolum Beach)</t>
  </si>
  <si>
    <t>CRACKLING CANDLE CO MOUNTAIN CREE</t>
  </si>
  <si>
    <t>Crackling Candle Co. (Mountain Creek)</t>
  </si>
  <si>
    <t>STYLERUNNER SUNSHINE PLAZMAROOCHYDORE¬ø</t>
  </si>
  <si>
    <t>Stylerunner (Sunshine Plaza)</t>
  </si>
  <si>
    <t>SUNSHINE BEACH SLSC SUNSHINE BEAC</t>
  </si>
  <si>
    <t>7-ELEVEN 4185 NAMBOUR</t>
  </si>
  <si>
    <t>INTERNET TRANSFER LT</t>
  </si>
  <si>
    <t>Direct Credit 128594 LT LT</t>
  </si>
  <si>
    <t>SI SUPHAN RESTAURANT COOLUM BEACH</t>
  </si>
  <si>
    <t>Si Suphan</t>
  </si>
  <si>
    <t>Direct Debit 028670 CLINK DIR DEBIT VDNPT138308087767C</t>
  </si>
  <si>
    <t>ZipMoney P401178662 Sydney AU AUS Card xx6921 Value Date: 18/05/2023</t>
  </si>
  <si>
    <t>Zip</t>
  </si>
  <si>
    <t>INTER-BANK CREDIT</t>
  </si>
  <si>
    <t>567196322 EYWQ MCARE BENEFITS MILANI SIMIC</t>
  </si>
  <si>
    <t>Medicare</t>
  </si>
  <si>
    <t>SHIRENA PATEL A7719057397 Larni Bree gift x</t>
  </si>
  <si>
    <t>SOFIA ROSE V5719524947 Isaiah Oil thank U</t>
  </si>
  <si>
    <t>Sofia</t>
  </si>
  <si>
    <t>VICTORIA R3545243702 Food Thank you x</t>
  </si>
  <si>
    <t>DAN MURPHY'S/MARGARET ST COOLUM BCH</t>
  </si>
  <si>
    <t>Alcohol</t>
  </si>
  <si>
    <t>Dan Murphy's (Coolum Beach)</t>
  </si>
  <si>
    <t>JB HI FI SUNSHINE PL MAROOCHYDORE</t>
  </si>
  <si>
    <t>JB Hi-Fi (Sunshine Plaza)</t>
  </si>
  <si>
    <t>JUICE BAR SUNSHINE P MAROOCHYDORE</t>
  </si>
  <si>
    <t>Juice Bar</t>
  </si>
  <si>
    <t>MA BOULANGE CAFE PATIS COOLUM BEACH</t>
  </si>
  <si>
    <t>MISS SAIGON SPA COOLUM BEACH</t>
  </si>
  <si>
    <t>Miss Saigon Spa</t>
  </si>
  <si>
    <t>Sorrentos bythe Beach Coolum Beach</t>
  </si>
  <si>
    <t>Sorrento's By The Beach</t>
  </si>
  <si>
    <t>SQ *DOUDOU FRENCH CREPES Eumundi</t>
  </si>
  <si>
    <t>SQ *EUMUNDI COFFEE Eumundi</t>
  </si>
  <si>
    <t>Eumundi Coffee</t>
  </si>
  <si>
    <t>SQ *HEAVENLSPRINGROLLS Eumundi</t>
  </si>
  <si>
    <t>SUPERIOR FOOD GROUP MOOLOOLABA</t>
  </si>
  <si>
    <t>Superior Food Services (Mooloolaba)</t>
  </si>
  <si>
    <t>Coco Cantina &amp; Co Peregian Beac</t>
  </si>
  <si>
    <t>Coco Cantina &amp; Co</t>
  </si>
  <si>
    <t>ZipMoney P401849490 Sydney AU AUS Card xx6921 Value Date: 19/05/2023</t>
  </si>
  <si>
    <t>JOJO NOOSA PL HAST NOOSA HEADS</t>
  </si>
  <si>
    <t>JOJO Noosa (Noosa Heads - Head Office)</t>
  </si>
  <si>
    <t>KONGFU DUMPLING PL MAROOCHYDORE</t>
  </si>
  <si>
    <t>Kongfu Dumpling</t>
  </si>
  <si>
    <t>PEREGIAN SPRINGS DOC PEREGIAN BEAC</t>
  </si>
  <si>
    <t>Peregian Springs Doctors</t>
  </si>
  <si>
    <t>570193867 EYWQ MCARE BENEFITS MILANI SIMIC</t>
  </si>
  <si>
    <t>PEREGIAN BEACH BAKERY PEREGIAN BEAC</t>
  </si>
  <si>
    <t>The Peregian Beach Bakery</t>
  </si>
  <si>
    <t>SQ *SUSHI WAVE Peregian Beac</t>
  </si>
  <si>
    <t>Sushi Wave</t>
  </si>
  <si>
    <t>BRIDGESTONE SERVICE MARCOOLA</t>
  </si>
  <si>
    <t>Bridgestone (Marcoola)</t>
  </si>
  <si>
    <t>ONLINE F4570097916 Linked Acc Trns THOMAS L</t>
  </si>
  <si>
    <t>ONLINE H0132588727 Linked Acc Trns THOMAS L</t>
  </si>
  <si>
    <t>ONLINE P0015528670 Linked Acc Trns THOMAS L</t>
  </si>
  <si>
    <t>ONLINE V3127581427 Linked Acc Trns THOMAS L</t>
  </si>
  <si>
    <t>450017565305 MEDIBANK PRIVATE Lloyd Thomas</t>
  </si>
  <si>
    <t>XRAY &amp; IMAG COOLUM COOLUM BEACH</t>
  </si>
  <si>
    <t>X-Ray &amp; Imaging (Coolum Beach)</t>
  </si>
  <si>
    <t>ONLINE F1251782454 Linked Acc Trns THOMAS L</t>
  </si>
  <si>
    <t>Drift Bar &amp; Dining Caloundra</t>
  </si>
  <si>
    <t>Drift Bar</t>
  </si>
  <si>
    <t>FLYBONZA 0000000000123WWW.FLYBONZA.</t>
  </si>
  <si>
    <t>Flights</t>
  </si>
  <si>
    <t>Bonza</t>
  </si>
  <si>
    <t>LIVELIFE PHARMACY COOL COOLUM BEACH</t>
  </si>
  <si>
    <t>PLOUGH INN AUSTRALIA</t>
  </si>
  <si>
    <t>The Plough Inn (South Brisbane)</t>
  </si>
  <si>
    <t>SP MISHKAH.COM.AU WEST END</t>
  </si>
  <si>
    <t>Mishkah Fashion</t>
  </si>
  <si>
    <t>THE COFFEE CLUB RUMBA CALOUNDRA</t>
  </si>
  <si>
    <t>The Coffee Club (Caloundra)</t>
  </si>
  <si>
    <t>The Plough Inn Brisba South Brisban</t>
  </si>
  <si>
    <t>1027233254687 PAYPAL AUSTRALIA LLOYD THOMAS</t>
  </si>
  <si>
    <t>ONLINE T0119160633 Linked Acc Trns THOMAS L</t>
  </si>
  <si>
    <t>COTTON ON KIDS 4231 MAROOCHYDORE</t>
  </si>
  <si>
    <t>Cotton On Kids (Sunshine Plaza)</t>
  </si>
  <si>
    <t>MYER MAROOCHYDORE MAROOCHYDORE</t>
  </si>
  <si>
    <t>Myer (Sunshine Plaza)</t>
  </si>
  <si>
    <t>SQ *EVERGREEN EYEBROWS PTMaroochydore</t>
  </si>
  <si>
    <t>Evergreen Eyebrows</t>
  </si>
  <si>
    <t>SOUTH BANK CORPO SOUTH BRISBAN</t>
  </si>
  <si>
    <t>South Bank Corporation Parking</t>
  </si>
  <si>
    <t>BP CON CABLTR NTH 1672 CABOOLTURE</t>
  </si>
  <si>
    <t>BP (Caboolture)</t>
  </si>
  <si>
    <t>Amanda C0027047466</t>
  </si>
  <si>
    <t>NGON AT THE ZONE MAROOCHYDORE</t>
  </si>
  <si>
    <t>Ngon @ The Zone</t>
  </si>
  <si>
    <t>NZ NATURAL STH BANK SOUTH BRISBAN</t>
  </si>
  <si>
    <t>New Zealand Natural (South Bank)</t>
  </si>
  <si>
    <t>SULLIVAN NICOLAIDES COOLUM BEACH</t>
  </si>
  <si>
    <t>Sullivan Nicolaides Pathology (Coolum Beach)</t>
  </si>
  <si>
    <t>GELATO MIO COOLUM BEACH</t>
  </si>
  <si>
    <t>Gelato Mio</t>
  </si>
  <si>
    <t>400016825619 MEDIBANK PRIVATE Lloyd Thomas</t>
  </si>
  <si>
    <t>COLES 0663 ALTONA MDWS</t>
  </si>
  <si>
    <t>Coles (Central Square Altona Meadows)</t>
  </si>
  <si>
    <t>FRUITS OF THE MEADOW ALTONA MEADOW</t>
  </si>
  <si>
    <t>Fruits of the Meadow (Central Square Shopping Centre)</t>
  </si>
  <si>
    <t>1027345424890 PAYPAL AUSTRALIA LLOYD THOMAS</t>
  </si>
  <si>
    <t>577185701 EYWQ MCARE BENEFITS MILANI SIMIC</t>
  </si>
  <si>
    <t>MILANI SIMIC E3785541632 Kate present</t>
  </si>
  <si>
    <t>ONLINE R9010185275 Linked Acc Trns THOMAS L</t>
  </si>
  <si>
    <t>Transfer To Anne Tran CommBank App Kate gift thank you x</t>
  </si>
  <si>
    <t>Fast Transfer From MRS MILANI BIANCA SIM CREDIT TO ACCOUNT Kate present</t>
  </si>
  <si>
    <t>BIG W/CNR CENTRAL AVE &amp; MALTONA MDWS</t>
  </si>
  <si>
    <t>BIG W (Central Square Shopping Centre)</t>
  </si>
  <si>
    <t>Bonny Blairgowrie Blairgowrie</t>
  </si>
  <si>
    <t>Bonny Blairgowrie</t>
  </si>
  <si>
    <t>CENTRAL LOTTO ALTONA MEADOW</t>
  </si>
  <si>
    <t>Central Lotto</t>
  </si>
  <si>
    <t>COLES 0583 FITZROY</t>
  </si>
  <si>
    <t>Coles (Fitzroy)</t>
  </si>
  <si>
    <t>GRINDERS CAFE SCA NAMBOUR</t>
  </si>
  <si>
    <t>Grinders Cafe (Airport Terminal Marcoola)</t>
  </si>
  <si>
    <t>IMAX THEATRE CARLTON</t>
  </si>
  <si>
    <t>Imax</t>
  </si>
  <si>
    <t>Jolly Miller Altona Meadow</t>
  </si>
  <si>
    <t>The Jolly Miller Cafe (Central Square)</t>
  </si>
  <si>
    <t>Jumpside Southbank</t>
  </si>
  <si>
    <t>Jumpside</t>
  </si>
  <si>
    <t>Museums Victoria Melbourne</t>
  </si>
  <si>
    <t>Museums Victoria</t>
  </si>
  <si>
    <t>PORTSEA HOTEL* ME&amp;U ALBERT PARK</t>
  </si>
  <si>
    <t>RIDES4FUN PTY LTD BAYSWATER</t>
  </si>
  <si>
    <t>Rides 4 Fun</t>
  </si>
  <si>
    <t>SMP*Espresso Allegro Altona Meadow</t>
  </si>
  <si>
    <t>Espresso Allegro</t>
  </si>
  <si>
    <t>SQ *JUMPSIDE Maribyrnong</t>
  </si>
  <si>
    <t>SQ *LE CAPUCIN Portsea</t>
  </si>
  <si>
    <t>Le Capucin</t>
  </si>
  <si>
    <t>T D PHONG &amp; C YUEN ALTONA MEADOW</t>
  </si>
  <si>
    <t>Noodles on the Run</t>
  </si>
  <si>
    <t>MELB ONSTREET PARKING MELBOURNE</t>
  </si>
  <si>
    <t>City of Melbourne Parking</t>
  </si>
  <si>
    <t>WILSON PARKING MEL244 PARKVILLE</t>
  </si>
  <si>
    <t>Wilson Parking (Royal Womens Hospital Car Park)</t>
  </si>
  <si>
    <t>7-ELEVEN 1148 NORTH MELBOUR</t>
  </si>
  <si>
    <t>ALDI STORES - ALTONA M ALTONA MEADOW</t>
  </si>
  <si>
    <t>ALDI (Central Square)</t>
  </si>
  <si>
    <t>PORTSEA HOTEL PORTSEA</t>
  </si>
  <si>
    <t>The Portsea Hotel</t>
  </si>
  <si>
    <t>Rolling Pin Pies Ocean Grove</t>
  </si>
  <si>
    <t>Rolling Pin Pies &amp; Cakes (Ocean Grove)</t>
  </si>
  <si>
    <t>ZOUKICAFE COFFEE ONE PARKVILLE</t>
  </si>
  <si>
    <t>Zouki Cafe (Parkville)</t>
  </si>
  <si>
    <t>ONLINE P3345544652 Linked Acc Trns THOMAS L</t>
  </si>
  <si>
    <t>ONLINE R8601792152 Linked Acc Trns THOMAS L</t>
  </si>
  <si>
    <t>ONLINE R9619190107 Linked Acc Trns THOMAS L</t>
  </si>
  <si>
    <t>ONLINE K6585031918 Linked Acc Trns THOMAS L</t>
  </si>
  <si>
    <t>V1566 05/06 TELSTRA SERVICES MELBOURNE 74940523156</t>
  </si>
  <si>
    <t>7-ELEVEN 1130 MELBOURNE</t>
  </si>
  <si>
    <t>COOLUM BEACH 7 DAY COOLUM BEACH</t>
  </si>
  <si>
    <t>Coolum Beach 7 Day Doctors (Coolum Village)</t>
  </si>
  <si>
    <t>KMART 1035 ALTONA NORTH</t>
  </si>
  <si>
    <t>Kmart (Altona Gate)</t>
  </si>
  <si>
    <t>STATE REVENUE OFFICE MELBOURNE</t>
  </si>
  <si>
    <t>State Revenue Office VIC</t>
  </si>
  <si>
    <t>APCO BARWON HEADS BARWON HEADS</t>
  </si>
  <si>
    <t>APCO (Barwon Heads)</t>
  </si>
  <si>
    <t>ONLINE Q6085150231 Linked Acc Trns THOMAS L</t>
  </si>
  <si>
    <t>CROCS PLYCTR HOPPERS Hoppers Cross</t>
  </si>
  <si>
    <t>Croc's Playcentre (Hoppers Crossing)</t>
  </si>
  <si>
    <t>DECOR AND MORE VICVIC</t>
  </si>
  <si>
    <t>Decor &amp; More</t>
  </si>
  <si>
    <t>MISCELLANEOUS CREDIT</t>
  </si>
  <si>
    <t>NAB FUEL CASHBACK OFFER AUSTRALIA</t>
  </si>
  <si>
    <t>Other</t>
  </si>
  <si>
    <t>National Australia Bank</t>
  </si>
  <si>
    <t>The Healthlink Crew BAW TAYLORS LAKES</t>
  </si>
  <si>
    <t>The Healthlink Crew</t>
  </si>
  <si>
    <t>Melb Onstreet MORELEY</t>
  </si>
  <si>
    <t>CHEEKY CHEWIES PTY L LAVERTON</t>
  </si>
  <si>
    <t>Cheeky Chewies 1 (Laverton)</t>
  </si>
  <si>
    <t>REALVISION* REAL VISIO HTTPSWWW.REALNY</t>
  </si>
  <si>
    <t>Real Vision</t>
  </si>
  <si>
    <t>SAPORO HEALTH MELBOURNE</t>
  </si>
  <si>
    <t>The Loft at the VCCC</t>
  </si>
  <si>
    <t>SUPER 8 AND CO MELBOURNE</t>
  </si>
  <si>
    <t>Super Eight</t>
  </si>
  <si>
    <t>ATM DEBIT</t>
  </si>
  <si>
    <t>NABATM CSH 11th16:11ALTONA MEADOW</t>
  </si>
  <si>
    <t>Cash Withdrawl</t>
  </si>
  <si>
    <t>ONLINE D6719528230 Linked Acc Trns THOMAS L</t>
  </si>
  <si>
    <t>ONLINE G7385564425 Linked Acc Trns THOMAS L</t>
  </si>
  <si>
    <t>V1566 08/06 TELSTRA SERVICES MELBOURNE 74940523159</t>
  </si>
  <si>
    <t>VICTORIA Y5351584784 Food Thank you x</t>
  </si>
  <si>
    <t>BIG W/DERRIMUT &amp; HEATH ROWERRIBEE</t>
  </si>
  <si>
    <t>BIG W (Pacific Werribee)</t>
  </si>
  <si>
    <t>DIRECT CHEMIST OUTLET ALTONA MEADOW</t>
  </si>
  <si>
    <t>Direct Chemist Outlet (Central Square)</t>
  </si>
  <si>
    <t>MELBOURNE ZOO PARKVILLE</t>
  </si>
  <si>
    <t>Zoos Victoria</t>
  </si>
  <si>
    <t>MOHINI AND MANI PTY HOPPERS CROSS</t>
  </si>
  <si>
    <t>Mohini &amp; Mani Indian Supermarket</t>
  </si>
  <si>
    <t>PETER MACCALLUM CANC MELBOURNE</t>
  </si>
  <si>
    <t>Peter MacCallum Cancer Foundation</t>
  </si>
  <si>
    <t>Planet Smoothie Aust Hoppers Cross</t>
  </si>
  <si>
    <t>Planet Smoothie (Pacific Werribee)</t>
  </si>
  <si>
    <t>Rice Workshop Werribe Werribee</t>
  </si>
  <si>
    <t>Rice Workshop (Werribee)</t>
  </si>
  <si>
    <t>SANBAO FOOD PTY LTD ALTONA</t>
  </si>
  <si>
    <t>Tina's Dumpling House</t>
  </si>
  <si>
    <t>T &amp; R ROBERTS PTY LTD POINT COOK</t>
  </si>
  <si>
    <t>Bakers Delight (Stockland Point Cook Shopping Centre)</t>
  </si>
  <si>
    <t>COLES 0646 PORT MELB</t>
  </si>
  <si>
    <t>Coles (Port Melbourne)</t>
  </si>
  <si>
    <t>LITTLE ESPRESSO POINT COOK</t>
  </si>
  <si>
    <t>Little Espresso</t>
  </si>
  <si>
    <t>POINT COOK COTTON ON POINT COOK</t>
  </si>
  <si>
    <t>Cotton On (Stockland Point Cook)</t>
  </si>
  <si>
    <t>ROBINSONS BOOKSHOP W WERRIBEE</t>
  </si>
  <si>
    <t>Robinsons Bookshop (Werribee)</t>
  </si>
  <si>
    <t>Who is Bunker Sprecke Elwood</t>
  </si>
  <si>
    <t>Who is Bunker Spreckels</t>
  </si>
  <si>
    <t>ULTIMATE CAR WASH LAVERTON NORT</t>
  </si>
  <si>
    <t>Ultimate Carwash</t>
  </si>
  <si>
    <t>OTR ST KILDA MARINA ST KILDA</t>
  </si>
  <si>
    <t>On the Run (St Kilda Marina)</t>
  </si>
  <si>
    <t>PUMA ENERGY LAVERTON LAVERTON NORT</t>
  </si>
  <si>
    <t>Puma Energy (Laverton North)</t>
  </si>
  <si>
    <t>MILANI SIMIC Myer June pay</t>
  </si>
  <si>
    <t>ONLINE J5227901703 Linked Acc Trns THOMAS L</t>
  </si>
  <si>
    <t>VICTORIA Z8010007942 Food Thank you x</t>
  </si>
  <si>
    <t>Transfer To Banks NAB CommBank App Myer June pay</t>
  </si>
  <si>
    <t>COOLUM FARM FRESH COOLUM BEACH</t>
  </si>
  <si>
    <t>Coolum Farm Fresh</t>
  </si>
  <si>
    <t>H AND D ETERNITY PTY L POINT COOK</t>
  </si>
  <si>
    <t>Babycino On Main</t>
  </si>
  <si>
    <t>ICONS MELBOURNE AIR</t>
  </si>
  <si>
    <t>Icons</t>
  </si>
  <si>
    <t>IPY*BONZA SHOP Broadbeach</t>
  </si>
  <si>
    <t>XIA GROUP PTY LTD MELBOURNE AIR</t>
  </si>
  <si>
    <t>Sushi Sushi (Greensborough Plaza)</t>
  </si>
  <si>
    <t>ONLINE E1027263089 Linked Acc Trns THOMAS L</t>
  </si>
  <si>
    <t>ONLINE S1315150089 Linked Acc Trns THOMAS L</t>
  </si>
  <si>
    <t>ONLINE A8085762589 Linked Acc Trns THOMAS L</t>
  </si>
  <si>
    <t>ONLINE E7715514089 Linked Acc Trns THOMAS L</t>
  </si>
  <si>
    <t>INTERNET BPAY TMR OFFENCE 48421 11402443109249</t>
  </si>
  <si>
    <t>Transport &amp; Main Roads Infringement Notice</t>
  </si>
  <si>
    <t>Transfer To Banks NAB CommBank App Shirena gift</t>
  </si>
  <si>
    <t>MILANI SIMIC Q2385501755 robo roc</t>
  </si>
  <si>
    <t>MILANI SIMIC Shirena gift</t>
  </si>
  <si>
    <t>Fast Transfer From MRS MILANI BIANCA SIM CREDIT TO ACCOUNT robo roc</t>
  </si>
  <si>
    <t>Direct Debit 028670 CLINK DIR DEBIT VDBXH170308087767C</t>
  </si>
  <si>
    <t>CATCH.COM.AU BENTLEIGH EAS</t>
  </si>
  <si>
    <t>Catch</t>
  </si>
  <si>
    <t>THE COFFEE CLUB COOLUM COOLUM BEACH</t>
  </si>
  <si>
    <t>The Coffee Club (Coolum Beach)</t>
  </si>
  <si>
    <t>V1665 19/06 ZIPMONEY P415099623 SYDNEY 74229853170</t>
  </si>
  <si>
    <t>Zip Money</t>
  </si>
  <si>
    <t>V1665 19/06 ZIPMONEY P415099628 SYDNEY 74229853170</t>
  </si>
  <si>
    <t>ZipMoney P414703773 Sydney AU AUS Card xx6921 Value Date: 18/06/2023</t>
  </si>
  <si>
    <t>Compound Surf Coffee Coolum Beach</t>
  </si>
  <si>
    <t>Compound Surf &amp; Drink Espresso</t>
  </si>
  <si>
    <t>ONLINE Z1819160915 Linked Acc Trns THOMAS L</t>
  </si>
  <si>
    <t>V1665 19/06 ZIPMONEY P415341154 SYDNEY 74229853171</t>
  </si>
  <si>
    <t>VICTORIA G3815140081 Food Thank you xx</t>
  </si>
  <si>
    <t>Show Pony Group Pty Lt Sydney AU AUS Card xx6921 Value Date: 19/06/2023</t>
  </si>
  <si>
    <t>PAYPAL *INKSTATION 4029357733</t>
  </si>
  <si>
    <t>Ink Station</t>
  </si>
  <si>
    <t>PAYPAL *VICBDM 4029357733</t>
  </si>
  <si>
    <t>Registry of Births, Deaths &amp; Marriages (Victoria)</t>
  </si>
  <si>
    <t>ZLR*Shore to Shore Seaf Coolum beach</t>
  </si>
  <si>
    <t>Shore to Shore Seafoods</t>
  </si>
  <si>
    <t>ONLINE J2832528450 Linked Acc Trns THOMAS L</t>
  </si>
  <si>
    <t>ONLINE K2901558478 Linked Acc Trns THOMAS L</t>
  </si>
  <si>
    <t>ONLINE R7819581750 Linked Acc Trns THOMAS L</t>
  </si>
  <si>
    <t>ONLINE D2985145150 Linked Acc Trns THOMAS L</t>
  </si>
  <si>
    <t>SKAL COFFEE Peregian Beac</t>
  </si>
  <si>
    <t>Skal Coffee</t>
  </si>
  <si>
    <t>SQ *PEREGIAN PANTRY Peregian Beac</t>
  </si>
  <si>
    <t>Peregian Pantry</t>
  </si>
  <si>
    <t>INTERNET BPAY VICROADS 210101103629970</t>
  </si>
  <si>
    <t>VicRoads</t>
  </si>
  <si>
    <t>Direct Credit 175029 CORBETT,ANNA CHR Jetstar tickets</t>
  </si>
  <si>
    <t>Jetstar</t>
  </si>
  <si>
    <t>Jetstar MILANI SIMIC Banks NAB</t>
  </si>
  <si>
    <t>ONLINE D6315021691 Linked Acc Trns THOMAS L</t>
  </si>
  <si>
    <t>ONLINE G4270011191 Linked Acc Trns THOMAS L</t>
  </si>
  <si>
    <t>ONLINE G4527213712 Linked Acc Trns THOMAS L</t>
  </si>
  <si>
    <t>Transfer to other Bank CommBank app Jetstar</t>
  </si>
  <si>
    <t>DOLLAR TREE PTY LTD COOLUM BEACH</t>
  </si>
  <si>
    <t>Dollar Tree Discount Warehouse (Coolum Beach)</t>
  </si>
  <si>
    <t>PEREGIAN BEACH HOTEL PEREGIAN BEAC</t>
  </si>
  <si>
    <t>Peregian Beach Hotel</t>
  </si>
  <si>
    <t>SQ *MARIELLA MEXICANTINA Peregian Beac</t>
  </si>
  <si>
    <t>Mariella Mexicantina</t>
  </si>
  <si>
    <t>The Captains Daughter Peregian Beac</t>
  </si>
  <si>
    <t>The Captain's Daughter</t>
  </si>
  <si>
    <t>TICKETS-BOHO BEATZ WINTE MCMAHONS POIN</t>
  </si>
  <si>
    <t>Humanitix</t>
  </si>
  <si>
    <t>REF. FBI-922271 TMR OFFENCE 4842 MR L E THOMAS &amp;</t>
  </si>
  <si>
    <t>JETSTAR AI WNSVND WWW.JETSTAR.C</t>
  </si>
  <si>
    <t>VICTORIA H2110071138 Food Thank you x</t>
  </si>
  <si>
    <t>ONLINE H2119574514 Linked Acc Trns THOMAS L</t>
  </si>
  <si>
    <t>SP CHARCOALCLOTHING. WANTIRNA SOUT VI AUS Card xx6921 Value Date: 26/06/2023</t>
  </si>
  <si>
    <t>ONLINE F3570762055 Linked Acc Trns THOMAS L</t>
  </si>
  <si>
    <t>INTEREST PAID</t>
  </si>
  <si>
    <t>INTEREST</t>
  </si>
  <si>
    <t>Interest</t>
  </si>
  <si>
    <t>NETREGISTRY 61 2 8317 614</t>
  </si>
  <si>
    <t>Webcentral</t>
  </si>
  <si>
    <t>Park Lane Coolum Pty L Coolum Beach</t>
  </si>
  <si>
    <t>Park Lane Espresso Bar</t>
  </si>
  <si>
    <t>SHORELINE POOL SUPPLIE COOLUM BEACH</t>
  </si>
  <si>
    <t>Shoreline Pool Supplies</t>
  </si>
  <si>
    <t>The Caf Coolum Coolum Beach</t>
  </si>
  <si>
    <t>The CAF At Coolum</t>
  </si>
  <si>
    <t>596081937 EYWQ MCARE BENEFITS LLOYD THOMAS</t>
  </si>
  <si>
    <t>ONLINE P9427170813 Linked Acc Trns THOMAS L</t>
  </si>
  <si>
    <t>Fast Transfer From MRS MILANI BIANCA SIM CREDIT TO ACCOUNT</t>
  </si>
  <si>
    <t>MILANI SIMIC A9245732840</t>
  </si>
  <si>
    <t>Google GSUITE_thomaspropeSydney</t>
  </si>
  <si>
    <t>Priscilla's Gallery Montville</t>
  </si>
  <si>
    <t>Priscilla's Gallery</t>
  </si>
  <si>
    <t>1027938315864 PAYPAL AUSTRALIA LLOYD THOMAS</t>
  </si>
  <si>
    <t>ONLINE D9951911305 Linked Acc Trns THOMAS L</t>
  </si>
  <si>
    <t>ONLINE T2345782673 Linked Acc Trns THOMAS L</t>
  </si>
  <si>
    <t>SURFCOAST PROP.STYLING TORQUAY</t>
  </si>
  <si>
    <t>Tyquin St</t>
  </si>
  <si>
    <t>ONLINE G3585574110 Linked Acc Trns THOMAS L</t>
  </si>
  <si>
    <t>ONLINE W9545971610 Linked Acc Trns THOMAS L</t>
  </si>
  <si>
    <t>B Delight Maroochy Maroochydore</t>
  </si>
  <si>
    <t>Bakers Delight (Sunshine Plaza)</t>
  </si>
  <si>
    <t>BetterMe Home Yoga Nicosia</t>
  </si>
  <si>
    <t>Gym &amp; fitness</t>
  </si>
  <si>
    <t>BetterMe</t>
  </si>
  <si>
    <t>COLES 4523 MAROOCHYDORE</t>
  </si>
  <si>
    <t>Coles (Sunshine Plaza)</t>
  </si>
  <si>
    <t>POETS CAFE MONTVILLE</t>
  </si>
  <si>
    <t>Poets Cafe</t>
  </si>
  <si>
    <t>600172668 EYWQ MCARE BENEFITS MILANI SIMIC</t>
  </si>
  <si>
    <t>NAB INTNL TRN FEE REV -MC</t>
  </si>
  <si>
    <t>SHANTI PATHAK PTY LTD COOLUM BEACH</t>
  </si>
  <si>
    <t>Bombay Bliss (Clubb Coolum Beach Resort)</t>
  </si>
  <si>
    <t>V1566 05/07 TELSTRA SERVICES MELBOURNE 74940523186</t>
  </si>
  <si>
    <t>NETFLIX.COM Melbourne</t>
  </si>
  <si>
    <t>YOUR SOLUTION COMPOUND BRENDALE</t>
  </si>
  <si>
    <t>Pharamacy</t>
  </si>
  <si>
    <t>Your Solution Compounding Pharmacy</t>
  </si>
  <si>
    <t>MILANI SIMIC D2601971919</t>
  </si>
  <si>
    <t>ONLINE C4115100369 Linked Acc Trns THOMAS L</t>
  </si>
  <si>
    <t>VICTORIA V2732145932 Food Thank you xx</t>
  </si>
  <si>
    <t>Google Codeway Google Pyrmont</t>
  </si>
  <si>
    <t>LG INVESTMENTS QLD P MUDJIMBA</t>
  </si>
  <si>
    <t>High Tide Bar Grill &amp; Cafe</t>
  </si>
  <si>
    <t>SP AUSTRALIA CROCKD BURLEIGH HEAD</t>
  </si>
  <si>
    <t>Crockd Studios (Burleigh Heads)</t>
  </si>
  <si>
    <t>SQ *SWIRLY SPUDS Alexandra Hea</t>
  </si>
  <si>
    <t>TELSTRA SERVICES MELBOURNE</t>
  </si>
  <si>
    <t>ZLR*Laughing Clowns Buderim</t>
  </si>
  <si>
    <t>All Sideshow Alley Amusements</t>
  </si>
  <si>
    <t>ZLR*Markets Tewantin</t>
  </si>
  <si>
    <t>ONLINE F0070135897 Linked Acc Trns THOMAS L</t>
  </si>
  <si>
    <t>THE BARN ON FLAXTON FLAXTON</t>
  </si>
  <si>
    <t>The Barn on Flaxton</t>
  </si>
  <si>
    <t>ONLINE K0532263564 Linked Acc Trns THOMAS L</t>
  </si>
  <si>
    <t>PACIFIC MOTOR GROUP PT MAROOCHYDORE</t>
  </si>
  <si>
    <t>Car Servicing</t>
  </si>
  <si>
    <t>Pacific Motor Group</t>
  </si>
  <si>
    <t>ZipMoney P424732126 Sydney AU AUS Card xx6921 Value Date: 10/07/2023</t>
  </si>
  <si>
    <t>AMZNPRIMEAU MEMBERSHIP SYDNEY SOUTH</t>
  </si>
  <si>
    <t>Amazon Prime Membership</t>
  </si>
  <si>
    <t>EDIBLE BLOOMS PTY LTD KESWICK</t>
  </si>
  <si>
    <t>Edible Blooms</t>
  </si>
  <si>
    <t>ONLINE D6351558510 coffee THOMAS L</t>
  </si>
  <si>
    <t>MILANI SIMIC Myer pay July</t>
  </si>
  <si>
    <t>Transfer To Banks NAB CommBank App Myer pay July</t>
  </si>
  <si>
    <t>INTERNET PAYMENT coffee</t>
  </si>
  <si>
    <t>KOINLY GREATER LONDO</t>
  </si>
  <si>
    <t>Koinly</t>
  </si>
  <si>
    <t>ONLINE B6327578843 Linked Acc Trns THOMAS L</t>
  </si>
  <si>
    <t>ONLINE J9310752764 Linked Acc Trns THOMAS L</t>
  </si>
  <si>
    <t>ONLINE F0085722200 Linked Acc Trns THOMAS PROPE</t>
  </si>
  <si>
    <t>ONLINE M2801911272 Linked Acc Trns THOMAS L</t>
  </si>
  <si>
    <t>WITHDRAWAL</t>
  </si>
  <si>
    <t>CBA</t>
  </si>
  <si>
    <t>COOLABAH TREE CAFE C CABOOLTURE</t>
  </si>
  <si>
    <t>Coolabah Tree Cafe (Burpengary)</t>
  </si>
  <si>
    <t>FRITZENBERGERSOUTHBANK NOOSA HEADS</t>
  </si>
  <si>
    <t>Fritzenberger (South Brisbane)</t>
  </si>
  <si>
    <t>ONLINE W4027185098 Linked Acc Trns THOMAS L</t>
  </si>
  <si>
    <t>AIRDNA MARKET DATA HTTPSWWW.AIRDCO</t>
  </si>
  <si>
    <t>Ocean Grove</t>
  </si>
  <si>
    <t>House Of Gelato Maroochydore</t>
  </si>
  <si>
    <t>House of Gelato</t>
  </si>
  <si>
    <t>ONLINE H2785160270 Linked Acc Trns THOMAS L</t>
  </si>
  <si>
    <t>ONLINE N0751961070 Linked Acc Trns THOMAS L</t>
  </si>
  <si>
    <t>ZipMoney P426757986 Sydney AU AUS Card xx6921 Value Date: 15/07/2023</t>
  </si>
  <si>
    <t>Fast Transfer From YASMIN DARWISH YasAnazon</t>
  </si>
  <si>
    <t>Direct Debit 028670 CLINK DIR DEBIT VDNPT199308087767C</t>
  </si>
  <si>
    <t>SP JIVITA.COM.AU MOORABBIN</t>
  </si>
  <si>
    <t>Jivita</t>
  </si>
  <si>
    <t>Woolworths Online BELLA VISTA</t>
  </si>
  <si>
    <t>Woolworths Online</t>
  </si>
  <si>
    <t>ELGAS LIMITED NORTH RYDE</t>
  </si>
  <si>
    <t>Gas</t>
  </si>
  <si>
    <t>Elgas</t>
  </si>
  <si>
    <t>FAMDDS PTY LTD MAROOCHYDORE</t>
  </si>
  <si>
    <t>Discount Drug Stores (Maroochydore)</t>
  </si>
  <si>
    <t>ONLINE B4863524655 Linked Acc Trns THOMAS L</t>
  </si>
  <si>
    <t>ONLINE D4877521855 Linked Acc Trns THOMAS L</t>
  </si>
  <si>
    <t>ONLINE T5424233055 Linked Acc Trns THOMAS L</t>
  </si>
  <si>
    <t>Audible Limited AU MELBOURNE</t>
  </si>
  <si>
    <t>Audible</t>
  </si>
  <si>
    <t>VICTORIA M3077027540 Food Thank you x</t>
  </si>
  <si>
    <t>ZipMoney P428268607 Sydney AU AUS Card xx6921 Value Date: 19/07/2023</t>
  </si>
  <si>
    <t>ONLINE K7577581500 Linked Acc Trns THOMAS L</t>
  </si>
  <si>
    <t>ONLINE Y4166521866 Linked Acc Trns THOMAS L</t>
  </si>
  <si>
    <t>SOFIA ROSE K1166223303 Zai Oli thankyou</t>
  </si>
  <si>
    <t>Pizzami Peregian Bch Peregian Beac</t>
  </si>
  <si>
    <t>Pizzami Gourmet Pizza Bar</t>
  </si>
  <si>
    <t>Somedays Pizza NOOSA HEADS</t>
  </si>
  <si>
    <t>Somedays Pizza</t>
  </si>
  <si>
    <t>SQ *THE MANGO MAN Coolum Beach</t>
  </si>
  <si>
    <t>Woodstack Coolum Beach</t>
  </si>
  <si>
    <t>Woodstack</t>
  </si>
  <si>
    <t>ONLINE Q5766742466 Linked Acc Trns THOMAS L</t>
  </si>
  <si>
    <t>MILANI SIMIC Z1030594100 Julie hospital gif</t>
  </si>
  <si>
    <t>ONLINE M5877031043 Linked Acc Trns THOMAS L</t>
  </si>
  <si>
    <t>Transfer To Sonja Zalik CommBank App Thank you xx</t>
  </si>
  <si>
    <t>Fast Transfer From MRS MILANI BIANCA SIM CREDIT TO ACCOUNT Julie hospital gif</t>
  </si>
  <si>
    <t>VICTORIA G8647243757 Food Thank you</t>
  </si>
  <si>
    <t>SP SABO SKIRT SALISBURY QL AUS Card xx6921 Value Date: 24/07/2023</t>
  </si>
  <si>
    <t>MR DRIFTER NOOSA HEADS</t>
  </si>
  <si>
    <t>Mr Drifter</t>
  </si>
  <si>
    <t>Just Cuts SunshinePl Maroochydore</t>
  </si>
  <si>
    <t>Just Cuts (Sunshine Plaza)</t>
  </si>
  <si>
    <t>MEGA BARGAINS AND VARIETYMAROOCHYDORE</t>
  </si>
  <si>
    <t>Mega Bargains &amp; Variety</t>
  </si>
  <si>
    <t>ZLR*Espresso Bar Intern Maroochydore</t>
  </si>
  <si>
    <t>Espresso Bar International (Maroochydoore)</t>
  </si>
  <si>
    <t>ONLINE S6447283094 Linked Acc Trns THOMAS L</t>
  </si>
  <si>
    <t>ONLINE W3866120994 Linked Acc Trns THOMAS L</t>
  </si>
  <si>
    <t>RUDY B1941145794 Lloyd ocean grove</t>
  </si>
  <si>
    <t>ONLINE K5221584985 Linked Acc Trns THOMAS L</t>
  </si>
  <si>
    <t>ONLINE W3424145745 Linked Acc Trns THOMAS L</t>
  </si>
  <si>
    <t>RUDY Z7221961380</t>
  </si>
  <si>
    <t>Afterpay afterpay.com</t>
  </si>
  <si>
    <t>Afterpay</t>
  </si>
  <si>
    <t>COLES 4674 PCF PARADISE</t>
  </si>
  <si>
    <t>Coles (North Shore Village)</t>
  </si>
  <si>
    <t>SMP*Emjay Coffee MAROOCHYDORE</t>
  </si>
  <si>
    <t>Emjays Coffee (Mooloolaba - Head Offie)</t>
  </si>
  <si>
    <t>SQ *COOLUM SEAFOODS Coolum Beach</t>
  </si>
  <si>
    <t>Coolum Seafoods</t>
  </si>
  <si>
    <t>ONLINE B1330591734 Linked Acc Trns THOMAS L</t>
  </si>
  <si>
    <t>ONLINE G3166160988 Linked Acc Trns THOMAS L</t>
  </si>
  <si>
    <t>ONLINE R3003233737 Linked Acc Trns THOMAS L</t>
  </si>
  <si>
    <t>RUDY K7277017314</t>
  </si>
  <si>
    <t>ONLINE D3925091752 Linked Acc Trns THOMAS L</t>
  </si>
  <si>
    <t>BLI BLI CAR WASH P L BLI BLI</t>
  </si>
  <si>
    <t>Bli Bli Car Wash &amp; Dog Wash</t>
  </si>
  <si>
    <t>CHEMIST WAREHOUSE MARCOOLA</t>
  </si>
  <si>
    <t>Chemist Warehouse (Marcoola)</t>
  </si>
  <si>
    <t>G H &amp; L J MCMARTIN BLI BLI</t>
  </si>
  <si>
    <t>McMartin's Farm</t>
  </si>
  <si>
    <t>TICKETS-BOHO BEATZ AFTER MCMAHONS POIN</t>
  </si>
  <si>
    <t>619188625 EYWQ MCARE BENEFITS MILANI SIMIC</t>
  </si>
  <si>
    <t>ONLINE E3903007490 Linked Acc Trns THOMAS L</t>
  </si>
  <si>
    <t>ONLINE R4047561990 Linked Acc Trns THOMAS L</t>
  </si>
  <si>
    <t>ONLINE W2230150890 Linked Acc Trns THOMAS L</t>
  </si>
  <si>
    <t>RUDY A8730518808</t>
  </si>
  <si>
    <t>1028529495911 PAYPAL AUSTRALIA LLOYD THOMAS</t>
  </si>
  <si>
    <t>MOISES S0703581790 Tolls</t>
  </si>
  <si>
    <t>COAST JOINT CARE MAROOCHYDORE</t>
  </si>
  <si>
    <t>Coast Joint Care</t>
  </si>
  <si>
    <t>SQ *MYDYNAMICS AND FITKIDBuderim</t>
  </si>
  <si>
    <t>Fitkids Club Buderim &amp; MyDynamics</t>
  </si>
  <si>
    <t>TWENTY20 LEGAL PTY LHodgsonStagreedpay</t>
  </si>
  <si>
    <t>RUDY W8703521435</t>
  </si>
  <si>
    <t>DEBIT ADJUSTMENTS</t>
  </si>
  <si>
    <t>C ADV FEE</t>
  </si>
  <si>
    <t>PAYPAL *TATTSONLINE 4029357733</t>
  </si>
  <si>
    <t>The Lott</t>
  </si>
  <si>
    <t>VERONICA D1041598481 thank you</t>
  </si>
  <si>
    <t>VICTORIA H8041233452 Food Thank you xx</t>
  </si>
  <si>
    <t>SQ *THE MEXICAN JOINT Noosaville</t>
  </si>
  <si>
    <t>The Mexican Joint</t>
  </si>
  <si>
    <t>THE VOLTE SCARBOROUGH</t>
  </si>
  <si>
    <t>The Volte</t>
  </si>
  <si>
    <t>ONLINE A0666067697 Linked Acc Trns THOMAS L</t>
  </si>
  <si>
    <t>RUDY M0377524744</t>
  </si>
  <si>
    <t>RUDY P2125243804</t>
  </si>
  <si>
    <t>Transfer To Banks NAB CommBank App Renata Tix</t>
  </si>
  <si>
    <t>Fast Transfer From MS RENATA AUGUSTO GOM CREDIT TO ACCOUNT MOS</t>
  </si>
  <si>
    <t>MICHELLE SIMIC Smell MOS</t>
  </si>
  <si>
    <t>MILANI SIMIC Renata Tix</t>
  </si>
  <si>
    <t>ONLINE K2563571067 MOS TIX AP THOMAS L</t>
  </si>
  <si>
    <t>V1566 05/08 TELSTRA SERVICES MELBOURNE 74940523218</t>
  </si>
  <si>
    <t>Etsy.com - LovePrintableRDublin 1</t>
  </si>
  <si>
    <t>Etsy</t>
  </si>
  <si>
    <t>INTERNET PAYMENT MOS TIX AP</t>
  </si>
  <si>
    <t>PAYPAL *TENNISWAREH 4029357733</t>
  </si>
  <si>
    <t>SFS SCUH SUSHI SUSHI BIRTINYA</t>
  </si>
  <si>
    <t>Sushi Sushi (Sunshine Coast University Hospital)</t>
  </si>
  <si>
    <t>POINT PARKING KAWANA</t>
  </si>
  <si>
    <t>Point Parking (Sunshine Coast University Hospital)</t>
  </si>
  <si>
    <t>lloyd thomas A9466752535</t>
  </si>
  <si>
    <t>ONLINE V3066752398 Linked Acc Trns THOMAS L</t>
  </si>
  <si>
    <t>ONLINE W3725732327 Linked Acc Trns THOMAS L</t>
  </si>
  <si>
    <t>SP VPA AUSTRALIA BRENDALE</t>
  </si>
  <si>
    <t>VPA Australia</t>
  </si>
  <si>
    <t>RUDY C3863528648</t>
  </si>
  <si>
    <t>MICHELLE SIMIC Xxx</t>
  </si>
  <si>
    <t>ONLINE T3577190320 Brow THOMAS L</t>
  </si>
  <si>
    <t>ONLINE Y2177283010 Linked Acc Trns THOMAS L</t>
  </si>
  <si>
    <t>INTERNET PAYMENT Brow</t>
  </si>
  <si>
    <t>RFS*twenty20legal Sydney</t>
  </si>
  <si>
    <t>RapidPay</t>
  </si>
  <si>
    <t>The Caf Coolum Coolum Beach QL AUS Card xx6921 Value Date: 10/08/2023</t>
  </si>
  <si>
    <t>ONLINE Y7263145943 Linked Acc Trns THOMAS L</t>
  </si>
  <si>
    <t>LOVISA PTY LTD MAROOCHYDORE</t>
  </si>
  <si>
    <t>Lovisa (Sunshine Plaza)</t>
  </si>
  <si>
    <t>MBS Mount Coolum</t>
  </si>
  <si>
    <t>Montanos Beauty Services</t>
  </si>
  <si>
    <t>LLOYD H1141105859</t>
  </si>
  <si>
    <t>ONLINE W9147150186 Linked Acc Trns THOMAS L</t>
  </si>
  <si>
    <t>Transfer To Michelle Simic CommBank App Thanks babe</t>
  </si>
  <si>
    <t>ONLINE D2647021083 Linked Acc Trns THOMAS L</t>
  </si>
  <si>
    <t>SOFIA ROSE W9263011183 Oli Zai thank you</t>
  </si>
  <si>
    <t>Cinque Terre Sunshine Beac</t>
  </si>
  <si>
    <t>Cinque Terre</t>
  </si>
  <si>
    <t>Etsy.com - Line2Form Dublin 1</t>
  </si>
  <si>
    <t>Kmart Photo Centre kmhelp.com.au</t>
  </si>
  <si>
    <t>Kmart (Photo Centre)</t>
  </si>
  <si>
    <t>SQ *SUNSHINE BEACH SLS SUSunshine Beac</t>
  </si>
  <si>
    <t>Yogurt Gelato World BRISBANE</t>
  </si>
  <si>
    <t>Yogurt &amp; Gelato World</t>
  </si>
  <si>
    <t>ONLINE B7863702888 Linked Acc Trns THOMAS L</t>
  </si>
  <si>
    <t>ONLINE E7321961920 Linked Acc Trns THOMAS L</t>
  </si>
  <si>
    <t>RUDY P3377702328</t>
  </si>
  <si>
    <t>MILANI SIMIC Myer August pay</t>
  </si>
  <si>
    <t>ONLINE D8647541295 Linked Acc Trns THOMAS L</t>
  </si>
  <si>
    <t>ONLINE N6124011995 Linked Acc Trns THOMAS L</t>
  </si>
  <si>
    <t>Transfer To Banks NAB CommBank App Myer August pay</t>
  </si>
  <si>
    <t>VICTORIA Y5577273657 Food Thank you x</t>
  </si>
  <si>
    <t>UBER *TRIP SYDNEY</t>
  </si>
  <si>
    <t>Uber</t>
  </si>
  <si>
    <t>The Caf Coolum Coolum Beach QL AUS Card xx6921 Value Date: 15/08/2023</t>
  </si>
  <si>
    <t>DUTCH BOI PTY LTD MOOLOOLABA</t>
  </si>
  <si>
    <t>PAYPAL *SUPWALLART 859369287</t>
  </si>
  <si>
    <t>ZipMoney P439790068 Sydney AU AUS Card xx6921 Value Date: 15/08/2023</t>
  </si>
  <si>
    <t>Hanami Coolum Coolum Beach</t>
  </si>
  <si>
    <t>Hanami (Coolum Beach)</t>
  </si>
  <si>
    <t>PAYPAL *ETSYIRELAND 4029357733</t>
  </si>
  <si>
    <t>PAYPAL *KODAKALARIS 4029357733</t>
  </si>
  <si>
    <t>Kodak Alaris (Hawthorn)</t>
  </si>
  <si>
    <t>RUDY Q7941578490</t>
  </si>
  <si>
    <t>Direct Debit 028670 CLINK DIR DEBIT VDNPT230308087767C</t>
  </si>
  <si>
    <t>ONLINE C4530712251 Linked Acc Trns THOMAS L</t>
  </si>
  <si>
    <t>ONLINE D4525243451 Linked Acc Trns THOMAS L</t>
  </si>
  <si>
    <t>ONLINE E8041017951 Linked Acc Trns THOMAS L</t>
  </si>
  <si>
    <t>ONLINE S5277931751 Linked Acc Trns THOMAS L</t>
  </si>
  <si>
    <t>KMART MULGRAVE</t>
  </si>
  <si>
    <t>Kmart</t>
  </si>
  <si>
    <t>Fast Transfer From MRS MILANI BIANCA SIM CREDIT TO ACCOUNT ZiP kmart</t>
  </si>
  <si>
    <t>MILANI SIMIC J5677561523 ZiP kmart</t>
  </si>
  <si>
    <t>BIG W/CNR YARRA &amp; MALLOP GEELONG</t>
  </si>
  <si>
    <t>BIG W (Westfield Geelong)</t>
  </si>
  <si>
    <t>Da Cafe Time Bli Bli</t>
  </si>
  <si>
    <t>Da Cafe Time</t>
  </si>
  <si>
    <t>KMART 1206 GROVEDALE</t>
  </si>
  <si>
    <t>Kmart (Waurn Ponds Shopping Centre)</t>
  </si>
  <si>
    <t>Kyosk Cafe OCEAN GROVE</t>
  </si>
  <si>
    <t>Kyosk Cafe</t>
  </si>
  <si>
    <t>MA BOULANGE CAFE COOLUM BEACH</t>
  </si>
  <si>
    <t>PAYPAL *KMARTAUSTRA 03990223028</t>
  </si>
  <si>
    <t>TARGET 5001 GEELONG</t>
  </si>
  <si>
    <t>Target (Westfield Geelong)</t>
  </si>
  <si>
    <t>VICTORIA Z1921732937 Food Thank you xx</t>
  </si>
  <si>
    <t>ZipMoney P441625516 Sydney AU AUS Card xx6921 Value Date: 19/08/2023</t>
  </si>
  <si>
    <t>KMART 1248 LEOPOLD</t>
  </si>
  <si>
    <t>Kmart (Gateway Plaza Leopold)</t>
  </si>
  <si>
    <t>SUSHI SUSHI SCA MARCOOLA</t>
  </si>
  <si>
    <t>Sushi Sushi (Sunshine Coast Airport)</t>
  </si>
  <si>
    <t>SWELL CAFE SCA NAMBOUR</t>
  </si>
  <si>
    <t>Swell Cafe</t>
  </si>
  <si>
    <t>WESTFIELD GEELONG GEELONG</t>
  </si>
  <si>
    <t>Westfield (Geelong)</t>
  </si>
  <si>
    <t>ZAMBRERO GEELONG WEST GEELONG WEST</t>
  </si>
  <si>
    <t>Zambrero (Geelong West)</t>
  </si>
  <si>
    <t>COLES 0665 OCEAN GROVE</t>
  </si>
  <si>
    <t>Coles (Ocean Grove)</t>
  </si>
  <si>
    <t>SMP*Bakers Delight Leo Leopold</t>
  </si>
  <si>
    <t>Bakers Delight (Gateway Plaza Leopold)</t>
  </si>
  <si>
    <t>THE REJECT SHOP LEOPOLD</t>
  </si>
  <si>
    <t>The Reject Shop (Leopold)</t>
  </si>
  <si>
    <t>UBER* EATS SYDNEY</t>
  </si>
  <si>
    <t>Uber Eats</t>
  </si>
  <si>
    <t>ONLINE G1466283047 Linked Acc Trns THOMAS L</t>
  </si>
  <si>
    <t>ONLINE A3977071271 Linked Acc Trns THOMAS L</t>
  </si>
  <si>
    <t>Transfer To G N Cardozo CommBank App Kmart soap dispenser</t>
  </si>
  <si>
    <t>BIG W/28 EENIE CREEK RD NOOSAVILLE</t>
  </si>
  <si>
    <t>BIG W (Noosa Civic)</t>
  </si>
  <si>
    <t>OCEAN GROVE HARDWARE OCEAN GROVE</t>
  </si>
  <si>
    <t>Ocean Grove Hardware</t>
  </si>
  <si>
    <t>SMP*Ocean Grove Bargai Ocean Grove</t>
  </si>
  <si>
    <t>Ocean Grove Bargain Basement</t>
  </si>
  <si>
    <t>ONLINE L7524554050 Linked Acc Trns THOMAS L</t>
  </si>
  <si>
    <t>BIG W/154 HORTON PDE MAROOCHYDORE</t>
  </si>
  <si>
    <t>BIG W (Sunshine Plaza)</t>
  </si>
  <si>
    <t>BUNNINGS 490000 MAROOCHYDORE</t>
  </si>
  <si>
    <t>Bunnings</t>
  </si>
  <si>
    <t>ONLINE C2124534769 Linked Acc Trns THOMAS L</t>
  </si>
  <si>
    <t>ONLINE K1630598920 Linked Acc Trns THOMAS L</t>
  </si>
  <si>
    <t>ONLINE S7677071061 Linked Acc Trns THOMAS L</t>
  </si>
  <si>
    <t>ONLINE W3363514053 Linked Acc Trns THOMAS L</t>
  </si>
  <si>
    <t>SQ *CHASE ERBACHER Maroochydore</t>
  </si>
  <si>
    <t>THE DOONAN PUB DOONAN</t>
  </si>
  <si>
    <t>The Doonan</t>
  </si>
  <si>
    <t>BUNNINGS 335000 NOOSAVILLE</t>
  </si>
  <si>
    <t>ENERGYAUSTRALIA PTY LT MELBOURNE</t>
  </si>
  <si>
    <t>Electricity</t>
  </si>
  <si>
    <t>Energy Australia</t>
  </si>
  <si>
    <t>PAYPAL *BIG W 4029357733</t>
  </si>
  <si>
    <t>BIG W</t>
  </si>
  <si>
    <t>ONLINE L2963538165 Linked Acc Trns THOMAS L</t>
  </si>
  <si>
    <t>The Caf Coolum Coolum Beach QL AUS Card xx6921 Value Date: 30/08/2023</t>
  </si>
  <si>
    <t>ONLINE C2403574410 Linked Acc Trns THOMAS L</t>
  </si>
  <si>
    <t>ONLINE X0125180305 Linked Acc Trns THOMAS L</t>
  </si>
  <si>
    <t>ONLINE X2977782410 Linked Acc Trns THOMAS L</t>
  </si>
  <si>
    <t>1029092856187 PAYPAL AUSTRALIA LLOYD THOMAS</t>
  </si>
  <si>
    <t>7-ELEVEN 4091 MARCOOLA</t>
  </si>
  <si>
    <t>DRAGON FLY DREAMING MT COOLUM</t>
  </si>
  <si>
    <t>Dragonfly Dreaming Emporium</t>
  </si>
  <si>
    <t>SUMLY.AI/BILL MADRID</t>
  </si>
  <si>
    <t>Veda SwiftCheck NORTH SYDNEY</t>
  </si>
  <si>
    <t>Equifax Swiftcheck</t>
  </si>
  <si>
    <t>ONLINE V6325100337 Linked Acc Trns THOMAS L</t>
  </si>
  <si>
    <t>700019605497 MEDIBANK PRIVATE Lloyd Thomas</t>
  </si>
  <si>
    <t>VICTORIA K4647190143 Food Thank you xx</t>
  </si>
  <si>
    <t>AASHEESH Maroochydore</t>
  </si>
  <si>
    <t>Aasheesh Pty Ltd</t>
  </si>
  <si>
    <t>SQ *GOURMET DUMPLINGS Caloundra</t>
  </si>
  <si>
    <t>Gourmet Dumplings</t>
  </si>
  <si>
    <t>SQ *HEAVENLY SPRING ROLLSMarcoola</t>
  </si>
  <si>
    <t>SQ *THE TRUSTEE FOR THE FNinderry</t>
  </si>
  <si>
    <t>1029153849327 PAYPAL AUSTRALIA LLOYD THOMAS</t>
  </si>
  <si>
    <t>ONLINE F2966792190 Linked Acc Trns THOMAS L</t>
  </si>
  <si>
    <t>ONLINE M8625145685 Linked Acc Trns THOMAS L</t>
  </si>
  <si>
    <t>ONLINE W2463160530 Linked Acc Trns THOMAS L</t>
  </si>
  <si>
    <t>7-ELEVEN 4152 NINGI</t>
  </si>
  <si>
    <t>ONLINE B1925203232 Linked Acc Trns THOMAS L</t>
  </si>
  <si>
    <t>QUEST GAMES SANDSTONE POI</t>
  </si>
  <si>
    <t>Quest Games</t>
  </si>
  <si>
    <t>SANDSTONE POINT HOTEL SANDSTONE POI</t>
  </si>
  <si>
    <t>Sandstone Point Hotel</t>
  </si>
  <si>
    <t>ONLINE C9703511868 Linked Acc Trns THOMAS L</t>
  </si>
  <si>
    <t>NABATM CSH 06th12:11ALTONA MEADOW</t>
  </si>
  <si>
    <t>ONLINE M8866125697 Linked Acc Trns THOMAS L</t>
  </si>
  <si>
    <t>ONLINE W2866528600 Linked Acc Trns THOMAS L</t>
  </si>
  <si>
    <t>C ADV INTERNET TFR FEE</t>
  </si>
  <si>
    <t>CREDIT CARD CASH ADVANCE</t>
  </si>
  <si>
    <t>INTERNET BANKING TRANSFERMELBOURNE</t>
  </si>
  <si>
    <t>ONLINE K8466011393 Linked Acc Trns THOMAS L</t>
  </si>
  <si>
    <t>ONLINE S8021120312 Linked Acc Trns THOMAS L</t>
  </si>
  <si>
    <t>V1566 05/09 TELSTRA SERVICES MELBOURNE 74940523248</t>
  </si>
  <si>
    <t>SQ *ESPRESSO ALLEGRO Altona Meadow</t>
  </si>
  <si>
    <t>SUMO SALAD SCA NAMBOUR</t>
  </si>
  <si>
    <t>Sumo Salad (Marcoola)</t>
  </si>
  <si>
    <t>Nespresso Australia BTQEMMelbourne</t>
  </si>
  <si>
    <t>Nespresso (Emporium Melbourne)</t>
  </si>
  <si>
    <t>NXT*Prince Alfred Hotel Port Melbourn</t>
  </si>
  <si>
    <t>Prince Alfred Hotel (Port Melbourne)</t>
  </si>
  <si>
    <t>PORT MELBOURNE INSTI PORT MELBOURN</t>
  </si>
  <si>
    <t>The Cornerstone</t>
  </si>
  <si>
    <t>SUSHI HUB MELB CNTRL MELBOURNE</t>
  </si>
  <si>
    <t>Sushi Hub (Melbourne Central)</t>
  </si>
  <si>
    <t>T WRKERS CLUB FITZPL FITZROY</t>
  </si>
  <si>
    <t>The Workers Club</t>
  </si>
  <si>
    <t>TAMURA SAKE BAR FITZROY</t>
  </si>
  <si>
    <t>Tamura Sake Bar</t>
  </si>
  <si>
    <t>ONLINE W2566722632 Linked Acc Trns THOMAS L</t>
  </si>
  <si>
    <t>ABACUS CAFE CBD MELBOURNE</t>
  </si>
  <si>
    <t>Abacus CBD</t>
  </si>
  <si>
    <t>FOOD ODYSSEY OPERATION NOOSA HEADS</t>
  </si>
  <si>
    <t>Sushi Sushi (Noosa Heads)</t>
  </si>
  <si>
    <t>Hungry Jacks Geelong</t>
  </si>
  <si>
    <t>Hungry Jacks (Geelong)</t>
  </si>
  <si>
    <t>MCDONALDS DT 0552 LAVERTON</t>
  </si>
  <si>
    <t>McDonald's (Laverton)</t>
  </si>
  <si>
    <t>PROVICHEF PTY LTD LARA</t>
  </si>
  <si>
    <t>Proveniros</t>
  </si>
  <si>
    <t>SQ *ECCO LTD Eumundi</t>
  </si>
  <si>
    <t>Experience Eumundi</t>
  </si>
  <si>
    <t>SQ *EUMUNDI POFFERTJES Eumundi</t>
  </si>
  <si>
    <t>Eumundi Poffertjes</t>
  </si>
  <si>
    <t>SQ *GOURMET CALAMARI Sunshine Coas</t>
  </si>
  <si>
    <t>SQ *NOOSA CANE JUICE PTY Eumundi</t>
  </si>
  <si>
    <t>SQ *ROESTI SC Eumundi</t>
  </si>
  <si>
    <t>Roesti Revolution</t>
  </si>
  <si>
    <t>madeline N8363524366 Lloyd Thomas</t>
  </si>
  <si>
    <t>ONLINE F2921125305 Linked Acc Trns THOMAS L</t>
  </si>
  <si>
    <t>ONLINE V0347518811 Linked Acc Trns THOMAS L</t>
  </si>
  <si>
    <t>MYKI LAVERTON RS LAV LAVERTON</t>
  </si>
  <si>
    <t>Public transport</t>
  </si>
  <si>
    <t>Myki (Laverton Station)</t>
  </si>
  <si>
    <t>ONLINE L6966732454 Linked Acc Trns THOMAS L</t>
  </si>
  <si>
    <t>PAYMATE*LeisureHouse Maroochydore</t>
  </si>
  <si>
    <t>All the Fun of the Fair</t>
  </si>
  <si>
    <t>RICEBOI MOOLOOLABA</t>
  </si>
  <si>
    <t>Rice Boi</t>
  </si>
  <si>
    <t>Roti &amp; Buns Maroochydore</t>
  </si>
  <si>
    <t>Roti &amp; Buns (Sunshine Plaza)</t>
  </si>
  <si>
    <t>SQ *HAPPY DOUGH Maroochydore</t>
  </si>
  <si>
    <t>Happy Dough (Sunshine Plaza)</t>
  </si>
  <si>
    <t>SUNSHINE COAST REGIONA NAMBOUR</t>
  </si>
  <si>
    <t>Sunshine Coast Council (Nambour)</t>
  </si>
  <si>
    <t>ONLINE G0703518886 Linked Acc Trns THOMAS L</t>
  </si>
  <si>
    <t>ONLINE J3925175189 Linked Acc Trns THOMAS L</t>
  </si>
  <si>
    <t>ONLINE Z4924071389 Linked Acc Trns THOMAS L</t>
  </si>
  <si>
    <t>MOOLOOLABA SLSSC INC MOOLOOLABA</t>
  </si>
  <si>
    <t>Mooloolaba Surf Life Saving Club</t>
  </si>
  <si>
    <t>AMOREPIZZACO BRISBANE</t>
  </si>
  <si>
    <t>Amore Pizza Co</t>
  </si>
  <si>
    <t>Transfer to xx5288 CommBank app</t>
  </si>
  <si>
    <t>Transfer To Banks NAB CommBank App Myer pay Aug</t>
  </si>
  <si>
    <t>MILANI SIMIC Myer pay Aug</t>
  </si>
  <si>
    <t>Direct Debit 028670 CLINK DIR DEBIT VDSEY261308087767C</t>
  </si>
  <si>
    <t>ONLINE C4366155017 Linked Acc Trns THOMAS L</t>
  </si>
  <si>
    <t>ONLINE P6963021409 Linked Acc Trns THOMAS L</t>
  </si>
  <si>
    <t>VICTORIA F7830165280 Food Thank you xx</t>
  </si>
  <si>
    <t>Archer Maroochydore Maroochydore</t>
  </si>
  <si>
    <t>Archer Coffee &amp; Bagels (Maroochydore)</t>
  </si>
  <si>
    <t>Catbird Ninderry</t>
  </si>
  <si>
    <t>Catbird</t>
  </si>
  <si>
    <t>ExpressVPN 310-6018492 DE</t>
  </si>
  <si>
    <t>Express Vpn</t>
  </si>
  <si>
    <t>SQ *VALLY HAIR Peregian Spri</t>
  </si>
  <si>
    <t>ZipMoney P452684485 Sydney AU AUS Card xx6921 Value Date: 15/09/2023</t>
  </si>
  <si>
    <t>GRAZING ACRES WURTULLA</t>
  </si>
  <si>
    <t>TELSTRA BILL PAYMENT MELBOURNE</t>
  </si>
  <si>
    <t>Bliss Mobile Mechanics COOLUM BEACH</t>
  </si>
  <si>
    <t>Fast Transfer From MRS MILANI BIANCA SIM CREDIT TO ACCOUNT Zip</t>
  </si>
  <si>
    <t>MILANI SIMIC Y6203190847 Zip</t>
  </si>
  <si>
    <t>EVENT KAWANA BUDDINA</t>
  </si>
  <si>
    <t>Event Cinemas (Kawana Shoppingworld)</t>
  </si>
  <si>
    <t>German Bakehouse Group Coolum Beach</t>
  </si>
  <si>
    <t>German Bakehouse (Coolum Beach)</t>
  </si>
  <si>
    <t>LCA SUNSHINE COAST P MAROOCHYDORE</t>
  </si>
  <si>
    <t>Laser Clinics Australia (Maroochydore)</t>
  </si>
  <si>
    <t>LS The CAF Coolum Beach</t>
  </si>
  <si>
    <t>ShareCover Sydney</t>
  </si>
  <si>
    <t>ShareCover</t>
  </si>
  <si>
    <t>ONLINE K0030017209 Linked Acc Trns THOMAS L</t>
  </si>
  <si>
    <t>ONLINE K9947514733 Linked Acc Trns THOMAS L</t>
  </si>
  <si>
    <t>ONLINE N0577911009 Linked Acc Trns THOMAS L</t>
  </si>
  <si>
    <t>ONLINE X7724125115 Linked Acc Trns THOMAS L</t>
  </si>
  <si>
    <t>QUEENSLAND TRANSPORT MAROOCHYDORE</t>
  </si>
  <si>
    <t>Registration</t>
  </si>
  <si>
    <t>QLD Department of Transport &amp; Main Roads (Buderim)</t>
  </si>
  <si>
    <t>COTTON ON 4058 MAROOCHYDORE</t>
  </si>
  <si>
    <t>Cotton On (Sunshine Plaza)</t>
  </si>
  <si>
    <t>SPOTLIGHT MAROOCHYDORE</t>
  </si>
  <si>
    <t>Spotlight (Maroochydore)</t>
  </si>
  <si>
    <t>ZipMoney P455103878 Sydney AU AUS Card xx6921 Value Date: 21/09/2023</t>
  </si>
  <si>
    <t>Fast Transfer From A CORBETT Happy Birthday beautiful Milani</t>
  </si>
  <si>
    <t>ONLINE W0221077088 Linked Acc Trns THOMAS L</t>
  </si>
  <si>
    <t>WBC ATM 24th09:23COOLUM BEACH</t>
  </si>
  <si>
    <t>BCC ON-STREET PARKING BRISBANE</t>
  </si>
  <si>
    <t>Brisbane City Council (Parking)</t>
  </si>
  <si>
    <t>AHMETS TURKISH RESTAUR SOUTHBANK</t>
  </si>
  <si>
    <t>Ahmet's Turkish Restaurant</t>
  </si>
  <si>
    <t>GELARE CAFE SOUTHBAN SOUTH BRISBAN</t>
  </si>
  <si>
    <t>Gelare Icecream (South Bank, Brisbane)</t>
  </si>
  <si>
    <t>MY SUSHI ON GEORGE BRISBANE CITY</t>
  </si>
  <si>
    <t>My Sushi On George</t>
  </si>
  <si>
    <t>RICKYS NOOSA Noosa Heads</t>
  </si>
  <si>
    <t>Rickys River Bar &amp; Restaurant</t>
  </si>
  <si>
    <t>SMP*Sensara Beauty Coolum Beach</t>
  </si>
  <si>
    <t>Sensara Beauty Coolum Beach</t>
  </si>
  <si>
    <t>SQ *BOBBI LANE Marcoola</t>
  </si>
  <si>
    <t>Bobbi Lane</t>
  </si>
  <si>
    <t>SQ *EXPEDITION COFFEE CO Brisbane City</t>
  </si>
  <si>
    <t>Expedition Coffee Co</t>
  </si>
  <si>
    <t>SQ *KAOSARN THAI North Arm</t>
  </si>
  <si>
    <t>Kaosarn Thai</t>
  </si>
  <si>
    <t>SQ *PETE THE GREEK North Arm</t>
  </si>
  <si>
    <t>Pete The Greek</t>
  </si>
  <si>
    <t>SQ *THE SNACK BAR North Arm</t>
  </si>
  <si>
    <t>The Snackbar (North Arm)</t>
  </si>
  <si>
    <t>THE DOONAN* ME&amp;U DOONAN</t>
  </si>
  <si>
    <t>WWW.SUNSHINEC* RRCKFMJ WOODFORD</t>
  </si>
  <si>
    <t>ONLINE H9230021984 Linked Acc Trns THOMAS L</t>
  </si>
  <si>
    <t>ONLINE Y6824961527 Linked Acc Trns THOMAS L</t>
  </si>
  <si>
    <t>LIBERTY HIGHGATE HILL HIGHGATE HILL</t>
  </si>
  <si>
    <t>Liberty OIL (Highgate Hill)</t>
  </si>
  <si>
    <t>CHATGPT SUBSCRIPTION HTTPSOPENAI.CCA</t>
  </si>
  <si>
    <t>SG BAKERY COOLUM COOLUM BEACH</t>
  </si>
  <si>
    <t>Sg Bakery Banh Mi</t>
  </si>
  <si>
    <t>Direct Credit 629786 TLS FNL DIV 001301299192</t>
  </si>
  <si>
    <t>Dividend</t>
  </si>
  <si>
    <t>ONLINE C1426722136 Linked Acc Trns THOMAS L</t>
  </si>
  <si>
    <t>ONLINE L7526584596 Linked Acc Trns THOMAS L</t>
  </si>
  <si>
    <t>DIVIDEND</t>
  </si>
  <si>
    <t>001301307332 TLS FNL DIV LLOYD THOMAS</t>
  </si>
  <si>
    <t>1029660948336 PAYPAL AUSTRALIA LLOYD THOMAS</t>
  </si>
  <si>
    <t>Fast Transfer From KATE BARRAND Ministry Tickets</t>
  </si>
  <si>
    <t>Transfer To Banks NAB CommBank App MOS tix</t>
  </si>
  <si>
    <t>lloyd thomas G5926091487</t>
  </si>
  <si>
    <t>MILANI SIMIC MOS tix</t>
  </si>
  <si>
    <t>ONLINE Q5126077811 Linked Acc Trns THOMAS L</t>
  </si>
  <si>
    <t>WBC ATM 30th18:38COOLUM BEACH</t>
  </si>
  <si>
    <t>EVENT CINEMAS KAWANA BUDDINA</t>
  </si>
  <si>
    <t>SPORTSBET PTY ONLINE</t>
  </si>
  <si>
    <t>Sportsbet</t>
  </si>
  <si>
    <t>SQ *BULLI CAFE Marcoola</t>
  </si>
  <si>
    <t>Bulli</t>
  </si>
  <si>
    <t>1029719015446 PAYPAL AUSTRALIA LLOYD THOMAS</t>
  </si>
  <si>
    <t>PAYPAL *ATG 4029357733 FL</t>
  </si>
  <si>
    <t>SEA SALT AT RAINBOW RAINBOW BEACH</t>
  </si>
  <si>
    <t>The Deck at Sea Salt</t>
  </si>
  <si>
    <t>SQ *FLAWSOME CAFE Mudjimba</t>
  </si>
  <si>
    <t>Flawsome Cafe</t>
  </si>
  <si>
    <t>AMRITYU PTY LTD BOKARINA</t>
  </si>
  <si>
    <t>Liberty Oil (Bokarina)</t>
  </si>
  <si>
    <t>SALT AND PEPPER RAINBOW BEACH</t>
  </si>
  <si>
    <t>Salt &amp; Pepper (Rainbow Beach)</t>
  </si>
  <si>
    <t>THAI POINT BURNSIDE BURNSIDE</t>
  </si>
  <si>
    <t>Thai Point Burnside</t>
  </si>
  <si>
    <t>MICHELLE SIMIC Mich air BnB</t>
  </si>
  <si>
    <t>ONLINE N5198001323 Linked Acc Trns THOMAS L</t>
  </si>
  <si>
    <t>ONLINE S6693160088 Linked Acc Trns THOMAS L</t>
  </si>
  <si>
    <t>NAB INTNL TRN FEE REV -SC</t>
  </si>
  <si>
    <t>ONLINE E8786578788 Linked Acc Trns THOMAS PROPE</t>
  </si>
  <si>
    <t>ONLINE F3761568935 Linked Acc Trns THOMAS L</t>
  </si>
  <si>
    <t>ONLINE Q8380087767 Linked Acc Trns THOMAS L</t>
  </si>
  <si>
    <t>ONLINE C7526501335 Linked Acc Trns THOMAS L</t>
  </si>
  <si>
    <t>Afterpay afterpay.com AU AUS Card xx6921 Value Date: 05/10/2023</t>
  </si>
  <si>
    <t>V1566 06/10 TELSTRA SERVICES MELBOURNE 74940523280</t>
  </si>
  <si>
    <t>BIOTRACE LIMITED AUCKLAND</t>
  </si>
  <si>
    <t>VITAL.LY* PRODUCTS MASCOT</t>
  </si>
  <si>
    <t>Vital.ly</t>
  </si>
  <si>
    <t>ONLINE G1812548488 Linked Acc Trns THOMAS L</t>
  </si>
  <si>
    <t>MARIO EAST COAST C MAROOCHYDORE</t>
  </si>
  <si>
    <t>kids</t>
  </si>
  <si>
    <t>Mario's East Coast Cuts For Men</t>
  </si>
  <si>
    <t>ONLINE R8898521441 Linked Acc Trns THOMAS L</t>
  </si>
  <si>
    <t>ONLINE R8486941426 Linked Acc Trns THOMAS L</t>
  </si>
  <si>
    <t>ONLINE T8026170417 Linked Acc Trns THOMAS L</t>
  </si>
  <si>
    <t>Transfer from xx5288 CommBank app</t>
  </si>
  <si>
    <t>MBS Mount Coolum AU</t>
  </si>
  <si>
    <t>ONLINE E2080534819 Linked Acc Trns THOMAS L</t>
  </si>
  <si>
    <t>ONLINE G0123722789 Linked Acc Trns THOMAS L</t>
  </si>
  <si>
    <t>ONLINE H0380702672 Linked Acc Trns THOMAS L</t>
  </si>
  <si>
    <t>BEER DELUXE FED SQ Melbourne</t>
  </si>
  <si>
    <t>Beer DeLuxe (Federation Square)</t>
  </si>
  <si>
    <t>SO OPERATIONS AUST PTY MELBOURNE AIR</t>
  </si>
  <si>
    <t>Soul Origin (Melbourne Airport)</t>
  </si>
  <si>
    <t>SQ *COFFEE JUNCTION Laverton</t>
  </si>
  <si>
    <t>Coffee Junction</t>
  </si>
  <si>
    <t>Zara.com Sydney</t>
  </si>
  <si>
    <t>ZARA (Sydney - Head Office)</t>
  </si>
  <si>
    <t>Transfer To Banks NAB CommBank App Myer pay Sept</t>
  </si>
  <si>
    <t>Fast Transfer From YASMIN DARWISH Lunch</t>
  </si>
  <si>
    <t>Fast Transfer From SHERENE DISAURO SD Rooftop</t>
  </si>
  <si>
    <t>Fast Transfer From MS RENATA AUGUSTO GOM CREDIT TO ACCOUNT Sunset rooftop</t>
  </si>
  <si>
    <t>MICHELLE SIMIC Smell</t>
  </si>
  <si>
    <t>MILANI SIMIC Myer pay Sept Myer pay Sept</t>
  </si>
  <si>
    <t>ONLINE B8412762842 Linked Acc Trns THOMAS L</t>
  </si>
  <si>
    <t>Fast Transfer From KATE BARRAND Dinner</t>
  </si>
  <si>
    <t>ONLINE L1076195485 Linked Acc Trns THOMAS L</t>
  </si>
  <si>
    <t>ONLINE M2412061820 Linked Acc Trns THOMAS L</t>
  </si>
  <si>
    <t>Pullman AlbertPark ICP Melbourne</t>
  </si>
  <si>
    <t>Pullman Hotels (Albert Park)</t>
  </si>
  <si>
    <t>WHS Mel T4 Airside CT Tullamarine</t>
  </si>
  <si>
    <t>WH Smith Australia (Melbourne T4 -Landside S01)</t>
  </si>
  <si>
    <t>Transfer To Banks NAB CommBank App Lunch</t>
  </si>
  <si>
    <t>Fast Transfer From SHERENE DISAURO Shez MOS</t>
  </si>
  <si>
    <t>M SIMIC L1980203885 Milani Birthday</t>
  </si>
  <si>
    <t>MILANI SIMIC Lunch</t>
  </si>
  <si>
    <t>ONLINE J8412283142 Linked Acc Trns THOMAS L</t>
  </si>
  <si>
    <t>ARISE FORTITUDE VALLEY FORTITUDE VAL</t>
  </si>
  <si>
    <t>BWS/230 BRUNSWICK ST FORTITUDE VAL</t>
  </si>
  <si>
    <t>BWS (Fortitude Valley)</t>
  </si>
  <si>
    <t>DELAWARE NORTH RETAI MELBOURNE AIR</t>
  </si>
  <si>
    <t>Delaware North Retail (Melbourne Airport)</t>
  </si>
  <si>
    <t>FRANKIES MOOLOOLABA MOOLOOLABA</t>
  </si>
  <si>
    <t>Frankies Mooloolaba</t>
  </si>
  <si>
    <t>SQ *SUNSETS Woolloongabba</t>
  </si>
  <si>
    <t>Sunsets</t>
  </si>
  <si>
    <t>SQ *SWIRLY SPUDS Yandina</t>
  </si>
  <si>
    <t>SUNSETSROOFTOP BRISBANE</t>
  </si>
  <si>
    <t>Sunshine Eatery Fortitude Val</t>
  </si>
  <si>
    <t>Sunshine</t>
  </si>
  <si>
    <t>SUSHI HUB SWANSTON 2 MELBOURNE</t>
  </si>
  <si>
    <t>Sushi Hub (Swanston)</t>
  </si>
  <si>
    <t>WW METRO/CNR ALFRED &amp; BRUFORTITUDE VLY</t>
  </si>
  <si>
    <t>Woolworths Metro (Fortitude Valley)</t>
  </si>
  <si>
    <t>TRANSLINK SMARTTICKET QLD</t>
  </si>
  <si>
    <t>Translink SmartTicket Qld</t>
  </si>
  <si>
    <t>BWC BRISBANE 133222 HAMILTON</t>
  </si>
  <si>
    <t>Black &amp; White Cabs</t>
  </si>
  <si>
    <t>UBER* TRIP SYDNEY</t>
  </si>
  <si>
    <t>ZipMoney P465743076 Sydney AU AUS Card xx6921 Value Date: 15/10/2023</t>
  </si>
  <si>
    <t>BP GLENVIEW GLENVIEW</t>
  </si>
  <si>
    <t>BP (Glenview)</t>
  </si>
  <si>
    <t>Direct Debit 028670 CLINK DIR DEBIT VDMOO291308087767C</t>
  </si>
  <si>
    <t>ELGAS LTD NORTH RYDE</t>
  </si>
  <si>
    <t>INDITEX AUSTRALIA P L BRISBANE CITY</t>
  </si>
  <si>
    <t>ZARA (Brisbane City)</t>
  </si>
  <si>
    <t>THE STANDARD MARKET C FORTITUDE VAL</t>
  </si>
  <si>
    <t>The Standard Market Company</t>
  </si>
  <si>
    <t>400017523915 MEDIBANK PRIVATE Lloyd Thomas</t>
  </si>
  <si>
    <t>ONLINE M3126921671 Linked Acc Trns THOMAS L</t>
  </si>
  <si>
    <t>ONLINE W7198067801 Linked Acc Trns THOMAS L</t>
  </si>
  <si>
    <t>VICTORIA Y9398581563 Food Thank you</t>
  </si>
  <si>
    <t>SMP*Donut King Sunshin Maroochydore</t>
  </si>
  <si>
    <t>Donut King</t>
  </si>
  <si>
    <t>THE REJECT SHOP 4491 MAROOCHYDORE</t>
  </si>
  <si>
    <t>The Reject Shop (Maroochydore)</t>
  </si>
  <si>
    <t>ZipMoney P467527331 Sydney AU AUS Card xx6921 Value Date: 19/10/2023</t>
  </si>
  <si>
    <t>Fast Transfer From MRS MILANI BIANCA SIM CREDIT TO ACCOUNT Zip pay</t>
  </si>
  <si>
    <t>Afterpay afterpay.com AU AUS Card xx6921 Value Date: 19/10/2023</t>
  </si>
  <si>
    <t>MILANI SIMIC N3561961383 Zip pay</t>
  </si>
  <si>
    <t>BIG W/PT CARWRIGHT DR &amp; NBUDDINA</t>
  </si>
  <si>
    <t>BIG W (Kawana Shoppingworld)</t>
  </si>
  <si>
    <t>COTTON ON KAWANA MEG BUDDINA</t>
  </si>
  <si>
    <t>Cotton On Mega (Kawana Shoppingworld)</t>
  </si>
  <si>
    <t>Sanctuary at Acres Noosaville</t>
  </si>
  <si>
    <t>Sanctuary at Acres</t>
  </si>
  <si>
    <t>SQ *AURENDA COFFEE CO. Kings Beach</t>
  </si>
  <si>
    <t>Aurenda Coffee Co.</t>
  </si>
  <si>
    <t>ZipMoney P468214105 Sydney AU AUS Card xx6921 Value Date: 21/10/2023</t>
  </si>
  <si>
    <t>Afterpay afterpay.com AU AUS Card xx6921 Value Date: 22/10/2023</t>
  </si>
  <si>
    <t>Afterpay afterpay.com AU AUS Card xx6921 Value Date: 21/10/2023</t>
  </si>
  <si>
    <t>ONLINE H5280792551 Linked Acc Trns THOMAS L</t>
  </si>
  <si>
    <t>ONLINE K7983081499 Linked Acc Trns THOMAS L</t>
  </si>
  <si>
    <t>COLES 7689 SYDNEY</t>
  </si>
  <si>
    <t>Coles Local (York St, Sydney)</t>
  </si>
  <si>
    <t>Shelbourne Hotel Sydney</t>
  </si>
  <si>
    <t>Shelbourne Hotel</t>
  </si>
  <si>
    <t>SQ *KAHII Sydney</t>
  </si>
  <si>
    <t>Kahii</t>
  </si>
  <si>
    <t>680196133 EYWQ MCARE BENEFITS MILANI SIMIC</t>
  </si>
  <si>
    <t>Nambour Aquatic Nambour</t>
  </si>
  <si>
    <t>Nambour Aquatic Centre</t>
  </si>
  <si>
    <t>SQ *AROMA ESPRESSO Sydney</t>
  </si>
  <si>
    <t>Aroma Expresso</t>
  </si>
  <si>
    <t>AVENUE ON SUSSEX PTY L SYDNEY</t>
  </si>
  <si>
    <t>Avenue On Sussex</t>
  </si>
  <si>
    <t>ECHO POINT SYDNEY PL SYDNEY</t>
  </si>
  <si>
    <t>Echo Point Karaoke Restaurant</t>
  </si>
  <si>
    <t>MCDONALDS SUNSH PLAZA MAROOCHYDORE</t>
  </si>
  <si>
    <t>McDonald's (Sunshine Plaza)</t>
  </si>
  <si>
    <t>Swissotel Sydney FB StandSydney</t>
  </si>
  <si>
    <t>Swissotel (Sydney)</t>
  </si>
  <si>
    <t>ONLINE A8226752593 Linked Acc Trns THOMAS L</t>
  </si>
  <si>
    <t>ONLINE B1326057993 Linked Acc Trns THOMAS L</t>
  </si>
  <si>
    <t>ONLINE P0623213194 Linked Acc Trns THOMAS L</t>
  </si>
  <si>
    <t>NEWSLINK MASCOT</t>
  </si>
  <si>
    <t>NewsLink (Sydney Airport)</t>
  </si>
  <si>
    <t>STATESIDE SPORTS RETAI MASCOT</t>
  </si>
  <si>
    <t>Stateside Sports</t>
  </si>
  <si>
    <t>lloyd thomas M3983135226</t>
  </si>
  <si>
    <t>The Velo Project Mooloolaba</t>
  </si>
  <si>
    <t>The Velo Project</t>
  </si>
  <si>
    <t>1030341019325 PAYPAL AUSTRALIA LLOYD THOMAS</t>
  </si>
  <si>
    <t>ONLINE Z3012941272 Linked Acc Trns THOMAS L</t>
  </si>
  <si>
    <t>ONLINE V2180792541 Linked Acc Trns THOMAS L</t>
  </si>
  <si>
    <t>ALDI STORES - MAROOCHY MAROOCHYDORE</t>
  </si>
  <si>
    <t>ALDI (Maroochydore)</t>
  </si>
  <si>
    <t>Frank Beach Coolum Beach</t>
  </si>
  <si>
    <t>Frank Beach Bar &amp; Restaurant</t>
  </si>
  <si>
    <t>BLUEFIT PTY LTD COTTON TREE</t>
  </si>
  <si>
    <t>Cotton Tree Aquatic Centre</t>
  </si>
  <si>
    <t>MOJO AT COTTON TREE</t>
  </si>
  <si>
    <t>Mojos Cafe</t>
  </si>
  <si>
    <t>V1566 05/11 TELSTRA SERVICES MELBOURNE 74940523310</t>
  </si>
  <si>
    <t>D Scholl C0380762339 Lloyd Puppy</t>
  </si>
  <si>
    <t>ONLINE K6323901337 Linked Acc Trns THOMAS L</t>
  </si>
  <si>
    <t>ONLINE C3186077087 Linked Acc Trns THOMAS L</t>
  </si>
  <si>
    <t>ONLINE T0112037345 Linked Acc Trns THOMAS L</t>
  </si>
  <si>
    <t>MICMEL BAKING PTY LT MOUNT COOLUM</t>
  </si>
  <si>
    <t>Micmel Baking Pty Ltd</t>
  </si>
  <si>
    <t>LOVE AND GRATITUDE AUS COOLUM BEACH</t>
  </si>
  <si>
    <t>New Earth Cafe</t>
  </si>
  <si>
    <t>TATTS ONLINE PTY LTD MELBOURNE</t>
  </si>
  <si>
    <t>ONLINE X9580097847 Linked Acc Trns THOMAS L</t>
  </si>
  <si>
    <t>REFUGE AND STRENGTH PT COOLUM BEACH</t>
  </si>
  <si>
    <t>Refuge &amp; Strength Pty Ltd</t>
  </si>
  <si>
    <t>SMP*Hot Chilli Bean Th Coolum Beach</t>
  </si>
  <si>
    <t>Hot Chilli Bean Thai Cafe</t>
  </si>
  <si>
    <t>J GIUFFRE &amp; CO PTY L ATO REFUND</t>
  </si>
  <si>
    <t>ONLINE D2486125338 Linked Acc Trns THOMAS L</t>
  </si>
  <si>
    <t>ONLINE G8786077038 Linked Acc Trns THOMAS L</t>
  </si>
  <si>
    <t>SPECSAVERS MAROOCHYDOR MAROOCHYDORE</t>
  </si>
  <si>
    <t>Specsavers (Plaza Parade)</t>
  </si>
  <si>
    <t>Transfer To MBS CommBank App MBS</t>
  </si>
  <si>
    <t>Transfer To Banks NAB CommBank App Myer pay Oct</t>
  </si>
  <si>
    <t>Jessie B2526160669 Larni thank you x</t>
  </si>
  <si>
    <t>MILANI SIMIC Myer pay Oct</t>
  </si>
  <si>
    <t>COTTON ON KIDS NOOSAVILLE</t>
  </si>
  <si>
    <t>Cotton On Kids (Noosa Civic)</t>
  </si>
  <si>
    <t>ZipMoney P479593503 Sydney AU AUS Card xx6921 Value Date: 15/11/2023</t>
  </si>
  <si>
    <t>ONLINE A0023951845 Linked Acc Trns THOMAS L</t>
  </si>
  <si>
    <t>ONLINE J7826140215 Linked Acc Trns THOMAS L</t>
  </si>
  <si>
    <t>ONLINE L0461253515 Linked Acc Trns THOMAS L</t>
  </si>
  <si>
    <t>ONLINE L9523077645 Linked Acc Trns THOMAS L</t>
  </si>
  <si>
    <t>ONLINE R4693047327 ASIC registration THOMAS L</t>
  </si>
  <si>
    <t>A N POPOVICH PTY LTD COOLUM BEACH</t>
  </si>
  <si>
    <t>Natural Harvest Wholefoods Coolum Beach</t>
  </si>
  <si>
    <t>ONLINE A9183110647 Linked Acc Trns THOMAS L</t>
  </si>
  <si>
    <t>Afterpay afterpay.com AU AUS Card xx6921 Value Date: 16/11/2023</t>
  </si>
  <si>
    <t>REPCO MAROOCHYDORE</t>
  </si>
  <si>
    <t>Repco (Maroochydore)</t>
  </si>
  <si>
    <t>Fast Transfer From MRS MILANI BIANCA SIM CREDIT TO ACCOUNT Zp Roboroc Kmart</t>
  </si>
  <si>
    <t>MILANI SIMIC E0923067825 Zp Roboroc Kmart</t>
  </si>
  <si>
    <t>BLI BLI HOTEL PTY LTD BLI BLI</t>
  </si>
  <si>
    <t>Bli Bli Hotel</t>
  </si>
  <si>
    <t>KUNARA CAFE AND GARDEN FOREST GLEN</t>
  </si>
  <si>
    <t>Kunara Organic Marketplace</t>
  </si>
  <si>
    <t>KUNARA STORE FOREST GLEN</t>
  </si>
  <si>
    <t>MECCA BRANDS AUSTRALIA RICHMOND</t>
  </si>
  <si>
    <t>Mecca</t>
  </si>
  <si>
    <t>QUANTUM UPGRADE 206-8830679 NM</t>
  </si>
  <si>
    <t>Tanglewood Hastings Noosa Heads</t>
  </si>
  <si>
    <t>Tanglewood Organic Sourdough Baking Co</t>
  </si>
  <si>
    <t>The Big Boing Birtinya</t>
  </si>
  <si>
    <t>The Big Boing</t>
  </si>
  <si>
    <t>ONLINE C0961524553 Linked Acc Trns THOMAS L</t>
  </si>
  <si>
    <t>ONLINE Z9523901053 Linked Acc Trns THOMAS L</t>
  </si>
  <si>
    <t>IGA MARKET PLACE MAROOCHYDORE</t>
  </si>
  <si>
    <t>IGA (Maroochydore)</t>
  </si>
  <si>
    <t>MARYVALLEYRAT* RE9S1ME GYMPIE</t>
  </si>
  <si>
    <t>Mary Valley Rattler</t>
  </si>
  <si>
    <t>ZipMoney P482166535 Sydney AU AUS Card xx6921 Value Date: 21/11/2023</t>
  </si>
  <si>
    <t>SFS SCUH MERLOT BIRTINYA</t>
  </si>
  <si>
    <t>Spotless (Birtinya)</t>
  </si>
  <si>
    <t>SP SALTLABORATORY CLAYTON SOUTH</t>
  </si>
  <si>
    <t>Salt Lab</t>
  </si>
  <si>
    <t>ONLINE B9480931932 Linked Acc Trns THOMAS L</t>
  </si>
  <si>
    <t>ONLINE C0912017295 Linked Acc Trns THOMAS L</t>
  </si>
  <si>
    <t>ONLINE Q9583293928 Linked Acc Trns THOMAS L</t>
  </si>
  <si>
    <t>ONLINE R6893581532 Linked Acc Trns THOMAS L</t>
  </si>
  <si>
    <t>ONLINE X6261782559 Linked Acc Trns THOMAS L</t>
  </si>
  <si>
    <t>SQ *EVERYDAY COFFEE BAR Coolum Beach</t>
  </si>
  <si>
    <t>Everyday Coffee Bar</t>
  </si>
  <si>
    <t>SQ *FIOR DI LATTE GELATERMooloolaba</t>
  </si>
  <si>
    <t>Fior di latte Gelateria (The Wharf Mooloolaba)</t>
  </si>
  <si>
    <t>SQ *IL VENTO Mooloolaba</t>
  </si>
  <si>
    <t>il Vento</t>
  </si>
  <si>
    <t>SQ *KISMET TONIC &amp; ESPRESYandina</t>
  </si>
  <si>
    <t>Kismet Tonic &amp; Espresso</t>
  </si>
  <si>
    <t>SQ *SIPPY SOCIAL Sippy Downs</t>
  </si>
  <si>
    <t>Sippy Social</t>
  </si>
  <si>
    <t>SQ *THE LEAKY TEAPOT Landsborough</t>
  </si>
  <si>
    <t>The Leaky Teapot</t>
  </si>
  <si>
    <t>MR TOYS MINYAMA</t>
  </si>
  <si>
    <t>Mr Toys Toyworld (Minyama)</t>
  </si>
  <si>
    <t>SEED OF LIFE HEALTH P/ MAROOCHYDORE</t>
  </si>
  <si>
    <t>Bloom Chinese Medicine</t>
  </si>
  <si>
    <t>VIC PROPERTY CERTS MELBOURNE</t>
  </si>
  <si>
    <t>Department of Environment, Land, Water &amp; Planning</t>
  </si>
  <si>
    <t>ONLINE D0098581235 Linked Acc Trns THOMAS L</t>
  </si>
  <si>
    <t>INTERNET PAYMENT refund SMSF audit</t>
  </si>
  <si>
    <t>INTERNET PAYMENT SMSF tax return</t>
  </si>
  <si>
    <t>ONLINE C3512961884 Linked Acc Trns THOMAS L</t>
  </si>
  <si>
    <t>ONLINE V3026501884 Linked Acc Trns THOMAS L</t>
  </si>
  <si>
    <t>JJB*JIBJAB ECARDS JIBJAB.COM/Q CA</t>
  </si>
  <si>
    <t>Jjb*jibjab Ecards Jibjab.Com/q Ca</t>
  </si>
  <si>
    <t>M N A INGREDIENTS MAROOCHYDORE</t>
  </si>
  <si>
    <t>Krishna Spice Grocery Store (Maroochydore)</t>
  </si>
  <si>
    <t>REAL VISION HTTPSWWW.REALNY</t>
  </si>
  <si>
    <t>DODO SERVICES PTY LTD MELBOURNE</t>
  </si>
  <si>
    <t>Dodo</t>
  </si>
  <si>
    <t>ONLINE H3443514522 RealVisionAdvisory LT MS INVES</t>
  </si>
  <si>
    <t>ONLINE R5431991061 Linked Acc Trns THOMAS L</t>
  </si>
  <si>
    <t>Dominos Estore Coolum dominos.com.a</t>
  </si>
  <si>
    <t>Domino's Pizza (Coolum Beach)</t>
  </si>
  <si>
    <t>PAYPAL *PRODUCT 402-935-7733 OH</t>
  </si>
  <si>
    <t>Woologa Trader Woolooga</t>
  </si>
  <si>
    <t>Woolooga Trader</t>
  </si>
  <si>
    <t>1031000685407 PAYPAL AUSTRALIA LLOYD THOMAS</t>
  </si>
  <si>
    <t>ONLINE C4529057894 Linked Acc Trns THOMAS L</t>
  </si>
  <si>
    <t>EG GROUP/90-92 RIVER ROADGYMPIE</t>
  </si>
  <si>
    <t>EG Group (Gympie South)</t>
  </si>
  <si>
    <t>NPL BROTHERS GROUP PTY PIALBA</t>
  </si>
  <si>
    <t>Beachside Bar &amp; Grill</t>
  </si>
  <si>
    <t>SFS SCUH ALICE &amp; GEO BIRTINYA</t>
  </si>
  <si>
    <t>SFS SCUH KITCHEN CAF BIRTINYA</t>
  </si>
  <si>
    <t>Spotless</t>
  </si>
  <si>
    <t>ONLINE B4096180667 Linked Acc Trns THOMAS L</t>
  </si>
  <si>
    <t>ONLINE E4367981831 Linked Acc Trns THOMAS L</t>
  </si>
  <si>
    <t>ONLINE H1029283608 Linked Acc Trns THOMAS L</t>
  </si>
  <si>
    <t>ONLINE Y4167061867 Linked Acc Trns THOMAS L</t>
  </si>
  <si>
    <t>ONLINE W1790981772 Linked Acc Trns THOMAS L</t>
  </si>
  <si>
    <t>ONLINE Y3931534972 Linked Acc Trns THOMAS L</t>
  </si>
  <si>
    <t>SFS SCUH BOOST BIRTINYA</t>
  </si>
  <si>
    <t>Boost Juice (Sunshine Coast University Hospital)</t>
  </si>
  <si>
    <t>ONLINE M5596598216 Linked Acc Trns THOMAS L</t>
  </si>
  <si>
    <t>EZYMART SCUH BIRTINYA</t>
  </si>
  <si>
    <t>Ezymart (Birtinya)</t>
  </si>
  <si>
    <t>ONLINE J1229792766 Linked Acc Trns THOMAS L</t>
  </si>
  <si>
    <t>ONLINE X7208581391 Linked Acc Trns THOMAS L</t>
  </si>
  <si>
    <t>SAFENRO PTY LTD BIRTINYA</t>
  </si>
  <si>
    <t>Oporto (Birtinya)</t>
  </si>
  <si>
    <t>SQ *THE ROYALL HEALER 1800595310</t>
  </si>
  <si>
    <t>ONLINE D0196541943 Linked Acc Trns THOMAS L</t>
  </si>
  <si>
    <t>ONLINE D6196554055 Linked Acc Trns THOMAS L</t>
  </si>
  <si>
    <t>BAKE N GRILL SOUTHBA SOUTH BRISBAN</t>
  </si>
  <si>
    <t>Bake N Grill (Southbank)</t>
  </si>
  <si>
    <t>CAMPAIGN AGENT PTY. LTD. COLLINGWOOD</t>
  </si>
  <si>
    <t>Campaign Agent</t>
  </si>
  <si>
    <t>DD *DOORDASH LEBONDELI MELBOURNE</t>
  </si>
  <si>
    <t>DoorDash</t>
  </si>
  <si>
    <t>Lost Bean South Brisban</t>
  </si>
  <si>
    <t>Lost Bean</t>
  </si>
  <si>
    <t>SQ *C'EST DU GATEAU South Brisban</t>
  </si>
  <si>
    <t>C'est Du Gateau</t>
  </si>
  <si>
    <t>ONLINE T5331544328 Linked Acc Trns THOMAS L</t>
  </si>
  <si>
    <t>DEPOSIT CASH $200.00 CHEQUE $0.00 Branch BELMONT</t>
  </si>
  <si>
    <t>VDROS347308087767C CLINK DIR DEBIT LLOYD THOMAS</t>
  </si>
  <si>
    <t>Centerlink</t>
  </si>
  <si>
    <t>Centrelink</t>
  </si>
  <si>
    <t>SMP*Coco Bliss South B South Brisban</t>
  </si>
  <si>
    <t>Coco Bliss (South Bank)</t>
  </si>
  <si>
    <t>SQ *VALLY HAIR Valdora</t>
  </si>
  <si>
    <t>UPTON GROUP AUSTRALIA BURPENGARY</t>
  </si>
  <si>
    <t>The Bunker (Burpengary)</t>
  </si>
  <si>
    <t>1031235086479 PAYPAL AUSTRALIA LLOYD THOMAS</t>
  </si>
  <si>
    <t>714111144 EYWQ MCARE BENEFITS LLOYD THOMAS</t>
  </si>
  <si>
    <t>madeline X0105514666 Lloyd photos</t>
  </si>
  <si>
    <t>ONLINE M9529233491 Linked Acc Trns THOMAS L</t>
  </si>
  <si>
    <t>SOUTH BANK CORPORATION SOUTH BRISBAN</t>
  </si>
  <si>
    <t>SQ *REX &amp; TURTLE BARBER Coolum Beach</t>
  </si>
  <si>
    <t>Rex &amp; Turtle Barber</t>
  </si>
  <si>
    <t>ONLINE A0767031780 Linked Acc Trns THOMAS L</t>
  </si>
  <si>
    <t>POINT PARKING PTY LTD MAROOCHYDORE</t>
  </si>
  <si>
    <t>Point Parking</t>
  </si>
  <si>
    <t>Transfer To Banks NAB CommBank App Myer pay October</t>
  </si>
  <si>
    <t>MILANI SIMIC Myer pay October</t>
  </si>
  <si>
    <t>ONLINE D0296591412 Linked Acc Trns THOMAS L</t>
  </si>
  <si>
    <t>717193504 EYWQ MCARE BENEFITS MILANI SIMIC</t>
  </si>
  <si>
    <t>ONLINE C1108951446 Linked Acc Trns THOMAS L</t>
  </si>
  <si>
    <t>ONLINE T0564185746 Linked Acc Trns THOMAS L</t>
  </si>
  <si>
    <t>COLES ONLINE HAWTHORN EAST</t>
  </si>
  <si>
    <t>Coles Online</t>
  </si>
  <si>
    <t>FIRE &amp; WOOD PIZZA DOONAN</t>
  </si>
  <si>
    <t>Fire &amp; Wood Pizza</t>
  </si>
  <si>
    <t>GG VA Inflight Food Mascot</t>
  </si>
  <si>
    <t>Gate Gourmet Virgin Australia In-flight Food</t>
  </si>
  <si>
    <t>HOPSCOTCH APP Southbank</t>
  </si>
  <si>
    <t>Hopscotch</t>
  </si>
  <si>
    <t>Mary Valley Rattler GYMPIE</t>
  </si>
  <si>
    <t>N THAI SING MOOLOOLABA</t>
  </si>
  <si>
    <t>N Thai Sing (Mooloolaba)</t>
  </si>
  <si>
    <t>ROSEMARY RUTH WARD-WRI MCINTOSH CREE</t>
  </si>
  <si>
    <t>Rosemary Ruth Ward-Wrigley</t>
  </si>
  <si>
    <t>SQ *DAGUN STATION Dagun</t>
  </si>
  <si>
    <t>SQ *KATIE WEBBER Sunshine Beac</t>
  </si>
  <si>
    <t>YARRA BOTANICA APP Southbank</t>
  </si>
  <si>
    <t>Yarra Botanica</t>
  </si>
  <si>
    <t>YARRA BOTANICA AUSTRALIA</t>
  </si>
  <si>
    <t>YOUBAO PTY LTD MEADOWBROOK</t>
  </si>
  <si>
    <t>Youbao Pty Ltd</t>
  </si>
  <si>
    <t>ONLINE L0331100444 Linked Acc Trns THOMAS L</t>
  </si>
  <si>
    <t>ZipMoney P493585735 Sydney AU AUS Card xx6921 Value Date: 15/12/2023</t>
  </si>
  <si>
    <t>ONLINE A0267100726 Linked Acc Trns THOMAS L</t>
  </si>
  <si>
    <t>Susan Thomas C8172578843 Lloyd</t>
  </si>
  <si>
    <t>Bunnings (Maroochydore)</t>
  </si>
  <si>
    <t>MCDONALDS TRAVESTONSC COLES CREEK</t>
  </si>
  <si>
    <t>McDonald's (Traveston)</t>
  </si>
  <si>
    <t>PAYPAL *NEURONAU 4029357733</t>
  </si>
  <si>
    <t>Neuron Mobility</t>
  </si>
  <si>
    <t>SQ *THE FLOAT SPACE Maroochydore</t>
  </si>
  <si>
    <t>The Float Space</t>
  </si>
  <si>
    <t>ONLINE B2043097812 Linked Acc Trns THOMAS L</t>
  </si>
  <si>
    <t>ONLINE R3329571363 Linked Acc Trns THOMAS L</t>
  </si>
  <si>
    <t>ONLINE S3929752663 Linked Acc Trns THOMAS L</t>
  </si>
  <si>
    <t>LIME*RIDE COST BARANGAROO</t>
  </si>
  <si>
    <t>Lime Bikes</t>
  </si>
  <si>
    <t>PILLOW TALK PTY LTD MINYAMA</t>
  </si>
  <si>
    <t>Pillow Talk (Minyama)</t>
  </si>
  <si>
    <t>SQ *NAKED ESPRESSO BAR Elsternwick</t>
  </si>
  <si>
    <t>Naked Espresso Bar (Elsternwick)</t>
  </si>
  <si>
    <t>1031389626167 PAYPAL AUSTRALIA LLOYD THOMAS</t>
  </si>
  <si>
    <t>Transfer from xx5288 CommBank app Zip</t>
  </si>
  <si>
    <t>Fast Transfer From A CORBETT Xmas presents for the boys xx</t>
  </si>
  <si>
    <t>CURRY IN A BOWL ON LIT MELBOURNE</t>
  </si>
  <si>
    <t>Curry Bowl (Little Collins St, Melbourne)</t>
  </si>
  <si>
    <t>SUSHIRO PTY LTD PEREGIAN SPRI</t>
  </si>
  <si>
    <t>Brown Rice (Peregian Springs)</t>
  </si>
  <si>
    <t>Di J7143581915 Lloyd Pup Atticus</t>
  </si>
  <si>
    <t>ONLINE J9596097574 Linked Acc Trns THOMAS L</t>
  </si>
  <si>
    <t>ONLINE N3029021382 Linked Acc Trns THOMAS L</t>
  </si>
  <si>
    <t>MYKI ELSTRNWCK RS ELS ELSTERNWICK</t>
  </si>
  <si>
    <t>Myki (Elsternwick Station)</t>
  </si>
  <si>
    <t>ZipMoney P496357449 Sydney AU AUS Card xx6921 Value Date: 21/12/2023</t>
  </si>
  <si>
    <t>Transfer To Mr J C and Mrs C CommBank App cheetah cake</t>
  </si>
  <si>
    <t>ONLINE Y2305120026 Linked Acc Trns THOMAS L</t>
  </si>
  <si>
    <t>VDBAN361308087767C CLINK DIR DEBIT LLOYD THOMAS</t>
  </si>
  <si>
    <t>COOLUM NEWS COOLUM BEACH</t>
  </si>
  <si>
    <t>Coolum News</t>
  </si>
  <si>
    <t>GUNCOTTONCOFFEE YANDINA</t>
  </si>
  <si>
    <t>PETSTOCK MAROOCHYDOR MAROOCHYDORE</t>
  </si>
  <si>
    <t>PETstock (Maroochydore)</t>
  </si>
  <si>
    <t>PNP SANTA DOWNTOWN MONTQC</t>
  </si>
  <si>
    <t>SQ *INSANE CAFFEINE Childers</t>
  </si>
  <si>
    <t>Insane Caffeine</t>
  </si>
  <si>
    <t>WHEEL AND BARROW MAROOCHYDORE</t>
  </si>
  <si>
    <t>Wheel &amp; Barrow (Sunshine Plaza)</t>
  </si>
  <si>
    <t>ONLINE D9364081226 Linked Acc Trns THOMAS L</t>
  </si>
  <si>
    <t>ONLINE M8664961191 Linked Acc Trns THOMAS L</t>
  </si>
  <si>
    <t>ONLINE N7843931879 Linked Acc Trns THOMAS L</t>
  </si>
  <si>
    <t>ONLINE Y3064185312 Linked Acc Trns THOMAS L</t>
  </si>
  <si>
    <t>Etsy.com*SunlitPrintsCo Sydney</t>
  </si>
  <si>
    <t>Jaybel Office Choice 07 34235888</t>
  </si>
  <si>
    <t>Jaybel Office Choice</t>
  </si>
  <si>
    <t>LS The Happy Turtle Ca Pelican Water</t>
  </si>
  <si>
    <t>The Happy Turtle Cafe</t>
  </si>
  <si>
    <t>TEA TOP PTY. LTD. MAROOCHYDORE</t>
  </si>
  <si>
    <t>Red Crane Sushi</t>
  </si>
  <si>
    <t>ALH VENUES/DAVID LOW WAY COOLUM BCH</t>
  </si>
  <si>
    <t>Coolum Beach Hotel</t>
  </si>
  <si>
    <t>BIRCH CARROLL &amp; COYL MAROOCHYDORE</t>
  </si>
  <si>
    <t>Event Cinemas (Maroochydore Sunshine Plaza)</t>
  </si>
  <si>
    <t>C ADV NAB ATM FEE</t>
  </si>
  <si>
    <t>DIR CHG OTH ATM ETX ATM CASH ADVANCE</t>
  </si>
  <si>
    <t>ETX ATM CASH ADVANCE</t>
  </si>
  <si>
    <t>Oakberry Coolum Beach Coolum Beach</t>
  </si>
  <si>
    <t>Oakberry Australia (Coolum Beach)</t>
  </si>
  <si>
    <t>SQ *NOUVELLE TECHNOLOGYS Coolum Beach</t>
  </si>
  <si>
    <t>1031636184087 PAYPAL AUSTRALIA LLOYD THOMAS</t>
  </si>
  <si>
    <t>ONLINE D6596120969 Linked Acc Trns THOMAS L</t>
  </si>
  <si>
    <t>ONLINE Y5596180617 Linked Acc Trns THOMAS L</t>
  </si>
  <si>
    <t>Transfer To Banks NAB CommBank App food</t>
  </si>
  <si>
    <t>MILANI SIMIC food</t>
  </si>
  <si>
    <t>ONLINE B4631742530 Linked Acc Trns THOMAS L</t>
  </si>
  <si>
    <t>ONLINE M5505574144 Linked Acc Trns THOMAS L</t>
  </si>
  <si>
    <t>ONLINE Y8896243558 Linked Acc Trns THOMAS L</t>
  </si>
  <si>
    <t>LS As New For You Pty Mount Coolum</t>
  </si>
  <si>
    <t>Daily Dose</t>
  </si>
  <si>
    <t>SUNSHINE COAST REGIONA SUNSHINE COAS</t>
  </si>
  <si>
    <t>Sunshine Coast Council</t>
  </si>
  <si>
    <t>ONLINE D8890561264 Linked Acc Trns THOMAS L</t>
  </si>
  <si>
    <t>ONLINE R4005508272 Linked Acc Trns THOMAS L</t>
  </si>
  <si>
    <t>ONLINE S4843531256 Linked Acc Trns THOMAS L</t>
  </si>
  <si>
    <t>ONLINE W5096541690 Linked Acc Trns THOMAS L</t>
  </si>
  <si>
    <t>ONLINE R2390150786 Linked Acc Trns THOMAS L</t>
  </si>
  <si>
    <t>BARWON WATER 1 GEELONG</t>
  </si>
  <si>
    <t>Barwon Water</t>
  </si>
  <si>
    <t>SQ *THE LOCAL Bli Bli</t>
  </si>
  <si>
    <t>Park &amp; Co</t>
  </si>
  <si>
    <t>1031704425368 PAYPAL AUSTRALIA LLOYD THOMAS</t>
  </si>
  <si>
    <t>ONLINE B0496591148 Linked Acc Trns THOMAS L</t>
  </si>
  <si>
    <t>ONLINE Q3931558226 Linked Acc Trns THOMAS L</t>
  </si>
  <si>
    <t>FH* ECO NOOSA</t>
  </si>
  <si>
    <t>Afterpay afterpay.com AU AUS Card xx6921 Value Date: 03/01/2024</t>
  </si>
  <si>
    <t>MILANI SIMIC G1629051560</t>
  </si>
  <si>
    <t>Nutworks Yandina</t>
  </si>
  <si>
    <t>Nutworks</t>
  </si>
  <si>
    <t>All Coast Tyre Yandina</t>
  </si>
  <si>
    <t>All Coast Tyre Solutions (Yandina)</t>
  </si>
  <si>
    <t>Fast Transfer From MICHELLE SIMIC Lloydy bday</t>
  </si>
  <si>
    <t>Transfer To Michelle Simic CommBank App part Lloyds bday</t>
  </si>
  <si>
    <t>Fast Transfer From MRS ROXANNE HEIBLOEM Roxy xx Roxy xx</t>
  </si>
  <si>
    <t>MILANI SIMIC W5105742142</t>
  </si>
  <si>
    <t>ONLINE E8308594569 Linked Acc Trns THOMAS L</t>
  </si>
  <si>
    <t>SOFIA ROSE J3690528269 Zai Oli</t>
  </si>
  <si>
    <t>JAMA QSR SUNSHINE COA Maroochydore</t>
  </si>
  <si>
    <t>Jama QSR Sunshine Coast Pty Ltd</t>
  </si>
  <si>
    <t>REDBALLOON THE ROCKS</t>
  </si>
  <si>
    <t>RedBalloon</t>
  </si>
  <si>
    <t>SQ *CAFFE CENTRALE Coolum Beach</t>
  </si>
  <si>
    <t>Caffe Centrale</t>
  </si>
  <si>
    <t>lloyd thomas B1829097933</t>
  </si>
  <si>
    <t>ONLINE C2296561756 Linked Acc Trns THOMAS L</t>
  </si>
  <si>
    <t>ONLINE D0129021110 Linked Acc Trns THOMAS L</t>
  </si>
  <si>
    <t>ONLINE H1567047943 Linked Acc Trns THOMAS L</t>
  </si>
  <si>
    <t>ONLINE R1305223933 Linked Acc Trns THOMAS L</t>
  </si>
  <si>
    <t>ONLINE X8208160556 Linked Acc Trns THOMAS PROPE</t>
  </si>
  <si>
    <t>Tickets*Sunshine C BELROSE AU AUS Card xx6921 Value Date: 06/01/2024</t>
  </si>
  <si>
    <t>Tickets*SPIRITUS S BELROSE AU AUS Card xx6921 Value Date: 07/01/2024</t>
  </si>
  <si>
    <t>BP CONNECT 4612 MAROOCHYDORE</t>
  </si>
  <si>
    <t>BP (Maroochydore)</t>
  </si>
  <si>
    <t>SUPER CHEAP AUTO MAROOCHYDORE</t>
  </si>
  <si>
    <t>Super Cheap Auto (Sunshine Coast Home)</t>
  </si>
  <si>
    <t>VDNPT010308087767C CLINK DIR DEBIT LLOYD THOMAS</t>
  </si>
  <si>
    <t>COOLUM VET SURGERY PTY COOLUM BEACH</t>
  </si>
  <si>
    <t>Coolum Vet Surgery</t>
  </si>
  <si>
    <t>SPIRIT HOUSE YANDINA</t>
  </si>
  <si>
    <t>The Spirit House</t>
  </si>
  <si>
    <t>TEMU.COM PARRAMATTA</t>
  </si>
  <si>
    <t>Temu Australia</t>
  </si>
  <si>
    <t>ONLINE Y4967991541 Linked Acc Trns THOMAS L</t>
  </si>
  <si>
    <t>V1566 08/01 TELSTRA SERVICES MELBOURNE 74940524009</t>
  </si>
  <si>
    <t>BRAIN.FM HTTPSWWW.BRAINY</t>
  </si>
  <si>
    <t>BrainFM</t>
  </si>
  <si>
    <t>SQ *CVS PUPPY SCHOOL Coolum Beach</t>
  </si>
  <si>
    <t>SWEETHEARTS CAFE EUDLO</t>
  </si>
  <si>
    <t>Sweethearts Cafe Eudlo</t>
  </si>
  <si>
    <t>ONLINE W7064165721 Linked Acc Trns THOMAS L</t>
  </si>
  <si>
    <t>ONLINE C6629732691 Linked Acc Trns THOMAS L</t>
  </si>
  <si>
    <t>Transfer To Michelle Simic CommBank App imsorryiforgotaboutthis</t>
  </si>
  <si>
    <t>Transfer To Banks NAB CommBank App Myer Jan</t>
  </si>
  <si>
    <t>MILANI SIMIC Myer Jan</t>
  </si>
  <si>
    <t>Cosmetica Fortitude Va Brisbane</t>
  </si>
  <si>
    <t>Mecca Cosmetica (Fortitude Valley)</t>
  </si>
  <si>
    <t>DWok takeaway Coolum Beach</t>
  </si>
  <si>
    <t>dWOK</t>
  </si>
  <si>
    <t>The Green Fortitude Val</t>
  </si>
  <si>
    <t>The Green</t>
  </si>
  <si>
    <t>TICKETS*SPIRITUS S BELROSE</t>
  </si>
  <si>
    <t>WWW.MRPERCIVALS.* ME&amp;U BRISBANE</t>
  </si>
  <si>
    <t>ONLINE C6696150652 Linked Acc Trns THOMAS L</t>
  </si>
  <si>
    <t>ONLINE C6929961353 Linked Acc Trns THOMAS L</t>
  </si>
  <si>
    <t>SP HOWARD SMITH WHARVES BRISBANE CITY</t>
  </si>
  <si>
    <t>Secure Parking (Howard Smith Wharves Car Park)</t>
  </si>
  <si>
    <t>Afterpay afterpay.com AU AUS Card xx6921 Value Date: 14/01/2024</t>
  </si>
  <si>
    <t>ONLINE H4164561726 Linked Acc Trns THOMAS L</t>
  </si>
  <si>
    <t>ONLINE P2164762426 Linked Acc Trns THOMAS L</t>
  </si>
  <si>
    <t>ALEX SUPPORTERS ASSOC ALEXANDRA HLA</t>
  </si>
  <si>
    <t>Alexandra Headland Supporters Club</t>
  </si>
  <si>
    <t>SQ *POOLSIDE @ NAC Sunshine Beac</t>
  </si>
  <si>
    <t>Noosa Aquatic Centre</t>
  </si>
  <si>
    <t>ZipMoney P507991130 Sydney AU AUS Card xx6921 Value Date: 15/01/2024</t>
  </si>
  <si>
    <t>NOOSA AQUATIC CENTRE SUNSHINE BEAC</t>
  </si>
  <si>
    <t>WAKING UP COURSE LLC HTTPSWAKINGUPCA</t>
  </si>
  <si>
    <t>Walking Up</t>
  </si>
  <si>
    <t>Afterpay afterpay.com AU AUS Card xx6921 Value Date: 16/01/2024</t>
  </si>
  <si>
    <t>TICKETS*BOHO BEATZ BELROSE</t>
  </si>
  <si>
    <t>ONLINE E2567991662 Linked Acc Trns THOMAS L</t>
  </si>
  <si>
    <t>ONLINE W6564195162 Linked Acc Trns THOMAS L</t>
  </si>
  <si>
    <t>ONLINE X2196091662 Linked Acc Trns THOMAS L</t>
  </si>
  <si>
    <t>Fast Transfer From MRS MILANI BIANCA SIM CREDIT TO ACCOUNT PIZROBOROC</t>
  </si>
  <si>
    <t>Fast Transfer From MRS MILANI BIANCA SIM CREDIT TO ACCOUNT PIZOG</t>
  </si>
  <si>
    <t>Fast Transfer From MRS MILANI BIANCA SIM CREDIT TO ACCOUNT AP</t>
  </si>
  <si>
    <t>MICHELLE SIMIC Cleaning fee - Mich</t>
  </si>
  <si>
    <t>MILANI SIMIC C7572140651 PIZOG</t>
  </si>
  <si>
    <t>MILANI SIMIC K2531742602 AP</t>
  </si>
  <si>
    <t>MILANI SIMIC T6131951151 PIZROBOROC</t>
  </si>
  <si>
    <t>A U COUNTRY MEATS NOOSA HEADS</t>
  </si>
  <si>
    <t>Noosa Country Meats</t>
  </si>
  <si>
    <t>KATS 4 DOGS DOONAN</t>
  </si>
  <si>
    <t>KAT'S 4 DOGS (Doonan)</t>
  </si>
  <si>
    <t>KMART 3346 NOOSA HEADS</t>
  </si>
  <si>
    <t>Kmart (Plaza Junction)</t>
  </si>
  <si>
    <t>ZipMoney P510790087 Sydney AU AUS Card xx6921 Value Date: 21/01/2024</t>
  </si>
  <si>
    <t>ZipMoney P510790063 Sydney AU AUS Card xx6921 Value Date: 21/01/2024</t>
  </si>
  <si>
    <t>Afterpay afterpay.com AU AUS Card xx6921 Value Date: 21/01/2024</t>
  </si>
  <si>
    <t>MILANI SIMIC S1767061220</t>
  </si>
  <si>
    <t>Return Tickets*SPIRITUS S BELROSE AU AUS Card xx6921 Value Date: 22/01/2024</t>
  </si>
  <si>
    <t>VDMQL024308087767C CLINK DIR DEBIT LLOYD THOMAS</t>
  </si>
  <si>
    <t>Afterpay afterpay.com AU AUS Card xx6921 Value Date: 23/01/2024</t>
  </si>
  <si>
    <t>ONLINE F0931051543 Linked Acc Trns THOMAS L</t>
  </si>
  <si>
    <t>Gun Cotton Coffee INDOOROOPILLY</t>
  </si>
  <si>
    <t>1032100594385 PAYPAL AUSTRALIA LLOYD THOMAS</t>
  </si>
  <si>
    <t>ONLINE E0090534505 Linked Acc Trns THOMAS L</t>
  </si>
  <si>
    <t>BAMBELLA DESIGNS NORTH LAKES</t>
  </si>
  <si>
    <t>Bambella Designs</t>
  </si>
  <si>
    <t>SARAH WRIGHT PALMWOODS</t>
  </si>
  <si>
    <t>Sarah Wright</t>
  </si>
  <si>
    <t>The Little Book Nook Palmwoods</t>
  </si>
  <si>
    <t>The Little Book Nook</t>
  </si>
  <si>
    <t>ONLINE L4290145355 Linked Acc Trns THOMAS L</t>
  </si>
  <si>
    <t>ONLINE X7343531284 Linked Acc Trns THOMAS L</t>
  </si>
  <si>
    <t>ONLINE Y2072077979 Linked Acc Trns THOMAS L</t>
  </si>
  <si>
    <t>Afterpay afterpay.com AU AUS Card xx6921 Value Date: 28/01/2024</t>
  </si>
  <si>
    <t>CLEAR Dog Treats 0721110848</t>
  </si>
  <si>
    <t>Clear Dog Treats</t>
  </si>
  <si>
    <t>PET INSURANCE PETSURE CHATSWOOD</t>
  </si>
  <si>
    <t>PetSure</t>
  </si>
  <si>
    <t>ONLINE A7108911198 Linked Acc Trns THOMAS L</t>
  </si>
  <si>
    <t>ONLINE N6508931898 Linked Acc Trns THOMAS L</t>
  </si>
  <si>
    <t>ONLINE Q9390115798 Linked Acc Trns THOMAS L</t>
  </si>
  <si>
    <t>Google Budge Studios Barangaroo</t>
  </si>
  <si>
    <t>SUNSHINE COAST REGIONAL CMAROOCHYDORE</t>
  </si>
  <si>
    <t>PETBARN MAROOCHYDORE</t>
  </si>
  <si>
    <t>Petbarn (Maroochydore Homemaker)</t>
  </si>
  <si>
    <t>PAYPAL *NINTENDO 4029357733</t>
  </si>
  <si>
    <t>Nintendo Australia</t>
  </si>
  <si>
    <t>SUSHI STATION COOLUM COOLUM BEACH</t>
  </si>
  <si>
    <t>Sushi Station</t>
  </si>
  <si>
    <t>1032281463830 PAYPAL AUSTRALIA LLOYD THOMAS</t>
  </si>
  <si>
    <t>VDMQL038308087767C CLINK DIR DEBIT LLOYD THOMAS</t>
  </si>
  <si>
    <t>ONLINE G7938941544 Linked Acc Trns THOMAS L</t>
  </si>
  <si>
    <t>1032388707221 PAYPAL AUSTRALIA LLOYD THOMAS</t>
  </si>
  <si>
    <t>ONLINE Q5465190015 Linked Acc Trns THOMAS L</t>
  </si>
  <si>
    <t>ONLINE X4899081815 Linked Acc Trns THOMAS L</t>
  </si>
  <si>
    <t>INTERNET BPAY ANZ CARDS 4564809206740007</t>
  </si>
  <si>
    <t>ANZ (Credit Cards)</t>
  </si>
  <si>
    <t>ONLINE J1265584384 Linked Acc Trns THOMAS L</t>
  </si>
  <si>
    <t>Water</t>
  </si>
  <si>
    <t>SMIGGLE PTY LTD MAROOCHYDORE</t>
  </si>
  <si>
    <t>Smiggle (Sunshine Plaza)</t>
  </si>
  <si>
    <t>ONLINE P7271782584 Linked Acc Trns THOMAS L</t>
  </si>
  <si>
    <t>MILANI SIMIC R1500514121</t>
  </si>
  <si>
    <t>V1566 08/02 TELSTRA SERVICES MELBOURNE 74940524040</t>
  </si>
  <si>
    <t>BONZA AVIATION PTY LTD SYDNEY</t>
  </si>
  <si>
    <t>Clandestino Belmondos South Brisban</t>
  </si>
  <si>
    <t>Coolum Beer Co Coolum Beach</t>
  </si>
  <si>
    <t>Coolum Beer Company</t>
  </si>
  <si>
    <t>SQ *THE JOY COLLECTIVE Maleny</t>
  </si>
  <si>
    <t>The joy collective</t>
  </si>
  <si>
    <t>ONLINE F5499524096 Linked Acc Trns THOMAS L</t>
  </si>
  <si>
    <t>Afterpay afterpay.com AU AUS Card xx6921 Value Date: 10/02/2024</t>
  </si>
  <si>
    <t>BELMONDOS WHOLEFOODS NOOSAVILLE</t>
  </si>
  <si>
    <t>Belmondos Organic Market</t>
  </si>
  <si>
    <t>ONLINE K0997501985 Linked Acc Trns THOMAS L</t>
  </si>
  <si>
    <t>ONLINE L0022561985 Linked Acc Trns THOMAS L</t>
  </si>
  <si>
    <t>ONLINE W0799110985 Linked Acc Trns THOMAS L</t>
  </si>
  <si>
    <t>MCDONALDS MDORE II MAROOCHYDORE</t>
  </si>
  <si>
    <t>McDonald's (Maroochydore)</t>
  </si>
  <si>
    <t>755110177 EYWQ MCARE BENEFITS LLOYD THOMAS</t>
  </si>
  <si>
    <t>Transfer To Banks NAB CommBank App Myer Jan pay</t>
  </si>
  <si>
    <t>MILANI SIMIC Myer Jan pay</t>
  </si>
  <si>
    <t>SQ *HYPT Maroochydore</t>
  </si>
  <si>
    <t>SQ *SOLITUDE COFFEE ROASTCoolum Beach</t>
  </si>
  <si>
    <t>Return Tickets*Sunshine C BELROSE AU AUS Card xx6921 Value Date: 14/02/2024</t>
  </si>
  <si>
    <t>ONLINE A7940514317 Linked Acc Trns THOMAS L</t>
  </si>
  <si>
    <t>ONLINE Q1940514717 Linked Acc Trns THOMAS L</t>
  </si>
  <si>
    <t>ZipMoney P523171731 Sydney AU AUS Card xx6921 Value Date: 15/02/2024</t>
  </si>
  <si>
    <t>MILANI SIMIC S3368792772</t>
  </si>
  <si>
    <t>GOOGLE*BUDGE STUDIOS G.CO/HELPPAY# AU AUS Card xx6921 Value Date: 15/02/2024</t>
  </si>
  <si>
    <t>Fast Transfer From MRS MILANI BIANCA SIM CREDIT TO ACCOUNT PIZRoboKmartTarget</t>
  </si>
  <si>
    <t>Afterpay afterpay.com AU AUS Card xx6921 Value Date: 18/02/2024</t>
  </si>
  <si>
    <t>MILANI SIMIC H2822544800 PIZRoboKmartTarget</t>
  </si>
  <si>
    <t>1032627044732 PAYPAL AUSTRALIA LLOYD THOMAS</t>
  </si>
  <si>
    <t>Coolum Coastal P7040001305 LANG29ML</t>
  </si>
  <si>
    <t>lloyd thomas B8697548458</t>
  </si>
  <si>
    <t>VDMQL052308087767C CLINK DIR DEBIT LLOYD THOMAS</t>
  </si>
  <si>
    <t>VERONICA L1797558428 Thank you Milani</t>
  </si>
  <si>
    <t>Google ClassDojo Pyrmont</t>
  </si>
  <si>
    <t>HIKARU AUSTRALIA PL PACIFIC PARAD</t>
  </si>
  <si>
    <t>Hikaru Sushi (Pacific Paradise)</t>
  </si>
  <si>
    <t>Wagtail Coffee YAROOMBA</t>
  </si>
  <si>
    <t>Wagtail Coffee</t>
  </si>
  <si>
    <t>ZipMoney P525822704 Sydney AU AUS Card xx6921 Value Date: 21/02/2024</t>
  </si>
  <si>
    <t>TS/GUNG HO DUMPLING FORTITUDE VAL</t>
  </si>
  <si>
    <t>Gung Ho! Dumpling Ramen Bar</t>
  </si>
  <si>
    <t>AT 7 DAYS CONVENIENC FORTITUDE VAL</t>
  </si>
  <si>
    <t>7 Days Convenience Store (Ann Street)</t>
  </si>
  <si>
    <t>COOLUM STATE SCHOOL P COOLUM BEACH</t>
  </si>
  <si>
    <t>Coolum State School</t>
  </si>
  <si>
    <t>Noosa District Rugby SUNSHINE BEAC</t>
  </si>
  <si>
    <t>Noosa District Rugby Union Club</t>
  </si>
  <si>
    <t>SQ *NOOSA DOLPHINS FUNDRASunshine Beac</t>
  </si>
  <si>
    <t>SMP*Tandoori Flames Coolum Beach</t>
  </si>
  <si>
    <t>Tandoori Flames</t>
  </si>
  <si>
    <t>ONLINE D3768100622 Linked Acc Trns THOMAS L</t>
  </si>
  <si>
    <t>ONLINE D9497531122 Linked Acc Trns THOMAS L</t>
  </si>
  <si>
    <t>Coolum Coastal M1668001802 LANG29ML</t>
  </si>
  <si>
    <t>COOLUM SEAFOOD COOLUM BEACH</t>
  </si>
  <si>
    <t>ONLINE M8300061132 Linked Acc Trns THOMAS L</t>
  </si>
  <si>
    <t>ONLINE R9468223566 Linked Acc Trns THOMAS L</t>
  </si>
  <si>
    <t>V*BETTERME HOME YOGA Nicosia</t>
  </si>
  <si>
    <t>Fast Transfer From A CORBETT Happy Birthday Little man Oli __</t>
  </si>
  <si>
    <t>6142355 PetSure Claims Lloyd</t>
  </si>
  <si>
    <t>ONLINE N9797564565 Linked Acc Trns THOMAS L</t>
  </si>
  <si>
    <t>AURA COOLUM COOLUM BEACH</t>
  </si>
  <si>
    <t>Aura Fashion</t>
  </si>
  <si>
    <t>Fresh Fruits Maroochyd MAROOCHYDORE</t>
  </si>
  <si>
    <t>Fresh Fruits</t>
  </si>
  <si>
    <t>Gelato Messina Fortitude Val</t>
  </si>
  <si>
    <t>Gelato Messina (Fortitude Valley)</t>
  </si>
  <si>
    <t>Happy Pops Eumundi</t>
  </si>
  <si>
    <t>Happy Pops (Eumundi)</t>
  </si>
  <si>
    <t>Hellenika at Calile Fortitude Val</t>
  </si>
  <si>
    <t>Hellenika (The Calile Hotel)</t>
  </si>
  <si>
    <t>MATSO - SUNSHINE COAST EUMUNDI</t>
  </si>
  <si>
    <t>Matso's (Sunshine Coast)</t>
  </si>
  <si>
    <t>Matso'sSunshineCoast Eumundi</t>
  </si>
  <si>
    <t>Piccolo By Her Fortitude Val</t>
  </si>
  <si>
    <t>Piccolo By Her</t>
  </si>
  <si>
    <t>PLAYHQ.COM - AFL FITZROY</t>
  </si>
  <si>
    <t>PlayHQ</t>
  </si>
  <si>
    <t>SQ *COOLUM BEACH BREAKERSCoolum Beach</t>
  </si>
  <si>
    <t>Sports</t>
  </si>
  <si>
    <t>Coolum Beach Breakers AFL Football Club</t>
  </si>
  <si>
    <t>1032849671642 PAYPAL AUSTRALIA LLOYD THOMAS</t>
  </si>
  <si>
    <t>768113612 EYWQ MCARE BENEFITS LLOYD THOMAS</t>
  </si>
  <si>
    <t>Fast Transfer From YASMIN DARWISH Cleo shoes THANK YOU</t>
  </si>
  <si>
    <t>BEST AND LESS PTY LIMITEDLEICHHARDT</t>
  </si>
  <si>
    <t>Best &amp; Less</t>
  </si>
  <si>
    <t>CHEMIST WAREHOUSE FORTITUFORTITUDE VAL</t>
  </si>
  <si>
    <t>Chemist Warehouse (Fortitude Valley)</t>
  </si>
  <si>
    <t>VDNPT066308087767C CLINK DIR DEBIT LLOYD THOMAS</t>
  </si>
  <si>
    <t>INTERNET PAYMENT Appliances</t>
  </si>
  <si>
    <t>SUNSHINE COAST PRINT MAROOCHYDORE</t>
  </si>
  <si>
    <t>Sunshine Coast Printer Specialists</t>
  </si>
  <si>
    <t>CULTURAL CENTRE CAR PA SOUTH BRISBAN AUS Card xx6921 Value Date: 06/03/2024</t>
  </si>
  <si>
    <t>Afterpay afterpay.com AU AUS Card xx6921 Value Date: 05/03/2024</t>
  </si>
  <si>
    <t>Appliances Online Sydney</t>
  </si>
  <si>
    <t>Appliances Online</t>
  </si>
  <si>
    <t>SQ *RIVERSIDE CAFE &amp; BAR South Brisban</t>
  </si>
  <si>
    <t>Riverside Cafe &amp; Bar</t>
  </si>
  <si>
    <t>ONLINE T8171047904 Linked Acc Trns THOMAS L</t>
  </si>
  <si>
    <t>ONLINE M5402961535 Linked Acc Trns THOMAS L</t>
  </si>
  <si>
    <t>AFTERPAY HTTPSWWW.AFTE</t>
  </si>
  <si>
    <t>1033000696578 PAYPAL AUSTRALIA LLOYD THOMAS</t>
  </si>
  <si>
    <t>ONLINE Q8999901516 Linked Acc Trns THOMAS L</t>
  </si>
  <si>
    <t>ONLINE X4200524228 Linked Acc Trns THOMAS L</t>
  </si>
  <si>
    <t>V1566 08/03 TELSTRA SERVICES MELBOURNE 74940524069</t>
  </si>
  <si>
    <t>CantaloupeSystemsAustr Albion</t>
  </si>
  <si>
    <t>Cantaloupe Systems (Netcard)</t>
  </si>
  <si>
    <t>NZ NATURAL SOUTHBANK SOUTH BRISBAN</t>
  </si>
  <si>
    <t>SQ *C SHOTOKAN KARATE FUNNoosaville</t>
  </si>
  <si>
    <t>SQ *LAST DROP ESPRESSO Coolum Beach</t>
  </si>
  <si>
    <t>Last Drop Espresso</t>
  </si>
  <si>
    <t>Star Liquor Aerodrome Maroochydore</t>
  </si>
  <si>
    <t>Star Liquor (Maroochydore)</t>
  </si>
  <si>
    <t>THE GOOD GUYS WEB STORE SOUTHBANK</t>
  </si>
  <si>
    <t>The Good Guys</t>
  </si>
  <si>
    <t>1033056131854 PAYPAL AUSTRALIA LLOYD THOMAS</t>
  </si>
  <si>
    <t>ASIAN FOOD 4 U MAROOCHYDORE</t>
  </si>
  <si>
    <t>Asian Food 4 U</t>
  </si>
  <si>
    <t>BUDDS BUTCHERS COOLUM BEACH</t>
  </si>
  <si>
    <t>Budd's Butchers</t>
  </si>
  <si>
    <t>COOLUM BEACH BOWLS C COOLUM BEACH</t>
  </si>
  <si>
    <t>Coolum Beach Bowls Club</t>
  </si>
  <si>
    <t>HER BAR ROOF/LEVEL 4 270 MELBOURNE</t>
  </si>
  <si>
    <t>Her</t>
  </si>
  <si>
    <t>SEASONS SUPERMARKETS 4 NOOSA HEADS</t>
  </si>
  <si>
    <t>Seasons IGA (Noosa Junction Plaza)</t>
  </si>
  <si>
    <t>ONLINE D1565150998 Linked Acc Trns THOMAS L</t>
  </si>
  <si>
    <t>LAMBS ON LYGON PL CARLTON</t>
  </si>
  <si>
    <t>Lambs Restaurant</t>
  </si>
  <si>
    <t>Rolld CBW Melbourne</t>
  </si>
  <si>
    <t>Roll'd (CBW Goldsbrough Lane)</t>
  </si>
  <si>
    <t>SQ *BAILEY ESPRESSO BAR Melbourne</t>
  </si>
  <si>
    <t>Bailey Espresso Bar</t>
  </si>
  <si>
    <t>MILANI SIMIC X3022518277</t>
  </si>
  <si>
    <t>-THE-ICONIC-986000000 SYDNEY</t>
  </si>
  <si>
    <t>-5370.92</t>
  </si>
  <si>
    <t>The Iconic</t>
  </si>
  <si>
    <t>Pink Lemonade Richmond</t>
  </si>
  <si>
    <t>Pink Lemonade</t>
  </si>
  <si>
    <t>SUSHI HUB BOURKE PLA MELBOURNE</t>
  </si>
  <si>
    <t>Sushi Hub (Bourke Place)</t>
  </si>
  <si>
    <t>THE BRASS MONKEY ON LO MELBOURNE</t>
  </si>
  <si>
    <t>The Brass Monkey on Lonsdale</t>
  </si>
  <si>
    <t>1033107029039 PAYPAL AUSTRALIA LLOYD THOMAS</t>
  </si>
  <si>
    <t>Transfer To Banks NAB CommBank App Myer pay Feb</t>
  </si>
  <si>
    <t>MILANI SIMIC Myer pay Feb</t>
  </si>
  <si>
    <t>BP CONNECT 1672 CABOOLTURE</t>
  </si>
  <si>
    <t>Flo's Creperie Noosa Noosa Heads</t>
  </si>
  <si>
    <t>Flo's Creperie</t>
  </si>
  <si>
    <t>KMART 1375 MARIBYRNONG</t>
  </si>
  <si>
    <t>MCDONALDS CABOOLT NTH BURPENGARY</t>
  </si>
  <si>
    <t>McDonald's (BP Caboolture Northbound)</t>
  </si>
  <si>
    <t>SQ *CUPCAKE CENTRAL West Footscra</t>
  </si>
  <si>
    <t>Cupcake Central Bakery</t>
  </si>
  <si>
    <t>WHSMITH MELT4 PIER G TULLAMARINE</t>
  </si>
  <si>
    <t>WH Smith Australia (Melbourne Airport T4 Pier G)</t>
  </si>
  <si>
    <t>Afterpay afterpay.com AU AUS Card xx6921 Value Date: 14/03/2024</t>
  </si>
  <si>
    <t>ONLINE J4202253702 Linked Acc Trns THOMAS L</t>
  </si>
  <si>
    <t>ONLINE M7768518702 Linked Acc Trns THOMAS L</t>
  </si>
  <si>
    <t>IPY*JETSTAR MENU AFS Broadbeach</t>
  </si>
  <si>
    <t>OUTERSQUARE BRISBANE</t>
  </si>
  <si>
    <t>Outer Square</t>
  </si>
  <si>
    <t>INTERNET BPAY TMR REG RENEW 48173 50011220296608</t>
  </si>
  <si>
    <t>QLD Department of Transport &amp; Main Roads</t>
  </si>
  <si>
    <t>INTERNET BPAY LINK T BNE TOLL INV 3919244993396610</t>
  </si>
  <si>
    <t>ZipMoney P537309227 Sydney AU AUS Card xx6921 Value Date: 15/03/2024</t>
  </si>
  <si>
    <t>Afterpay afterpay.com AU AUS Card xx6921 Value Date: 15/03/2024</t>
  </si>
  <si>
    <t>ONLINE Z2171951193 Linked Acc Trns THOMAS L</t>
  </si>
  <si>
    <t>VDNPT080308087767C CLINK DIR DEBIT LLOYD THOMAS</t>
  </si>
  <si>
    <t>Fast Transfer From MRS MILANI BIANCA SIM CREDIT TO ACCOUNT PIZCOROBOR</t>
  </si>
  <si>
    <t>MILANI SIMIC Z6302501665 PIZCOROBOR</t>
  </si>
  <si>
    <t>ONLINE W4271213141 Linked Acc Trns THOMAS L</t>
  </si>
  <si>
    <t>SOKA Maroochydore</t>
  </si>
  <si>
    <t>SOKA (formerly Chako)</t>
  </si>
  <si>
    <t>ONLINE N2271911141 Linked Acc Trns THOMAS L</t>
  </si>
  <si>
    <t>ONLINE C2897931452 Linked Acc Trns THOMAS L</t>
  </si>
  <si>
    <t>ONLINE H3265722052 Linked Acc Trns THOMAS L</t>
  </si>
  <si>
    <t>SQ *PICCOLO Coolum Beach</t>
  </si>
  <si>
    <t>Piccolo Roma</t>
  </si>
  <si>
    <t>ZipMoney P540176764 Sydney AU AUS Card xx6921 Value Date: 21/03/2024</t>
  </si>
  <si>
    <t>CBA ATM 25th17:28COOLUM QLD</t>
  </si>
  <si>
    <t>ONLINE G8897145354 Linked Acc Trns THOMAS L</t>
  </si>
  <si>
    <t>ONLINE Z1471180272 Linked Acc Trns THOMAS L</t>
  </si>
  <si>
    <t>Google Budge Studios Pyrmont</t>
  </si>
  <si>
    <t>KMART 1133 CALOUNDRA</t>
  </si>
  <si>
    <t>Kmart (Stockland Caloundra Shopping Centre)</t>
  </si>
  <si>
    <t>The Pocket Espresso Moffat Beach</t>
  </si>
  <si>
    <t>The Pocket Espresso Bar</t>
  </si>
  <si>
    <t>ONLINE T8638901072 Linked Acc Trns THOMAS L</t>
  </si>
  <si>
    <t>ONLINE X1000125272 Linked Acc Trns THOMAS L</t>
  </si>
  <si>
    <t>DBS*Coolum OSHC VC Coolum</t>
  </si>
  <si>
    <t>Afterschool&amp; Holidays</t>
  </si>
  <si>
    <t>Debitsuccess</t>
  </si>
  <si>
    <t>DICKY BEACH PHARMACY DICKY BEACH</t>
  </si>
  <si>
    <t>Pharmacy For Life (Dicky Beach - Head Office)</t>
  </si>
  <si>
    <t>SUNNYS AT MOFFAT CALOUNDRA</t>
  </si>
  <si>
    <t>Sunny's @ Moffat</t>
  </si>
  <si>
    <t>ONLINE R2122991642 Linked Acc Trns THOMAS L</t>
  </si>
  <si>
    <t>ONLINE T9097931809 Linked Acc Trns THOMAS L</t>
  </si>
  <si>
    <t>MISHA CORPORATION PTY LTDPEREGIAN SPRI</t>
  </si>
  <si>
    <t>The Burrito Bar (Peregian Springs)</t>
  </si>
  <si>
    <t>Direct Credit 629786 TLS ITM DIV 001313159802</t>
  </si>
  <si>
    <t>ONLINE E8868792331 Linked Acc Trns THOMAS L</t>
  </si>
  <si>
    <t>ONLINE Z1622528231 Linked Acc Trns THOMAS L</t>
  </si>
  <si>
    <t>SQ *LITTLE FRAIR?S DUTCH Eumundi</t>
  </si>
  <si>
    <t>001313167755 TLS ITM DIV LLOYD THOMAS</t>
  </si>
  <si>
    <t>Lloyd Thomas Lloyd Thomas</t>
  </si>
  <si>
    <t>MR ASHER ESAKOFF Uncle Asher</t>
  </si>
  <si>
    <t>AutoliftGarage W2871511994 INV2211</t>
  </si>
  <si>
    <t>Autolift</t>
  </si>
  <si>
    <t>CBA ATM 01st15:17COOLUM QLD</t>
  </si>
  <si>
    <t>ONLINE E6740508462 Linked Acc Trns THOMAS L</t>
  </si>
  <si>
    <t>ONLINE H0871057859 Linked Acc Trns THOMAS L</t>
  </si>
  <si>
    <t>BETTY GIFTWARE &amp; TOYS EUMUNDI</t>
  </si>
  <si>
    <t>Betty</t>
  </si>
  <si>
    <t>CHOICE DISCOUNTS NOOSA NOOSAVILLE</t>
  </si>
  <si>
    <t>Choice Discount Store (Noosa Civic)</t>
  </si>
  <si>
    <t>COOLUM BEACH SURF LIFE COOLUM BEACH</t>
  </si>
  <si>
    <t>Coolum Beach Surf Life Saving Club</t>
  </si>
  <si>
    <t>SQ *MAIORI PIZZERIA Nambour</t>
  </si>
  <si>
    <t>Maiori Pizzeria</t>
  </si>
  <si>
    <t>THE REJECT SHOP 413 NOOSAVILLE</t>
  </si>
  <si>
    <t>The Reject Shop (Noosaville)</t>
  </si>
  <si>
    <t>1033486781021 PAYPAL AUSTRALIA LLOYD THOMAS</t>
  </si>
  <si>
    <t>LT Lloyd Thomas Lloyd Thomas</t>
  </si>
  <si>
    <t>ONLINE D4265081369 Linked Acc Trns THOMAS L</t>
  </si>
  <si>
    <t>ONLINE L6871911494 Linked Acc Trns THOMAS L</t>
  </si>
  <si>
    <t>ONLINE M4822150389 Linked Acc Trns THOMAS L</t>
  </si>
  <si>
    <t>Afterpay afterpay.com AU AUS Card xx6921 Value Date: 31/03/2024</t>
  </si>
  <si>
    <t>VDNPT094308087767C CLINK DIR DEBIT LLOYD THOMAS</t>
  </si>
  <si>
    <t>MCDONALDS NOOSAVILLE NOOSAVILLE</t>
  </si>
  <si>
    <t>McDonald's (Noosa Homemaker Centre)</t>
  </si>
  <si>
    <t>ONLINE P2799145958 Linked Acc Trns THOMAS L</t>
  </si>
  <si>
    <t>RTGS (ANZ-004650) ELIAS NATALIE LOVELYIC,3162, AU</t>
  </si>
  <si>
    <t>DEPARTMENT OF EDUCATIO BRISBANE</t>
  </si>
  <si>
    <t>Department of Education QLD</t>
  </si>
  <si>
    <t>Pin* HONCHO SYDNEY</t>
  </si>
  <si>
    <t>Honcho</t>
  </si>
  <si>
    <t>R. CRANE PTY LTD MAROOCHYDORE</t>
  </si>
  <si>
    <t>R Crane Noodle House</t>
  </si>
  <si>
    <t>TARGET 5038 MAROOCHYDORE</t>
  </si>
  <si>
    <t>Target (Sunshine Plaza)</t>
  </si>
  <si>
    <t>789112868 EYWQ MCARE BENEFITS LLOYD THOMAS</t>
  </si>
  <si>
    <t>LLOYD THOMAS Lt</t>
  </si>
  <si>
    <t>ONLINE J2240115983 Linked Acc Trns THOMAS L</t>
  </si>
  <si>
    <t>ONLINE Y9640071683 Linked Acc Trns THOMAS L</t>
  </si>
  <si>
    <t>EasyPark PRAHRAN</t>
  </si>
  <si>
    <t>EasyPark</t>
  </si>
  <si>
    <t>ONLINE R3802538110 Linked Acc Trns THOMAS L</t>
  </si>
  <si>
    <t>DBS*Coolum OSHCVC Coolum</t>
  </si>
  <si>
    <t>ONLINE R9540037948 Linked Acc Trns THOMAS L</t>
  </si>
  <si>
    <t>COOLABAH TREE CAFE CABOOLCABOOLTURE</t>
  </si>
  <si>
    <t>Coolabah Tree Cafe (Bundamba)</t>
  </si>
  <si>
    <t>Kenilworth Bakery Kenilworth</t>
  </si>
  <si>
    <t>Kenilworth Country Bakery</t>
  </si>
  <si>
    <t>NAMECORP-BUSINESS NAME PYRMONT</t>
  </si>
  <si>
    <t>Namecorp</t>
  </si>
  <si>
    <t>RADIANT LIFE PTY LTD MAROOCHYDORE</t>
  </si>
  <si>
    <t>SQ *MK NEW FARM New Farm</t>
  </si>
  <si>
    <t>MK Restaurant &amp; Bar</t>
  </si>
  <si>
    <t>MOISES SERRANO Hardware</t>
  </si>
  <si>
    <t>ONLINE W9297057730 Linked Acc Trns THOMAS L</t>
  </si>
  <si>
    <t>TRANSLINK BRISBANE</t>
  </si>
  <si>
    <t>1033637243940 PAYPAL AUSTRALIA LLOYD THOMAS</t>
  </si>
  <si>
    <t>ONLINE A2065180239 Linked Acc Trns THOMAS L</t>
  </si>
  <si>
    <t>ONLINE S9365782987 Linked Acc Trns THOMAS L</t>
  </si>
  <si>
    <t>ONLINE W0665283239 Linked Acc Trns THOMAS L</t>
  </si>
  <si>
    <t>EUROMEYER PTY LTD &amp; COOLUM BEACH</t>
  </si>
  <si>
    <t>Livelife Pharmacy (Coolum Beach)</t>
  </si>
  <si>
    <t>LIVELIFE PHARMACY CO COOLUM BEACH</t>
  </si>
  <si>
    <t>1033672767441 PAYPAL AUSTRALIA LLOYD THOMAS</t>
  </si>
  <si>
    <t>V1566 08/04 TELSTRA SERVICES MELBOURNE 74940524100</t>
  </si>
  <si>
    <t>DAVID JONES BURNLEY</t>
  </si>
  <si>
    <t>David Jones Online</t>
  </si>
  <si>
    <t>SQ *CHARM THAI CUISINE Tewantin</t>
  </si>
  <si>
    <t>SQ *LITTLE SHOP OF TOYS Eumundi</t>
  </si>
  <si>
    <t>SQ *MANGO JOHN Eumundi</t>
  </si>
  <si>
    <t>SQ *SHINY STORM Eumundi</t>
  </si>
  <si>
    <t>ONLINE W1048656377 Linked Acc Trns THOMAS L</t>
  </si>
  <si>
    <t>Transfer To Banks NAB CommBank App Myer March pay</t>
  </si>
  <si>
    <t>MILANI SIMIC Myer March pay</t>
  </si>
  <si>
    <t>ONLINE E4611532840 Linked Acc Trns THOMAS L</t>
  </si>
  <si>
    <t>ONLINE P4646330640 Linked Acc Trns THOMAS L</t>
  </si>
  <si>
    <t>Eat Healthy Pty Ltd Pomona</t>
  </si>
  <si>
    <t>Pomona Village Kitchen</t>
  </si>
  <si>
    <t>Pomonas Little Pantry POMONA</t>
  </si>
  <si>
    <t>Pomona's Little Pantry</t>
  </si>
  <si>
    <t>SMITH COLLECTIVE AMCAL SOUTHPORT</t>
  </si>
  <si>
    <t>Amcal Chemist (Smith Collective Shopping Centre)</t>
  </si>
  <si>
    <t>SQ *SPILL DE BEANS Pomona</t>
  </si>
  <si>
    <t>Spilldebeans</t>
  </si>
  <si>
    <t>Tuckshop Account Noosaville</t>
  </si>
  <si>
    <t>Tuckshop (Noosaville State School)</t>
  </si>
  <si>
    <t>Coolum Coastal G5346734440 LANG29ML</t>
  </si>
  <si>
    <t>Afterpay afterpay.com AU AUS Card xx6921 Value Date: 14/04/2024</t>
  </si>
  <si>
    <t>EUMUNDI RD TIP NOOSAVILLE</t>
  </si>
  <si>
    <t>Noosa Resource Recovery Centre</t>
  </si>
  <si>
    <t>YO CHI SUNSHINE PLAZ MAROOCHYDORE</t>
  </si>
  <si>
    <t>Yo-Chi Frozen Yogurt (Sunshine Plaza)</t>
  </si>
  <si>
    <t>ZipMoney P552073377 Sydney AU AUS Card xx6921 Value Date: 15/04/2024</t>
  </si>
  <si>
    <t>Afterpay afterpay.com AU AUS Card xx6921 Value Date: 15/04/2024</t>
  </si>
  <si>
    <t>VDPLO108308087767C CLINK DIR DEBIT LLOYD THOMAS</t>
  </si>
  <si>
    <t>LIMELIGHT PET SALON COOLUM BEACH</t>
  </si>
  <si>
    <t>INTERNET PAYMENT Cross over permit</t>
  </si>
  <si>
    <t>Fast Transfer From MRS MILANI BIANCA SIM CREDIT TO ACCOUNT pizcorobortegrat</t>
  </si>
  <si>
    <t>MILANI SIMIC G7616300318 pizcorobortegrat</t>
  </si>
  <si>
    <t>GRECO PORT MELBOURNE P PORT MELBOURN</t>
  </si>
  <si>
    <t>Melbourne Bakehouse</t>
  </si>
  <si>
    <t>HOBSONS BAY CITY COUNC ALTONA</t>
  </si>
  <si>
    <t>Hobsons Bay City Council</t>
  </si>
  <si>
    <t>North and Eight Essendon</t>
  </si>
  <si>
    <t>North&amp;Eight</t>
  </si>
  <si>
    <t>SMP*Carter Lovett Elsternwick</t>
  </si>
  <si>
    <t>Carter Lovett</t>
  </si>
  <si>
    <t>SQ *COOLUM CORNER Coolum Beach</t>
  </si>
  <si>
    <t>Coolum Corner</t>
  </si>
  <si>
    <t>WOOLWORTHS/HOFFMANS RD &amp; NIDDRIE</t>
  </si>
  <si>
    <t>Woolworths (Niddrie Central)</t>
  </si>
  <si>
    <t>ZAM COOLUM PTY LTD COOLUM BEACH</t>
  </si>
  <si>
    <t>ZAM Coolum Pty Ltd</t>
  </si>
  <si>
    <t>ZipMoney P554806069 Sydney AU AUS Card xx6921 Value Date: 21/04/2024</t>
  </si>
  <si>
    <t>COLES 7757 ELSTERNWICK</t>
  </si>
  <si>
    <t>Coles (Elsternwick)</t>
  </si>
  <si>
    <t>CUCINA &amp; CO Brighton</t>
  </si>
  <si>
    <t>Cucina &amp; Co</t>
  </si>
  <si>
    <t>RATHA PHIT PTY LTD ELSTERNWICK</t>
  </si>
  <si>
    <t>Loco Coffee</t>
  </si>
  <si>
    <t>ONLINE R5013093998 Linked Acc Trns THOMAS L</t>
  </si>
  <si>
    <t>ONLINE Y8611787780 Linked Acc Trns THOMAS L</t>
  </si>
  <si>
    <t>Hungry Jacks S. Melbourne</t>
  </si>
  <si>
    <t>Hungry Jacks (South Melbourne)</t>
  </si>
  <si>
    <t>POK POK DOCKLANDS Docklands</t>
  </si>
  <si>
    <t>Pok Pok Docklands</t>
  </si>
  <si>
    <t>SQ *WILL'S BATCH ELSTERNWElsternwick</t>
  </si>
  <si>
    <t>Will's Batch Ice Cream</t>
  </si>
  <si>
    <t>TERRY WHITE CHEMMART SOUTH MELBOUR</t>
  </si>
  <si>
    <t>Terry White Chemmart (South Melbourne)</t>
  </si>
  <si>
    <t>MARQUETTA MANOKARAN Cheese platter Cheese platter</t>
  </si>
  <si>
    <t>ONLINE B0848300994 Linked Acc Trns THOMAS L</t>
  </si>
  <si>
    <t>COLES EXPRESS 6794 WINDSOR</t>
  </si>
  <si>
    <t>Shell Reddy Express (Windsor VIC)</t>
  </si>
  <si>
    <t>ONLINE H0735734712 Linked Acc Trns THOMAS L</t>
  </si>
  <si>
    <t>ONLINE T9875124428 Linked Acc Trns THOMAS L</t>
  </si>
  <si>
    <t>CAULFIELD CHEMIST CAULFIELD SOU</t>
  </si>
  <si>
    <t>Caulfield Pharmacy</t>
  </si>
  <si>
    <t>Chipmunks Playland Docklands</t>
  </si>
  <si>
    <t>Chipmunks Playland (Docklands)</t>
  </si>
  <si>
    <t>CROWN MELBOURNE LTD SOUTHBANK</t>
  </si>
  <si>
    <t>Crown Melbourne</t>
  </si>
  <si>
    <t>DAWN EATERY Elsternwick</t>
  </si>
  <si>
    <t>Dawn Eatery</t>
  </si>
  <si>
    <t>H&amp;M MELBOURNE AU0035 DOCKLANDS</t>
  </si>
  <si>
    <t>H&amp;M (The District Docklands)</t>
  </si>
  <si>
    <t>INDITEX AUSTRALIA P L MARIBYRNONG</t>
  </si>
  <si>
    <t>ZARA (Highpoint Maribyrnong)</t>
  </si>
  <si>
    <t>INDITEX AUSTRALIA P L MELBOURNE</t>
  </si>
  <si>
    <t>ZARA (Melbourne)</t>
  </si>
  <si>
    <t>MCDONALDS DT 0021 ELSTERNWICK</t>
  </si>
  <si>
    <t>McDonald's (Elsternwick)</t>
  </si>
  <si>
    <t>MCDONALDS ELSTERNWICK ELSTERNWICK</t>
  </si>
  <si>
    <t>MELANIE TAKEAWAY PTY L ALTONA MEADOW</t>
  </si>
  <si>
    <t>Melanie Takeaway Pty Ltd</t>
  </si>
  <si>
    <t>MESA VERDE TAVERN MELBOURNE</t>
  </si>
  <si>
    <t>Mesa Verde Tavern</t>
  </si>
  <si>
    <t>SMP*Cafenatics Docklands</t>
  </si>
  <si>
    <t>Cafenatics (Head Office)</t>
  </si>
  <si>
    <t>SPORTING HSE DISTRICT Docklands</t>
  </si>
  <si>
    <t>Sporting House (The District Docklands)</t>
  </si>
  <si>
    <t>SQ *THE SOUTH MELBOURNE BSouth Melbour</t>
  </si>
  <si>
    <t>TEN MILES EATERY SOUTHBANK</t>
  </si>
  <si>
    <t>Ten Miles</t>
  </si>
  <si>
    <t>TRAN LAM HOLDING PTY L ELSTERNWICK</t>
  </si>
  <si>
    <t>28 Seconds Cafe</t>
  </si>
  <si>
    <t>Zero Gradi Crown Southbank</t>
  </si>
  <si>
    <t>Zero Gradi (Crown Melbourne)</t>
  </si>
  <si>
    <t>COLES EXPRESS 6728 LAVERTON</t>
  </si>
  <si>
    <t>Shell Coles Express (Laverton)</t>
  </si>
  <si>
    <t>CARE PARK MELBOURNE</t>
  </si>
  <si>
    <t>Care Park</t>
  </si>
  <si>
    <t>LLOYD N0413114701</t>
  </si>
  <si>
    <t>ONLINE D9113396411 Linked Acc Trns THOMAS L</t>
  </si>
  <si>
    <t>ONLINE X8413114801 Linked Acc Trns THOMAS L</t>
  </si>
  <si>
    <t>A &amp; G CLASSIC FOOD P ELSTERNWICK</t>
  </si>
  <si>
    <t>Goat House</t>
  </si>
  <si>
    <t>ALDI STORES - KEILOR E KEILOR EAST</t>
  </si>
  <si>
    <t>ALDI (Keilor East)</t>
  </si>
  <si>
    <t>Maxima Werribee Brisbane</t>
  </si>
  <si>
    <t>Mecca Maxima (Werribee)</t>
  </si>
  <si>
    <t>Melissa Oakleigh OAKLEIGH</t>
  </si>
  <si>
    <t>Melissa</t>
  </si>
  <si>
    <t>NOSTIMO CO ELSTERNWICK</t>
  </si>
  <si>
    <t>Nostimo &amp; Co</t>
  </si>
  <si>
    <t>SQ *THE DISTILLERS BAR Williamstown</t>
  </si>
  <si>
    <t>Bathtub Gin Company</t>
  </si>
  <si>
    <t>Storyville Melbourne</t>
  </si>
  <si>
    <t>Storyville</t>
  </si>
  <si>
    <t>TARGET 5423 HOPPERS XING</t>
  </si>
  <si>
    <t>Target (Werribee Plaza Shopping Centre)</t>
  </si>
  <si>
    <t>TMP Melbourne</t>
  </si>
  <si>
    <t>The Meeting Place</t>
  </si>
  <si>
    <t>VICTORIA HOTEL YARRAVILLE</t>
  </si>
  <si>
    <t>The Victoria Hotel (Yarraville)</t>
  </si>
  <si>
    <t>Victoria Hotel Yarraville</t>
  </si>
  <si>
    <t>VIET KITCHEN FOOTSCRAY PTFOOTSCRAY</t>
  </si>
  <si>
    <t>Viet Kitchen</t>
  </si>
  <si>
    <t>ONLINE Y0154350713 Linked Acc Trns THOMAS L</t>
  </si>
  <si>
    <t>7-ELEVEN 1296 KEILOR EAST</t>
  </si>
  <si>
    <t>BLACK CAB VIC 132227 OAKLEIGH</t>
  </si>
  <si>
    <t>13cabs</t>
  </si>
  <si>
    <t>BAKERS DELIGHT ELSTERNWICK</t>
  </si>
  <si>
    <t>Bakers Delight (Elsternwick)</t>
  </si>
  <si>
    <t>CHEMIST WAREHOUSE HOPPERS CROSS</t>
  </si>
  <si>
    <t>Chemist Warehouse (Hoppers Crossing)</t>
  </si>
  <si>
    <t>ENNIS CAPITAL PTY LTD SUNBURY</t>
  </si>
  <si>
    <t>Ennis Capital</t>
  </si>
  <si>
    <t>Fresh Vibes Altona North</t>
  </si>
  <si>
    <t>Fresh Vibes Cafe</t>
  </si>
  <si>
    <t>TARGET 5269 POINT COOK</t>
  </si>
  <si>
    <t>Target (Stockland Point Cook)</t>
  </si>
  <si>
    <t>The Jolly Miller Altona North</t>
  </si>
  <si>
    <t>The Jolly Miller Cafe (Altona North)</t>
  </si>
  <si>
    <t>ONLINE D3275114459 Linked Acc Trns THOMAS L</t>
  </si>
  <si>
    <t>ONLINE Q1516340400 Linked Acc Trns THOMAS L</t>
  </si>
  <si>
    <t>VDNPT122308087767C CLINK DIR DEBIT LLOYD THOMAS</t>
  </si>
  <si>
    <t>BUNNINGS 771000 ALTONA</t>
  </si>
  <si>
    <t>MANDOLINE CAFE ELSTERNWICK</t>
  </si>
  <si>
    <t>Thierry Lelievre</t>
  </si>
  <si>
    <t>PRAMAN QUALITY PL ALTONA NORTH</t>
  </si>
  <si>
    <t>Oporto (Millers Junction)</t>
  </si>
  <si>
    <t>SMARTE CARTE AUSTRALIA TULLAMARINE</t>
  </si>
  <si>
    <t>Smarte Carte Australia</t>
  </si>
  <si>
    <t>SMP*Westgate n Leos Ki Altona North</t>
  </si>
  <si>
    <t>Leo's Kingdom Party &amp; Play Centre</t>
  </si>
  <si>
    <t>WILSON PARKING AUSTRALIA MARCOOLA</t>
  </si>
  <si>
    <t>Wilson Parking</t>
  </si>
  <si>
    <t>Netflix.com Melbourne VIC</t>
  </si>
  <si>
    <t>PAYPAL *TRADINGVIEW PR 4029357733 OH</t>
  </si>
  <si>
    <t>SUBWAY TULLAMARINE MELBOURNE AIR</t>
  </si>
  <si>
    <t>Subway (Melbourne Airport)</t>
  </si>
  <si>
    <t>GHANDA COOLUM BEACH</t>
  </si>
  <si>
    <t>Ghanda Clothing (Coolum Beach)</t>
  </si>
  <si>
    <t>1034136609764 PAYPAL AUSTRALIA LLOYD THOMAS</t>
  </si>
  <si>
    <t>FRANK BEACH COOLUM BEACH</t>
  </si>
  <si>
    <t>Google Yateland Barangaroo</t>
  </si>
  <si>
    <t>PEREGIAN SPRINGS MEATS PEREGIAN SPRI</t>
  </si>
  <si>
    <t>Peregian Springs Meats</t>
  </si>
  <si>
    <t>VIRGIN AUSTRALIA BRISBANE</t>
  </si>
  <si>
    <t>Virgin Australia</t>
  </si>
  <si>
    <t>RTGS (ANZ-003899) ELIAS NATALIE LOVELYIC,3162, AU</t>
  </si>
  <si>
    <t>COLES EXPRESS 1870 BANYO</t>
  </si>
  <si>
    <t>Shell Coles Express (Nudgee)</t>
  </si>
  <si>
    <t>WHITES IGA PEREGIAN PEREGIAN BEAC</t>
  </si>
  <si>
    <t>IGA (Peregian Beach)</t>
  </si>
  <si>
    <t>ONLINE B2575606044 Linked Acc Trns THOMAS L</t>
  </si>
  <si>
    <t>ONLINE G3513562608 Linked Acc Trns THOMAS L</t>
  </si>
  <si>
    <t>ONLINE V9154174508 Linked Acc Trns THOMAS L</t>
  </si>
  <si>
    <t>OBGA GABBA STADIUM WOOLLOONGABBA</t>
  </si>
  <si>
    <t>O'Brien Group (Woolloongabba)</t>
  </si>
  <si>
    <t>ANZ ATM 09th13:31CENTRAL SQUARE</t>
  </si>
  <si>
    <t>EFTPOS 09/05 13:33SQ *ESPRESSO ALLEGROna Meadow</t>
  </si>
  <si>
    <t>NABATM CSH 09th13:29ALTONA MEADOW</t>
  </si>
  <si>
    <t>ONLINE M7246452421 Linked Acc Trns THOMAS L</t>
  </si>
  <si>
    <t>ONLINE Y4248452421 Linked Acc Trns THOMAS PROPE</t>
  </si>
  <si>
    <t>BELONG MELBOURNE</t>
  </si>
  <si>
    <t>Phone &amp; internet</t>
  </si>
  <si>
    <t>Belong Mobile</t>
  </si>
  <si>
    <t>Burgerista Marcoola</t>
  </si>
  <si>
    <t>Burgerista</t>
  </si>
  <si>
    <t>1034263088542 PAYPAL AUSTRALIA LLOYD THOMAS</t>
  </si>
  <si>
    <t>Coolum Coastal Q6913053998 LANG29ML</t>
  </si>
  <si>
    <t>ONLINE N8716412221 Concrete THOMAS L</t>
  </si>
  <si>
    <t>LLOYD E4348132445</t>
  </si>
  <si>
    <t>ONLINE T4050320232 Linked Acc Trns THOMAS L</t>
  </si>
  <si>
    <t>SOUL ORIGINS MASCOT</t>
  </si>
  <si>
    <t>Soul Origin (Mascot)</t>
  </si>
  <si>
    <t>1034298022094 PAYPAL AUSTRALIA LLOYD THOMAS</t>
  </si>
  <si>
    <t>Brano Z8713646226 Lloyd</t>
  </si>
  <si>
    <t>MISS LOTTA EMILIA HAdinner x</t>
  </si>
  <si>
    <t>NABATM CSH 11th07:12ALTONA MEADOW</t>
  </si>
  <si>
    <t>ONLINE D7475744415 Excavator and bin THOMAS L</t>
  </si>
  <si>
    <t>ONLINE N8513053282 Linked Acc Trns THOMAS L</t>
  </si>
  <si>
    <t>ONLINE X4258744402 Linked Acc Trns THOMAS L</t>
  </si>
  <si>
    <t>Shania L6711522269 oli Zai thank u</t>
  </si>
  <si>
    <t>Dock Mooloolaba Mooloolaba</t>
  </si>
  <si>
    <t>The Dock (Mooloolaba)</t>
  </si>
  <si>
    <t>SQ *LES ARTISANS Coolum Beach</t>
  </si>
  <si>
    <t>WELLINGTON BAKERY PART MAROOCHYDORE</t>
  </si>
  <si>
    <t>Banjos Bakery Cafe (Sunshine Plaza)</t>
  </si>
  <si>
    <t>ZLR*Railway Hotel Yarra Yarraville</t>
  </si>
  <si>
    <t>Railway Hotel (Yarraville)</t>
  </si>
  <si>
    <t>ONLINE B4548646465 Linked Acc Trns THOMAS L</t>
  </si>
  <si>
    <t>ONLINE L4275164415 Soil THOMAS L</t>
  </si>
  <si>
    <t>ONLINE N8613370216 Linked Acc Trns THOMAS L</t>
  </si>
  <si>
    <t>ONLINE C5513704680 Linked Acc Trns THOMAS L</t>
  </si>
  <si>
    <t>ONLINE E8935522280 Linked Acc Trns THOMAS L</t>
  </si>
  <si>
    <t>Amie Bakery GV Melbourne</t>
  </si>
  <si>
    <t>Amie Bakery Cafe (Goldsbrough Village)</t>
  </si>
  <si>
    <t>ONLINE L6850606903 Linked Acc Trns THOMAS L</t>
  </si>
  <si>
    <t>BP AA GEELONG 7471 LOVELY BANKS</t>
  </si>
  <si>
    <t>BP (Lovely Banks)</t>
  </si>
  <si>
    <t>Transfer To Banks NAB CommBank App Myer pay April</t>
  </si>
  <si>
    <t>MILANI SIMIC Myer pay April</t>
  </si>
  <si>
    <t>VDNPT136308087767C CLINK DIR DEBIT LLOYD THOMAS</t>
  </si>
  <si>
    <t>KOKO KOREA Melbourne</t>
  </si>
  <si>
    <t>Koko Korea</t>
  </si>
  <si>
    <t>MCDONALDS GEELONG BYP LOVELY BANKS</t>
  </si>
  <si>
    <t>McDonald's (Lovely Banks)</t>
  </si>
  <si>
    <t>PARADE ESPRESSO B O G OCEAN GROVE</t>
  </si>
  <si>
    <t>Parade Espresso Bar</t>
  </si>
  <si>
    <t>SQ *FAT CONTROLLER COFFEESunbury</t>
  </si>
  <si>
    <t>Fat Controller Coffee</t>
  </si>
  <si>
    <t>lloyd thomas R8435356585</t>
  </si>
  <si>
    <t>Afterpay afterpay.com AU AUS Card xx6921 Value Date: 14/05/2024</t>
  </si>
  <si>
    <t>ONLINE B8450412576 Linked Acc Trns THOMAS L</t>
  </si>
  <si>
    <t>ONLINE C8875727566 Linked Acc Trns THOMAS L</t>
  </si>
  <si>
    <t>Bakers Delight Ocean Grove</t>
  </si>
  <si>
    <t>Bakers Delight</t>
  </si>
  <si>
    <t>FOODWORKS LAVERTON LAVERTON</t>
  </si>
  <si>
    <t>Foodworks (Laverton)</t>
  </si>
  <si>
    <t>ONLINE E4875784584 Linked Acc Trns THOMAS L</t>
  </si>
  <si>
    <t>ONLINE P8446390550 Linked Acc Trns THOMAS L</t>
  </si>
  <si>
    <t>ZipMoney P566676046 Sydney AU AUS Card xx6921 Value Date: 15/05/2024</t>
  </si>
  <si>
    <t>AMIE BAKERY GV MELBOURNE</t>
  </si>
  <si>
    <t>MILANI SIMIC Q7635122077 PIZCOROBOR</t>
  </si>
  <si>
    <t>ONLINE A1913114055 Linked Acc Trns THOMAS L</t>
  </si>
  <si>
    <t>ONLINE B1958727006 Linked Acc Trns THOMAS L</t>
  </si>
  <si>
    <t>ONLINE D0016717108 Linked Acc Trns THOMAS L</t>
  </si>
  <si>
    <t>ONLINE Z3854306214 Linked Acc Trns THOMAS L</t>
  </si>
  <si>
    <t>ALH VENUES/FITZGERALD &amp; LLAVERTON NTH</t>
  </si>
  <si>
    <t>Westside Hotel</t>
  </si>
  <si>
    <t>COOLUM STATE SCHOOL COOLUM BEACH</t>
  </si>
  <si>
    <t>XINGS CHINESE MAROOCHYDORE</t>
  </si>
  <si>
    <t>Xing's Chinese (Sunshine Plaza)</t>
  </si>
  <si>
    <t>RUDY B5913717155</t>
  </si>
  <si>
    <t>LIV EAT MASCOT</t>
  </si>
  <si>
    <t>Liv-eat (Sydney Airport)</t>
  </si>
  <si>
    <t>SQ *CSS P&amp;C UNIFORM SHOP Coolum Beach</t>
  </si>
  <si>
    <t>THE CHOCOLATE BOX &amp; CO MASCOT</t>
  </si>
  <si>
    <t>The Chocolate Box</t>
  </si>
  <si>
    <t>ONLINE Z2411787550 Linked Acc Trns THOMAS L</t>
  </si>
  <si>
    <t>AIRPORT RETAIL ENTER MELBOURNE AIR</t>
  </si>
  <si>
    <t>Airport Retail Enterprises (Melbourne Airport)</t>
  </si>
  <si>
    <t>INTERNET PAYMENT Letterbox clothes</t>
  </si>
  <si>
    <t>MSP PHOTOGRAPHY BR GEEBUNG</t>
  </si>
  <si>
    <t>MSP Photography (Geebung)</t>
  </si>
  <si>
    <t>ZipMoney P569391043 Sydney AU AUS Card xx6921 Value Date: 21/05/2024</t>
  </si>
  <si>
    <t>ONLINE N3258686046 Linked Acc Trns THOMAS L</t>
  </si>
  <si>
    <t>ONLINE T4816073179 Linked Acc Trns THOMAS L</t>
  </si>
  <si>
    <t>ONLINE X4350132785 Linked Acc Trns THOMAS L</t>
  </si>
  <si>
    <t>MILKCAN OUTDOOR THOMASTOWN</t>
  </si>
  <si>
    <t>Milkcan Outdoor</t>
  </si>
  <si>
    <t>SQ *BULLI Marcoola</t>
  </si>
  <si>
    <t>ELOISE TARRY Bean bags</t>
  </si>
  <si>
    <t>ONLINE B6475572346 Bean bags THOMAS L</t>
  </si>
  <si>
    <t>ONLINE F0475330322 Linked Acc Trns THOMAS L</t>
  </si>
  <si>
    <t>ONLINE C2954582441 Linked Acc Trns THOMAS L</t>
  </si>
  <si>
    <t>OPENAI *CHATGPT SUBSCR HTTPSOPENAI.CCA</t>
  </si>
  <si>
    <t>77 NAILS H4113104103 Tyquin St Fencing</t>
  </si>
  <si>
    <t>Coolum Coastal F7448472703 LANG29ML</t>
  </si>
  <si>
    <t>MISS SARAH LOUISE HEFurniture deposit</t>
  </si>
  <si>
    <t>ONLINE Y0975083302 Linked Acc Trns THOMAS L</t>
  </si>
  <si>
    <t>ONLINE L6150562694 Linked Acc Trns THOMAS L</t>
  </si>
  <si>
    <t>ONLINE R7935122721 Linked Acc Trns THOMAS L</t>
  </si>
  <si>
    <t>ONLINE V2135336481 Linked Acc Trns THOMAS L</t>
  </si>
  <si>
    <t>PAYPAL *SPECSAVERSP 0386450700</t>
  </si>
  <si>
    <t>Specsavers</t>
  </si>
  <si>
    <t>MR ANDREW FELIX HEUBSarah furtnitue</t>
  </si>
  <si>
    <t>ONLINE D0550502327 Linked Acc Trns THOMAS L</t>
  </si>
  <si>
    <t>ONLINE D7711562727 Linked Acc Trns THOMAS L</t>
  </si>
  <si>
    <t>ONLINE R2650122551 Couch chairs washi THOMAS L</t>
  </si>
  <si>
    <t>ONLINE X2248376127 Linked Acc Trns THOMAS L</t>
  </si>
  <si>
    <t>ONLINE Y3013194027 Linked Acc Trns THOMAS L</t>
  </si>
  <si>
    <t>UBER *ONE SYDNEY</t>
  </si>
  <si>
    <t>ONLINE L8135616385 Linked Acc Trns THOMAS L</t>
  </si>
  <si>
    <t>Afterpay afterpay.com AU AUS Card xx6921 Value Date: 27/05/2024</t>
  </si>
  <si>
    <t>VDNPT150308087767C CLINK DIR DEBIT LLOYD THOMAS</t>
  </si>
  <si>
    <t>RUDY D9711182347</t>
  </si>
  <si>
    <t>Oporto Sydney Airport Mascot</t>
  </si>
  <si>
    <t>Oporto (Sydney International Airport)</t>
  </si>
  <si>
    <t>SQ *WIR Eumundi</t>
  </si>
  <si>
    <t>ONLINE H9211132384 Linked Acc Trns THOMAS L</t>
  </si>
  <si>
    <t>HOBSONS BAY CITY COUNC ALTONA MEADOW</t>
  </si>
  <si>
    <t>7-ELEVEN 1236 SOUTHBANK</t>
  </si>
  <si>
    <t>ARBORY EATERY/1 FLINDERS MELBOURNE</t>
  </si>
  <si>
    <t>Arbory Bar &amp; Eatery</t>
  </si>
  <si>
    <t>Boost Sunshine Plaza Maroochydore</t>
  </si>
  <si>
    <t>Boost Juice (Sunshine Plaza)</t>
  </si>
  <si>
    <t>HOPSCOTCH Southbank</t>
  </si>
  <si>
    <t>La La City Melbourne</t>
  </si>
  <si>
    <t>La La Land (Melbourne)</t>
  </si>
  <si>
    <t>Soho Bar Restaurant Melbourne</t>
  </si>
  <si>
    <t>Soho Restaurant Bar</t>
  </si>
  <si>
    <t>SQ *COFFEE JUNCTION LAVERLaverton</t>
  </si>
  <si>
    <t>VIRGIN AUSTR7954412321319BRISBANE</t>
  </si>
  <si>
    <t>1034752014445 PAYPAL AUSTRALIA LLOYD THOMAS</t>
  </si>
  <si>
    <t>MOISES E9646724810 HBirthday TheBanks</t>
  </si>
  <si>
    <t>MOISES R7646380610 Material Tyquin St</t>
  </si>
  <si>
    <t>ONLINE J2058330302 Linked Acc Trns THOMAS L</t>
  </si>
  <si>
    <t>UBER* TRIP WWW.UBER.COMA</t>
  </si>
  <si>
    <t>EZI*NOOSA TENNISCLUB Peregian Spri</t>
  </si>
  <si>
    <t>EziDebit</t>
  </si>
  <si>
    <t>ONLINE H9958174095 Linked Acc Trns THOMAS L</t>
  </si>
  <si>
    <t>ONLINE K2875616995 Linked Acc Trns THOMAS L</t>
  </si>
  <si>
    <t>MICHAEL BAYNTUN INVEST WARANA</t>
  </si>
  <si>
    <t>Kawana Rewinds</t>
  </si>
  <si>
    <t>EG GROUP/EENIE CREEK RD NOOSA HEADS</t>
  </si>
  <si>
    <t>EG Group (Noosa Civic)</t>
  </si>
  <si>
    <t>ONLINE Q0358182891 Linked Acc Trns THOMAS L</t>
  </si>
  <si>
    <t>ONLINE Y0154144826 Linked Acc Trns THOMAS L</t>
  </si>
  <si>
    <t>JACOBYCHURCHLAND PTY L NOOSAVILLE</t>
  </si>
  <si>
    <t>The Bakers Pantry (Noosaville)</t>
  </si>
  <si>
    <t>107021028296 MEDIBANK PRIVATE Lloyd Thomas</t>
  </si>
  <si>
    <t>ONLINE P0854102882 Linked Acc Trns THOMAS L</t>
  </si>
  <si>
    <t>SQ *THE COOLUM SOCIAL Coolum Beach</t>
  </si>
  <si>
    <t>The Coolum Social</t>
  </si>
  <si>
    <t>V1566 08/06 TELSTRA SERVICES MELBOURNE 74940524161</t>
  </si>
  <si>
    <t>HBF HEALTH LIMITED PERTH</t>
  </si>
  <si>
    <t>HBF Health Funds</t>
  </si>
  <si>
    <t>1034916838218 PAYPAL AUSTRALIA LLOYD THOMAS</t>
  </si>
  <si>
    <t>VDNPT164308087767C CLINK DIR DEBIT LLOYD THOMAS</t>
  </si>
  <si>
    <t>ONLINE W9113482902 Linked Acc Trns THOMAS L</t>
  </si>
  <si>
    <t>ONLINE E9048093750 Linked Acc Trns THOMAS L</t>
  </si>
  <si>
    <t>ONLINE F9635370919 Linked Acc Trns THOMAS L</t>
  </si>
  <si>
    <t>ONLINE X3054390850 Linked Acc Trns THOMAS L</t>
  </si>
  <si>
    <t>ONLINE Z3113164819 THOMAS L</t>
  </si>
  <si>
    <t>EB *Sound Healing Jour 801-413-7200</t>
  </si>
  <si>
    <t>Eventbrite</t>
  </si>
  <si>
    <t>INTERNET PAYMENT</t>
  </si>
  <si>
    <t>PAYPAL *YESSTYLE 27860817</t>
  </si>
  <si>
    <t>ONLINE P6575320840 Linked Acc Trns THOMAS L</t>
  </si>
  <si>
    <t>ONLINE Z0146326065 Linked Acc Trns THOMAS L</t>
  </si>
  <si>
    <t>493269102024061500 HBF - CLAIM2 LLOYD THOMAS</t>
  </si>
  <si>
    <t>MILANI SIMIC F0648696266</t>
  </si>
  <si>
    <t>WinKebab Coolum Beach</t>
  </si>
  <si>
    <t>ONLINE Z0213174247 Linked Acc Trns THOMAS L</t>
  </si>
  <si>
    <t>ZipMoney P582024346 Sydney AU AUS Card xx6921 Value Date: 15/06/2024</t>
  </si>
  <si>
    <t>Afterpay afterpay.com AU AUS Card xx6921 Value Date: 15/06/2024</t>
  </si>
  <si>
    <t>Afterpay afterpay.com AU AUS Card xx6921 Value Date: 14/06/2024</t>
  </si>
  <si>
    <t>CINNABON SUNSHINE COAST MAROOCHYDORE</t>
  </si>
  <si>
    <t>Cinnabon (Sunshine Plaza)</t>
  </si>
  <si>
    <t>CURLYS MOUNT COOLUM</t>
  </si>
  <si>
    <t>Curly's On The Boardwalk</t>
  </si>
  <si>
    <t>SQ *CUB ESPRESSO South Brisban</t>
  </si>
  <si>
    <t>Cub Espresso</t>
  </si>
  <si>
    <t>Coolum Coastal P1053412604 Water 29 lang st</t>
  </si>
  <si>
    <t>BCC ON STREET PARKING BRISBANE CITY</t>
  </si>
  <si>
    <t>COTTON ON BODY 4839 MAROOCHYDORE</t>
  </si>
  <si>
    <t>Cotton On Body (Sunshine Plaza)</t>
  </si>
  <si>
    <t>J1 SUSHI GYMPIE PTY LTD GYMPIE</t>
  </si>
  <si>
    <t>J1 Sushi (Gympie Central)</t>
  </si>
  <si>
    <t>Fast Transfer From MRS MILANI BIANCA SIM CREDIT TO ACCOUNT yappiz</t>
  </si>
  <si>
    <t>MILANI SIMIC C7209777517 yappiz</t>
  </si>
  <si>
    <t>ONLINE A3617396575 Linked Acc Trns THOMAS L</t>
  </si>
  <si>
    <t>ONLINE F7639390575 Linked Acc Trns THOMAS L</t>
  </si>
  <si>
    <t>ONLINE Q4660192875 Linked Acc Trns THOMAS L</t>
  </si>
  <si>
    <t>INTERNET BPAY TAX OFFICE PAYMENTS</t>
  </si>
  <si>
    <t>Australian Taxation Office</t>
  </si>
  <si>
    <t>PLINE SUNSHINE PLAZA MAROOCHYDORE</t>
  </si>
  <si>
    <t>Priceline Pharmacy (Sunshine Plaza)</t>
  </si>
  <si>
    <t>L J &amp; L R MORO PTY LOutdoor table Outdoor table</t>
  </si>
  <si>
    <t>RUDY L1887502686 Blinds</t>
  </si>
  <si>
    <t>RUDOLF THOMAS OG OG</t>
  </si>
  <si>
    <t>Google Mz Barangaroo</t>
  </si>
  <si>
    <t>Maroochy River Golf C Bli Bli</t>
  </si>
  <si>
    <t>Maroochy River Golf Club</t>
  </si>
  <si>
    <t>SP KITSCH HTTPSWWW.MYKICA</t>
  </si>
  <si>
    <t>SQ *ESTANCIA MARIA Coolum Beach</t>
  </si>
  <si>
    <t>ZipMoney P584897046 Sydney AU AUS Card xx6921 Value Date: 21/06/2024</t>
  </si>
  <si>
    <t>Afterpay afterpay.com AU AUS Card xx6921 Value Date: 21/06/2024</t>
  </si>
  <si>
    <t>Noosa Tennis Academy Sunshine Beac</t>
  </si>
  <si>
    <t>Noosa Tennis Academy</t>
  </si>
  <si>
    <t>SQ *PUNCHEUR COFFEE ROASTNoosa Heads</t>
  </si>
  <si>
    <t>Puncheur Coffee Roasters</t>
  </si>
  <si>
    <t>ONLINE A5009727288 Linked Acc Trns THOMAS L</t>
  </si>
  <si>
    <t>ONLINE F5659666958 Linked Acc Trns THOMAS L</t>
  </si>
  <si>
    <t>VDNPT178308087767C CLINK DIR DEBIT LLOYD THOMAS</t>
  </si>
  <si>
    <t>UBER* ONE WWW.UBER.COMA</t>
  </si>
  <si>
    <t>DISCOUNTS GALORE MAROOCHYDORE</t>
  </si>
  <si>
    <t>Discounts Galore</t>
  </si>
  <si>
    <t>Guzman y Gomez Maroochydore</t>
  </si>
  <si>
    <t>Guzman Y Gomez (Maroochydore)</t>
  </si>
  <si>
    <t>LA PETITE SOURIS ALEXANDRA HLA</t>
  </si>
  <si>
    <t>La Petite Souris</t>
  </si>
  <si>
    <t>MILANI SIMIC V1639704459</t>
  </si>
  <si>
    <t>ONLINE D0860757447 Linked Acc Trns THOMAS L</t>
  </si>
  <si>
    <t>BCF MAROOCHYDORE MAROOCHYDORE</t>
  </si>
  <si>
    <t>BCF - Boating Camping Fishing (The Zone Maroochydore)</t>
  </si>
  <si>
    <t>CAFE 37 THE ESPLANADE MAROOCHYDORE</t>
  </si>
  <si>
    <t>Cafe 37</t>
  </si>
  <si>
    <t>Google HOMA GAMES Barangaroo</t>
  </si>
  <si>
    <t>SQ *MAROOCHYDORE SES SUPPBuderim</t>
  </si>
  <si>
    <t>Afterpay afterpay.com AU AUS Card xx6921 Value Date: 30/06/2024</t>
  </si>
  <si>
    <t>1035395198805 PAYPAL AUSTRALIA LLOYD THOMAS</t>
  </si>
  <si>
    <t>H M Hennes Mauritz Pt NSW, Sydney</t>
  </si>
  <si>
    <t>H&amp;M</t>
  </si>
  <si>
    <t>SUSHIRO PTY LTD NOOSAVILLE</t>
  </si>
  <si>
    <t>Sushiro</t>
  </si>
  <si>
    <t>LLOYD THOMAS Other</t>
  </si>
  <si>
    <t>ONLINE G3709744412 Linked Acc Trns THOMAS L</t>
  </si>
  <si>
    <t>ONLINE A9459164431 Linked Acc Trns THOMAS L</t>
  </si>
  <si>
    <t>COCA BAR MAROOCHYDORE</t>
  </si>
  <si>
    <t>Coca Bar (Sunshine Plaza)</t>
  </si>
  <si>
    <t>JAMAICA BLUE KAWANA BUDDINA</t>
  </si>
  <si>
    <t>Jamaica Blue (Kawana Shoppingworld)</t>
  </si>
  <si>
    <t>UMAPATI PL MAROOCHYDORE</t>
  </si>
  <si>
    <t>Red Rooster (Maroochydore)</t>
  </si>
  <si>
    <t>ONLINE B3760707313 Linked Acc Trns THOMAS L</t>
  </si>
  <si>
    <t>ONLINE E8452192113 Linked Acc Trns THOMAS L</t>
  </si>
  <si>
    <t>ONLINE E9909784581 Linked Acc Trns THOMAS L</t>
  </si>
  <si>
    <t>Google InApps Barangaroo</t>
  </si>
  <si>
    <t>Guzman y Gomez North North Lakes</t>
  </si>
  <si>
    <t>Guzman Y Gomez (Westfield North Lakes)</t>
  </si>
  <si>
    <t>IKEA NORTHLAKES NORTH LAKES</t>
  </si>
  <si>
    <t>IKEA (Westfield North Lakes)</t>
  </si>
  <si>
    <t>SQ *BUCCERI CONSULTING PTNorth Lakes</t>
  </si>
  <si>
    <t>Snow4Kids</t>
  </si>
  <si>
    <t>Coolum Coastal S7439676881 LANG29ML</t>
  </si>
  <si>
    <t>SMP*Coco Bliss North North Lakes</t>
  </si>
  <si>
    <t>Coco Bliss (North Lakes)</t>
  </si>
  <si>
    <t>TRAN PHAN PTY LTD NORTH LAKES</t>
  </si>
  <si>
    <t>Tran Phan Pty Ltd</t>
  </si>
  <si>
    <t>1035538370328 PAYPAL AUSTRALIA LLOYD THOMAS</t>
  </si>
  <si>
    <t>VDNPT192308087767C CLINK DIR DEBIT LLOYD THOMAS</t>
  </si>
  <si>
    <t>SUSHI HUB NORTH LAKE NORTH LAKES</t>
  </si>
  <si>
    <t>Sushi Hub (Westfield North Lakes)</t>
  </si>
  <si>
    <t>V1566 08/07 TELSTRA SERVICES MELBOURNE 74940524191</t>
  </si>
  <si>
    <t>BIRCH CARROLL AND COYL MAROOCHYDORE</t>
  </si>
  <si>
    <t>Transfer To Banks NAB CommBank App Myer July pay</t>
  </si>
  <si>
    <t>MILANI SIMIC Myer July pay</t>
  </si>
  <si>
    <t>ONLINE C6587013242 Linked Acc Trns THOMAS L</t>
  </si>
  <si>
    <t>ONLINE H7960112442 Linked Acc Trns THOMAS L</t>
  </si>
  <si>
    <t>ONLINE P5052676782 Linked Acc Trns THOMAS L</t>
  </si>
  <si>
    <t>ONLINE T6717320982 Linked Acc Trns THOMAS L</t>
  </si>
  <si>
    <t>Flo's Creperie Mooloolaba</t>
  </si>
  <si>
    <t>Flo's Creperie (Mooloolaba Wharf)</t>
  </si>
  <si>
    <t>SQ *SIAM SPICY THAI RESTAPeregian Beac</t>
  </si>
  <si>
    <t>Siam Spicy Thai Restaurant</t>
  </si>
  <si>
    <t>LLOYD THOMAS Oth</t>
  </si>
  <si>
    <t>ONLINE R5852472792 Linked Acc Trns THOMAS L</t>
  </si>
  <si>
    <t>CALTEX PEREGIAN BEAC PEREGIAN BEAC</t>
  </si>
  <si>
    <t>Puma Energy (Peregian Beach)</t>
  </si>
  <si>
    <t>Afterpay afterpay.com AU AUS Card xx6921 Value Date: 13/07/2024</t>
  </si>
  <si>
    <t>ZipMoney P596546518 Sydney AU AUS Card xx6921 Value Date: 15/07/2024</t>
  </si>
  <si>
    <t>SQ *VALLY HAIR Yandina Creek AU</t>
  </si>
  <si>
    <t>ONLINE M4737592235 Linked Acc Trns THOMAS L</t>
  </si>
  <si>
    <t>BP EXP ASPLEY 1404 ASPLEY</t>
  </si>
  <si>
    <t>BP (Aspley)</t>
  </si>
  <si>
    <t>K9 PRO LONDONDERRY</t>
  </si>
  <si>
    <t>Pro K9 Supplies</t>
  </si>
  <si>
    <t>Malt Traders SouthBank Brisbane City</t>
  </si>
  <si>
    <t>Malt Traders South Bank</t>
  </si>
  <si>
    <t>PRICEBUSTER42/107 HOWARD NAMBOUR</t>
  </si>
  <si>
    <t>Price Busters (Nambour)</t>
  </si>
  <si>
    <t>SQ *VALLY HAIR Yandina Creek</t>
  </si>
  <si>
    <t>MILANI SIMIC R7209797091</t>
  </si>
  <si>
    <t>ONLINE A4109492546 Linked Acc Trns THOMAS L</t>
  </si>
  <si>
    <t>ONLINE W5059326146 Linked Acc Trns THOMAS L</t>
  </si>
  <si>
    <t>PAYPAL *TRAILSURV 0435025673</t>
  </si>
  <si>
    <t>Fast Transfer From MRS MILANI BIANCA SIM CREDIT TO ACCOUNT COROBORYAPPIZ</t>
  </si>
  <si>
    <t>MILANI SIMIC W7937366039 COROBORYAPPIZ</t>
  </si>
  <si>
    <t>ONLINE F1953777099 Linked Acc Trns THOMAS L</t>
  </si>
  <si>
    <t>V1665 19/07 7 ELEVEN 4278 COOLUM BEA 74564454202</t>
  </si>
  <si>
    <t>7-Eleven (Coolum Beach)</t>
  </si>
  <si>
    <t>V1665 19/07 COLES 4420 COOLUM BEA 74363964201</t>
  </si>
  <si>
    <t>V1665 19/07 Pizzami Peregian Bch Peregian B 74249234201</t>
  </si>
  <si>
    <t>Function, Raffles&amp; F Alexandra Hea</t>
  </si>
  <si>
    <t>McIntosh Investment Forest Glen</t>
  </si>
  <si>
    <t>Synergy Performance Institute</t>
  </si>
  <si>
    <t>Ninja Jungle Forest Glen</t>
  </si>
  <si>
    <t>Ninja Jungle</t>
  </si>
  <si>
    <t>SCHOOLSHOPONLINE MITTAGONG</t>
  </si>
  <si>
    <t>School Shop Online</t>
  </si>
  <si>
    <t>SQ *LES ARTISANS &amp; CO Coolum Beach</t>
  </si>
  <si>
    <t>ZipMoney P599277118 Sydney AU AUS Card xx6921 Value Date: 21/07/2024</t>
  </si>
  <si>
    <t>ZipMoney P598998904 Sydney AU AUS Card xx6921 Value Date: 20/07/2024</t>
  </si>
  <si>
    <t>Afterpay afterpay.com AU AUS Card xx6921 Value Date: 19/07/2024</t>
  </si>
  <si>
    <t>ONLINE C7360626077 Linked Acc Trns THOMAS L</t>
  </si>
  <si>
    <t>ONLINE E8009093519 Linked Acc Trns THOMAS L</t>
  </si>
  <si>
    <t>Google ClassDojo Barangaroo</t>
  </si>
  <si>
    <t>ROADS STORE MARCUS BEACH</t>
  </si>
  <si>
    <t>Roads Store</t>
  </si>
  <si>
    <t>VDNPT206308087767C CLINK DIR DEBIT LLOYD THOMAS</t>
  </si>
  <si>
    <t>SQ *BEAN HEAD CAFE PTY LTCoolum Beach</t>
  </si>
  <si>
    <t>Bean Head Cafe</t>
  </si>
  <si>
    <t>LLOYD THOMAS Itg</t>
  </si>
  <si>
    <t>ONLINE P7817744714 Linked Acc Trns THOMAS L</t>
  </si>
  <si>
    <t>Afterpay afterpay.com AU AUS Card xx6921 Value Date: 23/07/2024</t>
  </si>
  <si>
    <t>NABATM CSH 25th12:43MAROOCHYDORE</t>
  </si>
  <si>
    <t>DEPOSIT</t>
  </si>
  <si>
    <t>NABATM DEP 25th12:42MAROOCHYDORE M</t>
  </si>
  <si>
    <t>ONLINE G4917003123 Linked Acc Trns THOMAS L</t>
  </si>
  <si>
    <t>SQ *COASTAL BREWS Eumundi</t>
  </si>
  <si>
    <t>Coastal Brews</t>
  </si>
  <si>
    <t>SQ *EUMUNDI FRESH JUICE Eumundi</t>
  </si>
  <si>
    <t>SQ *FRASERS CREATIVE Eumundi</t>
  </si>
  <si>
    <t>Frasers Creative</t>
  </si>
  <si>
    <t>SQ *JIN JEWELLERY Eumundi</t>
  </si>
  <si>
    <t>Coolum Coastal F6717734657 LANG29ML</t>
  </si>
  <si>
    <t>ONLINE D7787132772 Linked Acc Trns THOMAS L</t>
  </si>
  <si>
    <t>ONLINE V2237452182 Linked Acc Trns THOMAS L</t>
  </si>
  <si>
    <t>MILANI SIMIC P7539592792</t>
  </si>
  <si>
    <t>MONTANOS BEAUTY SERVIC HTTPSWWW.MONT</t>
  </si>
  <si>
    <t>ONLINE F6473422311 Linked Acc Trns THOMAS L</t>
  </si>
  <si>
    <t>CATALINANOOSA BRISBANE</t>
  </si>
  <si>
    <t>Catalina Noosa</t>
  </si>
  <si>
    <t>SALTY DOG COOLUM PARK COOLUM BEACH</t>
  </si>
  <si>
    <t>Salty Dog Cellars</t>
  </si>
  <si>
    <t>SNV VENTURES PTY LTD NOOSAVILLE</t>
  </si>
  <si>
    <t>Red Rooster (Noosa Civic)</t>
  </si>
  <si>
    <t>ONLINE G6537023620 Linked Acc Trns THOMAS L</t>
  </si>
  <si>
    <t>ONLINE R4717757767 Linked Acc Trns THOMAS L</t>
  </si>
  <si>
    <t>Afterpay afterpay.com AU AUS Card xx6921 Value Date: 26/07/2024</t>
  </si>
  <si>
    <t>ONLINE M6553063339 Linked Acc Trns THOMAS L</t>
  </si>
  <si>
    <t>Catalina Noosa Noosaville</t>
  </si>
  <si>
    <t>LLOYD G7487767710</t>
  </si>
  <si>
    <t>ONLINE L2460360110 Linked Acc Trns THOMAS L</t>
  </si>
  <si>
    <t>SOFIA ROSE A8917656380 Sofia babysitting</t>
  </si>
  <si>
    <t>LLOYD THOMAS L</t>
  </si>
  <si>
    <t>ONLINE C7453552619 Linked Acc Trns THOMAS L</t>
  </si>
  <si>
    <t>ONLINE H8937370076 Linked Acc Trns THOMAS L</t>
  </si>
  <si>
    <t>ONLINE L6617402119 Linked Acc Trns THOMAS L</t>
  </si>
  <si>
    <t>AIRPORT EXP PHARMACY MASCOT</t>
  </si>
  <si>
    <t>Airport Express Pharmacy</t>
  </si>
  <si>
    <t>ZLR*Roll'd Mascot</t>
  </si>
  <si>
    <t>Roll'd (Sydney Airport)</t>
  </si>
  <si>
    <t>lloyd thomas S7937376676 WESTPAC PAYMENT</t>
  </si>
  <si>
    <t>ONLINE F1559013253 Linked Acc Trns THOMAS L</t>
  </si>
  <si>
    <t>AYAM PENYET RIA SMASHE SOUTH MELBOUR</t>
  </si>
  <si>
    <t>Ria Ayam Penyet (South Melbourne)</t>
  </si>
  <si>
    <t>CARGO RESTAURANT DOCKLANDS</t>
  </si>
  <si>
    <t>Cargo</t>
  </si>
  <si>
    <t>COFFEE N ALL CUSTOMS HOUSDOCKLANDS</t>
  </si>
  <si>
    <t>Coffee N All-Customs House</t>
  </si>
  <si>
    <t>SCHOLASTIC AUSTRALIA P CRESTMEAD</t>
  </si>
  <si>
    <t>Scholastic</t>
  </si>
  <si>
    <t>ONLINE W1559512262 Linked Acc Trns THOMAS L</t>
  </si>
  <si>
    <t>Direct Credit 606954 FINSTRO INVTyquinSt</t>
  </si>
  <si>
    <t>ADVIEH MELBOURNE</t>
  </si>
  <si>
    <t>Advieh (Seddon)</t>
  </si>
  <si>
    <t>ADVIEH/71 GAMON STREET SEDDON</t>
  </si>
  <si>
    <t>AVIV CONTINENTAL CAKES ELSTERNWICK</t>
  </si>
  <si>
    <t>Aviv Continental Cakes Unit Trust</t>
  </si>
  <si>
    <t>Dumpling Plus Chadston Malvern East</t>
  </si>
  <si>
    <t>Dumplings Plus (Chadstone)</t>
  </si>
  <si>
    <t>KMART 1147 CHADSTONE</t>
  </si>
  <si>
    <t>Kmart (Chadstone Shopping Centre)</t>
  </si>
  <si>
    <t>PLATFORM 28 DOCKLANDS</t>
  </si>
  <si>
    <t>Platform 28</t>
  </si>
  <si>
    <t>UBER* EATS HTTPSWWW.UBER</t>
  </si>
  <si>
    <t>WHSMITH MEL T3 PIER E TULLAMARINE</t>
  </si>
  <si>
    <t>WH Smith Australia (Melbourne Airport T3)</t>
  </si>
  <si>
    <t>1036034198503 PAYPAL AUSTRALIA LLOYD THOMAS</t>
  </si>
  <si>
    <t>ONLINE Y9660182319 Linked Acc Trns THOMAS L</t>
  </si>
  <si>
    <t>INDITEX AUSTRALIA PTY LTDSYDNEY</t>
  </si>
  <si>
    <t>KABOOM MASCOT</t>
  </si>
  <si>
    <t>Kaboom</t>
  </si>
  <si>
    <t>ONLINE H9459336092 Linked Acc Trns THOMAS L</t>
  </si>
  <si>
    <t>ONLINE S7353656276 Linked Acc Trns THOMAS L</t>
  </si>
  <si>
    <t>VDNPT220308087767C CLINK DIR DEBIT LLOYD THOMAS</t>
  </si>
  <si>
    <t>AIRPORT RETAIL ENTERPR MASCOT</t>
  </si>
  <si>
    <t>Airport Retail Enterprises</t>
  </si>
  <si>
    <t>Transfer To Banks NAB CommBank App Pay</t>
  </si>
  <si>
    <t>MILANI SIMIC Pay</t>
  </si>
  <si>
    <t>ONLINE B0837370543 Linked Acc Trns THOMAS L</t>
  </si>
  <si>
    <t>ONLINE B4839676343 Linked Acc Trns THOMAS L</t>
  </si>
  <si>
    <t>ONLINE D6360737443 Linked Acc Trns THOMAS L</t>
  </si>
  <si>
    <t>Grub Organics Marcoola</t>
  </si>
  <si>
    <t>Grub Organics</t>
  </si>
  <si>
    <t>INTERNET BPAY ASIC</t>
  </si>
  <si>
    <t>ASIC</t>
  </si>
  <si>
    <t>Australian Securities &amp; Investments Commission</t>
  </si>
  <si>
    <t>1036150877519 PAYPAL AUSTRALIA LLOYD THOMAS</t>
  </si>
  <si>
    <t>ONLINE B0387744591 Linked Acc Trns THOMAS L</t>
  </si>
  <si>
    <t>V1566 08/08 TELSTRA SERVICES MELBOURNE 74940524222</t>
  </si>
  <si>
    <t>Suncoast Medical CNTR Coolum Beach</t>
  </si>
  <si>
    <t>Suncoast Medical Centre</t>
  </si>
  <si>
    <t>Afterpay afterpay.com AU AUS Card xx6921 Value Date: 09/08/2024</t>
  </si>
  <si>
    <t>ONLINE D2073162262 Linked Acc Trns THOMAS L</t>
  </si>
  <si>
    <t>ONLINE Q3237356890 Linked Acc Trns THOMAS L</t>
  </si>
  <si>
    <t>SUNRISE MUDJIMBA BAK MUDJIMBA</t>
  </si>
  <si>
    <t>Sunrise Bakery (Mudjimba)</t>
  </si>
  <si>
    <t>CHOICE DISCOUNTS BUDDINA</t>
  </si>
  <si>
    <t>Choice Discount Variety Stores (Kawana Waters)</t>
  </si>
  <si>
    <t>INFO TRANS ONLY - AMT EXCLUDED FROM BAL</t>
  </si>
  <si>
    <t>DISPUTE ITEM RAISED - $71.12</t>
  </si>
  <si>
    <t>Lifeline Retail - Co Coolum Beach</t>
  </si>
  <si>
    <t>Lifeline (Coolum Beach)</t>
  </si>
  <si>
    <t>ONLINE D6317502896 Linked Acc Trns THOMAS L</t>
  </si>
  <si>
    <t>ONLINE Q0837797091 Linked Acc Trns THOMAS L</t>
  </si>
  <si>
    <t>ONLINE Y9659626794 Linked Acc Trns THOMAS L</t>
  </si>
  <si>
    <t>SMP*Cafe63 Sunshine Pl Maroochydore</t>
  </si>
  <si>
    <t>Cafe 63 (Sunshine Plaza)</t>
  </si>
  <si>
    <t>ZipMoney P610443266 Sydney AU AUS Card xx6921 Value Date: 15/08/2024</t>
  </si>
  <si>
    <t>Transfer To Banks NAB CommBank App Yassie Myer</t>
  </si>
  <si>
    <t>Fast Transfer From YASMIN DARWISH MyerPurchaseThankU MyerPurchaseThankU</t>
  </si>
  <si>
    <t>MILANI SIMIC Yassie Myer</t>
  </si>
  <si>
    <t>ONLINE C4584172812 Linked Acc Trns THOMAS L</t>
  </si>
  <si>
    <t>ONLINE M6537102855 Linked Acc Trns THOMAS L</t>
  </si>
  <si>
    <t>ONLINE P3452767842 Linked Acc Trns THOMAS L</t>
  </si>
  <si>
    <t>ONLINE Y4559366068 Linked Acc Trns THOMAS L</t>
  </si>
  <si>
    <t>SOFIA ROSE M9887134753 thank you Zai Oli</t>
  </si>
  <si>
    <t>BAKERS DELIGHT MOOLO MOOLOOLABA</t>
  </si>
  <si>
    <t>Bakers Delight (Mooloolaba Central)</t>
  </si>
  <si>
    <t>Google Monster Box Barangaroo</t>
  </si>
  <si>
    <t>Pier 33 Mooloolaba</t>
  </si>
  <si>
    <t>Pier 33</t>
  </si>
  <si>
    <t>POST MOOLOOLABA POST S MOOLOOLABA</t>
  </si>
  <si>
    <t>Australia Post (Mooloolaba Post Shop)</t>
  </si>
  <si>
    <t>RED ROOSTER NUDGEE BANYO</t>
  </si>
  <si>
    <t>Red Rooster</t>
  </si>
  <si>
    <t>Spice Bar Mooloolaba Mooloolaba</t>
  </si>
  <si>
    <t>Spice Bar</t>
  </si>
  <si>
    <t>SPOTLIGHT PTY LTD STH MELBOURNE</t>
  </si>
  <si>
    <t>Spotlight</t>
  </si>
  <si>
    <t>SQ *PHO BUI VIETNAMESE REMooloolaba</t>
  </si>
  <si>
    <t>Pho Bui Vietnamese Restaurant</t>
  </si>
  <si>
    <t>WWW.PIER33.COM.AU WWW.PIER33.CO</t>
  </si>
  <si>
    <t>ONLINE S9687492742 Linked Acc Trns THOMAS L</t>
  </si>
  <si>
    <t>Fast Transfer From MRS MILANI BIANCA SIM CREDIT TO ACCOUNT YAPPIZ</t>
  </si>
  <si>
    <t>Afterpay afterpay.com AU AUS Card xx6921 Value Date: 18/08/2024</t>
  </si>
  <si>
    <t>Afterpay afterpay.com AU AUS Card xx6921 Value Date: 16/08/2024</t>
  </si>
  <si>
    <t>MILANI SIMIC T5449104092 YAPPIZ</t>
  </si>
  <si>
    <t>Myer Pty Ltd Docklands</t>
  </si>
  <si>
    <t>BASEUP PARKING SYDNEY</t>
  </si>
  <si>
    <t>BaseUp</t>
  </si>
  <si>
    <t>ONLINE C5234787482 Linked Acc Trns THOMAS L</t>
  </si>
  <si>
    <t>VDNPT234308087767C CLINK DIR DEBIT LLOYD THOMAS</t>
  </si>
  <si>
    <t>Google Monsters Tacti Barangaroo</t>
  </si>
  <si>
    <t>ZipMoney P612715990 Sydney AU AUS Card xx6921 Value Date: 20/08/2024</t>
  </si>
  <si>
    <t>lloyd thomas B5304606488 WESTPAC PAYMENT</t>
  </si>
  <si>
    <t>LS Two Yolks South Bri South Brisban</t>
  </si>
  <si>
    <t>Two Yolks</t>
  </si>
  <si>
    <t>Yiros Shop Southbank South Brisban</t>
  </si>
  <si>
    <t>The Yiros Shop (South Brisbane)</t>
  </si>
  <si>
    <t>ZipMoney P613124755 Sydney AU AUS Card xx6921 Value Date: 21/08/2024</t>
  </si>
  <si>
    <t>ONLINE R5634724467 Linked Acc Trns THOMAS L</t>
  </si>
  <si>
    <t>ONLINE Z5204310065 Linked Acc Trns THOMAS L</t>
  </si>
  <si>
    <t>LS Tipplers Tap Annerley</t>
  </si>
  <si>
    <t>Tippler's Tap (South Brisbane)</t>
  </si>
  <si>
    <t>SCHOLASTIC AUSTRALIA P LISAROW</t>
  </si>
  <si>
    <t>ONLINE H5688023865 Linked Acc Trns THOMAS L</t>
  </si>
  <si>
    <t>ONLINE L5184360471 Linked Acc Trns THOMAS L</t>
  </si>
  <si>
    <t>ONLINE S5028184471 Linked Acc Trns THOMAS L</t>
  </si>
  <si>
    <t>ONLINE Z3328122571 Linked Acc Trns THOMAS L</t>
  </si>
  <si>
    <t>Transfer To Michelle Simic CommBank App Smelly Breast x</t>
  </si>
  <si>
    <t>Transfer from xx5288 CommBank app Smelly Breast</t>
  </si>
  <si>
    <t>LVLUP HEALTH PEREGIAN BEAC</t>
  </si>
  <si>
    <t>QBD THE BOOKSHOP MAROOCHYDORE</t>
  </si>
  <si>
    <t>QBD The Bookshop (Maroochydore)</t>
  </si>
  <si>
    <t>ONLINE Z5894714241 Linked Acc Trns THOMAS L</t>
  </si>
  <si>
    <t>ONLINE F3207390731 Linked Acc Trns THOMAS L</t>
  </si>
  <si>
    <t>SQ *TH7 NOOSA Noosa Heads AU</t>
  </si>
  <si>
    <t>Afterpay afterpay.com AU AUS Card xx6921 Value Date: 26/08/2024</t>
  </si>
  <si>
    <t>Fast Transfer From MR LLOYD EDWARD THOMA CREDIT TO ACCOUNT</t>
  </si>
  <si>
    <t>Harry Weatherstone H1306522774 SIMIC2372Noosafit</t>
  </si>
  <si>
    <t>MILANI SIMIC L3314390967</t>
  </si>
  <si>
    <t>ONLINE F3606522967 Linked Acc Trns THOMAS L</t>
  </si>
  <si>
    <t>ONLINE P5634320228 Linked Acc Trns THOMAS L</t>
  </si>
  <si>
    <t>ONLINE P8214013767 Linked Acc Trns THOMAS L</t>
  </si>
  <si>
    <t>ONLINE S0004083931 Linked Acc Trns THOMAS L</t>
  </si>
  <si>
    <t>ONLINE W5694686231 Linked Acc Trns THOMAS L</t>
  </si>
  <si>
    <t>ONLINE X8088582767 Linked Acc Trns THOMAS L</t>
  </si>
  <si>
    <t>Google Animal Warfare Barangaroo</t>
  </si>
  <si>
    <t>ONLINE G5294316331 Linked Acc Trns THOMAS L</t>
  </si>
  <si>
    <t>ONLINE W7307023331 Linked Acc Trns THOMAS L</t>
  </si>
  <si>
    <t>JOY SENSES PTY LTD MOOLOOLABA</t>
  </si>
  <si>
    <t>Melody's Licensed Cafe</t>
  </si>
  <si>
    <t>SQ *SEABOURNE DISTILLERY Noosaville</t>
  </si>
  <si>
    <t>MILANI SIMIC A0084472786</t>
  </si>
  <si>
    <t>BIG PINEAPPLE CORP U WOOMBYE</t>
  </si>
  <si>
    <t>The Big Pineapple</t>
  </si>
  <si>
    <t>Google One Barangaroo</t>
  </si>
  <si>
    <t>PARKLANDS TAVERN MERIDAN PLAIN</t>
  </si>
  <si>
    <t>Parklands Tavern</t>
  </si>
  <si>
    <t>1036673076188 PAYPAL AUSTRALIA LLOYD THOMAS</t>
  </si>
  <si>
    <t>ONLINE Q2594114874 Linked Acc Trns THOMAS L</t>
  </si>
  <si>
    <t>Direct Credit 646011 GWW 046150445264</t>
  </si>
  <si>
    <t>NABATM DEP 04th17:43NOOSAVILLE TEL</t>
  </si>
  <si>
    <t>VDNPT248308087767C CLINK DIR DEBIT LLOYD THOMAS</t>
  </si>
  <si>
    <t>Fast Transfer From MARIAN NAJDOVSKI Tyquin St 6870 Tyquin St</t>
  </si>
  <si>
    <t>Afterpay afterpay.com AU AUS Card xx6921 Value Date: 03/09/2024</t>
  </si>
  <si>
    <t>REVERSAL CREDIT</t>
  </si>
  <si>
    <t>REVERSAL OF DEBIT VOLUNTARY DEDUCTIONSVDNPT248308087767C</t>
  </si>
  <si>
    <t>LAUNDERED PTY LTD ORMEAU</t>
  </si>
  <si>
    <t>Laundered</t>
  </si>
  <si>
    <t>ONLINE R3106532405 Linked Acc Trns THOMAS L</t>
  </si>
  <si>
    <t>Wdl ATM ANZ SUNSHINE PLAZA BR MAROOCHYDOR AU</t>
  </si>
  <si>
    <t>ONLINE V8806442186 Linked Acc Trns THOMAS L</t>
  </si>
  <si>
    <t>FritzenbergerSouthbank South Brisban</t>
  </si>
  <si>
    <t>PETBARN NOOSAVILLE</t>
  </si>
  <si>
    <t>Petbarn (Noosa Civic)</t>
  </si>
  <si>
    <t>LLOYD THOMASOrh</t>
  </si>
  <si>
    <t>ONLINE C9484350565 Linked Acc Trns THOMAS L</t>
  </si>
  <si>
    <t>Transfer To Tristan Habeck CommBank App Bus</t>
  </si>
  <si>
    <t>Wdl ATM CBA ATM COOLUM B QLD 415302 AUS</t>
  </si>
  <si>
    <t>DD *DOORDASH PRESTOPAS MELBOURNE</t>
  </si>
  <si>
    <t>Google Metamon Island Pyrmont</t>
  </si>
  <si>
    <t>KFC CABOOLTURE NTH CABOOLTURE</t>
  </si>
  <si>
    <t>KFC (BP Caboolture North)</t>
  </si>
  <si>
    <t>MQD NAILS AND BEAUTY P MAROOCHYDORE</t>
  </si>
  <si>
    <t>Rainbow Nails &amp; Beauty (Sunshine Plaza)</t>
  </si>
  <si>
    <t>OBGA - GABBA WOOLLOONGABBA</t>
  </si>
  <si>
    <t>The Gabba</t>
  </si>
  <si>
    <t>Peregian Beach Hotel Peregian Beac</t>
  </si>
  <si>
    <t>Skal Cafe Peregian Beac</t>
  </si>
  <si>
    <t>SPORTSGIRL 304432 MAROOCHYDORE</t>
  </si>
  <si>
    <t>Sportsgirl</t>
  </si>
  <si>
    <t>The Station Sc Birtinya</t>
  </si>
  <si>
    <t>The Station SC</t>
  </si>
  <si>
    <t>1036772260874 PAYPAL AUSTRALIA LLOYD THOMAS</t>
  </si>
  <si>
    <t>LLOYD THOMASN</t>
  </si>
  <si>
    <t>ONLINE L7149592833 Linked Acc Trns THOMAS L</t>
  </si>
  <si>
    <t>Afterpay afterpay.com AU AUS Card xx6921 Value Date: 06/09/2024</t>
  </si>
  <si>
    <t>MCDONALDS KANGAROO PT KANGAROO POIN</t>
  </si>
  <si>
    <t>McDonald's (Kangaroo Point)</t>
  </si>
  <si>
    <t>ONLINE F3407764628 Linked Acc Trns THOMAS L</t>
  </si>
  <si>
    <t>V1566 08/09 TELSTRA SERVICES MELBOURNE 74940524253</t>
  </si>
  <si>
    <t>LLOYD THOMASNa</t>
  </si>
  <si>
    <t>ONLINE C7128164874 Linked Acc Trns THOMAS L</t>
  </si>
  <si>
    <t>ONLINE V7088482919 Linked Acc Trns THOMAS L</t>
  </si>
  <si>
    <t>Transfer to xx5288 CommBank app Myer pay</t>
  </si>
  <si>
    <t>ONLINE D9804734593 Linked Acc Trns THOMAS L</t>
  </si>
  <si>
    <t>SQ *FOOTBALLCLUB10 Mooloolaba</t>
  </si>
  <si>
    <t>MR ARIF NAZIR CHEEMAArlo</t>
  </si>
  <si>
    <t>ONLINE G4394370443 Linked Acc Trns THOMAS L</t>
  </si>
  <si>
    <t>Afterpay afterpay.com AU AUS Card xx6921 Value Date: 12/09/2024</t>
  </si>
  <si>
    <t>Wdl ATM WBC WESTPAC POINT COOK AU</t>
  </si>
  <si>
    <t>MILANI SIMIC P6149482916 YAPPIZ</t>
  </si>
  <si>
    <t>ONLINE E6028512233 Linked Acc Trns THOMAS L</t>
  </si>
  <si>
    <t>ONLINE F4749572288 Linked Acc Trns THOMAS L</t>
  </si>
  <si>
    <t>ONLINE F6084717933 Linked Acc Trns THOMAS L</t>
  </si>
  <si>
    <t>ONLINE X8294132233 Linked Acc Trns THOMAS L</t>
  </si>
  <si>
    <t>POST PEREGIAN BEACH LP PEREGIAN BEAC</t>
  </si>
  <si>
    <t>Australia Post (Peregian Beach LPO)</t>
  </si>
  <si>
    <t>SQ *MAIORI PIZZERIA PEREGPeregian Spri</t>
  </si>
  <si>
    <t>The Pool Cafe Peregian Spri</t>
  </si>
  <si>
    <t>The Pool Cafe</t>
  </si>
  <si>
    <t>Coolum Coastal P7204134433 LANG29ML</t>
  </si>
  <si>
    <t>Coolum Coastal T5694366688 LANG29ML</t>
  </si>
  <si>
    <t>LINKT MELBOURNE MELBOURNE</t>
  </si>
  <si>
    <t>ZipMoney P624543768 Sydney AU AUS Card xx6921 Value Date: 15/09/2024</t>
  </si>
  <si>
    <t>Afterpay afterpay.com AU AUS Card xx6921 Value Date: 15/09/2024</t>
  </si>
  <si>
    <t>Carolyn Jenkins D5184366766 MJ gift Milani xx</t>
  </si>
  <si>
    <t>IGA FRESHWATER PLC SOUTHBANK</t>
  </si>
  <si>
    <t>IGA (Xpress Freshwater Place)</t>
  </si>
  <si>
    <t>MAD PAWS PET SERVICES PYRMONT</t>
  </si>
  <si>
    <t>Mad Paws</t>
  </si>
  <si>
    <t>ST ANDREWS ANGLICAN PEREGIAN BEAC</t>
  </si>
  <si>
    <t>St Andrew's Anglican College</t>
  </si>
  <si>
    <t>lloyd thomas P5606390756 WESTPAC PAYMENT</t>
  </si>
  <si>
    <t>ONLINE B5449162556 Linked Acc Trns THOMAS L</t>
  </si>
  <si>
    <t>ONLINE P8806432910 Linked Acc Trns THOMAS L</t>
  </si>
  <si>
    <t>7-ELEVEN 1204 SOUTHBANK</t>
  </si>
  <si>
    <t>PAYPAL *HMHENNESMAU 734622672</t>
  </si>
  <si>
    <t>Wdl ATM CBA ATM CENTRAL SQUARE VIC 377993 AUS</t>
  </si>
  <si>
    <t>ONLINE W5904350175 Linked Acc Trns THOMAS L</t>
  </si>
  <si>
    <t>Brazilian skills socY4449380531 ISAIAH THOMAS</t>
  </si>
  <si>
    <t>ONLINE E8449300578 Linked Acc Trns THOMAS L</t>
  </si>
  <si>
    <t>CITY AQUATICS 24 BIRTINYA</t>
  </si>
  <si>
    <t>City Aquatics &amp; Health (Bokarina)</t>
  </si>
  <si>
    <t>THE BOATBUILDERS YAR SOUTH WHARF</t>
  </si>
  <si>
    <t>The Boatbuilders Yard</t>
  </si>
  <si>
    <t>1037025884467 PAYPAL AUSTRALIA LLOYD THOMAS</t>
  </si>
  <si>
    <t>Afterpay afterpay.com AU AUS Card xx6921 Value Date: 19/09/2024</t>
  </si>
  <si>
    <t>Transfer To wespac Grazegoodness CommBank App large graze box coolum</t>
  </si>
  <si>
    <t>MILANI SIMIC B2214747708 YAPPIZ</t>
  </si>
  <si>
    <t>ONLINE F4406122544 Linked Acc Trns THOMAS L</t>
  </si>
  <si>
    <t>ONLINE T8184154507 Linked Acc Trns THOMAS L</t>
  </si>
  <si>
    <t>ONLINE X7984310006 Linked Acc Trns THOMAS L</t>
  </si>
  <si>
    <t>1313_QUEEN STREET BRISBANE</t>
  </si>
  <si>
    <t>ZARA</t>
  </si>
  <si>
    <t>COFFEE AT THE KOMBI SOUTH BRISBAN</t>
  </si>
  <si>
    <t>Coffee At The Kombi</t>
  </si>
  <si>
    <t>COLES 4334 BRISBANE</t>
  </si>
  <si>
    <t>Coles Local (Adelaide Street Brisbane)</t>
  </si>
  <si>
    <t>Denim Co Pty Ltd South Brisban</t>
  </si>
  <si>
    <t>Denim Co.</t>
  </si>
  <si>
    <t>Eat Street Northshore Hamilton</t>
  </si>
  <si>
    <t>Eat Street Northshore (Hamilton)</t>
  </si>
  <si>
    <t>FELONS BREWING CO CORINDA</t>
  </si>
  <si>
    <t>Felons Brewing Co.</t>
  </si>
  <si>
    <t>FISH &amp; CHIPS CORINDA</t>
  </si>
  <si>
    <t>HSW PUB Brisbane</t>
  </si>
  <si>
    <t>Howard Smith Wharves</t>
  </si>
  <si>
    <t>LIM FOOD PTY LTD Brisbane</t>
  </si>
  <si>
    <t>Migami Japanese Restaurant</t>
  </si>
  <si>
    <t>MOUNTAIN VIEW PET RE WAMURAN</t>
  </si>
  <si>
    <t>Mountain View Pet Retreat</t>
  </si>
  <si>
    <t>QANTAS AIRW MASCOT</t>
  </si>
  <si>
    <t>Qantas</t>
  </si>
  <si>
    <t>SOUTHBANK BEACH NEWS A SOUTH BRISBAN</t>
  </si>
  <si>
    <t>Southbank Beach News &amp; Souvenirs</t>
  </si>
  <si>
    <t>SQ *BREADTOP MYER CENTER Brisbane City</t>
  </si>
  <si>
    <t>Breadtop (The Myer Centre)</t>
  </si>
  <si>
    <t>SQ *CHARCOAL HUT Hamilton</t>
  </si>
  <si>
    <t>Charcoal Hut</t>
  </si>
  <si>
    <t>SQ *EAT ST SLINKY Hamilton</t>
  </si>
  <si>
    <t>SQ *KREAMED South Brisban</t>
  </si>
  <si>
    <t>SQ *MARI MARI Hamilton</t>
  </si>
  <si>
    <t>Mari Mari Malaysian Cuisine</t>
  </si>
  <si>
    <t>SQ *SUGARVILLE Hamilton</t>
  </si>
  <si>
    <t>Sugarville</t>
  </si>
  <si>
    <t>SQ *THE HIDEOUT SPECIALTYBrisbane City</t>
  </si>
  <si>
    <t>The Hideout Specialty Coffee</t>
  </si>
  <si>
    <t>SQ *VIETNAMESE SHACK Hamilton</t>
  </si>
  <si>
    <t>TARGET 5184 BRISBANE</t>
  </si>
  <si>
    <t>Target (Brisbane)</t>
  </si>
  <si>
    <t>WOOLWORTHS/259 QUEEN ST BRISBANE</t>
  </si>
  <si>
    <t>Woolworths (Macarthur Chambers)</t>
  </si>
  <si>
    <t>LLOYD THOMASOther</t>
  </si>
  <si>
    <t>ONLINE D1704346086 Linked Acc Trns THOMAS L</t>
  </si>
  <si>
    <t>ONLINE D4306462586 Linked Acc Trns THOMAS L</t>
  </si>
  <si>
    <t>ONLINE L1784172080 Linked Acc Trns THOMAS L</t>
  </si>
  <si>
    <t>ONLINE V1084132580 Linked Acc Trns THOMAS L</t>
  </si>
  <si>
    <t>REVERSAL OF DEBIT PAYPAL AUSTRALIA 1037025884467</t>
  </si>
  <si>
    <t>ELIMBAH SERVICE ELIMBAH</t>
  </si>
  <si>
    <t>Elimbah Service Station &amp; Take away</t>
  </si>
  <si>
    <t>LBC EDWARD BRISBANE CITY</t>
  </si>
  <si>
    <t>LBC Edward Pty Ltd</t>
  </si>
  <si>
    <t>ZipMoney P627293945 Sydney AU AUS Card xx6921 Value Date: 21/09/2024</t>
  </si>
  <si>
    <t>SQ *THE GENERAL ON BEERBUBeerburrum</t>
  </si>
  <si>
    <t>The General on Beerburrum</t>
  </si>
  <si>
    <t>SUSHI HUB MCB BRISBANE</t>
  </si>
  <si>
    <t>Sushi Hub (Myer Centre Brisbane)</t>
  </si>
  <si>
    <t>ONLINE D1634390079 Linked Acc Trns THOMAS L</t>
  </si>
  <si>
    <t>ONLINE G8306340593 Linked Acc Trns THOMAS L</t>
  </si>
  <si>
    <t>ONLINE X2349542798 Linked Acc Trns THOMAS L</t>
  </si>
  <si>
    <t>1037129771684 PAYPAL AUSTRALIA LLOYD THOMAS</t>
  </si>
  <si>
    <t>1037129771698 PAYPAL AUSTRALIA LLOYD THOMAS</t>
  </si>
  <si>
    <t>1037143859727 PAYPAL AUSTRALIA LLOYD THOMAS</t>
  </si>
  <si>
    <t>ONLINE Y1728492947 Linked Acc Trns THOMAS L</t>
  </si>
  <si>
    <t>ONLINE A6488757389 Linked Acc Trns THOMAS L</t>
  </si>
  <si>
    <t>GIDDY GEISHA MAROOCHYDORE</t>
  </si>
  <si>
    <t>Giddy Geisha</t>
  </si>
  <si>
    <t>INTEREST ON CASH ADV(S)</t>
  </si>
  <si>
    <t>JETSTAR AI SPVJRA WWW.JETSTAR.C</t>
  </si>
  <si>
    <t>URBAN THAI MASSAGE &amp; S BRISBANE CITY</t>
  </si>
  <si>
    <t>Urban Thai Massage</t>
  </si>
  <si>
    <t>Transfer To Banks NAB CommBank App Hair</t>
  </si>
  <si>
    <t>Direct Credit 629786 TLS FNL DIV 001322290508</t>
  </si>
  <si>
    <t>MILANI SIMICHair</t>
  </si>
  <si>
    <t>ONLINE F4849184170 Linked Acc Trns THOMAS L</t>
  </si>
  <si>
    <t>Happy Pops Noosa Heads</t>
  </si>
  <si>
    <t>Happy Pops (Noosa Heads)</t>
  </si>
  <si>
    <t>JETSTAR AIR OMWL5G PAYPAL COM</t>
  </si>
  <si>
    <t>SQ *LANEWAY FLOWERS &amp; COFNoosa Heads</t>
  </si>
  <si>
    <t>Laneway Flowers &amp; Coffee (Noosa Heads)</t>
  </si>
  <si>
    <t>001322298262 TLS FNL DIV LLOYD THOMAS</t>
  </si>
  <si>
    <t>ONLINE Y4034326768 Linked Acc Trns THOMAS L</t>
  </si>
  <si>
    <t>SMP*Hastings Street Ba Noosa Heads</t>
  </si>
  <si>
    <t>Hastings St Supermarket</t>
  </si>
  <si>
    <t>MOISES SERRANODinner</t>
  </si>
  <si>
    <t>Afterpay afterpay.com AU AUS Card xx6921 Value Date: 26/09/2024</t>
  </si>
  <si>
    <t>MILANI SIMIC D3628562039</t>
  </si>
  <si>
    <t>ONLINE D0514727345 Linked Acc Trns THOMAS L</t>
  </si>
  <si>
    <t>ONLINE G0249172346 Linked Acc Trns THOMAS L</t>
  </si>
  <si>
    <t>BETTY'S BURGERS AUSTRA NOOSA HEADS</t>
  </si>
  <si>
    <t>Betty's Burgers (Noosa - Head Office)</t>
  </si>
  <si>
    <t>DEALS AND DOLLARS DISC COOLUM BEACH</t>
  </si>
  <si>
    <t>Deals &amp; Dollar</t>
  </si>
  <si>
    <t>DISPUTE ITEM RESOLVED - $71.12</t>
  </si>
  <si>
    <t>Google Monster Life Barangaroo</t>
  </si>
  <si>
    <t>MARK ANTHONY NEAL BUDERIM</t>
  </si>
  <si>
    <t>RAINBOW NOODLES &amp; SUSH PACIFIC PARAD</t>
  </si>
  <si>
    <t>Rainbow Noodles &amp; Sushi (North Shore Village)</t>
  </si>
  <si>
    <t>SQ *WELL KINECTED Yandina</t>
  </si>
  <si>
    <t>THE DOONAN DOONAN</t>
  </si>
  <si>
    <t>THE EASTERN GOLDEN STA MAROOCHYDORE</t>
  </si>
  <si>
    <t>The Eastern Golden Stars</t>
  </si>
  <si>
    <t>FRANCO VALENZUELA Franco flights</t>
  </si>
  <si>
    <t>JOHN TRAN Banana</t>
  </si>
  <si>
    <t>Afterpay afterpay.com AU AUS Card xx6921 Value Date: 29/09/2024</t>
  </si>
  <si>
    <t>ONLINE X0007646319 Linked Acc Trns THOMAS L</t>
  </si>
  <si>
    <t>JUAN FIFTY SC PTY LTD Alexandra Hea</t>
  </si>
  <si>
    <t>Juan Fifty Kitchen &amp; Bar</t>
  </si>
  <si>
    <t>Transfer To swyftx CommBank App milani simic</t>
  </si>
  <si>
    <t>Fast Transfer From MARIAN NAJDOVSKI 6870 TYQUIN LLOYD THOMAS INV 3</t>
  </si>
  <si>
    <t>ONLINE B2307154625 Linked Acc Trns THOMAS L</t>
  </si>
  <si>
    <t>ONLINE B9488737339 Linked Acc Trns THOMAS L</t>
  </si>
  <si>
    <t>ONLINE K9934053355 Linked Acc Trns THOMAS L</t>
  </si>
  <si>
    <t>ONLINE R7749134680 Linked Acc Trns THOMAS L</t>
  </si>
  <si>
    <t>PAYPAL *OPTIMOZ AU 0280917089</t>
  </si>
  <si>
    <t>OptimOZ</t>
  </si>
  <si>
    <t>1037282932985 PAYPAL AUSTRALIA LLOYD THOMAS</t>
  </si>
  <si>
    <t>MILANI SIMIC C8988666004</t>
  </si>
  <si>
    <t>1037323257131 PAYPAL AUSTRALIA LLOYD THOMAS</t>
  </si>
  <si>
    <t>1037323371921 PAYPAL AUSTRALIA LLOYD THOMAS</t>
  </si>
  <si>
    <t>1037323372450 PAYPAL AUSTRALIA LLOYD THOMAS</t>
  </si>
  <si>
    <t>1037323372775 PAYPAL AUSTRALIA LLOYD THOMAS</t>
  </si>
  <si>
    <t>1037323373234 PAYPAL AUSTRALIA LLOYD THOMAS</t>
  </si>
  <si>
    <t>1037323373864 PAYPAL AUSTRALIA LLOYD THOMAS</t>
  </si>
  <si>
    <t>1037323375499 PAYPAL AUSTRALIA LLOYD THOMAS</t>
  </si>
  <si>
    <t>ONLINE S2214737333 Linked Acc Trns THOMAS L</t>
  </si>
  <si>
    <t>SENSARA BEAUTY SKIN SENSARA.COM.A</t>
  </si>
  <si>
    <t>Afterpay afterpay.com AU AUS Card xx6921 Value Date: 03/10/2024</t>
  </si>
  <si>
    <t>Transfer To rudy CommBank App milani simic</t>
  </si>
  <si>
    <t>MILANI SIMIC D9304764338</t>
  </si>
  <si>
    <t>9747_CabooltureCityKFC Caboolture</t>
  </si>
  <si>
    <t>KFC</t>
  </si>
  <si>
    <t>TRANSPORTMAINRDS BRISBANE</t>
  </si>
  <si>
    <t>ONLINE G2114777616 Linked Acc Trns THOMAS L</t>
  </si>
  <si>
    <t>ONLINE H9888764827 Linked Acc Trns THOMAS L</t>
  </si>
  <si>
    <t>ONLINE M7334492661 Linked Acc Trns THOMAS L</t>
  </si>
  <si>
    <t>Afterpay afterpay.com AU AUS Card xx6921 Value Date: 05/10/2024</t>
  </si>
  <si>
    <t>CELEBRATIONS AT COOLUM COOLUM BEACH</t>
  </si>
  <si>
    <t>Cellarbrations (Coolum Park)</t>
  </si>
  <si>
    <t>ONLINE A4434784332 Linked Acc Trns THOMAS L</t>
  </si>
  <si>
    <t>lloyd thomas X9794656089 WESTPAC PAYMENT</t>
  </si>
  <si>
    <t>MILANI SIMIC K0604336568</t>
  </si>
  <si>
    <t>ONLINE Q0507552589 Linked Acc Trns THOMAS L</t>
  </si>
  <si>
    <t>ONLINE Q3284144189 Linked Acc Trns THOMAS L</t>
  </si>
  <si>
    <t>ONLINE X6994366489 Linked Acc Trns THOMAS L</t>
  </si>
  <si>
    <t>LIVELIFE NOOSA HEADS NOOSA HEADS</t>
  </si>
  <si>
    <t>Livelife Pharmacy (Noosa Heads)</t>
  </si>
  <si>
    <t>OLAKINO PTY LTD NOOSA HEADS</t>
  </si>
  <si>
    <t>Olakino (Noosa Heads)</t>
  </si>
  <si>
    <t>SQ *NOOSA JUICER Noosa Heads</t>
  </si>
  <si>
    <t>Noosa Juicer</t>
  </si>
  <si>
    <t>V1566 08/10 TELSTRA SERVICES MELBOURNE 74940524283</t>
  </si>
  <si>
    <t>Afterpay afterpay.com AU AUS Card xx6921 Value Date: 10/10/2024</t>
  </si>
  <si>
    <t>MILANI SIMIC A4294727352</t>
  </si>
  <si>
    <t>MILANI SIMIC X6394112851 YAPPIZ</t>
  </si>
  <si>
    <t>ONLINE G6604714530 Linked Acc Trns THOMAS L</t>
  </si>
  <si>
    <t>ONLINE M9688777070 Linked Acc Trns THOMAS L</t>
  </si>
  <si>
    <t>Coles Online 4420 COOLUM</t>
  </si>
  <si>
    <t>EzyMart Coolum Beach Coolum Beach</t>
  </si>
  <si>
    <t>Ezymart (Coolum Beach)</t>
  </si>
  <si>
    <t>Shotgun Espresso Maleny</t>
  </si>
  <si>
    <t>Shotgun Espresso</t>
  </si>
  <si>
    <t>THE ALEX PANTRY ALEXANDRA HEA</t>
  </si>
  <si>
    <t>The Alex Pantry</t>
  </si>
  <si>
    <t>Coolum Coastal G6834093426 LANG29ML</t>
  </si>
  <si>
    <t>Afterpay afterpay.com AU AUS Card xx6921 Value Date: 13/10/2024</t>
  </si>
  <si>
    <t>CHEMIST WAREHOUSE BUDERIM</t>
  </si>
  <si>
    <t>Chemist Warehouse (Buderim)</t>
  </si>
  <si>
    <t>SEASONS SUPERMARKET 10 MALENY</t>
  </si>
  <si>
    <t>IGA (Maleny)</t>
  </si>
  <si>
    <t>Transfer To rudy CommBank App payment</t>
  </si>
  <si>
    <t>Afterpay afterpay.com AU AUS Card xx6921 Value Date: 14/10/2024</t>
  </si>
  <si>
    <t>ONLINE A7007626196 Linked Acc Trns THOMAS L</t>
  </si>
  <si>
    <t>ZipMoney P638271737 Sydney AU AUS Card xx6921 Value Date: 15/10/2024</t>
  </si>
  <si>
    <t>Google Monster Life Pyrmont</t>
  </si>
  <si>
    <t>Google Monster World Barangaroo</t>
  </si>
  <si>
    <t>Google Toonsters Cros Barangaroo</t>
  </si>
  <si>
    <t>Afterpay afterpay.com AU AUS Card xx6921 Value Date: 16/10/2024</t>
  </si>
  <si>
    <t>ONLINE E0014794294 Linked Acc Trns THOMAS L</t>
  </si>
  <si>
    <t>NCML SYDNEY</t>
  </si>
  <si>
    <t>National Credit Management Limited</t>
  </si>
  <si>
    <t>ONLINE R9784592994 Linked Acc Trns THOMAS L</t>
  </si>
  <si>
    <t>ONLINE S1879744339 Linked Acc Trns THOMAS L</t>
  </si>
  <si>
    <t>SQ *ORANGE BY NATURE Eumundi</t>
  </si>
  <si>
    <t>Orange By Nature (Eumundi Markets)</t>
  </si>
  <si>
    <t>SQ *RAW + RICE Noosa Heads</t>
  </si>
  <si>
    <t>Raw &amp; Rice (Noosa Heads)</t>
  </si>
  <si>
    <t>LLOYD THOMAS Orher</t>
  </si>
  <si>
    <t>ONLINE L5878744419 Linked Acc Trns THOMAS L</t>
  </si>
  <si>
    <t>ONLINE X4333754824 Linked Acc Trns THOMAS L</t>
  </si>
  <si>
    <t>Afterpay afterpay.com AU AUS Card xx6921 Value Date: 19/10/2024</t>
  </si>
  <si>
    <t>ZipMoney P640864842 Sydney AU AUS Card xx6921 Value Date: 21/10/2024</t>
  </si>
  <si>
    <t>SQ *CAFFE CENTRALE Coolum Beach AU</t>
  </si>
  <si>
    <t>Afterpay afterpay.com AU AUS Card xx6921 Value Date: 21/10/2024</t>
  </si>
  <si>
    <t>ONLINE T7078774534 Linked Acc Trns THOMAS L</t>
  </si>
  <si>
    <t>RUDY M7781727534</t>
  </si>
  <si>
    <t>LLOYD THOMASOth</t>
  </si>
  <si>
    <t>ONLINE B7520350596 Linked Acc Trns THOMAS L</t>
  </si>
  <si>
    <t>BIG W 0249 NOOSAVILLE QL AUS Card xx6921 Value Date: 23/10/2024</t>
  </si>
  <si>
    <t>ONLINE J1836562673 Linked Acc Trns THOMAS L</t>
  </si>
  <si>
    <t>Grooming</t>
  </si>
  <si>
    <t>Limelight Salon</t>
  </si>
  <si>
    <t>RACV MELBOURNE</t>
  </si>
  <si>
    <t>Transfer To Michelle Simic CommBank App Transfer</t>
  </si>
  <si>
    <t>Transfer To Banks NAB CommBank App rent</t>
  </si>
  <si>
    <t>MILANI SIMICrent</t>
  </si>
  <si>
    <t>ONLINE A1479704702 Linked Acc Trns THOMAS L</t>
  </si>
  <si>
    <t>ONLINE V3418432971 Linked Acc Trns THOMAS L</t>
  </si>
  <si>
    <t>ONLINE W6778182086 Linked Acc Trns THOMAS L</t>
  </si>
  <si>
    <t>ONLINE W7918043322 Linked Acc Trns THOMAS L</t>
  </si>
  <si>
    <t>Coolum State School P Coolum Beach</t>
  </si>
  <si>
    <t>LS PELICAN BOAT HIRE NOOSAVILLE</t>
  </si>
  <si>
    <t>Pelican Boat Hire</t>
  </si>
  <si>
    <t>SQ *GOODSLICE PIZZA NAPOLMaroochydore</t>
  </si>
  <si>
    <t>Goodslice</t>
  </si>
  <si>
    <t>SQ *LANEWAY FLOWERS &amp; COFNoosaville</t>
  </si>
  <si>
    <t>Laneway Flowers &amp; Coffee (Noosaville)</t>
  </si>
  <si>
    <t>SUNSHINE BEACH BREAK T SUNSHINE BEAC</t>
  </si>
  <si>
    <t>Sunshine Beach Break Pty Ltd</t>
  </si>
  <si>
    <t>SUNSHINE BEACH SLS SUP SUNSHINE BEAC</t>
  </si>
  <si>
    <t>WOOLWORTHS/CNR GIBSON RD NOOSAVILLE</t>
  </si>
  <si>
    <t>Woolworths (Noosaville)</t>
  </si>
  <si>
    <t>Coolum Coastal S3920346922 LANG29ML</t>
  </si>
  <si>
    <t>LLOYD THOMASPay</t>
  </si>
  <si>
    <t>ONLINE A3879787797 Linked Acc Trns THOMAS L</t>
  </si>
  <si>
    <t>ONLINE B8420432765 Linked Acc Trns THOMAS L</t>
  </si>
  <si>
    <t>ONLINE F3881727765 Linked Acc Trns THOMAS L</t>
  </si>
  <si>
    <t>ONLINE H1478636797 Linked Acc Trns THOMAS L</t>
  </si>
  <si>
    <t>ONLINE R3433502700 Linked Acc Trns THOMAS L</t>
  </si>
  <si>
    <t>ONLINE W0691306900 Linked Acc Trns THOMAS L</t>
  </si>
  <si>
    <t>ONLINE V3081532976 Linked Acc Trns THOMAS L</t>
  </si>
  <si>
    <t>LS BEACH BEAT COOLUM BEACH</t>
  </si>
  <si>
    <t>Beach Beat (Coolum Beach)</t>
  </si>
  <si>
    <t>Transfer from xx5288 CommBank app Bottomless brunch</t>
  </si>
  <si>
    <t>LA CANTEENA</t>
  </si>
  <si>
    <t>Google Squishy Slime Pyrmont</t>
  </si>
  <si>
    <t>Klarna airbnb austra Sydney</t>
  </si>
  <si>
    <t>Airbnb</t>
  </si>
  <si>
    <t>ONLINE K0820023437 Linked Acc Trns THOMAS L</t>
  </si>
  <si>
    <t>ONLINE K8620350441 Linked Acc Trns THOMAS L</t>
  </si>
  <si>
    <t>ONLINE T0779350467 Linked Acc Trns THOMAS L</t>
  </si>
  <si>
    <t>ONLINE Z3879626422 Linked Acc Trns THOMAS L</t>
  </si>
  <si>
    <t>Google YouTube Videos Barangaroo</t>
  </si>
  <si>
    <t>YouTube</t>
  </si>
  <si>
    <t>NETFLIX AUSTRALIA PTY LTDMelbourne VIC</t>
  </si>
  <si>
    <t>PAYPAL *TRADINGVIEW PRODU4029357733 OH</t>
  </si>
  <si>
    <t>WOOLWORTHS/SUNSHINE PLZ SMAROOCHYDORE</t>
  </si>
  <si>
    <t>Woolworths (Sunshine Plaza)</t>
  </si>
  <si>
    <t>1037967467336 PAYPAL AUSTRALIA LLOYD THOMAS</t>
  </si>
  <si>
    <t>Fast Transfer From MARIAN NAJDOVSKI 6870 Tyquin Street</t>
  </si>
  <si>
    <t>Umami Ramen Maroochydore</t>
  </si>
  <si>
    <t>Umami Ramen</t>
  </si>
  <si>
    <t>1038029723047 PAYPAL AUSTRALIA LLOYD THOMAS</t>
  </si>
  <si>
    <t>Transfer To Banks NAB CommBank App Transfer</t>
  </si>
  <si>
    <t>Transfer To Banks NAB CommBank App payment</t>
  </si>
  <si>
    <t>MILANI SIMICpayment</t>
  </si>
  <si>
    <t>MILANI SIMICTransfer</t>
  </si>
  <si>
    <t>ONLINE C0392646606 Linked Acc Trns THOMAS L</t>
  </si>
  <si>
    <t>ONLINE S0678122776 Linked Acc Trns THOMAS L</t>
  </si>
  <si>
    <t>Patron Marcoola</t>
  </si>
  <si>
    <t>Patron Coffee</t>
  </si>
  <si>
    <t>SQ *THE TRUSTEE FOR KWM TCoolum Beach</t>
  </si>
  <si>
    <t>Transfer To swyftx CommBank App Transfer</t>
  </si>
  <si>
    <t>ANN S NAILS SUNSHINE PLAZMAROOCHYDORE</t>
  </si>
  <si>
    <t>Ann's Nails</t>
  </si>
  <si>
    <t>ONLINE V2779512022 Linked Acc Trns THOMAS L</t>
  </si>
  <si>
    <t>Cotton On Geelong</t>
  </si>
  <si>
    <t>Cotton On (Market Square)</t>
  </si>
  <si>
    <t>FRANCO VALENZUELADinner</t>
  </si>
  <si>
    <t>WILSON PARKING AUSTRALIA CBD BRISBANE</t>
  </si>
  <si>
    <t>ONLINE Y9478346551 Linked Acc Trns THOMAS L</t>
  </si>
  <si>
    <t>ONLINE Z7591626995 Linked Acc Trns THOMAS L</t>
  </si>
  <si>
    <t>V1566 09/11 TELSTRA SERVICES MELBOURNE 74940524314</t>
  </si>
  <si>
    <t>BWS/104 / 89-91 SURF PARABROADBEACH</t>
  </si>
  <si>
    <t>BWS (Surf Parade)</t>
  </si>
  <si>
    <t>BWS/2715 MAIN PLACE BROADBEACH</t>
  </si>
  <si>
    <t>BWS (Main Place)</t>
  </si>
  <si>
    <t>CRITERION TAVERN BRISBANE</t>
  </si>
  <si>
    <t>Criterion</t>
  </si>
  <si>
    <t>GYG BROADBEACH Broadbeach</t>
  </si>
  <si>
    <t>Guzman Y Gomez (Broadbeach)</t>
  </si>
  <si>
    <t>NoNameLaneCafe Broadbeach</t>
  </si>
  <si>
    <t>No Name Lane Cafe &amp; Bar</t>
  </si>
  <si>
    <t>SQ *ZOUX BAR BROADBEACH PBROADBEACH</t>
  </si>
  <si>
    <t>Zoux Bar (Oracle Broadbeach)</t>
  </si>
  <si>
    <t>Steampunk Surfers Parad</t>
  </si>
  <si>
    <t>Steampunk Surfers Paradise</t>
  </si>
  <si>
    <t>THE STAR GOLD COAST BRISBANE</t>
  </si>
  <si>
    <t>The Star Gold Coast (Broadbeach)</t>
  </si>
  <si>
    <t>THE TRUSTEE FOR CAPPA BROADBEACH</t>
  </si>
  <si>
    <t>The Lamb Shop (The Oracle Boulevard)</t>
  </si>
  <si>
    <t>COLES EXPRESS 1795 SURFERS PDISE</t>
  </si>
  <si>
    <t>Coles Express (Surfers Paradise)</t>
  </si>
  <si>
    <t>Coolum Coastal L7520422895 LANG29ML</t>
  </si>
  <si>
    <t>Coolum Coastal S7118326891 LANG29ML</t>
  </si>
  <si>
    <t>MARQUETTA MANOKARANMum¬ø_x001A__x001A_s money</t>
  </si>
  <si>
    <t>ONLINE W9695532134 Linked Acc Trns THOMAS L</t>
  </si>
  <si>
    <t>ONLINE Y2691182007 Linked Acc Trns THOMAS L</t>
  </si>
  <si>
    <t>BP CONNECT 1937 STAPYLTON</t>
  </si>
  <si>
    <t>BP (Stapylton)</t>
  </si>
  <si>
    <t>PACIFIC PARADIS7438 PACIFIC PARAD</t>
  </si>
  <si>
    <t>BP (Pacific Paradise)</t>
  </si>
  <si>
    <t>AVIS AUSTRALIA MASCOT</t>
  </si>
  <si>
    <t>Car Rental</t>
  </si>
  <si>
    <t>AVIS</t>
  </si>
  <si>
    <t>SQ *VALLY HAIR Nambour</t>
  </si>
  <si>
    <t>Transfer To Banks NAB CommBank App transfer</t>
  </si>
  <si>
    <t>MILANI SIMICtransfer</t>
  </si>
  <si>
    <t>ONLINE H5733184709 Linked Acc Trns THOMAS L</t>
  </si>
  <si>
    <t>COOLUM THAI MASSAGE COOLUM BEACH</t>
  </si>
  <si>
    <t>Coolum Thai Massage</t>
  </si>
  <si>
    <t>ONLINE D4478013299 Linked Acc Trns THOMAS L</t>
  </si>
  <si>
    <t>ONLINE R4418300497 Linked Acc Trns THOMAS L</t>
  </si>
  <si>
    <t>1PASSWORD* TRIAL OVER TORONTO ON</t>
  </si>
  <si>
    <t>Junk Maroochydore Maroochydore</t>
  </si>
  <si>
    <t>Junk Toowoomba</t>
  </si>
  <si>
    <t>LS Espresso Bar Intern Maroochydore</t>
  </si>
  <si>
    <t>Espresso Bar International (Sunshine Plaza)</t>
  </si>
  <si>
    <t>MACLEAY PHARMA PTY L MAROOCHYDORE</t>
  </si>
  <si>
    <t>Ramsay Pharmacy (Maroochydore)</t>
  </si>
  <si>
    <t>SMP*Marios Eastcoast C 3fMaroochydo</t>
  </si>
  <si>
    <t>The Movember Group Richmond</t>
  </si>
  <si>
    <t>Movember Foundation</t>
  </si>
  <si>
    <t>LINKT SYDNEY SYDNEY</t>
  </si>
  <si>
    <t>ZipMoney P652540812 Sydney AU AUS Card xx6921 Value Date: 15/11/2024</t>
  </si>
  <si>
    <t>Afterpay afterpay.com AU AUS Card xx6921 Value Date: 16/11/2024</t>
  </si>
  <si>
    <t>ONLINE A7091492438 Linked Acc Trns THOMAS L</t>
  </si>
  <si>
    <t>K Elsley Q8720083512 Lloyd</t>
  </si>
  <si>
    <t>ONLINE H4095452515 Linked Acc Trns THOMAS L</t>
  </si>
  <si>
    <t>NOOSA BOATHOUSE NOOSAVILLE</t>
  </si>
  <si>
    <t>Noosa Boathouse</t>
  </si>
  <si>
    <t>SP DOGFRIENDLYCO. SANS SOUCI</t>
  </si>
  <si>
    <t>Dog Friendly Co.</t>
  </si>
  <si>
    <t>Coolum Coastal Q5336053126 LANG29ML</t>
  </si>
  <si>
    <t>Afterpay afterpay.com AU AUS Card xx6921 Value Date: 19/11/2024</t>
  </si>
  <si>
    <t>ONLINE A7220552026 Linked Acc Trns THOMAS L</t>
  </si>
  <si>
    <t>ONLINE C1220754926 Linked Acc Trns THOMAS L</t>
  </si>
  <si>
    <t>ONLINE F1379552026 Linked Acc Trns THOMAS L</t>
  </si>
  <si>
    <t>ONLINE W8036164512 Linked Acc Trns THOMAS L</t>
  </si>
  <si>
    <t>SP WELLECO.COM.AU CREMORNE</t>
  </si>
  <si>
    <t>WelleCo</t>
  </si>
  <si>
    <t>INTERNET BPAY BCC PARKING FINE</t>
  </si>
  <si>
    <t>ONLINE H0418376102 Linked Acc Trns THOMAS L</t>
  </si>
  <si>
    <t>Klarna*airbnb austra Sydney</t>
  </si>
  <si>
    <t>LS Nambour Social Nambour</t>
  </si>
  <si>
    <t>Nambour Social</t>
  </si>
  <si>
    <t>ZipMoney P655009369 Sydney AU AUS Card xx6921 Value Date: 21/11/2024</t>
  </si>
  <si>
    <t>ONLINE F3291370293 Linked Acc Trns THOMAS L</t>
  </si>
  <si>
    <t>ONLINE Z8036734594 Linked Acc Trns THOMAS L</t>
  </si>
  <si>
    <t>LIBERTY Goomboorian Goomboorian</t>
  </si>
  <si>
    <t>Liberty Oil (Goomboorian)</t>
  </si>
  <si>
    <t>4KICKERZ TALLINN</t>
  </si>
  <si>
    <t>4KICKERZ T</t>
  </si>
  <si>
    <t>COOLUM SURF CLUB Coolum Beach</t>
  </si>
  <si>
    <t>HENRY AND SUSAN XAVIER MONTVILLE</t>
  </si>
  <si>
    <t>Henry &amp; Susan Xavier</t>
  </si>
  <si>
    <t>SECRETS ON THE LAKE MONTVILLE</t>
  </si>
  <si>
    <t>Secrets On The Lake</t>
  </si>
  <si>
    <t>SPORTSGIRL NOOSAVILLE</t>
  </si>
  <si>
    <t>SQ *AMAZEN PUZZLES AND GAMontville</t>
  </si>
  <si>
    <t>Amazen Puzzles &amp; Games (Montville)</t>
  </si>
  <si>
    <t>lloyd thomas X3495164293 WESTPAC PAYMENT</t>
  </si>
  <si>
    <t>LLOYD THOMASOk</t>
  </si>
  <si>
    <t>ONLINE E1320482569 Linked Acc Trns THOMAS L</t>
  </si>
  <si>
    <t>ONLINE H2692194726 Linked Acc Trns THOMAS L</t>
  </si>
  <si>
    <t>ONLINE N4881767528 Linked Acc Trns THOMAS L</t>
  </si>
  <si>
    <t>RUDY T1695592926</t>
  </si>
  <si>
    <t>Afterpay afterpay.com AU AUS Card xx6921 Value Date: 24/11/2024</t>
  </si>
  <si>
    <t>UBER* ONE SYDNEY</t>
  </si>
  <si>
    <t>SQ *BLUEY'S WORLD BRIS Hamilton AU</t>
  </si>
  <si>
    <t>ONLINE F3495330097 Linked Acc Trns THOMAS L</t>
  </si>
  <si>
    <t>ONLINE N0920747389 Linked Acc Trns THOMAS L</t>
  </si>
  <si>
    <t>SQ *BLUEY'S WORLD CAFE Hamilton</t>
  </si>
  <si>
    <t>Bluey's World</t>
  </si>
  <si>
    <t>Coolum Coastal Q2991767545 LANG29ML</t>
  </si>
  <si>
    <t>ONLINE F6279747645 Linked Acc Trns THOMAS L</t>
  </si>
  <si>
    <t>ONLINE J6491174345 Linked Acc Trns THOMAS L</t>
  </si>
  <si>
    <t>ONLINE W2481346545 Linked Acc Trns THOMAS L</t>
  </si>
  <si>
    <t>Transfer To Banks NAB CommBank App Safeway</t>
  </si>
  <si>
    <t>MILANI SIMICSafeway</t>
  </si>
  <si>
    <t>ONLINE W3395386006 Linked Acc Trns THOMAS L</t>
  </si>
  <si>
    <t>MCDONALDS DT 1498 COOCHIN CREEK</t>
  </si>
  <si>
    <t>McDonald's (Glass House Mountain)</t>
  </si>
  <si>
    <t>Roll'd - Valley Metro Fortitude Val</t>
  </si>
  <si>
    <t>Roll'd (Valley Metro)</t>
  </si>
  <si>
    <t>Transfer To Banks NAB CommBank App Miss Lisa</t>
  </si>
  <si>
    <t>Transfer from xx5288 CommBank app Miss Lisa present</t>
  </si>
  <si>
    <t>Transfer To Banks NAB CommBank App Butcher</t>
  </si>
  <si>
    <t>Transfer from xx5288 CommBank app Food</t>
  </si>
  <si>
    <t>Coby Leahy C3591360061 Larni Isaiah thnkU</t>
  </si>
  <si>
    <t>MILANI SIMICButcher</t>
  </si>
  <si>
    <t>MILANI SIMICMiss Lisa</t>
  </si>
  <si>
    <t>ONLINE D2591432371 Linked Acc Trns THOMAS L</t>
  </si>
  <si>
    <t>AMPOL EAGLE FARM EAGLE FARM</t>
  </si>
  <si>
    <t>Ampol (Eagle Farm)</t>
  </si>
  <si>
    <t>COLES EXPRESS 1773 MOOLOOLABA</t>
  </si>
  <si>
    <t>Shell Reddy Express (Mooloolaba)</t>
  </si>
  <si>
    <t>GREY STREET FOOD GROUP SOUTH BRISBAN</t>
  </si>
  <si>
    <t>Grey Street Food Group Pty Ltd</t>
  </si>
  <si>
    <t>KENILWORTH COUNTRY BAK KENILWORTH</t>
  </si>
  <si>
    <t>MUMMYS CAFE Nirimba</t>
  </si>
  <si>
    <t>Mummy's Cafe</t>
  </si>
  <si>
    <t>SP ARMS OF EVE VAUCLUSE</t>
  </si>
  <si>
    <t>Arms of Eve</t>
  </si>
  <si>
    <t>STH BRISBANE NEWS SOUTH BRISBAN</t>
  </si>
  <si>
    <t>South Brisbane Newsagency</t>
  </si>
  <si>
    <t>1038646268946 PAYPAL AUSTRALIA LLOYD THOMAS</t>
  </si>
  <si>
    <t>k elsley C4536462760 Lloyd</t>
  </si>
  <si>
    <t>ONLINE Q0895063398 Linked Acc Trns THOMAS L</t>
  </si>
  <si>
    <t>ONLINE Q2091350690 Linked Acc Trns THOMAS L</t>
  </si>
  <si>
    <t>ONLINE T1592636208 Linked Acc Trns THOMAS L</t>
  </si>
  <si>
    <t>ONLINE T9620714808 Linked Acc Trns THOMAS L</t>
  </si>
  <si>
    <t>SCHOOLSHOPONLINE MITTAGONG NS AUS Card xx6921 Value Date: 29/11/2024</t>
  </si>
  <si>
    <t>Tuckshop</t>
  </si>
  <si>
    <t>FRESH MEATS WSE RD MAROOCHYDORE</t>
  </si>
  <si>
    <t>Fresh Meats</t>
  </si>
  <si>
    <t>THE TRUSTEE FOR SHI MAROOCHYDORE</t>
  </si>
  <si>
    <t>The Trustee for Shi Family Trust</t>
  </si>
  <si>
    <t>1038658045338 PAYPAL AUSTRALIA LLOYD THOMAS</t>
  </si>
  <si>
    <t>REVERSAL OF DEBIT PAYPAL AUSTRALIA 1038646268946</t>
  </si>
  <si>
    <t>Direct Credit 667353 FINSTRO UUULDTI-0000010112</t>
  </si>
  <si>
    <t>ONLINE M6081777148 Linked Acc Trns THOMAS L</t>
  </si>
  <si>
    <t>ONLINE X1591142248 Linked Acc Trns THOMAS L</t>
  </si>
  <si>
    <t>PETBARN NORTH RYDE</t>
  </si>
  <si>
    <t>Petbarn (Chatswood - Head Office)</t>
  </si>
  <si>
    <t>Fast Transfer From MRS MILANI BIANCA SIM CREDIT TO ACCOUNT Back into savings</t>
  </si>
  <si>
    <t>MILANI SIMIC A7395063651 Back into savings</t>
  </si>
  <si>
    <t>ONLINE P9781646832 Linked Acc Trns THOMAS L</t>
  </si>
  <si>
    <t>LS THE WONKY LOAF PTY Kuluin</t>
  </si>
  <si>
    <t>The Wonky Loaf</t>
  </si>
  <si>
    <t>SUSHIRO EXPRESS PTY NOOSAVILLE</t>
  </si>
  <si>
    <t>Brown Rice Express</t>
  </si>
  <si>
    <t>THE SHOP PRODUCTS COOLUM BEACH</t>
  </si>
  <si>
    <t>The Shop Coolum</t>
  </si>
  <si>
    <t>Direct Credit 123079 ING 081735644 0714672</t>
  </si>
  <si>
    <t>ONLINE M8218777671 Linked Acc Trns THOMAS L</t>
  </si>
  <si>
    <t>Ampol p NAB CREDIT DEC24 0000006910909</t>
  </si>
  <si>
    <t>ONLINE R6491194708 Linked Acc Trns THOMAS L</t>
  </si>
  <si>
    <t>ONLINE T0195797844 Linked Acc Trns THOMAS L</t>
  </si>
  <si>
    <t>BMBS NATURAL THERAPIES COOLUM BEACH</t>
  </si>
  <si>
    <t>BMBS Acupuncture (Coolum Beach)</t>
  </si>
  <si>
    <t>Hello Harry M'Dore Maroochydore</t>
  </si>
  <si>
    <t>Hello Harry (Maroochydore)</t>
  </si>
  <si>
    <t>INTERNET PAYMENT Real Vision</t>
  </si>
  <si>
    <t>LS River Haus Investme Noosaville</t>
  </si>
  <si>
    <t>Little Cove Coffee Co</t>
  </si>
  <si>
    <t>STRIKE AUSTRALIA PTY MAROOCHYDORE</t>
  </si>
  <si>
    <t>Strike Bowling (Maroochydore)</t>
  </si>
  <si>
    <t>STRIKE MAROOCHYDORE MELBOURNE</t>
  </si>
  <si>
    <t>102019784417 MEDIBANK PRIVATE LLOYD THOMAS</t>
  </si>
  <si>
    <t>ONLINE D2192412916 Linked Acc Trns THOMAS L</t>
  </si>
  <si>
    <t>ONLINE D7436386231 Linked Acc Trns THOMAS L</t>
  </si>
  <si>
    <t>ONLINE L9291053633 Linked Acc Trns THOMAS L</t>
  </si>
  <si>
    <t>Transfer To Banks NAB CommBank App woolies</t>
  </si>
  <si>
    <t>Afterpay afterpay.com AU AUS Card xx6921 Value Date: 06/12/2024</t>
  </si>
  <si>
    <t>MILANI SIMICwoolies</t>
  </si>
  <si>
    <t>ONLINE B9736452601 Linked Acc Trns THOMAS L</t>
  </si>
  <si>
    <t>Domino's Coolum Coolum Beach</t>
  </si>
  <si>
    <t>SP RADLEYWHITE COOLUM BEACH</t>
  </si>
  <si>
    <t>ONLINE V4578582396 Linked Acc Trns THOMAS L</t>
  </si>
  <si>
    <t>DEPOSIT CASH $250.00 CHEQUE $0.00 Branch BELMONT</t>
  </si>
  <si>
    <t>NRMA Insurance nrma.com.au</t>
  </si>
  <si>
    <t>PAYPAL *GROUPTOGETH 0400300066</t>
  </si>
  <si>
    <t>MILANI SIMICColes miss Lisa</t>
  </si>
  <si>
    <t>ONLINE C0392646879 Coles Miss Lisa THOMAS L</t>
  </si>
  <si>
    <t>V1566 09/12 TELSTRA SERVICES MELBOURNE 74940524345</t>
  </si>
  <si>
    <t>Transfer To Banks NAB CommBank App Coles miss Lisa</t>
  </si>
  <si>
    <t>Transfer from xx5288 CommBank app Coles Miss Lisa</t>
  </si>
  <si>
    <t>INTERNET PAYMENT Coles Miss Lisa</t>
  </si>
  <si>
    <t>ONLINE P0833562848 Linked Acc Trns THOMAS L</t>
  </si>
  <si>
    <t>Transfer To rudolph CommBank App milani</t>
  </si>
  <si>
    <t>Coolum Coastal F0678616001 LANG29ML</t>
  </si>
  <si>
    <t>ONLINE T9833340701 Linked Acc Trns THOMAS L</t>
  </si>
  <si>
    <t>SQ *ZAMBRERO SUNSHINE PLAMaroochydore</t>
  </si>
  <si>
    <t>Zambrero (Sunshine Plaza)</t>
  </si>
  <si>
    <t>LLOYD THOMASOt</t>
  </si>
  <si>
    <t>ONLINE E3336636873 Linked Acc Trns THOMAS L</t>
  </si>
  <si>
    <t>ONLINE E6478043800 Linked Acc Trns THOMAS L</t>
  </si>
  <si>
    <t>ZipMoney P666149477 Sydney AU AUS Card xx6921 Value Date: 15/12/2024</t>
  </si>
  <si>
    <t>Afterpay afterpay.com AU AUS Card xx6921 Value Date: 13/12/2024</t>
  </si>
  <si>
    <t>CELLARBRATIONS AT BRIG MOUNTAIN CREE</t>
  </si>
  <si>
    <t>Cellarbrations (Brightwater Hotel)</t>
  </si>
  <si>
    <t>ONLINE F0333606298 Linked Acc Trns THOMAS L</t>
  </si>
  <si>
    <t>ONLINE J4291376070 Linked Acc Trns THOMAS L</t>
  </si>
  <si>
    <t>ONLINE V3218370870 Linked Acc Trns THOMAS L</t>
  </si>
  <si>
    <t>Transfer to other Bank CommBank app Milani for grandma</t>
  </si>
  <si>
    <t>Ingenia Rivershore Diddillibah</t>
  </si>
  <si>
    <t>Ingenia Holiday Parks (Rivershore)</t>
  </si>
  <si>
    <t>ONLINE H4462316877 Linked Acc Trns THOMAS L</t>
  </si>
  <si>
    <t>ONLINE N4669432694 woolies THOMAS L</t>
  </si>
  <si>
    <t>GREENVELOPE.COM WWW.GREENVELOWA</t>
  </si>
  <si>
    <t>Green Enevlope</t>
  </si>
  <si>
    <t>INTERNET PAYMENT woolies</t>
  </si>
  <si>
    <t>LS Coco Bliss South Ba South Brisban</t>
  </si>
  <si>
    <t>MILANI SIMIC C5255330091</t>
  </si>
  <si>
    <t>MILANI SIMIC R5882310838 YAPPIZ</t>
  </si>
  <si>
    <t>ONLINE C1256336685 Linked Acc Trns THOMAS L</t>
  </si>
  <si>
    <t>ONLINE N5282797423 Linked Acc Trns THOMAS L</t>
  </si>
  <si>
    <t>ONLINE Z1656162163 Linked Acc Trns THOMAS L</t>
  </si>
  <si>
    <t>Sportsbet72796358a1b7f2eb751fSportsbet withdrawal</t>
  </si>
  <si>
    <t>ALL FOR SUSHI PTY LT UPPER MOUNT G</t>
  </si>
  <si>
    <t>All For Sushi Pty Ltd</t>
  </si>
  <si>
    <t>ROSA ITALIAN SUNSHINE COAS</t>
  </si>
  <si>
    <t>SKATE CONNECTION MAROOCHYDORE</t>
  </si>
  <si>
    <t>Skate Connection (Sunshine Plaza)</t>
  </si>
  <si>
    <t>SQ *ESSENTIAL GRAIN BAKERYandina</t>
  </si>
  <si>
    <t>SQ *NOOSA CANE JUICE PTY Yandina</t>
  </si>
  <si>
    <t>SQ *THE WONKY LOAF Kuluin</t>
  </si>
  <si>
    <t>STRIKE BOWLING MELBOURNE</t>
  </si>
  <si>
    <t>Strike Bowling</t>
  </si>
  <si>
    <t>Coolum Coastal E5642320439 LANG29ML</t>
  </si>
  <si>
    <t>lloyd thomas N5655172459 WESTPAC PAYMENT</t>
  </si>
  <si>
    <t>ONLINE R1342093687 Linked Acc Trns THOMAS L</t>
  </si>
  <si>
    <t>ZipMoney P668930601 Sydney AU AUS Card xx6921 Value Date: 21/12/2024</t>
  </si>
  <si>
    <t>Afterpay afterpay.com AU AUS Card xx6921 Value Date: 22/12/2024</t>
  </si>
  <si>
    <t>Afterpay afterpay.com AU AUS Card xx6921 Value Date: 21/12/2024</t>
  </si>
  <si>
    <t>ONLINE C7682174571 Linked Acc Trns THOMAS L</t>
  </si>
  <si>
    <t>Kindle Svcs MELBOURNE</t>
  </si>
  <si>
    <t>SQ *SET_N_STONE BY LINDA Maroochydore</t>
  </si>
  <si>
    <t>Transfer To Banks NAB CommBank App milani</t>
  </si>
  <si>
    <t>MILANI SIMICmilani</t>
  </si>
  <si>
    <t>ONLINE Q3374774724 Linked Acc Trns THOMAS L</t>
  </si>
  <si>
    <t>PAYPAL *KMARTAUSTRA 4029357733</t>
  </si>
  <si>
    <t>SQ *AMAZEN PUZZLES AND GACoolum Beach</t>
  </si>
  <si>
    <t>RUDY J4842366632</t>
  </si>
  <si>
    <t>Transfer To Banks NAB CommBank App Zai Bday</t>
  </si>
  <si>
    <t>Transfer from xx5288 CommBank app Zai bday dinner</t>
  </si>
  <si>
    <t>MILANI SIMICZai Bday</t>
  </si>
  <si>
    <t>ONLINE B5244592343 Linked Acc Trns THOMAS L</t>
  </si>
  <si>
    <t>ONLINE C3269366792 Linked Acc Trns THOMAS L</t>
  </si>
  <si>
    <t>ONLINE Q0182707954 Linked Acc Trns THOMAS L</t>
  </si>
  <si>
    <t>ONLINE Y6556412074 Linked Acc Trns THOMAS L</t>
  </si>
  <si>
    <t>AQUA PARK COOLUM COOLUM BEACH</t>
  </si>
  <si>
    <t>Blast Aqua Park (Coolum Beach)</t>
  </si>
  <si>
    <t>COOLUM BEACH NEWSAGENCY COOLUM BEACH</t>
  </si>
  <si>
    <t>Coolum Beach Newsagency</t>
  </si>
  <si>
    <t>ELEGANT BEAUTY AND BRO NOOSAVILLE</t>
  </si>
  <si>
    <t>Elegant Beauty &amp; Brows (Noosa Civic Shopping Centre)</t>
  </si>
  <si>
    <t>Oz Ski Resort COOLUM BEACH</t>
  </si>
  <si>
    <t>Oz Ski Resort</t>
  </si>
  <si>
    <t>SQ *ARTIGIANO GELATO Maroochydore</t>
  </si>
  <si>
    <t>Artigiano Gelato (Maroochydore)</t>
  </si>
  <si>
    <t>SQ *WELL KINECTED Valdora</t>
  </si>
  <si>
    <t>WOOLWORTHS/BUSINESS CTR ENOOSAVILLE</t>
  </si>
  <si>
    <t>Woolworths (Noosa Civic)</t>
  </si>
  <si>
    <t>ONLINE M8762422773 Linked Acc Trns THOMAS L</t>
  </si>
  <si>
    <t>WILSON PARKING BNE236 MAROOCHYDORE</t>
  </si>
  <si>
    <t>COLES EXPRESS 1985 COOCHIN CREEK</t>
  </si>
  <si>
    <t>Shell Coles Express (Glasshouse Mountain Outbound)</t>
  </si>
  <si>
    <t>ONLINE D5089184224 Linked Acc Trns THOMAS L</t>
  </si>
  <si>
    <t>ONLINE E5656023324 Linked Acc Trns THOMAS L</t>
  </si>
  <si>
    <t>ONLINE J1244714777 Linked Acc Trns THOMAS L</t>
  </si>
  <si>
    <t>ONLINE V5855093224 Linked Acc Trns THOMAS L</t>
  </si>
  <si>
    <t>ONLINE Z8689676730 Linked Acc Trns THOMAS L</t>
  </si>
  <si>
    <t>STRIKE MAROOCHYDORE MAROOCHYDORE</t>
  </si>
  <si>
    <t>Strike</t>
  </si>
  <si>
    <t>Coolum Coastal W0044656764 LANG29ML</t>
  </si>
  <si>
    <t>ONLINE H8455350872 Linked Acc Trns THOMAS L</t>
  </si>
  <si>
    <t>ONLINE G0969132473 Linked Acc Trns THOMAS L</t>
  </si>
  <si>
    <t>JAY BAJRANG PTY LTD MOUNT COOLUM</t>
  </si>
  <si>
    <t>JAY Bajrang Pty Ltd</t>
  </si>
  <si>
    <t>SMP*Cafe63 Underwood Underwood</t>
  </si>
  <si>
    <t>Cafe 63 (Zone Underwood)</t>
  </si>
  <si>
    <t>1039347066798 PAYPAL AUSTRALIA LLOYD THOMAS</t>
  </si>
  <si>
    <t>ONLINE S8669134478 Linked Acc Trns THOMAS L</t>
  </si>
  <si>
    <t>Boost Juice Kawana Buddina</t>
  </si>
  <si>
    <t>Boost Juice (Kawana Shoppingworld)</t>
  </si>
  <si>
    <t>Fresha Elle aura collectiCabarita</t>
  </si>
  <si>
    <t>R CRANE Buddina</t>
  </si>
  <si>
    <t>R Crane Sushi n Bubble Tea (Kawana Shoppingworld)</t>
  </si>
  <si>
    <t>WOOLWORTHS/PT CARTWRIGHT BUDDINA</t>
  </si>
  <si>
    <t>Woolworths Kawana Waters (Buddina)</t>
  </si>
  <si>
    <t>ONLINE E8374707866 Linked Acc Trns THOMAS L</t>
  </si>
  <si>
    <t>ONLINE G8482777882 Linked Acc Trns THOMAS L</t>
  </si>
  <si>
    <t>ONLINE M0542144621 Linked Acc Trns THOMAS L</t>
  </si>
  <si>
    <t>ONLINE X0955462707 Linked Acc Trns THOMAS L</t>
  </si>
  <si>
    <t>V1566 01/01 TELSTRA SERVICES MELBOURNE 74940525002</t>
  </si>
  <si>
    <t>SG BAKERY NOOSA NOOSAVILLE</t>
  </si>
  <si>
    <t>SG Bakery Noosa</t>
  </si>
  <si>
    <t>SQ *BENNY'S ESPRESSO Coolum Beach</t>
  </si>
  <si>
    <t>Benny's Espresso</t>
  </si>
  <si>
    <t>THE AUSSIE SMOKE HOUSE NOOSAVILLE</t>
  </si>
  <si>
    <t>The Aussie Smoke House</t>
  </si>
  <si>
    <t>UNITED DOONAN DOONAN</t>
  </si>
  <si>
    <t>United Petroleum (Doonan)</t>
  </si>
  <si>
    <t>TIMBER AND TIDE SCA MARCOOLA</t>
  </si>
  <si>
    <t>Timber &amp; Tide Coffee Co</t>
  </si>
  <si>
    <t>ONLINE F3469452349 Linked Acc Trns THOMAS L</t>
  </si>
  <si>
    <t>CocaColaEPP Marcoola</t>
  </si>
  <si>
    <t>Coca-Cola Europacific Partners</t>
  </si>
  <si>
    <t>MILANI SIMIC J9882676124</t>
  </si>
  <si>
    <t>IPY*BRAZILIAN SKILLS Peregian Spri</t>
  </si>
  <si>
    <t>Payrix</t>
  </si>
  <si>
    <t>NEWS TRAVELS MARCOOLA</t>
  </si>
  <si>
    <t>News Travels (Sunshine Coast Airport)</t>
  </si>
  <si>
    <t>ZLR*Spero Mooloolaba</t>
  </si>
  <si>
    <t>Spero</t>
  </si>
  <si>
    <t>Afterpay afterpay.com AU AUS Card xx6921 Value Date: 09/01/2025</t>
  </si>
  <si>
    <t>ONLINE T3642452664 Linked Acc Trns THOMAS L</t>
  </si>
  <si>
    <t>1039536318476 PAYPAL AUSTRALIA LLOYD THOMAS</t>
  </si>
  <si>
    <t>Afterpay afterpay.com AU AUS Card xx6921 Value Date: 10/01/2025</t>
  </si>
  <si>
    <t>MILANI SIMICMyer Jan</t>
  </si>
  <si>
    <t>Coolum Coastal E8255757974 LANG29ML</t>
  </si>
  <si>
    <t>ONLINE L6669316914 Linked Acc Trns THOMAS L</t>
  </si>
  <si>
    <t>Fast Transfer From MARIAN NAJDOVSKI 6870 MS and LT</t>
  </si>
  <si>
    <t>lloyd thomas Q5957452689 WESTPAC PAYMENT</t>
  </si>
  <si>
    <t>ONLINE A5657512614 Linked Acc Trns THOMAS L</t>
  </si>
  <si>
    <t>ONLINE H5744033789 Linked Acc Trns THOMAS L</t>
  </si>
  <si>
    <t>PAYPAL *AREPAAUPTYL 0429984912</t>
  </si>
  <si>
    <t>THE BIG BOING BIRTINYA</t>
  </si>
  <si>
    <t>Transfer To swyftx CommBank App Milani</t>
  </si>
  <si>
    <t>Afterpay afterpay.com AU AUS Card xx6921 Value Date: 14/01/2025</t>
  </si>
  <si>
    <t>V1665 15/01 ZIPMONEY P680547129 SYDNEY 74229855015</t>
  </si>
  <si>
    <t>WAKING UP COURSE LLC WAKINGUP.COM CA</t>
  </si>
  <si>
    <t>CITYOFGOLDCOASTPARKING BUNDALL</t>
  </si>
  <si>
    <t>Gold Coast City Council (Parking)</t>
  </si>
  <si>
    <t>ONLINE Q5774626676 Linked Acc Trns THOMAS L</t>
  </si>
  <si>
    <t>ONLINE X7144734479 Linked Acc Trns THOMAS L</t>
  </si>
  <si>
    <t>Bakers Delight Noosa Junctio</t>
  </si>
  <si>
    <t>Bakers Delight (Noosa Junction)</t>
  </si>
  <si>
    <t>Burleigh Pavilion Burleigh Head</t>
  </si>
  <si>
    <t>Burleigh Pavilion</t>
  </si>
  <si>
    <t>GARDEN KITCHEN &amp; BAR BROADBEACH</t>
  </si>
  <si>
    <t>Garden Kitchen &amp; Bar</t>
  </si>
  <si>
    <t>M&amp;G CAFE AND BAR BROADBEACH</t>
  </si>
  <si>
    <t>M&amp;G Cafe &amp; Bar</t>
  </si>
  <si>
    <t>PLAY NOW KIDS PTY LTD SIPPY DOWNS</t>
  </si>
  <si>
    <t>Kids World Adventure Playland &amp; Cafe (Sippy Downs)</t>
  </si>
  <si>
    <t>SQ *THE COFFEE NOOSA Noosa Heads</t>
  </si>
  <si>
    <t>The Coffee Noosa</t>
  </si>
  <si>
    <t>SQ *ZOUX BAR BROADBEACH PBroadbeach</t>
  </si>
  <si>
    <t>THE STAR ENTERTAINMENT QLBROADBEACH</t>
  </si>
  <si>
    <t>WAKING UP COURSE LLC ENCINO CA</t>
  </si>
  <si>
    <t>UBER *TRIP HELP.UBER.COM Sydney</t>
  </si>
  <si>
    <t>ONLINE H2874340739 Linked Acc Trns THOMAS L</t>
  </si>
  <si>
    <t>BURLEIGH PAVILION PTY BURLEIGH HEAD</t>
  </si>
  <si>
    <t>Oakberry Mooloolaba Mooloolaba</t>
  </si>
  <si>
    <t>Oakberry Australia (Mooloolaba)</t>
  </si>
  <si>
    <t>ZLR*De Ja Vu Cafe &amp; Bar Mooloolaba</t>
  </si>
  <si>
    <t>Dejavu Cafe &amp; Bar</t>
  </si>
  <si>
    <t>PIERRIC MOREL YAROOMBA</t>
  </si>
  <si>
    <t>lloyd thomas J5762316198 WESTPAC PAYMENT</t>
  </si>
  <si>
    <t>ONLINE D3774686298 Linked Acc Trns THOMAS L</t>
  </si>
  <si>
    <t>ONLINE X0257646184 Linked Acc Trns THOMAS L</t>
  </si>
  <si>
    <t>PARKING* VIBE GC 22 JA SYDNEY</t>
  </si>
  <si>
    <t>Carparkit</t>
  </si>
  <si>
    <t>BENSONLILY SURFERS PARADISURFERS PARAD</t>
  </si>
  <si>
    <t>JW Marriott Gold Coast Resort &amp; Spa</t>
  </si>
  <si>
    <t>YO CHI SURFERS PARAD SURFERS PARAD</t>
  </si>
  <si>
    <t>Yo-Chi Frozen Yogurt (Chevron Renaissance Shopping Centre)</t>
  </si>
  <si>
    <t>101020379574 MEDIBANK PRIVATE LLOYD THOMAS</t>
  </si>
  <si>
    <t>ONLINE M1289083084 Linked Acc Trns THOMAS L</t>
  </si>
  <si>
    <t>ONLINE X4274646584 Linked Acc Trns THOMAS L</t>
  </si>
  <si>
    <t>0YU INTERNATIONAL PL SURFERS PARAD</t>
  </si>
  <si>
    <t>Sagano</t>
  </si>
  <si>
    <t>MCDONALDS BP CABOOLTU BURPENGARY</t>
  </si>
  <si>
    <t>OPENAI *CHATGPT SUBSCR OPENAI.COM CA</t>
  </si>
  <si>
    <t>VIBEGOLD COAST SURFERS PARAD</t>
  </si>
  <si>
    <t>Vibe Hotels (Surfers Paradise)</t>
  </si>
  <si>
    <t>ONLINE E0756023153 Linked Acc Trns THOMAS L</t>
  </si>
  <si>
    <t>Coolum Coastal L1874707968 LANG29ML</t>
  </si>
  <si>
    <t>7-ELEVEN 4166 ASPLEY</t>
  </si>
  <si>
    <t>ADIDAS AUSTRALIA PTY BIGGERA WATER</t>
  </si>
  <si>
    <t>Adidas (Harbour Town)</t>
  </si>
  <si>
    <t>BEN &amp; JERRYS SOUTH BANK SOUTH BRISBAN</t>
  </si>
  <si>
    <t>Ben &amp; Jerry's (South Brisbane)</t>
  </si>
  <si>
    <t>Coca Bar Maroochydore</t>
  </si>
  <si>
    <t>Happy Pops Mooloolaba Mooloolaba</t>
  </si>
  <si>
    <t>Happy Pops (Mooloolaba)</t>
  </si>
  <si>
    <t>SOUTHBANK BEER GARDEN BRISBANE</t>
  </si>
  <si>
    <t>Southbank Beer Garden</t>
  </si>
  <si>
    <t>SOUTHBANK BEER GARDEN South Brisban</t>
  </si>
  <si>
    <t>VIBEGOLD COAST GOLD COAST MC</t>
  </si>
  <si>
    <t>LLOYD THOMASOy</t>
  </si>
  <si>
    <t>ONLINE J2357646722 Linked Acc Trns THOMAS L</t>
  </si>
  <si>
    <t>ONLINE V1942696937 Linked Acc Trns THOMAS L</t>
  </si>
  <si>
    <t>MILANI SIMIC A6456787396 YAPPIZ</t>
  </si>
  <si>
    <t>ONLINE P0289646395 Linked Acc Trns THOMAS L</t>
  </si>
  <si>
    <t>ONLINE A6582152695 Linked Acc Trns THOMAS L</t>
  </si>
  <si>
    <t>SQ *VALLEE &amp; BOWE Ilkley</t>
  </si>
  <si>
    <t>Hanalei Trading Co</t>
  </si>
  <si>
    <t>BONAVIBRA.DANCE SUNRISE BEACH</t>
  </si>
  <si>
    <t>Bonavibra</t>
  </si>
  <si>
    <t>MYDYNAMIC FITKIDS CLUB BUDERIM</t>
  </si>
  <si>
    <t>FitKids</t>
  </si>
  <si>
    <t>ZipMoney P687034669 Sydney AU AUS Card xx6921 Value Date: 29/01/2025</t>
  </si>
  <si>
    <t>CHEMISTWAREHOUSE ONLINE Preston</t>
  </si>
  <si>
    <t>Chemist Warehouse (Head Office)</t>
  </si>
  <si>
    <t>FOOTBALL SQUADI SYDNEY</t>
  </si>
  <si>
    <t>Squadi</t>
  </si>
  <si>
    <t>Fresha Sydney</t>
  </si>
  <si>
    <t>Fresha</t>
  </si>
  <si>
    <t>Google YouTube Videos Pyrmont</t>
  </si>
  <si>
    <t>Kiosk Alexandra Hea</t>
  </si>
  <si>
    <t>Alexandra Headland Surf Life Saving Club</t>
  </si>
  <si>
    <t>Riba Kai Maroochydore</t>
  </si>
  <si>
    <t>Riba KAI Cafe Lounge</t>
  </si>
  <si>
    <t>SQ *MOOLOOLABA SURF LIFE Mooloolaba</t>
  </si>
  <si>
    <t>Yo-Chi SunshinePlaza Maroochydore</t>
  </si>
  <si>
    <t>1040007383582 PAYPAL AUSTRALIA LLOYD THOMAS</t>
  </si>
  <si>
    <t>Fast Transfer From MRS MILANI BIANCA SIM CREDIT TO ACCOUNT Hair</t>
  </si>
  <si>
    <t>MILANI SIMIC N1444316214 Hair</t>
  </si>
  <si>
    <t>V1566 02/02 TELSTRA SERVICES MELBOURNE 74940525033</t>
  </si>
  <si>
    <t>CHEMIST WAREHOUSE MAROOCHYDORE</t>
  </si>
  <si>
    <t>Chemist Warehouse (Sunshine Coast Home)</t>
  </si>
  <si>
    <t>ONLINE E9289562834 Linked Acc Trns THOMAS L</t>
  </si>
  <si>
    <t>PADDLE.NET* CRAFTDOCS London</t>
  </si>
  <si>
    <t>Paddle</t>
  </si>
  <si>
    <t>846025254 -06510 St.George Bank-E Lloyd Thomas</t>
  </si>
  <si>
    <t>Car Loan</t>
  </si>
  <si>
    <t>St George Equip</t>
  </si>
  <si>
    <t>Afterpay afterpay.com AU AUS Card xx6921 Value Date: 04/02/2025</t>
  </si>
  <si>
    <t>ONLINE H1469626235 Linked Acc Trns THOMAS L</t>
  </si>
  <si>
    <t>REVERSAL OF DEBIT ST GEORGE EQUIPMENT 846025254 -06510</t>
  </si>
  <si>
    <t>Transfer To Banks NAB CommBank App CC</t>
  </si>
  <si>
    <t>MILANI SIMICCC</t>
  </si>
  <si>
    <t>ONLINE N1662380299 Linked Acc Trns THOMAS L</t>
  </si>
  <si>
    <t>ONLINE L0144152546 Linked Acc Trns THOMAS L</t>
  </si>
  <si>
    <t>ONLINE Y6582043412 Linked Acc Trns THOMAS L</t>
  </si>
  <si>
    <t>ONLINE G4169757312 Linked Acc Trns THOMAS L</t>
  </si>
  <si>
    <t>ONLINE N9562380012 Linked Acc Trns THOMAS L</t>
  </si>
  <si>
    <t>ONLINE Q2962412912 Linked Acc Trns THOMAS L</t>
  </si>
  <si>
    <t>SQ *MICASA CAFE South Brisban</t>
  </si>
  <si>
    <t>Mi Casa Caf√©</t>
  </si>
  <si>
    <t>WOOLWORTHS/217 GREY STREESTH BRISBANE</t>
  </si>
  <si>
    <t>Woolworths Metro (Southpoint)</t>
  </si>
  <si>
    <t>1040225545053 PAYPAL AUSTRALIA LLOYD THOMAS</t>
  </si>
  <si>
    <t>REVERSAL OF DEBIT PAYPAL AUSTRALIA 1040225545053</t>
  </si>
  <si>
    <t>MILANI SIMIC H4655043044 YAPPIZ</t>
  </si>
  <si>
    <t>Boost Melb Airport T4 Tullamarine</t>
  </si>
  <si>
    <t>Boost Juice (T4, Melbourne Airport)</t>
  </si>
  <si>
    <t>BROWN RICE SUSHI PEREGIAN SPRI</t>
  </si>
  <si>
    <t>WiFi Onboard Brisbane</t>
  </si>
  <si>
    <t>WOOLWORTHS/440 DOCKLANDS DOCKLANDS</t>
  </si>
  <si>
    <t>Woolworths (The District Docklands)</t>
  </si>
  <si>
    <t>ONLINE B9362774973 Linked Acc Trns THOMAS L</t>
  </si>
  <si>
    <t>ONLINE T9942104748 Linked Acc Trns THOMAS L</t>
  </si>
  <si>
    <t>ONLINE C7962552173 Linked Acc Trns THOMAS L</t>
  </si>
  <si>
    <t>ONLINE D7382356148 Linked Acc Trns THOMAS L</t>
  </si>
  <si>
    <t>ONLINE F6944053873 Linked Acc Trns THOMAS L</t>
  </si>
  <si>
    <t>ONLINE T0257350248 Linked Acc Trns THOMAS L</t>
  </si>
  <si>
    <t>RUDY D0456043081</t>
  </si>
  <si>
    <t>RUDY S6974134859</t>
  </si>
  <si>
    <t>Axil Coffee Melbourne</t>
  </si>
  <si>
    <t>Axil Coffee Roasters (Hawthorn - Head Office)</t>
  </si>
  <si>
    <t>BKK/LEVEL 3 270 LONSDALE MELBOURNE</t>
  </si>
  <si>
    <t>BKK Melbourne</t>
  </si>
  <si>
    <t>JOYMAXS FRIENDLY GRO SUNSHINE WEST</t>
  </si>
  <si>
    <t>IGA (Sunshine West)</t>
  </si>
  <si>
    <t>KANTINA KARTEL MELBOURNE</t>
  </si>
  <si>
    <t>Kartel</t>
  </si>
  <si>
    <t>Nike South Warf South Wharf</t>
  </si>
  <si>
    <t>Nike Australia (DFO South Wharf)</t>
  </si>
  <si>
    <t>PAYPAL *AREPAAUPTYL 4029357733</t>
  </si>
  <si>
    <t>SMIGGLE PTY LTD SOUTHBANK</t>
  </si>
  <si>
    <t>Smiggle (DFO South Wharf)</t>
  </si>
  <si>
    <t>SQ *PICCOLO ESPRESSO Docklands</t>
  </si>
  <si>
    <t>Piccolo Espresso (DFO South Wharf)</t>
  </si>
  <si>
    <t>SUBWAY SOUTH WHARF SOUTH WHARF</t>
  </si>
  <si>
    <t>Subway (DFO South Wharf)</t>
  </si>
  <si>
    <t>Uniqlo Emporium Melbourne</t>
  </si>
  <si>
    <t>UNIQLO</t>
  </si>
  <si>
    <t>WINSTON SRVCD APRTMT MELBOURNE</t>
  </si>
  <si>
    <t>Winston Serviced Apartments</t>
  </si>
  <si>
    <t>WOOLWORTHS/63-93 MERCHANTDOCKLANDS</t>
  </si>
  <si>
    <t>Woolworths (Victoria Harbour)</t>
  </si>
  <si>
    <t>Y3Y PTY LTD SOUTH WHARF</t>
  </si>
  <si>
    <t>Soul Origin (DFO South Wharf)</t>
  </si>
  <si>
    <t>Yum Sing House Melbourne</t>
  </si>
  <si>
    <t>Yum Sing House</t>
  </si>
  <si>
    <t>ZipMoney P695256245 Sydney AU AUS Card xx6921 Value Date: 15/02/2025</t>
  </si>
  <si>
    <t>SQ *ILZA DOCKLANDS Docklands VI AUS Card xx6921 Value Date: 14/02/2025</t>
  </si>
  <si>
    <t>Afterpay afterpay.com AU AUS Card xx6921 Value Date: 14/02/2025</t>
  </si>
  <si>
    <t>ONLINE A7182152117 Linked Acc Trns THOMAS L</t>
  </si>
  <si>
    <t>ONLINE L7289787164 Linked Acc Trns THOMAS L</t>
  </si>
  <si>
    <t>BOURKE ST GREEN MELBOURNEVIC</t>
  </si>
  <si>
    <t>Bourke Street Green</t>
  </si>
  <si>
    <t>LICENSING ESSENTIALS SOUTH WHALF</t>
  </si>
  <si>
    <t>Licensing Essentials</t>
  </si>
  <si>
    <t>NOOSA PET RESORT TEWANTIN</t>
  </si>
  <si>
    <t>GORRY PTY LTD</t>
  </si>
  <si>
    <t>SEAMSTRESS MELBOURNE</t>
  </si>
  <si>
    <t>Seamstress</t>
  </si>
  <si>
    <t>VILLAGE STREET PL DOCKLANDS</t>
  </si>
  <si>
    <t>ZLR*M4QUIKS Melbourne Aip</t>
  </si>
  <si>
    <t>GM TAXIPAY MASCOT</t>
  </si>
  <si>
    <t>GM TaxiPay</t>
  </si>
  <si>
    <t>INTERNET BPAY ST GEORGE EQUIP FIN 846025254</t>
  </si>
  <si>
    <t>LS WHISKEYS ANIMAL GO BURNSIDE</t>
  </si>
  <si>
    <t>Whiskeys Animal Goods Store</t>
  </si>
  <si>
    <t>SMP*Millennium Conveni Sydney</t>
  </si>
  <si>
    <t>Millennium Towers Convenience Store</t>
  </si>
  <si>
    <t>SQ *SUSHI &amp; NORI Sydney</t>
  </si>
  <si>
    <t>Sushi &amp; Nori</t>
  </si>
  <si>
    <t>NEVAGGIO ESPRESSO SYDNEY</t>
  </si>
  <si>
    <t>Nevaggio Espresso</t>
  </si>
  <si>
    <t>ONLINE E1145122310 Linked Acc Trns THOMAS L</t>
  </si>
  <si>
    <t>Transfer To Banks NAB CommBank App YAPPIZ</t>
  </si>
  <si>
    <t>MILANI SIMIC L3727164561 YAPPIZ</t>
  </si>
  <si>
    <t>MILANI SIMICYAPPIZ</t>
  </si>
  <si>
    <t>ONLINE D4819360669 Linked Acc Trns THOMAS L</t>
  </si>
  <si>
    <t>Google Duolingo Barangaroo</t>
  </si>
  <si>
    <t>ONLINE P0651340984 Linked Acc Trns THOMAS L</t>
  </si>
  <si>
    <t>V1665 26/02 ZIPMONEY P700241631 SYDNEY 74229855057</t>
  </si>
  <si>
    <t>SMP*Mister Minit Maro Maroochydore</t>
  </si>
  <si>
    <t>Mister Minit (Sunshine Plaza 1)</t>
  </si>
  <si>
    <t>ONLINE D7615707329 Linked Acc Trns THOMAS L</t>
  </si>
  <si>
    <t>ONLINE V3651003922 Linked Acc Trns THOMAS L</t>
  </si>
  <si>
    <t>lloyd thomas V5427386205 WESTPAC PAYMENT</t>
  </si>
  <si>
    <t>ONLINE A5432132268 Linked Acc Trns THOMAS L</t>
  </si>
  <si>
    <t>ONLINE N5410616305 Linked Acc Trns THOMAS L</t>
  </si>
  <si>
    <t>2 IN 1 DESIGN SYDNEY</t>
  </si>
  <si>
    <t>24/7 Convenience Store &amp; Sussex Cellars Bottle Shop</t>
  </si>
  <si>
    <t>ZLR*S3TOBYS Mascot</t>
  </si>
  <si>
    <t>Toby's Estate Coffee (Sydney Airport T3 Domestic)</t>
  </si>
  <si>
    <t>ONLINE G5485794268 Linked Acc Trns THOMAS L</t>
  </si>
  <si>
    <t>ONLINE P0470083968 Linked Acc Trns THOMAS L</t>
  </si>
  <si>
    <t>ONLINE H6415724038 Linked Acc Trns THOMAS L</t>
  </si>
  <si>
    <t>eBay O*02-12784-27348 Sydney</t>
  </si>
  <si>
    <t>eBay</t>
  </si>
  <si>
    <t>Reptile Park via rllr.co Somersby</t>
  </si>
  <si>
    <t>Australian Reptile Park</t>
  </si>
  <si>
    <t>SQ *SNAKES DOWNUNDER REPTDoolbi</t>
  </si>
  <si>
    <t>THE GOOD GUYS MAROOCHYDORE</t>
  </si>
  <si>
    <t>The Good Guys (Maroochydore)</t>
  </si>
  <si>
    <t>UNITED TIARO TIARO</t>
  </si>
  <si>
    <t>United Petroleum (Tiaro)</t>
  </si>
  <si>
    <t>1040618295035 PAYPAL AUSTRALIA LLOYD THOMAS</t>
  </si>
  <si>
    <t>MG DENTAL PTY LTD 2 COOLUM BEACH</t>
  </si>
  <si>
    <t>MG DENTAL PTY LTD</t>
  </si>
  <si>
    <t>846025254 -39516 St.George Bank-E Lloyd Thomas</t>
  </si>
  <si>
    <t>MEDIBANK PHI PAYMENT Melbourne</t>
  </si>
  <si>
    <t>REVERSAL OF DEBIT ST GEORGE EQUIPMENT 846025254 -39516</t>
  </si>
  <si>
    <t>600023094929 MEDIBANK PRIVATE LLOYD THOMAS</t>
  </si>
  <si>
    <t>ONLINE W8970764800 Linked Acc Trns THOMAS L</t>
  </si>
  <si>
    <t>Tanglewood Noosa Heads</t>
  </si>
  <si>
    <t>ONLINE G0301402435 Linked Acc Trns THOMAS L</t>
  </si>
  <si>
    <t>MILANI SIMIC K2410380086 YAPPIZ</t>
  </si>
  <si>
    <t>ONLINE B7745704817 woolies THOMAS L</t>
  </si>
  <si>
    <t>ONLINE C8801686195 Linked Acc Trns THOMAS L</t>
  </si>
  <si>
    <t>ONLINE F8901646137 woolies THOMAS L</t>
  </si>
  <si>
    <t>Afterpay afterpay.com AU AUS Card xx6921 Value Date: 12/03/2025</t>
  </si>
  <si>
    <t>CRAIG JOHN WANLESS NOOSAVILLE</t>
  </si>
  <si>
    <t>John Wanless</t>
  </si>
  <si>
    <t>Transfer To Banks NAB CommBank App Myer Feb</t>
  </si>
  <si>
    <t>MILANI SIMICMyer Feb</t>
  </si>
  <si>
    <t>ONLINE C2732764083 Linked Acc Trns THOMAS L</t>
  </si>
  <si>
    <t>V1665 15/03 ZIPMONEY P708628486 SYDNEY 74229855074</t>
  </si>
  <si>
    <t>Noosa NS Ferries Tewantin</t>
  </si>
  <si>
    <t>Noosa-North Shore Ferries</t>
  </si>
  <si>
    <t>WARA SUSHI SUNSHINE PLAZAMAROOCHYDORE</t>
  </si>
  <si>
    <t>Wara Sushi (Sunshine Plaza)</t>
  </si>
  <si>
    <t>450020991409 MEDIBANK PRIVATE LLOYD THOMAS</t>
  </si>
  <si>
    <t>Coolum Coastal J4332350267 LANG29ML</t>
  </si>
  <si>
    <t>ONLINE K7927356405 Linked Acc Trns THOMAS L</t>
  </si>
  <si>
    <t>ONLINE W7745083490 Linked Acc Trns THOMAS L</t>
  </si>
  <si>
    <t>ONLINE X5232053767 Linked Acc Trns THOMAS L</t>
  </si>
  <si>
    <t>ONLINE M6915452205 Linked Acc Trns THOMAS L</t>
  </si>
  <si>
    <t>Afterpay afterpay.com AU AUS Card xx6921 Value Date: 15/03/2025</t>
  </si>
  <si>
    <t>Afterpay afterpay.com AU AUS Card xx6921 Value Date: 14/03/2025</t>
  </si>
  <si>
    <t>Bakers Delight Kawana Buddina</t>
  </si>
  <si>
    <t>Bakers Delight (Kawana Shoppingworld)</t>
  </si>
  <si>
    <t>ONLINE C7701336405 Linked Acc Trns THOMAS L</t>
  </si>
  <si>
    <t>ASAP DOG GROOMING BUDDINA</t>
  </si>
  <si>
    <t>MILANI SIMIC H8510316291 YAPPIZ</t>
  </si>
  <si>
    <t>ONLINE F7132757461 Linked Acc Trns THOMAS L</t>
  </si>
  <si>
    <t>ONLINE S7185502403 Linked Acc Trns THOMAS L</t>
  </si>
  <si>
    <t>BARGAINCARRENTALS HOBART</t>
  </si>
  <si>
    <t>Bargain Car Rentals (Hobart - Head Office)</t>
  </si>
  <si>
    <t>TARGET Williams Land</t>
  </si>
  <si>
    <t>Target</t>
  </si>
  <si>
    <t>ONLINE A5627093795 Linked Acc Trns THOMAS L</t>
  </si>
  <si>
    <t>JESSIE F2832744766 Bday lunch Larni</t>
  </si>
  <si>
    <t>ONLINE E8970102571 Linked Acc Trns THOMAS L</t>
  </si>
  <si>
    <t>ONLINE R5215724759 Linked Acc Trns THOMAS L</t>
  </si>
  <si>
    <t>V1665 21/03 ZIPMONEY P711410010 SYDNEY 74229855080</t>
  </si>
  <si>
    <t>SQ *BOSS BURGER SUNNY COANirimba</t>
  </si>
  <si>
    <t>SQ *FISHBOWL SUNSHINE PLAMaroochydore</t>
  </si>
  <si>
    <t>Fishbowl (Sunshine Plaza)</t>
  </si>
  <si>
    <t>SQ *ICED TEA CO Coolum Beach</t>
  </si>
  <si>
    <t>Iced Tea Co</t>
  </si>
  <si>
    <t>SQ *MA BOULANGE CAFE Coolum Beach</t>
  </si>
  <si>
    <t>ONLINE Z8427132502 Linked Acc Trns THOMAS L</t>
  </si>
  <si>
    <t>INUGO 800CGR WOOLLOONGABBA</t>
  </si>
  <si>
    <t>INUGO</t>
  </si>
  <si>
    <t>ZLR*Mount Coolum mount coolum</t>
  </si>
  <si>
    <t>CARSALES COM AU REDBOOK RICHMOND</t>
  </si>
  <si>
    <t>Carsales</t>
  </si>
  <si>
    <t>ONLINE A8010774594 Linked Acc Trns THOMAS L</t>
  </si>
  <si>
    <t>ONLINE J1001774951 Linked Acc Trns THOMAS L</t>
  </si>
  <si>
    <t>ONLINE M0601053131 Linked Acc Trns THOMAS L</t>
  </si>
  <si>
    <t>ONLINE F7810492028 Linked Acc Trns THOMAS L</t>
  </si>
  <si>
    <t>ONLINE P0332182128 Linked Acc Trns THOMAS L</t>
  </si>
  <si>
    <t>lloyd thomas S1119462528 WESTPAC PAYMENT</t>
  </si>
  <si>
    <t>ONLINE F0715744102 Linked Acc Trns THOMAS L</t>
  </si>
  <si>
    <t>ONLINE Y1632777528 Linked Acc Trns THOMAS L</t>
  </si>
  <si>
    <t>ONLINE Y7385316784 Linked Acc Trns THOMAS L</t>
  </si>
  <si>
    <t>Direct Credit 629786 TLS ITM DIV 001331163060</t>
  </si>
  <si>
    <t>001331170631 TLS ITM DIV LLOYD THOMAS</t>
  </si>
  <si>
    <t>ONLINE Q2501132184 Linked Acc Trns THOMAS L</t>
  </si>
  <si>
    <t>Mecca Brands Pty Ltd RICHMOND</t>
  </si>
  <si>
    <t>Transfer To milani CommBank App Ashby interest</t>
  </si>
  <si>
    <t>MILANI SIMIC E6270452357</t>
  </si>
  <si>
    <t>Blackall Range Lions Flaxton</t>
  </si>
  <si>
    <t>Lion Club of BlackAll Range</t>
  </si>
  <si>
    <t>HOLY MACKERAL NOOSAVILLE</t>
  </si>
  <si>
    <t>Holy Mackerel Fish Cafe</t>
  </si>
  <si>
    <t>ZLR*Mt Coolum Meats MMount Coolum</t>
  </si>
  <si>
    <t>ONLINE C2527023152 Linked Acc Trns THOMAS L</t>
  </si>
  <si>
    <t>ONLINE Y4527727152 Linked Acc Trns THOMAS L</t>
  </si>
  <si>
    <t>Afterpay afterpay.com AU AUS Card xx1075 Value Date: 29/03/2025</t>
  </si>
  <si>
    <t>PELICAN BOAT HIRE NOOSAVILLE</t>
  </si>
  <si>
    <t>1041281537565 PAYPAL AUSTRALIA LLOYD THOMAS</t>
  </si>
  <si>
    <t>Coconut Kulture Peregian Beac</t>
  </si>
  <si>
    <t>Coconut Kulture</t>
  </si>
  <si>
    <t>OPTEON SYDNEY</t>
  </si>
  <si>
    <t>OPTEON (SYDNEY) PTY LTD</t>
  </si>
  <si>
    <t>LLOYD THOMASOthee</t>
  </si>
  <si>
    <t>ONLINE F2470154659 Linked Acc Trns THOMAS L</t>
  </si>
  <si>
    <t>REVERSAL OF DEBIT PAYPAL AUSTRALIA 1041281537565</t>
  </si>
  <si>
    <t>INDUSTRI CAFE COOLUM BEACH</t>
  </si>
  <si>
    <t>Ferrars Industri Cafe</t>
  </si>
  <si>
    <t>SQ *SIGNATURE SOURDOUGH Coolum Beach</t>
  </si>
  <si>
    <t>ONLINE P8701132642 Linked Acc Trns THOMAS L</t>
  </si>
  <si>
    <t>846025254 -66015 St.George Bank-E</t>
  </si>
  <si>
    <t>Coolum Coastal J9315704348 LANG29ML</t>
  </si>
  <si>
    <t>ONLINE C8110340348 Linked Acc Trns THOMAS L</t>
  </si>
  <si>
    <t>ONLINE H9732676348 Linked Acc Trns THOMAS L</t>
  </si>
  <si>
    <t>7551017 PetSure Claims</t>
  </si>
  <si>
    <t>ONLINE V9510386303 Linked Acc Trns THOMAS L</t>
  </si>
  <si>
    <t>LLOYD T8110122073</t>
  </si>
  <si>
    <t>PAYPAL *MICROSOFT 4029357733</t>
  </si>
  <si>
    <t>Microsoft</t>
  </si>
  <si>
    <t>XAI LLC X.AI/ABOUT CA</t>
  </si>
  <si>
    <t>X Ai</t>
  </si>
  <si>
    <t>ONLINE C2585083303 Linked Acc Trns THOMAS L</t>
  </si>
  <si>
    <t>ONLINE E2970676667 Linked Acc Trns THOMAS L</t>
  </si>
  <si>
    <t>ONLINE E8032522004 Linked Acc Trns THOMAS L</t>
  </si>
  <si>
    <t>ONLINE E8210142044 Linked Acc Trns THOMAS L</t>
  </si>
  <si>
    <t>ONLINE R1010676203 Linked Acc Trns THOMAS L</t>
  </si>
  <si>
    <t>ONLINE W8015472303 Linked Acc Trns THOMAS L</t>
  </si>
  <si>
    <t>ONLINE Z9701442330 Linked Acc Trns THOMAS L</t>
  </si>
  <si>
    <t>Sum Yung Guys Noosaville</t>
  </si>
  <si>
    <t>Sum Yung Guys (Noosaville)</t>
  </si>
  <si>
    <t>ONLINE Q2145522330 Linked Acc Trns THOMAS L</t>
  </si>
  <si>
    <t>ONLINE P2932592306 Linked Acc Trns THOMAS L</t>
  </si>
  <si>
    <t>SALARY70/121680 IAG SERVICES PTY</t>
  </si>
  <si>
    <t>LS Flying West Pty Ltd Doonan</t>
  </si>
  <si>
    <t>Flying West Coffee Roasters</t>
  </si>
  <si>
    <t>ONLINE S8219376020 Linked Acc Trns THOMAS L</t>
  </si>
  <si>
    <t>ST GEORGE EQUIP FIN CommBank app BPAY 388256 846025254</t>
  </si>
  <si>
    <t>ONLINE R3927636123 Linked Acc Trns THOMAS L</t>
  </si>
  <si>
    <t>MILANI SIMIC K6945532423</t>
  </si>
  <si>
    <t>ONLINE V2951102997 Linked Acc Trns THOMAS L</t>
  </si>
  <si>
    <t>THE JUNGLE TRIBE NORT North Lakes</t>
  </si>
  <si>
    <t>The Jungle Adventure Play (North Lakes)</t>
  </si>
  <si>
    <t>Zeus Street Greek - C Bald Hills</t>
  </si>
  <si>
    <t>Zeus Street Greek (Roseberry - Head Office)</t>
  </si>
  <si>
    <t>NORTH LAKES CAR PARK NORTH LAKES</t>
  </si>
  <si>
    <t>ONLINE B6885172754 Linked Acc Trns THOMAS L</t>
  </si>
  <si>
    <t>ONLINE L4101152377 Linked Acc Trns THOMAS L</t>
  </si>
  <si>
    <t>ONLINE W7227134238 Linked Acc Trns THOMAS L</t>
  </si>
  <si>
    <t>RUDOLF THOMASGiftEaster Gift</t>
  </si>
  <si>
    <t>SQ *MUSEUM OF BRISBANE Brisbane City</t>
  </si>
  <si>
    <t>Museum of Brisbane (Brisbane City Hall)</t>
  </si>
  <si>
    <t>SUSHI JIRO CHERMSIDE CHERMSIDE</t>
  </si>
  <si>
    <t>Sushi Jiro (Westfield Chermside)</t>
  </si>
  <si>
    <t>THE WORK STATION CHERMSIDE</t>
  </si>
  <si>
    <t>550020605488 MEDIBANK PRIVATE</t>
  </si>
  <si>
    <t>ONLINE G0832636837 Linked Acc Trns THOMAS L</t>
  </si>
  <si>
    <t>Afterpay afterpay.com AU AUS Card xx1075 Value Date: 11/04/2025</t>
  </si>
  <si>
    <t>KFC WURTULLA WURTULLA</t>
  </si>
  <si>
    <t>KFC (Wurtulla)</t>
  </si>
  <si>
    <t>SFS ROLLD SUNSHINE C BIRTINYA</t>
  </si>
  <si>
    <t>Roll'd (Birtinya)</t>
  </si>
  <si>
    <t>THE STATION SC PTY LTD BIRTINYA</t>
  </si>
  <si>
    <t>MOISES SERRANOFamily present</t>
  </si>
  <si>
    <t>MILANI SIMICWoolies</t>
  </si>
  <si>
    <t>V1665 15/04 ZIPMONEY P722976430 SYDNEY 74229855105</t>
  </si>
  <si>
    <t>Zip Pay</t>
  </si>
  <si>
    <t>Transfer To Banks NAB CommBank App Woolies</t>
  </si>
  <si>
    <t>SPECSAVERS PTY LTD PORT MELBOURN</t>
  </si>
  <si>
    <t>Drivers Licence</t>
  </si>
  <si>
    <t>Queensland Transport</t>
  </si>
  <si>
    <t>ONLINE Q0101194054 Linked Acc Trns THOMAS L</t>
  </si>
  <si>
    <t>ZLR*Mt Coolum Meats MMount Coolum AU AUS Card xx1075 Value Date: 15/04/2025</t>
  </si>
  <si>
    <t>MCDONALDS VIRGINIA VIRGINIA QLDAU</t>
  </si>
  <si>
    <t>Afterpay afterpay.com AU AUS Card xx1075 Value Date: 15/04/2025</t>
  </si>
  <si>
    <t>R Crane Sushi &amp; Bubbl maroochydore QL AUS Card xx1075 Value Date: 16/04/2025</t>
  </si>
  <si>
    <t>MOUNT COOLUM MT COOLUM AU</t>
  </si>
  <si>
    <t>COLES 4420COLES 4420 COOLUM BEACH 04 AUS Card xx1075 Value Date: 16/04/2025</t>
  </si>
  <si>
    <t>BIG W 0292 MAROOCHYDORE QL AUS Card xx1075 Value Date: 16/04/2025</t>
  </si>
  <si>
    <t>Afterpay afterpay.com AU AUS Card xx1075 Value Date: 16/04/2025</t>
  </si>
  <si>
    <t>Blackall Range Lions Flaxton AU</t>
  </si>
  <si>
    <t>SQ *THE SNACK BAR North Arm AU</t>
  </si>
  <si>
    <t>SQ *TERELLA BREWING North Arm AU</t>
  </si>
  <si>
    <t>MCDONALDS COOLUM BEA COOLUM BEACH QLDAU</t>
  </si>
  <si>
    <t>Woolworths</t>
  </si>
  <si>
    <t>Bakers Delight Kawana Buddina AU</t>
  </si>
  <si>
    <t>Uncategorised</t>
  </si>
  <si>
    <t>SQ *FLAGSHIP BY TIM AD Buddina AU</t>
  </si>
  <si>
    <t>Restaurants &amp; takeaway</t>
  </si>
  <si>
    <t>Coolum Coastal V6515422891 LANG29ML</t>
  </si>
  <si>
    <t>BP</t>
  </si>
  <si>
    <t>ONLINE J0319764084 Linked Acc Trns THOMAS L</t>
  </si>
  <si>
    <t>MILANI SIMICZIP</t>
  </si>
  <si>
    <t>ONLINE L9070144770 Linked Acc Trns THOMAS L</t>
  </si>
  <si>
    <t>Coles</t>
  </si>
  <si>
    <t>R Crane Sushi &amp; Bubbl maroochydore</t>
  </si>
  <si>
    <t>SQ *TERELLA BREWING Ninderry</t>
  </si>
  <si>
    <t>Coolum Ormeau AU</t>
  </si>
  <si>
    <t>ONLINE W7870764127 Linked Acc Trns THOMAS L</t>
  </si>
  <si>
    <t>Transfer To Banks NAB CommBank App ZIP</t>
  </si>
  <si>
    <t>ONLINE Z3010134884 Linked Acc Trns THOMAS L</t>
  </si>
  <si>
    <t>ONLINE B1303676397 Linked Acc Trns THOMAS L</t>
  </si>
  <si>
    <t>ONLINE G4466606842 Linked Acc Trns THOMAS L</t>
  </si>
  <si>
    <t>ANDREW RAJEEV MANOKAT1741636197 Lawyers</t>
  </si>
  <si>
    <t>ONLINE G5921102437 Linked Acc Trns THOMAS L</t>
  </si>
  <si>
    <t>ONLINE K5941300897 Linked Acc Trns THOMAS L</t>
  </si>
  <si>
    <t>ONLINE Y5977606497 Linked Acc Trns THOMAS L</t>
  </si>
  <si>
    <t>V1665 22/04 ZIPMONEY P725899516 SYDNEY 74229855112</t>
  </si>
  <si>
    <t>EUMUNDI RD TIP NOOSAVILLE AUS Card xx1075 Value Date: 19/04/2025</t>
  </si>
  <si>
    <t>Eumundi Rd Tip</t>
  </si>
  <si>
    <t>Afterpay afterpay.com AU AUS Card xx1075 Value Date: 17/04/2025</t>
  </si>
  <si>
    <t>Buy Now Pay Later</t>
  </si>
  <si>
    <t>ONLINE E5747336860 Linked Acc Trns THOMAS L</t>
  </si>
  <si>
    <t>Afterpay afterpay.com AU AUS Card xx1075 Value Date: 19/04/2025</t>
  </si>
  <si>
    <t>Afterpay afterpay.com AU AUS Card xx1075 Value Date: 20/04/2025</t>
  </si>
  <si>
    <t>COLES 4420COLES 4420 COOLUM BEACH 04 AUS Card xx1075 Value Date: 20/04/2025</t>
  </si>
  <si>
    <t>BIG W 0292 MAROOCHYDORE QL AUS Card xx1075 Value Date: 19/04/2025</t>
  </si>
  <si>
    <t>COTTON ON KAWANA MEG BUDDINA QL AUS Card xx1075 Value Date: 21/04/2025</t>
  </si>
  <si>
    <t>Fashion Retail</t>
  </si>
  <si>
    <t>BONAVIBRA.DANCE SUNRISE BEACH QL AUS Card xx1075 Value Date: 19/04/2025</t>
  </si>
  <si>
    <t>LIVELIFEPHCY PEREGIAN PEREGIAN SPRI AUS Card xx1075 Value Date: 16/04/2025</t>
  </si>
  <si>
    <t>ZLR*Mt Coolum Meats MMount Coolum AU AUS Card xx1075 Value Date: 19/04/2025</t>
  </si>
  <si>
    <t>SQ *FAIRHILL COURTYARD Ninderry QL AUS Card xx1075 Value Date: 18/04/2025</t>
  </si>
  <si>
    <t>SQ *THE SNACK BAR Ninderry QL AUS Card xx1075 Value Date: 20/04/2025</t>
  </si>
  <si>
    <t>SQ *THE SNACK BAR North Arm QL AUS Card xx1075 Value Date: 20/04/2025</t>
  </si>
  <si>
    <t>ZAM COOLUM PTY LTD COOLUM BEACH AUS Card xx1075 Value Date: 20/04/2025</t>
  </si>
  <si>
    <t>Zam Coolum Pty</t>
  </si>
  <si>
    <t>BUNNINGS 363000 BIRTINYA</t>
  </si>
  <si>
    <t>Vet</t>
  </si>
  <si>
    <t>Afterpay afterpay.com AU AUS Card xx1075 Value Date: 22/04/2025</t>
  </si>
  <si>
    <t>WOOLWORTHS 2617 COOLUM BEACH QL AUS Card xx1075 Value Date: 22/04/2025</t>
  </si>
  <si>
    <t>LS Flying West Pty Ltd Doonan AU AUS Card xx1075 Value Date: 23/04/2025</t>
  </si>
  <si>
    <t>Afterpay afterpay.com AU AUS Card xx1075 Value Date: 23/04/2025</t>
  </si>
  <si>
    <t>COLES 4420COLES 4420 COOLUM BEACH 04 AUS Card xx1075 Value Date: 23/04/2025</t>
  </si>
  <si>
    <t>SQ *NGON @ THE ZONE Buderim AU</t>
  </si>
  <si>
    <t>MUMMYS CAFE Nirimba AU</t>
  </si>
  <si>
    <t>Cafe</t>
  </si>
  <si>
    <t>SQ *SUNSHINE COAST PHY Maroochydore AU</t>
  </si>
  <si>
    <t>500021427493 MEDIBANK PRIVATE Lloyd Thomas</t>
  </si>
  <si>
    <t>TATTS ONLINE PTY LTD 61398682374</t>
  </si>
  <si>
    <t>ONLINE F4047774892 Linked Acc Trns THOMAS L</t>
  </si>
  <si>
    <t>MILANI SIMIC C5741787290 Bill and groceries</t>
  </si>
  <si>
    <t>EUROMEYER PTY LTD &amp; COOLUM BEACH AUS Card xx1075 Value Date: 23/04/2025</t>
  </si>
  <si>
    <t>Euromeyer Pty Ltd</t>
  </si>
  <si>
    <t>EUROMEYER PTY LTD &amp; COOLUM BEACH AUS Card xx1075 Value Date: 24/04/2025</t>
  </si>
  <si>
    <t>Hanami Coolum Coolum Beach QL AUS Card xx1075 Value Date: 24/04/2025</t>
  </si>
  <si>
    <t>Afterpay afterpay.com AU AUS Card xx1075 Value Date: 24/04/2025</t>
  </si>
  <si>
    <t>WOOLWORTHS 2617 COOLUM BEACH QL AUS Card xx1075 Value Date: 24/04/2025</t>
  </si>
  <si>
    <t>WOOLWORTHS 2617 COOLUM BEACH QL AUS Card xx1075 Value Date: 26/04/2025</t>
  </si>
  <si>
    <t>WOOLWORTHS 2617 COOLUM BEACH QL AUS Card xx1075 Value Date: 27/04/2025</t>
  </si>
  <si>
    <t>BUNNINGS 490000 MAROOCHYDORE AUS Card xx1075 Value Date: 26/04/2025</t>
  </si>
  <si>
    <t>BIG W 0292 MAROOCHYDORE QL AUS Card xx1075 Value Date: 27/04/2025</t>
  </si>
  <si>
    <t>Fast Transfer From MR LLOYD EDWARD THOMA CREDIT TO ACCOUNT Bill and groceries</t>
  </si>
  <si>
    <t>Transfer To milani CommBank App Ashby loan</t>
  </si>
  <si>
    <t>BONAVIBRA.DANCE SUNRISE BEACH QL AUS Card xx1075 Value Date: 26/04/2025</t>
  </si>
  <si>
    <t>SCHOOLSHOPONLINE MITTAGONG NS AUS Card xx1075 Value Date: 24/04/2025</t>
  </si>
  <si>
    <t>SQ *HEIRLOOM WHOLEFOOD Coolum Beach QL AUS Card xx1075 Value Date: 24/04/2025</t>
  </si>
  <si>
    <t>ONLINE W5421114245 Linked Acc Trns THOMAS L</t>
  </si>
  <si>
    <t>Afterpay afterpay.com AU AUS Card xx1075 Value Date: 28/04/2025</t>
  </si>
  <si>
    <t>WOOLWORTHS 2617 COOLUM BEACH QL AUS Card xx1075 Value Date: 28/04/2025</t>
  </si>
  <si>
    <t>ZLR*Mt Coolum Meats MMount Coolum AU AUS Card xx1075 Value Date: 28/04/2025</t>
  </si>
  <si>
    <t>SUSHI HUB SUNSHINE P MAROOCHYDORE QL AUS Card xx1075 Value Date: 27/04/2025</t>
  </si>
  <si>
    <t>WOOLWORTHS 2617 COOLUM BEACH QL AUS Card xx1075 Value Date: 29/04/2025</t>
  </si>
  <si>
    <t>CHEMIST WAREHOUSE MARCOOLA QL AUS Card xx1075 Value Date: 29/04/2025</t>
  </si>
  <si>
    <t>Chemist Warehouse</t>
  </si>
  <si>
    <t>FritzenbergerSouthbank South BrisbanAU</t>
  </si>
  <si>
    <t>Afterpay afterpay.com AU AUS Card xx1075 Value Date: 30/04/2025</t>
  </si>
  <si>
    <t>COLES 8758COLES 8758 PEREGIAN SPRS 04 AUS Card xx1075 Value Date: 30/04/2025</t>
  </si>
  <si>
    <t>SCHOOLSHOPONLINE MITTAGONG NS AUS Card xx1075 Value Date: 30/04/2025</t>
  </si>
  <si>
    <t>SQ *CUB ESPRESSO South Brisban AU</t>
  </si>
  <si>
    <t>Yiros Shop Southbank South BrisbanAU</t>
  </si>
  <si>
    <t>AMPOL MAROOCHYDORE 111 MAROOCHYDORE AUS Card xx1075 Value Date: 30/04/2025</t>
  </si>
  <si>
    <t>Fuel Station</t>
  </si>
  <si>
    <t>Afterpay afterpay.com AU AUS Card xx1075 Value Date: 01/05/2025</t>
  </si>
  <si>
    <t>WOOLWORTHS 2617 COOLUM BEACH QL AUS Card xx1075 Value Date: 01/05/2025</t>
  </si>
  <si>
    <t>COLES 4420COLES 4420 COOLUM BEACH 04 AUS Card xx1075 Value Date: 01/05/2025</t>
  </si>
  <si>
    <t>ALDI STORES - MAROOCHY MAROOCHYDORE AUS Card xx1075 Value Date: 30/04/2025</t>
  </si>
  <si>
    <t>ALDI</t>
  </si>
  <si>
    <t>MISS SAIGON SPA COOLUM BEACH AUS Card xx1075 Value Date: 01/05/2025</t>
  </si>
  <si>
    <t>Personal Care</t>
  </si>
  <si>
    <t>SUSHIRO PTY LTD PEREGIAN SPRI QL AUS Card xx1075 Value Date: 30/04/2025</t>
  </si>
  <si>
    <t>ZAM COOLUM PTY LTD COOLUM BEACH AUS Card xx1075 Value Date: 01/05/2025</t>
  </si>
  <si>
    <t>Shotgun Espresso Maleny AU</t>
  </si>
  <si>
    <t>Coolum Coastal X8147174709 LANG29ML</t>
  </si>
  <si>
    <t>ONLINE P3730794773 Linked Acc Trns THOMAS L</t>
  </si>
  <si>
    <t>ONLINE X6141676009 Linked Acc Trns THOMAS L</t>
  </si>
  <si>
    <t>V1566 02/05 TELSTRA SERVICES MELBOURNE 74940525122</t>
  </si>
  <si>
    <t>ASIC SYDNEY</t>
  </si>
  <si>
    <t>Craft</t>
  </si>
  <si>
    <t>Bakers Delight Noosa JunctioAU</t>
  </si>
  <si>
    <t>SQ *THE COFFEE NOOSA Noosa Heads AU</t>
  </si>
  <si>
    <t>846025254 -33831 St.George Bank-E Lloyd Thomas</t>
  </si>
  <si>
    <t>BASEUP PARKING SYDNEY NS AUS Card xx1075 Value Date: 02/05/2025</t>
  </si>
  <si>
    <t>710Pin* BombayBliss Kings Beach</t>
  </si>
  <si>
    <t>Bombay Bliss</t>
  </si>
  <si>
    <t>BASK Peregian Beac QL AUS Card xx1075 Value Date: 04/05/2025</t>
  </si>
  <si>
    <t>Bask Peregian Beac</t>
  </si>
  <si>
    <t>Dominos Estore Coolum dominos.com.a AU AUS Card xx1075 Value Date: 02/05/2025</t>
  </si>
  <si>
    <t>JAY BAJRANG PTY LTD MOUNT COOLUM AUS Card xx1075 Value Date: 03/05/2025</t>
  </si>
  <si>
    <t>Jay Bajrang Pty</t>
  </si>
  <si>
    <t>Afterpay afterpay.com AU AUS Card xx1075 Value Date: 02/05/2025</t>
  </si>
  <si>
    <t>WOOLWORTHS 2617 COOLUM BEACH QL AUS Card xx1075 Value Date: 03/05/2025</t>
  </si>
  <si>
    <t>COLES 4420COLES 4420 COOLUM BEACH 04 AUS Card xx1075 Value Date: 03/05/2025</t>
  </si>
  <si>
    <t>DEALS AND DOLLARS DISC COOLUM BEACH AUS Card xx1075 Value Date: 04/05/2025</t>
  </si>
  <si>
    <t>ZLR*Mt Coolum Meats MMount Coolum AU AUS Card xx1075 Value Date: 03/05/2025</t>
  </si>
  <si>
    <t>ZAM COOLUM PTY LTD COOLUM BEACH AUS Card xx1075 Value Date: 03/05/2025</t>
  </si>
  <si>
    <t>REVERSAL OF DEBIT ST GEORGE EQUIPMENT 846025254 -33831</t>
  </si>
  <si>
    <t>UNITED COOLUM BEACH COOLUM BEACH QL AUS Card xx1075 Value Date: 05/05/2025</t>
  </si>
  <si>
    <t>lloyd thomas K0163724446 WESTPAC PAYMENT</t>
  </si>
  <si>
    <t>ONLINE Z0547747401 Linked Acc Trns THOMAS L</t>
  </si>
  <si>
    <t>BUNNINGS 490000 MAROOCHYDORE AUS Card xx1075 Value Date: 04/05/2025</t>
  </si>
  <si>
    <t>EVENT NOOSA Noosa AU AUS Card xx1075 Value Date: 05/05/2025</t>
  </si>
  <si>
    <t>Event Noosa Noosa</t>
  </si>
  <si>
    <t>Sunshine Eatery Fortitude Val QL AUS Card xx1075 Value Date: 05/05/2025</t>
  </si>
  <si>
    <t>Sunshine Eatery Fortitude</t>
  </si>
  <si>
    <t>THE STANDARD MARKET C FORTITUDE VAL AUS Card xx1075 Value Date: 05/05/2025</t>
  </si>
  <si>
    <t>The Standard Market</t>
  </si>
  <si>
    <t>CBA ATM 08th07:03COOLUM QLD</t>
  </si>
  <si>
    <t>TRANSLINK SMARTTICKET QLD AUS Card xx1075 Value Date: 06/05/2025</t>
  </si>
  <si>
    <t>Afterpay afterpay.com AU AUS Card xx1075 Value Date: 06/05/2025</t>
  </si>
  <si>
    <t>Afterpay afterpay.com AU AUS Card xx1075 Value Date: 05/05/2025</t>
  </si>
  <si>
    <t>WOOLWORTHS 2617 COOLUM BEACH QL AUS Card xx1075 Value Date: 06/05/2025</t>
  </si>
  <si>
    <t>COLES 4420COLES 4420 COOLUM BEACH 04 AUS Card xx1075 Value Date: 06/05/2025</t>
  </si>
  <si>
    <t>BONAVIBRA.DANCE SUNRISE BEACH QL AUS Card xx1075 Value Date: 06/05/2025</t>
  </si>
  <si>
    <t>SQ *REX &amp; TURTLE BARBE Coolum Beach QL AUS Card xx1075 Value Date: 06/05/2025</t>
  </si>
  <si>
    <t>BROWN RICE SUSHI PEREGIAN SPRI QL AUS Card xx1075 Value Date: 07/05/2025</t>
  </si>
  <si>
    <t>JAMA QSR SUNSHINE COA Maroochydore QL AUS Card xx1075 Value Date: 07/05/2025</t>
  </si>
  <si>
    <t>Jama Qsr Sunshine</t>
  </si>
  <si>
    <t>KONGFU DUMPLING MAROOCHYDORE QL AUS Card xx1075 Value Date: 07/05/2025</t>
  </si>
  <si>
    <t>Kongfu Dumpling Maroochydore</t>
  </si>
  <si>
    <t>WOOLWORTHS 2617 COOLUM BEACH QL AUS Card xx1075 Value Date: 07/05/2025</t>
  </si>
  <si>
    <t>COLES 4420COLES 4420 COOLUM BEACH 04 AUS Card xx1075 Value Date: 07/05/2025</t>
  </si>
  <si>
    <t>KMART 1060KMART 1060 MAROOCHYDORE 04 AUS Card xx1075 Value Date: 07/05/2025</t>
  </si>
  <si>
    <t>MYDYNAMIC FITKIDS CLUB BUDERIM QL AUS Card xx1075 Value Date: 07/05/2025</t>
  </si>
  <si>
    <t>SQ *VALLEE &amp; BOWE Ilkley QL AUS Card xx1075 Value Date: 07/05/2025</t>
  </si>
  <si>
    <t>Red Crane Fine Japane Maroochydore QL AUS Card xx1075 Value Date: 07/05/2025</t>
  </si>
  <si>
    <t>Red Crane Fine</t>
  </si>
  <si>
    <t>Afterpay afterpay.com AU AUS Card xx1075 Value Date: 08/05/2025</t>
  </si>
  <si>
    <t>COLES 4420COLES 4420 COOLUM BEACH 04 AUS Card xx1075 Value Date: 08/05/2025</t>
  </si>
  <si>
    <t>Transfer To Michelle Simic CommBank App Asher presnt</t>
  </si>
  <si>
    <t>Rush Adventureland Maroochydore AU</t>
  </si>
  <si>
    <t>SCHOOLSHOPONLINE MITTAGONG NS AUS Card xx1075 Value Date: 08/05/2025</t>
  </si>
  <si>
    <t>SQ *EVERYDAY COFFEE BA Coolum Beach AU</t>
  </si>
  <si>
    <t>SQ *ZAMBRERO SUNSHINE Maroochydore AU</t>
  </si>
  <si>
    <t>SQ *COOLUM BEACH BREAK Coolum Beach AU</t>
  </si>
  <si>
    <t>ONLINE B3921707618 Linked Acc Trns THOMAS L</t>
  </si>
  <si>
    <t>EL CAMINO - SUNSHINE P THE ROCKS</t>
  </si>
  <si>
    <t>The rocks</t>
  </si>
  <si>
    <t>POINT PARKING PTY LTD MAROOCHYDORE NS AUS Card xx1075 Value Date: 10/05/2025</t>
  </si>
  <si>
    <t>lloyd thomas P9524152268 WESTPAC PAYMENT</t>
  </si>
  <si>
    <t>MILANI SIMIC A9977666522</t>
  </si>
  <si>
    <t>ONLINE J2663552022 Linked Acc Trns THOMAS L</t>
  </si>
  <si>
    <t>B OLAN AND G L EAST COOLUM BEACH</t>
  </si>
  <si>
    <t>PIGGYBACK PALMWOODS</t>
  </si>
  <si>
    <t>El Camino Sunshine Maroochydore AU AUS Card xx1075 Value Date: 10/05/2025</t>
  </si>
  <si>
    <t>El Camino Sunshine</t>
  </si>
  <si>
    <t>Afterpay afterpay.com AU AUS Card xx1075 Value Date: 09/05/2025</t>
  </si>
  <si>
    <t>WOOLWORTHS 2617 COOLUM BEACH QL AUS Card xx1075 Value Date: 09/05/2025</t>
  </si>
  <si>
    <t>COLES 4420COLES 4420 COOLUM BEACH 04 AUS Card xx1075 Value Date: 10/05/2025</t>
  </si>
  <si>
    <t>KMART 1060KMART 1060 MAROOCHYDORE 04 AUS Card xx1075 Value Date: 10/05/2025</t>
  </si>
  <si>
    <t>BUDDS BUTCHERS COOLUM BEACH AU AUS Card xx1075 Value Date: 09/05/2025</t>
  </si>
  <si>
    <t>GHANDA COOLUM BEACH AUS Card xx1075 Value Date: 11/05/2025</t>
  </si>
  <si>
    <t>Ghanda Coolum Beach</t>
  </si>
  <si>
    <t>ST ANDREWS ANGLICAN PEREGIAN BEAC QL AUS Card xx1075 Value Date: 09/05/2025</t>
  </si>
  <si>
    <t>ZLR*Mt Coolum Meats MMount Coolum AU AUS Card xx1075 Value Date: 08/05/2025</t>
  </si>
  <si>
    <t>SQ *COOLUM BEACH BREAK Coolum Beach QL AUS Card xx1075 Value Date: 11/05/2025</t>
  </si>
  <si>
    <t>SQ *HEIRLOOM WHOLEFOOD Coolum Beach QL AUS Card xx1075 Value Date: 11/05/2025</t>
  </si>
  <si>
    <t>900022720222 MEDIBANK PRIVATE Lloyd Thomas</t>
  </si>
  <si>
    <t>900022720223 MEDIBANK PRIVATE Lloyd Thomas</t>
  </si>
  <si>
    <t>Robyn Lambert E7663380987 Bed</t>
  </si>
  <si>
    <t>Afterpay afterpay.com AU AUS Card xx1075 Value Date: 12/05/2025</t>
  </si>
  <si>
    <t>WOOLWORTHS 2617 COOLUM BEACH QL AUS Card xx1075 Value Date: 12/05/2025</t>
  </si>
  <si>
    <t>ST ANDREWS ANGLICAN PEREGIAN BEAC QL AUS Card xx1075 Value Date: 10/05/2025</t>
  </si>
  <si>
    <t>ZLR*Mt Coolum Meats MMount Coolum AU AUS Card xx1075 Value Date: 12/05/2025</t>
  </si>
  <si>
    <t>Padre Coffee Noosaville AU AUS Card xx1075 Value Date: 12/05/2025</t>
  </si>
  <si>
    <t>PEDAS COOLUM BEACH AUS Card xx1075 Value Date: 10/05/2025</t>
  </si>
  <si>
    <t>COLES 4420COLES 4420 COOLUM BEACH 04 AUS Card xx1075 Value Date: 13/05/2025</t>
  </si>
  <si>
    <t>BROWN RICE SUSHI PEREGIAN SPRI QL AUS Card xx1075 Value Date: 14/05/2025</t>
  </si>
  <si>
    <t>ZIPMONEY* P735646688 SYDNEY NS AUS Card xx1075 Value Date: 14/05/2025</t>
  </si>
  <si>
    <t>WOOLWORTHS 2617 COOLUM BEACH QL AUS Card xx1075 Value Date: 14/05/2025</t>
  </si>
  <si>
    <t>SQ *DOGGIE ADVENTURE P Marcoola QL AUS Card xx1075 Value Date: 14/05/2025</t>
  </si>
  <si>
    <t>BP CONNECT 4612 MAROOCHYDORE AU</t>
  </si>
  <si>
    <t>LSP*Umami Ramen Maroochydore AU AUS Card xx1075 Value Date: 15/05/2025</t>
  </si>
  <si>
    <t>COLES 4420COLES 4420 COOLUM BEACH 04 AUS Card xx1075 Value Date: 15/05/2025</t>
  </si>
  <si>
    <t>WOOLWORTHS 2617 COOLUM BEACH QL AUS Card xx1075 Value Date: 15/05/2025</t>
  </si>
  <si>
    <t>Transfer To TEGAN BERRYMAN PayID Phone from CommBank App Lounge</t>
  </si>
  <si>
    <t>COOLUM BEACH HARDWARE CENCOOLUM BEACH AU</t>
  </si>
  <si>
    <t>Coolum Beach Hardware</t>
  </si>
  <si>
    <t>LIVELIFE PHARMACY CO COOLUM BEACH AUS Card xx1075 Value Date: 14/05/2025</t>
  </si>
  <si>
    <t>SCHOOLSHOPONLINE MITTAGONG NS AUS Card xx1075 Value Date: 15/05/2025</t>
  </si>
  <si>
    <t>ME Coffee Merchants C Coolum Beach QL AUS Card xx1075 Value Date: 15/05/2025</t>
  </si>
  <si>
    <t>Hanami Coolum Coolum Beach AU</t>
  </si>
  <si>
    <t>Coolum Coastal Y5025774638 LANG29ML</t>
  </si>
  <si>
    <t>ONLINE D4063370438 Linked Acc Trns THOMAS L</t>
  </si>
  <si>
    <t>ONLINE E4724522238 Linked Acc Trns THOMAS L</t>
  </si>
  <si>
    <t>SQ *SONDER ESPRESSO Birtinya</t>
  </si>
  <si>
    <t>7 ELEVEN 4278 COOLUM BEACH QL AUS Card xx1075 Value Date: 16/05/2025</t>
  </si>
  <si>
    <t>Dominos Estore Coolum dominos.com.a AU AUS Card xx1075 Value Date: 16/05/2025</t>
  </si>
  <si>
    <t>Afterpay afterpay.com AU AUS Card xx1075 Value Date: 19/05/2025</t>
  </si>
  <si>
    <t>WOOLWORTHS 2617 COOLUM BEACH QL AUS Card xx1075 Value Date: 17/05/2025</t>
  </si>
  <si>
    <t>COLES 4420COLES 4420 COOLUM BEACH 04 AUS Card xx1075 Value Date: 18/05/2025</t>
  </si>
  <si>
    <t>BUNNINGS 490000 MAROOCHYDORE AUS Card xx1075 Value Date: 16/05/2025</t>
  </si>
  <si>
    <t>BUNNINGS 490000 MAROOCHYDORE AUS Card xx1075 Value Date: 17/05/2025</t>
  </si>
  <si>
    <t>Cotton On Sydney AU AUS Card xx1075 Value Date: 16/05/2025</t>
  </si>
  <si>
    <t>BIG W 0249 NOOSAVILLE QL AUS Card xx1075 Value Date: 17/05/2025</t>
  </si>
  <si>
    <t>SCHOOLSHOPONLINE MITTAGONG NS AUS Card xx1075 Value Date: 16/05/2025</t>
  </si>
  <si>
    <t>ZLR*Mt Coolum Meats MMount Coolum AU AUS Card xx1075 Value Date: 17/05/2025</t>
  </si>
  <si>
    <t>SQ *HEIRLOOM WHOLEFOOD Coolum Beach AU</t>
  </si>
  <si>
    <t>THE CHOPSTICKS DOWN UN COOLUM BEACH AUS Card xx1075 Value Date: 18/05/2025</t>
  </si>
  <si>
    <t>RAD CAR HIRE MARCOOLA</t>
  </si>
  <si>
    <t>lloyd thomas D6863063246 WESTPAC PAYMENT</t>
  </si>
  <si>
    <t>ONLINE H7530666450 Linked Acc Trns THOMAS L</t>
  </si>
  <si>
    <t>ONLINE M6224522246 Linked Acc Trns THOMAS L</t>
  </si>
  <si>
    <t>GELATO MIO COOLUM BEACH QL AUS Card xx1075 Value Date: 17/05/2025</t>
  </si>
  <si>
    <t>LS Denimco South BrisbanAU</t>
  </si>
  <si>
    <t>COLES 4420COLES 4420 COOLUM BEACH 04 AUS Card xx1075 Value Date: 19/05/2025</t>
  </si>
  <si>
    <t>CHEMIST WAREHOUSE MARCOOLA QL AUS Card xx1075 Value Date: 19/05/2025</t>
  </si>
  <si>
    <t>ZLR*Mt Coolum Meats MMount Coolum AU AUS Card xx1075 Value Date: 19/05/2025</t>
  </si>
  <si>
    <t>PETBARN NOOSAVILLE AUS Card xx1075 Value Date: 17/05/2025</t>
  </si>
  <si>
    <t>INTERNET BPAY NCM 2288262745</t>
  </si>
  <si>
    <t>WOOLWORTHS 2617 COOLUM BEACH QL AUS Card xx1075 Value Date: 20/05/2025</t>
  </si>
  <si>
    <t>Sunshine Coast Regiona Maroochydore QL AUS Card xx1075 Value Date: 19/05/2025</t>
  </si>
  <si>
    <t>Sunshine Coast Regiona</t>
  </si>
  <si>
    <t>Mebami South Brisban</t>
  </si>
  <si>
    <t>Hanami Coolum Coolum Beach QL AUS Card xx1075 Value Date: 21/05/2025</t>
  </si>
  <si>
    <t>ZIPMONEY* P738395550 SYDNEY NS AUS Card xx1075 Value Date: 21/05/2025</t>
  </si>
  <si>
    <t>WOOLWORTHS 2617 COOLUM BEACH QL AUS Card xx1075 Value Date: 21/05/2025</t>
  </si>
  <si>
    <t>BMBS NATURAL THERAPIES COOLUM BEACH QL AUS Card xx1075 Value Date: 21/05/2025</t>
  </si>
  <si>
    <t>Mebami South BrisbanAU</t>
  </si>
  <si>
    <t>SCHOOLSHOPONLINE MITTAGONG NS AUS Card xx1075 Value Date: 21/05/2025</t>
  </si>
  <si>
    <t>SQ *DOGGIE ADVENTURE P Mudjimba QL AUS Card xx1075 Value Date: 21/05/2025</t>
  </si>
  <si>
    <t>SQ *THE TRUSTEE FOR KW Coolum Beach QL AUS Card xx1075 Value Date: 21/05/2025</t>
  </si>
  <si>
    <t>BROWN RICE SUSHI PEREGIAN SPRI QL AUS Card xx1075 Value Date: 22/05/2025</t>
  </si>
  <si>
    <t>Afterpay afterpay.com AU AUS Card xx1075 Value Date: 22/05/2025</t>
  </si>
  <si>
    <t>SQ *SUNSHINE NUTRITION Coolum Beach AU</t>
  </si>
  <si>
    <t>SQ *CAN-DLES &amp; MORE Coolum Beach AU</t>
  </si>
  <si>
    <t>SQ *HOLY CRUST Coolum Beach AU</t>
  </si>
  <si>
    <t>LLOYD THOMASTest</t>
  </si>
  <si>
    <t>ONLINE H1130757088 Linked Acc Trns THOMAS L</t>
  </si>
  <si>
    <t>Coolum Beach Bar</t>
  </si>
  <si>
    <t>ROSE &amp; CROWN South Brisban</t>
  </si>
  <si>
    <t>Sushi Paradise Fortitude Val</t>
  </si>
  <si>
    <t>ONLINE R2524144788 Linked Acc Trns THOMAS L</t>
  </si>
  <si>
    <t>MILANI SIMICAfterpay</t>
  </si>
  <si>
    <t>ONLINE B1963124520 Linked Acc Trns THOMAS L</t>
  </si>
  <si>
    <t>PAYPAL *IHERB LLC 4029357733 CA</t>
  </si>
  <si>
    <t>iHerb</t>
  </si>
  <si>
    <t>Dominos Estore Coolum dominos.com.a AU AUS Card xx1075 Value Date: 25/05/2025</t>
  </si>
  <si>
    <t>ME Coffee Merchants C Coolum Beach AU</t>
  </si>
  <si>
    <t>REBEL KAWANA KAWANA WATERS QL AUS Card xx1075 Value Date: 24/05/2025</t>
  </si>
  <si>
    <t>WOOLWORTHS 2617 COOLUM BEACH QL AUS Card xx1075 Value Date: 23/05/2025</t>
  </si>
  <si>
    <t>WOOLWORTHS 2617 COOLUM BEACH QL AUS Card xx1075 Value Date: 24/05/2025</t>
  </si>
  <si>
    <t>WOOLWORTHS 2617 COOLUM BEACH QL AUS Card xx1075 Value Date: 25/05/2025</t>
  </si>
  <si>
    <t>BIG W 0292 MAROOCHYDORE QL AUS Card xx1075 Value Date: 23/05/2025</t>
  </si>
  <si>
    <t>BIG W 0249 NOOSAVILLE QL AUS Card xx1075 Value Date: 24/05/2025</t>
  </si>
  <si>
    <t>Transfer To Banks NAB CommBank App Afterpay</t>
  </si>
  <si>
    <t>SQ *DOGGIE ADVENTURE P Mudjimba QL AUS Card xx1075 Value Date: 23/05/2025</t>
  </si>
  <si>
    <t>SMP*Wild4Feathers 2 Caloundra Wes AU AUS Card xx1075 Value Date: 24/05/2025</t>
  </si>
  <si>
    <t>Smp Wild Feathers</t>
  </si>
  <si>
    <t>SQ *THE TRUSTEE FOR KW Coolum Beach QL AUS Card xx1075 Value Date: 23/05/2025</t>
  </si>
  <si>
    <t>ONLINE Y4863656147 Linked Acc Trns THOMAS L</t>
  </si>
  <si>
    <t>MCDONALDS COOLUM BEA COOLUM BEACH AUS Card xx1075 Value Date: 24/05/2025</t>
  </si>
  <si>
    <t>McDonald's</t>
  </si>
  <si>
    <t>COLES 4420COLES 4420 COOLUM BEACH 04 AUS Card xx1075 Value Date: 26/05/2025</t>
  </si>
  <si>
    <t>Fast Transfer From THOMAI HADJIMOURATIS Ticket Pom pom girls</t>
  </si>
  <si>
    <t>FEVER* CANDLELIGHT TRI SYDNEY NS AUS Card xx1075 Value Date: 26/05/2025</t>
  </si>
  <si>
    <t>Fever Candlelight Tri</t>
  </si>
  <si>
    <t>ZLR*Mt Coolum Meats MMount Coolum AU AUS Card xx1075 Value Date: 26/05/2025</t>
  </si>
  <si>
    <t>SUSHIRO EXPRESS PTY NOOSAVILLE QL AUS Card xx1075 Value Date: 24/05/2025</t>
  </si>
  <si>
    <t>UMAPATI PL MAROOCHYDORE AUS Card xx1075 Value Date: 23/05/2025</t>
  </si>
  <si>
    <t>SMP*Ultra Tune Coolum Coolum Beach</t>
  </si>
  <si>
    <t>Ultra Tune</t>
  </si>
  <si>
    <t>Coco Cantina &amp; Co Peregian Beac QL AUS Card xx1075 Value Date: 28/05/2025</t>
  </si>
  <si>
    <t>WOOLWORTHS 2617 COOLUM BEACH QL AUS Card xx1075 Value Date: 27/05/2025</t>
  </si>
  <si>
    <t>UltraTune</t>
  </si>
  <si>
    <t>ONLINE R0563787316 Linked Acc Trns THOMAS L</t>
  </si>
  <si>
    <t>Afterpay afterpay.com AU AUS Card xx1075 Value Date: 28/05/2025</t>
  </si>
  <si>
    <t>WOOLWORTHS 2617 COOLUM BEACH QL AUS Card xx1075 Value Date: 28/05/2025</t>
  </si>
  <si>
    <t>CHOICE DISCOUNTS NOOSA NOOSAVILLE QL AUS Card xx1075 Value Date: 28/05/2025</t>
  </si>
  <si>
    <t>WOOLWORTHS 2643 MAROOCHYDORE QL AUS Card xx1075 Value Date: 29/05/2025</t>
  </si>
  <si>
    <t>WOOLWORTHS 2617 COOLUM BEACH QL AUS Card xx1075 Value Date: 29/05/2025</t>
  </si>
  <si>
    <t>ZLR*Mt Coolum Meats MMount Coolum AU AUS Card xx1075 Value Date: 29/05/2025</t>
  </si>
  <si>
    <t>SQ *BEAN HEAD CAFE PTY Coolum Beach AU</t>
  </si>
  <si>
    <t>Sushia (Sunshine Plaz Maroochydore QL AUS Card xx1075 Value Date: 29/05/2025</t>
  </si>
  <si>
    <t>Yo-Chi SunshinePlaza Maroochydore QL AUS Card xx1075 Value Date: 29/05/2025</t>
  </si>
  <si>
    <t>Yo-Chi Sunshineplaza Maroochydore</t>
  </si>
  <si>
    <t>COLES 4420 COOLUM BEACH AU</t>
  </si>
  <si>
    <t>Transfer from xx5288 CommBank app Ashby</t>
  </si>
  <si>
    <t>Transfer To milani CommBank App Ashby</t>
  </si>
  <si>
    <t>SQ *MA BOULANGE CAFE Coolum Beach AU</t>
  </si>
  <si>
    <t>Coolum Coastal E6666124643 LANG29ML</t>
  </si>
  <si>
    <t>V1665 31/05 WOOLWORTHS/SOUTH COOLUM RCOOLUM BEA 74278245151</t>
  </si>
  <si>
    <t>SQ *DOGGIE ADVENTURE PLAYMarcoola</t>
  </si>
  <si>
    <t>SURFAIR TAVERN APP Marcoola</t>
  </si>
  <si>
    <t>Dominos Estore Coolum dominos.com.a AU AUS Card xx1075 Value Date: 30/05/2025</t>
  </si>
  <si>
    <t>Afterpay afterpay.com AU AUS Card xx1075 Value Date: 30/05/2025</t>
  </si>
  <si>
    <t>Afterpay afterpay.com AU AUS Card xx1075 Value Date: 02/06/2025</t>
  </si>
  <si>
    <t>WOOLWORTHS 2617 COOLUM BEACH QL AUS Card xx1075 Value Date: 31/05/2025</t>
  </si>
  <si>
    <t>WOOLWORTHS 2617 COOLUM BEACH QL AUS Card xx1075 Value Date: 01/06/2025</t>
  </si>
  <si>
    <t>SCHOOLSHOPONLINE MITTAGONG NS AUS Card xx1075 Value Date: 30/05/2025</t>
  </si>
  <si>
    <t>SQ *BEAN HEAD CAFE PTY Coolum Beach QL AUS Card xx1075 Value Date: 31/05/2025</t>
  </si>
  <si>
    <t>SURFAIR TAVERN APP Marcoola QL AUS Card xx1075 Value Date: 01/06/2025</t>
  </si>
  <si>
    <t>Surfair Tavern App</t>
  </si>
  <si>
    <t>ZAM COOLUM PTY LTD COOLUM BEACH AUS Card xx1075 Value Date: 30/05/2025</t>
  </si>
  <si>
    <t>ONLINE C8877370688 Linked Acc Trns THOMAS L</t>
  </si>
  <si>
    <t>COLES 4420COLES 4420 COOLUM BEACH 04 AUS Card xx1075 Value Date: 02/06/2025</t>
  </si>
  <si>
    <t>COLES 4420COLES 4420 COOLUM BEACH 04 AUS Card xx1075 Value Date: 31/05/2025</t>
  </si>
  <si>
    <t>BONAVIBRA.DANCE SUNRISE BEACH QL AUS Card xx1075 Value Date: 02/06/2025</t>
  </si>
  <si>
    <t>ZLR*Mt Coolum Meats MMount Coolum AU AUS Card xx1075 Value Date: 02/06/2025</t>
  </si>
  <si>
    <t>EFTPOS 05/06 11:33MSP PHOTOGRAPHY BR 14 115 ROBINSON RD E</t>
  </si>
  <si>
    <t>LS Sushi Ari Coolum Pa Coolum Beach AU AUS Card xx1075 Value Date: 03/06/2025</t>
  </si>
  <si>
    <t>WOOLWORTHS 2617 COOLUM BEACH QL AUS Card xx1075 Value Date: 03/06/2025</t>
  </si>
  <si>
    <t>CHEMIST WAREHOUSE MARCOOLA QL AUS Card xx1075 Value Date: 03/06/2025</t>
  </si>
  <si>
    <t>Transfer To Marcus R Law CommBank App Isaiah Soccer carnival</t>
  </si>
  <si>
    <t>846025254 -01988 St.George Bank-E Lloyd Thomas</t>
  </si>
  <si>
    <t>ST GEORGE EQUIP FIN CommBank app BPAY 388256 846025254 Car</t>
  </si>
  <si>
    <t>UNITED COOLUM BEACH COOLUM BEACH QL AUS Card xx1075 Value Date: 03/06/2025</t>
  </si>
  <si>
    <t>lloyd thomas H1777370245 WESTPAC PAYMENT</t>
  </si>
  <si>
    <t>MILANI SIMIC G8166142615</t>
  </si>
  <si>
    <t>JAMA QSR SUNSHINE COA Maroochydore QL AUS Card xx1075 Value Date: 04/06/2025</t>
  </si>
  <si>
    <t>WOOLWORTHS 2617 COOLUM BEACH QL AUS Card xx1075 Value Date: 04/06/2025</t>
  </si>
  <si>
    <t>MYDYNAMIC FITKIDS CLUB BUDERIM QL AUS Card xx1075 Value Date: 04/06/2025</t>
  </si>
  <si>
    <t>SQ *VALLEE &amp; BOWE Ilkley QL AUS Card xx1075 Value Date: 04/06/2025</t>
  </si>
  <si>
    <t>ZLR*Mt Coolum Meats MMount Coolum AU AUS Card xx1075 Value Date: 04/06/2025</t>
  </si>
  <si>
    <t>Silly Solly's Maroochydore QL AUS Card xx1075 Value Date: 04/06/2025</t>
  </si>
  <si>
    <t>Silly Solly'S Maroochydore</t>
  </si>
  <si>
    <t>WELLINGTON BAKERY PART MAROOCHYDORE AUS Card xx1075 Value Date: 04/06/2025</t>
  </si>
  <si>
    <t>Wellington Bakery Part</t>
  </si>
  <si>
    <t>COLES 4420COLES 4420 COOLUM BEACH 04 AUS Card xx1075 Value Date: 05/06/2025</t>
  </si>
  <si>
    <t>DEALS AND DOLLARS DISC COOLUM BEACH AUS Card xx1075 Value Date: 05/06/2025</t>
  </si>
  <si>
    <t>POST COOLUM BEACH LPO COOLUM BEACH AUS Card xx1075 Value Date: 05/06/2025</t>
  </si>
  <si>
    <t>SCHOOLSHOPONLINE MITTAGONG NS AUS Card xx1075 Value Date: 05/06/2025</t>
  </si>
  <si>
    <t>SQ *TERMINAL 2 Meridan Plain AU</t>
  </si>
  <si>
    <t>SQ *BOBBI LANE Marcoola AU</t>
  </si>
  <si>
    <t>REVERSAL OF DEBIT ST GEORGE EQUIPMENT 846025254 -01988</t>
  </si>
  <si>
    <t>SQ *CHAPOLA INVESTMENTS Coolum Beach</t>
  </si>
  <si>
    <t>SQ *PUPA'S COFFEE Carseldine</t>
  </si>
  <si>
    <t>SQ *REX &amp; TURTLE BARBE Coolum Beach AU</t>
  </si>
  <si>
    <t>ONLINE T4866380361 Linked Acc Trns THOMAS L</t>
  </si>
  <si>
    <t>CaloundraFC Meridan plain AU AUS Card xx1075 Value Date: 07/06/2025</t>
  </si>
  <si>
    <t>Caloundrafc Meridan Plain</t>
  </si>
  <si>
    <t>LS The Forest Blend Ca Forest Glen AU AUS Card xx1075 Value Date: 08/06/2025</t>
  </si>
  <si>
    <t>MCDONALDS COOLUM BEA COOLUM BEACH AUS Card xx1075 Value Date: 05/06/2025</t>
  </si>
  <si>
    <t>Afterpay afterpay.com AU AUS Card xx1075 Value Date: 09/06/2025</t>
  </si>
  <si>
    <t>COLES 8758COLES 8758 PEREGIAN SPRS 04 AUS Card xx1075 Value Date: 06/06/2025</t>
  </si>
  <si>
    <t>COLES 4420COLES 4420 COOLUM BEACH 04 AUS Card xx1075 Value Date: 06/06/2025</t>
  </si>
  <si>
    <t>WOOLWORTHS 2617 COOLUM BEACH QL AUS Card xx1075 Value Date: 07/06/2025</t>
  </si>
  <si>
    <t>WOOLWORTHS 2617 COOLUM BEACH QL AUS Card xx1075 Value Date: 08/06/2025</t>
  </si>
  <si>
    <t>SQ *HEIRLOOM WHOLEFOOD Coolum Beach QL AUS Card xx1075 Value Date: 06/06/2025</t>
  </si>
  <si>
    <t>PEDAS COOLUM BEACH AUS Card xx1075 Value Date: 06/06/2025</t>
  </si>
  <si>
    <t>ZLR*Mt Coolum Meats MMount Coolum AU AUS Card xx1075 Value Date: 09/06/2025</t>
  </si>
  <si>
    <t>SQ *NGON @ THE ZONE Buderim QL AUS Card xx1075 Value Date: 09/06/2025</t>
  </si>
  <si>
    <t>SUSHIRO PTY LTD PEREGIAN SPRI QL AUS Card xx1075 Value Date: 06/06/2025</t>
  </si>
  <si>
    <t>Caltex</t>
  </si>
  <si>
    <t>WOOLWORTHS 2617 COOLUM BEACH QL AUS Card xx1075 Value Date: 10/06/2025</t>
  </si>
  <si>
    <t>SFS SCUH ALICE &amp; GEO BIRTINYA QL AUS Card xx1075 Value Date: 10/06/2025</t>
  </si>
  <si>
    <t>SFS SCUH SUSHI SUSHI BIRTINYA QL AUS Card xx1075 Value Date: 10/06/2025</t>
  </si>
  <si>
    <t>7 ELEVEN 4278 COOLUM BEACH QL AUS Card xx1075 Value Date: 11/06/2025</t>
  </si>
  <si>
    <t>BIG W 0249 NOOSAVILLE QL AUS Card xx1075 Value Date: 11/06/2025</t>
  </si>
  <si>
    <t>ST ANDREWS ANGLICAN PEREGIAN BEAC QL AUS Card xx1075 Value Date: 11/06/2025</t>
  </si>
  <si>
    <t>SFS SCUH BOOST BIRTINYA QL AUS Card xx1075 Value Date: 11/06/2025</t>
  </si>
  <si>
    <t>SQ *C'EST DU GATEAU South Brisban AU</t>
  </si>
  <si>
    <t>SQ *PICCOLO CAFE CSS P Coolum Beach QL AUS Card xx1075 Value Date: 12/06/2025</t>
  </si>
  <si>
    <t>BROWN RICE SUSHI PEREGIAN SPRI QL AUS Card xx1075 Value Date: 12/06/2025</t>
  </si>
  <si>
    <t>PEDAS COOLUM BEACH AUS Card xx1075 Value Date: 11/06/2025</t>
  </si>
  <si>
    <t>ZIPMONEY* P748451161 SYDNEY NS AUS Card xx1075 Value Date: 12/06/2025</t>
  </si>
  <si>
    <t>Afterpay afterpay.com AU AUS Card xx1075 Value Date: 12/06/2025</t>
  </si>
  <si>
    <t>WOOLWORTHS 2617 COOLUM BEACH QL AUS Card xx1075 Value Date: 12/06/2025</t>
  </si>
  <si>
    <t>COLES 4420COLES 4420 COOLUM BEACH 04 AUS Card xx1075 Value Date: 12/06/2025</t>
  </si>
  <si>
    <t>SCHOOLSHOPONLINE MITTAGONG NS AUS Card xx1075 Value Date: 12/06/2025</t>
  </si>
  <si>
    <t>SQ *COOLUM FOOTBALL CL Coolum Beach AU</t>
  </si>
  <si>
    <t>BLIBLICARWASHNDOGWA BLI BLI</t>
  </si>
  <si>
    <t>ONLINE N3966396190 Linked Acc Trns THOMAS L</t>
  </si>
  <si>
    <t>Coolum Coastal D7825073168 LANG29ML</t>
  </si>
  <si>
    <t>HANE SUSHI COOLUM BEAC COOLUM VILLAG QL AUS Card xx1075 Value Date: 12/06/2025</t>
  </si>
  <si>
    <t>Hane Sushi Coolum</t>
  </si>
  <si>
    <t>LSP*The Pool Cafe Peregian Spri AU AUS Card xx1075 Value Date: 13/06/2025</t>
  </si>
  <si>
    <t>Pier 33 Mooloolaba QL AUS Card xx1075 Value Date: 14/06/2025</t>
  </si>
  <si>
    <t>Pier Mooloolaba Ql</t>
  </si>
  <si>
    <t>Afterpay afterpay.com AU AUS Card xx1075 Value Date: 15/06/2025</t>
  </si>
  <si>
    <t>Afterpay afterpay.com AU AUS Card xx1075 Value Date: 16/06/2025</t>
  </si>
  <si>
    <t>WOOLWORTHS 2617 COOLUM BEACH QL AUS Card xx1075 Value Date: 15/06/2025</t>
  </si>
  <si>
    <t>ZLR*Mt Coolum Meats MMount Coolum AU AUS Card xx1075 Value Date: 14/06/2025</t>
  </si>
  <si>
    <t>Yogurt Gelato World BRISBANE AU AUS Card xx1075 Value Date: 14/06/2025</t>
  </si>
  <si>
    <t>ONLINE T3224734838 Linked Acc Trns THOMAS L</t>
  </si>
  <si>
    <t>DUTCH BOI PTY LTD MOOLOOLABA QL AUS Card xx1075 Value Date: 14/06/2025</t>
  </si>
  <si>
    <t>Dutch Boi Pty</t>
  </si>
  <si>
    <t>GELATO MIO COOLUM BEACH QL AUS Card xx1075 Value Date: 14/06/2025</t>
  </si>
  <si>
    <t>WOOLWORTHS 2617 COOLUM BEACH QL AUS Card xx1075 Value Date: 16/06/2025</t>
  </si>
  <si>
    <t>COLES 4420COLES 4420 COOLUM BEACH 04 AUS Card xx1075 Value Date: 16/06/2025</t>
  </si>
  <si>
    <t>ONLINE Z4030794024 Linked Acc Trns THOMAS L</t>
  </si>
  <si>
    <t>WOOLWORTHS 2617 COOLUM BEACH QL AUS Card xx1075 Value Date: 17/06/2025</t>
  </si>
  <si>
    <t>KMART 1060KMART 1060 MAROOCHYDORE 04 AUS Card xx1075 Value Date: 17/06/2025</t>
  </si>
  <si>
    <t>SQ *PICCOLO CAFE CSS P Coolum Beach QL AUS Card xx1075 Value Date: 18/06/2025</t>
  </si>
  <si>
    <t>MILANI SIMICuber</t>
  </si>
  <si>
    <t>Lost Bean South BrisbanAU</t>
  </si>
  <si>
    <t>COLES 4420 COOLUM BEACH 04 AUS Card xx1075 Value Date: 18/06/2025</t>
  </si>
  <si>
    <t>WOOLWORTHS 2617 COOLUM BEACH QL AUS Card xx1075 Value Date: 18/06/2025</t>
  </si>
  <si>
    <t>BMBS NATURAL THERAPIES COOLUM BEACH QL AUS Card xx1075 Value Date: 18/06/2025</t>
  </si>
  <si>
    <t>SQ *BEAN HEAD CAFE PTY Coolum Beach QL AUS Card xx1075 Value Date: 18/06/2025</t>
  </si>
  <si>
    <t>WOW WOW NAILS Coolum Beach AU AUS Card xx1075 Value Date: 18/06/2025</t>
  </si>
  <si>
    <t>Transfer To Banks NAB CommBank App uber</t>
  </si>
  <si>
    <t>BROWN RICE SUSHI PEREGIAN SPRI QL AUS Card xx1075 Value Date: 19/06/2025</t>
  </si>
  <si>
    <t>Mountain View Cafe Maleny AU</t>
  </si>
  <si>
    <t>LIVELIFE PHARMACY CO COOLUM BEACH AUS Card xx1075 Value Date: 18/06/2025</t>
  </si>
  <si>
    <t>SCHOOLSHOPONLINE MITTAGONG NS AUS Card xx1075 Value Date: 19/06/2025</t>
  </si>
  <si>
    <t>lloyd thomas T5180003053 WESTPAC PAYMENT</t>
  </si>
  <si>
    <t>Ivy Jimmy's Rooftop Sydney</t>
  </si>
  <si>
    <t>Jimmys rooftop</t>
  </si>
  <si>
    <t>SQ *DOGGIE ADVENTURE PLAYBuderim</t>
  </si>
  <si>
    <t>SQ *YOUNG GIANTS BREWING Marcoola</t>
  </si>
  <si>
    <t>Brazilian Skills</t>
  </si>
  <si>
    <t>GEMSTONE HOSPITALITY P BONDI JUNCTIO AUS Card xx1075 Value Date: 20/06/2025</t>
  </si>
  <si>
    <t>Gemstone Hospitality Bondi</t>
  </si>
  <si>
    <t>Ground Floor Estab Sydney NS AUS Card xx1075 Value Date: 20/06/2025</t>
  </si>
  <si>
    <t>Ground Floor Estab</t>
  </si>
  <si>
    <t>LS Nomad Sydney Surry Hills AU AUS Card xx1075 Value Date: 21/06/2025</t>
  </si>
  <si>
    <t>LS Sydney Masonic Cent Sydney AU AUS Card xx1075 Value Date: 21/06/2025</t>
  </si>
  <si>
    <t>Promenade Bondi Beach AU AUS Card xx1075 Value Date: 21/06/2025</t>
  </si>
  <si>
    <t>Promenade Bondi Beach</t>
  </si>
  <si>
    <t>ZIPMONEY* P751911926 SYDNEY NS AUS Card xx1075 Value Date: 21/06/2025</t>
  </si>
  <si>
    <t>MYER BONDI BONDI JUNCTIO NS AUS Card xx1075 Value Date: 20/06/2025</t>
  </si>
  <si>
    <t>7074_WESTFIELD BONDI J SYDNEY AU AUS Card xx1075 Value Date: 20/06/2025</t>
  </si>
  <si>
    <t>Westfield Bondi Sydney</t>
  </si>
  <si>
    <t>ZLR*Mt Coolum Meats MMount Coolum AU AUS Card xx1075 Value Date: 21/06/2025</t>
  </si>
  <si>
    <t>SQ *RAGAZZI Sydney NS AUS Card xx1075 Value Date: 20/06/2025</t>
  </si>
  <si>
    <t>SWELL CAFE SCA NAMBOUR QL AUS Card xx1075 Value Date: 19/06/2025</t>
  </si>
  <si>
    <t>ZLR*Bennett St Dairy Bondi AU AUS Card xx1075 Value Date: 20/06/2025</t>
  </si>
  <si>
    <t>Zlr Bennett St</t>
  </si>
  <si>
    <t>400020483479 MEDIBANK PRIVATE</t>
  </si>
  <si>
    <t>400020483480 MEDIBANK PRIVATE</t>
  </si>
  <si>
    <t>GG VA Inflight Food Mascot 02 AUS Card xx1075 Value Date: 23/06/2025</t>
  </si>
  <si>
    <t>Gg Va Inflight</t>
  </si>
  <si>
    <t>GYG Valley Metro Fortitude ValAU</t>
  </si>
  <si>
    <t>Gyg Valley Metro</t>
  </si>
  <si>
    <t>LS Sushi Ari Coolum Pa Coolum Beach AU AUS Card xx1075 Value Date: 23/06/2025</t>
  </si>
  <si>
    <t>SAILS BEACH CAFE. NOOSA HEADS QL AUS Card xx1075 Value Date: 22/06/2025</t>
  </si>
  <si>
    <t>WOOLWORTHS 2617 COOLUM BEACH QL AUS Card xx1075 Value Date: 23/06/2025</t>
  </si>
  <si>
    <t>CARE NAZAR PTY LIMIT MANLY NS AUS Card xx1075 Value Date: 22/06/2025</t>
  </si>
  <si>
    <t>Care Nazar Pty</t>
  </si>
  <si>
    <t>TRANSPORTFORNSW TAP SYDNEY AUS Card xx1075 Value Date: 23/06/2025</t>
  </si>
  <si>
    <t>COOLUM BEACH BAR COOLUM BEACH</t>
  </si>
  <si>
    <t>WOOLWORTHS 2617 COOLUM BEACH QL AUS Card xx1075 Value Date: 24/06/2025</t>
  </si>
  <si>
    <t>SCHOOLSHOPONLINE MITTAGONG NS AUS Card xx1075 Value Date: 24/06/2025</t>
  </si>
  <si>
    <t>WOOLWORTHS 2042 STH BRISBANE QL AUS Card xx1075 Value Date: 25/06/2025</t>
  </si>
  <si>
    <t>Coolum State School P Coolum Beach QL AUS Card xx1075 Value Date: 25/06/2025</t>
  </si>
  <si>
    <t>DEALS AND DOLLARS DISC COOLUM BEACH AUS Card xx1075 Value Date: 25/06/2025</t>
  </si>
  <si>
    <t>SQ *TUCKSHOP CSS P&amp;C Coolum Beach QL AUS Card xx1075 Value Date: 25/06/2025</t>
  </si>
  <si>
    <t>SQ *EVERYDAY COFFEE BA Coolum Beach QL AUS Card xx1075 Value Date: 25/06/2025</t>
  </si>
  <si>
    <t>SQ *MA BOULANGE CAFE Coolum Beach QL AUS Card xx1075 Value Date: 25/06/2025</t>
  </si>
  <si>
    <t>Silly Solly's Maroochydore QL AUS Card xx1075 Value Date: 26/06/2025</t>
  </si>
  <si>
    <t>WOOLWORTHS 2643 MAROOCHYDORE QL AUS Card xx1075 Value Date: 26/06/2025</t>
  </si>
  <si>
    <t>WOOLWORTHS 2617 COOLUM BEACH QL AUS Card xx1075 Value Date: 26/06/2025</t>
  </si>
  <si>
    <t>SQ *TUCKSHOP CSS P&amp;C Coolum Beach QL AUS Card xx1075 Value Date: 26/06/2025</t>
  </si>
  <si>
    <t>THE DOONAN PUB Doonan AU AUS Card xx1075 Value Date: 25/06/2025</t>
  </si>
  <si>
    <t>WELLINGTON BAKERY PART MAROOCHYDORE AUS Card xx1075 Value Date: 26/06/2025</t>
  </si>
  <si>
    <t>Coolum Coastal H3793542914 LANG29ML</t>
  </si>
  <si>
    <t>MILANI SIMIC F8361164758 Food</t>
  </si>
  <si>
    <t>BESTACADEMY.COM.AU SUNSHINE COAS</t>
  </si>
  <si>
    <t>Best Academy</t>
  </si>
  <si>
    <t>THE TRUSTEE FOR BRACEY MARCOOLA</t>
  </si>
  <si>
    <t>Fast Transfer From MR LLOYD EDWARD THOMA Food</t>
  </si>
  <si>
    <t>JAY BAJRANG PTY LTD MOUNT COOLUM AUS Card xx1075 Value Date: 27/06/2025</t>
  </si>
  <si>
    <t>Old Bean Espresso Mooloolaba QL AUS Card xx1075 Value Date: 29/06/2025</t>
  </si>
  <si>
    <t>Afterpay afterpay.com AU AUS Card xx1075 Value Date: 28/06/2025</t>
  </si>
  <si>
    <t>Afterpay afterpay.com AU AUS Card xx1075 Value Date: 30/06/2025</t>
  </si>
  <si>
    <t>WOOLWORTHS 2617 COOLUM BEACH QL AUS Card xx1075 Value Date: 28/06/2025</t>
  </si>
  <si>
    <t>WOOLWORTHS 2617 COOLUM BEACH QL AUS Card xx1075 Value Date: 29/06/2025</t>
  </si>
  <si>
    <t>AMAZON AU MARKETPLACE SYDNEY AUS Card xx1075 Value Date: 27/06/2025</t>
  </si>
  <si>
    <t>SCHOOLSHOPONLINE MITTAGONG NS AUS Card xx1075 Value Date: 27/06/2025</t>
  </si>
  <si>
    <t>ST ANDREWS ANGLICAN PEREGIAN BEAC QL AUS Card xx1075 Value Date: 27/06/2025</t>
  </si>
  <si>
    <t>ZLR*Mt Coolum Meats MMount Coolum AU AUS Card xx1075 Value Date: 27/06/2025</t>
  </si>
  <si>
    <t>SQ *COOLUM FOOTBALL CL Coolum Beach QL AUS Card xx1075 Value Date: 28/06/2025</t>
  </si>
  <si>
    <t>The Trustee for The N Maroochydore QL AUS Card xx1075 Value Date: 28/06/2025</t>
  </si>
  <si>
    <t>WWW.PIER33.COM.AU SUNSHINE COAS QL AUS Card xx1075 Value Date: 29/06/2025</t>
  </si>
  <si>
    <t>Yo-Chi SunshinePlaza Maroochydore QL AUS Card xx1075 Value Date: 27/06/2025</t>
  </si>
  <si>
    <t>WOOLWORTHS 2617 COOLUM BEACH QL AUS Card xx1075 Value Date: 30/06/2025</t>
  </si>
  <si>
    <t>Ninja Jungle Forest Glen AU AUS Card xx1075 Value Date: 30/06/2025</t>
  </si>
  <si>
    <t>Internal Transfer</t>
  </si>
  <si>
    <t>IAG</t>
  </si>
  <si>
    <t>ONLINE N9386053417 Linked Acc Trns THOMAS L</t>
  </si>
  <si>
    <t>ONLINE S9576336408 Linked Acc Trns THOMAS L</t>
  </si>
  <si>
    <t>lloyd thomas H0398777752 WESTPAC PAYMENT</t>
  </si>
  <si>
    <t>MILANI SIMIC D0223356417</t>
  </si>
  <si>
    <t>ran advisory R2798412882 0120001</t>
  </si>
  <si>
    <t>RUDY Q4998003910</t>
  </si>
  <si>
    <t>ME Coffee Merchants C Coolum Beach</t>
  </si>
  <si>
    <t>Medical</t>
  </si>
  <si>
    <t>G Suite</t>
  </si>
  <si>
    <t>PEDAS COOLUM BEACH AUS Card xx1075 Value Date: 01/07/2025</t>
  </si>
  <si>
    <t>Afterpay afterpay.com AU AUS Card xx1075 Value Date: 02/07/2025</t>
  </si>
  <si>
    <t>WOOLWORTHS 2617 COOLUM BEACH QL AUS Card xx1075 Value Date: 02/07/2025</t>
  </si>
  <si>
    <t>ST ANDREWS ANGLICAN PEREGIAN BEAC QL AUS Card xx1075 Value Date: 02/07/2025</t>
  </si>
  <si>
    <t>ZLR*Mt Coolum Meats MMount Coolum AU AUS Card xx1075 Value Date: 02/07/2025</t>
  </si>
  <si>
    <t>Domino's Pizza</t>
  </si>
  <si>
    <t>V1566 02/07 TELSTRA SERVICES MELBOURNE 74940525183</t>
  </si>
  <si>
    <t>Education</t>
  </si>
  <si>
    <t>LS Sushi Ari Coolum Pa Coolum Beach AU AUS Card xx1075 Value Date: 03/07/2025</t>
  </si>
  <si>
    <t>SQ *BREWED.ESPRESSO Maroochydore AU</t>
  </si>
  <si>
    <t>Afterpay afterpay.com AU AUS Card xx1075 Value Date: 03/07/2025</t>
  </si>
  <si>
    <t>WOOLWORTHS 2617 COOLUM BEACH QL AUS Card xx1075 Value Date: 03/07/2025</t>
  </si>
  <si>
    <t>PLAY NOW KIDS PTY LTD SIPPY DOWNS AU</t>
  </si>
  <si>
    <t>AMPOL BURPENGARY BURPENGARY</t>
  </si>
  <si>
    <t>United Petroleum</t>
  </si>
  <si>
    <t>Attractions &amp; events</t>
  </si>
  <si>
    <t>Doggie Adventure</t>
  </si>
  <si>
    <t>SQ *DOUGH'S GUYS PIZZA South Brisban</t>
  </si>
  <si>
    <t>TRANSLINK SMARTTICKET QLD AUS Card xx1075 Value Date: 05/07/2025</t>
  </si>
  <si>
    <t>Hanami Coolum Coolum Beach QL AUS Card xx1075 Value Date: 04/07/2025</t>
  </si>
  <si>
    <t>SQ *BENNY'S ESPRESSO Coolum Beach QL AUS Card xx1075 Value Date: 06/07/2025</t>
  </si>
  <si>
    <t>Afterpay afterpay.com AU AUS Card xx1075 Value Date: 07/07/2025</t>
  </si>
  <si>
    <t>WOOLWORTHS 2617 COOLUM BEACH QL AUS Card xx1075 Value Date: 05/07/2025</t>
  </si>
  <si>
    <t>WOOLWORTHS 2617 COOLUM BEACH QL AUS Card xx1075 Value Date: 06/07/2025</t>
  </si>
  <si>
    <t>COLES 4420 COOLUM BEACH 04 AUS Card xx1075 Value Date: 06/07/2025</t>
  </si>
  <si>
    <t>AMAZON AU MARKETPLACE SYDNEY AUS Card xx1075 Value Date: 04/07/2025</t>
  </si>
  <si>
    <t>CHEMISTWAREHOUSE ONLIN Preston AU AUS Card xx1075 Value Date: 06/07/2025</t>
  </si>
  <si>
    <t>Chemistwarehouse Onlin Preston</t>
  </si>
  <si>
    <t>DEALS AND DOLLARS DISC COOLUM BEACH AUS Card xx1075 Value Date: 05/07/2025</t>
  </si>
  <si>
    <t>ZLR*Mt Coolum Meats MMount Coolum AU AUS Card xx1075 Value Date: 05/07/2025</t>
  </si>
  <si>
    <t>SQ *HEIRLOOM WHOLEFOOD Coolum Beach QL AUS Card xx1075 Value Date: 04/07/2025</t>
  </si>
  <si>
    <t>SQ *HEIRLOOM WHOLEFOOD Coolum Beach QL AUS Card xx1075 Value Date: 06/07/2025</t>
  </si>
  <si>
    <t>THE SHOP PRODUCTS COOLUM BEACH QL AUS Card xx1075 Value Date: 06/07/2025</t>
  </si>
  <si>
    <t>The Shop Products</t>
  </si>
  <si>
    <t>WinKebab Coolum Beach AU AUS Card xx1075 Value Date: 04/07/2025</t>
  </si>
  <si>
    <t>Winkebab Coolum Beach</t>
  </si>
  <si>
    <t>LOVISA PTY LTD MAROOCHYDORE AUS Card xx1075 Value Date: 07/07/2025</t>
  </si>
  <si>
    <t>Lovisa Pty Ltd</t>
  </si>
  <si>
    <t>WOOLWORTHS 2617 COOLUM BEACH QL AUS Card xx1075 Value Date: 07/07/2025</t>
  </si>
  <si>
    <t>COLES 4420 COOLUM BEACH 04 AUS Card xx1075 Value Date: 07/07/2025</t>
  </si>
  <si>
    <t>WOOLWORTHS 2643 MAROOCHYDORE QL AUS Card xx1075 Value Date: 07/07/2025</t>
  </si>
  <si>
    <t>Transfer To wespac Grazegoodness CommBank App lgeboxnopork</t>
  </si>
  <si>
    <t>WELLINGTON BAKERY PART MAROOCHYDORE AUS Card xx1075 Value Date: 07/07/2025</t>
  </si>
  <si>
    <t>TOP NAIL &amp; SPA SALON MAROOCHYDORE</t>
  </si>
  <si>
    <t>7 ELEVEN 4278 COOLUM BEACH QL AUS Card xx1075 Value Date: 07/07/2025</t>
  </si>
  <si>
    <t>COLES 4420 COOLUM BEACH 04 AUS Card xx1075 Value Date: 08/07/2025</t>
  </si>
  <si>
    <t>Child support</t>
  </si>
  <si>
    <t>Dragonfly's Early Learning</t>
  </si>
  <si>
    <t>ONLINE A9580646253 Linked Acc Trns THOMAS L</t>
  </si>
  <si>
    <t>ONLINE X3180194340 Linked Acc Trns THOMAS L</t>
  </si>
  <si>
    <t>ONLINE Y3176306604 Linked Acc Trns THOMAS L</t>
  </si>
  <si>
    <t>Boost Juice Kawana Buddina QL AUS Card xx1075 Value Date: 09/07/2025</t>
  </si>
  <si>
    <t>LS Coolum Beach Bar Maroochydore AU AUS Card xx1075 Value Date: 09/07/2025</t>
  </si>
  <si>
    <t>MCDONALDS COOLUM BEA COOLUM BEACH AUS Card xx1075 Value Date: 08/07/2025</t>
  </si>
  <si>
    <t>WOOLWORTHS 2617 COOLUM BEACH QL AUS Card xx1075 Value Date: 09/07/2025</t>
  </si>
  <si>
    <t>ALDI STORES MOUNTAIN CREE AUS Card xx1075 Value Date: 09/07/2025</t>
  </si>
  <si>
    <t>BIG W 0256 BUDDINA QL AUS Card xx1075 Value Date: 09/07/2025</t>
  </si>
  <si>
    <t>KMART 1060 MAROOCHYDORE 04 AUS Card xx1075 Value Date: 09/07/2025</t>
  </si>
  <si>
    <t>Bakers Delight Kawana Buddina QL AUS Card xx1075 Value Date: 09/07/2025</t>
  </si>
  <si>
    <t>STYLISH CANINE MOOLOOLABA</t>
  </si>
  <si>
    <t>Sylish Canine</t>
  </si>
  <si>
    <t>ONLINE B9080686539 Linked Acc Trns THOMAS L</t>
  </si>
  <si>
    <t>Hannah G3626686320 babysitting</t>
  </si>
  <si>
    <t>MCDONALDS COOLUM BEA COOLUM BEACH AUS Card xx1075 Value Date: 09/07/2025</t>
  </si>
  <si>
    <t>WOOLWORTHS 2617 COOLUM BEACH QL AUS Card xx1075 Value Date: 10/07/2025</t>
  </si>
  <si>
    <t>AMZNPRIMEAU MEMBERSHIP SYDNEY SOUTH NS AUS Card xx1075 Value Date: 10/07/2025</t>
  </si>
  <si>
    <t>Amznprimeau Membership Sydney</t>
  </si>
  <si>
    <t>BUDDS BUTCHERS COOLUM BEACH AU AUS Card xx1075 Value Date: 10/07/2025</t>
  </si>
  <si>
    <t>SQ *MESSY HEN Marcoola QL AUS Card xx1075 Value Date: 10/07/2025</t>
  </si>
  <si>
    <t>SUSHI HUB SUNSHINE P MAROOCHYDORE QL AUS Card xx1075 Value Date: 09/07/2025</t>
  </si>
  <si>
    <t>Other shopping</t>
  </si>
  <si>
    <t>SQ *SABROSA Noosa Heads</t>
  </si>
  <si>
    <t>The Cheesecake Shop Maroochydore</t>
  </si>
  <si>
    <t>ONLINE C8198112291 Linked Acc Trns THOMAS L</t>
  </si>
  <si>
    <t>ONLINE E5576174591 Linked Acc Trns THOMAS L</t>
  </si>
  <si>
    <t>ONLINE H9123376211 Linked Acc Trns THOMAS L</t>
  </si>
  <si>
    <t>Coolum Coastal A4426452291 LANG29ML</t>
  </si>
  <si>
    <t>LS Coolum Beach Bar Maroochydore AU AUS Card xx1075 Value Date: 11/07/2025</t>
  </si>
  <si>
    <t>SQ *MANGO JOHN Eumundi QL AUS Card xx1075 Value Date: 12/07/2025</t>
  </si>
  <si>
    <t>COOLUM BEACH SEAFOOD COOLUM BEACH</t>
  </si>
  <si>
    <t>MCDONALDS COOLUM BEA COOLUM BEACH AUS Card xx1075 Value Date: 11/07/2025</t>
  </si>
  <si>
    <t>ZipMoney P761995216 zip.co AU AUS Card xx1075 Value Date: 15/07/2025</t>
  </si>
  <si>
    <t>ONLINE A8012174973 Linked Acc Trns THOMAS L</t>
  </si>
  <si>
    <t>ST GEORGE EQUIP FIN NetBank BPAY 388256 846025254 Car</t>
  </si>
  <si>
    <t>WOOLWORTHS 2617 COOLUM BEACH QL AUS Card xx1075 Value Date: 15/07/2025</t>
  </si>
  <si>
    <t>Transfer from xx5288 NetBank</t>
  </si>
  <si>
    <t>SQ *RAILWAY CJ'S PASTRIESCaboolture</t>
  </si>
  <si>
    <t>ONLINE E4326023259 Linked Acc Trns THOMAS L</t>
  </si>
  <si>
    <t>ONLINE N6680777259 Linked Acc Trns THOMAS L</t>
  </si>
  <si>
    <t>JAMA QSR SUNSHINE COA Maroochydore QL AUS Card xx1075 Value Date: 16/07/2025</t>
  </si>
  <si>
    <t>MaPaMe South Brisban AU AUS Card xx1075 Value Date: 16/07/2025</t>
  </si>
  <si>
    <t>Mapame South Brisban</t>
  </si>
  <si>
    <t>MCDONALDS COOLUM BEA COOLUM BEACH AUS Card xx1075 Value Date: 15/07/2025</t>
  </si>
  <si>
    <t>SQ *BEAN HEAD CAFE PTY Coolum Beach QL AUS Card xx1075 Value Date: 16/07/2025</t>
  </si>
  <si>
    <t>CHEMIST WAREHOUSE MARCOOLA QL AUS Card xx1075 Value Date: 16/07/2025</t>
  </si>
  <si>
    <t>ST ANDREWS ANGLICAN PEREGIAN BEAC QL AUS Card xx1075 Value Date: 16/07/2025</t>
  </si>
  <si>
    <t>ZLR*Mt Coolum Meats MMount Coolum AU AUS Card xx1075 Value Date: 16/07/2025</t>
  </si>
  <si>
    <t>Sushia (Sunshine Plaz Maroochydore QL AUS Card xx1075 Value Date: 16/07/2025</t>
  </si>
  <si>
    <t>The Che NAB CREDIT JUL25 0000007773254</t>
  </si>
  <si>
    <t>Other income</t>
  </si>
  <si>
    <t>Government</t>
  </si>
  <si>
    <t>State Penalties Enforcement Registry</t>
  </si>
  <si>
    <t>7 ELEVEN 4278 COOLUM BEACH QL AUS Card xx1075 Value Date: 17/07/2025</t>
  </si>
  <si>
    <t>GELATO MAROOCHYDORE Maroochydore AU</t>
  </si>
  <si>
    <t>SQ *CRAIG DEANE Maroochydore AU</t>
  </si>
  <si>
    <t>Afterpay afterpay.com AU AUS Card xx1075 Value Date: 17/07/2025</t>
  </si>
  <si>
    <t>WOOLWORTHS 2617 COOLUM BEACH QL AUS Card xx1075 Value Date: 17/07/2025</t>
  </si>
  <si>
    <t>COLES 4420COLES 4420 COOLUM BEACH 04 AUS Card xx1075 Value Date: 17/07/2025</t>
  </si>
  <si>
    <t>SCHOOLSHOPONLINE MITTAGONG NS AUS Card xx1075 Value Date: 17/07/2025</t>
  </si>
  <si>
    <t>SQ *KAWANA FOOTBALL CL Warana AU</t>
  </si>
  <si>
    <t>SQ *PICCOLO CAFE CSS P Coolum Beach QL AUS Card xx1075 Value Date: 18/07/2025</t>
  </si>
  <si>
    <t>UBER* TRIP WWW.UBER.COM/</t>
  </si>
  <si>
    <t>SP THE COLLAGEN CO. TULLAMARINE</t>
  </si>
  <si>
    <t>THE HILLS OF RIVERMAKE MORNINGSIDE</t>
  </si>
  <si>
    <t>The Hills of Rivermakers</t>
  </si>
  <si>
    <t>Parking &amp; tolls</t>
  </si>
  <si>
    <t>Boost Juice DFO Bris Brisbane Airp QL AUS Card xx1075 Value Date: 19/07/2025</t>
  </si>
  <si>
    <t>ME Coffee Merchants C Coolum Beach QL AUS Card xx1075 Value Date: 20/07/2025</t>
  </si>
  <si>
    <t>SHEIKE AND CO PTY LTD BRISBANE AIRP AUS Card xx1075 Value Date: 19/07/2025</t>
  </si>
  <si>
    <t>Sheike And Co</t>
  </si>
  <si>
    <t>SQ *CSS P&amp;C UNIFORM SH Coolum Beach QL AUS Card xx1075 Value Date: 18/07/2025</t>
  </si>
  <si>
    <t>Afterpay afterpay.com AU AUS Card xx1075 Value Date: 18/07/2025</t>
  </si>
  <si>
    <t>Afterpay afterpay.com AU AUS Card xx1075 Value Date: 21/07/2025</t>
  </si>
  <si>
    <t>WOOLWORTHS 2617 COOLUM BEACH QL AUS Card xx1075 Value Date: 20/07/2025</t>
  </si>
  <si>
    <t>TIMEZONE SUNSHINE PLAZ MAROOCHYDORE AUS Card xx1075 Value Date: 19/07/2025</t>
  </si>
  <si>
    <t>Timezone Sunshine Plaz</t>
  </si>
  <si>
    <t>SQ *GOODFELLAS Brisbane airp QL AUS Card xx1075 Value Date: 19/07/2025</t>
  </si>
  <si>
    <t>SQ *MESSY HEN Marcoola QL AUS Card xx1075 Value Date: 20/07/2025</t>
  </si>
  <si>
    <t>SQ *P&amp;C FUNCTIONS COOL Coolum Beach QL AUS Card xx1075 Value Date: 18/07/2025</t>
  </si>
  <si>
    <t>Wheel of Brisbane South Brisban QL AUS Card xx1075 Value Date: 19/07/2025</t>
  </si>
  <si>
    <t>Wheel Of Brisbane</t>
  </si>
  <si>
    <t>UBER *EATS HELP.UBER.C Sydney AU AUS Card xx1075 Value Date: 19/07/2025</t>
  </si>
  <si>
    <t>7-ELEVEN 4369 SOUTH BRISBAN QL AUS Card xx1075 Value Date: 19/07/2025</t>
  </si>
  <si>
    <t>MCDONALDS MOBYS VICS COOCHIN CREEK AUS Card xx1075 Value Date: 19/07/2025</t>
  </si>
  <si>
    <t>COLES 4420COLES 4420 COOLUM BEACH 04 AUS Card xx1075 Value Date: 21/07/2025</t>
  </si>
  <si>
    <t>iHerb Netherlands B.V. IHERB.COM NL NLD Card xx1075 AUD 58.32 Value Date: 21/07/2025</t>
  </si>
  <si>
    <t>SQ *VALLY HAIR Kulangoor QL AUS Card xx1075 Value Date: 21/07/2025</t>
  </si>
  <si>
    <t>lloyd thomas D3498626260 WESTPAC PAYMENT</t>
  </si>
  <si>
    <t>Hanami Coolum Coolum Beach QL AUS Card xx1075 Value Date: 22/07/2025</t>
  </si>
  <si>
    <t>WOOLWORTHS 2617 COOLUM BEACH QL AUS Card xx1075 Value Date: 22/07/2025</t>
  </si>
  <si>
    <t>ZLR*Mt Coolum Meats MMount Coolum AU AUS Card xx1075 Value Date: 22/07/2025</t>
  </si>
  <si>
    <t>SQ *HEIRLOOM WHOLEFOOD Coolum Beach QL AUS Card xx1075 Value Date: 22/07/2025</t>
  </si>
  <si>
    <t>Guzman y Gomez South BrisbanAU</t>
  </si>
  <si>
    <t>ZIPMONEY* P765025002 SYDNEY NS AUS Card xx1075 Value Date: 23/07/2025</t>
  </si>
  <si>
    <t>WOOLWORTHS 2617 COOLUM BEACH QL AUS Card xx1075 Value Date: 23/07/2025</t>
  </si>
  <si>
    <t>BIG W 0249 NOOSAVILLE QL AUS Card xx1075 Value Date: 23/07/2025</t>
  </si>
  <si>
    <t>ST ANDREWS ANGLICAN PEREGIAN BEAC QL AUS Card xx1075 Value Date: 23/07/2025</t>
  </si>
  <si>
    <t>SQ *LITTLE WARUNG Bli Bli AU</t>
  </si>
  <si>
    <t>SQ *MALE ALCHEMY NOOSA Noosaville QL AUS Card xx1075 Value Date: 23/07/2025</t>
  </si>
  <si>
    <t>Loans</t>
  </si>
  <si>
    <t>ONLINE A3076350008 Linked Acc Trns THOMAS L</t>
  </si>
  <si>
    <t>WOOLWORTHS 2617 COOLUM BEACH QL AUS Card xx1075 Value Date: 24/07/2025</t>
  </si>
  <si>
    <t>GHANDA COOLUM BEACH AUS Card xx1075 Value Date: 24/07/2025</t>
  </si>
  <si>
    <t>SCHOOLSHOPONLINE MITTAGONG NS AUS Card xx1075 Value Date: 24/07/2025</t>
  </si>
  <si>
    <t>ZLR*Mt Coolum Meats MMount Coolum AU AUS Card xx1075 Value Date: 24/07/2025</t>
  </si>
  <si>
    <t>SQ *P&amp;C FUNCTIONS COOL Coolum Beach QL AUS Card xx1075 Value Date: 24/07/2025</t>
  </si>
  <si>
    <t>Fast Transfer From MR LLOYD EDWARD THOMA CREDIT TO ACCOUNT food</t>
  </si>
  <si>
    <t>Fast Transfer From MR LLOYD EDWARD THOMA CREDIT TO ACCOUNT rent ashby crt</t>
  </si>
  <si>
    <t>SHIVAE PTY LTD Coolum Beach AU</t>
  </si>
  <si>
    <t>Shivae Pty Ltd</t>
  </si>
  <si>
    <t>Transfer to other Bank CommBank app Isaiah U7 piranhas</t>
  </si>
  <si>
    <t>LS Denimco South Brisban</t>
  </si>
  <si>
    <t>Young Giants Brewery</t>
  </si>
  <si>
    <t>ONLINE E6183192303 Linked Acc Trns THOMAS L</t>
  </si>
  <si>
    <t>ONLINE T4193380193 Linked Acc Trns THOMAS L</t>
  </si>
  <si>
    <t>Coolum Coastal C2593592503 LANG29ML</t>
  </si>
  <si>
    <t>MILANI SIMIC C7012320793 food</t>
  </si>
  <si>
    <t>CAFE 37 THE ESPLANAQPS MAROOCHYDORE AUS Card xx1075 Value Date: 27/07/2025</t>
  </si>
  <si>
    <t>Coco Cantina &amp; Co Peregian Beac QL AUS Card xx1075 Value Date: 26/07/2025</t>
  </si>
  <si>
    <t>Dominos Estore Coolum dominos.com.a AU AUS Card xx1075 Value Date: 25/07/2025</t>
  </si>
  <si>
    <t>PEDAS COOLUM BEACH AUS Card xx1075 Value Date: 24/07/2025</t>
  </si>
  <si>
    <t>Afterpay afterpay.com AU AUS Card xx1075 Value Date: 28/07/2025</t>
  </si>
  <si>
    <t>WOOLWORTHS 2617 COOLUM BEACH QL AUS Card xx1075 Value Date: 26/07/2025</t>
  </si>
  <si>
    <t>COLES 8758COLES 8758 PEREGIAN SPRS 04 AUS Card xx1075 Value Date: 26/07/2025</t>
  </si>
  <si>
    <t>WOOLWORTHS 2617 COOLUM BEACH QL AUS Card xx1075 Value Date: 27/07/2025</t>
  </si>
  <si>
    <t>SPOTLIGHT PTY LTD STH MELBOURNE AU AUS Card xx1075 Value Date: 25/07/2025</t>
  </si>
  <si>
    <t>RFS*RANAdvisoryPtyLtd Sydney</t>
  </si>
  <si>
    <t>850022593359 MEDIBANK PRIVATE Lloyd Thomas</t>
  </si>
  <si>
    <t>MCDONALDS COOLUM BEA COOLUM BEACH AUS Card xx1075 Value Date: 26/07/2025</t>
  </si>
  <si>
    <t>ROSA ITALIAN COOLUM BEACH AU AUS Card xx1075 Value Date: 27/07/2025</t>
  </si>
  <si>
    <t>WOOLWORTHS 2617 COOLUM BEACH QL AUS Card xx1075 Value Date: 28/07/2025</t>
  </si>
  <si>
    <t>SCHOLASTIC AUSTRALIA P CRESTMEAD AU AUS Card xx1075 Value Date: 28/07/2025</t>
  </si>
  <si>
    <t>ST ANDREWS ANGLICAN PEREGIAN BEAC QL AUS Card xx1075 Value Date: 26/07/2025</t>
  </si>
  <si>
    <t>SUSHIRO PTY LTD PEREGIAN SPRI QL AUS Card xx1075 Value Date: 26/07/2025</t>
  </si>
  <si>
    <t>ONLINE A3880033075 Linked Acc Trns THOMAS L</t>
  </si>
  <si>
    <t>JAY BAJRANG PTY LTD MOUNT COOLUM AUS Card xx1075 Value Date: 29/07/2025</t>
  </si>
  <si>
    <t>CHEMIST WAREHOUSE MARCOOLA QL AUS Card xx1075 Value Date: 29/07/2025</t>
  </si>
  <si>
    <t>ZLR*Mt Coolum Meats MMount Coolum AU AUS Card xx1075 Value Date: 29/07/2025</t>
  </si>
  <si>
    <t>lloyd thomas S6886043138 WESTPAC PAYMENT</t>
  </si>
  <si>
    <t>DEALS AND DOLLARS DISC COOLUM BEACH AUS Card xx1075 Value Date: 30/07/2025</t>
  </si>
  <si>
    <t>Hanami Coolum Coolum Beach QL AUS Card xx1075 Value Date: 30/07/2025</t>
  </si>
  <si>
    <t>LS Sushi Ari Coolum Pa Coolum Beach AU AUS Card xx1075 Value Date: 30/07/2025</t>
  </si>
  <si>
    <t>SQ *BULLI Marcoola QL AUS Card xx1075 Value Date: 30/07/2025</t>
  </si>
  <si>
    <t>Afterpay afterpay.com AU AUS Card xx1075 Value Date: 30/07/2025</t>
  </si>
  <si>
    <t>WOOLWORTHS 2617 COOLUM BEACH QL AUS Card xx1075 Value Date: 30/07/2025</t>
  </si>
  <si>
    <t>WOOLWORTHS 2617 COOLUM BEACH QL AUS Card xx1075 Value Date: 31/07/2025</t>
  </si>
  <si>
    <t>COLES 4420COLES 4420 COOLUM BEACH 04 AUS Card xx1075 Value Date: 31/07/2025</t>
  </si>
  <si>
    <t>SCHOOLSHOPONLINE MITTAGONG NS AUS Card xx1075 Value Date: 31/07/2025</t>
  </si>
  <si>
    <t>SQ *REX &amp; TURTLE BARBE Coolum Beach QL AUS Card xx1075 Value Date: 31/07/2025</t>
  </si>
  <si>
    <t>LS The Burgerista Marcoola</t>
  </si>
  <si>
    <t>PAYPAL *WOOLWORTHSL 4029357733</t>
  </si>
  <si>
    <t>SQ *COOLUM FOOTBALL CLUB Coolum Beach</t>
  </si>
  <si>
    <t>V1566 01/08 TELSTRA SERVICES MELBOURNE 74940525214</t>
  </si>
  <si>
    <t>Dominos Estore Coolum dominos.com.a AU AUS Card xx1075 Value Date: 01/08/2025</t>
  </si>
  <si>
    <t>Hanami Coolum Coolum Beach QL AUS Card xx1075 Value Date: 03/08/2025</t>
  </si>
  <si>
    <t>LS Peterson Patisserie Sippy Downs AU AUS Card xx1075 Value Date: 03/08/2025</t>
  </si>
  <si>
    <t>PEDAS COOLUM BEACH AUS Card xx1075 Value Date: 31/07/2025</t>
  </si>
  <si>
    <t>Afterpay afterpay.com AU AUS Card xx1075 Value Date: 04/08/2025</t>
  </si>
  <si>
    <t>WOOLWORTHS 2617 COOLUM BEACH QL AUS Card xx1075 Value Date: 01/08/2025</t>
  </si>
  <si>
    <t>COLES 4420COLES 4420 COOLUM BEACH 04 AUS Card xx1075 Value Date: 02/08/2025</t>
  </si>
  <si>
    <t>WOOLWORTHS 2617 COOLUM BEACH QL AUS Card xx1075 Value Date: 02/08/2025</t>
  </si>
  <si>
    <t>COLES 4420COLES 4420 COOLUM BEACH 04 AUS Card xx1075 Value Date: 03/08/2025</t>
  </si>
  <si>
    <t>Transfer To CLARE HOWARD PayID Phone from CommBank App the stimulate</t>
  </si>
  <si>
    <t>ZLR*Mt Coolum Meats MMount Coolum AU AUS Card xx1075 Value Date: 02/08/2025</t>
  </si>
  <si>
    <t>SPECSAVERS SYDNEY</t>
  </si>
  <si>
    <t>VDNPT217308087767C CLINK DIR DEBIT LLOYD THOMAS</t>
  </si>
  <si>
    <t>LS Sushi Ari Coolum Pa Coolum Beach AU AUS Card xx1075 Value Date: 04/08/2025</t>
  </si>
  <si>
    <t>WOOLWORTHS 2617 COOLUM BEACH QL AUS Card xx1075 Value Date: 04/08/2025</t>
  </si>
  <si>
    <t>BUDDS BUTCHERS COOLUM BEACH AU AUS Card xx1075 Value Date: 04/08/2025</t>
  </si>
  <si>
    <t>7 ELEVEN 4278 COOLUM BEACH QL AUS Card xx1075 Value Date: 05/08/2025</t>
  </si>
  <si>
    <t>COLES 4420COLES 4420 COOLUM BEACH 04 AUS Card xx1075 Value Date: 05/08/2025</t>
  </si>
  <si>
    <t>COLES 4420COLES 4420 COOLUM BEACH 04 AUS Card xx1075 Value Date: 04/08/2025</t>
  </si>
  <si>
    <t>ZAM COOLUM PTY LTD COOLUM BEACH AUS Card xx1075 Value Date: 05/08/2025</t>
  </si>
  <si>
    <t>ONLINE Y9083626062 Linked Acc Trns THOMAS L</t>
  </si>
  <si>
    <t>German Bakehouse Group Coolum Beach AU AUS Card xx1075 Value Date: 06/08/2025</t>
  </si>
  <si>
    <t>German Bakehouse Group</t>
  </si>
  <si>
    <t>HANE SUSHI COOLUM BEAC COOLUM VILLAG QL AUS Card xx1075 Value Date: 05/08/2025</t>
  </si>
  <si>
    <t>ME Coffee Merchants C Coolum Beach QL AUS Card xx1075 Value Date: 06/08/2025</t>
  </si>
  <si>
    <t>WOOLWORTHS 2617 COOLUM BEACH QL AUS Card xx1075 Value Date: 06/08/2025</t>
  </si>
  <si>
    <t>-THE-ICONIC-986000000 SYDNEY NS AUS Card xx1075 Value Date: 06/08/2025</t>
  </si>
  <si>
    <t>BUDDS BUTCHERS COOLUM BEACH AU AUS Card xx1075 Value Date: 06/08/2025</t>
  </si>
  <si>
    <t>SCHOOLSHOPONLINE MITTAGONG NS AUS Card xx1075 Value Date: 06/08/2025</t>
  </si>
  <si>
    <t>ST ANDREWS ANGLICAN PEREGIAN BEAC QL AUS Card xx1075 Value Date: 06/08/2025</t>
  </si>
  <si>
    <t>ZLR*Mt Coolum Meats MMount Coolum AU AUS Card xx1075 Value Date: 06/08/2025</t>
  </si>
  <si>
    <t>LS Coolum Beach Bar Maroochydore</t>
  </si>
  <si>
    <t>LS Sushi Ari Coolum Pa Coolum Beach AU AUS Card xx1075 Value Date: 07/08/2025</t>
  </si>
  <si>
    <t>WOOLWORTHS 2617 COOLUM BEACH QL AUS Card xx1075 Value Date: 07/08/2025</t>
  </si>
  <si>
    <t>EUROMEYER PTY LTD &amp; COOLUM BEACH QLDAU</t>
  </si>
  <si>
    <t>JAMA QSR SUNSHINE COA Maroochydore AU</t>
  </si>
  <si>
    <t>LS Espresso Bar Intern Maroochydore AU</t>
  </si>
  <si>
    <t>Transfer To R LEE PayID Phone from CommBank App Giddy Giesha thank U</t>
  </si>
  <si>
    <t>ZLR*Mt Coolum Meats MMount Coolum AU</t>
  </si>
  <si>
    <t>PAYPAL *MYERPTYLTD 0136937</t>
  </si>
  <si>
    <t>CRYPTO TAX - KOIN... GREATER LONDO</t>
  </si>
  <si>
    <t>ONLINE E0623320897 Linked Acc Trns THOMAS L</t>
  </si>
  <si>
    <t>ONLINE M9323124097 Linked Acc Trns THOMAS L</t>
  </si>
  <si>
    <t>Coolum Coastal X0376724597 LANG29ML</t>
  </si>
  <si>
    <t>Hanami Coolum Coolum Beach QL AUS Card xx1075 Value Date: 08/08/2025</t>
  </si>
  <si>
    <t>Afterpay afterpay.com AU AUS Card xx1075 Value Date: 11/08/2025</t>
  </si>
  <si>
    <t>WOOLWORTHS 2617 COOLUM BEACH QL AUS Card xx1075 Value Date: 09/08/2025</t>
  </si>
  <si>
    <t>WOOLWORTHS 2617 COOLUM BEACH QL AUS Card xx1075 Value Date: 10/08/2025</t>
  </si>
  <si>
    <t>POST PEREGIAN BEACH LP PEREGIAN BEAC AUS Card xx1075 Value Date: 08/08/2025</t>
  </si>
  <si>
    <t>SQ *THE COOLUM SOCIAL Coolum Beach QL AUS Card xx1075 Value Date: 08/08/2025</t>
  </si>
  <si>
    <t>THE SHOP PRODUCTS COOLUM BEACH QL AUS Card xx1075 Value Date: 08/08/2025</t>
  </si>
  <si>
    <t>ONLINE B6776512864 Linked Acc Trns THOMAS L</t>
  </si>
  <si>
    <t>PEDAS COOLUM BEACH AUS Card xx1075 Value Date: 08/08/2025</t>
  </si>
  <si>
    <t>THE CHOPSTICKS DOWN UN COOLUM BEACH AUS Card xx1075 Value Date: 11/08/2025</t>
  </si>
  <si>
    <t>ONLINE C9893073948 Linked Acc Trns THOMAS L</t>
  </si>
  <si>
    <t>ONLINE Q9626432717 Linked Acc Trns THOMAS L</t>
  </si>
  <si>
    <t>ONLINE R7212592116 Linked Acc Trns THOMAS L</t>
  </si>
  <si>
    <t>REFUND-EFTPOS Medicare Benefit</t>
  </si>
  <si>
    <t>WOOLWORTHS 2617 COOLUM BEACH QL AUS Card xx1075 Value Date: 12/08/2025</t>
  </si>
  <si>
    <t>SQ *DOGGIE ADVENTURE PLAYMudjimba</t>
  </si>
  <si>
    <t>ONLINE T9223666726 Linked Acc Trns THOMAS L</t>
  </si>
  <si>
    <t>ONLINE Z0798656264 Linked Acc Trns THOMAS L</t>
  </si>
  <si>
    <t>lloyd thomas R0223386064 WESTPAC PAYMENT</t>
  </si>
  <si>
    <t>Afterpay afterpay.com AU AUS Card xx1075 Value Date: 13/08/2025</t>
  </si>
  <si>
    <t>COLES 4420 COOLUM BEACH 04 AUS Card xx1075 Value Date: 13/08/2025</t>
  </si>
  <si>
    <t>SQ *THE COOLUM SOCIAL Coolum Beach QL AUS Card xx1075 Value Date: 13/08/2025</t>
  </si>
  <si>
    <t>Livelife Pharmacy</t>
  </si>
  <si>
    <t>ME Coffee Merchants C Coolum Beach QL AUS Card xx1075 Value Date: 15/08/2025</t>
  </si>
  <si>
    <t>ONLINE H3990432543 Linked Acc Trns THOMAS L</t>
  </si>
  <si>
    <t>EFTPOS 18/08 14:23Suncoast Medical CNTCoolum Beach</t>
  </si>
  <si>
    <t>Dentist</t>
  </si>
  <si>
    <t>FREEDOM FUELS NAMBOU KULANGOOR</t>
  </si>
  <si>
    <t>LS Sushi Ari Coolum Pa Coolum Beach AU AUS Card xx1075 Value Date: 16/08/2025</t>
  </si>
  <si>
    <t>LS Sushi Ari Coolum Pa Coolum Beach AU AUS Card xx1075 Value Date: 17/08/2025</t>
  </si>
  <si>
    <t>ZipMoney P774147926 Sydney AU AUS Card xx1075 Value Date: 15/08/2025</t>
  </si>
  <si>
    <t>Afterpay afterpay.com AU AUS Card xx1075 Value Date: 15/08/2025</t>
  </si>
  <si>
    <t>Afterpay afterpay.com AU AUS Card xx1075 Value Date: 18/08/2025</t>
  </si>
  <si>
    <t>WOOLWORTHS 2617 COOLUM BEACH QL AUS Card xx1075 Value Date: 15/08/2025</t>
  </si>
  <si>
    <t>WOOLWORTHS 2617 COOLUM BEACH QL AUS Card xx1075 Value Date: 16/08/2025</t>
  </si>
  <si>
    <t>WOOLWORTHS 2617 COOLUM BEACH QL AUS Card xx1075 Value Date: 17/08/2025</t>
  </si>
  <si>
    <t>POST PEREGIAN BEACH LP PEREGIAN BEAC AUS Card xx1075 Value Date: 15/08/2025</t>
  </si>
  <si>
    <t>ZLR*Mt Coolum Meats MMount Coolum AU AUS Card xx1075 Value Date: 16/08/2025</t>
  </si>
  <si>
    <t>SQ *NGON @ THE ZONE Buderim QL AUS Card xx1075 Value Date: 15/08/2025</t>
  </si>
  <si>
    <t>ONLINE G4743350852 Linked Acc Trns THOMAS L</t>
  </si>
  <si>
    <t>LS Sushi Ari Coolum Pa Coolum Beach AU AUS Card xx1075 Value Date: 18/08/2025</t>
  </si>
  <si>
    <t>MCDONALDS COOLUM BEA COOLUM BEACH AUS Card xx1075 Value Date: 17/08/2025</t>
  </si>
  <si>
    <t>COLES 8758 PEREGIAN SPRS 04 AUS Card xx1075 Value Date: 18/08/2025</t>
  </si>
  <si>
    <t>LIVELIFE PHARMACY CO COOLUM BEACH AUS Card xx1075 Value Date: 15/08/2025</t>
  </si>
  <si>
    <t>POST PEREGIAN BEACH LP PEREGIAN BEAC AUS Card xx1075 Value Date: 18/08/2025</t>
  </si>
  <si>
    <t>SQ *PICCOLO CAFE CSS P Coolum Beach QL AUS Card xx1075 Value Date: 19/08/2025</t>
  </si>
  <si>
    <t>Novotel Melb Ctrl OPI Melbourne</t>
  </si>
  <si>
    <t>SCRC -COOLUM LIBRARY NAMBOUR</t>
  </si>
  <si>
    <t>JEMMA FORD Q5772676435 Lloyd</t>
  </si>
  <si>
    <t>COLES 4420 COOLUM BEACH 04 AUS Card xx1075 Value Date: 19/08/2025</t>
  </si>
  <si>
    <t>ZLR*Mt Coolum Meats MMount Coolum AU AUS Card xx1075 Value Date: 19/08/2025</t>
  </si>
  <si>
    <t>QT Melbourne ICP Melbourne</t>
  </si>
  <si>
    <t>QT Melbourne</t>
  </si>
  <si>
    <t>ZLR*Abacus CBD Melbourne</t>
  </si>
  <si>
    <t>Beachside Kebabs Coolum Beach AU AUS Card xx1075 Value Date: 20/08/2025</t>
  </si>
  <si>
    <t>Beachside Kebabs Coolum</t>
  </si>
  <si>
    <t>Hanami Coolum Coolum Beach QL AUS Card xx1075 Value Date: 20/08/2025</t>
  </si>
  <si>
    <t>HANE SUSHI COOLUM BEAC COOLUM VILLAG QL AUS Card xx1075 Value Date: 19/08/2025</t>
  </si>
  <si>
    <t>JAMA QSR SUNSHINE COA Maroochydore QL AUS Card xx1075 Value Date: 20/08/2025</t>
  </si>
  <si>
    <t>BIG W 0292 MAROOCHYDORE QL AUS Card xx1075 Value Date: 20/08/2025</t>
  </si>
  <si>
    <t>H&amp;M HENNES &amp; MAURITZ QLD AU AUS Card xx1075 Value Date: 20/08/2025</t>
  </si>
  <si>
    <t>SCHOOLSHOPONLINE MITTAGONG NS AUS Card xx1075 Value Date: 20/08/2025</t>
  </si>
  <si>
    <t>Belgian Beer Cafe SOUTHBANK</t>
  </si>
  <si>
    <t>Belgian Beer Cafe Melbourne</t>
  </si>
  <si>
    <t>ZIPMONEY* P776143883 SYDNEY NS AUS Card xx1075 Value Date: 21/08/2025</t>
  </si>
  <si>
    <t>COLES 4420 COOLUM BEACH 04 AUS Card xx1075 Value Date: 21/08/2025</t>
  </si>
  <si>
    <t>AMAZON AU RETAIL SYDNEY AUS Card xx1075 Value Date: 20/08/2025</t>
  </si>
  <si>
    <t>Transfer To R LEE PayID Phone from CommBank App MOS TIX</t>
  </si>
  <si>
    <t>SQ *PICCOLO CAFE CSS P Coolum Beach QL AUS Card xx1075 Value Date: 22/08/2025</t>
  </si>
  <si>
    <t>ZLR*MELT1A Veneziano Tullamarine AU</t>
  </si>
  <si>
    <t>Zlr Melt Veneziano</t>
  </si>
  <si>
    <t>HOPHAUS SOUTHBANK</t>
  </si>
  <si>
    <t>Hophaus</t>
  </si>
  <si>
    <t>WHSMITH MELBOURNE TERM MELBOURNE</t>
  </si>
  <si>
    <t>Media</t>
  </si>
  <si>
    <t>M SERRANO B5529172293 Dinner</t>
  </si>
  <si>
    <t>ONLINE H3264386713 Linked Acc Trns THOMAS L</t>
  </si>
  <si>
    <t>ONLINE Z3996606996 Linked Acc Trns THOMAS L</t>
  </si>
  <si>
    <t>Coolum Coastal N7490747313 LANG29ML</t>
  </si>
  <si>
    <t>RUDY R0764552913</t>
  </si>
  <si>
    <t>POINT PARKING PTY LTD MAROOCHYDORE NS AUS Card xx1075 Value Date: 24/08/2025</t>
  </si>
  <si>
    <t>Dominos Estore Coolum dominos.com.a AU AUS Card xx1075 Value Date: 23/08/2025</t>
  </si>
  <si>
    <t>Monkey Punch Noosa Heads QL AUS Card xx1075 Value Date: 23/08/2025</t>
  </si>
  <si>
    <t>Monkey Punch Noosa</t>
  </si>
  <si>
    <t>Silly Solly's Maroochydore QL AUS Card xx1075 Value Date: 24/08/2025</t>
  </si>
  <si>
    <t>SQ *COOLUM FOOTBALL CL Coolum Beach QL AUS Card xx1075 Value Date: 23/08/2025</t>
  </si>
  <si>
    <t>SQ *MESSY HEN Marcoola QL AUS Card xx1075 Value Date: 22/08/2025</t>
  </si>
  <si>
    <t>Afterpay afterpay.com AU AUS Card xx1075 Value Date: 24/08/2025</t>
  </si>
  <si>
    <t>Afterpay afterpay.com AU AUS Card xx1075 Value Date: 25/08/2025</t>
  </si>
  <si>
    <t>WOOLWORTHS 2617 COOLUM BEACH QL AUS Card xx1075 Value Date: 22/08/2025</t>
  </si>
  <si>
    <t>WOOLWORTHS 2617 COOLUM BEACH QL AUS Card xx1075 Value Date: 23/08/2025</t>
  </si>
  <si>
    <t>SQ *THE COOLUM SOCIAL Coolum Beach QL AUS Card xx1075 Value Date: 24/08/2025</t>
  </si>
  <si>
    <t>SQ *THE SCOOP @ 4567 Noosa Heads QL AUS Card xx1075 Value Date: 23/08/2025</t>
  </si>
  <si>
    <t>Yo-Chi SunshinePlaza Maroochydore QL AUS Card xx1075 Value Date: 22/08/2025</t>
  </si>
  <si>
    <t>PAYPAL *BILLYJ 4029357733</t>
  </si>
  <si>
    <t>BETTYS BURGERS AUSTRAL MAROOCHYDORE AUS Card xx1075 Value Date: 24/08/2025</t>
  </si>
  <si>
    <t>BIRCH CARROLL &amp; COYL MAROOCHYDORE AUS Card xx1075 Value Date: 24/08/2025</t>
  </si>
  <si>
    <t>Birch Carroll Coyl</t>
  </si>
  <si>
    <t>WOOLWORTHS 2617 COOLUM BEACH QL AUS Card xx1075 Value Date: 25/08/2025</t>
  </si>
  <si>
    <t>LIVELIFE PHARMACY CO COOLUM BEACH AUS Card xx1075 Value Date: 22/08/2025</t>
  </si>
  <si>
    <t>ZLR*Mt Coolum Meats MMount Coolum AU AUS Card xx1075 Value Date: 25/08/2025</t>
  </si>
  <si>
    <t>ONLINE A6067386061 Linked Acc Trns THOMAS L</t>
  </si>
  <si>
    <t>ONLINE E5608124361 Linked Acc Trns THOMAS L</t>
  </si>
  <si>
    <t>lloyd thomas P5664320961 WESTPAC PAYMENT</t>
  </si>
  <si>
    <t>LS Coolum Beach Bar Maroochydore AU AUS Card xx1075 Value Date: 26/08/2025</t>
  </si>
  <si>
    <t>SQ *EVERYDAY COFFEE BA Coolum Beach QL AUS Card xx1075 Value Date: 27/08/2025</t>
  </si>
  <si>
    <t>SQ *MA BOULANGE CAFE Coolum Beach QL AUS Card xx1075 Value Date: 27/08/2025</t>
  </si>
  <si>
    <t>WOOLWORTHS 2617 COOLUM BEACH QL AUS Card xx1075 Value Date: 26/08/2025</t>
  </si>
  <si>
    <t>Return -THE-ICONIC-986000000 SYDNEY NS AUS Card xx1075 Value Date: 25/08/2025</t>
  </si>
  <si>
    <t>INTERNET TRANSFER Linked Acc Trns</t>
  </si>
  <si>
    <t>Cash</t>
  </si>
  <si>
    <t>ONLINE D1208320793 Linked Acc Trns THOMAS L</t>
  </si>
  <si>
    <t>BMBS NATURAL THERAPIB5964797293 Lloyd Thomas</t>
  </si>
  <si>
    <t>SOUL FOODS COFFEE Pacific Parad QL AUS Card xx1075 Value Date: 27/08/2025</t>
  </si>
  <si>
    <t>COLES 4674 PCF PARADISE 04 AUS Card xx1075 Value Date: 27/08/2025</t>
  </si>
  <si>
    <t>Fast Transfer From J GIUFFRE &amp; CO PTY LT ATO REFUND</t>
  </si>
  <si>
    <t>Transfer to xx5288 CommBank app Joe</t>
  </si>
  <si>
    <t>SQ *BREWDY COFFEE CO. Coolum Beach</t>
  </si>
  <si>
    <t>ONLINE F8090164465 Linked Acc Trns THOMAS L</t>
  </si>
  <si>
    <t>J GIUFFRE &amp; CO PTY LATO REFUND</t>
  </si>
  <si>
    <t>000 FOUNDA* MFSC DONAT BONSHAW</t>
  </si>
  <si>
    <t>Melbourne Firefighter Stair Climb</t>
  </si>
  <si>
    <t>LS Sushi Ari Coolum Pa Coolum Beach AU AUS Card xx1075 Value Date: 28/08/2025</t>
  </si>
  <si>
    <t>SQ *MA BOULANGE CAFE Coolum Beach QL AUS Card xx1075 Value Date: 29/08/2025</t>
  </si>
  <si>
    <t>Afterpay afterpay.com AU AUS Card xx1075 Value Date: 28/08/2025</t>
  </si>
  <si>
    <t>WOOLWORTHS 2617 COOLUM BEACH QL AUS Card xx1075 Value Date: 28/08/2025</t>
  </si>
  <si>
    <t>AMAZON AU RETAIL SYDNEY AUS Card xx1075 Value Date: 27/08/2025</t>
  </si>
  <si>
    <t>AMAZON AU MARKETPLACE SYDNEY AUS Card xx1075 Value Date: 27/08/2025</t>
  </si>
  <si>
    <t>Transfer To rudy CommBank App Milani</t>
  </si>
  <si>
    <t>SCHOOLSHOPONLINE MITTAGONG NS AUS Card xx1075 Value Date: 28/08/2025</t>
  </si>
  <si>
    <t>The Captains Daughter Peregian Beac QL AUS Card xx1075 Value Date: 28/08/2025</t>
  </si>
  <si>
    <t>The Captains Daughter</t>
  </si>
  <si>
    <t>Coco Cantina &amp; Co Peregian SpriAU</t>
  </si>
  <si>
    <t>Fast Transfer From MRS MILANI BIANCA SIM CREDIT TO ACCOUNT Petrol</t>
  </si>
  <si>
    <t>Transfer To marquetta thomas CommBank App Milani</t>
  </si>
  <si>
    <t>SQ *NOMADIC OFFSITE CATERNambour</t>
  </si>
  <si>
    <t>SQ *POP "N" FLUFF DELIGHTPeregian Spri</t>
  </si>
  <si>
    <t>CBA ATM 31st16:38COOLUM BEACH QL</t>
  </si>
  <si>
    <t>MILANI SIMIC L8190142473 Petrol</t>
  </si>
  <si>
    <t>Fuel</t>
  </si>
  <si>
    <t>R LEE R8931073451 Coach gift Isaiah</t>
  </si>
  <si>
    <t>Pets</t>
  </si>
  <si>
    <t>DUTCH BOI PTY LTD MOOLOOLABA AU AUS Card xx1075 Value Date: 29/08/2025</t>
  </si>
  <si>
    <t>SQ *COOLUM FOOTBALL CL Coolum Beach QL AUS Card xx1075 Value Date: 31/08/2025</t>
  </si>
  <si>
    <t>Afterpay afterpay.com AU AUS Card xx1075 Value Date: 01/09/2025</t>
  </si>
  <si>
    <t>WOOLWORTHS 2617 COOLUM BEACH QL AUS Card xx1075 Value Date: 29/08/2025</t>
  </si>
  <si>
    <t>WOOLWORTHS 2617 COOLUM BEACH QL AUS Card xx1075 Value Date: 31/08/2025</t>
  </si>
  <si>
    <t>ZLR*Mt Coolum Meats MMount Coolum AU AUS Card xx1075 Value Date: 29/08/2025</t>
  </si>
  <si>
    <t>Yogurt Gelato World BRISBANE AU AUS Card xx1075 Value Date: 29/08/2025</t>
  </si>
  <si>
    <t>PEREGIAN SPRINGS NEWS PEREGIAN SPRI</t>
  </si>
  <si>
    <t>CBA ATM 02nd19:12COOLUM BEACH QL</t>
  </si>
  <si>
    <t>7 ELEVEN 4278 COOLUM BEACH QL AUS Card xx1075 Value Date: 01/09/2025</t>
  </si>
  <si>
    <t>LCA NOOSA PTY LTD NOOSAVILLE AUS Card xx1075 Value Date: 01/09/2025</t>
  </si>
  <si>
    <t>Lca Noosa Pty</t>
  </si>
  <si>
    <t>SG BAKERY NOOSA NOOSAVILLE QL AUS Card xx1075 Value Date: 01/09/2025</t>
  </si>
  <si>
    <t>WOOLWORTHS 2617 COOLUM BEACH QLD AU Cash Out $10.00 Purchase $6.00</t>
  </si>
  <si>
    <t>WOOLWORTHS 2617 COOLUM BEACH QL AUS Card xx1075 Value Date: 01/09/2025</t>
  </si>
  <si>
    <t>BIG W 0249 NOOSAVILLE QL AUS Card xx1075 Value Date: 01/09/2025</t>
  </si>
  <si>
    <t>THE AUSSIE SMOKE HOUSE NOOSAVILLE AU AUS Card xx1075 Value Date: 01/09/2025</t>
  </si>
  <si>
    <t>The Aussie Smoke</t>
  </si>
  <si>
    <t>MONTANOS HAIR/BEAUTY MONTANOSBEAUT</t>
  </si>
  <si>
    <t>SUSHIRO PEREGIAN SPRI</t>
  </si>
  <si>
    <t>ONLINE A3090747405 Linked Acc Trns THOMAS L</t>
  </si>
  <si>
    <t>Coco Cantina &amp; Co Peregian Spri QL AUS Card xx1075 Value Date: 03/09/2025</t>
  </si>
  <si>
    <t>SQ *HEIRLOOM WHOLEFOOD Coolum Beach QL AUS Card xx1075 Value Date: 02/09/2025</t>
  </si>
  <si>
    <t>SQ *PICCOLO CAFE CSS P Coolum Beach AU</t>
  </si>
  <si>
    <t>WOOLWORTHS 2617 COOLUM BEACH QL AUS Card xx1075 Value Date: 02/09/2025</t>
  </si>
  <si>
    <t>COLES 8758 PEREGIAN SPRS 04 AUS Card xx1075 Value Date: 02/09/2025</t>
  </si>
  <si>
    <t>ZLR*Mt Coolum Meats MMount Coolum AU AUS Card xx1075 Value Date: 02/09/2025</t>
  </si>
  <si>
    <t>VIETJET AIR CURRENCY HA NOI</t>
  </si>
  <si>
    <t>CBA ATM 04th18:30COOLUM BEACH QL</t>
  </si>
  <si>
    <t>ONLINE M7472482876 Linked Acc Trns THOMAS L</t>
  </si>
  <si>
    <t>V1566 01/09 TELSTRA SERVICES MELBOURNE 74940525245</t>
  </si>
  <si>
    <t>KFC Caboolture BP Nort Caboolture BPAU</t>
  </si>
  <si>
    <t>SQ *HEIRLOOM WHOLEFOOD Coolum Beach QL AUS Card xx1075 Value Date: 03/09/2025</t>
  </si>
  <si>
    <t>Afterpay afterpay.com AU AUS Card xx1075 Value Date: 03/09/2025</t>
  </si>
  <si>
    <t>COLES 4420 COOLUM BEACH 04 AUS Card xx1075 Value Date: 03/09/2025</t>
  </si>
  <si>
    <t>DEALS AND DOLLARS DISC COOLUM BEACH AUS Card xx1075 Value Date: 03/09/2025</t>
  </si>
  <si>
    <t>LIVELIFE PHARMACY CO COOLUM BEACH AUS Card xx1075 Value Date: 02/09/2025</t>
  </si>
  <si>
    <t>ST ANDREWS ANGLICAN PEREGIAN BEAC QL AUS Card xx1075 Value Date: 03/09/2025</t>
  </si>
  <si>
    <t>WOOLWORTHS 2617 COOLUM BEACH QL AUS Card xx1075 Value Date: 04/09/2025</t>
  </si>
  <si>
    <t>SCHOOLSHOPONLINE MITTAGONG NS AUS Card xx1075 Value Date: 04/09/2025</t>
  </si>
  <si>
    <t>Mebami</t>
  </si>
  <si>
    <t>SQ *MESSY HEN Marcoola</t>
  </si>
  <si>
    <t>Messy Hen</t>
  </si>
  <si>
    <t>Big W</t>
  </si>
  <si>
    <t>.OP*La Siesta Hoi An Re https://lasie</t>
  </si>
  <si>
    <t>Vietnam</t>
  </si>
  <si>
    <t>Your Mates Bowls Pub Cooroy</t>
  </si>
  <si>
    <t>ONLINE F3705562687 Linked Acc Trns THOMAS L</t>
  </si>
  <si>
    <t>LS Coco Bliss South Ba South Brisban AU AUS Card xx1075 Value Date: 05/09/2025</t>
  </si>
  <si>
    <t>Nandos SOUTHBANK Sth Brisbane AU AUS Card xx1075 Value Date: 05/09/2025</t>
  </si>
  <si>
    <t>Nandos Southbank Sth</t>
  </si>
  <si>
    <t>Red Crane Fine Japane Maroochydore QL AUS Card xx1075 Value Date: 06/09/2025</t>
  </si>
  <si>
    <t>SQ *MESSY HEN Marcoola QL AUS Card xx1075 Value Date: 07/09/2025</t>
  </si>
  <si>
    <t>Afterpay afterpay.com AU AUS Card xx1075 Value Date: 07/09/2025</t>
  </si>
  <si>
    <t>WOOLWORTHS 2617 COOLUM BEACH QL AUS Card xx1075 Value Date: 06/09/2025</t>
  </si>
  <si>
    <t>COLES 8758 PEREGIAN SPRS 04 AUS Card xx1075 Value Date: 06/09/2025</t>
  </si>
  <si>
    <t>AMAZON AU MARKETPLACE SYDNEY AUS Card xx1075 Value Date: 06/09/2025</t>
  </si>
  <si>
    <t>SUSHIRO PTY LTD PEREGIAN SPRI QL AUS Card xx1075 Value Date: 04/09/2025</t>
  </si>
  <si>
    <t>THE GREAT AUSSIE SWEET SOUTH BRISBAN AUS Card xx1075 Value Date: 05/09/2025</t>
  </si>
  <si>
    <t>The Great Aussie</t>
  </si>
  <si>
    <t>WELLINGTON BAKERY PART MAROOCHYDORE AUS Card xx1075 Value Date: 06/09/2025</t>
  </si>
  <si>
    <t>UBER *EATS HELP.UBER.COM Sydney</t>
  </si>
  <si>
    <t>KONGFU DUMPLING PL MAROOCHYDORE QL AUS Card xx1075 Value Date: 06/09/2025</t>
  </si>
  <si>
    <t>MCDONALDS CABOOLT NT BURPENGARY QL AUS Card xx1075 Value Date: 05/09/2025</t>
  </si>
  <si>
    <t>LS Meadow Bake Shop Yandina</t>
  </si>
  <si>
    <t>lloyd thomas Q6896320202 WESTPAC PAYMENT</t>
  </si>
  <si>
    <t>Hanami</t>
  </si>
  <si>
    <t>ONLINE N8764774902 Linked Acc Trns THOMAS L</t>
  </si>
  <si>
    <t>Coolum CoastalW8372104268LANG29ML</t>
  </si>
  <si>
    <t>MILANI SIMIC T5331003691</t>
  </si>
  <si>
    <t>RACQ AUTOMOTIVE OPS Eight Mile Pl</t>
  </si>
  <si>
    <t>Transfer To andrew CommBank App Car</t>
  </si>
  <si>
    <t>DEPOSIT CASH $7000.00 CHEQUE $0.00 Branch BELMONT</t>
  </si>
  <si>
    <t>LS Stoa Bokarina Banya</t>
  </si>
  <si>
    <t>MOCHA MELODY MAROOCHYDORE</t>
  </si>
  <si>
    <t>Mocha Melody</t>
  </si>
  <si>
    <t>IGA</t>
  </si>
  <si>
    <t>INTERNET PAYMENT Dental work</t>
  </si>
  <si>
    <t>PAYPAL *LIFE CYKEL 0405503639</t>
  </si>
  <si>
    <t>Life Cykel</t>
  </si>
  <si>
    <t>ONLINE S8605386210 Linked Acc Trns THOMAS L</t>
  </si>
  <si>
    <t>ONLINE X4808340592 Dental work THOMAS L</t>
  </si>
  <si>
    <t>850022809887 MEDIBANK PRIVATE Lloyd Thomas</t>
  </si>
  <si>
    <t>Afterpay afterpay.com AU AUS Card xx1075 Value Date: 13/09/2025</t>
  </si>
  <si>
    <t>ZipMoney P785861011 zip.co AU AUS Card xx1075 Value Date: 15/09/2025</t>
  </si>
  <si>
    <t>Afterpay afterpay.com AU AUS Card xx1075 Value Date: 15/09/2025</t>
  </si>
  <si>
    <t>AMAZON AU MARKETPLACE SYDNEY AUS Card xx1075 Value Date: 13/09/2025</t>
  </si>
  <si>
    <t>Direct Debit 617704 PYPL Payin4 1044884932049</t>
  </si>
  <si>
    <t>THE DOONAN PUB Doonan AU AUS Card xx1075 Value Date: 13/09/2025</t>
  </si>
  <si>
    <t>SUNSHINE COAST DENTAL COOLUM BEACH</t>
  </si>
  <si>
    <t>Food</t>
  </si>
  <si>
    <t>WOOLWORTHS 2617 COOLUM BEACH QL AUS Card xx1075 Value Date: 15/09/2025</t>
  </si>
  <si>
    <t>ONLINE C5929562101 Linked Acc Trns THOMAS L</t>
  </si>
  <si>
    <t>WOOLWORTHS 2617 COOLUM BEACH QL AUS Card xx1075 Value Date: 16/09/2025</t>
  </si>
  <si>
    <t>COLES 4420 COOLUM BEACH 04 AUS Card xx1075 Value Date: 16/09/2025</t>
  </si>
  <si>
    <t>ONLINE T2367102773 Linked Acc Trns THOMAS L</t>
  </si>
  <si>
    <t>PAYPAL *NAKEDSUNDAY 4029357733</t>
  </si>
  <si>
    <t>SQ *MESSY HEN Marcoola QL AUS Card xx1075 Value Date: 17/09/2025</t>
  </si>
  <si>
    <t>WOOLWORTHS 2617 COOLUM BEACH QL AUS Card xx1075 Value Date: 17/09/2025</t>
  </si>
  <si>
    <t>CHEMIST WAREHOUSE MARCOOLA QL AUS Card xx1075 Value Date: 17/09/2025</t>
  </si>
  <si>
    <t>DEALS AND DOLLARS DISC COOLUM BEACH AUS Card xx1075 Value Date: 17/09/2025</t>
  </si>
  <si>
    <t>ZLR*Mt Coolum Meats MMount Coolum AU AUS Card xx1075 Value Date: 17/09/2025</t>
  </si>
  <si>
    <t>Pioneer Coffee Roastery YANDINA</t>
  </si>
  <si>
    <t>Pioneer Coffee Roastery</t>
  </si>
  <si>
    <t>ALDI STORES MAROOCHYDORE</t>
  </si>
  <si>
    <t>BRISBANE AIRPORT BRISBANE AIRP</t>
  </si>
  <si>
    <t>SML ATM 19th19:16MINI 7 DAYS CONVENIE</t>
  </si>
  <si>
    <t>SML ATM 19th19:16MINI 7 DAYS CONVENIE DIR CHG OTH ATM</t>
  </si>
  <si>
    <t>ONLINE H5208704139 Linked Acc Trns THOMAS L</t>
  </si>
  <si>
    <t>ONLINE N0264676141 Linked Acc Trns THOMAS L</t>
  </si>
  <si>
    <t>ONLINE Q1405360541 Linked Acc Trns THOMAS L</t>
  </si>
  <si>
    <t>QUEENSLAND TRANSPORT MAROOCHYDORE AUS Card xx1075 Value Date: 18/09/2025</t>
  </si>
  <si>
    <t>COLES 4420 COOLUM BEACH 04 AUS Card xx1075 Value Date: 18/09/2025</t>
  </si>
  <si>
    <t>Fast Transfer From RUDOLF THOMAS Birthday Gift</t>
  </si>
  <si>
    <t>SCHOOLSHOPONLINE MITTAGONG NS AUS Card xx1075 Value Date: 18/09/2025</t>
  </si>
  <si>
    <t>Sushia (Sunshine Plaz Maroochydore QL AUS Card xx1075 Value Date: 18/09/2025</t>
  </si>
  <si>
    <t>HOWARDSMITHWHARVESPARKINGFORTITUDE VAL</t>
  </si>
  <si>
    <t>EG GROUP/196 NICKLIN WAY BUDDINA</t>
  </si>
  <si>
    <t>HSW Events Brisbane</t>
  </si>
  <si>
    <t>MAYA Mexican Fortitude Val</t>
  </si>
  <si>
    <t>Maya Mexican</t>
  </si>
  <si>
    <t>DESTINATION BRISBANE BRISBANE</t>
  </si>
  <si>
    <t>E-VISA VIET NAM HA NOI</t>
  </si>
  <si>
    <t>Visa</t>
  </si>
  <si>
    <t>BBL ATM 19th20:33NP-7 Days Convenienc</t>
  </si>
  <si>
    <t>BBL ATM 19th20:33NP-7 Days Convenienc DIR CHG OTH ATM</t>
  </si>
  <si>
    <t>BBL ATM 19th20:34NP-7 Days Convenienc</t>
  </si>
  <si>
    <t>BBL ATM 19th20:34NP-7 Days Convenienc DIR CHG OTH ATM</t>
  </si>
  <si>
    <t>BBL ATM 19th20:35NP-7 Days Convenienc</t>
  </si>
  <si>
    <t>BBL ATM 19th20:35NP-7 Days Convenienc DIR CHG OTH ATM</t>
  </si>
  <si>
    <t>BBL ATM 19th20:49NP-7 Days Convenienc</t>
  </si>
  <si>
    <t>BBL ATM 19th20:49NP-7 Days Convenienc DIR CHG OTH ATM</t>
  </si>
  <si>
    <t>ONLINE J4764114744 Linked Acc Trns THOMAS L</t>
  </si>
  <si>
    <t>Afterpay afterpay.com AU AUS Card xx1075 Value Date: 19/09/2025</t>
  </si>
  <si>
    <t>ZipMoney P788120300 Sydney AU AUS Card xx1075 Value Date: 21/09/2025</t>
  </si>
  <si>
    <t>Afterpay afterpay.com AU AUS Card xx1075 Value Date: 22/09/2025</t>
  </si>
  <si>
    <t>SCHOOLSHOPONLINE MITTAGONG NS AUS Card xx1075 Value Date: 19/09/2025</t>
  </si>
  <si>
    <t>The Big Boing Birtinya QL AUS Card xx1075 Value Date: 20/09/2025</t>
  </si>
  <si>
    <t>UBER *TRIP HELP.UBER.C 14518236738 AU AUS Card xx1075 Value Date: 19/09/2025</t>
  </si>
  <si>
    <t>MCDONALDS BRISBANE A BRISBANE AIRP</t>
  </si>
  <si>
    <t>THE CITYBRIDGE TRUST FORTITUDE VAL</t>
  </si>
  <si>
    <t>The Trustee for The Citybridge Trust</t>
  </si>
  <si>
    <t>ONLINE H2231340554 Linked Acc Trns THOMAS L</t>
  </si>
  <si>
    <t>SQ *MESSY HEN Marcoola QL AUS Card xx1075 Value Date: 22/09/2025</t>
  </si>
  <si>
    <t>AMAZON AU MARKETPLACE SYDNEY AUS Card xx1075 Value Date: 21/09/2025</t>
  </si>
  <si>
    <t>Fast Transfer From A CORBETT Happy Birthday sayang</t>
  </si>
  <si>
    <t>Fast Transfer From MRS MILANI BIANCA SIM CREDIT TO ACCOUNT bday gift Smell</t>
  </si>
  <si>
    <t>LS Sushi Ari Coolum Pa Coolum Beach</t>
  </si>
  <si>
    <t>COOLUM VILLAGE NEWS COOLUM BEACH</t>
  </si>
  <si>
    <t>MICHELLE SIMICHAPPY BIRTHDAY SISDA</t>
  </si>
  <si>
    <t>MILANI SIMIC H6105063613 bday gift Smell</t>
  </si>
  <si>
    <t>ONLINE N0372162352 Linked Acc Trns THOMAS L</t>
  </si>
  <si>
    <t xml:space="preserve"> </t>
  </si>
  <si>
    <t>SECURE PARKING PTY LTD NORTH SYDNEY</t>
  </si>
  <si>
    <t>Direct Credit 629786 TLS DIV 001341003268</t>
  </si>
  <si>
    <t>AMAZON AU MARKETPLACE SYDNEY AUS Card xx1075 Value Date: 23/09/2025</t>
  </si>
  <si>
    <t>LS Mr Wabi BRISBANE CITY</t>
  </si>
  <si>
    <t>NENE CHICKEN BRISBAN BRISBANE CITY</t>
  </si>
  <si>
    <t>Sofitel Brisbane SPI Brisbane</t>
  </si>
  <si>
    <t>WW METRO/255 ANN STREET BRISBANE</t>
  </si>
  <si>
    <t>RETREAT SPAS AUST PL BRISBANE</t>
  </si>
  <si>
    <t>PAPARAZZI STUDIOS PTY ROUSE HILL</t>
  </si>
  <si>
    <t>Paparazzi Studios</t>
  </si>
  <si>
    <t>Yo-Chi Albert Street Brisbane</t>
  </si>
  <si>
    <t>Yo-Chi Frozen Yogurt (Brisbane City)</t>
  </si>
  <si>
    <t>ONLINE K4208023106 Linked Acc Trns THOMAS L</t>
  </si>
  <si>
    <t>ONLINE M3296023006 Linked Acc Trns THOMAS L</t>
  </si>
  <si>
    <t>001341010680 TLS DIV LLOYD THOMAS</t>
  </si>
  <si>
    <t>Rebel unknown</t>
  </si>
  <si>
    <t>1313_QUEEN STREET BRISBANE AU AUS Card xx1075 Value Date: 24/09/2025</t>
  </si>
  <si>
    <t>Queen Street Brisbane</t>
  </si>
  <si>
    <t>EVENT MYER CENTRE BRISBANE</t>
  </si>
  <si>
    <t>UberDirectAU_PASS SYDNEY</t>
  </si>
  <si>
    <t>ONLINE C8896646340 Linked Acc Trns THOMAS PROPE</t>
  </si>
  <si>
    <t>700023304482 MEDIBANK PRIVATE Lloyd Thomas</t>
  </si>
  <si>
    <t>RUDY S6896452165</t>
  </si>
  <si>
    <t>VietJet Air - $721.2B2367376658 VJ WEB TICKET</t>
  </si>
  <si>
    <t>Afterpay afterpay.com AU AUS Card xx1075 Value Date: 25/09/2025</t>
  </si>
  <si>
    <t>WOOLWORTHS 2617 COOLUM BEACH QL AUS Card xx1075 Value Date: 25/09/2025</t>
  </si>
  <si>
    <t>EG GROUP/KARAWATHA DR &amp; GMOUNTAIN CRK</t>
  </si>
  <si>
    <t>SQ *COOLUM BEACH BOWLS CLCoolum Beach</t>
  </si>
  <si>
    <t>Estancia Maria</t>
  </si>
  <si>
    <t>EVENT CINEMAS BRISBA BRISBANE</t>
  </si>
  <si>
    <t>CANTALOUPE SYSTEMS AUS WINDSOR</t>
  </si>
  <si>
    <t>Fresha Recovery Hive Cabarita</t>
  </si>
  <si>
    <t>HEYGEN TECHNOLOGY INC. HEYGEN.COM CA</t>
  </si>
  <si>
    <t>Hey Gen</t>
  </si>
  <si>
    <t>CBA ATM 28th10:48COOLUM BEACH QL</t>
  </si>
  <si>
    <t>CBA ATM 28th10:47COOLUM BEACH BAL ENQ</t>
  </si>
  <si>
    <t>Afterpay afterpay.com AU AUS Card xx1075 Value Date: 26/09/2025</t>
  </si>
  <si>
    <t>Direct Debit 617704 PYPL Payin4 1045171826507</t>
  </si>
  <si>
    <t>Transfer To swyftx CommBank App MS</t>
  </si>
  <si>
    <t>SPORTSBET MELBOURNE AUS Card xx1075 Value Date: 27/09/2025</t>
  </si>
  <si>
    <t>Sportsbet Melbourne Aus</t>
  </si>
  <si>
    <t>CAFE ELEMENTO MOUNTAIN CREE</t>
  </si>
  <si>
    <t>Cafe Elemento</t>
  </si>
  <si>
    <t>-THE-ICONIC-986000000 SYDNEY NS AUS Card xx1075 Value Date: 29/09/2025</t>
  </si>
  <si>
    <t>SQ *VALLY HAIR Nambour QL AUS Card xx1075 Value Date: 29/09/2025</t>
  </si>
  <si>
    <t>ONLINE J8164774357 Linked Acc Trns THOMAS L</t>
  </si>
  <si>
    <t>ONLINE N6867330182 Linked Acc Trns THOMAS L</t>
  </si>
  <si>
    <t>TRANSLINK TICKETING QLD</t>
  </si>
  <si>
    <t>SQ *. Meridan Plain</t>
  </si>
  <si>
    <t>SQ *DOGGIE ADVENTURE PLAYPacific Parad</t>
  </si>
  <si>
    <t>SMP*TANDOORI FLAMES COOLUM BEACH AU AUS Card xx1075 Value Date: 01/10/2025</t>
  </si>
  <si>
    <t>Smp Tandoori Flames</t>
  </si>
  <si>
    <t>DEALS AND DOLLARS DISC COOLUM BEACH AUS Card xx1075 Value Date: 01/10/2025</t>
  </si>
  <si>
    <t>SQ *REX &amp; TURTLE BARBE Coolum Beach QL AUS Card xx1075 Value Date: 01/10/2025</t>
  </si>
  <si>
    <t>Google Workspace_thomasprSydney</t>
  </si>
  <si>
    <t>MALHI`S MARKET MOUNTAIN CREE</t>
  </si>
  <si>
    <t>Malhi's Market</t>
  </si>
  <si>
    <t>SP SABOSKIRT.COM SALISBURY</t>
  </si>
  <si>
    <t>Sabo Skirt (Salisbury)</t>
  </si>
  <si>
    <t>ALDI STORES MOUNTAIN CREE</t>
  </si>
  <si>
    <t>LANCAT POOL SUPPLIES P COOLUM BEACH</t>
  </si>
  <si>
    <t>V1566 02/10 TELSTRA SERVICES MELBOURNE 74940525275</t>
  </si>
  <si>
    <t>VDNPT279308087767C CLINK DIR DEBIT LLOYD THOMAS</t>
  </si>
  <si>
    <t>ONLINE B0664777811 Linked Acc Trns THOMAS L</t>
  </si>
  <si>
    <t>HSW PUB Brisbane QL AUS Card xx1075 Value Date: 04/10/2025</t>
  </si>
  <si>
    <t>Hsw Pub Brisbane</t>
  </si>
  <si>
    <t>Noosa Boathouse Noosaville</t>
  </si>
  <si>
    <t>ROYAL ON THE PARK BRISBANE CITY</t>
  </si>
  <si>
    <t>LASERZONE SUNSHINE C WARANA</t>
  </si>
  <si>
    <t>Laserzone (Sunshine Coast)</t>
  </si>
  <si>
    <t>aliexpress North Sydney</t>
  </si>
  <si>
    <t>Ali Express</t>
  </si>
  <si>
    <t>ONLINE Q4467164338 Linked Acc Trns THOMAS L</t>
  </si>
  <si>
    <t>Fast Transfer From Lisa Toohey Foundation thank you! Foundation thank you!</t>
  </si>
  <si>
    <t>Transfer To Banks NAB CommBank App Afterpay Lisa</t>
  </si>
  <si>
    <t>BMBS ACUPUNCTURE COOLUM BEACH</t>
  </si>
  <si>
    <t>ONLINE K0729112094 Linked Acc Trns THOMAS L</t>
  </si>
  <si>
    <t>Coolum CoastalE0308356294LANG29ML</t>
  </si>
  <si>
    <t>MILANI SIMICAfterpay Lisa</t>
  </si>
  <si>
    <t>SUNSHINE COAST DENTAL COOLUM BEACH QL AUS Card xx1075 Value Date: 07/10/2025</t>
  </si>
  <si>
    <t>Home improvements</t>
  </si>
  <si>
    <t>Coolum Coastal Chick Coolum Beach AU</t>
  </si>
  <si>
    <t>Coolum Coastal Chick</t>
  </si>
  <si>
    <t>Afterpay afterpay.com AU AUS Card xx1075 Value Date: 08/10/2025</t>
  </si>
  <si>
    <t>AMAZON AU MARKETPLACE SYDNEY AUS Card xx1075 Value Date: 07/10/2025</t>
  </si>
  <si>
    <t>AMAZON AU MARKETPLACE SYDNEY AUS Card xx1075 Value Date: 06/10/2025</t>
  </si>
  <si>
    <t>Direct Debit 617704 PAYPAL AUSTRALIA 1045395063970</t>
  </si>
  <si>
    <t>Transfer To R LEE PayID Phone from CommBank App BNE Wkend Larni</t>
  </si>
  <si>
    <t>SUSHI HUB SUNSHINE P MAROOCHYDORE</t>
  </si>
  <si>
    <t>BROWN RICE SUSHI PEREGIAN SPRI QL AUS Card xx1075 Value Date: 09/10/2025</t>
  </si>
  <si>
    <t>WOOLWORTHS 2617 COOLUM BEACH QL AUS Card xx1075 Value Date: 09/10/2025</t>
  </si>
  <si>
    <t>AMAZON AU MARKETPLACE SYDNEY AUS Card xx1075 Value Date: 08/10/2025</t>
  </si>
  <si>
    <t>SCHOOLSHOPONLINE MITTAGONG NS AUS Card xx1075 Value Date: 09/10/2025</t>
  </si>
  <si>
    <t>SQ *DOGGIE ADVENTURE P Mudjimba QL AUS Card xx1075 Value Date: 09/10/2025</t>
  </si>
  <si>
    <t>Fast Transfer From MR LLOYD EDWARD THOMA CREDIT TO ACCOUNT Dentist</t>
  </si>
  <si>
    <t>Fast Transfer From MR LLOYD EDWARD THOMA CREDIT TO ACCOUNT Groceries</t>
  </si>
  <si>
    <t>HOBSONS BAY COUNCIL NetBank BPAY 39032 50322001803 Rates</t>
  </si>
  <si>
    <t>Coolum Coastal Chick Coolum Beach</t>
  </si>
  <si>
    <t>LITTLE PARLIAMENT Rainbow Beach</t>
  </si>
  <si>
    <t>Little Parliament Cafe</t>
  </si>
  <si>
    <t>INTERNET BPAY ZIPMONEY PAYMENTS</t>
  </si>
  <si>
    <t>CBA ATM 12th08:14COOLUM BEACH QL</t>
  </si>
  <si>
    <t>ONLINE C6608777858 Linked Acc Trns THOMAS L</t>
  </si>
  <si>
    <t>ONLINE Q3896794882 Linked Acc Trns THOMAS L</t>
  </si>
  <si>
    <t>ONLINE S9631626762 Linked Acc Trns THOMAS L</t>
  </si>
  <si>
    <t>MILANI SIMIC B0208013078 Groceries</t>
  </si>
  <si>
    <t>ONLINE X0696774278 Linked Acc Trns THOMAS L</t>
  </si>
  <si>
    <t>MILANI SIMIC A0272316278 Dentist</t>
  </si>
  <si>
    <t>PAYMATE*Car Spa Coolo Maroochydore</t>
  </si>
  <si>
    <t>LOVISA PTY LTD NOOSAVILLE AUS Card xx1075 Value Date: 10/10/2025</t>
  </si>
  <si>
    <t>Afterpay afterpay.com AU AUS Card xx1075 Value Date: 11/10/2025</t>
  </si>
  <si>
    <t>Afterpay afterpay.com AU AUS Card xx1075 Value Date: 13/10/2025</t>
  </si>
  <si>
    <t>WOOLWORTHS 2617 COOLUM BEACH QL AUS Card xx1075 Value Date: 10/10/2025</t>
  </si>
  <si>
    <t>BIG W 0249 NOOSAVILLE QL AUS Card xx1075 Value Date: 10/10/2025</t>
  </si>
  <si>
    <t>Direct Debit 617704 PYPL Payin4 1045486874651</t>
  </si>
  <si>
    <t>ST ANDREWS ANGLICAN PEREGIAN BEAC QL AUS Card xx1075 Value Date: 10/10/2025</t>
  </si>
  <si>
    <t>RAINBOW BEACH 8064 RAINBOW BEACH</t>
  </si>
  <si>
    <t>RAINBOW BEACH F/WORKS RAINBOW BEACH</t>
  </si>
  <si>
    <t>ONLINE B4638310892 Linked Acc Trns THOMAS L</t>
  </si>
  <si>
    <t>ONLINE C4168112880 Linked Acc Trns THOMAS L</t>
  </si>
  <si>
    <t>ONLINE H4968350827 Linked Acc Trns THOMAS L</t>
  </si>
  <si>
    <t>9PAY*vietnamvisas HANOI</t>
  </si>
  <si>
    <t>RUDY Z1899717661 Airfare dogsitting</t>
  </si>
  <si>
    <t>ONLINE E5102396076 Linked Acc Trns THOMAS L</t>
  </si>
  <si>
    <t>ONLINE V7822073576 Linked Acc Trns THOMAS L</t>
  </si>
  <si>
    <t>lloyd thomas V4140592876 WESTPAC PAYMENT</t>
  </si>
  <si>
    <t>ONLINE K3138003543 Linked Acc Trns THOMAS L</t>
  </si>
  <si>
    <t>ONLINE Z4965112806 Linked Acc Trns THOMAS L</t>
  </si>
  <si>
    <t>ZipMoney P797226127 Sydney AU AUS Card xx1075 Value Date: 15/10/2025</t>
  </si>
  <si>
    <t>SQ *HEIRLOOM WHOLEFOODS Peregian Beac</t>
  </si>
  <si>
    <t>SQ *STEAMPUNK PUPPIES SALPalm beach</t>
  </si>
  <si>
    <t>OFFICEWORKS 0418 NOOSAVILLE</t>
  </si>
  <si>
    <t>AUSTRALIAN WAY EAGLE FARM</t>
  </si>
  <si>
    <t>CTY TNHH VINCOM RETAIL MNHO CHI MINH</t>
  </si>
  <si>
    <t>PROTECTABAG PTY LTD BRISBANE AIRP</t>
  </si>
  <si>
    <t>VNPAY*TRAMHAM02 P.BEN THANH</t>
  </si>
  <si>
    <t>MPOS LITTLE HANOI5 TP.HO CHI MIN</t>
  </si>
  <si>
    <t>SILVERLAND YEN 3 HCM</t>
  </si>
  <si>
    <t>AIRPORT RETAIL GROUP A BRISBANE AIRP</t>
  </si>
  <si>
    <t>Grab* A-8GDURHPGWOUEAV HA NOI</t>
  </si>
  <si>
    <t>Grab* A-8GISS7FGWPJ8AV HA NOI</t>
  </si>
  <si>
    <t>Grab* A-8GJCN57GWV2NAV HA NOI</t>
  </si>
  <si>
    <t>Grab* A-8GJGV5BWWDDHAV HA NOI</t>
  </si>
  <si>
    <t>Grab* A-8GJOVLLGWPCCAV HA NOI</t>
  </si>
  <si>
    <t>Grab* A-8GM98CAWWJQFAV HA NOI</t>
  </si>
  <si>
    <t>Grab* A-8GMM7SRWXEK8AV HA NOI</t>
  </si>
  <si>
    <t>ZLR*BICORRE Eagle Farm</t>
  </si>
  <si>
    <t>ONLINE F3400396946 Linked Acc Trns THOMAS L</t>
  </si>
  <si>
    <t>HKD NGHE CAFE HO CHI MINH</t>
  </si>
  <si>
    <t>MATSUKIYO LANDMARK 81 HO CHI MINH</t>
  </si>
  <si>
    <t>VY HCM</t>
  </si>
  <si>
    <t>7-ELEVEN_1125 HO CHI MINH</t>
  </si>
  <si>
    <t>Afterpay afterpay.com AU AUS Card xx1075 Value Date: 17/10/2025</t>
  </si>
  <si>
    <t>Afterpay afterpay.com AU AUS Card xx1075 Value Date: 20/10/2025</t>
  </si>
  <si>
    <t>PROSEGUR FOREIGN EXCHA BRISBANE AIRP AUS Card xx1075 Value Date: 16/10/2025</t>
  </si>
  <si>
    <t>Prosegur Foreign Excha</t>
  </si>
  <si>
    <t>VietJet HA NOI</t>
  </si>
  <si>
    <t>Grab* A-8GMTB94GWR6EAV HA NOI</t>
  </si>
  <si>
    <t>Grab* A-8GNMAC5WXATWAV HA NOI</t>
  </si>
  <si>
    <t>Grab* A-8GQCN3WW28LCAV HA NOI</t>
  </si>
  <si>
    <t>PAYOO-MINISTOP 8202 QUAN 1</t>
  </si>
  <si>
    <t>POPEYES D3 HO CHI MINH</t>
  </si>
  <si>
    <t>VNPAY*THIAGODANANG Q NGU HANH SO</t>
  </si>
  <si>
    <t>QMART DANANG</t>
  </si>
  <si>
    <t>Grab* A-8GR9R4HWWTXBAV HA NOI</t>
  </si>
  <si>
    <t>Grab* A-8GRR243WXXGFAV HA NOI</t>
  </si>
  <si>
    <t>Grab* A-8GS4WO2WWBWDAV HA NOI</t>
  </si>
  <si>
    <t>Grab* A-8GU7TQPGWSBUAV HA NOI</t>
  </si>
  <si>
    <t>Grab* A-8GUJNDPWWGQ8AV HA NOI</t>
  </si>
  <si>
    <t>Grab* A-8GUSGPCWXW6FAV HA NOI</t>
  </si>
  <si>
    <t>VNPAY*BRIOMARTCOFFEE Q HAI CHAU</t>
  </si>
  <si>
    <t>HKD DT MARKET DA NANG</t>
  </si>
  <si>
    <t>ZipMoney P799530149 Sydney AU AUS Card xx1075 Value Date: 21/10/2025</t>
  </si>
  <si>
    <t>Grab* A-8GVNR8RGWQP6AV HA NOI</t>
  </si>
  <si>
    <t>Grab* A-8H2GHKEWXBJRAV HA NOI</t>
  </si>
  <si>
    <t>Grab* A-8H2LE62GWIXVAV HA NOI</t>
  </si>
  <si>
    <t>Grab* A-8H2UMWFWW9QDAV HA NOI</t>
  </si>
  <si>
    <t>Grab* A-8HW3LGEWW4HVAV HA NOI</t>
  </si>
  <si>
    <t>Grab* A-8HW6CC9GWJKMAV HA NOI</t>
  </si>
  <si>
    <t>ONLINE G7302784303 Linked Acc Trns THOMAS L</t>
  </si>
  <si>
    <t>ONLINE H8102144740 THOMAS L</t>
  </si>
  <si>
    <t>ONLINE K7322502340 THOMAS L</t>
  </si>
  <si>
    <t>ONLINE G0038182947 Linked Acc Trns THOMAS L</t>
  </si>
  <si>
    <t>CTY TNHH JOLLIBEE VIET NADA NANG</t>
  </si>
  <si>
    <t>HYATTREGENCYDANANGRESORT$DANANG</t>
  </si>
  <si>
    <t>Grab* A-8H3BSQ3WWLQ6AV HA NOI</t>
  </si>
  <si>
    <t>HKD PTBL HCM</t>
  </si>
  <si>
    <t>CNCTNHDTTMPHUCLINHTAIDN DA NANG</t>
  </si>
  <si>
    <t>ACV DA NANG DA NANG</t>
  </si>
  <si>
    <t>ONLINE V8438797444 Linked Acc Trns THOMAS L</t>
  </si>
  <si>
    <t>RUDY F1468396444</t>
  </si>
  <si>
    <t>ONLINE E2497102829 Linked Acc Trns THOMAS L</t>
  </si>
  <si>
    <t>International Transaction Fee Value Date: 23/10/2025</t>
  </si>
  <si>
    <t>International Transaction Fee Value Date: 22/10/2025</t>
  </si>
  <si>
    <t>International Transaction Fee Value Date: 24/10/2025</t>
  </si>
  <si>
    <t>Afterpay afterpay.com AU AUS Card xx1075 Value Date: 27/10/2025</t>
  </si>
  <si>
    <t>Direct Debit 617704 PYPL Payin4 1045788270508</t>
  </si>
  <si>
    <t>Grab* A-8H43TUWWXFDUAV HA NOI VN VNM Card xx1075 VND 144560 Value Date: 22/10/2025</t>
  </si>
  <si>
    <t>Grab* A-8H4CU6DGWIXVAV HA NOI VN VNM Card xx1075 VND 147680 Value Date: 22/10/2025</t>
  </si>
  <si>
    <t>Grab* A-8H6IQNMW226QAV HA NOI VN VNM Card xx1075 VND 100880 Value Date: 23/10/2025</t>
  </si>
  <si>
    <t>Grab* A-8H6PCPNG24SDAV HA NOI VN VNM Card xx1075 VND 100880 Value Date: 23/10/2025</t>
  </si>
  <si>
    <t>Grab* A-8H7D3G2WW59PAV HA NOI VN VNM Card xx1075 VND 32240 Value Date: 23/10/2025</t>
  </si>
  <si>
    <t>Grab* A-8H7LS6QWXC9RAV HA NOI VN VNM Card xx1075 VND 43680 Value Date: 23/10/2025</t>
  </si>
  <si>
    <t>Grab* A-8H8JHBBGWJ6RAV HA NOI VN VNM Card xx1075 VND 32240 Value Date: 24/10/2025</t>
  </si>
  <si>
    <t>Grab* A-8H8WUNNGWJPNAV HA NOI VN VNM Card xx1075 VND 32240 Value Date: 23/10/2025</t>
  </si>
  <si>
    <t>Grab* A-8HBBOLDWXX84AV HA NOI VN VNM Card xx1075 VND 32240 Value Date: 24/10/2025</t>
  </si>
  <si>
    <t>Grab* A-8HC9MLVGWWUSAV HA NOI VN VNM Card xx1075 VND 31200 Value Date: 24/10/2025</t>
  </si>
  <si>
    <t>LASIESTA RESORT&amp;SPA QUANG NAM</t>
  </si>
  <si>
    <t>MPOS LUXURYBAGHA QUANG NAM</t>
  </si>
  <si>
    <t>PAYOO-FAMIMA 0230 HO CHI MINH</t>
  </si>
  <si>
    <t>GREEN HOTEL HO CHI MINH</t>
  </si>
  <si>
    <t>CTY DV HK SAN BAY DA NANGDA NANG</t>
  </si>
  <si>
    <t>SASCO-TTTM06 HO CHI MINH</t>
  </si>
  <si>
    <t>SASCO-TTTM09 HO CHI MINH</t>
  </si>
  <si>
    <t>TRUONG MINH CO.,LTD HO CHI MINH</t>
  </si>
  <si>
    <t>TRANSPORTMAINRDS BRISBANE AUS Card xx1075 Value Date: 28/10/2025</t>
  </si>
  <si>
    <t>International Transaction Fee Value Date: 26/10/2025</t>
  </si>
  <si>
    <t>International Transaction Fee Value Date: 25/10/2025</t>
  </si>
  <si>
    <t>Grab* A-8HGAT3TWX2BLAV HA NOI VN VNM Card xx1075 VND 31200 Value Date: 25/10/2025</t>
  </si>
  <si>
    <t>Grab* A-8HGKHLJGWMKQAV HA NOI VN VNM Card xx1075 VND 31200 Value Date: 25/10/2025</t>
  </si>
  <si>
    <t>Grab* A-8HJA6B5WWVBRAV HA NOI VN VNM Card xx1075 VND 31200 Value Date: 26/10/2025</t>
  </si>
  <si>
    <t>Grab* A-8HJF8TPWWNUTAV HA NOI VN VNM Card xx1075 VND 31200 Value Date: 26/10/2025</t>
  </si>
  <si>
    <t>PAYPAL *CANVAPTYLIM 4029357733</t>
  </si>
  <si>
    <t>Canva</t>
  </si>
  <si>
    <t>International Transaction Fee Value Date: 27/10/2025</t>
  </si>
  <si>
    <t>Grab* A-8HKJU77GWCHSAV HA NOI VN VNM Card xx1075 VND 31200 Value Date: 26/10/2025</t>
  </si>
  <si>
    <t>Grab* A-8HKJU77GWCHSAV HA NOI VN VNM Card xx1075 VND 59280 Value Date: 26/10/2025</t>
  </si>
  <si>
    <t>Grab* A-8HNWGVCGWNJEAV HA NOI VN VNM Card xx1075 VND 20800 Value Date: 27/10/2025</t>
  </si>
  <si>
    <t>Grab* A-8HNWGVCGWNJEAV HA NOI VN VNM Card xx1075 VND 47840 Value Date: 27/10/2025</t>
  </si>
  <si>
    <t>PLEASE NOTE FROM 30 OCT 2025 YOUR DEBIT INT RATE IS 15.41%</t>
  </si>
  <si>
    <t>Afterpay afterpay.com AU AUS Card xx1075 Value Date: 30/10/2025</t>
  </si>
  <si>
    <t>AMAZON AU MARKETPLACE SYDNEY AUS Card xx1075 Value Date: 29/10/2025</t>
  </si>
  <si>
    <t>AMAZON AU MARKETPLACE SYDNEY AUS Card xx1075 Value Date: 28/10/2025</t>
  </si>
  <si>
    <t>SCHOOLSHOPONLINE MITTAGONG NS AUS Card xx1075 Value Date: 30/10/2025</t>
  </si>
  <si>
    <t>PEREGIAN BEACH COLL PEREGIAN BEAC</t>
  </si>
  <si>
    <t>HUBBL - KAYO SPORTS 131999</t>
  </si>
  <si>
    <t>Kayo</t>
  </si>
  <si>
    <t>PLEASE NOTE FROM 31 OCT 2025 YOUR DEBIT INT RATE IS 20.00%</t>
  </si>
  <si>
    <t>ONLINE G9165502131 Linked Acc Trns THOMAS L</t>
  </si>
  <si>
    <t>ONLINE S7597194876 Linked Acc Trns THOMAS L</t>
  </si>
  <si>
    <t>SP NAKED SKIN OFFICIAL BOGANGAR</t>
  </si>
  <si>
    <t>Afterpay afterpay.com AU AUS Card xx1075 Value Date: 03/11/2025</t>
  </si>
  <si>
    <t>Coco Cantina &amp; Co Peregian Spri</t>
  </si>
  <si>
    <t>Electronics &amp; technology</t>
  </si>
  <si>
    <t>BCF NOOSA NOOSAVILLE</t>
  </si>
  <si>
    <t>Homeware</t>
  </si>
  <si>
    <t>V1566 01/11 TELSTRA SERVICES MELBOURNE 74940525306</t>
  </si>
  <si>
    <t>ONLINE B3522402663 Linked Acc Trns THOMAS L</t>
  </si>
  <si>
    <t>SUNSHINE COAST DENTAL COOLUM BEACH QL AUS Card xx1075 Value Date: 03/11/2025</t>
  </si>
  <si>
    <t>ONLINE W5338616738 Linked Acc Trns THOMAS L</t>
  </si>
  <si>
    <t>VDNPT309308087767C CLINK DIR DEBIT</t>
  </si>
  <si>
    <t>lloyd thomasG5422154738WESTPAC PAYMENT</t>
  </si>
  <si>
    <t>PURCHASE AUTHORISATION</t>
  </si>
  <si>
    <t>Afterpay afterpay.com AU AUS Card xx1075 Value Date: 04/11/2025</t>
  </si>
  <si>
    <t>SPORTSBET MELBOURNE AUS Card xx1075 Value Date: 04/11/2025</t>
  </si>
  <si>
    <t>SUNSHINE COAST DENTAL COOLUM BEACH QL AUS Card xx1075 Value Date: 04/11/2025</t>
  </si>
  <si>
    <t>SPER QLD Treasury Brisbane</t>
  </si>
  <si>
    <t>Fast Transfer From RUDOLF THOMAS Bertie</t>
  </si>
  <si>
    <t>Playa Bokarina</t>
  </si>
  <si>
    <t>Playa Mexican</t>
  </si>
  <si>
    <t>SQ *WALLACE &amp; WOOD ICE CRBokarina</t>
  </si>
  <si>
    <t>Wallace &amp; Wood Artisan Ice Cream</t>
  </si>
  <si>
    <t>Belong Melbourne</t>
  </si>
  <si>
    <t>ASICAUSTRALIAN SECURITIESSydney</t>
  </si>
  <si>
    <t>ONLINE S8122053235 Linked Acc Trns THOMAS L</t>
  </si>
  <si>
    <t>SCHOOLSHOPONLINE MITTAGONG NS AUS Card xx1075 Value Date: 06/11/2025</t>
  </si>
  <si>
    <t>Merchant Name</t>
  </si>
  <si>
    <t>Card ending 8814</t>
  </si>
  <si>
    <t>Card ending 7873</t>
  </si>
  <si>
    <t>Caf√© &amp; coffee</t>
  </si>
  <si>
    <t>Clothing &amp; accessories</t>
  </si>
  <si>
    <t>Vehicle expenses</t>
  </si>
  <si>
    <t>Services</t>
  </si>
  <si>
    <t>Travel expenses</t>
  </si>
  <si>
    <t>Hobbies</t>
  </si>
  <si>
    <t>Bunnings (Noosaville)</t>
  </si>
  <si>
    <t>7-Eleven (Marcoola)</t>
  </si>
  <si>
    <t>Accommodation</t>
  </si>
  <si>
    <t>7-Eleven (Brickfield Rd Aspley)</t>
  </si>
  <si>
    <t>KFC (Caboolture City)</t>
  </si>
  <si>
    <t>Gifts</t>
  </si>
  <si>
    <t>7-Eleven (Eureka Skydeck)</t>
  </si>
  <si>
    <t>7-Eleven (Freshwater Plaza)</t>
  </si>
  <si>
    <t>Bunnings (Altona)</t>
  </si>
  <si>
    <t>7-Eleven (Keilor East)</t>
  </si>
  <si>
    <t>Translink Transit Authority</t>
  </si>
  <si>
    <t>Investments</t>
  </si>
  <si>
    <t>7-Eleven (Nambour)</t>
  </si>
  <si>
    <t>7-Eleven (Ningi)</t>
  </si>
  <si>
    <t>7-Eleven (Queen St Melbourne)</t>
  </si>
  <si>
    <t>7-Eleven (Flemington Rd North Melbourne)</t>
  </si>
  <si>
    <t>891381627 - NAB Joint Rent &amp; Bills</t>
  </si>
  <si>
    <t>Mortgage &amp; rent</t>
  </si>
  <si>
    <t>539749437 - NAB Lloyd Everyday</t>
  </si>
  <si>
    <t>891388212 - NAB Joint Day to Day</t>
  </si>
  <si>
    <t>ONLINE Q7426376336 Linked Acc Trns THOMAS L</t>
  </si>
  <si>
    <t>Credit card repayments</t>
  </si>
  <si>
    <t>RAD Car Hire</t>
  </si>
  <si>
    <t>VDNPT309308087767C CLINK DIR DEBIT LLOYD THOMAS</t>
  </si>
  <si>
    <t>ONLINE T5822502706 Linked Acc Trns THOMAS L</t>
  </si>
  <si>
    <t>RUDY K8899306906 Birthday</t>
  </si>
  <si>
    <t>ONLINE F1665310589 Linked Acc Trns THOMAS L</t>
  </si>
  <si>
    <t>MILANI SIMICteeth</t>
  </si>
  <si>
    <t>ONLINE E3365350056 Linked Acc Trns LT MS INVES</t>
  </si>
  <si>
    <t>ONLINE V7268402090 Linked Acc Trns THOMAS L</t>
  </si>
  <si>
    <t>ONLINE Z0238154381 Linked Acc Trns THOMAS L</t>
  </si>
  <si>
    <t>lloyd thomas Y7900794090 WESTPAC PAYMENT</t>
  </si>
  <si>
    <t>Coolum Coastal C2365572101 LANG29ML</t>
  </si>
  <si>
    <t>100021941914 MEDIBANK PRIVATE Lloyd Thomas</t>
  </si>
  <si>
    <t>EFTPOS 20/11 17:03ZLR*Mt Coolum Meats nt Coolum</t>
  </si>
  <si>
    <t>ONLINE T2799142547 Linked Acc Trns THOMAS L</t>
  </si>
  <si>
    <t>V1665 20/11 COLES 8758 PEREGIAN S 74363965324</t>
  </si>
  <si>
    <t>Coolum Coastal X4840164759 LANG29ML</t>
  </si>
  <si>
    <t>108024038763 MEDIBANK PRIVATE Lloyd Thomas</t>
  </si>
  <si>
    <t>ONLINE C8268013061 Linked Acc Trns THOMAS L</t>
  </si>
  <si>
    <t>ONLINE T7899194661 Linked Acc Trns THOMAS L</t>
  </si>
  <si>
    <t>ONLINE V9899194361 Linked Acc Trns THOMAS L</t>
  </si>
  <si>
    <t>ONLINE N6568192764 Linked Acc Trns THOMAS L</t>
  </si>
  <si>
    <t>ONLINE N9100724091 Linked Acc Trns THOMAS L</t>
  </si>
  <si>
    <t>LLOYD EDWARD THOMASOther</t>
  </si>
  <si>
    <t>ONLINE D7099606291 Linked Acc Trns THOMAS L</t>
  </si>
  <si>
    <t>ONLINE H0968356084 Linked Acc Trns THOMAS L</t>
  </si>
  <si>
    <t>VDNPT339308087767C CLINK DIR DEBIT LLOYD THOMAS</t>
  </si>
  <si>
    <t>PLEASE NOTE FROM 11 DEC 2025 YOUR DEBIT INT RATE IS 20.00%</t>
  </si>
  <si>
    <t>103023873519 MEDIBANK PRIVATE Lloyd Thomas</t>
  </si>
  <si>
    <t>ONLINE B1748291631 Real vision LT MS INVES</t>
  </si>
  <si>
    <t>ONLINE T5735136279 Linked Acc Trns THOMAS L</t>
  </si>
  <si>
    <t>ONLINE Z4054308831 Linked Acc Trns THOMAS L</t>
  </si>
  <si>
    <t>MILANI SIMICSchool books</t>
  </si>
  <si>
    <t>lloyd thomas D1046607331 WESTPAC PAYMENT</t>
  </si>
  <si>
    <t>ONLINE C3716058952 Linked Acc Trns THOMAS L</t>
  </si>
  <si>
    <t>ONLINE Z5258648352 Linked Acc Trns THOMAS L</t>
  </si>
  <si>
    <t>ONLINE Q8111048768 Linked Acc Trns THOMAS L</t>
  </si>
  <si>
    <t>ONLINE J8416196833 Myer THOMAS L</t>
  </si>
  <si>
    <t>MILANI SIMICMyer</t>
  </si>
  <si>
    <t>NABATM CSH 24th20:18ALTONA MEADOW</t>
  </si>
  <si>
    <t>CBA ATM 25th13:06CARNEGIE VIC</t>
  </si>
  <si>
    <t>ONLINE A3046632607 Linked Acc Trns THOMAS L</t>
  </si>
  <si>
    <t>ONLINE C2813319026 Linked Acc Trns THOMAS L</t>
  </si>
  <si>
    <t>ONLINE G2075668093 250 THOMAS L</t>
  </si>
  <si>
    <t>ONLINE G3054328380 Linked Acc Trns THOMAS L</t>
  </si>
  <si>
    <t>ONLINE X2735359056 Linked Acc Trns THOMAS L</t>
  </si>
  <si>
    <t>MILANI SIMICMilani</t>
  </si>
  <si>
    <t>RUDY N8054322180</t>
  </si>
  <si>
    <t>ONLINE V9646879272 Linked Acc Trns THOMAS L</t>
  </si>
  <si>
    <t>ONLINE Y5446058595 Linked Acc Trns THOMAS L</t>
  </si>
  <si>
    <t>ONLINE G8335819281 Linked Acc Trns THOMAS L</t>
  </si>
  <si>
    <t>PAYPAL *LIFE CYKEL 4029357733</t>
  </si>
  <si>
    <t>SQ *AXIL BOURKE ST Melbourne</t>
  </si>
  <si>
    <t>MCDONALDS SIPPY DOWN SIPPY DOWNS</t>
  </si>
  <si>
    <t>UMAPATI UNIT TRUST MAROOCHYDORE</t>
  </si>
  <si>
    <t>SQ *ALLEY CAT &amp; CO Coolum Beach</t>
  </si>
  <si>
    <t>SQ *CASA NATA CHADSTONE Malvern East</t>
  </si>
  <si>
    <t>HOBSONS BAY CITY CNL ALTONA</t>
  </si>
  <si>
    <t>CAFE 1863 EAST MELBOURN</t>
  </si>
  <si>
    <t>Zouki (Cafe 1863)</t>
  </si>
  <si>
    <t>Pita Wrap It HUNTINGDALE</t>
  </si>
  <si>
    <t>Pita Wrap It</t>
  </si>
  <si>
    <t>Omar Coffee Bird Gardenvale</t>
  </si>
  <si>
    <t>Omar &amp; the Marvellous Coffee Bird</t>
  </si>
  <si>
    <t>BP AA OFFICER INBND 7010 OFFICER SOUTH</t>
  </si>
  <si>
    <t>ANGLERS TAVERN MARIBYRNONG</t>
  </si>
  <si>
    <t>Anglers Tavern</t>
  </si>
  <si>
    <t>ANGLERS TAVERN Maribyrnong</t>
  </si>
  <si>
    <t>SPECSAVERS HIGHPOINT PL MARIBYRNONG</t>
  </si>
  <si>
    <t>Gumbuya World Tynong</t>
  </si>
  <si>
    <t>FARM FRESH FREE RANG CHELTENHAM</t>
  </si>
  <si>
    <t>Farm Fresh Free Range</t>
  </si>
  <si>
    <t>ROTI ROAD FOOTSCRAY</t>
  </si>
  <si>
    <t>Roti Road</t>
  </si>
  <si>
    <t>UNITED WESTGATE NTH PORT MELBOURN</t>
  </si>
  <si>
    <t>COLLECT ME PTY LTD BURWOOD</t>
  </si>
  <si>
    <t>Penny Junction</t>
  </si>
  <si>
    <t>COLES 0669 CHELTENHAM</t>
  </si>
  <si>
    <t>REBEL SOUTHLAND CHELTENHAM</t>
  </si>
  <si>
    <t>Rozzis Chadstone Chadstone</t>
  </si>
  <si>
    <t>LIQUORLAND 3747 LAVERTON</t>
  </si>
  <si>
    <t>Liquorland (Altona Meadows)</t>
  </si>
  <si>
    <t>Reddy Express 6767 Gardenvale</t>
  </si>
  <si>
    <t>HY CHADSTONE CHADSTONE</t>
  </si>
  <si>
    <t>Hype DC (Chadstone Shopping Centre)</t>
  </si>
  <si>
    <t>MYKI HUNTNGDLE RS HUN OAKLEIGH EAST</t>
  </si>
  <si>
    <t>SQ *BRUNETTI ORO CHADSTONMalvern East</t>
  </si>
  <si>
    <t>INTERNET PAYMENT 250</t>
  </si>
  <si>
    <t>SQ *TIME-LAPSE BREWERS Melbourne</t>
  </si>
  <si>
    <t>Time-Lapse Brewers</t>
  </si>
  <si>
    <t>BP PLANTATION 3275 OAKLEIGH</t>
  </si>
  <si>
    <t>CAMBERWELL SOUTH CELLA CAMBERWELL</t>
  </si>
  <si>
    <t>Camberwell South Cellars</t>
  </si>
  <si>
    <t>COUNCIL HOUSE CARPARK Melbourne</t>
  </si>
  <si>
    <t>POINT PARKING MALVERN EAST</t>
  </si>
  <si>
    <t>PAPPARICH CHADSTONE Malvern East</t>
  </si>
  <si>
    <t>SQ *SAINT NIC Oakleigh</t>
  </si>
  <si>
    <t>Saint NIC</t>
  </si>
  <si>
    <t>SQ *LADIDA Melbourne</t>
  </si>
  <si>
    <t>La Di Da</t>
  </si>
  <si>
    <t>KFC LAVERTON LAVERTON</t>
  </si>
  <si>
    <t>OAKLEIGH REC CENTRE OAKLEIGH</t>
  </si>
  <si>
    <t>Oakleigh Recreation Centre</t>
  </si>
  <si>
    <t>Balila Lebanese cuisi Oakleigh</t>
  </si>
  <si>
    <t>Balila Lebanese Cuisine &amp; Cafe</t>
  </si>
  <si>
    <t>INTERNET PAYMENT Myer</t>
  </si>
  <si>
    <t>SQ *LITTLE HIDEOUT Oakleigh</t>
  </si>
  <si>
    <t>Little Hideout</t>
  </si>
  <si>
    <t>GLEN EIRA PARKING CAULFIELD</t>
  </si>
  <si>
    <t>ARI ESPRESSO/114 WILLIAM MELBOURNE</t>
  </si>
  <si>
    <t>Ari Espresso</t>
  </si>
  <si>
    <t>THE GREATER UNION ORGA SYDNEY</t>
  </si>
  <si>
    <t>SQ *EATFIRST Burwood East</t>
  </si>
  <si>
    <t>EG GROUP/2 CENTRAL AVE ALTONA MDWS</t>
  </si>
  <si>
    <t>CAMPION EDUCATION NUNAWADING</t>
  </si>
  <si>
    <t>Campion Education</t>
  </si>
  <si>
    <t>WOW WOW NAILS COOLUM BEACH</t>
  </si>
  <si>
    <t>SQ *SUSHI ARI COOLUM BEACCoolum Beach</t>
  </si>
  <si>
    <t>UNITED PETROLEUM PTY L HAWTHORN</t>
  </si>
  <si>
    <t>SQ *NEAT?S EATS Peregian Spri</t>
  </si>
  <si>
    <t>Peregian Beach College</t>
  </si>
  <si>
    <t>SAKAE MELBOURNE</t>
  </si>
  <si>
    <t>Sakae</t>
  </si>
  <si>
    <t>SQ *ROSSO ESPRESSO BAR FLMelbourne</t>
  </si>
  <si>
    <t>ASADO RESTAURANT SOUTHBANK VIC</t>
  </si>
  <si>
    <t>SQ *DOUGHBOYS DOUGHNUTS Melbourne</t>
  </si>
  <si>
    <t>Doughboys Doughnuts</t>
  </si>
  <si>
    <t>BP AA CHURCH STREET 0274 RICHMOND</t>
  </si>
  <si>
    <t>CHILANGOS MEXICAN CA MELBOURNE</t>
  </si>
  <si>
    <t>SQ *REX &amp; TURTLE BARBER Peregian Spri</t>
  </si>
  <si>
    <t>WILLIAMSTN CARWASH WILLIAMSTOWN</t>
  </si>
  <si>
    <t>Williamstown Car Wash</t>
  </si>
  <si>
    <t>POINTPARKING SUNSHINE MAROOCHYDORE</t>
  </si>
  <si>
    <t>PEROUSIA PTY LTD PARKES</t>
  </si>
  <si>
    <t>CENTRAL SQUARE MEAT ALTONA MEADOW</t>
  </si>
  <si>
    <t>Central Square Meat &amp; Fish</t>
  </si>
  <si>
    <t>KFC ORMOND ORMOND</t>
  </si>
  <si>
    <t>AMPOL TALLAROOK 30026F TALLAROOK</t>
  </si>
  <si>
    <t>ASC KAWANA PTY LTD BUDDINA</t>
  </si>
  <si>
    <t>Australian Skin Clinics (Kawana Shoppingworld)</t>
  </si>
  <si>
    <t>MIS ENERGY PTY LTD PARKES</t>
  </si>
  <si>
    <t>SMP*White Rose Cafe e1 Temora</t>
  </si>
  <si>
    <t>White Rose Cafe Temora</t>
  </si>
  <si>
    <t>MCDONALDS NARRABRI NARRABRI</t>
  </si>
  <si>
    <t>YOWIE COFFEE ROYSTON</t>
  </si>
  <si>
    <t>Yowie Coffee</t>
  </si>
  <si>
    <t>SQ *KITSCH Goondiwindi</t>
  </si>
  <si>
    <t>Kitsch</t>
  </si>
  <si>
    <t>SQ *GLENROWAN BAKERY Glenrowan</t>
  </si>
  <si>
    <t>Glenrowan Bakehouse &amp; Cafe</t>
  </si>
  <si>
    <t>Reddy Express 1782 Goondiwindi</t>
  </si>
  <si>
    <t>Watsons Bakery Narrabri</t>
  </si>
  <si>
    <t>SP BILLY J BOUTIQUE KUNDA PARK</t>
  </si>
  <si>
    <t>SUBWAY COOLUM COOLUM BEACH</t>
  </si>
  <si>
    <t>REAL VISION REALVISION.CONY</t>
  </si>
  <si>
    <t>PAYPAL *THE ICONIC 01300668345</t>
  </si>
  <si>
    <t>Sabo NAB CREDIT NOV25 0000001838527</t>
  </si>
  <si>
    <t>Royal George Hotel Fortitude Val</t>
  </si>
  <si>
    <t>Royal George</t>
  </si>
  <si>
    <t>Daiso Sunshine Plaza Maroochydore</t>
  </si>
  <si>
    <t>BOOST JUICE PTY LTD TULLAMARINE</t>
  </si>
  <si>
    <t>ZLR*M3BIGGI Melbourne Air</t>
  </si>
  <si>
    <t>Biggie Smalls</t>
  </si>
  <si>
    <t>Pho Huong Viet Bentleigh</t>
  </si>
  <si>
    <t>Pho Hung Viet Saigon</t>
  </si>
  <si>
    <t>HOMING INSTINCTS BEN BENTLEIGH</t>
  </si>
  <si>
    <t>Homing Instincts (Bentleigh)</t>
  </si>
  <si>
    <t>LinkedInPreB *71448216 16506873555</t>
  </si>
  <si>
    <t>LinkedIn</t>
  </si>
  <si>
    <t>TSG ERSKINE ST SYDNEY</t>
  </si>
  <si>
    <t>The Tobacco Station</t>
  </si>
  <si>
    <t>WWW.PERPLEXITY.AI WWW.PERPLEXITCA</t>
  </si>
  <si>
    <t>TaxiPay Australia</t>
  </si>
  <si>
    <t>Ground Floor Estab Sydney</t>
  </si>
  <si>
    <t>Establishment Bar</t>
  </si>
  <si>
    <t>SQ *GLASS WHOLEFOODS Maroochydore</t>
  </si>
  <si>
    <t>Glass Wholefoods</t>
  </si>
  <si>
    <t>BUNGALOW 8 Sydney</t>
  </si>
  <si>
    <t>Bungalow 8</t>
  </si>
  <si>
    <t>Melbourne T1 Melbourne</t>
  </si>
  <si>
    <t>ZLR*S3STONE Mascot</t>
  </si>
  <si>
    <t>Stone &amp; Wood Brewery (Sydney Airport)</t>
  </si>
  <si>
    <t>THE CHOCOLATE BOX &amp; CO TULLAMARINE</t>
  </si>
  <si>
    <t>TAXIPAY 1800 343 929 LAKEMBA</t>
  </si>
  <si>
    <t>TaxiPay Card</t>
  </si>
  <si>
    <t>ZLR*S3POPU3 Mascot</t>
  </si>
  <si>
    <t>DIR CHG OTH ATM SUNCORP MCASH ADVANCE</t>
  </si>
  <si>
    <t>The Fullerton Hotel SydneSydney</t>
  </si>
  <si>
    <t>1PASSWORD TORONTO ON</t>
  </si>
  <si>
    <t>SUNCORP METWAY BNK ATM CASH ADVANCE</t>
  </si>
  <si>
    <t>SQ *AVENUE ON SUSSEX Sydney</t>
  </si>
  <si>
    <t>7093_WESTFIELD SYDNEY SYDNEY</t>
  </si>
  <si>
    <t>SQ *FAIRHILL COURTYARD CANinderry</t>
  </si>
  <si>
    <t>ASIC Sydney</t>
  </si>
  <si>
    <t>Tippler's Tap</t>
  </si>
  <si>
    <t>Transfer To rudolph CommBank App Refund</t>
  </si>
  <si>
    <t>Transfer To Banks NAB CommBank App teeth</t>
  </si>
  <si>
    <t>MCDONALDS COOLUM BEA COOLUM BEACH QL AUS Card xx1075 Value Date: 06/11/2025</t>
  </si>
  <si>
    <t>Afterpay afterpay.com AU AUS Card xx1075 Value Date: 09/11/2025</t>
  </si>
  <si>
    <t>Direct Debit 617704 PYPL Payin4 1046143355318</t>
  </si>
  <si>
    <t>AMAZON AU MARKETPLACE SYDNEY AUS Card xx1075 Value Date: 08/11/2025</t>
  </si>
  <si>
    <t>Direct Debit 617704 PAYPAL AUSTRALIA 1046165897233</t>
  </si>
  <si>
    <t>SCHOOLSHOPONLINE MITTAGONG NS AUS Card xx1075 Value Date: 12/11/2025</t>
  </si>
  <si>
    <t>BROWN RICE SUSHI PEREGIAN SPRI QL AUS Card xx1075 Value Date: 12/11/2025</t>
  </si>
  <si>
    <t>ME Coffee Merchants C Coolum Beach QL AUS Card xx1075 Value Date: 13/11/2025</t>
  </si>
  <si>
    <t>Afterpay afterpay.com AU AUS Card xx1075 Value Date: 13/11/2025</t>
  </si>
  <si>
    <t>SQ *REX &amp; TURTLE BARBE Coolum Beach QL AUS Card xx1075 Value Date: 13/11/2025</t>
  </si>
  <si>
    <t>COLES 4420 COOLUM BEACH 04 AUS Card xx1075 Value Date: 13/11/2025</t>
  </si>
  <si>
    <t>7 ELEVEN 4278 COOLUM BEACH QL AUS Card xx1075 Value Date: 12/11/2025</t>
  </si>
  <si>
    <t>DEALS AND DOLLARS DISC COOLUM BEACH AUS Card xx1075 Value Date: 13/11/2025</t>
  </si>
  <si>
    <t>GULLVEIG PTY LTD DARLINGHURST NSWAU</t>
  </si>
  <si>
    <t>ST GEORGE EQUIP FIN NetBank BPAY 388256 846025254 car</t>
  </si>
  <si>
    <t>Transfer To swyftx NetBank milani</t>
  </si>
  <si>
    <t>CASH DEPOSIT CBA ATM COOLUM A QLD 415301 AUS</t>
  </si>
  <si>
    <t>WOOLWORTHS 2617 COOLUM BEACH QL AUS Card xx1075 Value Date: 14/11/2025</t>
  </si>
  <si>
    <t>SQ *DOGGIE ADVENTURE P Marcoola QL AUS Card xx1075 Value Date: 14/11/2025</t>
  </si>
  <si>
    <t>ZIPMONEY* P809492628 SYDNEY NS AUS Card xx1075 Value Date: 15/11/2025</t>
  </si>
  <si>
    <t>WOOLWORTHS 2617 COOLUM BEACH QL AUS Card xx1075 Value Date: 16/11/2025</t>
  </si>
  <si>
    <t>Afterpay afterpay.com AU AUS Card xx1075 Value Date: 17/11/2025</t>
  </si>
  <si>
    <t>COLES 4420 COOLUM BEACH 04 AUS Card xx1075 Value Date: 17/11/2025</t>
  </si>
  <si>
    <t>ME Coffee Merchants C Coolum Beach QL AUS Card xx1075 Value Date: 18/11/2025</t>
  </si>
  <si>
    <t>QUEEN NAILS SPA &amp; BEAU COOLUM BEACH AUS Card xx1075 Value Date: 17/11/2025</t>
  </si>
  <si>
    <t>AMAZON AU RETAIL SYDNEY AUS Card xx1075 Value Date: 14/11/2025</t>
  </si>
  <si>
    <t>SP CUPCAKE CENTRAL HAWTHORN VI AUS Card xx1075 Value Date: 18/11/2025</t>
  </si>
  <si>
    <t>COLES 8758 PEREGIAN SPRS 04 AUS Card xx1075 Value Date: 18/11/2025</t>
  </si>
  <si>
    <t>ALDI STORES NAMBOUR AUS Card xx1075 Value Date: 18/11/2025</t>
  </si>
  <si>
    <t>SQ *VALLY HAIR Nambour QL AUS Card xx1075 Value Date: 18/11/2025</t>
  </si>
  <si>
    <t>SAHARA GRILL T2 PTY L Mascot NS AUS Card xx1075 Value Date: 19/11/2025</t>
  </si>
  <si>
    <t>SUSHIRO PTY LTD PEREGIAN SPRI QL AUS Card xx1075 Value Date: 18/11/2025</t>
  </si>
  <si>
    <t>SOUL ORIGINS MASCOT AUS Card xx1075 Value Date: 19/11/2025</t>
  </si>
  <si>
    <t>Mekong</t>
  </si>
  <si>
    <t>7-ELEVEN 1176 MELBOURNE VI AUS Card xx1075 Value Date: 20/11/2025</t>
  </si>
  <si>
    <t>SCHOOLSHOPONLINE MITTAGONG NS AUS Card xx1075 Value Date: 19/11/2025</t>
  </si>
  <si>
    <t>Velvet Bean Docklands AU AUS Card xx1075 Value Date: 20/11/2025</t>
  </si>
  <si>
    <t>UBER *TRIP Sydney AU AUS Card xx1075 Value Date: 20/11/2025</t>
  </si>
  <si>
    <t>SMP*Donut King Sunshin Maroochydore04 AU</t>
  </si>
  <si>
    <t>LS The Forest Blend Ca Forest Glen AU</t>
  </si>
  <si>
    <t>ZLR*SuperRandom Brighton AU AUS Card xx1075 Value Date: 21/11/2025</t>
  </si>
  <si>
    <t>THE DOONAN PUB DOONAN QL AUS Card xx1075 Value Date: 21/11/2025</t>
  </si>
  <si>
    <t>SQ *MIDDLE PARK EUROPE Middle Park VI AUS Card xx1075 Value Date: 21/11/2025</t>
  </si>
  <si>
    <t>SCHOOLSHOPONLINE MITTAGONG NS AUS Card xx1075 Value Date: 21/11/2025</t>
  </si>
  <si>
    <t>Pantry Brighton VI AUS Card xx1075 Value Date: 21/11/2025</t>
  </si>
  <si>
    <t>ZipMoney P811697983 Sydney AU AUS Card xx1075 Value Date: 21/11/2025</t>
  </si>
  <si>
    <t>7-ELEVEN 4091 MARCOOLA QL AUS Card xx1075 Value Date: 21/11/2025</t>
  </si>
  <si>
    <t>UBER *TRIP Sydney AU AUS Card xx1075 Value Date: 21/11/2025</t>
  </si>
  <si>
    <t>AGATHE PATISSERIE South Melbour VI AUS Card xx1075 Value Date: 22/11/2025</t>
  </si>
  <si>
    <t>MYKI GARDNVALE RS GVE BRIGHTON AUS Card xx1075 Value Date: 20/11/2025</t>
  </si>
  <si>
    <t>MEZE TABLE PTY LTD SOUTH MELBOUR AU AUS Card xx1075 Value Date: 22/11/2025</t>
  </si>
  <si>
    <t>Omar Coffee Bird Gardenvale VI AUS Card xx1075 Value Date: 22/11/2025</t>
  </si>
  <si>
    <t>THE TRUSTEE FOR S AND SOUTH MELBOUR AU AUS Card xx1075 Value Date: 22/11/2025</t>
  </si>
  <si>
    <t>Panette Eatery South Melbour VI AUS Card xx1075 Value Date: 22/11/2025</t>
  </si>
  <si>
    <t>JAY BAJRANG PTY LTD MOUNT COOLUM AUS Card xx1075 Value Date: 22/11/2025</t>
  </si>
  <si>
    <t>WOOLWORTHS 2617 COOLUM BEACH QL AUS Card xx1075 Value Date: 23/11/2025</t>
  </si>
  <si>
    <t>Afterpay afterpay.com AU AUS Card xx1075 Value Date: 23/11/2025</t>
  </si>
  <si>
    <t>Sons of Mary Brighton AU AUS Card xx1075 Value Date: 23/11/2025</t>
  </si>
  <si>
    <t>SQ *ESCARGOT BAKERY - Brighton VI AUS Card xx1075 Value Date: 24/11/2025</t>
  </si>
  <si>
    <t>Afterpay afterpay.com AU AUS Card xx1075 Value Date: 24/11/2025</t>
  </si>
  <si>
    <t>Transfer To Yasmin Dariwsh CommBank App Happy Bday Gunny x</t>
  </si>
  <si>
    <t>WOOLWORTHS 2617 COOLUM BEACH QL AUS Card xx1075 Value Date: 26/11/2025</t>
  </si>
  <si>
    <t>PORTRAIT PATCH BATTERY HILL QL AUS Card xx1075 Value Date: 26/11/2025</t>
  </si>
  <si>
    <t>WOOLWORTHS 2617 COOLUM BEACH QL AUS Card xx1075 Value Date: 27/11/2025</t>
  </si>
  <si>
    <t>ME Coffee Merchants C Coolum Beach QL AUS Card xx1075 Value Date: 27/11/2025</t>
  </si>
  <si>
    <t>Afterpay afterpay.com AU AUS Card xx1075 Value Date: 27/11/2025</t>
  </si>
  <si>
    <t>SCHOOLSHOPONLINE MITTAGONG NS AUS Card xx1075 Value Date: 27/11/2025</t>
  </si>
  <si>
    <t>COLES 4420 COOLUM BEACH 04 AUS Card xx1075 Value Date: 28/11/2025</t>
  </si>
  <si>
    <t>TARGET Williams Land VI AUS Card xx1075 Value Date: 27/11/2025</t>
  </si>
  <si>
    <t>SQ *THE COOLUM SOCIAL Coolum Beach QL AUS Card xx1075 Value Date: 28/11/2025</t>
  </si>
  <si>
    <t>WOOLWORTHS 2617 COOLUM BEACH QL AUS Card xx1075 Value Date: 28/11/2025</t>
  </si>
  <si>
    <t>SQ *MA BOULANGE CAFE Coolum Beach QL AUS Card xx1075 Value Date: 29/11/2025</t>
  </si>
  <si>
    <t>Afterpay afterpay.com AU AUS Card xx1075 Value Date: 28/11/2025</t>
  </si>
  <si>
    <t>ST ANDREWS ANGLICAN PEREGIAN BEAC QL AUS Card xx1075 Value Date: 28/11/2025</t>
  </si>
  <si>
    <t>DEALS AND DOLLARS DISC COOLUM BEACH AUS Card xx1075 Value Date: 28/11/2025</t>
  </si>
  <si>
    <t>WOOLWORTHS 2617 COOLUM BEACH QL AUS Card xx1075 Value Date: 29/11/2025</t>
  </si>
  <si>
    <t>Afterpay afterpay.com AU AUS Card xx1075 Value Date: 29/11/2025</t>
  </si>
  <si>
    <t>SVDP ST GERARD MAJELLA MAROOCHYDORE AUS Card xx1075 Value Date: 29/11/2025</t>
  </si>
  <si>
    <t>COLES 4420 COOLUM BEACH 04 AUS Card xx1075 Value Date: 30/11/2025</t>
  </si>
  <si>
    <t>SQ *FAIRHILL COURTYARD Ninderry QL AUS Card xx1075 Value Date: 30/11/2025</t>
  </si>
  <si>
    <t>RIP CURL PROPRIETARY L COOLUM BEACH AUS Card xx1075 Value Date: 30/11/2025</t>
  </si>
  <si>
    <t>AMAZON AU MARKETPLACE SYDNEY AUS Card xx1075 Value Date: 30/11/2025</t>
  </si>
  <si>
    <t>DEALS AND DOLLARS DISC COOLUM BEACH AUS Card xx1075 Value Date: 30/11/2025</t>
  </si>
  <si>
    <t>SQ *SUSHI ARI COOLUM P Coolum Beach QL AUS Card xx1075 Value Date: 01/12/2025</t>
  </si>
  <si>
    <t>SQ *STEAMPUNK PUPPIES Palm beach QL AUS Card xx1075 Value Date: 01/12/2025</t>
  </si>
  <si>
    <t>Skal Cafe Peregian Beac QL AUS Card xx1075 Value Date: 01/12/2025</t>
  </si>
  <si>
    <t>SUSHI HUB SUNSHINE P MAROOCHYDORE QL AUS Card xx1075 Value Date: 28/11/2025</t>
  </si>
  <si>
    <t>MCDONALDS COOLUM BEA COOLUM BEACH QL AUS Card xx1075 Value Date: 28/11/2025</t>
  </si>
  <si>
    <t>PEDAS COOLUM BEACH AUS Card xx1075 Value Date: 28/11/2025</t>
  </si>
  <si>
    <t>AMAZON AU RETAIL SYDNEY AUS Card xx1075 Value Date: 30/11/2025</t>
  </si>
  <si>
    <t>DEALS AND DOLLARS DISC COOLUM BEACH AUS Card xx1075 Value Date: 01/12/2025</t>
  </si>
  <si>
    <t>ZLR*Mt Coolum Meats MMount Coolum AU AUS Card xx1075 Value Date: 02/12/2025</t>
  </si>
  <si>
    <t>COLES 4420 COOLUM BEACH 04 AUS Card xx1075 Value Date: 02/12/2025</t>
  </si>
  <si>
    <t>UNITED COOLUM BEACH COOLUM BEACH QL AUS Card xx1075 Value Date: 02/12/2025</t>
  </si>
  <si>
    <t>WOOLWORTHS 2617 COOLUM BEACH QL AUS Card xx1075 Value Date: 02/12/2025</t>
  </si>
  <si>
    <t>AMAZON AU MARKETPLACE SYDNEY AUS Card xx1075 Value Date: 02/12/2025</t>
  </si>
  <si>
    <t>AMAZON AU MARKETPLACE SYDNEY AUS Card xx1075 Value Date: 01/12/2025</t>
  </si>
  <si>
    <t>SQ *FLAGSHIP BY TIM AD WARANA AU</t>
  </si>
  <si>
    <t>COLES 4420 COOLUM BEACH 04 AUS Card xx1075 Value Date: 03/12/2025</t>
  </si>
  <si>
    <t>WOOLWORTHS 2617 COOLUM BEACH QL AUS Card xx1075 Value Date: 03/12/2025</t>
  </si>
  <si>
    <t>ST ANDREWS ANGLICAN PEREGIAN BEAC QL AUS Card xx1075 Value Date: 03/12/2025</t>
  </si>
  <si>
    <t>DEALS AND DOLLARS DISC COOLUM BEACH AUS Card xx1075 Value Date: 03/12/2025</t>
  </si>
  <si>
    <t>OPORTO DUBBO DUBBO AU</t>
  </si>
  <si>
    <t>SCHOOLSHOPONLINE MITTAGONG NS AUS Card xx1075 Value Date: 04/12/2025</t>
  </si>
  <si>
    <t>COLES 4420 COOLUM BEACH 04 AUS Card xx1075 Value Date: 04/12/2025</t>
  </si>
  <si>
    <t>WOOLWORTHS 2617 COOLUM BEACH QL AUS Card xx1075 Value Date: 05/12/2025</t>
  </si>
  <si>
    <t>WOOLWORTHS 2570 BUDDINA QL AUS Card xx1075 Value Date: 05/12/2025</t>
  </si>
  <si>
    <t>COLES 8758 PEREGIAN SPRS 04 AUS Card xx1075 Value Date: 05/12/2025</t>
  </si>
  <si>
    <t>SQ *SUSHI ARI COOLUM B Coolum Beach QL AUS Card xx1075 Value Date: 06/12/2025</t>
  </si>
  <si>
    <t>Yo-Chi Noosa Noosa Heads QL AUS Card xx1075 Value Date: 06/12/2025</t>
  </si>
  <si>
    <t>SQ *FLAWSOME CAFE Mudjimba QL AUS Card xx1075 Value Date: 07/12/2025</t>
  </si>
  <si>
    <t>WOOLWORTHS 1273 WAGGA WAGGA NS AUS Card xx1075 Value Date: 07/12/2025</t>
  </si>
  <si>
    <t>Afterpay afterpay.com AU AUS Card xx1075 Value Date: 08/12/2025</t>
  </si>
  <si>
    <t>BETTY'S BURGERS AUSTRA NOOSA HEADS AUS Card xx1075 Value Date: 06/12/2025</t>
  </si>
  <si>
    <t>TRANSLINK TICKETING QLD AUS Card xx1075 Value Date: 07/12/2025</t>
  </si>
  <si>
    <t>MCDONALDS COOLUM BEA COOLUM BEACH QL AUS Card xx1075 Value Date: 06/12/2025</t>
  </si>
  <si>
    <t>SUSHIRO PTY LTD PEREGIAN SPRI QL AUS Card xx1075 Value Date: 05/12/2025</t>
  </si>
  <si>
    <t>ALDI STORES MAROOCHYDORE AUS Card xx1075 Value Date: 07/12/2025</t>
  </si>
  <si>
    <t>MYER MAROOCHYDORE MAROOCHYDORE QL AUS Card xx1075 Value Date: 09/12/2025</t>
  </si>
  <si>
    <t>Hanami Coolum Coolum Beach QL AUS Card xx1075 Value Date: 09/12/2025</t>
  </si>
  <si>
    <t>COLES 4420 COOLUM BEACH 04 AUS Card xx1075 Value Date: 09/12/2025</t>
  </si>
  <si>
    <t>EasyPark PRAHRAN AU AUS Card xx1075 Value Date: 10/12/2025</t>
  </si>
  <si>
    <t>MCDONALDS SIPPY DOWN SIPPY DOWNS QL AUS Card xx1075 Value Date: 08/12/2025</t>
  </si>
  <si>
    <t>Transfer To Banks NAB CommBank App School books</t>
  </si>
  <si>
    <t>WOOLWORTHS 2617 COOLUM BEACH QL AUS Card xx1075 Value Date: 11/12/2025</t>
  </si>
  <si>
    <t>ME Coffee Merchants C Coolum Beach QL AUS Card xx1075 Value Date: 11/12/2025</t>
  </si>
  <si>
    <t>Return AMAZON AU MARKETPLACE SYDNEY AUS Card xx1075 Value Date: 10/12/2025</t>
  </si>
  <si>
    <t>SQ *PEOPLE'S COFFEE 18 Melbourne AU</t>
  </si>
  <si>
    <t>SQ *CINNAMON?S Melbourne AU</t>
  </si>
  <si>
    <t>Transfer To CLARE HOWARD PayID Phone from CommBank App Juices/coffee on me</t>
  </si>
  <si>
    <t>WOOLWORTHS 3133 CHADSTONE VI AUS Card xx1075 Value Date: 14/12/2025</t>
  </si>
  <si>
    <t>Laundered Pty Ltd ORMEAU AU AUS Card xx1075 Value Date: 14/12/2025</t>
  </si>
  <si>
    <t>ZIPMONEY* P820824275 SYDNEY NS AUS Card xx1075 Value Date: 15/12/2025</t>
  </si>
  <si>
    <t>Afterpay afterpay.com AU AUS Card xx1075 Value Date: 14/12/2025</t>
  </si>
  <si>
    <t>ZLR*The Butter Chicken Altona Meadow AU</t>
  </si>
  <si>
    <t>SQ *ESPRESSO ALLEGRO Altona Meadow AU</t>
  </si>
  <si>
    <t>SQ *ARCADIA Fitzroy AU</t>
  </si>
  <si>
    <t>WOOLWORTHS 3368 OAKLEIGH VI AUS Card xx1075 Value Date: 15/12/2025</t>
  </si>
  <si>
    <t>SUSHI SUSHI SCA MARCOOLA QL AUS Card xx1075 Value Date: 15/12/2025</t>
  </si>
  <si>
    <t>SQ *SUSHI ARI COOLUM P Coolum Beach QL AUS Card xx1075 Value Date: 15/12/2025</t>
  </si>
  <si>
    <t>EASTBOUND PETROLEUM P BALLAN AUS Card xx1075 Value Date: 14/12/2025</t>
  </si>
  <si>
    <t>Sons of Mary Brighton AU AUS Card xx1075 Value Date: 16/12/2025</t>
  </si>
  <si>
    <t>UBER *EATS HELP.UBER.C Sydney AU AUS Card xx1075 Value Date: 15/12/2025</t>
  </si>
  <si>
    <t>Martin Street Char Gr BRIGHTON AUS Card xx1075 Value Date: 16/12/2025</t>
  </si>
  <si>
    <t>COLES 0663 ALTONA MDWS 03 AUS Card xx1075 Value Date: 17/12/2025</t>
  </si>
  <si>
    <t>DIRECT CHEMIST OUTLE ALTONA MEADOW VI AUS Card xx1075 Value Date: 17/12/2025</t>
  </si>
  <si>
    <t>SEE LA SCENTS PL ALTONA MEADOW AUS Card xx1075 Value Date: 17/12/2025</t>
  </si>
  <si>
    <t>Transfer To Banks NAB CommBank App Myer</t>
  </si>
  <si>
    <t>Fast Transfer From ANNE TRAN Anne aftershave</t>
  </si>
  <si>
    <t>Friends of Fire Amphor Melbourne AU AUS Card xx1075 Value Date: 18/12/2025</t>
  </si>
  <si>
    <t>HIGHER GROUND MELBOURNE VI AUS Card xx1075 Value Date: 18/12/2025</t>
  </si>
  <si>
    <t>Velvet Bean Docklands AU AUS Card xx1075 Value Date: 18/12/2025</t>
  </si>
  <si>
    <t>Transfer To Michelle Simic CommBank App Boys day out</t>
  </si>
  <si>
    <t>DEPOSIT CASH $300.00 CHEQUE $0.00 Branch BELMONT</t>
  </si>
  <si>
    <t>SQ *LITTLE HIDEOUT Oakleigh AU</t>
  </si>
  <si>
    <t>UBER *EATS HELP.UBER.C Sydney AU AUS Card xx1075 Value Date: 18/12/2025</t>
  </si>
  <si>
    <t>HUNTINGDALE CONVENIENC OAKLEIGH AUS Card xx1075 Value Date: 19/12/2025</t>
  </si>
  <si>
    <t>ZLR*Fish Monger Chadstone AU AUS Card xx1075 Value Date: 20/12/2025</t>
  </si>
  <si>
    <t>Afterpay afterpay.com AU AUS Card xx1075 Value Date: 20/12/2025</t>
  </si>
  <si>
    <t>7078_CHADSTONE SHOPPIN MELBOURNE AU AUS Card xx1075 Value Date: 20/12/2025</t>
  </si>
  <si>
    <t>KMART 1147 CHADSTONE 03 AUS Card xx1075 Value Date: 20/12/2025</t>
  </si>
  <si>
    <t>SPORTSGIRL 303103 CHADSTONE AUS Card xx1075 Value Date: 20/12/2025</t>
  </si>
  <si>
    <t>COLES 7574 ASHWOOD 03 AUS Card xx1075 Value Date: 20/12/2025</t>
  </si>
  <si>
    <t>Afterpay afterpay.com AU AUS Card xx1075 Value Date: 22/12/2025</t>
  </si>
  <si>
    <t>AMAZON AU MARKETPLACE SYDNEY AUS Card xx1075 Value Date: 20/12/2025</t>
  </si>
  <si>
    <t>SP THE CUPCAKE QUEENS MELBOURNE VI AUS Card xx1075 Value Date: 22/12/2025</t>
  </si>
  <si>
    <t>AllKinds Doncaster Chadstone AU AUS Card xx1075 Value Date: 22/12/2025</t>
  </si>
  <si>
    <t>KMART 1147 CHADSTONE 03 AUS Card xx1075 Value Date: 22/12/2025</t>
  </si>
  <si>
    <t>COLES 7574 ASHWOOD 03 AUS Card xx1075 Value Date: 22/12/2025</t>
  </si>
  <si>
    <t>COLES 0643 CHADSTONE 03 AUS Card xx1075 Value Date: 22/12/2025</t>
  </si>
  <si>
    <t>TARGET 5419 CHADSTONE 03 AUS Card xx1075 Value Date: 22/12/2025</t>
  </si>
  <si>
    <t>Boost Juice Chadstone Chadstone VI AUS Card xx1075 Value Date: 22/12/2025</t>
  </si>
  <si>
    <t>CHEMIST WAREHOUSE OAKLEIGH VI AUS Card xx1075 Value Date: 21/12/2025</t>
  </si>
  <si>
    <t>SQ *THE OAKLEIGH DOUGH MALVERN EAST VI AUS Card xx1075 Value Date: 22/12/2025</t>
  </si>
  <si>
    <t>ALDI STORES CHADSTONE AUS Card xx1075 Value Date: 19/12/2025</t>
  </si>
  <si>
    <t>The Jolly Miller Altona Meadow AU AUS Card xx1075 Value Date: 23/12/2025</t>
  </si>
  <si>
    <t>COLES 0663 ALTONA MDWS 03 AUS Card xx1075 Value Date: 23/12/2025</t>
  </si>
  <si>
    <t>HOUSE POINT COOK POINT COOK VI AUS Card xx1075 Value Date: 23/12/2025</t>
  </si>
  <si>
    <t>POKERO SUSHI POKE POI Point Cook VI AUS Card xx1075 Value Date: 23/12/2025</t>
  </si>
  <si>
    <t>EasyPark PRAHRAN AU AUS Card xx1075 Value Date: 24/12/2025</t>
  </si>
  <si>
    <t>LAMANNA DIRECT PTY LTD ESSENDON FIEL AUS Card xx1075 Value Date: 23/12/2025</t>
  </si>
  <si>
    <t>Transfer To Banks NAB CommBank App Milani</t>
  </si>
  <si>
    <t>Allure Chadstone Chadstone AU</t>
  </si>
  <si>
    <t>SQ *CASA NATA CHADSTON Malvern East AU</t>
  </si>
  <si>
    <t>COLES 0643 CHADSTONE 03 AUS Card xx1075 Value Date: 24/12/2025</t>
  </si>
  <si>
    <t>SQ *ESCARGOT BAKERY - Brighton VI AUS Card xx1075 Value Date: 24/12/2025</t>
  </si>
  <si>
    <t>AUSTRALIAN GOLDEN PT POINT COOK AUS Card xx1075 Value Date: 23/12/2025</t>
  </si>
  <si>
    <t>TRANQUIL NAILS BRIGHTON AUS Card xx1075 Value Date: 24/12/2025</t>
  </si>
  <si>
    <t>ACCOLADE FOOD CENTER P OAKLEIGH AUS Card xx1075 Value Date: 24/12/2025</t>
  </si>
  <si>
    <t>Omar Coffee Bird Gardenvale VI AUS Card xx1075 Value Date: 26/12/2025</t>
  </si>
  <si>
    <t>SQ *ST MARTINS CAFE Brighton VI AUS Card xx1075 Value Date: 26/12/2025</t>
  </si>
  <si>
    <t>Omar Coffee Bird Gardenvale VI AUS Card xx1075 Value Date: 27/12/2025</t>
  </si>
  <si>
    <t>GRAPE GROCER PTY LTD BRIGHTON AUS Card xx1075 Value Date: 26/12/2025</t>
  </si>
  <si>
    <t>ZipMoney P825795862 Sydney AU AUS Card xx1075 Value Date: 28/12/2025</t>
  </si>
  <si>
    <t>Afterpay afterpay.com AU AUS Card xx1075 Value Date: 29/12/2025</t>
  </si>
  <si>
    <t>THE PANCAKE PARLOUR - DONCASTER VI AUS Card xx1075 Value Date: 29/12/2025</t>
  </si>
  <si>
    <t>Gumbuya World Tynong AU AUS Card xx1075 Value Date: 29/12/2025</t>
  </si>
  <si>
    <t>North Lakes</t>
  </si>
  <si>
    <t>All Coast Tyre</t>
  </si>
  <si>
    <t>Ampol</t>
  </si>
  <si>
    <t>Brisbane City Council</t>
  </si>
  <si>
    <t>EG Group</t>
  </si>
  <si>
    <t>Liberty Oil</t>
  </si>
  <si>
    <t>Myki</t>
  </si>
  <si>
    <t>Puma Energy</t>
  </si>
  <si>
    <t>Secure Parking</t>
  </si>
  <si>
    <t>EASTBOUND PETROLEUM</t>
  </si>
  <si>
    <t>Amie Bakery Café</t>
  </si>
  <si>
    <t>Internal transfer</t>
  </si>
  <si>
    <t>Chipmunks Playland</t>
  </si>
  <si>
    <t>Product</t>
  </si>
  <si>
    <t>Hair &amp; Nails</t>
  </si>
  <si>
    <t>Queen Nails</t>
  </si>
  <si>
    <t>Sensara Beauty</t>
  </si>
  <si>
    <t>KitsCH</t>
  </si>
  <si>
    <t>Tranquil Nails</t>
  </si>
  <si>
    <t>Naked Skin</t>
  </si>
  <si>
    <t>The Collengen</t>
  </si>
  <si>
    <t>Top Nail</t>
  </si>
  <si>
    <t>ASAP Dogs</t>
  </si>
  <si>
    <t>Dog Training</t>
  </si>
  <si>
    <t>Dog Sitting</t>
  </si>
  <si>
    <t>Ashby Loan</t>
  </si>
  <si>
    <t>Australia Post</t>
  </si>
  <si>
    <t>Choice Discount Store</t>
  </si>
  <si>
    <t>Dollar Tree Discount Warehouse</t>
  </si>
  <si>
    <t>The Reject Shop</t>
  </si>
  <si>
    <t>Cotton On</t>
  </si>
  <si>
    <t>All Kinds</t>
  </si>
  <si>
    <t>Michael Baytun</t>
  </si>
  <si>
    <t>PnP Santa</t>
  </si>
  <si>
    <t>SP Radley</t>
  </si>
  <si>
    <t>House</t>
  </si>
  <si>
    <t>AREPA</t>
  </si>
  <si>
    <t>Unknown</t>
  </si>
  <si>
    <t>Perplexity</t>
  </si>
  <si>
    <t>Tech</t>
  </si>
  <si>
    <t>Games</t>
  </si>
  <si>
    <t>Shopping &amp; Food</t>
  </si>
  <si>
    <t>Friends of Mine</t>
  </si>
  <si>
    <t>Dan Murphy's</t>
  </si>
  <si>
    <t>Brown Rice</t>
  </si>
  <si>
    <t>Car Fine</t>
  </si>
  <si>
    <t>Holistic</t>
  </si>
  <si>
    <t>Ashby</t>
  </si>
  <si>
    <t>Land Tax - All</t>
  </si>
  <si>
    <t>Rebel</t>
  </si>
  <si>
    <t>Milani</t>
  </si>
  <si>
    <t>Lloyd</t>
  </si>
  <si>
    <t>NAB Old - 1627</t>
  </si>
  <si>
    <t>NAB Old - 9437</t>
  </si>
  <si>
    <t>NAB - Old 1627</t>
  </si>
  <si>
    <t>NAB Old</t>
  </si>
  <si>
    <t>Money Movement</t>
  </si>
  <si>
    <t>Dinning Out</t>
  </si>
  <si>
    <t>Sub Category</t>
  </si>
  <si>
    <t>Bargain Car Rentals</t>
  </si>
  <si>
    <t>Freedom Fuels</t>
  </si>
  <si>
    <t>Shell</t>
  </si>
  <si>
    <t>Resturants &amp; takeaway</t>
  </si>
  <si>
    <t>Accolade</t>
  </si>
  <si>
    <t>Allure</t>
  </si>
  <si>
    <t>Asado</t>
  </si>
  <si>
    <t>Golden Point</t>
  </si>
  <si>
    <t>Way Eagal</t>
  </si>
  <si>
    <t>Ria Ayam Penyet</t>
  </si>
  <si>
    <t>Olan Abd G</t>
  </si>
  <si>
    <t>Ben &amp; Jerry's</t>
  </si>
  <si>
    <t>Betty's Burgers</t>
  </si>
  <si>
    <t>BWS</t>
  </si>
  <si>
    <t>Eat Street Northshore</t>
  </si>
  <si>
    <t>Corinda</t>
  </si>
  <si>
    <t>Fritzenberger</t>
  </si>
  <si>
    <t>Guzman Y Gomez</t>
  </si>
  <si>
    <t>Happy Pops</t>
  </si>
  <si>
    <t>Hello Harry</t>
  </si>
  <si>
    <t>Higher Ground</t>
  </si>
  <si>
    <t>Hikaru Sush</t>
  </si>
  <si>
    <t>La Canteena</t>
  </si>
  <si>
    <t>Mark Anthony</t>
  </si>
  <si>
    <t>Meze</t>
  </si>
  <si>
    <t>N Thai Sing</t>
  </si>
  <si>
    <t>Oakberry Australis</t>
  </si>
  <si>
    <t>Oporto</t>
  </si>
  <si>
    <t>Piggy Back</t>
  </si>
  <si>
    <t>Poke Poi</t>
  </si>
  <si>
    <t>Patch</t>
  </si>
  <si>
    <t>Rosa</t>
  </si>
  <si>
    <t>Rose</t>
  </si>
  <si>
    <t>Shara</t>
  </si>
  <si>
    <t>Salt &amp; Pepper</t>
  </si>
  <si>
    <t>See la scents</t>
  </si>
  <si>
    <t xml:space="preserve">Roll'd </t>
  </si>
  <si>
    <t>Scuh Sushi</t>
  </si>
  <si>
    <t>Coco Bliss</t>
  </si>
  <si>
    <t>Emjays Coffee</t>
  </si>
  <si>
    <t>SOKA</t>
  </si>
  <si>
    <t>Sons of Mary</t>
  </si>
  <si>
    <t>Soul Origin</t>
  </si>
  <si>
    <t>Arcadia</t>
  </si>
  <si>
    <t>C'Est Du</t>
  </si>
  <si>
    <t>Brewed Espresso</t>
  </si>
  <si>
    <t>Chapola</t>
  </si>
  <si>
    <t>Cinnamon</t>
  </si>
  <si>
    <t>Coolum Beach Bowls</t>
  </si>
  <si>
    <t>Coolum Football</t>
  </si>
  <si>
    <t>BLACK CAB</t>
  </si>
  <si>
    <t>NAB Old - 7873</t>
  </si>
  <si>
    <t>Glen Eira City Council</t>
  </si>
  <si>
    <t>Gold Coast City Council</t>
  </si>
  <si>
    <t>Repco</t>
  </si>
  <si>
    <t>Super Cheap Auto</t>
  </si>
  <si>
    <t>Tickets*Sunshine C BELROSE AU AUS Card xx Value Date: 06/01/</t>
  </si>
  <si>
    <t>Tickets*SPIRITUS S BELROSE AU AUS Card xx Value Date: 07/01/</t>
  </si>
  <si>
    <t>Return Tickets*SPIRITUS S BELROSE AU AUS Card xx Value Date: 22/01/</t>
  </si>
  <si>
    <t>Return Tickets*Sunshine C BELROSE AU AUS Card xx Value Date: 14/02/</t>
  </si>
  <si>
    <t>Advieh</t>
  </si>
  <si>
    <t>Axil Coffee Roasters</t>
  </si>
  <si>
    <t>Bake N Grill</t>
  </si>
  <si>
    <t>Boost Juice</t>
  </si>
  <si>
    <t>Chilangos Mexican Cantina</t>
  </si>
  <si>
    <t>Cinnabon</t>
  </si>
  <si>
    <t>Coca Bar</t>
  </si>
  <si>
    <t>Coolabah Tree Cafe</t>
  </si>
  <si>
    <t>Daiso</t>
  </si>
  <si>
    <t>Delaware North Retail</t>
  </si>
  <si>
    <t>The Dock</t>
  </si>
  <si>
    <t>Dumplings Plus</t>
  </si>
  <si>
    <t>Sushi</t>
  </si>
  <si>
    <t>Gelato Maroochydore</t>
  </si>
  <si>
    <t>Gelato Messina</t>
  </si>
  <si>
    <t>Grinders Cafe</t>
  </si>
  <si>
    <t>Hellenika</t>
  </si>
  <si>
    <t>Hungry Jacks</t>
  </si>
  <si>
    <t>J1 Sushi</t>
  </si>
  <si>
    <t>Jamaica Blue</t>
  </si>
  <si>
    <t>JESSIE F Bday lunch Larni</t>
  </si>
  <si>
    <t>La La Land</t>
  </si>
  <si>
    <t>Liv-eat</t>
  </si>
  <si>
    <t>Espresso Bar International</t>
  </si>
  <si>
    <t>M SERRANO B Dinner</t>
  </si>
  <si>
    <t>Matso's</t>
  </si>
  <si>
    <t>ME Coffee Merchants</t>
  </si>
  <si>
    <t>The Burrito Bar</t>
  </si>
  <si>
    <t>Mount Coolum</t>
  </si>
  <si>
    <t>NeNe Chicken</t>
  </si>
  <si>
    <t>New Zealand Natural</t>
  </si>
  <si>
    <t>Olakino</t>
  </si>
  <si>
    <t>PappaRich</t>
  </si>
  <si>
    <t>R Crane Sushi n Bubble Tea</t>
  </si>
  <si>
    <t>Foodworks</t>
  </si>
  <si>
    <t>Rainbow Noodles &amp; Sushi</t>
  </si>
  <si>
    <t>Roll'd</t>
  </si>
  <si>
    <t>Royal On The Park Hotel</t>
  </si>
  <si>
    <t>Rozzi's Italian Canteen</t>
  </si>
  <si>
    <t>Cafe 63</t>
  </si>
  <si>
    <t>Sofitel</t>
  </si>
  <si>
    <t>Brunetti Oro</t>
  </si>
  <si>
    <t>Casa Nata</t>
  </si>
  <si>
    <t>Harry Weatherstone H SIMICNoosafit</t>
  </si>
  <si>
    <t>K Elsley Q Lloyd</t>
  </si>
  <si>
    <t>k elsley C Lloyd</t>
  </si>
  <si>
    <t>BMBS Acupuncture</t>
  </si>
  <si>
    <t>MILANI SIMIC A Dentist</t>
  </si>
  <si>
    <t>REVERSAL OF DEBIT VOLUNTARY DEDUCTIONSVDNPTC</t>
  </si>
  <si>
    <t>The Che NAB CREDIT JUL25</t>
  </si>
  <si>
    <t>ONLINE Y Linked Acc Trns THOMAS L</t>
  </si>
  <si>
    <t>MOISES R Material Tyquin St</t>
  </si>
  <si>
    <t>ran advisory R</t>
  </si>
  <si>
    <t>CULTURAL CENTRE CAR PA SOUTH BRISBAN AUS Card xx Value Date: 06/03/</t>
  </si>
  <si>
    <t>Shania L oli Zai thank u</t>
  </si>
  <si>
    <t>Kids World Adventure Playland &amp; Cafe</t>
  </si>
  <si>
    <t>Hannah G babysitting</t>
  </si>
  <si>
    <t>The Big Boing Birtinya QL AUS Card xx Value Date: 20/09/</t>
  </si>
  <si>
    <t>ONLINE D Linked Acc Trns THOMAS L</t>
  </si>
  <si>
    <t>Transfer from xx CommBank app</t>
  </si>
  <si>
    <t>ONLINE B Linked Acc Trns THOMAS L</t>
  </si>
  <si>
    <t>ONLINE M Linked Acc Trns THOMAS L</t>
  </si>
  <si>
    <t>ONLINE R Linked Acc Trns THOMAS L</t>
  </si>
  <si>
    <t>ONLINE S Linked Acc Trns THOMAS L</t>
  </si>
  <si>
    <t>ONLINE W Linked Acc Trns THOMAS L</t>
  </si>
  <si>
    <t>ONLINE Q Linked Acc Trns THOMAS L</t>
  </si>
  <si>
    <t>MILANI SIMIC G</t>
  </si>
  <si>
    <t>ONLINE E Linked Acc Trns THOMAS L</t>
  </si>
  <si>
    <t>lloyd thomas B</t>
  </si>
  <si>
    <t>MILANI SIMIC W</t>
  </si>
  <si>
    <t>ONLINE C Linked Acc Trns THOMAS L</t>
  </si>
  <si>
    <t>ONLINE H Linked Acc Trns THOMAS L</t>
  </si>
  <si>
    <t>ONLINE X Linked Acc Trns THOMAS PROPE</t>
  </si>
  <si>
    <t>ONLINE P Linked Acc Trns THOMAS L</t>
  </si>
  <si>
    <t>Direct Credit LT LT</t>
  </si>
  <si>
    <t>ONLINE X Linked Acc Trns THOMAS L</t>
  </si>
  <si>
    <t>MILANI SIMIC C PIZOG</t>
  </si>
  <si>
    <t>MILANI SIMIC K AP</t>
  </si>
  <si>
    <t>MILANI SIMIC T PIZROBOROC</t>
  </si>
  <si>
    <t>MILANI SIMIC S</t>
  </si>
  <si>
    <t>ONLINE F Linked Acc Trns THOMAS L</t>
  </si>
  <si>
    <t>Transfer to xx CommBank app</t>
  </si>
  <si>
    <t>ONLINE L Linked Acc Trns THOMAS L</t>
  </si>
  <si>
    <t>ONLINE A Linked Acc Trns THOMAS L</t>
  </si>
  <si>
    <t>ONLINE N Linked Acc Trns THOMAS L</t>
  </si>
  <si>
    <t>ONLINE G Linked Acc Trns THOMAS L</t>
  </si>
  <si>
    <t>ONLINE J Linked Acc Trns THOMAS L</t>
  </si>
  <si>
    <t>MILANI SIMIC R</t>
  </si>
  <si>
    <t>ONLINE K Linked Acc Trns THOMAS L</t>
  </si>
  <si>
    <t>MILANI SIMIC H PIZRoboKmartTarget</t>
  </si>
  <si>
    <t>ONLINE T Linked Acc Trns THOMAS L</t>
  </si>
  <si>
    <t>MILANI SIMIC X</t>
  </si>
  <si>
    <t>ONLINE Z Linked Acc Trns THOMAS L</t>
  </si>
  <si>
    <t>MILANI SIMIC Z PIZCOROBOR</t>
  </si>
  <si>
    <t>RTGS ELIAS NATALIE LOVELYIC,, AU</t>
  </si>
  <si>
    <t>MILANI SIMIC G pizcorobortegrat</t>
  </si>
  <si>
    <t>LLOYD N</t>
  </si>
  <si>
    <t>ONLINE V Linked Acc Trns THOMAS L</t>
  </si>
  <si>
    <t>ONLINE Y Linked Acc Trns THOMAS PROPE</t>
  </si>
  <si>
    <t>ONLINE N Concrete THOMAS L</t>
  </si>
  <si>
    <t>LLOYD E</t>
  </si>
  <si>
    <t>ONLINE D Excavator and bin THOMAS L</t>
  </si>
  <si>
    <t>ONLINE L Soil THOMAS L</t>
  </si>
  <si>
    <t>lloyd thomas R</t>
  </si>
  <si>
    <t>MILANI SIMIC Q PIZCOROBOR</t>
  </si>
  <si>
    <t>RUDY B</t>
  </si>
  <si>
    <t>ONLINE B Bean bags THOMAS L</t>
  </si>
  <si>
    <t>ONLINE R Couch chairs washi THOMAS L</t>
  </si>
  <si>
    <t>RUDY D</t>
  </si>
  <si>
    <t>MOISES E HBirthday TheBanks</t>
  </si>
  <si>
    <t>ONLINE Z THOMAS L</t>
  </si>
  <si>
    <t>MILANI SIMIC F</t>
  </si>
  <si>
    <t>MILANI SIMIC C yappiz</t>
  </si>
  <si>
    <t>RUDY L Blinds</t>
  </si>
  <si>
    <t>MILANI SIMIC V</t>
  </si>
  <si>
    <t>INTERNET BPAY ANZ CARDS</t>
  </si>
  <si>
    <t>MILANI SIMIC W COROBORYAPPIZ</t>
  </si>
  <si>
    <t>MILANI SIMIC P</t>
  </si>
  <si>
    <t>LLOYD G</t>
  </si>
  <si>
    <t>lloyd thomas S WESTPAC PAYMENT</t>
  </si>
  <si>
    <t>Direct Credit FINSTRO INVTyquinSt</t>
  </si>
  <si>
    <t>MILANI SIMIC T YAPPIZ</t>
  </si>
  <si>
    <t>lloyd thomas B WESTPAC PAYMENT</t>
  </si>
  <si>
    <t>Transfer from xx CommBank app Smelly Breast</t>
  </si>
  <si>
    <t>MILANI SIMIC L</t>
  </si>
  <si>
    <t>MILANI SIMIC A</t>
  </si>
  <si>
    <t>Direct Credit GWW</t>
  </si>
  <si>
    <t>Fast Transfer From MARIAN NAJDOVSKI Tyquin St Tyquin St</t>
  </si>
  <si>
    <t>Wdl ATM CBA ATM COOLUM B QLD AUS</t>
  </si>
  <si>
    <t>Transfer to xx CommBank app Myer pay</t>
  </si>
  <si>
    <t>MILANI SIMIC P YAPPIZ</t>
  </si>
  <si>
    <t>Carolyn Jenkins D MJ gift Milani xx</t>
  </si>
  <si>
    <t>lloyd thomas P WESTPAC PAYMENT</t>
  </si>
  <si>
    <t>Wdl ATM CBA ATM CENTRAL SQUARE VIC AUS</t>
  </si>
  <si>
    <t>MILANI SIMIC B YAPPIZ</t>
  </si>
  <si>
    <t>MILANI SIMIC D</t>
  </si>
  <si>
    <t>Fast Transfer From MARIAN NAJDOVSKI TYQUIN LLOYD THOMAS INV 3</t>
  </si>
  <si>
    <t>MILANI SIMIC C</t>
  </si>
  <si>
    <t>lloyd thomas X WESTPAC PAYMENT</t>
  </si>
  <si>
    <t>MILANI SIMIC K</t>
  </si>
  <si>
    <t>MILANI SIMIC X YAPPIZ</t>
  </si>
  <si>
    <t>RUDY M</t>
  </si>
  <si>
    <t>Transfer from xx CommBank app Bottomless brunch</t>
  </si>
  <si>
    <t>Fast Transfer From MARIAN NAJDOVSKI Tyquin Street</t>
  </si>
  <si>
    <t>RUDY T</t>
  </si>
  <si>
    <t>Transfer from xx CommBank app Miss Lisa present</t>
  </si>
  <si>
    <t>Transfer from xx CommBank app Food</t>
  </si>
  <si>
    <t>Coby Leahy C Larni Isaiah thnkU</t>
  </si>
  <si>
    <t>Direct Credit FINSTRO UUULDTI-</t>
  </si>
  <si>
    <t>MILANI SIMIC A Back into savings</t>
  </si>
  <si>
    <t>Direct Credit ING</t>
  </si>
  <si>
    <t>Transfer from xx CommBank app Coles Miss Lisa</t>
  </si>
  <si>
    <t>ONLINE C Coles Miss Lisa THOMAS L</t>
  </si>
  <si>
    <t>Transfer from xx CommBank app Zip</t>
  </si>
  <si>
    <t>ONLINE N woolies THOMAS L</t>
  </si>
  <si>
    <t>lloyd thomas N WESTPAC PAYMENT</t>
  </si>
  <si>
    <t>MILANI SIMIC R YAPPIZ</t>
  </si>
  <si>
    <t>RUDY J</t>
  </si>
  <si>
    <t>Transfer from xx CommBank app Zai bday dinner</t>
  </si>
  <si>
    <t>MILANI SIMIC J</t>
  </si>
  <si>
    <t>lloyd thomas Q WESTPAC PAYMENT</t>
  </si>
  <si>
    <t>Fast Transfer From MARIAN NAJDOVSKI MS and LT</t>
  </si>
  <si>
    <t>lloyd thomas J WESTPAC PAYMENT</t>
  </si>
  <si>
    <t>MILANI SIMIC A YAPPIZ</t>
  </si>
  <si>
    <t>MILANI SIMIC N Hair</t>
  </si>
  <si>
    <t>MILANI SIMIC H YAPPIZ</t>
  </si>
  <si>
    <t>RUDY S</t>
  </si>
  <si>
    <t>MILANI SIMIC L YAPPIZ</t>
  </si>
  <si>
    <t>lloyd thomas V WESTPAC PAYMENT</t>
  </si>
  <si>
    <t>MILANI SIMIC K YAPPIZ</t>
  </si>
  <si>
    <t>ONLINE B woolies THOMAS L</t>
  </si>
  <si>
    <t>ONLINE F woolies THOMAS L</t>
  </si>
  <si>
    <t>MILANI SIMIC E</t>
  </si>
  <si>
    <t>LLOYD T</t>
  </si>
  <si>
    <t>ANDREW RAJEEV MANOKAT Lawyers</t>
  </si>
  <si>
    <t>MILANI SIMIC C Bill and groceries</t>
  </si>
  <si>
    <t>lloyd thomas K WESTPAC PAYMENT</t>
  </si>
  <si>
    <t>lloyd thomas D WESTPAC PAYMENT</t>
  </si>
  <si>
    <t>Transfer from xx CommBank app Ashby</t>
  </si>
  <si>
    <t>lloyd thomas H WESTPAC PAYMENT</t>
  </si>
  <si>
    <t>lloyd thomas T WESTPAC PAYMENT</t>
  </si>
  <si>
    <t>MILANI SIMIC F Food</t>
  </si>
  <si>
    <t>RUDY Q</t>
  </si>
  <si>
    <t>Transfer from xx NetBank</t>
  </si>
  <si>
    <t>MILANI SIMIC C food</t>
  </si>
  <si>
    <t>lloyd thomas R WESTPAC PAYMENT</t>
  </si>
  <si>
    <t>JEMMA FORD Q Lloyd</t>
  </si>
  <si>
    <t>RUDY R</t>
  </si>
  <si>
    <t>Return -THE-ICONIC- SYDNEY NS AUS Card xx Value Date: 25/08/</t>
  </si>
  <si>
    <t>Transfer to xx CommBank app Joe</t>
  </si>
  <si>
    <t>R LEE R Coach gift Isaiah</t>
  </si>
  <si>
    <t>MILANI SIMIC L Petrol</t>
  </si>
  <si>
    <t>MILANI SIMIC T</t>
  </si>
  <si>
    <t>ONLINE X Dental work THOMAS L</t>
  </si>
  <si>
    <t>DEPOSIT CASH $.00 CHEQUE $0.00 Branch BELMONT</t>
  </si>
  <si>
    <t>MILANI SIMIC H bday gift Smell</t>
  </si>
  <si>
    <t>Direct Credit TLS DIV</t>
  </si>
  <si>
    <t>ONLINE C Linked Acc Trns THOMAS PROPE</t>
  </si>
  <si>
    <t>MILANI SIMIC B Groceries</t>
  </si>
  <si>
    <t>RUDY Z Airfare dogsitting</t>
  </si>
  <si>
    <t>ONLINE H THOMAS L</t>
  </si>
  <si>
    <t>ONLINE K THOMAS L</t>
  </si>
  <si>
    <t>RUDY F</t>
  </si>
  <si>
    <t>lloyd thomasGWESTPAC PAYMENT</t>
  </si>
  <si>
    <t>RUDY K Birthday</t>
  </si>
  <si>
    <t>CASH DEPOSIT CBA ATM COOLUM A QLD AUS</t>
  </si>
  <si>
    <t>ONLINE E Linked Acc Trns LT MS INVES</t>
  </si>
  <si>
    <t>lloyd thomas Y WESTPAC PAYMENT</t>
  </si>
  <si>
    <t>Sabo NAB CREDIT NOV25</t>
  </si>
  <si>
    <t>Return AMAZON AU MARKETPLACE SYDNEY AUS Card xx Value Date: 10/12/</t>
  </si>
  <si>
    <t>ONLINE B Real vision LT MS INVES</t>
  </si>
  <si>
    <t>ONLINE J Myer THOMAS L</t>
  </si>
  <si>
    <t>ONLINE G 250 THOMAS L</t>
  </si>
  <si>
    <t>RUDY N</t>
  </si>
  <si>
    <t>PETstock</t>
  </si>
  <si>
    <t>CLEAR Dog Treats</t>
  </si>
  <si>
    <t>Petbarn</t>
  </si>
  <si>
    <t>Brano Z Lloyd</t>
  </si>
  <si>
    <t>PAYPAL *YESSTYLE</t>
  </si>
  <si>
    <t>PAYPAL *TRAILSURV</t>
  </si>
  <si>
    <t>PAYPAL *HMHENNESMAU</t>
  </si>
  <si>
    <t>REVERSAL OF DEBIT PAYPAL AUSTRALIA</t>
  </si>
  <si>
    <t>PAYPAL *GROUPTOGETH</t>
  </si>
  <si>
    <t>Jaybel Office Choice 07</t>
  </si>
  <si>
    <t>Robyn Lambert E Bed</t>
  </si>
  <si>
    <t>Direct Debit PYPL Payin4</t>
  </si>
  <si>
    <t>PAYPAL *NAKEDSUNDAY</t>
  </si>
  <si>
    <t>Direct Debit PAYPAL AUSTRALIA</t>
  </si>
  <si>
    <t>OFFICEWORKS NOOSAVILLE</t>
  </si>
  <si>
    <t>RIP CURL PROPRIETARY L COOLUM BEACH AUS Card xx Value Date: 30/11/</t>
  </si>
  <si>
    <t>ExpressVPN 310- DE</t>
  </si>
  <si>
    <t>VietJet Air - $721.2B VJ WEB TICKET</t>
  </si>
  <si>
    <t>PAYOO-MINISTOP QUAN 1</t>
  </si>
  <si>
    <t>PAYOO-FAMIMA HO CHI MINH</t>
  </si>
  <si>
    <t xml:space="preserve">RACQ </t>
  </si>
  <si>
    <t>The Star Gold Coast</t>
  </si>
  <si>
    <t>8 Days Convenience Store (Ann Street)</t>
  </si>
  <si>
    <t xml:space="preserve">CocaColaEPP </t>
  </si>
  <si>
    <t>Platform 29</t>
  </si>
  <si>
    <t>SOUL FOODS COFFEE</t>
  </si>
  <si>
    <t>CUPCAKE CENTRAL</t>
  </si>
  <si>
    <t xml:space="preserve">Artigiano Gelato </t>
  </si>
  <si>
    <t>BOSS BURGER</t>
  </si>
  <si>
    <t>Can-Dles More</t>
  </si>
  <si>
    <t>CSS P&amp;C UNIFORM SHOP</t>
  </si>
  <si>
    <t xml:space="preserve"> Css P&amp;C</t>
  </si>
  <si>
    <t xml:space="preserve">DOUGH'S GUYS PIZZA </t>
  </si>
  <si>
    <t xml:space="preserve">EATFIRST </t>
  </si>
  <si>
    <t xml:space="preserve">Eat Street Northshore </t>
  </si>
  <si>
    <t>ESCARGOT BAKERY</t>
  </si>
  <si>
    <t>ESPRESSO ALLEGRO</t>
  </si>
  <si>
    <t>Fairhill Courtyard</t>
  </si>
  <si>
    <t>Fior di latte Gelateria</t>
  </si>
  <si>
    <t xml:space="preserve">Fishbowl </t>
  </si>
  <si>
    <t>Flagship By</t>
  </si>
  <si>
    <t>Goodfellas Brisbane</t>
  </si>
  <si>
    <t>Heirloom Wholefood</t>
  </si>
  <si>
    <t>Holy Crust</t>
  </si>
  <si>
    <t xml:space="preserve">ICED TEA </t>
  </si>
  <si>
    <t>ILZA DOCKLANDS</t>
  </si>
  <si>
    <t>LITTLE WARUNG</t>
  </si>
  <si>
    <t>MA BOULANGE CAFÉ</t>
  </si>
  <si>
    <t>Male Alchemy</t>
  </si>
  <si>
    <t>Mango John</t>
  </si>
  <si>
    <t xml:space="preserve">MIDDLE PARK EUROPE </t>
  </si>
  <si>
    <t>Ngon The</t>
  </si>
  <si>
    <t>Neat</t>
  </si>
  <si>
    <t>NOMADIC OFFSITE CATER</t>
  </si>
  <si>
    <t xml:space="preserve">NOOSA CANE JUICE </t>
  </si>
  <si>
    <t xml:space="preserve">Orange By Nature </t>
  </si>
  <si>
    <t>P&amp;C Functions</t>
  </si>
  <si>
    <t>PICCOLO CAFÉ</t>
  </si>
  <si>
    <t>POP "N" FLUFF DELIGHT</t>
  </si>
  <si>
    <t xml:space="preserve">PUPA'S COFFEE </t>
  </si>
  <si>
    <t>RAILWAY CJ'S PASTRIES</t>
  </si>
  <si>
    <t xml:space="preserve">RAW + RICE </t>
  </si>
  <si>
    <t>REX &amp; TURTLE BARBE</t>
  </si>
  <si>
    <t xml:space="preserve">Rosso Espresso Bar </t>
  </si>
  <si>
    <t xml:space="preserve">SABROSA </t>
  </si>
  <si>
    <t>SOLITUDE COFFEE ROAST</t>
  </si>
  <si>
    <t xml:space="preserve">SONDER ESPRESSO </t>
  </si>
  <si>
    <t xml:space="preserve">ST MARTINS CAFE </t>
  </si>
  <si>
    <t xml:space="preserve">STEAMPUNK PUPPIES </t>
  </si>
  <si>
    <t>Sunshine Coast</t>
  </si>
  <si>
    <t xml:space="preserve">SUSHI ARI </t>
  </si>
  <si>
    <t xml:space="preserve">SUSHI WAVE </t>
  </si>
  <si>
    <t xml:space="preserve">TERELLA BREWING </t>
  </si>
  <si>
    <t>Terminal Meridan</t>
  </si>
  <si>
    <t xml:space="preserve">TH7 NOOSA </t>
  </si>
  <si>
    <t xml:space="preserve">THE COFFEE </t>
  </si>
  <si>
    <t xml:space="preserve">THE MOVEMENT ROOM </t>
  </si>
  <si>
    <t xml:space="preserve">THE OAKLEIGH DOUGH </t>
  </si>
  <si>
    <t>The Scoop</t>
  </si>
  <si>
    <t>The Snack</t>
  </si>
  <si>
    <t>The Trustee</t>
  </si>
  <si>
    <t xml:space="preserve">VALLEE &amp; BOWE </t>
  </si>
  <si>
    <t>Zambrero</t>
  </si>
  <si>
    <t xml:space="preserve">Zoux Bar </t>
  </si>
  <si>
    <t xml:space="preserve">Star Liquor Aerodrome </t>
  </si>
  <si>
    <t xml:space="preserve">Subway </t>
  </si>
  <si>
    <t xml:space="preserve">Sum Yung Guys </t>
  </si>
  <si>
    <t xml:space="preserve">Sumo Salad </t>
  </si>
  <si>
    <t xml:space="preserve">SUSHI HUB </t>
  </si>
  <si>
    <t>SUSHI JIRO</t>
  </si>
  <si>
    <t>Sushi Paradise</t>
  </si>
  <si>
    <t xml:space="preserve">SUSHI STATION </t>
  </si>
  <si>
    <t>SUSHI SUSHI</t>
  </si>
  <si>
    <t xml:space="preserve">Sushia </t>
  </si>
  <si>
    <t xml:space="preserve">SUSHIRO </t>
  </si>
  <si>
    <t>SVDP ST GERARD MAJELLA</t>
  </si>
  <si>
    <t xml:space="preserve">SWEETHEARTS CAFE </t>
  </si>
  <si>
    <t>TEA TOP PTY</t>
  </si>
  <si>
    <t>The Cheesecake Shop</t>
  </si>
  <si>
    <t xml:space="preserve">THE CHOPSTICKS DOWN UN </t>
  </si>
  <si>
    <t xml:space="preserve">Event Cinemas </t>
  </si>
  <si>
    <t>The Jolly Miller Altona Meadow</t>
  </si>
  <si>
    <t>THE PANCAKE PARLOUR</t>
  </si>
  <si>
    <t xml:space="preserve">THE TRUSTEE FOR BRACEY </t>
  </si>
  <si>
    <t>29 Seconds Cafe</t>
  </si>
  <si>
    <t xml:space="preserve">Tuckshop </t>
  </si>
  <si>
    <t>Transportmainrds</t>
  </si>
  <si>
    <t>Transportforn</t>
  </si>
  <si>
    <t xml:space="preserve">UMAPATI PL  </t>
  </si>
  <si>
    <t>Velvet Bean Docklands</t>
  </si>
  <si>
    <t xml:space="preserve">CHADSTONE SHOPPIN MELBOURNE </t>
  </si>
  <si>
    <t xml:space="preserve">La Siesta Hoi An Re </t>
  </si>
  <si>
    <t>1PASSWORD</t>
  </si>
  <si>
    <t>78 Nails Fencing</t>
  </si>
  <si>
    <t xml:space="preserve">vietnamvisas </t>
  </si>
  <si>
    <t>Adidas</t>
  </si>
  <si>
    <t>AGATHE PATISSERIE</t>
  </si>
  <si>
    <t xml:space="preserve">AIRPORT RETAIL GROUP </t>
  </si>
  <si>
    <t xml:space="preserve">Archer Coffee &amp; Bagels </t>
  </si>
  <si>
    <t xml:space="preserve">BCF NOOSA </t>
  </si>
  <si>
    <t>BCF NOOSA</t>
  </si>
  <si>
    <t xml:space="preserve">Brazilian skills </t>
  </si>
  <si>
    <t>BRISBANE AIRPORT BRISBANE</t>
  </si>
  <si>
    <t xml:space="preserve">Cafenatics </t>
  </si>
  <si>
    <t xml:space="preserve">Cellarbrations </t>
  </si>
  <si>
    <t>OpenAI</t>
  </si>
  <si>
    <t xml:space="preserve">Coolum Ormeau  </t>
  </si>
  <si>
    <t xml:space="preserve">DAVID JONES </t>
  </si>
  <si>
    <t xml:space="preserve">DESTINATION BRISBANE </t>
  </si>
  <si>
    <t xml:space="preserve">DIRECT CHEMIST OUTLE </t>
  </si>
  <si>
    <t>EUROMEYER PTY LTD</t>
  </si>
  <si>
    <t>MCARE BENEFITS LLOYD THOMAS</t>
  </si>
  <si>
    <t>NOOSA TENNISCLUB Peregian Spri</t>
  </si>
  <si>
    <t>ECO NOOSA</t>
  </si>
  <si>
    <t xml:space="preserve">FOOTBALL SQUADI </t>
  </si>
  <si>
    <t xml:space="preserve">Goddess </t>
  </si>
  <si>
    <t>Grab</t>
  </si>
  <si>
    <t xml:space="preserve">GRAPE GROCER </t>
  </si>
  <si>
    <t xml:space="preserve">GREEN HOTEL </t>
  </si>
  <si>
    <t>GULLVEIG PTY LTD</t>
  </si>
  <si>
    <t xml:space="preserve">HBF HEALTH LIMITED </t>
  </si>
  <si>
    <t>HBF - CLAIM2</t>
  </si>
  <si>
    <t>HOWARDSMITHWHARVESPARKING</t>
  </si>
  <si>
    <t>HUNTINGDALE CONVENIENC</t>
  </si>
  <si>
    <t>HYATTREGENCYDANANGRESORT</t>
  </si>
  <si>
    <t>iHerb Netherlands B.V. IHERB</t>
  </si>
  <si>
    <t xml:space="preserve">IKEA NORTHLAKES </t>
  </si>
  <si>
    <t>INDITEX AUSTRALIA</t>
  </si>
  <si>
    <t>INNOVATIVE RETAIL</t>
  </si>
  <si>
    <t xml:space="preserve">JOYMAXS FRIENDLY GRO </t>
  </si>
  <si>
    <t xml:space="preserve">KATS 4 DOGS  </t>
  </si>
  <si>
    <t xml:space="preserve">LAMANNA DIRECT </t>
  </si>
  <si>
    <t>LANCAT POOL SUPPLIES</t>
  </si>
  <si>
    <t xml:space="preserve"> Espresso Bar</t>
  </si>
  <si>
    <t>Flying West</t>
  </si>
  <si>
    <t>Meadow Bake Shop Yandina</t>
  </si>
  <si>
    <t>Mr Wabi BRISBANE CITY</t>
  </si>
  <si>
    <t>Nomad Sydney</t>
  </si>
  <si>
    <t>Peterson Patisserie</t>
  </si>
  <si>
    <t>Stoa Bokarina Banya</t>
  </si>
  <si>
    <t>Sushi Ari</t>
  </si>
  <si>
    <t>Sydney Masonic</t>
  </si>
  <si>
    <t>The Burgerista Marcoola</t>
  </si>
  <si>
    <t>The Forest</t>
  </si>
  <si>
    <t>THE WONKY LOAF PTY Kuluin</t>
  </si>
  <si>
    <t>Tipplers Tap Annerley</t>
  </si>
  <si>
    <t xml:space="preserve"> WHISKEYS ANIMAL GO BURNSIDE</t>
  </si>
  <si>
    <t xml:space="preserve">NOOSA PET RESORT </t>
  </si>
  <si>
    <t xml:space="preserve">Oz Ski Resort </t>
  </si>
  <si>
    <t>PAYMATE*LeisureHouse</t>
  </si>
  <si>
    <t xml:space="preserve">PEOPLE'S COFFEE </t>
  </si>
  <si>
    <t>PEREGIAN SPRINGS NEWS</t>
  </si>
  <si>
    <t xml:space="preserve">PEROUSIA PTY LTD </t>
  </si>
  <si>
    <t>HONCHO SYDNEY</t>
  </si>
  <si>
    <t>Scuh Alice</t>
  </si>
  <si>
    <t>Bakery Noosa</t>
  </si>
  <si>
    <t xml:space="preserve"> BAKERY NOOSA NOOSAVILLE</t>
  </si>
  <si>
    <t>Smiggle</t>
  </si>
  <si>
    <t>Spero Mooloolaba</t>
  </si>
  <si>
    <t>The Butter Chicken Altona Meadow AU</t>
  </si>
  <si>
    <t>SuperRandom</t>
  </si>
  <si>
    <t xml:space="preserve">S3POPU3 </t>
  </si>
  <si>
    <t>Railway Hotel Yarra</t>
  </si>
  <si>
    <t xml:space="preserve">Fish Monger </t>
  </si>
  <si>
    <t xml:space="preserve">BICORRE </t>
  </si>
  <si>
    <t>Yo-Chi Noosa Noosa Heads</t>
  </si>
  <si>
    <t xml:space="preserve">XINGS CHINESE  </t>
  </si>
  <si>
    <t>ALHGROUP.COM</t>
  </si>
  <si>
    <t>PIER33</t>
  </si>
  <si>
    <t>PIER34</t>
  </si>
  <si>
    <t>MRPERCIVALS</t>
  </si>
  <si>
    <t xml:space="preserve">BETTERME HOME YOGA </t>
  </si>
  <si>
    <t>SUNSHINE COAST DENTAL</t>
  </si>
  <si>
    <t>Ragazzi Sydney</t>
  </si>
  <si>
    <t>Craig Deane</t>
  </si>
  <si>
    <t>ESSENTIAL GRAIN BAKER</t>
  </si>
  <si>
    <t>ESTANCIA MARIA</t>
  </si>
  <si>
    <t xml:space="preserve">EUMUNDI FRESH JUICE </t>
  </si>
  <si>
    <t>EVERGREEN EYEBROWS PT</t>
  </si>
  <si>
    <t xml:space="preserve">FOOTBALLCLUB10 </t>
  </si>
  <si>
    <t xml:space="preserve">FRASERS CREATIVE </t>
  </si>
  <si>
    <t xml:space="preserve">HYPT </t>
  </si>
  <si>
    <t>JIN JEWELLERY</t>
  </si>
  <si>
    <t xml:space="preserve">KATIE WEBBER </t>
  </si>
  <si>
    <t xml:space="preserve">LES ARTISANS &amp; CO </t>
  </si>
  <si>
    <t>LITTLE FRAIR</t>
  </si>
  <si>
    <t>MAIORI PIZZERIA PEREGP</t>
  </si>
  <si>
    <t>MANGO JOHN</t>
  </si>
  <si>
    <t xml:space="preserve">MAROOCHYDORE SES </t>
  </si>
  <si>
    <t xml:space="preserve">NOOSA DOLPHINS </t>
  </si>
  <si>
    <t xml:space="preserve">NOUVELLE TECHNOLOGYS </t>
  </si>
  <si>
    <t xml:space="preserve">POOLSIDE @ NAC </t>
  </si>
  <si>
    <t>SEABOURNE DISTILLERY</t>
  </si>
  <si>
    <t>SET_N_STONE BY LINDA</t>
  </si>
  <si>
    <t>SHINY STORM</t>
  </si>
  <si>
    <t xml:space="preserve">SIGNATURE SOURDOUGH </t>
  </si>
  <si>
    <t xml:space="preserve">SNAKES DOWNUNDER </t>
  </si>
  <si>
    <t xml:space="preserve">SUNSHINE NUTRITION </t>
  </si>
  <si>
    <t>THE MOVEMENT ROOM</t>
  </si>
  <si>
    <t xml:space="preserve">THE SOUTH MELBOURNE </t>
  </si>
  <si>
    <t xml:space="preserve">THE TRUSTEE FOR KWM </t>
  </si>
  <si>
    <t>THE WONKY LOAF</t>
  </si>
  <si>
    <t xml:space="preserve">TUCKSHOP CSS P&amp;C </t>
  </si>
  <si>
    <t>VALLEE &amp; BOWE</t>
  </si>
  <si>
    <t xml:space="preserve">WELL KINECTED </t>
  </si>
  <si>
    <t xml:space="preserve">WIR </t>
  </si>
  <si>
    <t>Merchant New</t>
  </si>
  <si>
    <t>Row Labels</t>
  </si>
  <si>
    <t>Grand Total</t>
  </si>
  <si>
    <t>Butchers</t>
  </si>
  <si>
    <t>Mt Coolum Meats</t>
  </si>
  <si>
    <t>Kunera</t>
  </si>
  <si>
    <t>BREADTOP MYER CENTER</t>
  </si>
  <si>
    <t>EB *Sound Healing r</t>
  </si>
  <si>
    <t>e</t>
  </si>
  <si>
    <t>Shopping Other</t>
  </si>
  <si>
    <t xml:space="preserve">BCF - Boating Camping Fishing </t>
  </si>
  <si>
    <t xml:space="preserve">BEACH BEAT </t>
  </si>
  <si>
    <t xml:space="preserve"> Meridan Plain</t>
  </si>
  <si>
    <t>AMAZEN PUZZLES AND GA</t>
  </si>
  <si>
    <t xml:space="preserve">CHARM THAI CUISINE </t>
  </si>
  <si>
    <t xml:space="preserve">TARGET </t>
  </si>
  <si>
    <t xml:space="preserve">Tech </t>
  </si>
  <si>
    <t>Sum of Amount</t>
  </si>
  <si>
    <t>2025</t>
  </si>
  <si>
    <t>2024</t>
  </si>
  <si>
    <t>Column Labels</t>
  </si>
  <si>
    <t>MRS ROXANNE HEIBLOEM</t>
  </si>
  <si>
    <t>YASMIN DARWISH</t>
  </si>
  <si>
    <t>Pet</t>
  </si>
  <si>
    <t>Total</t>
  </si>
  <si>
    <t>Likely</t>
  </si>
  <si>
    <t>Worst</t>
  </si>
  <si>
    <t>Best</t>
  </si>
  <si>
    <t>Yr 0</t>
  </si>
  <si>
    <t>Yr 1</t>
  </si>
  <si>
    <t>Yr 2</t>
  </si>
  <si>
    <t>trustee fees</t>
  </si>
  <si>
    <t>legal</t>
  </si>
  <si>
    <t>Best Case</t>
  </si>
  <si>
    <t>Bankrupts</t>
  </si>
  <si>
    <t>Bonus</t>
  </si>
  <si>
    <t>Negotiation</t>
  </si>
  <si>
    <t>Food &amp; Resturants</t>
  </si>
  <si>
    <t>Total Income</t>
  </si>
  <si>
    <t>Expenses</t>
  </si>
  <si>
    <t>Bankrupsy 1 (salary)</t>
  </si>
  <si>
    <t>Bankrupsy 1 (Negotiation)</t>
  </si>
  <si>
    <t>Total After Investment &amp; Bankruptsy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</si>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</sst>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5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0"/>
      <name val="Aptos Narrow"/>
    </font>
    <font>
      <sz val="12"/>
      <color rgb="FF000000"/>
      <name val="Aptos Narrow"/>
    </font>
    <font>
      <sz val="8"/>
      <name val="Aptos Narrow"/>
      <scheme val="minor"/>
    </font>
    <font>
      <u/>
      <sz val="12"/>
      <color theme="10"/>
      <name val="Aptos Narrow"/>
      <scheme val="minor"/>
    </font>
    <font>
      <sz val="10"/>
      <color theme="1"/>
      <name val="Arial"/>
      <family val="2"/>
    </font>
    <font>
      <sz val="12"/>
      <color rgb="FF7030A0"/>
      <name val="Aptos Narrow"/>
    </font>
    <font>
      <sz val="12"/>
      <color rgb="FF4EA72E"/>
      <name val="Aptos Narrow"/>
    </font>
    <font>
      <b/>
      <sz val="12"/>
      <color theme="1"/>
      <name val="Aptos Narrow"/>
      <scheme val="minor"/>
    </font>
    <font>
      <b/>
      <sz val="10"/>
      <color theme="1"/>
      <name val="Calibri"/>
      <family val="2"/>
    </font>
    <font>
      <b/>
      <sz val="12"/>
      <color theme="1"/>
      <name val="Aptos Narrow"/>
    </font>
    <font>
      <b/>
      <sz val="12"/>
      <color rgb="FF000000"/>
      <name val="Aptos Narrow"/>
      <scheme val="minor"/>
    </font>
    <font>
      <sz val="12"/>
      <color rgb="FF92D05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44B3E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4" fontId="1" fillId="0" borderId="0" xfId="0" applyNumberFormat="1" applyFont="1"/>
    <xf numFmtId="0" fontId="4" fillId="0" borderId="0" xfId="0" applyFont="1"/>
    <xf numFmtId="15" fontId="4" fillId="0" borderId="0" xfId="0" applyNumberFormat="1" applyFont="1"/>
    <xf numFmtId="15" fontId="1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/>
    <xf numFmtId="0" fontId="7" fillId="0" borderId="0" xfId="0" applyFont="1"/>
    <xf numFmtId="14" fontId="8" fillId="0" borderId="0" xfId="0" applyNumberFormat="1" applyFont="1"/>
    <xf numFmtId="0" fontId="8" fillId="0" borderId="0" xfId="0" applyFont="1"/>
    <xf numFmtId="0" fontId="9" fillId="0" borderId="0" xfId="0" applyFont="1"/>
    <xf numFmtId="0" fontId="1" fillId="3" borderId="0" xfId="0" applyFont="1" applyFill="1"/>
    <xf numFmtId="0" fontId="7" fillId="3" borderId="0" xfId="0" applyFont="1" applyFill="1"/>
    <xf numFmtId="0" fontId="6" fillId="0" borderId="0" xfId="1"/>
    <xf numFmtId="0" fontId="0" fillId="0" borderId="0" xfId="0" pivotButton="1"/>
    <xf numFmtId="0" fontId="0" fillId="0" borderId="0" xfId="0" applyAlignment="1">
      <alignment horizontal="left" indent="1"/>
    </xf>
    <xf numFmtId="0" fontId="10" fillId="4" borderId="2" xfId="0" applyFont="1" applyFill="1" applyBorder="1"/>
    <xf numFmtId="0" fontId="10" fillId="0" borderId="2" xfId="0" applyFont="1" applyBorder="1"/>
    <xf numFmtId="0" fontId="11" fillId="0" borderId="4" xfId="0" applyFont="1" applyBorder="1" applyAlignment="1">
      <alignment horizontal="left"/>
    </xf>
    <xf numFmtId="0" fontId="0" fillId="0" borderId="1" xfId="0" applyBorder="1"/>
    <xf numFmtId="0" fontId="13" fillId="0" borderId="6" xfId="0" applyFont="1" applyBorder="1" applyAlignment="1">
      <alignment horizontal="left"/>
    </xf>
    <xf numFmtId="0" fontId="1" fillId="0" borderId="5" xfId="0" applyFont="1" applyBorder="1"/>
    <xf numFmtId="10" fontId="1" fillId="0" borderId="4" xfId="0" applyNumberFormat="1" applyFont="1" applyBorder="1"/>
    <xf numFmtId="0" fontId="1" fillId="0" borderId="4" xfId="0" applyFont="1" applyBorder="1"/>
    <xf numFmtId="3" fontId="1" fillId="0" borderId="4" xfId="0" applyNumberFormat="1" applyFont="1" applyBorder="1"/>
    <xf numFmtId="0" fontId="12" fillId="0" borderId="4" xfId="0" applyFont="1" applyBorder="1"/>
    <xf numFmtId="0" fontId="12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3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3" fontId="10" fillId="0" borderId="0" xfId="0" applyNumberFormat="1" applyFont="1" applyAlignment="1">
      <alignment horizontal="right"/>
    </xf>
    <xf numFmtId="3" fontId="10" fillId="0" borderId="2" xfId="0" applyNumberFormat="1" applyFont="1" applyBorder="1" applyAlignment="1">
      <alignment horizontal="right"/>
    </xf>
    <xf numFmtId="3" fontId="10" fillId="4" borderId="3" xfId="0" applyNumberFormat="1" applyFont="1" applyFill="1" applyBorder="1" applyAlignment="1">
      <alignment horizontal="right"/>
    </xf>
    <xf numFmtId="0" fontId="10" fillId="4" borderId="1" xfId="0" applyFont="1" applyFill="1" applyBorder="1"/>
    <xf numFmtId="164" fontId="1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loyd Thomas" refreshedDate="46121.485925925925" createdVersion="8" refreshedVersion="8" minRefreshableVersion="3" recordCount="8540" xr:uid="{03C77AAD-6F11-4D46-846C-0B6B947076E3}">
  <cacheSource type="worksheet">
    <worksheetSource ref="A1:H1048576" sheet="Transactions"/>
  </cacheSource>
  <cacheFields count="9">
    <cacheField name="Date" numFmtId="14">
      <sharedItems containsNonDate="0" containsDate="1" containsString="0" containsBlank="1" minDate="2024-01-02T00:00:00" maxDate="2026-01-01T00:00:00" count="610">
        <d v="2024-03-13T00:00:00"/>
        <d v="2024-05-14T00:00:00"/>
        <d v="2024-11-25T00:00:00"/>
        <d v="2025-01-28T00:00:00"/>
        <d v="2025-03-04T00:00:00"/>
        <d v="2025-03-06T00:00:00"/>
        <d v="2025-03-07T00:00:00"/>
        <d v="2025-03-10T00:00:00"/>
        <d v="2025-09-08T00:00:00"/>
        <d v="2024-01-29T00:00:00"/>
        <d v="2024-02-26T00:00:00"/>
        <d v="2024-05-15T00:00:00"/>
        <d v="2025-11-26T00:00:00"/>
        <d v="2025-02-06T00:00:00"/>
        <d v="2025-04-07T00:00:00"/>
        <d v="2025-05-06T00:00:00"/>
        <d v="2025-06-06T00:00:00"/>
        <d v="2025-04-10T00:00:00"/>
        <d v="2025-02-07T00:00:00"/>
        <d v="2025-05-07T00:00:00"/>
        <d v="2025-06-09T00:00:00"/>
        <d v="2025-02-19T00:00:00"/>
        <d v="2025-03-18T00:00:00"/>
        <d v="2025-05-13T00:00:00"/>
        <d v="2025-07-17T00:00:00"/>
        <d v="2025-09-13T00:00:00"/>
        <d v="2025-09-17T00:00:00"/>
        <d v="2025-10-19T00:00:00"/>
        <d v="2025-11-16T00:00:00"/>
        <d v="2025-12-16T00:00:00"/>
        <d v="2024-11-13T00:00:00"/>
        <d v="2025-03-20T00:00:00"/>
        <d v="2025-05-21T00:00:00"/>
        <d v="2024-01-05T00:00:00"/>
        <d v="2024-07-05T00:00:00"/>
        <d v="2025-09-19T00:00:00"/>
        <d v="2025-12-04T00:00:00"/>
        <d v="2024-03-08T00:00:00"/>
        <d v="2024-08-30T00:00:00"/>
        <d v="2024-11-26T00:00:00"/>
        <d v="2025-01-09T00:00:00"/>
        <d v="2025-04-22T00:00:00"/>
        <d v="2025-06-16T00:00:00"/>
        <d v="2025-06-17T00:00:00"/>
        <d v="2025-09-16T00:00:00"/>
        <d v="2024-04-08T00:00:00"/>
        <d v="2024-11-27T00:00:00"/>
        <d v="2025-05-29T00:00:00"/>
        <d v="2025-05-30T00:00:00"/>
        <d v="2025-10-14T00:00:00"/>
        <d v="2025-04-17T00:00:00"/>
        <d v="2024-01-04T00:00:00"/>
        <d v="2024-01-09T00:00:00"/>
        <d v="2024-01-22T00:00:00"/>
        <d v="2024-01-31T00:00:00"/>
        <d v="2024-02-09T00:00:00"/>
        <d v="2024-02-14T00:00:00"/>
        <d v="2024-02-28T00:00:00"/>
        <d v="2024-03-07T00:00:00"/>
        <d v="2024-03-19T00:00:00"/>
        <d v="2024-03-27T00:00:00"/>
        <d v="2024-04-29T00:00:00"/>
        <d v="2024-05-06T00:00:00"/>
        <d v="2024-05-16T00:00:00"/>
        <d v="2024-05-22T00:00:00"/>
        <d v="2024-05-28T00:00:00"/>
        <d v="2024-06-10T00:00:00"/>
        <d v="2024-06-17T00:00:00"/>
        <d v="2024-06-26T00:00:00"/>
        <d v="2024-07-08T00:00:00"/>
        <d v="2024-07-22T00:00:00"/>
        <d v="2024-08-05T00:00:00"/>
        <d v="2024-08-23T00:00:00"/>
        <d v="2024-10-14T00:00:00"/>
        <d v="2024-11-07T00:00:00"/>
        <d v="2024-11-22T00:00:00"/>
        <d v="2025-12-15T00:00:00"/>
        <d v="2024-03-11T00:00:00"/>
        <d v="2024-08-12T00:00:00"/>
        <d v="2024-09-05T00:00:00"/>
        <d v="2024-09-16T00:00:00"/>
        <d v="2025-12-28T00:00:00"/>
        <d v="2024-05-17T00:00:00"/>
        <d v="2025-12-17T00:00:00"/>
        <d v="2024-12-30T00:00:00"/>
        <d v="2025-11-13T00:00:00"/>
        <d v="2025-02-17T00:00:00"/>
        <d v="2025-12-11T00:00:00"/>
        <d v="2025-05-31T00:00:00"/>
        <d v="2025-07-18T00:00:00"/>
        <d v="2025-06-20T00:00:00"/>
        <d v="2025-06-03T00:00:00"/>
        <d v="2024-07-24T00:00:00"/>
        <d v="2024-10-07T00:00:00"/>
        <d v="2025-01-06T00:00:00"/>
        <d v="2025-02-28T00:00:00"/>
        <d v="2024-05-09T00:00:00"/>
        <d v="2025-12-02T00:00:00"/>
        <d v="2024-10-28T00:00:00"/>
        <d v="2025-10-24T00:00:00"/>
        <d v="2024-06-03T00:00:00"/>
        <d v="2025-11-03T00:00:00"/>
        <d v="2024-11-01T00:00:00"/>
        <d v="2024-12-06T00:00:00"/>
        <d v="2025-02-10T00:00:00"/>
        <d v="2025-07-08T00:00:00"/>
        <d v="2024-01-02T00:00:00"/>
        <d v="2024-01-03T00:00:00"/>
        <d v="2024-01-08T00:00:00"/>
        <d v="2024-09-26T00:00:00"/>
        <d v="2024-03-28T00:00:00"/>
        <d v="2025-03-28T00:00:00"/>
        <d v="2024-01-15T00:00:00"/>
        <d v="2024-01-16T00:00:00"/>
        <d v="2024-01-18T00:00:00"/>
        <d v="2024-01-24T00:00:00"/>
        <d v="2024-01-30T00:00:00"/>
        <d v="2024-02-01T00:00:00"/>
        <d v="2024-02-05T00:00:00"/>
        <d v="2024-02-12T00:00:00"/>
        <d v="2024-02-13T00:00:00"/>
        <d v="2024-02-15T00:00:00"/>
        <d v="2024-02-19T00:00:00"/>
        <d v="2024-02-22T00:00:00"/>
        <d v="2024-02-23T00:00:00"/>
        <d v="2024-03-04T00:00:00"/>
        <d v="2024-03-06T00:00:00"/>
        <d v="2024-03-12T00:00:00"/>
        <d v="2024-03-14T00:00:00"/>
        <d v="2024-03-18T00:00:00"/>
        <d v="2024-03-25T00:00:00"/>
        <d v="2024-03-26T00:00:00"/>
        <d v="2024-04-02T00:00:00"/>
        <d v="2024-04-04T00:00:00"/>
        <d v="2024-04-05T00:00:00"/>
        <d v="2024-04-09T00:00:00"/>
        <d v="2024-04-10T00:00:00"/>
        <d v="2024-04-11T00:00:00"/>
        <d v="2024-04-15T00:00:00"/>
        <d v="2024-04-16T00:00:00"/>
        <d v="2024-04-18T00:00:00"/>
        <d v="2024-04-19T00:00:00"/>
        <d v="2024-04-22T00:00:00"/>
        <d v="2024-04-24T00:00:00"/>
        <d v="2024-04-26T00:00:00"/>
        <d v="2024-04-30T00:00:00"/>
        <d v="2024-05-01T00:00:00"/>
        <d v="2024-05-02T00:00:00"/>
        <d v="2024-05-03T00:00:00"/>
        <d v="2024-05-08T00:00:00"/>
        <d v="2024-05-13T00:00:00"/>
        <d v="2024-05-24T00:00:00"/>
        <d v="2024-05-27T00:00:00"/>
        <d v="2024-05-29T00:00:00"/>
        <d v="2024-06-07T00:00:00"/>
        <d v="2024-06-11T00:00:00"/>
        <d v="2024-06-12T00:00:00"/>
        <d v="2024-06-13T00:00:00"/>
        <d v="2024-06-19T00:00:00"/>
        <d v="2024-06-21T00:00:00"/>
        <d v="2024-06-25T00:00:00"/>
        <d v="2024-06-27T00:00:00"/>
        <d v="2024-06-28T00:00:00"/>
        <d v="2024-07-01T00:00:00"/>
        <d v="2024-07-09T00:00:00"/>
        <d v="2024-07-11T00:00:00"/>
        <d v="2024-07-12T00:00:00"/>
        <d v="2024-07-15T00:00:00"/>
        <d v="2024-07-17T00:00:00"/>
        <d v="2024-07-19T00:00:00"/>
        <d v="2024-07-23T00:00:00"/>
        <d v="2024-07-29T00:00:00"/>
        <d v="2024-08-01T00:00:00"/>
        <d v="2024-08-02T00:00:00"/>
        <d v="2024-08-07T00:00:00"/>
        <d v="2024-08-09T00:00:00"/>
        <d v="2024-08-15T00:00:00"/>
        <d v="2024-08-16T00:00:00"/>
        <d v="2024-08-21T00:00:00"/>
        <d v="2024-08-26T00:00:00"/>
        <d v="2024-08-27T00:00:00"/>
        <d v="2024-08-29T00:00:00"/>
        <d v="2024-09-02T00:00:00"/>
        <d v="2024-09-03T00:00:00"/>
        <d v="2024-09-09T00:00:00"/>
        <d v="2024-09-10T00:00:00"/>
        <d v="2024-09-17T00:00:00"/>
        <d v="2024-09-23T00:00:00"/>
        <d v="2024-09-24T00:00:00"/>
        <d v="2024-09-30T00:00:00"/>
        <d v="2024-10-01T00:00:00"/>
        <d v="2024-10-08T00:00:00"/>
        <d v="2024-10-15T00:00:00"/>
        <d v="2024-10-22T00:00:00"/>
        <d v="2024-10-29T00:00:00"/>
        <d v="2024-10-31T00:00:00"/>
        <d v="2024-11-04T00:00:00"/>
        <d v="2024-11-05T00:00:00"/>
        <d v="2024-11-08T00:00:00"/>
        <d v="2024-11-11T00:00:00"/>
        <d v="2024-11-12T00:00:00"/>
        <d v="2024-11-15T00:00:00"/>
        <d v="2024-11-18T00:00:00"/>
        <d v="2024-11-19T00:00:00"/>
        <d v="2024-11-21T00:00:00"/>
        <d v="2024-11-29T00:00:00"/>
        <d v="2024-12-03T00:00:00"/>
        <d v="2024-12-04T00:00:00"/>
        <d v="2024-12-09T00:00:00"/>
        <d v="2024-12-10T00:00:00"/>
        <d v="2024-12-11T00:00:00"/>
        <d v="2024-12-16T00:00:00"/>
        <d v="2024-12-17T00:00:00"/>
        <d v="2024-12-20T00:00:00"/>
        <d v="2024-12-23T00:00:00"/>
        <d v="2024-12-24T00:00:00"/>
        <d v="2024-12-27T00:00:00"/>
        <d v="2024-12-31T00:00:00"/>
        <d v="2025-01-02T00:00:00"/>
        <d v="2025-01-03T00:00:00"/>
        <d v="2025-01-07T00:00:00"/>
        <d v="2025-01-10T00:00:00"/>
        <d v="2025-01-13T00:00:00"/>
        <d v="2025-01-14T00:00:00"/>
        <d v="2025-01-15T00:00:00"/>
        <d v="2025-01-17T00:00:00"/>
        <d v="2025-01-20T00:00:00"/>
        <d v="2025-01-21T00:00:00"/>
        <d v="2025-01-24T00:00:00"/>
        <d v="2025-01-29T00:00:00"/>
        <d v="2025-01-30T00:00:00"/>
        <d v="2025-01-31T00:00:00"/>
        <d v="2025-02-03T00:00:00"/>
        <d v="2025-02-04T00:00:00"/>
        <d v="2025-02-05T00:00:00"/>
        <d v="2025-02-11T00:00:00"/>
        <d v="2025-02-12T00:00:00"/>
        <d v="2025-02-14T00:00:00"/>
        <d v="2025-02-18T00:00:00"/>
        <d v="2025-02-21T00:00:00"/>
        <d v="2025-02-24T00:00:00"/>
        <d v="2025-02-25T00:00:00"/>
        <d v="2025-02-27T00:00:00"/>
        <d v="2025-03-03T00:00:00"/>
        <d v="2025-03-11T00:00:00"/>
        <d v="2025-03-19T00:00:00"/>
        <d v="2025-03-21T00:00:00"/>
        <d v="2025-03-24T00:00:00"/>
        <d v="2025-03-25T00:00:00"/>
        <d v="2025-03-27T00:00:00"/>
        <d v="2025-03-31T00:00:00"/>
        <d v="2025-04-01T00:00:00"/>
        <d v="2025-04-02T00:00:00"/>
        <d v="2025-04-04T00:00:00"/>
        <d v="2025-04-08T00:00:00"/>
        <d v="2025-04-11T00:00:00"/>
        <d v="2025-04-14T00:00:00"/>
        <d v="2025-04-15T00:00:00"/>
        <d v="2025-04-16T00:00:00"/>
        <d v="2025-04-24T00:00:00"/>
        <d v="2025-04-28T00:00:00"/>
        <d v="2025-04-29T00:00:00"/>
        <d v="2025-05-01T00:00:00"/>
        <d v="2025-05-05T00:00:00"/>
        <d v="2025-05-08T00:00:00"/>
        <d v="2025-05-09T00:00:00"/>
        <d v="2025-05-12T00:00:00"/>
        <d v="2025-05-23T00:00:00"/>
        <d v="2025-05-26T00:00:00"/>
        <d v="2025-05-27T00:00:00"/>
        <d v="2025-07-04T00:00:00"/>
        <d v="2025-07-15T00:00:00"/>
        <d v="2025-08-01T00:00:00"/>
        <d v="2025-08-06T00:00:00"/>
        <d v="2025-08-15T00:00:00"/>
        <d v="2025-08-22T00:00:00"/>
        <d v="2025-08-25T00:00:00"/>
        <d v="2025-09-01T00:00:00"/>
        <d v="2025-09-09T00:00:00"/>
        <d v="2025-09-26T00:00:00"/>
        <d v="2025-09-29T00:00:00"/>
        <d v="2025-10-10T00:00:00"/>
        <d v="2025-10-16T00:00:00"/>
        <d v="2025-10-31T00:00:00"/>
        <d v="2025-11-05T00:00:00"/>
        <d v="2025-11-06T00:00:00"/>
        <d v="2025-11-10T00:00:00"/>
        <d v="2025-11-25T00:00:00"/>
        <d v="2025-11-27T00:00:00"/>
        <d v="2025-11-28T00:00:00"/>
        <d v="2025-12-01T00:00:00"/>
        <d v="2025-12-08T00:00:00"/>
        <d v="2025-12-10T00:00:00"/>
        <d v="2025-12-12T00:00:00"/>
        <d v="2025-12-22T00:00:00"/>
        <d v="2025-05-03T00:00:00"/>
        <d v="2025-09-02T00:00:00"/>
        <d v="2025-07-05T00:00:00"/>
        <d v="2025-09-05T00:00:00"/>
        <d v="2024-10-05T00:00:00"/>
        <d v="2025-11-04T00:00:00"/>
        <d v="2025-08-05T00:00:00"/>
        <d v="2025-05-10T00:00:00"/>
        <d v="2025-12-09T00:00:00"/>
        <d v="2025-01-11T00:00:00"/>
        <d v="2025-06-10T00:00:00"/>
        <d v="2024-08-13T00:00:00"/>
        <d v="2025-11-11T00:00:00"/>
        <d v="2024-10-12T00:00:00"/>
        <d v="2025-08-12T00:00:00"/>
        <d v="2025-03-14T00:00:00"/>
        <d v="2025-05-14T00:00:00"/>
        <d v="2025-06-14T00:00:00"/>
        <d v="2024-09-14T00:00:00"/>
        <d v="2024-07-16T00:00:00"/>
        <d v="2025-11-15T00:00:00"/>
        <d v="2025-01-16T00:00:00"/>
        <d v="2024-03-16T00:00:00"/>
        <d v="2024-06-18T00:00:00"/>
        <d v="2024-10-16T00:00:00"/>
        <d v="2024-04-17T00:00:00"/>
        <d v="2025-08-19T00:00:00"/>
        <d v="2025-04-18T00:00:00"/>
        <d v="2024-08-20T00:00:00"/>
        <d v="2024-10-18T00:00:00"/>
        <d v="2025-04-23T00:00:00"/>
        <d v="2025-07-19T00:00:00"/>
        <d v="2025-10-21T00:00:00"/>
        <d v="2025-11-18T00:00:00"/>
        <d v="2024-02-20T00:00:00"/>
        <d v="2025-07-22T00:00:00"/>
        <d v="2025-05-20T00:00:00"/>
        <d v="2024-09-21T00:00:00"/>
        <d v="2025-09-23T00:00:00"/>
        <d v="2025-12-23T00:00:00"/>
        <d v="2024-01-23T00:00:00"/>
        <d v="2024-10-23T00:00:00"/>
        <d v="2025-05-24T00:00:00"/>
        <d v="2024-01-25T00:00:00"/>
        <d v="2025-04-25T00:00:00"/>
        <d v="2024-07-25T00:00:00"/>
        <d v="2025-08-26T00:00:00"/>
        <d v="2025-09-27T00:00:00"/>
        <d v="2024-07-30T00:00:00"/>
        <d v="2024-08-28T00:00:00"/>
        <d v="2024-09-28T00:00:00"/>
        <d v="2025-09-30T00:00:00"/>
        <d v="2025-10-28T00:00:00"/>
        <d v="2025-11-29T00:00:00"/>
        <d v="2025-04-30T00:00:00"/>
        <d v="2025-07-01T00:00:00"/>
        <d v="2025-07-29T00:00:00"/>
        <d v="2025-08-30T00:00:00"/>
        <d v="2025-12-30T00:00:00"/>
        <d v="2025-05-02T00:00:00"/>
        <d v="2024-07-02T00:00:00"/>
        <d v="2025-11-01T00:00:00"/>
        <d v="2024-04-03T00:00:00"/>
        <d v="2025-10-07T00:00:00"/>
        <d v="2025-12-24T00:00:00"/>
        <d v="2025-12-05T00:00:00"/>
        <d v="2025-08-18T00:00:00"/>
        <d v="2024-09-18T00:00:00"/>
        <d v="2025-10-30T00:00:00"/>
        <d v="2025-10-06T00:00:00"/>
        <d v="2025-07-11T00:00:00"/>
        <d v="2025-06-08T00:00:00"/>
        <d v="2025-06-21T00:00:00"/>
        <d v="2025-04-26T00:00:00"/>
        <d v="2025-06-25T00:00:00"/>
        <d v="2025-10-11T00:00:00"/>
        <d v="2025-09-24T00:00:00"/>
        <d v="2025-09-25T00:00:00"/>
        <d v="2025-11-19T00:00:00"/>
        <d v="2025-08-23T00:00:00"/>
        <d v="2025-12-03T00:00:00"/>
        <d v="2024-01-19T00:00:00"/>
        <d v="2024-02-07T00:00:00"/>
        <d v="2024-05-30T00:00:00"/>
        <d v="2024-09-19T00:00:00"/>
        <d v="2024-12-13T00:00:00"/>
        <d v="2024-02-08T00:00:00"/>
        <d v="2024-02-27T00:00:00"/>
        <d v="2024-08-06T00:00:00"/>
        <d v="2024-10-03T00:00:00"/>
        <d v="2024-10-17T00:00:00"/>
        <d v="2024-11-20T00:00:00"/>
        <d v="2024-12-02T00:00:00"/>
        <d v="2024-01-10T00:00:00"/>
        <d v="2025-06-07T00:00:00"/>
        <d v="2024-08-19T00:00:00"/>
        <d v="2025-01-23T00:00:00"/>
        <d v="2025-02-20T00:00:00"/>
        <d v="2025-12-29T00:00:00"/>
        <d v="2024-06-24T00:00:00"/>
        <d v="2024-10-24T00:00:00"/>
        <d v="2025-06-24T00:00:00"/>
        <d v="2025-07-24T00:00:00"/>
        <d v="2025-11-24T00:00:00"/>
        <d v="2025-07-12T00:00:00"/>
        <d v="2024-03-01T00:00:00"/>
        <d v="2024-02-16T00:00:00"/>
        <d v="2024-08-22T00:00:00"/>
        <d v="2025-01-22T00:00:00"/>
        <d v="2025-06-23T00:00:00"/>
        <d v="2024-03-22T00:00:00"/>
        <d v="2025-09-22T00:00:00"/>
        <d v="2025-10-03T00:00:00"/>
        <d v="2025-11-20T00:00:00"/>
        <d v="2025-11-17T00:00:00"/>
        <d v="2025-08-20T00:00:00"/>
        <d v="2025-04-09T00:00:00"/>
        <d v="2024-06-04T00:00:00"/>
        <d v="2024-04-23T00:00:00"/>
        <d v="2025-11-23T00:00:00"/>
        <d v="2024-03-05T00:00:00"/>
        <d v="2025-04-21T00:00:00"/>
        <d v="2025-10-12T00:00:00"/>
        <d v="2024-08-08T00:00:00"/>
        <d v="2025-03-17T00:00:00"/>
        <d v="2025-04-03T00:00:00"/>
        <d v="2024-10-04T00:00:00"/>
        <d v="2024-10-21T00:00:00"/>
        <d v="2025-09-15T00:00:00"/>
        <d v="2025-07-03T00:00:00"/>
        <d v="2024-10-30T00:00:00"/>
        <d v="2025-10-13T00:00:00"/>
        <d v="2025-06-18T00:00:00"/>
        <d v="2025-08-08T00:00:00"/>
        <d v="2025-09-03T00:00:00"/>
        <d v="2025-06-13T00:00:00"/>
        <d v="2025-07-25T00:00:00"/>
        <d v="2024-10-25T00:00:00"/>
        <d v="2024-01-17T00:00:00"/>
        <d v="2024-07-04T00:00:00"/>
        <d v="2024-06-05T00:00:00"/>
        <d v="2025-02-13T00:00:00"/>
        <d v="2024-04-12T00:00:00"/>
        <d v="2024-05-10T00:00:00"/>
        <d v="2025-12-13T00:00:00"/>
        <d v="2025-11-14T00:00:00"/>
        <d v="2025-06-30T00:00:00"/>
        <d v="2025-07-02T00:00:00"/>
        <d v="2025-07-10T00:00:00"/>
        <d v="2025-08-11T00:00:00"/>
        <d v="2025-11-12T00:00:00"/>
        <d v="2025-10-09T00:00:00"/>
        <d v="2025-12-31T00:00:00"/>
        <d v="2025-05-17T00:00:00"/>
        <d v="2025-08-16T00:00:00"/>
        <d v="2025-08-14T00:00:00"/>
        <d v="2025-10-20T00:00:00"/>
        <d v="2025-11-22T00:00:00"/>
        <d v="2025-07-07T00:00:00"/>
        <d v="2024-03-15T00:00:00"/>
        <d v="2025-10-17T00:00:00"/>
        <d v="2024-07-26T00:00:00"/>
        <d v="2024-09-06T00:00:00"/>
        <d v="2024-11-06T00:00:00"/>
        <d v="2025-05-04T00:00:00"/>
        <d v="2024-08-14T00:00:00"/>
        <d v="2025-09-11T00:00:00"/>
        <d v="2024-01-12T00:00:00"/>
        <d v="2024-02-06T00:00:00"/>
        <d v="2025-12-18T00:00:00"/>
        <d v="2025-08-29T00:00:00"/>
        <d v="2025-11-21T00:00:00"/>
        <d v="2025-10-15T00:00:00"/>
        <d v="2024-01-11T00:00:00"/>
        <d v="2024-03-20T00:00:00"/>
        <d v="2024-07-10T00:00:00"/>
        <d v="2025-11-07T00:00:00"/>
        <d v="2024-09-13T00:00:00"/>
        <d v="2025-09-04T00:00:00"/>
        <d v="2025-10-29T00:00:00"/>
        <d v="2025-09-12T00:00:00"/>
        <d v="2025-10-27T00:00:00"/>
        <d v="2025-08-07T00:00:00"/>
        <d v="2025-02-26T00:00:00"/>
        <d v="2025-06-04T00:00:00"/>
        <d v="2025-10-08T00:00:00"/>
        <d v="2025-08-28T00:00:00"/>
        <d v="2025-12-19T00:00:00"/>
        <d v="2025-12-25T00:00:00"/>
        <d v="2024-02-29T00:00:00"/>
        <d v="2024-03-21T00:00:00"/>
        <d v="2024-05-20T00:00:00"/>
        <d v="2024-09-04T00:00:00"/>
        <d v="2024-09-12T00:00:00"/>
        <d v="2024-09-20T00:00:00"/>
        <d v="2024-10-02T00:00:00"/>
        <d v="2025-03-05T00:00:00"/>
        <d v="2025-09-10T00:00:00"/>
        <d v="2025-12-06T00:00:00"/>
        <d v="2025-07-09T00:00:00"/>
        <d v="2025-09-18T00:00:00"/>
        <d v="2025-09-20T00:00:00"/>
        <d v="2025-08-21T00:00:00"/>
        <d v="2025-06-01T00:00:00"/>
        <d v="2025-06-15T00:00:00"/>
        <d v="2025-08-10T00:00:00"/>
        <d v="2024-06-20T00:00:00"/>
        <d v="2024-06-06T00:00:00"/>
        <d v="2025-05-15T00:00:00"/>
        <d v="2025-08-27T00:00:00"/>
        <d v="2024-07-18T00:00:00"/>
        <d v="2025-07-14T00:00:00"/>
        <d v="2025-07-28T00:00:00"/>
        <d v="2025-05-16T00:00:00"/>
        <d v="2025-06-02T00:00:00"/>
        <d v="2024-11-28T00:00:00"/>
        <d v="2025-05-19T00:00:00"/>
        <d v="2025-07-23T00:00:00"/>
        <d v="2025-05-28T00:00:00"/>
        <d v="2024-05-23T00:00:00"/>
        <d v="2025-06-12T00:00:00"/>
        <d v="2025-08-02T00:00:00"/>
        <d v="2024-09-11T00:00:00"/>
        <d v="2025-08-31T00:00:00"/>
        <d v="2025-05-22T00:00:00"/>
        <d v="2024-12-18T00:00:00"/>
        <d v="2025-06-26T00:00:00"/>
        <d v="2025-08-13T00:00:00"/>
        <d v="2024-06-14T00:00:00"/>
        <d v="2025-10-23T00:00:00"/>
        <d v="2025-06-27T00:00:00"/>
        <d v="2024-10-09T00:00:00"/>
        <d v="2024-05-21T00:00:00"/>
        <d v="2024-02-02T00:00:00"/>
        <d v="2024-02-21T00:00:00"/>
        <d v="2024-07-31T00:00:00"/>
        <d v="2025-05-11T00:00:00"/>
        <d v="2024-11-14T00:00:00"/>
        <d v="2025-08-04T00:00:00"/>
        <d v="2024-12-12T00:00:00"/>
        <d v="2025-07-16T00:00:00"/>
        <d v="2025-01-08T00:00:00"/>
        <d v="2025-03-26T00:00:00"/>
        <d v="2024-10-10T00:00:00"/>
        <d v="2024-09-25T00:00:00"/>
        <d v="2025-10-22T00:00:00"/>
        <d v="2025-05-18T00:00:00"/>
        <d v="2025-11-30T00:00:00"/>
        <d v="2025-12-20T00:00:00"/>
        <d v="2025-07-26T00:00:00"/>
        <d v="2024-07-03T00:00:00"/>
        <d v="2024-05-07T00:00:00"/>
        <d v="2024-05-31T00:00:00"/>
        <d v="2024-09-27T00:00:00"/>
        <d v="2024-12-05T00:00:00"/>
        <d v="2025-03-12T00:00:00"/>
        <d v="2025-06-19T00:00:00"/>
        <d v="2025-07-30T00:00:00"/>
        <d v="2025-10-01T00:00:00"/>
        <d v="2024-03-02T00:00:00"/>
        <d v="2024-01-06T00:00:00"/>
        <d v="2024-02-10T00:00:00"/>
        <d v="2024-02-18T00:00:00"/>
        <d v="2024-06-15T00:00:00"/>
        <d v="2024-06-30T00:00:00"/>
        <d v="2024-09-29T00:00:00"/>
        <d v="2024-10-13T00:00:00"/>
        <d v="2024-12-22T00:00:00"/>
        <d v="2025-03-29T00:00:00"/>
        <d v="2024-01-21T00:00:00"/>
        <d v="2024-07-20T00:00:00"/>
        <d v="2024-04-20T00:00:00"/>
        <d v="2024-12-21T00:00:00"/>
        <d v="2024-08-18T00:00:00"/>
        <d v="2024-01-28T00:00:00"/>
        <d v="2024-09-08T00:00:00"/>
        <d v="2024-09-15T00:00:00"/>
        <d v="2025-06-05T00:00:00"/>
        <d v="2025-07-31T00:00:00"/>
        <d v="2025-06-11T00:00:00"/>
        <d v="2024-11-24T00:00:00"/>
        <d v="2024-12-26T00:00:00"/>
        <d v="2025-04-20T00:00:00"/>
        <d v="2024-12-01T00:00:00"/>
        <d v="2024-12-29T00:00:00"/>
        <d v="2024-12-14T00:00:00"/>
        <d v="2025-03-15T00:00:00"/>
        <d v="2025-04-19T00:00:00"/>
        <d v="2024-01-14T00:00:00"/>
        <d v="2025-03-30T00:00:00"/>
        <d v="2024-10-06T00:00:00"/>
        <d v="2024-09-01T00:00:00"/>
        <d v="2025-08-09T00:00:00"/>
        <d v="2024-12-19T00:00:00"/>
        <d v="2025-07-21T00:00:00"/>
        <d v="2024-10-11T00:00:00"/>
        <d v="2025-10-02T00:00:00"/>
        <d v="2025-03-13T00:00:00"/>
        <d v="2025-06-28T00:00:00"/>
        <d v="2025-07-27T00:00:00"/>
        <d v="2025-04-27T00:00:00"/>
        <d v="2025-09-06T00:00:00"/>
        <d v="2025-10-04T00:00:00"/>
        <d v="2025-10-25T00:00:00"/>
        <d v="2025-12-07T00:00:00"/>
        <d v="2025-12-21T00:00:00"/>
        <d v="2025-12-26T00:00:00"/>
        <d v="2025-12-27T00:00:00"/>
        <d v="2024-02-17T00:00:00"/>
        <d v="2024-08-17T00:00:00"/>
        <d v="2024-03-23T00:00:00"/>
        <d v="2025-11-08T00:00:00"/>
        <d v="2024-11-23T00:00:00"/>
        <d v="2025-02-01T00:00:00"/>
        <m/>
      </sharedItems>
      <fieldGroup par="8"/>
    </cacheField>
    <cacheField name="Amount" numFmtId="0">
      <sharedItems containsString="0" containsBlank="1" containsNumber="1" minValue="-38000" maxValue="39117.75"/>
    </cacheField>
    <cacheField name="Account Number" numFmtId="0">
      <sharedItems containsBlank="1"/>
    </cacheField>
    <cacheField name="Transaction Type" numFmtId="0">
      <sharedItems containsBlank="1"/>
    </cacheField>
    <cacheField name="Transaction Details" numFmtId="0">
      <sharedItems containsBlank="1"/>
    </cacheField>
    <cacheField name="Category" numFmtId="0">
      <sharedItems containsBlank="1" count="22">
        <s v="Dinning Out"/>
        <s v="Shopping"/>
        <s v="Travel"/>
        <s v="Subscriptions"/>
        <s v="Car &amp; Transport"/>
        <s v="Groceries"/>
        <s v="Investment"/>
        <s v="Income"/>
        <s v="Health"/>
        <s v="Money Movement"/>
        <s v="Personal care"/>
        <s v="Kids"/>
        <s v="Pets"/>
        <s v="Utilities"/>
        <s v="Entertainment"/>
        <s v="Fees"/>
        <s v="Fines"/>
        <s v="Gambling"/>
        <s v="Rent"/>
        <s v="Donations"/>
        <s v="Insurance"/>
        <m/>
      </sharedItems>
    </cacheField>
    <cacheField name="Sub Category" numFmtId="0">
      <sharedItems containsBlank="1" count="75">
        <s v="Resturants &amp; takeaway"/>
        <s v="Shopping Other"/>
        <s v="Buy Now Pay Later"/>
        <s v="Accommodation"/>
        <s v="Tech"/>
        <s v="Car Loan"/>
        <s v="Car Rental"/>
        <s v="Car Servicing"/>
        <s v="Drivers Licence"/>
        <s v="Fuel"/>
        <m/>
        <s v="Ashby"/>
        <s v="Dividend"/>
        <s v="Dentist"/>
        <s v="Cash Withdrawl"/>
        <s v="Hair &amp; Nails"/>
        <s v="Amazon"/>
        <s v="Education"/>
        <s v="Games"/>
        <s v="Afterschool&amp; Holidays"/>
        <s v="Dog Sitting"/>
        <s v="Other"/>
        <s v="ASIC"/>
        <s v="Electricity"/>
        <s v="Gas"/>
        <s v="Phone &amp; internet"/>
        <s v="Medical"/>
        <s v="Holistic"/>
        <s v="Gym &amp; fitness"/>
        <s v="Butchers"/>
        <s v="Sports"/>
        <s v="Fees"/>
        <s v="Alcohol"/>
        <s v="Car Fine"/>
        <s v="Lloyd"/>
        <s v="Childcare"/>
        <s v="Flights"/>
        <s v="Internal transfer"/>
        <s v="Entertainment"/>
        <s v="Donations"/>
        <s v="Health"/>
        <s v="Home"/>
        <s v="Tech "/>
        <s v="Refund"/>
        <s v="Shopping &amp; Food"/>
        <s v="Land Tax - All"/>
        <s v="Taxes"/>
        <s v="Transport"/>
        <s v="Pharamacy"/>
        <s v="Dog Training"/>
        <s v="Food"/>
        <s v="Car &amp; Home"/>
        <s v="Interest"/>
        <s v="Unknown"/>
        <s v="Grooming"/>
        <s v="Insurance"/>
        <s v="Milani"/>
        <s v="Car and Ashby"/>
        <s v="Ocean Grove"/>
        <s v="Personal Care"/>
        <s v="Tuckshop"/>
        <s v="e"/>
        <s v="School Fees"/>
        <s v="Parking"/>
        <s v="Centerlink"/>
        <s v="Vet"/>
        <s v="Public transport"/>
        <s v="Product"/>
        <s v="Ashby Loan"/>
        <s v="Registration"/>
        <s v="Taxis &amp; ride shares"/>
        <s v="Tolls"/>
        <s v="Water"/>
        <s v="Visa"/>
        <s v="Tyquin St"/>
      </sharedItems>
    </cacheField>
    <cacheField name="Merchant New" numFmtId="0">
      <sharedItems containsBlank="1"/>
    </cacheField>
    <cacheField name="Years (Date)" numFmtId="0" databaseField="0">
      <fieldGroup base="0">
        <rangePr groupBy="years" startDate="2024-01-02T00:00:00" endDate="2026-01-01T00:00:00"/>
        <groupItems count="5">
          <s v="&lt;2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0">
  <r>
    <x v="0"/>
    <n v="-12.5"/>
    <s v="NAB - Credit Card 8814"/>
    <s v="CREDIT CARD PURCHASE"/>
    <s v="ABACUS CAFE CBD MELBOURNE"/>
    <x v="0"/>
    <x v="0"/>
    <s v="Abacus CBD"/>
  </r>
  <r>
    <x v="1"/>
    <n v="-20.5"/>
    <s v="NAB - Credit Card 8814"/>
    <s v="CREDIT CARD PURCHASE"/>
    <s v="ABACUS CAFE CBD MELBOURNE"/>
    <x v="0"/>
    <x v="0"/>
    <s v="Abacus CBD"/>
  </r>
  <r>
    <x v="2"/>
    <n v="-231.72"/>
    <s v="NAB - Credit Card 8814"/>
    <s v="CREDIT CARD PURCHASE"/>
    <s v="4KICKERZ TALLINN"/>
    <x v="1"/>
    <x v="1"/>
    <s v="4KICKERZ T"/>
  </r>
  <r>
    <x v="3"/>
    <n v="-65"/>
    <s v="NAB - Credit Card 8814"/>
    <s v="CREDIT CARD PURCHASE"/>
    <s v="ADIDAS AUSTRALIA PTY BIGGERA WATER"/>
    <x v="1"/>
    <x v="1"/>
    <s v="Adidas"/>
  </r>
  <r>
    <x v="4"/>
    <n v="-35.630000000000003"/>
    <s v="NAB - Credit Card 8814"/>
    <s v="CREDIT CARD PURCHASE"/>
    <s v="Afterpay afterpay.com"/>
    <x v="1"/>
    <x v="2"/>
    <s v="Afterpay"/>
  </r>
  <r>
    <x v="4"/>
    <n v="-177.14"/>
    <s v="NAB - Credit Card 8814"/>
    <s v="CREDIT CARD PURCHASE"/>
    <s v="Afterpay afterpay.com"/>
    <x v="1"/>
    <x v="2"/>
    <s v="Afterpay"/>
  </r>
  <r>
    <x v="5"/>
    <n v="-29.75"/>
    <s v="NAB - Credit Card 8814"/>
    <s v="CREDIT CARD PURCHASE"/>
    <s v="Afterpay afterpay.com"/>
    <x v="1"/>
    <x v="2"/>
    <s v="Afterpay"/>
  </r>
  <r>
    <x v="6"/>
    <n v="-36.5"/>
    <s v="NAB - Credit Card 8814"/>
    <s v="CREDIT CARD PURCHASE"/>
    <s v="Afterpay afterpay.com"/>
    <x v="1"/>
    <x v="2"/>
    <s v="Afterpay"/>
  </r>
  <r>
    <x v="6"/>
    <n v="-24.6"/>
    <s v="NAB - Credit Card 8814"/>
    <s v="CREDIT CARD PURCHASE"/>
    <s v="Afterpay afterpay.com"/>
    <x v="1"/>
    <x v="2"/>
    <s v="Afterpay"/>
  </r>
  <r>
    <x v="7"/>
    <n v="-23.5"/>
    <s v="NAB - Credit Card 8814"/>
    <s v="CREDIT CARD PURCHASE"/>
    <s v="Afterpay afterpay.com"/>
    <x v="1"/>
    <x v="2"/>
    <s v="Afterpay"/>
  </r>
  <r>
    <x v="7"/>
    <n v="-22.75"/>
    <s v="NAB - Credit Card 8814"/>
    <s v="CREDIT CARD PURCHASE"/>
    <s v="Afterpay afterpay.com"/>
    <x v="1"/>
    <x v="2"/>
    <s v="Afterpay"/>
  </r>
  <r>
    <x v="8"/>
    <n v="-255.73"/>
    <s v="NAB - Credit Card 8814"/>
    <s v="CREDIT CARD PURCHASE"/>
    <s v=".OP*La Siesta Hoi An Re https://lasie"/>
    <x v="2"/>
    <x v="3"/>
    <s v="La Siesta Hoi An Re "/>
  </r>
  <r>
    <x v="9"/>
    <n v="-30.47"/>
    <s v="NAB - Credit Card 8814"/>
    <s v="CREDIT CARD PURCHASE"/>
    <s v="CHATGPT SUBSCRIPTION HTTPSOPENAI.CCA"/>
    <x v="3"/>
    <x v="4"/>
    <s v="OpenAI (ChatGPT)"/>
  </r>
  <r>
    <x v="10"/>
    <n v="-30.54"/>
    <s v="NAB - Credit Card 8814"/>
    <s v="CREDIT CARD PURCHASE"/>
    <s v="CHATGPT SUBSCRIPTION HTTPSOPENAI.CCA"/>
    <x v="3"/>
    <x v="4"/>
    <s v="OpenAI (ChatGPT)"/>
  </r>
  <r>
    <x v="11"/>
    <n v="-16.5"/>
    <s v="NAB - Credit Card 8814"/>
    <s v="CREDIT CARD PURCHASE"/>
    <s v="ABACUS CAFE CBD MELBOURNE"/>
    <x v="0"/>
    <x v="0"/>
    <s v="Abacus CBD"/>
  </r>
  <r>
    <x v="7"/>
    <n v="-22.25"/>
    <s v="NAB - Credit Card 8814"/>
    <s v="CREDIT CARD PURCHASE"/>
    <s v="Afterpay afterpay.com"/>
    <x v="1"/>
    <x v="2"/>
    <s v="Afterpay"/>
  </r>
  <r>
    <x v="12"/>
    <n v="-7"/>
    <s v="NAB - Credit Card 8814"/>
    <s v="CREDIT CARD PURCHASE"/>
    <s v="SQ *ALLEY CAT &amp; CO Coolum Beach"/>
    <x v="0"/>
    <x v="0"/>
    <s v="Alley Cat"/>
  </r>
  <r>
    <x v="13"/>
    <n v="-549.87"/>
    <s v="NAB Old - 1627"/>
    <s v="AUTOMATIC DRAWING"/>
    <s v="846025254 -06510 St.George Bank-E Lloyd Thomas"/>
    <x v="4"/>
    <x v="5"/>
    <s v="St George Equip"/>
  </r>
  <r>
    <x v="5"/>
    <n v="-549.87"/>
    <s v="NAB Old - 1627"/>
    <s v="AUTOMATIC DRAWING"/>
    <s v="846025254 -39516 St.George Bank-E Lloyd Thomas"/>
    <x v="4"/>
    <x v="5"/>
    <s v="St George Equip"/>
  </r>
  <r>
    <x v="14"/>
    <n v="-549.87"/>
    <s v="NAB - Old 1627"/>
    <s v="AUTOMATIC DRAWING"/>
    <s v="846025254 -66015 St.George Bank-E"/>
    <x v="4"/>
    <x v="5"/>
    <s v="St George Equip"/>
  </r>
  <r>
    <x v="15"/>
    <n v="-549.87"/>
    <s v="NAB - Old 1627"/>
    <s v="AUTOMATIC DRAWING"/>
    <s v="846025254 -33831 St.George Bank-E Lloyd Thomas"/>
    <x v="4"/>
    <x v="5"/>
    <s v="St George Equip"/>
  </r>
  <r>
    <x v="16"/>
    <n v="-549.87"/>
    <s v="NAB - Old 1627"/>
    <s v="AUTOMATIC DRAWING"/>
    <s v="846025254 -01988 St.George Bank-E Lloyd Thomas"/>
    <x v="4"/>
    <x v="5"/>
    <s v="St George Equip"/>
  </r>
  <r>
    <x v="17"/>
    <n v="-551.23"/>
    <s v="CBA - Milani Everyday"/>
    <s v="NA"/>
    <s v="ST GEORGE EQUIP FIN CommBank app BPAY 388256 846025254"/>
    <x v="4"/>
    <x v="5"/>
    <s v="St George Equip"/>
  </r>
  <r>
    <x v="18"/>
    <n v="549.87"/>
    <s v="NAB Old - 1627"/>
    <s v="REVERSAL CREDIT"/>
    <s v="REVERSAL OF DEBIT ST GEORGE EQUIPMENT 846025254 -06510"/>
    <x v="4"/>
    <x v="5"/>
    <s v="St George Equip"/>
  </r>
  <r>
    <x v="6"/>
    <n v="549.87"/>
    <s v="NAB Old - 1627"/>
    <s v="REVERSAL CREDIT"/>
    <s v="REVERSAL OF DEBIT ST GEORGE EQUIPMENT 846025254 -39516"/>
    <x v="4"/>
    <x v="5"/>
    <s v="St George Equip"/>
  </r>
  <r>
    <x v="19"/>
    <n v="549.87"/>
    <s v="NAB - Old 1627"/>
    <s v="REVERSAL CREDIT"/>
    <s v="REVERSAL OF DEBIT ST GEORGE EQUIPMENT 846025254 -33831"/>
    <x v="4"/>
    <x v="5"/>
    <s v="St George Equip"/>
  </r>
  <r>
    <x v="20"/>
    <n v="549.87"/>
    <s v="NAB - Old 1627"/>
    <s v="REVERSAL CREDIT"/>
    <s v="REVERSAL OF DEBIT ST GEORGE EQUIPMENT 846025254 -01988"/>
    <x v="4"/>
    <x v="5"/>
    <s v="St George Equip"/>
  </r>
  <r>
    <x v="21"/>
    <n v="-549.87"/>
    <s v="NAB Old - 1627"/>
    <s v="TRANSFER DEBIT"/>
    <s v="INTERNET BPAY ST GEORGE EQUIP FIN 846025254"/>
    <x v="4"/>
    <x v="5"/>
    <s v="St George Equip"/>
  </r>
  <r>
    <x v="22"/>
    <n v="-551.23"/>
    <s v="NAB Old - 1627"/>
    <s v="TRANSFER DEBIT"/>
    <s v="INTERNET BPAY ST GEORGE EQUIP FIN 846025254"/>
    <x v="4"/>
    <x v="5"/>
    <s v="St George Equip"/>
  </r>
  <r>
    <x v="23"/>
    <n v="-549.87"/>
    <s v="CBA - Milani Everyday"/>
    <m/>
    <s v="ST GEORGE EQUIP FIN CommBank app BPAY 388256 846025254"/>
    <x v="4"/>
    <x v="5"/>
    <s v="St George Equip"/>
  </r>
  <r>
    <x v="16"/>
    <n v="-549.87"/>
    <s v="CBA - Milani Everyday"/>
    <m/>
    <s v="ST GEORGE EQUIP FIN CommBank app BPAY 388256 846025254 Car"/>
    <x v="4"/>
    <x v="5"/>
    <s v="St George Equip"/>
  </r>
  <r>
    <x v="24"/>
    <n v="-549.87"/>
    <s v="CBA - Milani Everyday"/>
    <m/>
    <s v="ST GEORGE EQUIP FIN NetBank BPAY 388256 846025254 Car"/>
    <x v="4"/>
    <x v="5"/>
    <s v="St George Equip"/>
  </r>
  <r>
    <x v="25"/>
    <n v="-10000"/>
    <s v="CBA - Milani Everyday"/>
    <m/>
    <s v="Transfer To andrew CommBank App Car"/>
    <x v="4"/>
    <x v="5"/>
    <s v="St George Equip"/>
  </r>
  <r>
    <x v="26"/>
    <n v="-549.87"/>
    <s v="CBA - Milani Everyday"/>
    <m/>
    <s v="ST GEORGE EQUIP FIN CommBank app BPAY 388256 846025254"/>
    <x v="4"/>
    <x v="5"/>
    <s v="St George Equip"/>
  </r>
  <r>
    <x v="27"/>
    <n v="-547.87"/>
    <s v="CBA - Milani Everyday"/>
    <m/>
    <s v="ST GEORGE EQUIP FIN CommBank app BPAY 388256 846025254 Car"/>
    <x v="4"/>
    <x v="5"/>
    <s v="St George Equip"/>
  </r>
  <r>
    <x v="28"/>
    <n v="-551.87"/>
    <s v="CBA - Milani Everyday"/>
    <m/>
    <s v="ST GEORGE EQUIP FIN NetBank BPAY 388256 846025254 Car"/>
    <x v="4"/>
    <x v="5"/>
    <s v="St George Equip"/>
  </r>
  <r>
    <x v="29"/>
    <n v="-549.87"/>
    <s v="CBA - Milani Everyday"/>
    <m/>
    <s v="ST GEORGE EQUIP FIN CommBank app BPAY 388256 846025254"/>
    <x v="4"/>
    <x v="5"/>
    <s v="St George Equip"/>
  </r>
  <r>
    <x v="30"/>
    <n v="-212.84"/>
    <s v="NAB - Credit Card 8814"/>
    <s v="CREDIT CARD PURCHASE"/>
    <s v="AVIS AUSTRALIA MASCOT"/>
    <x v="4"/>
    <x v="6"/>
    <s v="AVIS"/>
  </r>
  <r>
    <x v="31"/>
    <n v="-50.7"/>
    <s v="NAB - Credit Card 8814"/>
    <s v="CREDIT CARD PURCHASE"/>
    <s v="BARGAINCARRENTALS HOBART"/>
    <x v="4"/>
    <x v="6"/>
    <s v="Bargain Car Rentals"/>
  </r>
  <r>
    <x v="32"/>
    <n v="-182"/>
    <s v="NAB - Credit Card 8814"/>
    <s v="CREDIT CARD PURCHASE"/>
    <s v="RAD CAR HIRE MARCOOLA"/>
    <x v="4"/>
    <x v="6"/>
    <s v="RAD Car Hire"/>
  </r>
  <r>
    <x v="33"/>
    <n v="-1121"/>
    <s v="NAB - Credit Card 8814"/>
    <s v="CREDIT CARD PURCHASE"/>
    <s v="All Coast Tyre Yandina"/>
    <x v="4"/>
    <x v="7"/>
    <s v="All Coast Tyre"/>
  </r>
  <r>
    <x v="34"/>
    <n v="-64.5"/>
    <s v="NAB - Credit Card 8814"/>
    <s v="CREDIT CARD PURCHASE"/>
    <s v="All Coast Tyre Yandina"/>
    <x v="4"/>
    <x v="7"/>
    <s v="All Coast Tyre"/>
  </r>
  <r>
    <x v="35"/>
    <n v="-1029"/>
    <s v="NAB - Credit Card 8814"/>
    <s v="CREDIT CARD PURCHASE"/>
    <s v="All Coast Tyre Yandina"/>
    <x v="4"/>
    <x v="7"/>
    <s v="All Coast Tyre"/>
  </r>
  <r>
    <x v="35"/>
    <n v="-995"/>
    <s v="NAB - Credit Card 8814"/>
    <s v="CREDIT CARD PURCHASE"/>
    <s v="All Coast Tyre Yandina"/>
    <x v="4"/>
    <x v="7"/>
    <s v="All Coast Tyre"/>
  </r>
  <r>
    <x v="36"/>
    <n v="-245"/>
    <s v="NAB - Credit Card 8814"/>
    <s v="CREDIT CARD PURCHASE"/>
    <s v="All Coast Tyre Yandina"/>
    <x v="4"/>
    <x v="7"/>
    <s v="All Coast Tyre"/>
  </r>
  <r>
    <x v="37"/>
    <n v="-5.3"/>
    <s v="NAB - Credit Card 8814"/>
    <s v="CREDIT CARD PURCHASE"/>
    <s v="BLI BLI CAR WASH P L BLI BLI"/>
    <x v="4"/>
    <x v="7"/>
    <s v="Bli Bli Car Wash &amp; Dog Wash"/>
  </r>
  <r>
    <x v="37"/>
    <n v="-5.3"/>
    <s v="NAB - Credit Card 8814"/>
    <s v="CREDIT CARD PURCHASE"/>
    <s v="BLI BLI CAR WASH P L BLI BLI"/>
    <x v="4"/>
    <x v="7"/>
    <s v="Bli Bli Car Wash &amp; Dog Wash"/>
  </r>
  <r>
    <x v="38"/>
    <n v="-23.3"/>
    <s v="NAB - Credit Card 8814"/>
    <s v="CREDIT CARD PURCHASE"/>
    <s v="BLI BLI CAR WASH P L BLI BLI"/>
    <x v="4"/>
    <x v="7"/>
    <s v="Bli Bli Car Wash &amp; Dog Wash"/>
  </r>
  <r>
    <x v="39"/>
    <n v="-7.3"/>
    <s v="NAB - Credit Card 8814"/>
    <s v="CREDIT CARD PURCHASE"/>
    <s v="BLI BLI CAR WASH P L BLI BLI"/>
    <x v="4"/>
    <x v="7"/>
    <s v="Bli Bli Car Wash &amp; Dog Wash"/>
  </r>
  <r>
    <x v="40"/>
    <n v="-23.3"/>
    <s v="NAB - Credit Card 8814"/>
    <s v="CREDIT CARD PURCHASE"/>
    <s v="BLI BLI CAR WASH P L BLI BLI"/>
    <x v="4"/>
    <x v="7"/>
    <s v="Bli Bli Car Wash &amp; Dog Wash"/>
  </r>
  <r>
    <x v="41"/>
    <n v="-23.3"/>
    <s v="NAB - Credit Card 8814"/>
    <s v="CREDIT CARD PURCHASE"/>
    <s v="BLI BLI CAR WASH P L BLI BLI"/>
    <x v="4"/>
    <x v="7"/>
    <s v="Bli Bli Car Wash &amp; Dog Wash"/>
  </r>
  <r>
    <x v="41"/>
    <n v="-7.3"/>
    <s v="NAB - Credit Card 8814"/>
    <s v="CREDIT CARD PURCHASE"/>
    <s v="BLI BLI CAR WASH P L BLI BLI"/>
    <x v="4"/>
    <x v="7"/>
    <s v="Bli Bli Car Wash &amp; Dog Wash"/>
  </r>
  <r>
    <x v="42"/>
    <n v="-23.3"/>
    <s v="NAB - Credit Card 8814"/>
    <s v="CREDIT CARD PURCHASE"/>
    <s v="BLIBLICARWASHNDOGWA BLI BLI"/>
    <x v="4"/>
    <x v="7"/>
    <s v="Bli Bli Car Wash &amp; Dog Wash"/>
  </r>
  <r>
    <x v="43"/>
    <n v="-10.3"/>
    <s v="NAB - Credit Card 8814"/>
    <s v="CREDIT CARD PURCHASE"/>
    <s v="BLIBLICARWASHNDOGWA BLI BLI"/>
    <x v="4"/>
    <x v="7"/>
    <s v="Bli Bli Car Wash &amp; Dog Wash"/>
  </r>
  <r>
    <x v="44"/>
    <n v="-10.3"/>
    <s v="NAB - Credit Card 8814"/>
    <s v="CREDIT CARD PURCHASE"/>
    <s v="BLIBLICARWASHNDOGWA BLI BLI"/>
    <x v="4"/>
    <x v="7"/>
    <s v="Bli Bli Car Wash &amp; Dog Wash"/>
  </r>
  <r>
    <x v="45"/>
    <n v="-851"/>
    <s v="NAB - Credit Card 8814"/>
    <s v="CREDIT CARD PURCHASE"/>
    <s v="PACIFIC MOTOR GROUP PT MAROOCHYDORE"/>
    <x v="4"/>
    <x v="7"/>
    <s v="Pacific Motor Group"/>
  </r>
  <r>
    <x v="46"/>
    <n v="-678.72"/>
    <s v="NAB - Credit Card 8814"/>
    <s v="CREDIT CARD PURCHASE"/>
    <s v="PACIFIC MOTOR GROUP PT MAROOCHYDORE"/>
    <x v="4"/>
    <x v="7"/>
    <s v="Pacific Motor Group"/>
  </r>
  <r>
    <x v="47"/>
    <n v="-494.83"/>
    <s v="NAB - Credit Card 8814"/>
    <s v="CREDIT CARD PURCHASE"/>
    <s v="SMP*Ultra Tune Coolum Coolum Beach"/>
    <x v="4"/>
    <x v="7"/>
    <s v="Ultra Tune"/>
  </r>
  <r>
    <x v="48"/>
    <n v="-324.48"/>
    <s v="NAB - Credit Card 8814"/>
    <s v="CREDIT CARD PURCHASE"/>
    <s v="SMP*Ultra Tune Coolum Coolum Beach"/>
    <x v="4"/>
    <x v="7"/>
    <s v="UltraTune"/>
  </r>
  <r>
    <x v="49"/>
    <n v="-6"/>
    <s v="NAB - Credit Card 8814"/>
    <s v="CREDIT CARD PURCHASE"/>
    <s v="PAYMATE*Car Spa Coolo Maroochydore"/>
    <x v="4"/>
    <x v="7"/>
    <s v="PAYMATE*Car Spa Coolo Maroochydore"/>
  </r>
  <r>
    <x v="50"/>
    <n v="-153.63999999999999"/>
    <s v="NAB - Credit Card 8814"/>
    <s v="CREDIT CARD PURCHASE"/>
    <s v="QUEENSLAND TRANSPORT MAROOCHYDORE"/>
    <x v="4"/>
    <x v="8"/>
    <s v="Queensland Transport"/>
  </r>
  <r>
    <x v="51"/>
    <n v="-92.11"/>
    <s v="NAB - Credit Card 8814"/>
    <s v="CREDIT CARD PURCHASE"/>
    <s v="7 ELEVEN 4278 COOLUM BEACH"/>
    <x v="4"/>
    <x v="9"/>
    <s v="7-Eleven"/>
  </r>
  <r>
    <x v="52"/>
    <n v="-92.76"/>
    <s v="NAB - Credit Card 8814"/>
    <s v="CREDIT CARD PURCHASE"/>
    <s v="7 ELEVEN 4278 COOLUM BEACH"/>
    <x v="4"/>
    <x v="9"/>
    <s v="7-Eleven"/>
  </r>
  <r>
    <x v="53"/>
    <n v="-94.13"/>
    <s v="NAB - Credit Card 8814"/>
    <s v="CREDIT CARD PURCHASE"/>
    <s v="7 ELEVEN 4278 COOLUM BEACH"/>
    <x v="4"/>
    <x v="9"/>
    <s v="7-Eleven"/>
  </r>
  <r>
    <x v="54"/>
    <n v="-91.41"/>
    <s v="NAB - Credit Card 8814"/>
    <s v="CREDIT CARD PURCHASE"/>
    <s v="7 ELEVEN 4278 COOLUM BEACH"/>
    <x v="4"/>
    <x v="9"/>
    <s v="7-Eleven"/>
  </r>
  <r>
    <x v="55"/>
    <n v="-93.67"/>
    <s v="NAB - Credit Card 8814"/>
    <s v="CREDIT CARD PURCHASE"/>
    <s v="7 ELEVEN 4278 COOLUM BEACH"/>
    <x v="4"/>
    <x v="9"/>
    <s v="7-Eleven"/>
  </r>
  <r>
    <x v="56"/>
    <n v="-90.63"/>
    <s v="NAB - Credit Card 8814"/>
    <s v="CREDIT CARD PURCHASE"/>
    <s v="7 ELEVEN 4278 COOLUM BEACH"/>
    <x v="4"/>
    <x v="9"/>
    <s v="7-Eleven"/>
  </r>
  <r>
    <x v="57"/>
    <n v="-93.53"/>
    <s v="NAB - Credit Card 8814"/>
    <s v="CREDIT CARD PURCHASE"/>
    <s v="7 ELEVEN 4278 COOLUM BEACH"/>
    <x v="4"/>
    <x v="9"/>
    <s v="7-Eleven"/>
  </r>
  <r>
    <x v="58"/>
    <n v="-82.7"/>
    <s v="NAB - Credit Card 8814"/>
    <s v="CREDIT CARD PURCHASE"/>
    <s v="7 ELEVEN 4278 COOLUM BEACH"/>
    <x v="4"/>
    <x v="9"/>
    <s v="7-Eleven"/>
  </r>
  <r>
    <x v="59"/>
    <n v="-119.12"/>
    <s v="NAB - Credit Card 8814"/>
    <s v="CREDIT CARD PURCHASE"/>
    <s v="7 ELEVEN 4278 COOLUM BEACH"/>
    <x v="4"/>
    <x v="9"/>
    <s v="7-Eleven"/>
  </r>
  <r>
    <x v="60"/>
    <n v="-107.82"/>
    <s v="NAB - Credit Card 8814"/>
    <s v="CREDIT CARD PURCHASE"/>
    <s v="7-ELEVEN 4091 MARCOOLA"/>
    <x v="4"/>
    <x v="9"/>
    <s v="7-Eleven"/>
  </r>
  <r>
    <x v="61"/>
    <n v="-80.099999999999994"/>
    <s v="NAB - Credit Card 8814"/>
    <s v="CREDIT CARD PURCHASE"/>
    <s v="7-ELEVEN 1296 KEILOR EAST"/>
    <x v="4"/>
    <x v="9"/>
    <s v="7-Eleven"/>
  </r>
  <r>
    <x v="62"/>
    <n v="-50.01"/>
    <s v="NAB - Credit Card 8814"/>
    <s v="CREDIT CARD PURCHASE"/>
    <s v="7 ELEVEN 4278 COOLUM BEACH"/>
    <x v="4"/>
    <x v="9"/>
    <s v="7-Eleven"/>
  </r>
  <r>
    <x v="63"/>
    <n v="-50.23"/>
    <s v="NAB - Credit Card 8814"/>
    <s v="CREDIT CARD PURCHASE"/>
    <s v="7 ELEVEN 4278 COOLUM BEACH"/>
    <x v="4"/>
    <x v="9"/>
    <s v="7-Eleven"/>
  </r>
  <r>
    <x v="64"/>
    <n v="-60.13"/>
    <s v="NAB - Credit Card 8814"/>
    <s v="CREDIT CARD PURCHASE"/>
    <s v="7 ELEVEN 4278 COOLUM BEACH"/>
    <x v="4"/>
    <x v="9"/>
    <s v="7-Eleven"/>
  </r>
  <r>
    <x v="65"/>
    <n v="-82.02"/>
    <s v="NAB - Credit Card 8814"/>
    <s v="CREDIT CARD PURCHASE"/>
    <s v="7 ELEVEN 4278 COOLUM BEACH"/>
    <x v="4"/>
    <x v="9"/>
    <s v="7-Eleven"/>
  </r>
  <r>
    <x v="66"/>
    <n v="-94.58"/>
    <s v="NAB - Credit Card 8814"/>
    <s v="CREDIT CARD PURCHASE"/>
    <s v="7 ELEVEN 4278 COOLUM BEACH"/>
    <x v="4"/>
    <x v="9"/>
    <s v="7-Eleven"/>
  </r>
  <r>
    <x v="67"/>
    <n v="-93.41"/>
    <s v="NAB - Credit Card 8814"/>
    <s v="CREDIT CARD PURCHASE"/>
    <s v="7 ELEVEN 4278 COOLUM BEACH"/>
    <x v="4"/>
    <x v="9"/>
    <s v="7-Eleven"/>
  </r>
  <r>
    <x v="68"/>
    <n v="-35"/>
    <s v="NAB - Credit Card 8814"/>
    <s v="CREDIT CARD PURCHASE"/>
    <s v="7 ELEVEN 4278 COOLUM BEACH"/>
    <x v="4"/>
    <x v="9"/>
    <s v="7-Eleven"/>
  </r>
  <r>
    <x v="69"/>
    <n v="-105.84"/>
    <s v="NAB - Credit Card 8814"/>
    <s v="CREDIT CARD PURCHASE"/>
    <s v="7 ELEVEN 4278 COOLUM BEACH"/>
    <x v="4"/>
    <x v="9"/>
    <s v="7-Eleven"/>
  </r>
  <r>
    <x v="70"/>
    <n v="-98.06"/>
    <s v="NAB - Credit Card 8814"/>
    <s v="CREDIT CARD PURCHASE"/>
    <s v="7 ELEVEN 4278 COOLUM BEACH"/>
    <x v="4"/>
    <x v="9"/>
    <s v="7-Eleven"/>
  </r>
  <r>
    <x v="71"/>
    <n v="-98.71"/>
    <s v="NAB - Credit Card 8814"/>
    <s v="CREDIT CARD PURCHASE"/>
    <s v="7 ELEVEN 4278 COOLUM BEACH"/>
    <x v="4"/>
    <x v="9"/>
    <s v="7-Eleven"/>
  </r>
  <r>
    <x v="72"/>
    <n v="-51.89"/>
    <s v="NAB - Credit Card 8814"/>
    <s v="CREDIT CARD PURCHASE"/>
    <s v="7 ELEVEN 4278 COOLUM BEACH"/>
    <x v="4"/>
    <x v="9"/>
    <s v="7-Eleven"/>
  </r>
  <r>
    <x v="73"/>
    <n v="-82.85"/>
    <s v="NAB - Credit Card 8814"/>
    <s v="CREDIT CARD PURCHASE"/>
    <s v="7 ELEVEN 4278 COOLUM BEACH"/>
    <x v="4"/>
    <x v="9"/>
    <s v="7-Eleven"/>
  </r>
  <r>
    <x v="74"/>
    <n v="-89.47"/>
    <s v="NAB - Credit Card 8814"/>
    <s v="CREDIT CARD PURCHASE"/>
    <s v="7 ELEVEN 4278 COOLUM BEACH"/>
    <x v="4"/>
    <x v="9"/>
    <s v="7-Eleven"/>
  </r>
  <r>
    <x v="75"/>
    <n v="-88.61"/>
    <s v="NAB - Credit Card 8814"/>
    <s v="CREDIT CARD PURCHASE"/>
    <s v="7 ELEVEN 4278 COOLUM BEACH"/>
    <x v="4"/>
    <x v="9"/>
    <s v="7-Eleven"/>
  </r>
  <r>
    <x v="76"/>
    <n v="-18.29"/>
    <s v="NAB - Credit Card 8814"/>
    <s v="CREDIT CARD PURCHASE"/>
    <s v="SQ *ALLEY CAT &amp; CO Coolum Beach"/>
    <x v="0"/>
    <x v="0"/>
    <s v="Alley Cat"/>
  </r>
  <r>
    <x v="37"/>
    <n v="-15.77"/>
    <s v="NAB - Credit Card 8814"/>
    <s v="CREDIT CARD PURCHASE"/>
    <s v="SQ *ALLEY CAT ABN 9417683Coolum Beach"/>
    <x v="0"/>
    <x v="0"/>
    <s v="Alley Cat"/>
  </r>
  <r>
    <x v="77"/>
    <n v="-6.61"/>
    <s v="NAB - Credit Card 8814"/>
    <s v="CREDIT CARD PURCHASE"/>
    <s v="SQ *ALLEY CAT ABN 9417683Coolum Beach"/>
    <x v="0"/>
    <x v="0"/>
    <s v="Alley Cat"/>
  </r>
  <r>
    <x v="67"/>
    <n v="-16.78"/>
    <s v="NAB - Credit Card 8814"/>
    <s v="CREDIT CARD PURCHASE"/>
    <s v="SQ *ALLEY CAT ABN 9417683Coolum Beach"/>
    <x v="0"/>
    <x v="0"/>
    <s v="Alley Cat"/>
  </r>
  <r>
    <x v="78"/>
    <n v="-12"/>
    <s v="NAB - Credit Card 8814"/>
    <s v="CREDIT CARD PURCHASE"/>
    <s v="SQ *ALLEY CAT ABN 9417683Coolum Beach"/>
    <x v="0"/>
    <x v="0"/>
    <s v="Alley Cat"/>
  </r>
  <r>
    <x v="79"/>
    <n v="-7.12"/>
    <s v="NAB - Credit Card 8814"/>
    <s v="CREDIT CARD PURCHASE"/>
    <s v="SQ *ALLEY CAT ABN 9417683Coolum Beach"/>
    <x v="0"/>
    <x v="0"/>
    <s v="Alley Cat"/>
  </r>
  <r>
    <x v="80"/>
    <n v="-36.619999999999997"/>
    <s v="NAB - Credit Card 8814"/>
    <s v="CREDIT CARD PURCHASE"/>
    <s v="SQ *ALLEY CAT ABN 9417683Coolum Beach"/>
    <x v="0"/>
    <x v="0"/>
    <s v="Alley Cat"/>
  </r>
  <r>
    <x v="81"/>
    <n v="-2"/>
    <s v="CBA - Milani Everyday"/>
    <m/>
    <s v="Allure Chadstone Chadstone AU"/>
    <x v="0"/>
    <x v="0"/>
    <s v="Allure"/>
  </r>
  <r>
    <x v="81"/>
    <n v="-22.99"/>
    <s v="CBA - Milani Everyday"/>
    <m/>
    <s v="Allure Chadstone Chadstone AU"/>
    <x v="0"/>
    <x v="0"/>
    <s v="Allure"/>
  </r>
  <r>
    <x v="1"/>
    <n v="-12.1"/>
    <s v="NAB - Credit Card 8814"/>
    <s v="CREDIT CARD PURCHASE"/>
    <s v="Amie Bakery GV Melbourne"/>
    <x v="0"/>
    <x v="0"/>
    <s v="Amie Bakery Café"/>
  </r>
  <r>
    <x v="82"/>
    <n v="-13.6"/>
    <s v="NAB - Credit Card 8814"/>
    <s v="CREDIT CARD PURCHASE"/>
    <s v="AMIE BAKERY GV MELBOURNE"/>
    <x v="0"/>
    <x v="0"/>
    <s v="Amie Bakery Café"/>
  </r>
  <r>
    <x v="83"/>
    <n v="-6.1"/>
    <s v="CBA - Milani Everyday"/>
    <m/>
    <s v="SQ *ARCADIA Fitzroy AU"/>
    <x v="0"/>
    <x v="0"/>
    <s v="Arcadia"/>
  </r>
  <r>
    <x v="84"/>
    <n v="-7.2"/>
    <s v="NAB - Credit Card 8814"/>
    <s v="CREDIT CARD PURCHASE"/>
    <s v="SQ *ARTIGIANO GELATO Maroochydore"/>
    <x v="0"/>
    <x v="0"/>
    <s v="Artigiano Gelato "/>
  </r>
  <r>
    <x v="71"/>
    <n v="-33.770000000000003"/>
    <s v="NAB - Credit Card 8814"/>
    <s v="CREDIT CARD PURCHASE"/>
    <s v="SQ *AURENDA COFFEE CO. Kings Beach"/>
    <x v="0"/>
    <x v="0"/>
    <s v="Aurenda Coffee Co."/>
  </r>
  <r>
    <x v="71"/>
    <n v="-24.92"/>
    <s v="NAB - Credit Card 8814"/>
    <s v="CREDIT CARD PURCHASE"/>
    <s v="SQ *AURENDA COFFEE CO. Kings Beach"/>
    <x v="0"/>
    <x v="0"/>
    <s v="Aurenda Coffee Co."/>
  </r>
  <r>
    <x v="85"/>
    <n v="-39.83"/>
    <s v="NAB - Credit Card 8814"/>
    <s v="CREDIT CARD PURCHASE"/>
    <s v="SQ *AVENUE ON SUSSEX Sydney"/>
    <x v="0"/>
    <x v="0"/>
    <s v="Avenue On Sussex"/>
  </r>
  <r>
    <x v="86"/>
    <n v="-6.97"/>
    <s v="NAB - Credit Card 8814"/>
    <s v="CREDIT CARD PURCHASE"/>
    <s v="Axil Coffee Melbourne"/>
    <x v="0"/>
    <x v="0"/>
    <s v="Axil Coffee Roasters"/>
  </r>
  <r>
    <x v="87"/>
    <n v="-17.309999999999999"/>
    <s v="NAB - Credit Card 8814"/>
    <s v="CREDIT CARD PURCHASE"/>
    <s v="SQ *AXIL BOURKE ST Melbourne"/>
    <x v="0"/>
    <x v="0"/>
    <s v="Axil Coffee Roasters"/>
  </r>
  <r>
    <x v="0"/>
    <n v="-5.98"/>
    <s v="NAB - Credit Card 8814"/>
    <s v="CREDIT CARD PURCHASE"/>
    <s v="SQ *BAILEY ESPRESSO BAR Melbourne"/>
    <x v="0"/>
    <x v="0"/>
    <s v="Bailey Espresso Bar"/>
  </r>
  <r>
    <x v="88"/>
    <n v="-41.78"/>
    <s v="CBA - Milani Everyday"/>
    <m/>
    <s v="SQ *BEAN HEAD CAFE PTY Coolum Beach AU"/>
    <x v="0"/>
    <x v="0"/>
    <s v="Bean Head Cafe"/>
  </r>
  <r>
    <x v="89"/>
    <n v="-18.850000000000001"/>
    <s v="CBA - Milani Everyday"/>
    <m/>
    <s v="SQ *BEAN HEAD CAFE PTY Coolum Beach QL AUS Card xx1075 Value Date: 16/07/2025"/>
    <x v="0"/>
    <x v="0"/>
    <s v="Bean Head Cafe"/>
  </r>
  <r>
    <x v="90"/>
    <n v="-7.13"/>
    <s v="CBA - Milani Everyday"/>
    <m/>
    <s v="SQ *BEAN HEAD CAFE PTY Coolum Beach QL AUS Card xx1075 Value Date: 18/06/2025"/>
    <x v="0"/>
    <x v="0"/>
    <s v="Bean Head Cafe"/>
  </r>
  <r>
    <x v="91"/>
    <n v="-10.19"/>
    <s v="CBA - Milani Everyday"/>
    <m/>
    <s v="SQ *BEAN HEAD CAFE PTY Coolum Beach QL AUS Card xx1075 Value Date: 31/05/2025"/>
    <x v="0"/>
    <x v="0"/>
    <s v="Bean Head Cafe"/>
  </r>
  <r>
    <x v="92"/>
    <n v="-12.23"/>
    <s v="NAB - Credit Card 8814"/>
    <s v="CREDIT CARD PURCHASE"/>
    <s v="SQ *BEAN HEAD CAFE PTY LTCoolum Beach"/>
    <x v="0"/>
    <x v="0"/>
    <s v="Bean Head Cafe"/>
  </r>
  <r>
    <x v="79"/>
    <n v="-21.4"/>
    <s v="NAB - Credit Card 8814"/>
    <s v="CREDIT CARD PURCHASE"/>
    <s v="SQ *BEAN HEAD CAFE PTY LTCoolum Beach"/>
    <x v="0"/>
    <x v="0"/>
    <s v="Bean Head Cafe"/>
  </r>
  <r>
    <x v="93"/>
    <n v="-80.5"/>
    <s v="NAB - Credit Card 8814"/>
    <s v="CREDIT CARD PURCHASE"/>
    <s v="SQ *BEAN HEAD CAFE PTY LTCoolum Beach"/>
    <x v="0"/>
    <x v="0"/>
    <s v="Bean Head Cafe"/>
  </r>
  <r>
    <x v="94"/>
    <n v="-14.57"/>
    <s v="NAB - Credit Card 8814"/>
    <s v="CREDIT CARD PURCHASE"/>
    <s v="SG BAKERY NOOSA NOOSAVILLE"/>
    <x v="5"/>
    <x v="10"/>
    <s v=" BAKERY NOOSA NOOSAVILLE"/>
  </r>
  <r>
    <x v="95"/>
    <n v="-22.81"/>
    <s v="NAB - Credit Card 8814"/>
    <s v="CREDIT CARD PURCHASE"/>
    <s v="2 IN 1 DESIGN SYDNEY"/>
    <x v="5"/>
    <x v="10"/>
    <s v="24/7 Convenience Store &amp; Sussex Cellars Bottle Shop"/>
  </r>
  <r>
    <x v="96"/>
    <n v="-3"/>
    <s v="NAB - Credit Card 8814"/>
    <s v="CREDIT CARD PURCHASE"/>
    <s v="7-ELEVEN 4091 MARCOOLA"/>
    <x v="5"/>
    <x v="10"/>
    <s v="7-Eleven"/>
  </r>
  <r>
    <x v="31"/>
    <n v="-17.98"/>
    <s v="NAB - Credit Card 8814"/>
    <s v="CREDIT CARD PURCHASE"/>
    <s v="7-ELEVEN 4091 MARCOOLA"/>
    <x v="5"/>
    <x v="10"/>
    <s v="7-Eleven"/>
  </r>
  <r>
    <x v="97"/>
    <n v="-100.98"/>
    <s v="NAB - Credit Card 8814"/>
    <s v="CREDIT CARD PURCHASE"/>
    <s v="HOBSONS BAY CITY CNL ALTONA"/>
    <x v="6"/>
    <x v="11"/>
    <s v="Hobsons Bay City Council"/>
  </r>
  <r>
    <x v="98"/>
    <n v="-7.13"/>
    <s v="NAB - Credit Card 8814"/>
    <s v="CREDIT CARD PURCHASE"/>
    <s v="SQ *BEAN HEAD CAFE PTY LTCoolum Beach"/>
    <x v="0"/>
    <x v="0"/>
    <s v="Bean Head Cafe"/>
  </r>
  <r>
    <x v="99"/>
    <n v="-1245.22"/>
    <s v="NAB - Credit Card 8814"/>
    <s v="CREDIT CARD PURCHASE"/>
    <s v="HYATTREGENCYDANANGRESORT$DANANG"/>
    <x v="2"/>
    <x v="3"/>
    <s v="HYATTREGENCYDANANGRESORT"/>
  </r>
  <r>
    <x v="100"/>
    <n v="-6"/>
    <s v="NAB - Credit Card 8814"/>
    <s v="CREDIT CARD PURCHASE"/>
    <s v="7-ELEVEN 1236 SOUTHBANK"/>
    <x v="5"/>
    <x v="10"/>
    <s v="7-Eleven"/>
  </r>
  <r>
    <x v="101"/>
    <n v="-22.93"/>
    <s v="NAB - Credit Card 8814"/>
    <s v="CREDIT CARD PURCHASE"/>
    <s v="SQ *BEAN HEAD CAFE PTY LTCoolum Beach"/>
    <x v="0"/>
    <x v="0"/>
    <s v="Bean Head Cafe"/>
  </r>
  <r>
    <x v="94"/>
    <n v="-48"/>
    <s v="NAB - Credit Card 8814"/>
    <s v="CREDIT CARD PURCHASE"/>
    <s v="SQ *BENNY'S ESPRESSO Coolum Beach"/>
    <x v="0"/>
    <x v="0"/>
    <s v="Benny's Espresso"/>
  </r>
  <r>
    <x v="94"/>
    <n v="-8"/>
    <s v="NAB - Credit Card 8814"/>
    <s v="CREDIT CARD PURCHASE"/>
    <s v="SQ *BENNY'S ESPRESSO Coolum Beach"/>
    <x v="0"/>
    <x v="0"/>
    <s v="Benny's Espresso"/>
  </r>
  <r>
    <x v="94"/>
    <n v="-6"/>
    <s v="NAB - Credit Card 8814"/>
    <s v="CREDIT CARD PURCHASE"/>
    <s v="SQ *BENNY'S ESPRESSO Coolum Beach"/>
    <x v="0"/>
    <x v="0"/>
    <s v="Benny's Espresso"/>
  </r>
  <r>
    <x v="102"/>
    <n v="-234"/>
    <s v="NAB - Credit Card 8814"/>
    <s v="CREDIT CARD PURCHASE"/>
    <s v="Klarna airbnb austra Sydney"/>
    <x v="2"/>
    <x v="3"/>
    <s v="Airbnb"/>
  </r>
  <r>
    <x v="75"/>
    <n v="-234"/>
    <s v="NAB - Credit Card 8814"/>
    <s v="CREDIT CARD PURCHASE"/>
    <s v="Klarna*airbnb austra Sydney"/>
    <x v="2"/>
    <x v="3"/>
    <s v="Airbnb"/>
  </r>
  <r>
    <x v="103"/>
    <n v="-234"/>
    <s v="NAB - Credit Card 8814"/>
    <s v="CREDIT CARD PURCHASE"/>
    <s v="Klarna*airbnb austra Sydney"/>
    <x v="2"/>
    <x v="3"/>
    <s v="Airbnb"/>
  </r>
  <r>
    <x v="7"/>
    <n v="-19.989999999999998"/>
    <s v="NAB - Credit Card 8814"/>
    <s v="CREDIT CARD PURCHASE"/>
    <s v="Afterpay afterpay.com"/>
    <x v="1"/>
    <x v="2"/>
    <s v="Afterpay"/>
  </r>
  <r>
    <x v="104"/>
    <n v="-8.8000000000000007"/>
    <s v="NAB - Credit Card 8814"/>
    <s v="CREDIT CARD PURCHASE"/>
    <s v="SQ *BENNY'S ESPRESSO Coolum Beach"/>
    <x v="0"/>
    <x v="0"/>
    <s v="Benny's Espresso"/>
  </r>
  <r>
    <x v="105"/>
    <n v="-40.299999999999997"/>
    <s v="CBA - Milani Everyday"/>
    <m/>
    <s v="SQ *BENNY'S ESPRESSO Coolum Beach QL AUS Card xx1075 Value Date: 06/07/2025"/>
    <x v="0"/>
    <x v="0"/>
    <s v="Benny's Espresso"/>
  </r>
  <r>
    <x v="77"/>
    <n v="-15.8"/>
    <s v="NAB - Credit Card 8814"/>
    <s v="CREDIT CARD PURCHASE"/>
    <s v="SQ *BOBBI LANE Marcoola"/>
    <x v="0"/>
    <x v="0"/>
    <s v="Bobbi Lane"/>
  </r>
  <r>
    <x v="106"/>
    <n v="-75.22"/>
    <s v="NAB - Credit Card 8814"/>
    <s v="CREDIT CARD PURCHASE"/>
    <s v="Afterpay afterpay.com"/>
    <x v="1"/>
    <x v="2"/>
    <s v="Afterpay"/>
  </r>
  <r>
    <x v="106"/>
    <n v="-54.96"/>
    <s v="NAB - Credit Card 8814"/>
    <s v="CREDIT CARD PURCHASE"/>
    <s v="Afterpay afterpay.com"/>
    <x v="1"/>
    <x v="2"/>
    <s v="Afterpay"/>
  </r>
  <r>
    <x v="106"/>
    <n v="-36"/>
    <s v="NAB - Credit Card 8814"/>
    <s v="CREDIT CARD PURCHASE"/>
    <s v="Afterpay afterpay.com"/>
    <x v="1"/>
    <x v="2"/>
    <s v="Afterpay"/>
  </r>
  <r>
    <x v="106"/>
    <n v="-20.239999999999998"/>
    <s v="NAB - Credit Card 8814"/>
    <s v="CREDIT CARD PURCHASE"/>
    <s v="Afterpay afterpay.com"/>
    <x v="1"/>
    <x v="2"/>
    <s v="Afterpay"/>
  </r>
  <r>
    <x v="107"/>
    <n v="-21.1"/>
    <s v="NAB - Credit Card 8814"/>
    <s v="CREDIT CARD PURCHASE"/>
    <s v="Afterpay afterpay.com"/>
    <x v="1"/>
    <x v="2"/>
    <s v="Afterpay"/>
  </r>
  <r>
    <x v="51"/>
    <n v="-35"/>
    <s v="NAB - Credit Card 8814"/>
    <s v="CREDIT CARD PURCHASE"/>
    <s v="Afterpay afterpay.com"/>
    <x v="1"/>
    <x v="2"/>
    <s v="Afterpay"/>
  </r>
  <r>
    <x v="51"/>
    <n v="-21.46"/>
    <s v="NAB - Credit Card 8814"/>
    <s v="CREDIT CARD PURCHASE"/>
    <s v="Afterpay afterpay.com"/>
    <x v="1"/>
    <x v="2"/>
    <s v="Afterpay"/>
  </r>
  <r>
    <x v="33"/>
    <n v="-48.74"/>
    <s v="NAB - Credit Card 8814"/>
    <s v="CREDIT CARD PURCHASE"/>
    <s v="Afterpay afterpay.com"/>
    <x v="1"/>
    <x v="2"/>
    <s v="Afterpay"/>
  </r>
  <r>
    <x v="108"/>
    <n v="-32.33"/>
    <s v="NAB - Credit Card 8814"/>
    <s v="CREDIT CARD PURCHASE"/>
    <s v="Afterpay afterpay.com"/>
    <x v="1"/>
    <x v="2"/>
    <s v="Afterpay"/>
  </r>
  <r>
    <x v="109"/>
    <n v="27"/>
    <s v="CBA - Milani Everyday"/>
    <s v="NA"/>
    <s v="Direct Credit 629786 TLS FNL DIV 001322290508"/>
    <x v="7"/>
    <x v="12"/>
    <s v="Telstra"/>
  </r>
  <r>
    <x v="110"/>
    <n v="27"/>
    <s v="CBA - Milani Everyday"/>
    <s v="NA"/>
    <s v="Direct Credit 629786 TLS ITM DIV 001313159802"/>
    <x v="7"/>
    <x v="12"/>
    <s v="Telstra"/>
  </r>
  <r>
    <x v="111"/>
    <n v="28.5"/>
    <s v="CBA - Milani Everyday"/>
    <s v="NA"/>
    <s v="Direct Credit 629786 TLS ITM DIV 001331163060"/>
    <x v="7"/>
    <x v="12"/>
    <s v="Telstra"/>
  </r>
  <r>
    <x v="108"/>
    <n v="-19.95"/>
    <s v="NAB - Credit Card 8814"/>
    <s v="CREDIT CARD PURCHASE"/>
    <s v="Afterpay afterpay.com"/>
    <x v="1"/>
    <x v="2"/>
    <s v="Afterpay"/>
  </r>
  <r>
    <x v="52"/>
    <n v="-14.21"/>
    <s v="NAB - Credit Card 8814"/>
    <s v="CREDIT CARD PURCHASE"/>
    <s v="Afterpay afterpay.com"/>
    <x v="1"/>
    <x v="2"/>
    <s v="Afterpay"/>
  </r>
  <r>
    <x v="112"/>
    <n v="-54.97"/>
    <s v="NAB - Credit Card 8814"/>
    <s v="CREDIT CARD PURCHASE"/>
    <s v="Afterpay afterpay.com"/>
    <x v="1"/>
    <x v="2"/>
    <s v="Afterpay"/>
  </r>
  <r>
    <x v="113"/>
    <n v="-29.96"/>
    <s v="NAB - Credit Card 8814"/>
    <s v="CREDIT CARD PURCHASE"/>
    <s v="Afterpay afterpay.com"/>
    <x v="1"/>
    <x v="2"/>
    <s v="Afterpay"/>
  </r>
  <r>
    <x v="114"/>
    <n v="-21.46"/>
    <s v="NAB - Credit Card 8814"/>
    <s v="CREDIT CARD PURCHASE"/>
    <s v="Afterpay afterpay.com"/>
    <x v="1"/>
    <x v="2"/>
    <s v="Afterpay"/>
  </r>
  <r>
    <x v="53"/>
    <n v="-52.28"/>
    <s v="NAB - Credit Card 8814"/>
    <s v="CREDIT CARD PURCHASE"/>
    <s v="Afterpay afterpay.com"/>
    <x v="1"/>
    <x v="2"/>
    <s v="Afterpay"/>
  </r>
  <r>
    <x v="115"/>
    <n v="-26.23"/>
    <s v="NAB - Credit Card 8814"/>
    <s v="CREDIT CARD PURCHASE"/>
    <s v="Afterpay afterpay.com"/>
    <x v="1"/>
    <x v="2"/>
    <s v="Afterpay"/>
  </r>
  <r>
    <x v="9"/>
    <n v="-17.41"/>
    <s v="NAB - Credit Card 8814"/>
    <s v="CREDIT CARD PURCHASE"/>
    <s v="Afterpay afterpay.com"/>
    <x v="1"/>
    <x v="2"/>
    <s v="Afterpay"/>
  </r>
  <r>
    <x v="116"/>
    <n v="-20.239999999999998"/>
    <s v="NAB - Credit Card 8814"/>
    <s v="CREDIT CARD PURCHASE"/>
    <s v="Afterpay afterpay.com"/>
    <x v="1"/>
    <x v="2"/>
    <s v="Afterpay"/>
  </r>
  <r>
    <x v="117"/>
    <n v="-21.46"/>
    <s v="NAB - Credit Card 8814"/>
    <s v="CREDIT CARD PURCHASE"/>
    <s v="Afterpay afterpay.com"/>
    <x v="1"/>
    <x v="2"/>
    <s v="Afterpay"/>
  </r>
  <r>
    <x v="118"/>
    <n v="-19.95"/>
    <s v="NAB - Credit Card 8814"/>
    <s v="CREDIT CARD PURCHASE"/>
    <s v="Afterpay afterpay.com"/>
    <x v="1"/>
    <x v="2"/>
    <s v="Afterpay"/>
  </r>
  <r>
    <x v="55"/>
    <n v="-17.41"/>
    <s v="NAB - Credit Card 8814"/>
    <s v="CREDIT CARD PURCHASE"/>
    <s v="Afterpay afterpay.com"/>
    <x v="1"/>
    <x v="2"/>
    <s v="Afterpay"/>
  </r>
  <r>
    <x v="119"/>
    <n v="-32.479999999999997"/>
    <s v="NAB - Credit Card 8814"/>
    <s v="CREDIT CARD PURCHASE"/>
    <s v="Afterpay afterpay.com"/>
    <x v="1"/>
    <x v="2"/>
    <s v="Afterpay"/>
  </r>
  <r>
    <x v="120"/>
    <n v="-56.23"/>
    <s v="NAB - Credit Card 8814"/>
    <s v="CREDIT CARD PURCHASE"/>
    <s v="Afterpay afterpay.com"/>
    <x v="1"/>
    <x v="2"/>
    <s v="Afterpay"/>
  </r>
  <r>
    <x v="56"/>
    <n v="-17.79"/>
    <s v="NAB - Credit Card 8814"/>
    <s v="CREDIT CARD PURCHASE"/>
    <s v="Afterpay afterpay.com"/>
    <x v="1"/>
    <x v="2"/>
    <s v="Afterpay"/>
  </r>
  <r>
    <x v="121"/>
    <n v="-70.19"/>
    <s v="NAB - Credit Card 8814"/>
    <s v="CREDIT CARD PURCHASE"/>
    <s v="Afterpay afterpay.com"/>
    <x v="1"/>
    <x v="2"/>
    <s v="Afterpay"/>
  </r>
  <r>
    <x v="122"/>
    <n v="-19.95"/>
    <s v="NAB - Credit Card 8814"/>
    <s v="CREDIT CARD PURCHASE"/>
    <s v="Afterpay afterpay.com"/>
    <x v="1"/>
    <x v="2"/>
    <s v="Afterpay"/>
  </r>
  <r>
    <x v="123"/>
    <n v="-26.23"/>
    <s v="NAB - Credit Card 8814"/>
    <s v="CREDIT CARD PURCHASE"/>
    <s v="Afterpay afterpay.com"/>
    <x v="1"/>
    <x v="2"/>
    <s v="Afterpay"/>
  </r>
  <r>
    <x v="124"/>
    <n v="-17.41"/>
    <s v="NAB - Credit Card 8814"/>
    <s v="CREDIT CARD PURCHASE"/>
    <s v="Afterpay afterpay.com"/>
    <x v="1"/>
    <x v="2"/>
    <s v="Afterpay"/>
  </r>
  <r>
    <x v="10"/>
    <n v="-32.479999999999997"/>
    <s v="NAB - Credit Card 8814"/>
    <s v="CREDIT CARD PURCHASE"/>
    <s v="Afterpay afterpay.com"/>
    <x v="1"/>
    <x v="2"/>
    <s v="Afterpay"/>
  </r>
  <r>
    <x v="10"/>
    <n v="-24.99"/>
    <s v="NAB - Credit Card 8814"/>
    <s v="CREDIT CARD PURCHASE"/>
    <s v="Afterpay afterpay.com"/>
    <x v="1"/>
    <x v="2"/>
    <s v="Afterpay"/>
  </r>
  <r>
    <x v="57"/>
    <n v="-30.5"/>
    <s v="NAB - Credit Card 8814"/>
    <s v="CREDIT CARD PURCHASE"/>
    <s v="Afterpay afterpay.com"/>
    <x v="1"/>
    <x v="2"/>
    <s v="Afterpay"/>
  </r>
  <r>
    <x v="57"/>
    <n v="-17.78"/>
    <s v="NAB - Credit Card 8814"/>
    <s v="CREDIT CARD PURCHASE"/>
    <s v="Afterpay afterpay.com"/>
    <x v="1"/>
    <x v="2"/>
    <s v="Afterpay"/>
  </r>
  <r>
    <x v="125"/>
    <n v="-22.75"/>
    <s v="NAB - Credit Card 8814"/>
    <s v="CREDIT CARD PURCHASE"/>
    <s v="Afterpay afterpay.com"/>
    <x v="1"/>
    <x v="2"/>
    <s v="Afterpay"/>
  </r>
  <r>
    <x v="126"/>
    <n v="-36.729999999999997"/>
    <s v="NAB - Credit Card 8814"/>
    <s v="CREDIT CARD PURCHASE"/>
    <s v="Afterpay afterpay.com"/>
    <x v="1"/>
    <x v="2"/>
    <s v="Afterpay"/>
  </r>
  <r>
    <x v="126"/>
    <n v="-26.21"/>
    <s v="NAB - Credit Card 8814"/>
    <s v="CREDIT CARD PURCHASE"/>
    <s v="Afterpay afterpay.com"/>
    <x v="1"/>
    <x v="2"/>
    <s v="Afterpay"/>
  </r>
  <r>
    <x v="77"/>
    <n v="-32.47"/>
    <s v="NAB - Credit Card 8814"/>
    <s v="CREDIT CARD PURCHASE"/>
    <s v="Afterpay afterpay.com"/>
    <x v="1"/>
    <x v="2"/>
    <s v="Afterpay"/>
  </r>
  <r>
    <x v="77"/>
    <n v="-28.75"/>
    <s v="NAB - Credit Card 8814"/>
    <s v="CREDIT CARD PURCHASE"/>
    <s v="Afterpay afterpay.com"/>
    <x v="1"/>
    <x v="2"/>
    <s v="Afterpay"/>
  </r>
  <r>
    <x v="77"/>
    <n v="-6.25"/>
    <s v="NAB - Credit Card 8814"/>
    <s v="CREDIT CARD PURCHASE"/>
    <s v="Afterpay afterpay.com"/>
    <x v="1"/>
    <x v="2"/>
    <s v="Afterpay"/>
  </r>
  <r>
    <x v="127"/>
    <n v="-30.5"/>
    <s v="NAB - Credit Card 8814"/>
    <s v="CREDIT CARD PURCHASE"/>
    <s v="Afterpay afterpay.com"/>
    <x v="1"/>
    <x v="2"/>
    <s v="Afterpay"/>
  </r>
  <r>
    <x v="128"/>
    <n v="-39.03"/>
    <s v="NAB - Credit Card 8814"/>
    <s v="CREDIT CARD PURCHASE"/>
    <s v="Afterpay afterpay.com"/>
    <x v="1"/>
    <x v="2"/>
    <s v="Afterpay"/>
  </r>
  <r>
    <x v="129"/>
    <n v="-31.4"/>
    <s v="NAB - Credit Card 8814"/>
    <s v="CREDIT CARD PURCHASE"/>
    <s v="Afterpay afterpay.com"/>
    <x v="1"/>
    <x v="2"/>
    <s v="Afterpay"/>
  </r>
  <r>
    <x v="130"/>
    <n v="-28.75"/>
    <s v="NAB - Credit Card 8814"/>
    <s v="CREDIT CARD PURCHASE"/>
    <s v="Afterpay afterpay.com"/>
    <x v="1"/>
    <x v="2"/>
    <s v="Afterpay"/>
  </r>
  <r>
    <x v="130"/>
    <n v="-27.72"/>
    <s v="NAB - Credit Card 8814"/>
    <s v="CREDIT CARD PURCHASE"/>
    <s v="Afterpay afterpay.com"/>
    <x v="1"/>
    <x v="2"/>
    <s v="Afterpay"/>
  </r>
  <r>
    <x v="130"/>
    <n v="-24.97"/>
    <s v="NAB - Credit Card 8814"/>
    <s v="CREDIT CARD PURCHASE"/>
    <s v="Afterpay afterpay.com"/>
    <x v="1"/>
    <x v="2"/>
    <s v="Afterpay"/>
  </r>
  <r>
    <x v="130"/>
    <n v="-6.25"/>
    <s v="NAB - Credit Card 8814"/>
    <s v="CREDIT CARD PURCHASE"/>
    <s v="Afterpay afterpay.com"/>
    <x v="1"/>
    <x v="2"/>
    <s v="Afterpay"/>
  </r>
  <r>
    <x v="131"/>
    <n v="-30.5"/>
    <s v="NAB - Credit Card 8814"/>
    <s v="CREDIT CARD PURCHASE"/>
    <s v="Afterpay afterpay.com"/>
    <x v="1"/>
    <x v="2"/>
    <s v="Afterpay"/>
  </r>
  <r>
    <x v="132"/>
    <n v="-31.4"/>
    <s v="NAB - Credit Card 8814"/>
    <s v="CREDIT CARD PURCHASE"/>
    <s v="Afterpay afterpay.com"/>
    <x v="1"/>
    <x v="2"/>
    <s v="Afterpay"/>
  </r>
  <r>
    <x v="133"/>
    <n v="-29.99"/>
    <s v="NAB - Credit Card 8814"/>
    <s v="CREDIT CARD PURCHASE"/>
    <s v="Afterpay afterpay.com"/>
    <x v="1"/>
    <x v="2"/>
    <s v="Afterpay"/>
  </r>
  <r>
    <x v="134"/>
    <n v="-40.36"/>
    <s v="NAB - Credit Card 8814"/>
    <s v="CREDIT CARD PURCHASE"/>
    <s v="Afterpay afterpay.com"/>
    <x v="1"/>
    <x v="2"/>
    <s v="Afterpay"/>
  </r>
  <r>
    <x v="45"/>
    <n v="-56.47"/>
    <s v="NAB - Credit Card 8814"/>
    <s v="CREDIT CARD PURCHASE"/>
    <s v="Afterpay afterpay.com"/>
    <x v="1"/>
    <x v="2"/>
    <s v="Afterpay"/>
  </r>
  <r>
    <x v="45"/>
    <n v="-6.25"/>
    <s v="NAB - Credit Card 8814"/>
    <s v="CREDIT CARD PURCHASE"/>
    <s v="Afterpay afterpay.com"/>
    <x v="1"/>
    <x v="2"/>
    <s v="Afterpay"/>
  </r>
  <r>
    <x v="135"/>
    <n v="-30.48"/>
    <s v="NAB - Credit Card 8814"/>
    <s v="CREDIT CARD PURCHASE"/>
    <s v="Afterpay afterpay.com"/>
    <x v="1"/>
    <x v="2"/>
    <s v="Afterpay"/>
  </r>
  <r>
    <x v="136"/>
    <n v="-29.24"/>
    <s v="NAB - Credit Card 8814"/>
    <s v="CREDIT CARD PURCHASE"/>
    <s v="Afterpay afterpay.com"/>
    <x v="1"/>
    <x v="2"/>
    <s v="Afterpay"/>
  </r>
  <r>
    <x v="137"/>
    <n v="-39.03"/>
    <s v="NAB - Credit Card 8814"/>
    <s v="CREDIT CARD PURCHASE"/>
    <s v="Afterpay afterpay.com"/>
    <x v="1"/>
    <x v="2"/>
    <s v="Afterpay"/>
  </r>
  <r>
    <x v="138"/>
    <n v="-32"/>
    <s v="NAB - Credit Card 8814"/>
    <s v="CREDIT CARD PURCHASE"/>
    <s v="Afterpay afterpay.com"/>
    <x v="1"/>
    <x v="2"/>
    <s v="Afterpay"/>
  </r>
  <r>
    <x v="138"/>
    <n v="-31.4"/>
    <s v="NAB - Credit Card 8814"/>
    <s v="CREDIT CARD PURCHASE"/>
    <s v="Afterpay afterpay.com"/>
    <x v="1"/>
    <x v="2"/>
    <s v="Afterpay"/>
  </r>
  <r>
    <x v="139"/>
    <n v="-26.74"/>
    <s v="NAB - Credit Card 8814"/>
    <s v="CREDIT CARD PURCHASE"/>
    <s v="Afterpay afterpay.com"/>
    <x v="1"/>
    <x v="2"/>
    <s v="Afterpay"/>
  </r>
  <r>
    <x v="140"/>
    <n v="-29.99"/>
    <s v="NAB - Credit Card 8814"/>
    <s v="CREDIT CARD PURCHASE"/>
    <s v="Afterpay afterpay.com"/>
    <x v="1"/>
    <x v="2"/>
    <s v="Afterpay"/>
  </r>
  <r>
    <x v="141"/>
    <n v="-33.130000000000003"/>
    <s v="NAB - Credit Card 8814"/>
    <s v="CREDIT CARD PURCHASE"/>
    <s v="Afterpay afterpay.com"/>
    <x v="1"/>
    <x v="2"/>
    <s v="Afterpay"/>
  </r>
  <r>
    <x v="142"/>
    <n v="-31.05"/>
    <s v="NAB - Credit Card 8814"/>
    <s v="CREDIT CARD PURCHASE"/>
    <s v="Afterpay afterpay.com"/>
    <x v="1"/>
    <x v="2"/>
    <s v="Afterpay"/>
  </r>
  <r>
    <x v="142"/>
    <n v="-6.25"/>
    <s v="NAB - Credit Card 8814"/>
    <s v="CREDIT CARD PURCHASE"/>
    <s v="Afterpay afterpay.com"/>
    <x v="1"/>
    <x v="2"/>
    <s v="Afterpay"/>
  </r>
  <r>
    <x v="143"/>
    <n v="-29.24"/>
    <s v="NAB - Credit Card 8814"/>
    <s v="CREDIT CARD PURCHASE"/>
    <s v="Afterpay afterpay.com"/>
    <x v="1"/>
    <x v="2"/>
    <s v="Afterpay"/>
  </r>
  <r>
    <x v="144"/>
    <n v="-39.01"/>
    <s v="NAB - Credit Card 8814"/>
    <s v="CREDIT CARD PURCHASE"/>
    <s v="Afterpay afterpay.com"/>
    <x v="1"/>
    <x v="2"/>
    <s v="Afterpay"/>
  </r>
  <r>
    <x v="61"/>
    <n v="-32"/>
    <s v="NAB - Credit Card 8814"/>
    <s v="CREDIT CARD PURCHASE"/>
    <s v="Afterpay afterpay.com"/>
    <x v="1"/>
    <x v="2"/>
    <s v="Afterpay"/>
  </r>
  <r>
    <x v="145"/>
    <n v="-45"/>
    <s v="NAB - Credit Card 8814"/>
    <s v="CREDIT CARD PURCHASE"/>
    <s v="Afterpay afterpay.com"/>
    <x v="1"/>
    <x v="2"/>
    <s v="Afterpay"/>
  </r>
  <r>
    <x v="145"/>
    <n v="-41.4"/>
    <s v="NAB - Credit Card 8814"/>
    <s v="CREDIT CARD PURCHASE"/>
    <s v="Afterpay afterpay.com"/>
    <x v="1"/>
    <x v="2"/>
    <s v="Afterpay"/>
  </r>
  <r>
    <x v="145"/>
    <n v="-26.74"/>
    <s v="NAB - Credit Card 8814"/>
    <s v="CREDIT CARD PURCHASE"/>
    <s v="Afterpay afterpay.com"/>
    <x v="1"/>
    <x v="2"/>
    <s v="Afterpay"/>
  </r>
  <r>
    <x v="146"/>
    <n v="-16.25"/>
    <s v="NAB - Credit Card 8814"/>
    <s v="CREDIT CARD PURCHASE"/>
    <s v="Afterpay afterpay.com"/>
    <x v="1"/>
    <x v="2"/>
    <s v="Afterpay"/>
  </r>
  <r>
    <x v="147"/>
    <n v="-70.349999999999994"/>
    <s v="NAB - Credit Card 8814"/>
    <s v="CREDIT CARD PURCHASE"/>
    <s v="Afterpay afterpay.com"/>
    <x v="1"/>
    <x v="2"/>
    <s v="Afterpay"/>
  </r>
  <r>
    <x v="148"/>
    <n v="-33.130000000000003"/>
    <s v="NAB - Credit Card 8814"/>
    <s v="CREDIT CARD PURCHASE"/>
    <s v="Afterpay afterpay.com"/>
    <x v="1"/>
    <x v="2"/>
    <s v="Afterpay"/>
  </r>
  <r>
    <x v="62"/>
    <n v="-27.72"/>
    <s v="NAB - Credit Card 8814"/>
    <s v="CREDIT CARD PURCHASE"/>
    <s v="Afterpay afterpay.com"/>
    <x v="1"/>
    <x v="2"/>
    <s v="Afterpay"/>
  </r>
  <r>
    <x v="149"/>
    <n v="-29.24"/>
    <s v="NAB - Credit Card 8814"/>
    <s v="CREDIT CARD PURCHASE"/>
    <s v="Afterpay afterpay.com"/>
    <x v="1"/>
    <x v="2"/>
    <s v="Afterpay"/>
  </r>
  <r>
    <x v="150"/>
    <n v="-32"/>
    <s v="NAB - Credit Card 8814"/>
    <s v="CREDIT CARD PURCHASE"/>
    <s v="Afterpay afterpay.com"/>
    <x v="1"/>
    <x v="2"/>
    <s v="Afterpay"/>
  </r>
  <r>
    <x v="1"/>
    <n v="-45"/>
    <s v="NAB - Credit Card 8814"/>
    <s v="CREDIT CARD PURCHASE"/>
    <s v="Afterpay afterpay.com"/>
    <x v="1"/>
    <x v="2"/>
    <s v="Afterpay"/>
  </r>
  <r>
    <x v="1"/>
    <n v="-42.99"/>
    <s v="NAB - Credit Card 8814"/>
    <s v="CREDIT CARD PURCHASE"/>
    <s v="Afterpay afterpay.com"/>
    <x v="1"/>
    <x v="2"/>
    <s v="Afterpay"/>
  </r>
  <r>
    <x v="63"/>
    <n v="-29.97"/>
    <s v="NAB - Credit Card 8814"/>
    <s v="CREDIT CARD PURCHASE"/>
    <s v="Afterpay afterpay.com"/>
    <x v="1"/>
    <x v="2"/>
    <s v="Afterpay"/>
  </r>
  <r>
    <x v="63"/>
    <n v="-25.19"/>
    <s v="NAB - Credit Card 8814"/>
    <s v="CREDIT CARD PURCHASE"/>
    <s v="Afterpay afterpay.com"/>
    <x v="1"/>
    <x v="2"/>
    <s v="Afterpay"/>
  </r>
  <r>
    <x v="82"/>
    <n v="-33.130000000000003"/>
    <s v="NAB - Credit Card 8814"/>
    <s v="CREDIT CARD PURCHASE"/>
    <s v="Afterpay afterpay.com"/>
    <x v="1"/>
    <x v="2"/>
    <s v="Afterpay"/>
  </r>
  <r>
    <x v="64"/>
    <n v="-29.25"/>
    <s v="NAB - Credit Card 8814"/>
    <s v="CREDIT CARD PURCHASE"/>
    <s v="Afterpay afterpay.com"/>
    <x v="1"/>
    <x v="2"/>
    <s v="Afterpay"/>
  </r>
  <r>
    <x v="151"/>
    <n v="-31"/>
    <s v="NAB - Credit Card 8814"/>
    <s v="CREDIT CARD PURCHASE"/>
    <s v="Afterpay afterpay.com"/>
    <x v="1"/>
    <x v="2"/>
    <s v="Afterpay"/>
  </r>
  <r>
    <x v="152"/>
    <n v="-32"/>
    <s v="NAB - Credit Card 8814"/>
    <s v="CREDIT CARD PURCHASE"/>
    <s v="Afterpay afterpay.com"/>
    <x v="1"/>
    <x v="2"/>
    <s v="Afterpay"/>
  </r>
  <r>
    <x v="65"/>
    <n v="-42.98"/>
    <s v="NAB - Credit Card 8814"/>
    <s v="CREDIT CARD PURCHASE"/>
    <s v="Afterpay afterpay.com"/>
    <x v="1"/>
    <x v="2"/>
    <s v="Afterpay"/>
  </r>
  <r>
    <x v="65"/>
    <n v="-20"/>
    <s v="NAB - Credit Card 8814"/>
    <s v="CREDIT CARD PURCHASE"/>
    <s v="Afterpay afterpay.com"/>
    <x v="1"/>
    <x v="2"/>
    <s v="Afterpay"/>
  </r>
  <r>
    <x v="153"/>
    <n v="-25.19"/>
    <s v="NAB - Credit Card 8814"/>
    <s v="CREDIT CARD PURCHASE"/>
    <s v="Afterpay afterpay.com"/>
    <x v="1"/>
    <x v="2"/>
    <s v="Afterpay"/>
  </r>
  <r>
    <x v="100"/>
    <n v="-33.229999999999997"/>
    <s v="NAB - Credit Card 8814"/>
    <s v="CREDIT CARD PURCHASE"/>
    <s v="Afterpay afterpay.com"/>
    <x v="1"/>
    <x v="2"/>
    <s v="Afterpay"/>
  </r>
  <r>
    <x v="154"/>
    <n v="-31"/>
    <s v="NAB - Credit Card 8814"/>
    <s v="CREDIT CARD PURCHASE"/>
    <s v="Afterpay afterpay.com"/>
    <x v="1"/>
    <x v="2"/>
    <s v="Afterpay"/>
  </r>
  <r>
    <x v="155"/>
    <n v="-16.239999999999998"/>
    <s v="NAB - Credit Card 8814"/>
    <s v="CREDIT CARD PURCHASE"/>
    <s v="Afterpay afterpay.com"/>
    <x v="1"/>
    <x v="2"/>
    <s v="Afterpay"/>
  </r>
  <r>
    <x v="155"/>
    <n v="-15.79"/>
    <s v="NAB - Credit Card 8814"/>
    <s v="CREDIT CARD PURCHASE"/>
    <s v="Afterpay afterpay.com"/>
    <x v="1"/>
    <x v="2"/>
    <s v="Afterpay"/>
  </r>
  <r>
    <x v="156"/>
    <n v="-25.19"/>
    <s v="NAB - Credit Card 8814"/>
    <s v="CREDIT CARD PURCHASE"/>
    <s v="Afterpay afterpay.com"/>
    <x v="1"/>
    <x v="2"/>
    <s v="Afterpay"/>
  </r>
  <r>
    <x v="157"/>
    <n v="-21.23"/>
    <s v="NAB - Credit Card 8814"/>
    <s v="CREDIT CARD PURCHASE"/>
    <s v="Afterpay afterpay.com"/>
    <x v="1"/>
    <x v="2"/>
    <s v="Afterpay"/>
  </r>
  <r>
    <x v="67"/>
    <n v="-8.75"/>
    <s v="NAB - Credit Card 8814"/>
    <s v="CREDIT CARD PURCHASE"/>
    <s v="Afterpay afterpay.com"/>
    <x v="1"/>
    <x v="2"/>
    <s v="Afterpay"/>
  </r>
  <r>
    <x v="158"/>
    <n v="-5.5"/>
    <s v="NAB - Credit Card 8814"/>
    <s v="CREDIT CARD PURCHASE"/>
    <s v="Afterpay afterpay.com"/>
    <x v="1"/>
    <x v="2"/>
    <s v="Afterpay"/>
  </r>
  <r>
    <x v="159"/>
    <n v="-31"/>
    <s v="NAB - Credit Card 8814"/>
    <s v="CREDIT CARD PURCHASE"/>
    <s v="Afterpay afterpay.com"/>
    <x v="1"/>
    <x v="2"/>
    <s v="Afterpay"/>
  </r>
  <r>
    <x v="160"/>
    <n v="-15.79"/>
    <s v="NAB - Credit Card 8814"/>
    <s v="CREDIT CARD PURCHASE"/>
    <s v="Afterpay afterpay.com"/>
    <x v="1"/>
    <x v="2"/>
    <s v="Afterpay"/>
  </r>
  <r>
    <x v="68"/>
    <n v="-25.18"/>
    <s v="NAB - Credit Card 8814"/>
    <s v="CREDIT CARD PURCHASE"/>
    <s v="Afterpay afterpay.com"/>
    <x v="1"/>
    <x v="2"/>
    <s v="Afterpay"/>
  </r>
  <r>
    <x v="161"/>
    <n v="-21.23"/>
    <s v="NAB - Credit Card 8814"/>
    <s v="CREDIT CARD PURCHASE"/>
    <s v="Afterpay afterpay.com"/>
    <x v="1"/>
    <x v="2"/>
    <s v="Afterpay"/>
  </r>
  <r>
    <x v="162"/>
    <n v="-8.75"/>
    <s v="NAB - Credit Card 8814"/>
    <s v="CREDIT CARD PURCHASE"/>
    <s v="Afterpay afterpay.com"/>
    <x v="1"/>
    <x v="2"/>
    <s v="Afterpay"/>
  </r>
  <r>
    <x v="163"/>
    <n v="-33.229999999999997"/>
    <s v="NAB - Credit Card 8814"/>
    <s v="CREDIT CARD PURCHASE"/>
    <s v="Afterpay afterpay.com"/>
    <x v="1"/>
    <x v="2"/>
    <s v="Afterpay"/>
  </r>
  <r>
    <x v="163"/>
    <n v="-22.25"/>
    <s v="NAB - Credit Card 8814"/>
    <s v="CREDIT CARD PURCHASE"/>
    <s v="Afterpay afterpay.com"/>
    <x v="1"/>
    <x v="2"/>
    <s v="Afterpay"/>
  </r>
  <r>
    <x v="34"/>
    <n v="-30.98"/>
    <s v="NAB - Credit Card 8814"/>
    <s v="CREDIT CARD PURCHASE"/>
    <s v="Afterpay afterpay.com"/>
    <x v="1"/>
    <x v="2"/>
    <s v="Afterpay"/>
  </r>
  <r>
    <x v="34"/>
    <n v="-29.91"/>
    <s v="NAB - Credit Card 8814"/>
    <s v="CREDIT CARD PURCHASE"/>
    <s v="Afterpay afterpay.com"/>
    <x v="1"/>
    <x v="2"/>
    <s v="Afterpay"/>
  </r>
  <r>
    <x v="164"/>
    <n v="-35.79"/>
    <s v="NAB - Credit Card 8814"/>
    <s v="CREDIT CARD PURCHASE"/>
    <s v="Afterpay afterpay.com"/>
    <x v="1"/>
    <x v="2"/>
    <s v="Afterpay"/>
  </r>
  <r>
    <x v="165"/>
    <n v="-23.88"/>
    <s v="NAB - Credit Card 8814"/>
    <s v="CREDIT CARD PURCHASE"/>
    <s v="Afterpay afterpay.com"/>
    <x v="1"/>
    <x v="2"/>
    <s v="Afterpay"/>
  </r>
  <r>
    <x v="165"/>
    <n v="-21.23"/>
    <s v="NAB - Credit Card 8814"/>
    <s v="CREDIT CARD PURCHASE"/>
    <s v="Afterpay afterpay.com"/>
    <x v="1"/>
    <x v="2"/>
    <s v="Afterpay"/>
  </r>
  <r>
    <x v="166"/>
    <n v="-8.75"/>
    <s v="NAB - Credit Card 8814"/>
    <s v="CREDIT CARD PURCHASE"/>
    <s v="Afterpay afterpay.com"/>
    <x v="1"/>
    <x v="2"/>
    <s v="Afterpay"/>
  </r>
  <r>
    <x v="167"/>
    <n v="-55.46"/>
    <s v="NAB - Credit Card 8814"/>
    <s v="CREDIT CARD PURCHASE"/>
    <s v="Afterpay afterpay.com"/>
    <x v="1"/>
    <x v="2"/>
    <s v="Afterpay"/>
  </r>
  <r>
    <x v="167"/>
    <n v="-24.26"/>
    <s v="NAB - Credit Card 8814"/>
    <s v="CREDIT CARD PURCHASE"/>
    <s v="Afterpay afterpay.com"/>
    <x v="1"/>
    <x v="2"/>
    <s v="Afterpay"/>
  </r>
  <r>
    <x v="168"/>
    <n v="-5.5"/>
    <s v="NAB - Credit Card 8814"/>
    <s v="CREDIT CARD PURCHASE"/>
    <s v="Afterpay afterpay.com"/>
    <x v="1"/>
    <x v="2"/>
    <s v="Afterpay"/>
  </r>
  <r>
    <x v="169"/>
    <n v="-15.36"/>
    <s v="NAB - Credit Card 8814"/>
    <s v="CREDIT CARD PURCHASE"/>
    <s v="Afterpay afterpay.com"/>
    <x v="1"/>
    <x v="2"/>
    <s v="Afterpay"/>
  </r>
  <r>
    <x v="70"/>
    <n v="-34.49"/>
    <s v="NAB - Credit Card 8814"/>
    <s v="CREDIT CARD PURCHASE"/>
    <s v="Afterpay afterpay.com"/>
    <x v="1"/>
    <x v="2"/>
    <s v="Afterpay"/>
  </r>
  <r>
    <x v="70"/>
    <n v="-19.98"/>
    <s v="NAB - Credit Card 8814"/>
    <s v="CREDIT CARD PURCHASE"/>
    <s v="Afterpay afterpay.com"/>
    <x v="1"/>
    <x v="2"/>
    <s v="Afterpay"/>
  </r>
  <r>
    <x v="170"/>
    <n v="-15.78"/>
    <s v="NAB - Credit Card 8814"/>
    <s v="CREDIT CARD PURCHASE"/>
    <s v="Afterpay afterpay.com"/>
    <x v="1"/>
    <x v="2"/>
    <s v="Afterpay"/>
  </r>
  <r>
    <x v="92"/>
    <n v="-23.88"/>
    <s v="NAB - Credit Card 8814"/>
    <s v="CREDIT CARD PURCHASE"/>
    <s v="Afterpay afterpay.com"/>
    <x v="1"/>
    <x v="2"/>
    <s v="Afterpay"/>
  </r>
  <r>
    <x v="171"/>
    <n v="-24.26"/>
    <s v="NAB - Credit Card 8814"/>
    <s v="CREDIT CARD PURCHASE"/>
    <s v="Afterpay afterpay.com"/>
    <x v="1"/>
    <x v="2"/>
    <s v="Afterpay"/>
  </r>
  <r>
    <x v="171"/>
    <n v="-22.25"/>
    <s v="NAB - Credit Card 8814"/>
    <s v="CREDIT CARD PURCHASE"/>
    <s v="Afterpay afterpay.com"/>
    <x v="1"/>
    <x v="2"/>
    <s v="Afterpay"/>
  </r>
  <r>
    <x v="171"/>
    <n v="-17.5"/>
    <s v="NAB - Credit Card 8814"/>
    <s v="CREDIT CARD PURCHASE"/>
    <s v="Afterpay afterpay.com"/>
    <x v="1"/>
    <x v="2"/>
    <s v="Afterpay"/>
  </r>
  <r>
    <x v="172"/>
    <n v="-15.36"/>
    <s v="NAB - Credit Card 8814"/>
    <s v="CREDIT CARD PURCHASE"/>
    <s v="Afterpay afterpay.com"/>
    <x v="1"/>
    <x v="2"/>
    <s v="Afterpay"/>
  </r>
  <r>
    <x v="173"/>
    <n v="-64.400000000000006"/>
    <s v="NAB - Credit Card 8814"/>
    <s v="CREDIT CARD PURCHASE"/>
    <s v="Afterpay afterpay.com"/>
    <x v="1"/>
    <x v="2"/>
    <s v="Afterpay"/>
  </r>
  <r>
    <x v="71"/>
    <n v="-49.75"/>
    <s v="NAB - Credit Card 8814"/>
    <s v="CREDIT CARD PURCHASE"/>
    <s v="Afterpay afterpay.com"/>
    <x v="1"/>
    <x v="2"/>
    <s v="Afterpay"/>
  </r>
  <r>
    <x v="71"/>
    <n v="-19.98"/>
    <s v="NAB - Credit Card 8814"/>
    <s v="CREDIT CARD PURCHASE"/>
    <s v="Afterpay afterpay.com"/>
    <x v="1"/>
    <x v="2"/>
    <s v="Afterpay"/>
  </r>
  <r>
    <x v="174"/>
    <n v="-25.55"/>
    <s v="NAB - Credit Card 8814"/>
    <s v="CREDIT CARD PURCHASE"/>
    <s v="Afterpay afterpay.com"/>
    <x v="1"/>
    <x v="2"/>
    <s v="Afterpay"/>
  </r>
  <r>
    <x v="174"/>
    <n v="-23.88"/>
    <s v="NAB - Credit Card 8814"/>
    <s v="CREDIT CARD PURCHASE"/>
    <s v="Afterpay afterpay.com"/>
    <x v="1"/>
    <x v="2"/>
    <s v="Afterpay"/>
  </r>
  <r>
    <x v="175"/>
    <n v="-19.98"/>
    <s v="NAB - Credit Card 8814"/>
    <s v="CREDIT CARD PURCHASE"/>
    <s v="Afterpay afterpay.com"/>
    <x v="1"/>
    <x v="2"/>
    <s v="Afterpay"/>
  </r>
  <r>
    <x v="78"/>
    <n v="-24.26"/>
    <s v="NAB - Credit Card 8814"/>
    <s v="CREDIT CARD PURCHASE"/>
    <s v="Afterpay afterpay.com"/>
    <x v="1"/>
    <x v="2"/>
    <s v="Afterpay"/>
  </r>
  <r>
    <x v="78"/>
    <n v="-22.23"/>
    <s v="NAB - Credit Card 8814"/>
    <s v="CREDIT CARD PURCHASE"/>
    <s v="Afterpay afterpay.com"/>
    <x v="1"/>
    <x v="2"/>
    <s v="Afterpay"/>
  </r>
  <r>
    <x v="78"/>
    <n v="-17.5"/>
    <s v="NAB - Credit Card 8814"/>
    <s v="CREDIT CARD PURCHASE"/>
    <s v="Afterpay afterpay.com"/>
    <x v="1"/>
    <x v="2"/>
    <s v="Afterpay"/>
  </r>
  <r>
    <x v="176"/>
    <n v="-15.36"/>
    <s v="NAB - Credit Card 8814"/>
    <s v="CREDIT CARD PURCHASE"/>
    <s v="Afterpay afterpay.com"/>
    <x v="1"/>
    <x v="2"/>
    <s v="Afterpay"/>
  </r>
  <r>
    <x v="177"/>
    <n v="-64.41"/>
    <s v="NAB - Credit Card 8814"/>
    <s v="CREDIT CARD PURCHASE"/>
    <s v="Afterpay afterpay.com"/>
    <x v="1"/>
    <x v="2"/>
    <s v="Afterpay"/>
  </r>
  <r>
    <x v="178"/>
    <n v="-23.88"/>
    <s v="NAB - Credit Card 8814"/>
    <s v="CREDIT CARD PURCHASE"/>
    <s v="Afterpay afterpay.com"/>
    <x v="1"/>
    <x v="2"/>
    <s v="Afterpay"/>
  </r>
  <r>
    <x v="179"/>
    <n v="-24.27"/>
    <s v="NAB - Credit Card 8814"/>
    <s v="CREDIT CARD PURCHASE"/>
    <s v="Afterpay afterpay.com"/>
    <x v="1"/>
    <x v="2"/>
    <s v="Afterpay"/>
  </r>
  <r>
    <x v="179"/>
    <n v="-17.5"/>
    <s v="NAB - Credit Card 8814"/>
    <s v="CREDIT CARD PURCHASE"/>
    <s v="Afterpay afterpay.com"/>
    <x v="1"/>
    <x v="2"/>
    <s v="Afterpay"/>
  </r>
  <r>
    <x v="180"/>
    <n v="-18.91"/>
    <s v="NAB - Credit Card 8814"/>
    <s v="CREDIT CARD PURCHASE"/>
    <s v="Afterpay afterpay.com"/>
    <x v="1"/>
    <x v="2"/>
    <s v="Afterpay"/>
  </r>
  <r>
    <x v="181"/>
    <n v="-15.35"/>
    <s v="NAB - Credit Card 8814"/>
    <s v="CREDIT CARD PURCHASE"/>
    <s v="Afterpay afterpay.com"/>
    <x v="1"/>
    <x v="2"/>
    <s v="Afterpay"/>
  </r>
  <r>
    <x v="182"/>
    <n v="-69.709999999999994"/>
    <s v="NAB - Credit Card 8814"/>
    <s v="CREDIT CARD PURCHASE"/>
    <s v="Afterpay afterpay.com"/>
    <x v="1"/>
    <x v="2"/>
    <s v="Afterpay"/>
  </r>
  <r>
    <x v="183"/>
    <n v="-40.49"/>
    <s v="NAB - Credit Card 8814"/>
    <s v="CREDIT CARD PURCHASE"/>
    <s v="Afterpay afterpay.com"/>
    <x v="1"/>
    <x v="2"/>
    <s v="Afterpay"/>
  </r>
  <r>
    <x v="184"/>
    <n v="-17.489999999999998"/>
    <s v="NAB - Credit Card 8814"/>
    <s v="CREDIT CARD PURCHASE"/>
    <s v="Afterpay afterpay.com"/>
    <x v="1"/>
    <x v="2"/>
    <s v="Afterpay"/>
  </r>
  <r>
    <x v="185"/>
    <n v="-28.71"/>
    <s v="NAB - Credit Card 8814"/>
    <s v="CREDIT CARD PURCHASE"/>
    <s v="Afterpay afterpay.com"/>
    <x v="1"/>
    <x v="2"/>
    <s v="Afterpay"/>
  </r>
  <r>
    <x v="80"/>
    <n v="-49.75"/>
    <s v="NAB - Credit Card 8814"/>
    <s v="CREDIT CARD PURCHASE"/>
    <s v="Afterpay afterpay.com"/>
    <x v="1"/>
    <x v="2"/>
    <s v="Afterpay"/>
  </r>
  <r>
    <x v="80"/>
    <n v="-47.5"/>
    <s v="NAB - Credit Card 8814"/>
    <s v="CREDIT CARD PURCHASE"/>
    <s v="Afterpay afterpay.com"/>
    <x v="1"/>
    <x v="2"/>
    <s v="Afterpay"/>
  </r>
  <r>
    <x v="186"/>
    <n v="-29.24"/>
    <s v="NAB - Credit Card 8814"/>
    <s v="CREDIT CARD PURCHASE"/>
    <s v="Afterpay afterpay.com"/>
    <x v="1"/>
    <x v="2"/>
    <s v="Afterpay"/>
  </r>
  <r>
    <x v="187"/>
    <n v="-22.5"/>
    <s v="NAB - Credit Card 8814"/>
    <s v="CREDIT CARD PURCHASE"/>
    <s v="Afterpay afterpay.com"/>
    <x v="1"/>
    <x v="2"/>
    <s v="Afterpay"/>
  </r>
  <r>
    <x v="188"/>
    <n v="-29.01"/>
    <s v="NAB - Credit Card 8814"/>
    <s v="CREDIT CARD PURCHASE"/>
    <s v="Afterpay afterpay.com"/>
    <x v="1"/>
    <x v="2"/>
    <s v="Afterpay"/>
  </r>
  <r>
    <x v="189"/>
    <n v="-40.49"/>
    <s v="NAB - Credit Card 8814"/>
    <s v="CREDIT CARD PURCHASE"/>
    <s v="Afterpay afterpay.com"/>
    <x v="1"/>
    <x v="2"/>
    <s v="Afterpay"/>
  </r>
  <r>
    <x v="190"/>
    <n v="-36.99"/>
    <s v="NAB - Credit Card 8814"/>
    <s v="CREDIT CARD PURCHASE"/>
    <s v="Afterpay afterpay.com"/>
    <x v="1"/>
    <x v="2"/>
    <s v="Afterpay"/>
  </r>
  <r>
    <x v="93"/>
    <n v="-18.920000000000002"/>
    <s v="NAB - Credit Card 8814"/>
    <s v="CREDIT CARD PURCHASE"/>
    <s v="Afterpay afterpay.com"/>
    <x v="1"/>
    <x v="2"/>
    <s v="Afterpay"/>
  </r>
  <r>
    <x v="191"/>
    <n v="-87.49"/>
    <s v="NAB - Credit Card 8814"/>
    <s v="CREDIT CARD PURCHASE"/>
    <s v="Afterpay afterpay.com"/>
    <x v="1"/>
    <x v="2"/>
    <s v="Afterpay"/>
  </r>
  <r>
    <x v="192"/>
    <n v="-22.49"/>
    <s v="NAB - Credit Card 8814"/>
    <s v="CREDIT CARD PURCHASE"/>
    <s v="Afterpay afterpay.com"/>
    <x v="1"/>
    <x v="2"/>
    <s v="Afterpay"/>
  </r>
  <r>
    <x v="193"/>
    <n v="-36.049999999999997"/>
    <s v="NAB - Credit Card 8814"/>
    <s v="CREDIT CARD PURCHASE"/>
    <s v="Afterpay afterpay.com"/>
    <x v="1"/>
    <x v="2"/>
    <s v="Afterpay"/>
  </r>
  <r>
    <x v="98"/>
    <n v="-36.99"/>
    <s v="NAB - Credit Card 8814"/>
    <s v="CREDIT CARD PURCHASE"/>
    <s v="Afterpay afterpay.com"/>
    <x v="1"/>
    <x v="2"/>
    <s v="Afterpay"/>
  </r>
  <r>
    <x v="194"/>
    <n v="-22.49"/>
    <s v="NAB - Credit Card 8814"/>
    <s v="CREDIT CARD PURCHASE"/>
    <s v="Afterpay afterpay.com"/>
    <x v="1"/>
    <x v="2"/>
    <s v="Afterpay"/>
  </r>
  <r>
    <x v="195"/>
    <n v="-39.99"/>
    <s v="NAB - Credit Card 8814"/>
    <s v="CREDIT CARD PURCHASE"/>
    <s v="Afterpay afterpay.com"/>
    <x v="1"/>
    <x v="2"/>
    <s v="Afterpay"/>
  </r>
  <r>
    <x v="102"/>
    <n v="-22.5"/>
    <s v="NAB - Credit Card 8814"/>
    <s v="CREDIT CARD PURCHASE"/>
    <s v="Afterpay afterpay.com"/>
    <x v="1"/>
    <x v="2"/>
    <s v="Afterpay"/>
  </r>
  <r>
    <x v="196"/>
    <n v="-26.45"/>
    <s v="NAB - Credit Card 8814"/>
    <s v="CREDIT CARD PURCHASE"/>
    <s v="Afterpay afterpay.com"/>
    <x v="1"/>
    <x v="2"/>
    <s v="Afterpay"/>
  </r>
  <r>
    <x v="197"/>
    <n v="-36.020000000000003"/>
    <s v="NAB - Credit Card 8814"/>
    <s v="CREDIT CARD PURCHASE"/>
    <s v="Afterpay afterpay.com"/>
    <x v="1"/>
    <x v="2"/>
    <s v="Afterpay"/>
  </r>
  <r>
    <x v="198"/>
    <n v="-44"/>
    <s v="NAB - Credit Card 8814"/>
    <s v="CREDIT CARD PURCHASE"/>
    <s v="Afterpay afterpay.com"/>
    <x v="1"/>
    <x v="2"/>
    <s v="Afterpay"/>
  </r>
  <r>
    <x v="199"/>
    <n v="-26.25"/>
    <s v="NAB - Credit Card 8814"/>
    <s v="CREDIT CARD PURCHASE"/>
    <s v="Afterpay afterpay.com"/>
    <x v="1"/>
    <x v="2"/>
    <s v="Afterpay"/>
  </r>
  <r>
    <x v="199"/>
    <n v="-22.49"/>
    <s v="NAB - Credit Card 8814"/>
    <s v="CREDIT CARD PURCHASE"/>
    <s v="Afterpay afterpay.com"/>
    <x v="1"/>
    <x v="2"/>
    <s v="Afterpay"/>
  </r>
  <r>
    <x v="200"/>
    <n v="-36.979999999999997"/>
    <s v="NAB - Credit Card 8814"/>
    <s v="CREDIT CARD PURCHASE"/>
    <s v="Afterpay afterpay.com"/>
    <x v="1"/>
    <x v="2"/>
    <s v="Afterpay"/>
  </r>
  <r>
    <x v="200"/>
    <n v="-23.49"/>
    <s v="NAB - Credit Card 8814"/>
    <s v="CREDIT CARD PURCHASE"/>
    <s v="Afterpay afterpay.com"/>
    <x v="1"/>
    <x v="2"/>
    <s v="Afterpay"/>
  </r>
  <r>
    <x v="201"/>
    <n v="-39.979999999999997"/>
    <s v="NAB - Credit Card 8814"/>
    <s v="CREDIT CARD PURCHASE"/>
    <s v="Afterpay afterpay.com"/>
    <x v="1"/>
    <x v="2"/>
    <s v="Afterpay"/>
  </r>
  <r>
    <x v="202"/>
    <n v="-44"/>
    <s v="NAB - Credit Card 8814"/>
    <s v="CREDIT CARD PURCHASE"/>
    <s v="Afterpay afterpay.com"/>
    <x v="1"/>
    <x v="2"/>
    <s v="Afterpay"/>
  </r>
  <r>
    <x v="203"/>
    <n v="-40"/>
    <s v="NAB - Credit Card 8814"/>
    <s v="CREDIT CARD PURCHASE"/>
    <s v="Afterpay afterpay.com"/>
    <x v="1"/>
    <x v="2"/>
    <s v="Afterpay"/>
  </r>
  <r>
    <x v="204"/>
    <n v="-26.25"/>
    <s v="NAB - Credit Card 8814"/>
    <s v="CREDIT CARD PURCHASE"/>
    <s v="Afterpay afterpay.com"/>
    <x v="1"/>
    <x v="2"/>
    <s v="Afterpay"/>
  </r>
  <r>
    <x v="2"/>
    <n v="-22.47"/>
    <s v="NAB - Credit Card 8814"/>
    <s v="CREDIT CARD PURCHASE"/>
    <s v="Afterpay afterpay.com"/>
    <x v="1"/>
    <x v="2"/>
    <s v="Afterpay"/>
  </r>
  <r>
    <x v="39"/>
    <n v="-23.49"/>
    <s v="NAB - Credit Card 8814"/>
    <s v="CREDIT CARD PURCHASE"/>
    <s v="Afterpay afterpay.com"/>
    <x v="1"/>
    <x v="2"/>
    <s v="Afterpay"/>
  </r>
  <r>
    <x v="205"/>
    <n v="-26.45"/>
    <s v="NAB - Credit Card 8814"/>
    <s v="CREDIT CARD PURCHASE"/>
    <s v="Afterpay afterpay.com"/>
    <x v="1"/>
    <x v="2"/>
    <s v="Afterpay"/>
  </r>
  <r>
    <x v="206"/>
    <n v="-26.25"/>
    <s v="NAB - Credit Card 8814"/>
    <s v="CREDIT CARD PURCHASE"/>
    <s v="Afterpay afterpay.com"/>
    <x v="1"/>
    <x v="2"/>
    <s v="Afterpay"/>
  </r>
  <r>
    <x v="206"/>
    <n v="-13.55"/>
    <s v="NAB - Credit Card 8814"/>
    <s v="CREDIT CARD PURCHASE"/>
    <s v="Afterpay afterpay.com"/>
    <x v="1"/>
    <x v="2"/>
    <s v="Afterpay"/>
  </r>
  <r>
    <x v="207"/>
    <n v="-44"/>
    <s v="NAB - Credit Card 8814"/>
    <s v="CREDIT CARD PURCHASE"/>
    <s v="Afterpay afterpay.com"/>
    <x v="1"/>
    <x v="2"/>
    <s v="Afterpay"/>
  </r>
  <r>
    <x v="207"/>
    <n v="-15.94"/>
    <s v="NAB - Credit Card 8814"/>
    <s v="CREDIT CARD PURCHASE"/>
    <s v="Afterpay afterpay.com"/>
    <x v="1"/>
    <x v="2"/>
    <s v="Afterpay"/>
  </r>
  <r>
    <x v="103"/>
    <n v="-42"/>
    <s v="NAB - Credit Card 8814"/>
    <s v="CREDIT CARD PURCHASE"/>
    <s v="Afterpay afterpay.com"/>
    <x v="1"/>
    <x v="2"/>
    <s v="Afterpay"/>
  </r>
  <r>
    <x v="208"/>
    <n v="-23.49"/>
    <s v="NAB - Credit Card 8814"/>
    <s v="CREDIT CARD PURCHASE"/>
    <s v="Afterpay afterpay.com"/>
    <x v="1"/>
    <x v="2"/>
    <s v="Afterpay"/>
  </r>
  <r>
    <x v="209"/>
    <n v="-43.5"/>
    <s v="NAB - Credit Card 8814"/>
    <s v="CREDIT CARD PURCHASE"/>
    <s v="Afterpay afterpay.com"/>
    <x v="1"/>
    <x v="2"/>
    <s v="Afterpay"/>
  </r>
  <r>
    <x v="209"/>
    <n v="-35.35"/>
    <s v="NAB - Credit Card 8814"/>
    <s v="CREDIT CARD PURCHASE"/>
    <s v="Afterpay afterpay.com"/>
    <x v="1"/>
    <x v="2"/>
    <s v="Afterpay"/>
  </r>
  <r>
    <x v="210"/>
    <n v="-28.5"/>
    <s v="NAB - Credit Card 8814"/>
    <s v="CREDIT CARD PURCHASE"/>
    <s v="Afterpay afterpay.com"/>
    <x v="1"/>
    <x v="2"/>
    <s v="Afterpay"/>
  </r>
  <r>
    <x v="211"/>
    <n v="-52.72"/>
    <s v="NAB - Credit Card 8814"/>
    <s v="CREDIT CARD PURCHASE"/>
    <s v="Afterpay afterpay.com"/>
    <x v="1"/>
    <x v="2"/>
    <s v="Afterpay"/>
  </r>
  <r>
    <x v="211"/>
    <n v="-47.98"/>
    <s v="NAB - Credit Card 8814"/>
    <s v="CREDIT CARD PURCHASE"/>
    <s v="Afterpay afterpay.com"/>
    <x v="1"/>
    <x v="2"/>
    <s v="Afterpay"/>
  </r>
  <r>
    <x v="211"/>
    <n v="-14.06"/>
    <s v="NAB - Credit Card 8814"/>
    <s v="CREDIT CARD PURCHASE"/>
    <s v="Afterpay afterpay.com"/>
    <x v="1"/>
    <x v="2"/>
    <s v="Afterpay"/>
  </r>
  <r>
    <x v="212"/>
    <n v="-38.659999999999997"/>
    <s v="NAB - Credit Card 8814"/>
    <s v="CREDIT CARD PURCHASE"/>
    <s v="Afterpay afterpay.com"/>
    <x v="1"/>
    <x v="2"/>
    <s v="Afterpay"/>
  </r>
  <r>
    <x v="213"/>
    <n v="-43.5"/>
    <s v="NAB - Credit Card 8814"/>
    <s v="CREDIT CARD PURCHASE"/>
    <s v="Afterpay afterpay.com"/>
    <x v="1"/>
    <x v="2"/>
    <s v="Afterpay"/>
  </r>
  <r>
    <x v="214"/>
    <n v="-35.35"/>
    <s v="NAB - Credit Card 8814"/>
    <s v="CREDIT CARD PURCHASE"/>
    <s v="Afterpay afterpay.com"/>
    <x v="1"/>
    <x v="2"/>
    <s v="Afterpay"/>
  </r>
  <r>
    <x v="215"/>
    <n v="-23.48"/>
    <s v="NAB - Credit Card 8814"/>
    <s v="CREDIT CARD PURCHASE"/>
    <s v="Afterpay afterpay.com"/>
    <x v="1"/>
    <x v="2"/>
    <s v="Afterpay"/>
  </r>
  <r>
    <x v="216"/>
    <n v="-52.72"/>
    <s v="NAB - Credit Card 8814"/>
    <s v="CREDIT CARD PURCHASE"/>
    <s v="Afterpay afterpay.com"/>
    <x v="1"/>
    <x v="2"/>
    <s v="Afterpay"/>
  </r>
  <r>
    <x v="216"/>
    <n v="-47.98"/>
    <s v="NAB - Credit Card 8814"/>
    <s v="CREDIT CARD PURCHASE"/>
    <s v="Afterpay afterpay.com"/>
    <x v="1"/>
    <x v="2"/>
    <s v="Afterpay"/>
  </r>
  <r>
    <x v="216"/>
    <n v="-43.5"/>
    <s v="NAB - Credit Card 8814"/>
    <s v="CREDIT CARD PURCHASE"/>
    <s v="Afterpay afterpay.com"/>
    <x v="1"/>
    <x v="2"/>
    <s v="Afterpay"/>
  </r>
  <r>
    <x v="84"/>
    <n v="-44.75"/>
    <s v="NAB - Credit Card 8814"/>
    <s v="CREDIT CARD PURCHASE"/>
    <s v="Afterpay afterpay.com"/>
    <x v="1"/>
    <x v="2"/>
    <s v="Afterpay"/>
  </r>
  <r>
    <x v="217"/>
    <n v="-75.75"/>
    <s v="NAB - Credit Card 8814"/>
    <s v="CREDIT CARD PURCHASE"/>
    <s v="Afterpay afterpay.com"/>
    <x v="1"/>
    <x v="2"/>
    <s v="Afterpay"/>
  </r>
  <r>
    <x v="217"/>
    <n v="-38.659999999999997"/>
    <s v="NAB - Credit Card 8814"/>
    <s v="CREDIT CARD PURCHASE"/>
    <s v="Afterpay afterpay.com"/>
    <x v="1"/>
    <x v="2"/>
    <s v="Afterpay"/>
  </r>
  <r>
    <x v="218"/>
    <n v="-42"/>
    <s v="NAB - Credit Card 8814"/>
    <s v="CREDIT CARD PURCHASE"/>
    <s v="Afterpay afterpay.com"/>
    <x v="1"/>
    <x v="2"/>
    <s v="Afterpay"/>
  </r>
  <r>
    <x v="219"/>
    <n v="-35.35"/>
    <s v="NAB - Credit Card 8814"/>
    <s v="CREDIT CARD PURCHASE"/>
    <s v="Afterpay afterpay.com"/>
    <x v="1"/>
    <x v="2"/>
    <s v="Afterpay"/>
  </r>
  <r>
    <x v="94"/>
    <n v="-15.94"/>
    <s v="NAB - Credit Card 8814"/>
    <s v="CREDIT CARD PURCHASE"/>
    <s v="Afterpay afterpay.com"/>
    <x v="1"/>
    <x v="2"/>
    <s v="Afterpay"/>
  </r>
  <r>
    <x v="94"/>
    <n v="-15.25"/>
    <s v="NAB - Credit Card 8814"/>
    <s v="CREDIT CARD PURCHASE"/>
    <s v="Afterpay afterpay.com"/>
    <x v="1"/>
    <x v="2"/>
    <s v="Afterpay"/>
  </r>
  <r>
    <x v="94"/>
    <n v="-14.06"/>
    <s v="NAB - Credit Card 8814"/>
    <s v="CREDIT CARD PURCHASE"/>
    <s v="Afterpay afterpay.com"/>
    <x v="1"/>
    <x v="2"/>
    <s v="Afterpay"/>
  </r>
  <r>
    <x v="94"/>
    <n v="-9.98"/>
    <s v="NAB - Credit Card 8814"/>
    <s v="CREDIT CARD PURCHASE"/>
    <s v="Afterpay afterpay.com"/>
    <x v="1"/>
    <x v="2"/>
    <s v="Afterpay"/>
  </r>
  <r>
    <x v="220"/>
    <n v="-27.25"/>
    <s v="NAB - Credit Card 8814"/>
    <s v="CREDIT CARD PURCHASE"/>
    <s v="Afterpay afterpay.com"/>
    <x v="1"/>
    <x v="2"/>
    <s v="Afterpay"/>
  </r>
  <r>
    <x v="220"/>
    <n v="-24.49"/>
    <s v="NAB - Credit Card 8814"/>
    <s v="CREDIT CARD PURCHASE"/>
    <s v="Afterpay afterpay.com"/>
    <x v="1"/>
    <x v="2"/>
    <s v="Afterpay"/>
  </r>
  <r>
    <x v="221"/>
    <n v="-52.72"/>
    <s v="NAB - Credit Card 8814"/>
    <s v="CREDIT CARD PURCHASE"/>
    <s v="Afterpay afterpay.com"/>
    <x v="1"/>
    <x v="2"/>
    <s v="Afterpay"/>
  </r>
  <r>
    <x v="222"/>
    <n v="-47.98"/>
    <s v="NAB - Credit Card 8814"/>
    <s v="CREDIT CARD PURCHASE"/>
    <s v="Afterpay afterpay.com"/>
    <x v="1"/>
    <x v="2"/>
    <s v="Afterpay"/>
  </r>
  <r>
    <x v="222"/>
    <n v="-44.75"/>
    <s v="NAB - Credit Card 8814"/>
    <s v="CREDIT CARD PURCHASE"/>
    <s v="Afterpay afterpay.com"/>
    <x v="1"/>
    <x v="2"/>
    <s v="Afterpay"/>
  </r>
  <r>
    <x v="222"/>
    <n v="-38.67"/>
    <s v="NAB - Credit Card 8814"/>
    <s v="CREDIT CARD PURCHASE"/>
    <s v="Afterpay afterpay.com"/>
    <x v="1"/>
    <x v="2"/>
    <s v="Afterpay"/>
  </r>
  <r>
    <x v="222"/>
    <n v="-25"/>
    <s v="NAB - Credit Card 8814"/>
    <s v="CREDIT CARD PURCHASE"/>
    <s v="Afterpay afterpay.com"/>
    <x v="1"/>
    <x v="2"/>
    <s v="Afterpay"/>
  </r>
  <r>
    <x v="223"/>
    <n v="-45.48"/>
    <s v="NAB - Credit Card 8814"/>
    <s v="CREDIT CARD PURCHASE"/>
    <s v="Afterpay afterpay.com"/>
    <x v="1"/>
    <x v="2"/>
    <s v="Afterpay"/>
  </r>
  <r>
    <x v="224"/>
    <n v="-35.35"/>
    <s v="NAB - Credit Card 8814"/>
    <s v="CREDIT CARD PURCHASE"/>
    <s v="Afterpay afterpay.com"/>
    <x v="1"/>
    <x v="2"/>
    <s v="Afterpay"/>
  </r>
  <r>
    <x v="225"/>
    <n v="-34.979999999999997"/>
    <s v="NAB - Credit Card 8814"/>
    <s v="CREDIT CARD PURCHASE"/>
    <s v="Afterpay afterpay.com"/>
    <x v="1"/>
    <x v="2"/>
    <s v="Afterpay"/>
  </r>
  <r>
    <x v="226"/>
    <n v="-177.16"/>
    <s v="NAB - Credit Card 8814"/>
    <s v="CREDIT CARD PURCHASE"/>
    <s v="Afterpay afterpay.com"/>
    <x v="1"/>
    <x v="2"/>
    <s v="Afterpay"/>
  </r>
  <r>
    <x v="226"/>
    <n v="-24.49"/>
    <s v="NAB - Credit Card 8814"/>
    <s v="CREDIT CARD PURCHASE"/>
    <s v="Afterpay afterpay.com"/>
    <x v="1"/>
    <x v="2"/>
    <s v="Afterpay"/>
  </r>
  <r>
    <x v="226"/>
    <n v="-15.93"/>
    <s v="NAB - Credit Card 8814"/>
    <s v="CREDIT CARD PURCHASE"/>
    <s v="Afterpay afterpay.com"/>
    <x v="1"/>
    <x v="2"/>
    <s v="Afterpay"/>
  </r>
  <r>
    <x v="226"/>
    <n v="-14.07"/>
    <s v="NAB - Credit Card 8814"/>
    <s v="CREDIT CARD PURCHASE"/>
    <s v="Afterpay afterpay.com"/>
    <x v="1"/>
    <x v="2"/>
    <s v="Afterpay"/>
  </r>
  <r>
    <x v="227"/>
    <n v="-36.479999999999997"/>
    <s v="NAB - Credit Card 8814"/>
    <s v="CREDIT CARD PURCHASE"/>
    <s v="Afterpay afterpay.com"/>
    <x v="1"/>
    <x v="2"/>
    <s v="Afterpay"/>
  </r>
  <r>
    <x v="228"/>
    <n v="-44.75"/>
    <s v="NAB - Credit Card 8814"/>
    <s v="CREDIT CARD PURCHASE"/>
    <s v="Afterpay afterpay.com"/>
    <x v="1"/>
    <x v="2"/>
    <s v="Afterpay"/>
  </r>
  <r>
    <x v="3"/>
    <n v="-52.75"/>
    <s v="NAB - Credit Card 8814"/>
    <s v="CREDIT CARD PURCHASE"/>
    <s v="Afterpay afterpay.com"/>
    <x v="1"/>
    <x v="2"/>
    <s v="Afterpay"/>
  </r>
  <r>
    <x v="3"/>
    <n v="-39.979999999999997"/>
    <s v="NAB - Credit Card 8814"/>
    <s v="CREDIT CARD PURCHASE"/>
    <s v="Afterpay afterpay.com"/>
    <x v="1"/>
    <x v="2"/>
    <s v="Afterpay"/>
  </r>
  <r>
    <x v="3"/>
    <n v="-36.5"/>
    <s v="NAB - Credit Card 8814"/>
    <s v="CREDIT CARD PURCHASE"/>
    <s v="Afterpay afterpay.com"/>
    <x v="1"/>
    <x v="2"/>
    <s v="Afterpay"/>
  </r>
  <r>
    <x v="3"/>
    <n v="-28.5"/>
    <s v="NAB - Credit Card 8814"/>
    <s v="CREDIT CARD PURCHASE"/>
    <s v="Afterpay afterpay.com"/>
    <x v="1"/>
    <x v="2"/>
    <s v="Afterpay"/>
  </r>
  <r>
    <x v="3"/>
    <n v="-27.25"/>
    <s v="NAB - Credit Card 8814"/>
    <s v="CREDIT CARD PURCHASE"/>
    <s v="Afterpay afterpay.com"/>
    <x v="1"/>
    <x v="2"/>
    <s v="Afterpay"/>
  </r>
  <r>
    <x v="3"/>
    <n v="-17.75"/>
    <s v="NAB - Credit Card 8814"/>
    <s v="CREDIT CARD PURCHASE"/>
    <s v="Afterpay afterpay.com"/>
    <x v="1"/>
    <x v="2"/>
    <s v="Afterpay"/>
  </r>
  <r>
    <x v="229"/>
    <n v="-34.979999999999997"/>
    <s v="NAB - Credit Card 8814"/>
    <s v="CREDIT CARD PURCHASE"/>
    <s v="Afterpay afterpay.com"/>
    <x v="1"/>
    <x v="2"/>
    <s v="Afterpay"/>
  </r>
  <r>
    <x v="230"/>
    <n v="-11.25"/>
    <s v="NAB - Credit Card 8814"/>
    <s v="CREDIT CARD PURCHASE"/>
    <s v="Afterpay afterpay.com"/>
    <x v="1"/>
    <x v="2"/>
    <s v="Afterpay"/>
  </r>
  <r>
    <x v="230"/>
    <n v="-9.9600000000000009"/>
    <s v="NAB - Credit Card 8814"/>
    <s v="CREDIT CARD PURCHASE"/>
    <s v="Afterpay afterpay.com"/>
    <x v="1"/>
    <x v="2"/>
    <s v="Afterpay"/>
  </r>
  <r>
    <x v="231"/>
    <n v="-15.25"/>
    <s v="NAB - Credit Card 8814"/>
    <s v="CREDIT CARD PURCHASE"/>
    <s v="Afterpay afterpay.com"/>
    <x v="1"/>
    <x v="2"/>
    <s v="Afterpay"/>
  </r>
  <r>
    <x v="232"/>
    <n v="-39.979999999999997"/>
    <s v="NAB - Credit Card 8814"/>
    <s v="CREDIT CARD PURCHASE"/>
    <s v="Afterpay afterpay.com"/>
    <x v="1"/>
    <x v="2"/>
    <s v="Afterpay"/>
  </r>
  <r>
    <x v="232"/>
    <n v="-24.49"/>
    <s v="NAB - Credit Card 8814"/>
    <s v="CREDIT CARD PURCHASE"/>
    <s v="Afterpay afterpay.com"/>
    <x v="1"/>
    <x v="2"/>
    <s v="Afterpay"/>
  </r>
  <r>
    <x v="232"/>
    <n v="-18.190000000000001"/>
    <s v="NAB - Credit Card 8814"/>
    <s v="CREDIT CARD PURCHASE"/>
    <s v="Afterpay afterpay.com"/>
    <x v="1"/>
    <x v="2"/>
    <s v="Afterpay"/>
  </r>
  <r>
    <x v="233"/>
    <n v="-177.16"/>
    <s v="NAB - Credit Card 8814"/>
    <s v="CREDIT CARD PURCHASE"/>
    <s v="Afterpay afterpay.com"/>
    <x v="1"/>
    <x v="2"/>
    <s v="Afterpay"/>
  </r>
  <r>
    <x v="234"/>
    <n v="-17.75"/>
    <s v="NAB - Credit Card 8814"/>
    <s v="CREDIT CARD PURCHASE"/>
    <s v="Afterpay afterpay.com"/>
    <x v="1"/>
    <x v="2"/>
    <s v="Afterpay"/>
  </r>
  <r>
    <x v="13"/>
    <n v="-22.25"/>
    <s v="NAB - Credit Card 8814"/>
    <s v="CREDIT CARD PURCHASE"/>
    <s v="Afterpay afterpay.com"/>
    <x v="1"/>
    <x v="2"/>
    <s v="Afterpay"/>
  </r>
  <r>
    <x v="18"/>
    <n v="-36.5"/>
    <s v="NAB - Credit Card 8814"/>
    <s v="CREDIT CARD PURCHASE"/>
    <s v="Afterpay afterpay.com"/>
    <x v="1"/>
    <x v="2"/>
    <s v="Afterpay"/>
  </r>
  <r>
    <x v="18"/>
    <n v="-21.38"/>
    <s v="NAB - Credit Card 8814"/>
    <s v="CREDIT CARD PURCHASE"/>
    <s v="Afterpay afterpay.com"/>
    <x v="1"/>
    <x v="2"/>
    <s v="Afterpay"/>
  </r>
  <r>
    <x v="104"/>
    <n v="-27.25"/>
    <s v="NAB - Credit Card 8814"/>
    <s v="CREDIT CARD PURCHASE"/>
    <s v="Afterpay afterpay.com"/>
    <x v="1"/>
    <x v="2"/>
    <s v="Afterpay"/>
  </r>
  <r>
    <x v="104"/>
    <n v="-25"/>
    <s v="NAB - Credit Card 8814"/>
    <s v="CREDIT CARD PURCHASE"/>
    <s v="Afterpay afterpay.com"/>
    <x v="1"/>
    <x v="2"/>
    <s v="Afterpay"/>
  </r>
  <r>
    <x v="104"/>
    <n v="-22.25"/>
    <s v="NAB - Credit Card 8814"/>
    <s v="CREDIT CARD PURCHASE"/>
    <s v="Afterpay afterpay.com"/>
    <x v="1"/>
    <x v="2"/>
    <s v="Afterpay"/>
  </r>
  <r>
    <x v="235"/>
    <n v="-68.25"/>
    <s v="NAB - Credit Card 8814"/>
    <s v="CREDIT CARD PURCHASE"/>
    <s v="Afterpay afterpay.com"/>
    <x v="1"/>
    <x v="2"/>
    <s v="Afterpay"/>
  </r>
  <r>
    <x v="236"/>
    <n v="-24.48"/>
    <s v="NAB - Credit Card 8814"/>
    <s v="CREDIT CARD PURCHASE"/>
    <s v="Afterpay afterpay.com"/>
    <x v="1"/>
    <x v="2"/>
    <s v="Afterpay"/>
  </r>
  <r>
    <x v="237"/>
    <n v="-15.25"/>
    <s v="NAB - Credit Card 8814"/>
    <s v="CREDIT CARD PURCHASE"/>
    <s v="Afterpay afterpay.com"/>
    <x v="1"/>
    <x v="2"/>
    <s v="Afterpay"/>
  </r>
  <r>
    <x v="86"/>
    <n v="-44"/>
    <s v="NAB - Credit Card 8814"/>
    <s v="CREDIT CARD PURCHASE"/>
    <s v="Afterpay afterpay.com"/>
    <x v="1"/>
    <x v="2"/>
    <s v="Afterpay"/>
  </r>
  <r>
    <x v="238"/>
    <n v="-177.16"/>
    <s v="NAB - Credit Card 8814"/>
    <s v="CREDIT CARD PURCHASE"/>
    <s v="Afterpay afterpay.com"/>
    <x v="1"/>
    <x v="2"/>
    <s v="Afterpay"/>
  </r>
  <r>
    <x v="21"/>
    <n v="-5.5"/>
    <s v="NAB - Credit Card 8814"/>
    <s v="CREDIT CARD PURCHASE"/>
    <s v="Afterpay afterpay.com"/>
    <x v="1"/>
    <x v="2"/>
    <s v="Afterpay"/>
  </r>
  <r>
    <x v="21"/>
    <n v="-17.75"/>
    <s v="NAB - Credit Card 8814"/>
    <s v="CREDIT CARD PURCHASE"/>
    <s v="Afterpay afterpay.com"/>
    <x v="1"/>
    <x v="2"/>
    <s v="Afterpay"/>
  </r>
  <r>
    <x v="239"/>
    <n v="-27.25"/>
    <s v="NAB - Credit Card 8814"/>
    <s v="CREDIT CARD PURCHASE"/>
    <s v="Afterpay afterpay.com"/>
    <x v="1"/>
    <x v="2"/>
    <s v="Afterpay"/>
  </r>
  <r>
    <x v="239"/>
    <n v="-23.5"/>
    <s v="NAB - Credit Card 8814"/>
    <s v="CREDIT CARD PURCHASE"/>
    <s v="Afterpay afterpay.com"/>
    <x v="1"/>
    <x v="2"/>
    <s v="Afterpay"/>
  </r>
  <r>
    <x v="240"/>
    <n v="-39.96"/>
    <s v="NAB - Credit Card 8814"/>
    <s v="CREDIT CARD PURCHASE"/>
    <s v="Afterpay afterpay.com"/>
    <x v="1"/>
    <x v="2"/>
    <s v="Afterpay"/>
  </r>
  <r>
    <x v="240"/>
    <n v="-29.75"/>
    <s v="NAB - Credit Card 8814"/>
    <s v="CREDIT CARD PURCHASE"/>
    <s v="Afterpay afterpay.com"/>
    <x v="1"/>
    <x v="2"/>
    <s v="Afterpay"/>
  </r>
  <r>
    <x v="240"/>
    <n v="-22.25"/>
    <s v="NAB - Credit Card 8814"/>
    <s v="CREDIT CARD PURCHASE"/>
    <s v="Afterpay afterpay.com"/>
    <x v="1"/>
    <x v="2"/>
    <s v="Afterpay"/>
  </r>
  <r>
    <x v="240"/>
    <n v="-21.38"/>
    <s v="NAB - Credit Card 8814"/>
    <s v="CREDIT CARD PURCHASE"/>
    <s v="Afterpay afterpay.com"/>
    <x v="1"/>
    <x v="2"/>
    <s v="Afterpay"/>
  </r>
  <r>
    <x v="241"/>
    <n v="-36.5"/>
    <s v="NAB - Credit Card 8814"/>
    <s v="CREDIT CARD PURCHASE"/>
    <s v="Afterpay afterpay.com"/>
    <x v="1"/>
    <x v="2"/>
    <s v="Afterpay"/>
  </r>
  <r>
    <x v="241"/>
    <n v="-24.6"/>
    <s v="NAB - Credit Card 8814"/>
    <s v="CREDIT CARD PURCHASE"/>
    <s v="Afterpay afterpay.com"/>
    <x v="1"/>
    <x v="2"/>
    <s v="Afterpay"/>
  </r>
  <r>
    <x v="242"/>
    <n v="-44"/>
    <s v="NAB - Credit Card 8814"/>
    <s v="CREDIT CARD PURCHASE"/>
    <s v="Afterpay afterpay.com"/>
    <x v="1"/>
    <x v="2"/>
    <s v="Afterpay"/>
  </r>
  <r>
    <x v="242"/>
    <n v="-13.75"/>
    <s v="NAB - Credit Card 8814"/>
    <s v="CREDIT CARD PURCHASE"/>
    <s v="Afterpay afterpay.com"/>
    <x v="1"/>
    <x v="2"/>
    <s v="Afterpay"/>
  </r>
  <r>
    <x v="242"/>
    <n v="-11.25"/>
    <s v="NAB - Credit Card 8814"/>
    <s v="CREDIT CARD PURCHASE"/>
    <s v="Afterpay afterpay.com"/>
    <x v="1"/>
    <x v="2"/>
    <s v="Afterpay"/>
  </r>
  <r>
    <x v="243"/>
    <n v="-34.99"/>
    <s v="NAB - Credit Card 8814"/>
    <s v="CREDIT CARD PURCHASE"/>
    <s v="Afterpay afterpay.com"/>
    <x v="1"/>
    <x v="2"/>
    <s v="Afterpay"/>
  </r>
  <r>
    <x v="243"/>
    <n v="-26.25"/>
    <s v="NAB - Credit Card 8814"/>
    <s v="CREDIT CARD PURCHASE"/>
    <s v="Afterpay afterpay.com"/>
    <x v="1"/>
    <x v="2"/>
    <s v="Afterpay"/>
  </r>
  <r>
    <x v="243"/>
    <n v="-18.18"/>
    <s v="NAB - Credit Card 8814"/>
    <s v="CREDIT CARD PURCHASE"/>
    <s v="Afterpay afterpay.com"/>
    <x v="1"/>
    <x v="2"/>
    <s v="Afterpay"/>
  </r>
  <r>
    <x v="243"/>
    <n v="-17.739999999999998"/>
    <s v="NAB - Credit Card 8814"/>
    <s v="CREDIT CARD PURCHASE"/>
    <s v="Afterpay afterpay.com"/>
    <x v="1"/>
    <x v="2"/>
    <s v="Afterpay"/>
  </r>
  <r>
    <x v="244"/>
    <n v="-21.38"/>
    <s v="NAB - Credit Card 8814"/>
    <s v="CREDIT CARD PURCHASE"/>
    <s v="Afterpay afterpay.com"/>
    <x v="1"/>
    <x v="2"/>
    <s v="Afterpay"/>
  </r>
  <r>
    <x v="22"/>
    <n v="-13.75"/>
    <s v="NAB - Credit Card 8814"/>
    <s v="CREDIT CARD PURCHASE"/>
    <s v="Afterpay afterpay.com"/>
    <x v="1"/>
    <x v="2"/>
    <s v="Afterpay"/>
  </r>
  <r>
    <x v="245"/>
    <n v="-29.23"/>
    <s v="NAB - Credit Card 8814"/>
    <s v="CREDIT CARD PURCHASE"/>
    <s v="Afterpay afterpay.com"/>
    <x v="1"/>
    <x v="2"/>
    <s v="Afterpay"/>
  </r>
  <r>
    <x v="245"/>
    <n v="-22.75"/>
    <s v="NAB - Credit Card 8814"/>
    <s v="CREDIT CARD PURCHASE"/>
    <s v="Afterpay afterpay.com"/>
    <x v="1"/>
    <x v="2"/>
    <s v="Afterpay"/>
  </r>
  <r>
    <x v="31"/>
    <n v="-15"/>
    <s v="NAB - Credit Card 8814"/>
    <s v="CREDIT CARD PURCHASE"/>
    <s v="Afterpay afterpay.com"/>
    <x v="1"/>
    <x v="2"/>
    <s v="Afterpay"/>
  </r>
  <r>
    <x v="246"/>
    <n v="-23.5"/>
    <s v="NAB - Credit Card 8814"/>
    <s v="CREDIT CARD PURCHASE"/>
    <s v="Afterpay afterpay.com"/>
    <x v="1"/>
    <x v="2"/>
    <s v="Afterpay"/>
  </r>
  <r>
    <x v="247"/>
    <n v="-26.25"/>
    <s v="NAB - Credit Card 8814"/>
    <s v="CREDIT CARD PURCHASE"/>
    <s v="Afterpay afterpay.com"/>
    <x v="1"/>
    <x v="2"/>
    <s v="Afterpay"/>
  </r>
  <r>
    <x v="247"/>
    <n v="-21.36"/>
    <s v="NAB - Credit Card 8814"/>
    <s v="CREDIT CARD PURCHASE"/>
    <s v="Afterpay afterpay.com"/>
    <x v="1"/>
    <x v="2"/>
    <s v="Afterpay"/>
  </r>
  <r>
    <x v="247"/>
    <n v="-18.25"/>
    <s v="NAB - Credit Card 8814"/>
    <s v="CREDIT CARD PURCHASE"/>
    <s v="Afterpay afterpay.com"/>
    <x v="1"/>
    <x v="2"/>
    <s v="Afterpay"/>
  </r>
  <r>
    <x v="247"/>
    <n v="-13.75"/>
    <s v="NAB - Credit Card 8814"/>
    <s v="CREDIT CARD PURCHASE"/>
    <s v="Afterpay afterpay.com"/>
    <x v="1"/>
    <x v="2"/>
    <s v="Afterpay"/>
  </r>
  <r>
    <x v="248"/>
    <n v="-42.24"/>
    <s v="NAB - Credit Card 8814"/>
    <s v="CREDIT CARD PURCHASE"/>
    <s v="Afterpay afterpay.com"/>
    <x v="1"/>
    <x v="2"/>
    <s v="Afterpay"/>
  </r>
  <r>
    <x v="249"/>
    <n v="-35.630000000000003"/>
    <s v="NAB - Credit Card 8814"/>
    <s v="CREDIT CARD PURCHASE"/>
    <s v="Afterpay afterpay.com"/>
    <x v="1"/>
    <x v="2"/>
    <s v="Afterpay"/>
  </r>
  <r>
    <x v="249"/>
    <n v="-27.47"/>
    <s v="NAB - Credit Card 8814"/>
    <s v="CREDIT CARD PURCHASE"/>
    <s v="Afterpay afterpay.com"/>
    <x v="1"/>
    <x v="2"/>
    <s v="Afterpay"/>
  </r>
  <r>
    <x v="111"/>
    <n v="-27.5"/>
    <s v="NAB - Credit Card 8814"/>
    <s v="CREDIT CARD PURCHASE"/>
    <s v="Afterpay afterpay.com"/>
    <x v="1"/>
    <x v="2"/>
    <s v="Afterpay"/>
  </r>
  <r>
    <x v="250"/>
    <n v="-38.630000000000003"/>
    <s v="NAB - Credit Card 8814"/>
    <s v="CREDIT CARD PURCHASE"/>
    <s v="Afterpay afterpay.com"/>
    <x v="1"/>
    <x v="2"/>
    <s v="Afterpay"/>
  </r>
  <r>
    <x v="250"/>
    <n v="-34.979999999999997"/>
    <s v="NAB - Credit Card 8814"/>
    <s v="CREDIT CARD PURCHASE"/>
    <s v="Afterpay afterpay.com"/>
    <x v="1"/>
    <x v="2"/>
    <s v="Afterpay"/>
  </r>
  <r>
    <x v="250"/>
    <n v="-29.75"/>
    <s v="NAB - Credit Card 8814"/>
    <s v="CREDIT CARD PURCHASE"/>
    <s v="Afterpay afterpay.com"/>
    <x v="1"/>
    <x v="2"/>
    <s v="Afterpay"/>
  </r>
  <r>
    <x v="251"/>
    <n v="-29.23"/>
    <s v="NAB - Credit Card 8814"/>
    <s v="CREDIT CARD PURCHASE"/>
    <s v="Afterpay afterpay.com"/>
    <x v="1"/>
    <x v="2"/>
    <s v="Afterpay"/>
  </r>
  <r>
    <x v="251"/>
    <n v="-28.75"/>
    <s v="NAB - Credit Card 8814"/>
    <s v="CREDIT CARD PURCHASE"/>
    <s v="Afterpay afterpay.com"/>
    <x v="1"/>
    <x v="2"/>
    <s v="Afterpay"/>
  </r>
  <r>
    <x v="252"/>
    <n v="-24.6"/>
    <s v="NAB - Credit Card 8814"/>
    <s v="CREDIT CARD PURCHASE"/>
    <s v="Afterpay afterpay.com"/>
    <x v="1"/>
    <x v="2"/>
    <s v="Afterpay"/>
  </r>
  <r>
    <x v="253"/>
    <n v="-27.3"/>
    <s v="NAB - Credit Card 8814"/>
    <s v="CREDIT CARD PURCHASE"/>
    <s v="Afterpay afterpay.com"/>
    <x v="1"/>
    <x v="2"/>
    <s v="Afterpay"/>
  </r>
  <r>
    <x v="14"/>
    <n v="-27.5"/>
    <s v="NAB - Credit Card 8814"/>
    <s v="CREDIT CARD PURCHASE"/>
    <s v="Afterpay afterpay.com"/>
    <x v="1"/>
    <x v="2"/>
    <s v="Afterpay"/>
  </r>
  <r>
    <x v="14"/>
    <n v="-24.56"/>
    <s v="NAB - Credit Card 8814"/>
    <s v="CREDIT CARD PURCHASE"/>
    <s v="Afterpay afterpay.com"/>
    <x v="1"/>
    <x v="2"/>
    <s v="Afterpay"/>
  </r>
  <r>
    <x v="14"/>
    <n v="-19.989999999999998"/>
    <s v="NAB - Credit Card 8814"/>
    <s v="CREDIT CARD PURCHASE"/>
    <s v="Afterpay afterpay.com"/>
    <x v="1"/>
    <x v="2"/>
    <s v="Afterpay"/>
  </r>
  <r>
    <x v="14"/>
    <n v="-18.25"/>
    <s v="NAB - Credit Card 8814"/>
    <s v="CREDIT CARD PURCHASE"/>
    <s v="Afterpay afterpay.com"/>
    <x v="1"/>
    <x v="2"/>
    <s v="Afterpay"/>
  </r>
  <r>
    <x v="254"/>
    <n v="-22.75"/>
    <s v="NAB - Credit Card 8814"/>
    <s v="CREDIT CARD PURCHASE"/>
    <s v="Afterpay afterpay.com"/>
    <x v="1"/>
    <x v="2"/>
    <s v="Afterpay"/>
  </r>
  <r>
    <x v="254"/>
    <n v="-15"/>
    <s v="NAB - Credit Card 8814"/>
    <s v="CREDIT CARD PURCHASE"/>
    <s v="Afterpay afterpay.com"/>
    <x v="1"/>
    <x v="2"/>
    <s v="Afterpay"/>
  </r>
  <r>
    <x v="254"/>
    <n v="-13.73"/>
    <s v="NAB - Credit Card 8814"/>
    <s v="CREDIT CARD PURCHASE"/>
    <s v="Afterpay afterpay.com"/>
    <x v="1"/>
    <x v="2"/>
    <s v="Afterpay"/>
  </r>
  <r>
    <x v="255"/>
    <n v="-38.630000000000003"/>
    <s v="NAB - Credit Card 8814"/>
    <s v="CREDIT CARD PURCHASE"/>
    <s v="Afterpay afterpay.com"/>
    <x v="1"/>
    <x v="2"/>
    <s v="Afterpay"/>
  </r>
  <r>
    <x v="255"/>
    <n v="-28.75"/>
    <s v="NAB - Credit Card 8814"/>
    <s v="CREDIT CARD PURCHASE"/>
    <s v="Afterpay afterpay.com"/>
    <x v="1"/>
    <x v="2"/>
    <s v="Afterpay"/>
  </r>
  <r>
    <x v="256"/>
    <n v="-34.979999999999997"/>
    <s v="NAB - Credit Card 8814"/>
    <s v="CREDIT CARD PURCHASE"/>
    <s v="Afterpay afterpay.com"/>
    <x v="1"/>
    <x v="2"/>
    <s v="Afterpay"/>
  </r>
  <r>
    <x v="256"/>
    <n v="-28"/>
    <s v="NAB - Credit Card 8814"/>
    <s v="CREDIT CARD PURCHASE"/>
    <s v="Afterpay afterpay.com"/>
    <x v="1"/>
    <x v="2"/>
    <s v="Afterpay"/>
  </r>
  <r>
    <x v="256"/>
    <n v="-15"/>
    <s v="NAB - Credit Card 8814"/>
    <s v="CREDIT CARD PURCHASE"/>
    <s v="Afterpay afterpay.com"/>
    <x v="1"/>
    <x v="2"/>
    <s v="Afterpay"/>
  </r>
  <r>
    <x v="257"/>
    <n v="-27.47"/>
    <s v="NAB - Credit Card 8814"/>
    <s v="CREDIT CARD PURCHASE"/>
    <s v="Afterpay afterpay.com"/>
    <x v="1"/>
    <x v="2"/>
    <s v="Afterpay"/>
  </r>
  <r>
    <x v="258"/>
    <n v="-38.61"/>
    <s v="NAB - Credit Card 8814"/>
    <s v="CREDIT CARD PURCHASE"/>
    <s v="Afterpay afterpay.com"/>
    <x v="1"/>
    <x v="2"/>
    <s v="Afterpay"/>
  </r>
  <r>
    <x v="258"/>
    <n v="-29.03"/>
    <s v="NAB - Credit Card 8814"/>
    <s v="CREDIT CARD PURCHASE"/>
    <s v="Afterpay afterpay.com"/>
    <x v="1"/>
    <x v="2"/>
    <s v="Afterpay"/>
  </r>
  <r>
    <x v="41"/>
    <n v="-27.3"/>
    <s v="NAB - Credit Card 8814"/>
    <s v="CREDIT CARD PURCHASE"/>
    <s v="Afterpay afterpay.com"/>
    <x v="1"/>
    <x v="2"/>
    <s v="Afterpay"/>
  </r>
  <r>
    <x v="41"/>
    <n v="-21.24"/>
    <s v="NAB - Credit Card 8814"/>
    <s v="CREDIT CARD PURCHASE"/>
    <s v="Afterpay afterpay.com"/>
    <x v="1"/>
    <x v="2"/>
    <s v="Afterpay"/>
  </r>
  <r>
    <x v="41"/>
    <n v="-18.25"/>
    <s v="NAB - Credit Card 8814"/>
    <s v="CREDIT CARD PURCHASE"/>
    <s v="Afterpay afterpay.com"/>
    <x v="1"/>
    <x v="2"/>
    <s v="Afterpay"/>
  </r>
  <r>
    <x v="259"/>
    <n v="-18.25"/>
    <s v="NAB - Credit Card 8814"/>
    <s v="CREDIT CARD PURCHASE"/>
    <s v="Afterpay afterpay.com"/>
    <x v="1"/>
    <x v="2"/>
    <s v="Afterpay"/>
  </r>
  <r>
    <x v="260"/>
    <n v="-21.24"/>
    <s v="NAB - Credit Card 8814"/>
    <s v="CREDIT CARD PURCHASE"/>
    <s v="Afterpay afterpay.com"/>
    <x v="1"/>
    <x v="2"/>
    <s v="Afterpay"/>
  </r>
  <r>
    <x v="261"/>
    <n v="-28.75"/>
    <s v="NAB - Credit Card 8814"/>
    <s v="CREDIT CARD PURCHASE"/>
    <s v="Afterpay afterpay.com"/>
    <x v="1"/>
    <x v="2"/>
    <s v="Afterpay"/>
  </r>
  <r>
    <x v="262"/>
    <n v="-29.23"/>
    <s v="NAB - Credit Card 8814"/>
    <s v="CREDIT CARD PURCHASE"/>
    <s v="Afterpay afterpay.com"/>
    <x v="1"/>
    <x v="2"/>
    <s v="Afterpay"/>
  </r>
  <r>
    <x v="263"/>
    <n v="-34.979999999999997"/>
    <s v="NAB - Credit Card 8814"/>
    <s v="CREDIT CARD PURCHASE"/>
    <s v="Afterpay afterpay.com"/>
    <x v="1"/>
    <x v="2"/>
    <s v="Afterpay"/>
  </r>
  <r>
    <x v="263"/>
    <n v="-21.24"/>
    <s v="NAB - Credit Card 8814"/>
    <s v="CREDIT CARD PURCHASE"/>
    <s v="Afterpay afterpay.com"/>
    <x v="1"/>
    <x v="2"/>
    <s v="Afterpay"/>
  </r>
  <r>
    <x v="19"/>
    <n v="-28.75"/>
    <s v="NAB - Credit Card 8814"/>
    <s v="CREDIT CARD PURCHASE"/>
    <s v="Afterpay afterpay.com"/>
    <x v="1"/>
    <x v="2"/>
    <s v="Afterpay"/>
  </r>
  <r>
    <x v="264"/>
    <n v="-27.46"/>
    <s v="NAB - Credit Card 8814"/>
    <s v="CREDIT CARD PURCHASE"/>
    <s v="Afterpay afterpay.com"/>
    <x v="1"/>
    <x v="2"/>
    <s v="Afterpay"/>
  </r>
  <r>
    <x v="265"/>
    <n v="-34.96"/>
    <s v="NAB - Credit Card 8814"/>
    <s v="CREDIT CARD PURCHASE"/>
    <s v="Afterpay afterpay.com"/>
    <x v="1"/>
    <x v="2"/>
    <s v="Afterpay"/>
  </r>
  <r>
    <x v="266"/>
    <n v="-28"/>
    <s v="NAB - Credit Card 8814"/>
    <s v="CREDIT CARD PURCHASE"/>
    <s v="Afterpay afterpay.com"/>
    <x v="1"/>
    <x v="2"/>
    <s v="Afterpay"/>
  </r>
  <r>
    <x v="266"/>
    <n v="-27.25"/>
    <s v="NAB - Credit Card 8814"/>
    <s v="CREDIT CARD PURCHASE"/>
    <s v="Afterpay afterpay.com"/>
    <x v="1"/>
    <x v="2"/>
    <s v="Afterpay"/>
  </r>
  <r>
    <x v="23"/>
    <n v="-39"/>
    <s v="NAB - Credit Card 8814"/>
    <s v="CREDIT CARD PURCHASE"/>
    <s v="Afterpay afterpay.com"/>
    <x v="1"/>
    <x v="2"/>
    <s v="Afterpay"/>
  </r>
  <r>
    <x v="23"/>
    <n v="-22.49"/>
    <s v="NAB - Credit Card 8814"/>
    <s v="CREDIT CARD PURCHASE"/>
    <s v="Afterpay afterpay.com"/>
    <x v="1"/>
    <x v="2"/>
    <s v="Afterpay"/>
  </r>
  <r>
    <x v="267"/>
    <n v="-28"/>
    <s v="NAB - Credit Card 8814"/>
    <s v="CREDIT CARD PURCHASE"/>
    <s v="Afterpay afterpay.com"/>
    <x v="1"/>
    <x v="2"/>
    <s v="Afterpay"/>
  </r>
  <r>
    <x v="268"/>
    <n v="-29.01"/>
    <s v="NAB - Credit Card 8814"/>
    <s v="CREDIT CARD PURCHASE"/>
    <s v="Afterpay afterpay.com"/>
    <x v="1"/>
    <x v="2"/>
    <s v="Afterpay"/>
  </r>
  <r>
    <x v="269"/>
    <n v="-24.5"/>
    <s v="NAB - Credit Card 8814"/>
    <s v="CREDIT CARD PURCHASE"/>
    <s v="Afterpay afterpay.com"/>
    <x v="1"/>
    <x v="2"/>
    <s v="Afterpay"/>
  </r>
  <r>
    <x v="269"/>
    <n v="-20.010000000000002"/>
    <s v="NAB - Credit Card 8814"/>
    <s v="CREDIT CARD PURCHASE"/>
    <s v="Afterpay afterpay.com"/>
    <x v="1"/>
    <x v="2"/>
    <s v="Afterpay"/>
  </r>
  <r>
    <x v="91"/>
    <n v="-39"/>
    <s v="NAB - Credit Card 8814"/>
    <s v="CREDIT CARD PURCHASE"/>
    <s v="Afterpay afterpay.com"/>
    <x v="1"/>
    <x v="2"/>
    <s v="Afterpay"/>
  </r>
  <r>
    <x v="91"/>
    <n v="-23.99"/>
    <s v="NAB - Credit Card 8814"/>
    <s v="CREDIT CARD PURCHASE"/>
    <s v="Afterpay afterpay.com"/>
    <x v="1"/>
    <x v="2"/>
    <s v="Afterpay"/>
  </r>
  <r>
    <x v="91"/>
    <n v="-22.49"/>
    <s v="NAB - Credit Card 8814"/>
    <s v="CREDIT CARD PURCHASE"/>
    <s v="Afterpay afterpay.com"/>
    <x v="1"/>
    <x v="2"/>
    <s v="Afterpay"/>
  </r>
  <r>
    <x v="270"/>
    <n v="-21.41"/>
    <s v="NAB - Credit Card 8814"/>
    <s v="CREDIT CARD PURCHASE"/>
    <s v="Afterpay afterpay.com"/>
    <x v="1"/>
    <x v="2"/>
    <s v="Afterpay"/>
  </r>
  <r>
    <x v="271"/>
    <n v="-28"/>
    <s v="NAB - Credit Card 8814"/>
    <s v="CREDIT CARD PURCHASE"/>
    <s v="Afterpay afterpay.com"/>
    <x v="1"/>
    <x v="2"/>
    <s v="Afterpay"/>
  </r>
  <r>
    <x v="271"/>
    <n v="-24.99"/>
    <s v="NAB - Credit Card 8814"/>
    <s v="CREDIT CARD PURCHASE"/>
    <s v="Afterpay afterpay.com"/>
    <x v="1"/>
    <x v="2"/>
    <s v="Afterpay"/>
  </r>
  <r>
    <x v="271"/>
    <n v="-11.99"/>
    <s v="NAB - Credit Card 8814"/>
    <s v="CREDIT CARD PURCHASE"/>
    <s v="Afterpay afterpay.com"/>
    <x v="1"/>
    <x v="2"/>
    <s v="Afterpay"/>
  </r>
  <r>
    <x v="272"/>
    <n v="-24.99"/>
    <s v="NAB - Credit Card 8814"/>
    <s v="CREDIT CARD PURCHASE"/>
    <s v="Afterpay afterpay.com"/>
    <x v="1"/>
    <x v="2"/>
    <s v="Afterpay"/>
  </r>
  <r>
    <x v="273"/>
    <n v="-24.99"/>
    <s v="NAB - Credit Card 8814"/>
    <s v="CREDIT CARD PURCHASE"/>
    <s v="Afterpay afterpay.com"/>
    <x v="1"/>
    <x v="2"/>
    <s v="Afterpay"/>
  </r>
  <r>
    <x v="274"/>
    <n v="-28.58"/>
    <s v="NAB - Credit Card 8814"/>
    <s v="CREDIT CARD PURCHASE"/>
    <s v="Afterpay afterpay.com"/>
    <x v="1"/>
    <x v="2"/>
    <s v="Afterpay"/>
  </r>
  <r>
    <x v="275"/>
    <n v="-37.5"/>
    <s v="NAB - Credit Card 8814"/>
    <s v="CREDIT CARD PURCHASE"/>
    <s v="Afterpay afterpay.com"/>
    <x v="1"/>
    <x v="2"/>
    <s v="Afterpay"/>
  </r>
  <r>
    <x v="276"/>
    <n v="-27.49"/>
    <s v="NAB - Credit Card 8814"/>
    <s v="CREDIT CARD PURCHASE"/>
    <s v="Afterpay afterpay.com"/>
    <x v="1"/>
    <x v="2"/>
    <s v="Afterpay"/>
  </r>
  <r>
    <x v="277"/>
    <n v="-27.49"/>
    <s v="NAB - Credit Card 8814"/>
    <s v="CREDIT CARD PURCHASE"/>
    <s v="Afterpay afterpay.com"/>
    <x v="1"/>
    <x v="2"/>
    <s v="Afterpay"/>
  </r>
  <r>
    <x v="278"/>
    <n v="-29.5"/>
    <s v="NAB - Credit Card 8814"/>
    <s v="CREDIT CARD PURCHASE"/>
    <s v="Afterpay afterpay.com"/>
    <x v="1"/>
    <x v="2"/>
    <s v="Afterpay"/>
  </r>
  <r>
    <x v="279"/>
    <n v="-21.99"/>
    <s v="NAB - Credit Card 8814"/>
    <s v="CREDIT CARD PURCHASE"/>
    <s v="Afterpay afterpay.com"/>
    <x v="1"/>
    <x v="2"/>
    <s v="Afterpay"/>
  </r>
  <r>
    <x v="280"/>
    <n v="-39.86"/>
    <s v="NAB - Credit Card 8814"/>
    <s v="CREDIT CARD PURCHASE"/>
    <s v="Afterpay afterpay.com"/>
    <x v="1"/>
    <x v="2"/>
    <s v="Afterpay"/>
  </r>
  <r>
    <x v="281"/>
    <n v="-40.29"/>
    <s v="NAB - Credit Card 8814"/>
    <s v="CREDIT CARD PURCHASE"/>
    <s v="Afterpay afterpay.com"/>
    <x v="1"/>
    <x v="2"/>
    <s v="Afterpay"/>
  </r>
  <r>
    <x v="281"/>
    <n v="-40.29"/>
    <s v="NAB - Credit Card 8814"/>
    <s v="CREDIT CARD PURCHASE"/>
    <s v="Afterpay afterpay.com"/>
    <x v="1"/>
    <x v="2"/>
    <s v="Afterpay"/>
  </r>
  <r>
    <x v="281"/>
    <n v="-40.29"/>
    <s v="NAB - Credit Card 8814"/>
    <s v="CREDIT CARD PURCHASE"/>
    <s v="Afterpay afterpay.com"/>
    <x v="1"/>
    <x v="2"/>
    <s v="Afterpay"/>
  </r>
  <r>
    <x v="282"/>
    <n v="-32.25"/>
    <s v="NAB - Credit Card 8814"/>
    <s v="CREDIT CARD PURCHASE"/>
    <s v="Afterpay afterpay.com"/>
    <x v="1"/>
    <x v="2"/>
    <s v="Afterpay"/>
  </r>
  <r>
    <x v="283"/>
    <n v="-16.25"/>
    <s v="NAB - Credit Card 8814"/>
    <s v="CREDIT CARD PURCHASE"/>
    <s v="Afterpay afterpay.com"/>
    <x v="1"/>
    <x v="2"/>
    <s v="Afterpay"/>
  </r>
  <r>
    <x v="284"/>
    <n v="-23.37"/>
    <s v="NAB - Credit Card 8814"/>
    <s v="CREDIT CARD PURCHASE"/>
    <s v="Afterpay afterpay.com"/>
    <x v="1"/>
    <x v="2"/>
    <s v="Afterpay"/>
  </r>
  <r>
    <x v="284"/>
    <n v="-23.37"/>
    <s v="NAB Old - 7873"/>
    <s v="CREDIT CARD PURCHASE"/>
    <s v="Afterpay afterpay.com"/>
    <x v="1"/>
    <x v="2"/>
    <s v="Afterpay"/>
  </r>
  <r>
    <x v="285"/>
    <n v="-39.86"/>
    <s v="NAB - Credit Card 8814"/>
    <s v="PURCHASE AUTHORISATION"/>
    <s v="Afterpay afterpay.com"/>
    <x v="1"/>
    <x v="2"/>
    <s v="Afterpay"/>
  </r>
  <r>
    <x v="286"/>
    <n v="-39.86"/>
    <s v="NAB Old - 7873"/>
    <s v="CREDIT CARD PURCHASE"/>
    <s v="Afterpay afterpay.com"/>
    <x v="1"/>
    <x v="2"/>
    <s v="Afterpay"/>
  </r>
  <r>
    <x v="286"/>
    <n v="-59.74"/>
    <s v="NAB Old - 7873"/>
    <s v="CREDIT CARD PURCHASE"/>
    <s v="Afterpay afterpay.com"/>
    <x v="1"/>
    <x v="2"/>
    <s v="Afterpay"/>
  </r>
  <r>
    <x v="287"/>
    <n v="-35.299999999999997"/>
    <s v="NAB Old - 7873"/>
    <s v="CREDIT CARD PURCHASE"/>
    <s v="Afterpay afterpay.com"/>
    <x v="1"/>
    <x v="2"/>
    <s v="Afterpay"/>
  </r>
  <r>
    <x v="287"/>
    <n v="-27.5"/>
    <s v="NAB Old - 7873"/>
    <s v="CREDIT CARD PURCHASE"/>
    <s v="Afterpay afterpay.com"/>
    <x v="1"/>
    <x v="2"/>
    <s v="Afterpay"/>
  </r>
  <r>
    <x v="288"/>
    <n v="-51.24"/>
    <s v="NAB Old - 7873"/>
    <s v="CREDIT CARD PURCHASE"/>
    <s v="Afterpay afterpay.com"/>
    <x v="1"/>
    <x v="2"/>
    <s v="Afterpay"/>
  </r>
  <r>
    <x v="289"/>
    <n v="-59.74"/>
    <s v="NAB Old - 7873"/>
    <s v="CREDIT CARD PURCHASE"/>
    <s v="Afterpay afterpay.com"/>
    <x v="1"/>
    <x v="2"/>
    <s v="Afterpay"/>
  </r>
  <r>
    <x v="290"/>
    <n v="-16.25"/>
    <s v="NAB Old - 7873"/>
    <s v="CREDIT CARD PURCHASE"/>
    <s v="Afterpay afterpay.com"/>
    <x v="1"/>
    <x v="2"/>
    <s v="Afterpay"/>
  </r>
  <r>
    <x v="291"/>
    <n v="-28.7"/>
    <s v="NAB Old - 7873"/>
    <s v="CREDIT CARD PURCHASE"/>
    <s v="Afterpay afterpay.com"/>
    <x v="1"/>
    <x v="2"/>
    <s v="Afterpay"/>
  </r>
  <r>
    <x v="291"/>
    <n v="-59.73"/>
    <s v="NAB Old - 7873"/>
    <s v="CREDIT CARD PURCHASE"/>
    <s v="Afterpay afterpay.com"/>
    <x v="1"/>
    <x v="2"/>
    <s v="Afterpay"/>
  </r>
  <r>
    <x v="292"/>
    <n v="-27.48"/>
    <s v="NAB Old - 7873"/>
    <s v="CREDIT CARD PURCHASE"/>
    <s v="Afterpay afterpay.com"/>
    <x v="1"/>
    <x v="2"/>
    <s v="Afterpay"/>
  </r>
  <r>
    <x v="293"/>
    <n v="-17.079999999999998"/>
    <s v="NAB Old - 7873"/>
    <s v="CREDIT CARD PURCHASE"/>
    <s v="Afterpay afterpay.com"/>
    <x v="1"/>
    <x v="2"/>
    <s v="Afterpay"/>
  </r>
  <r>
    <x v="293"/>
    <n v="-28.7"/>
    <s v="NAB Old - 7873"/>
    <s v="CREDIT CARD PURCHASE"/>
    <s v="Afterpay afterpay.com"/>
    <x v="1"/>
    <x v="2"/>
    <s v="Afterpay"/>
  </r>
  <r>
    <x v="293"/>
    <n v="-35"/>
    <s v="NAB Old - 7873"/>
    <s v="CREDIT CARD PURCHASE"/>
    <s v="Afterpay afterpay.com"/>
    <x v="1"/>
    <x v="2"/>
    <s v="Afterpay"/>
  </r>
  <r>
    <x v="293"/>
    <n v="-35.299999999999997"/>
    <s v="NAB Old - 7873"/>
    <s v="CREDIT CARD PURCHASE"/>
    <s v="Afterpay afterpay.com"/>
    <x v="1"/>
    <x v="2"/>
    <s v="Afterpay"/>
  </r>
  <r>
    <x v="29"/>
    <n v="-31.38"/>
    <s v="NAB Old - 7873"/>
    <s v="CREDIT CARD PURCHASE"/>
    <s v="Afterpay afterpay.com"/>
    <x v="1"/>
    <x v="2"/>
    <s v="Afterpay"/>
  </r>
  <r>
    <x v="294"/>
    <n v="-98"/>
    <s v="NAB Old - 7873"/>
    <s v="CREDIT CARD PURCHASE"/>
    <s v="Afterpay afterpay.com"/>
    <x v="1"/>
    <x v="2"/>
    <s v="Afterpay"/>
  </r>
  <r>
    <x v="295"/>
    <n v="-20.010000000000002"/>
    <s v="CBA - Milani Everyday"/>
    <m/>
    <s v="Afterpay afterpay.com AU AUS Card xx1075 Value Date: 01/05/2025"/>
    <x v="1"/>
    <x v="2"/>
    <s v="Afterpay"/>
  </r>
  <r>
    <x v="296"/>
    <n v="-51.07"/>
    <s v="CBA - Milani Everyday"/>
    <m/>
    <s v="Afterpay afterpay.com AU AUS Card xx1075 Value Date: 01/09/2025"/>
    <x v="1"/>
    <x v="2"/>
    <s v="Afterpay"/>
  </r>
  <r>
    <x v="15"/>
    <n v="-24.5"/>
    <s v="CBA - Milani Everyday"/>
    <m/>
    <s v="Afterpay afterpay.com AU AUS Card xx1075 Value Date: 02/05/2025"/>
    <x v="1"/>
    <x v="2"/>
    <s v="Afterpay"/>
  </r>
  <r>
    <x v="91"/>
    <n v="-21.23"/>
    <s v="CBA - Milani Everyday"/>
    <m/>
    <s v="Afterpay afterpay.com AU AUS Card xx1075 Value Date: 02/06/2025"/>
    <x v="1"/>
    <x v="2"/>
    <s v="Afterpay"/>
  </r>
  <r>
    <x v="270"/>
    <n v="-41.3"/>
    <s v="CBA - Milani Everyday"/>
    <m/>
    <s v="Afterpay afterpay.com AU AUS Card xx1075 Value Date: 02/07/2025"/>
    <x v="1"/>
    <x v="2"/>
    <s v="Afterpay"/>
  </r>
  <r>
    <x v="33"/>
    <n v="-47.76"/>
    <s v="CBA - Milani Everyday"/>
    <s v="NA"/>
    <s v="Afterpay afterpay.com AU AUS Card xx6921 Value Date: 03/01/2024"/>
    <x v="1"/>
    <x v="2"/>
    <s v="Afterpay"/>
  </r>
  <r>
    <x v="33"/>
    <n v="-45.24"/>
    <s v="CBA - Milani Everyday"/>
    <s v="NA"/>
    <s v="Afterpay afterpay.com AU AUS Card xx6921 Value Date: 03/01/2024"/>
    <x v="1"/>
    <x v="2"/>
    <s v="Afterpay"/>
  </r>
  <r>
    <x v="297"/>
    <n v="-22.48"/>
    <s v="CBA - Milani Everyday"/>
    <m/>
    <s v="Afterpay afterpay.com AU AUS Card xx1075 Value Date: 03/07/2025"/>
    <x v="1"/>
    <x v="2"/>
    <s v="Afterpay"/>
  </r>
  <r>
    <x v="79"/>
    <n v="-21.75"/>
    <s v="CBA - Milani Everyday"/>
    <s v="NA"/>
    <s v="Afterpay afterpay.com AU AUS Card xx6921 Value Date: 03/09/2024"/>
    <x v="1"/>
    <x v="2"/>
    <s v="Afterpay"/>
  </r>
  <r>
    <x v="79"/>
    <n v="-18.91"/>
    <s v="CBA - Milani Everyday"/>
    <s v="NA"/>
    <s v="Afterpay afterpay.com AU AUS Card xx6921 Value Date: 03/09/2024"/>
    <x v="1"/>
    <x v="2"/>
    <s v="Afterpay"/>
  </r>
  <r>
    <x v="298"/>
    <n v="-32.25"/>
    <s v="CBA - Milani Everyday"/>
    <m/>
    <s v="Afterpay afterpay.com AU AUS Card xx1075 Value Date: 03/09/2025"/>
    <x v="1"/>
    <x v="2"/>
    <s v="Afterpay"/>
  </r>
  <r>
    <x v="299"/>
    <n v="-22.49"/>
    <s v="CBA - Milani Everyday"/>
    <s v="NA"/>
    <s v="Afterpay afterpay.com AU AUS Card xx6921 Value Date: 03/10/2024"/>
    <x v="1"/>
    <x v="2"/>
    <s v="Afterpay"/>
  </r>
  <r>
    <x v="299"/>
    <n v="-22.5"/>
    <s v="CBA - Milani Everyday"/>
    <s v="NA"/>
    <s v="Afterpay afterpay.com AU AUS Card xx6921 Value Date: 03/10/2024"/>
    <x v="1"/>
    <x v="2"/>
    <s v="Afterpay"/>
  </r>
  <r>
    <x v="299"/>
    <n v="-28.72"/>
    <s v="CBA - Milani Everyday"/>
    <s v="NA"/>
    <s v="Afterpay afterpay.com AU AUS Card xx6921 Value Date: 03/10/2024"/>
    <x v="1"/>
    <x v="2"/>
    <s v="Afterpay"/>
  </r>
  <r>
    <x v="300"/>
    <n v="-51.24"/>
    <s v="CBA - Milani Everyday"/>
    <m/>
    <s v="Afterpay afterpay.com AU AUS Card xx1075 Value Date: 03/11/2025"/>
    <x v="1"/>
    <x v="2"/>
    <s v="Afterpay"/>
  </r>
  <r>
    <x v="13"/>
    <n v="-5.5"/>
    <s v="CBA - Milani Everyday"/>
    <s v="NA"/>
    <s v="Afterpay afterpay.com AU AUS Card xx6921 Value Date: 04/02/2025"/>
    <x v="1"/>
    <x v="2"/>
    <s v="Afterpay"/>
  </r>
  <r>
    <x v="301"/>
    <n v="-37.5"/>
    <s v="CBA - Milani Everyday"/>
    <m/>
    <s v="Afterpay afterpay.com AU AUS Card xx1075 Value Date: 04/08/2025"/>
    <x v="1"/>
    <x v="2"/>
    <s v="Afterpay"/>
  </r>
  <r>
    <x v="273"/>
    <n v="-11.99"/>
    <s v="CBA - Milani Everyday"/>
    <m/>
    <s v="Afterpay afterpay.com AU AUS Card xx1075 Value Date: 04/08/2025"/>
    <x v="1"/>
    <x v="2"/>
    <s v="Afterpay"/>
  </r>
  <r>
    <x v="285"/>
    <n v="-19.75"/>
    <s v="CBA - Milani Everyday"/>
    <m/>
    <s v="Afterpay afterpay.com AU AUS Card xx1075 Value Date: 04/11/2025"/>
    <x v="1"/>
    <x v="2"/>
    <s v="Afterpay"/>
  </r>
  <r>
    <x v="285"/>
    <n v="-19.75"/>
    <s v="CBA - Milani Everyday"/>
    <m/>
    <s v="Afterpay afterpay.com AU AUS Card xx1075 Value Date: 04/11/2025"/>
    <x v="1"/>
    <x v="2"/>
    <s v="Afterpay"/>
  </r>
  <r>
    <x v="58"/>
    <n v="-24.99"/>
    <s v="CBA - Milani Everyday"/>
    <s v="NA"/>
    <s v="Afterpay afterpay.com AU AUS Card xx6921 Value Date: 05/03/2024"/>
    <x v="1"/>
    <x v="2"/>
    <s v="Afterpay"/>
  </r>
  <r>
    <x v="58"/>
    <n v="-36.729999999999997"/>
    <s v="CBA - Milani Everyday"/>
    <s v="NA"/>
    <s v="Afterpay afterpay.com AU AUS Card xx6921 Value Date: 05/03/2024"/>
    <x v="1"/>
    <x v="2"/>
    <s v="Afterpay"/>
  </r>
  <r>
    <x v="58"/>
    <n v="-36.729999999999997"/>
    <s v="CBA - Milani Everyday"/>
    <s v="NA"/>
    <s v="Afterpay afterpay.com AU AUS Card xx6921 Value Date: 05/03/2024"/>
    <x v="1"/>
    <x v="2"/>
    <s v="Afterpay"/>
  </r>
  <r>
    <x v="264"/>
    <n v="-29.03"/>
    <s v="CBA - Milani Everyday"/>
    <m/>
    <s v="Afterpay afterpay.com AU AUS Card xx1075 Value Date: 05/05/2025"/>
    <x v="1"/>
    <x v="2"/>
    <s v="Afterpay"/>
  </r>
  <r>
    <x v="191"/>
    <n v="-9.4600000000000009"/>
    <s v="CBA - Milani Everyday"/>
    <s v="NA"/>
    <s v="Afterpay afterpay.com AU AUS Card xx6921 Value Date: 05/10/2024"/>
    <x v="1"/>
    <x v="2"/>
    <s v="Afterpay"/>
  </r>
  <r>
    <x v="191"/>
    <n v="-19.55"/>
    <s v="CBA - Milani Everyday"/>
    <s v="NA"/>
    <s v="Afterpay afterpay.com AU AUS Card xx6921 Value Date: 05/10/2024"/>
    <x v="1"/>
    <x v="2"/>
    <s v="Afterpay"/>
  </r>
  <r>
    <x v="264"/>
    <n v="-24.57"/>
    <s v="CBA - Milani Everyday"/>
    <m/>
    <s v="Afterpay afterpay.com AU AUS Card xx1075 Value Date: 06/05/2025"/>
    <x v="1"/>
    <x v="2"/>
    <s v="Afterpay"/>
  </r>
  <r>
    <x v="185"/>
    <n v="-19.55"/>
    <s v="CBA - Milani Everyday"/>
    <s v="NA"/>
    <s v="Afterpay afterpay.com AU AUS Card xx6921 Value Date: 06/09/2024"/>
    <x v="1"/>
    <x v="2"/>
    <s v="Afterpay"/>
  </r>
  <r>
    <x v="209"/>
    <n v="-14.06"/>
    <s v="CBA - Milani Everyday"/>
    <s v="NA"/>
    <s v="Afterpay afterpay.com AU AUS Card xx6921 Value Date: 06/12/2024"/>
    <x v="1"/>
    <x v="2"/>
    <s v="Afterpay"/>
  </r>
  <r>
    <x v="105"/>
    <n v="-25"/>
    <s v="CBA - Milani Everyday"/>
    <m/>
    <s v="Afterpay afterpay.com AU AUS Card xx1075 Value Date: 07/07/2025"/>
    <x v="1"/>
    <x v="2"/>
    <s v="Afterpay"/>
  </r>
  <r>
    <x v="278"/>
    <n v="-8.3699999999999992"/>
    <s v="CBA - Milani Everyday"/>
    <m/>
    <s v="Afterpay afterpay.com AU AUS Card xx1075 Value Date: 07/09/2025"/>
    <x v="1"/>
    <x v="2"/>
    <s v="Afterpay"/>
  </r>
  <r>
    <x v="302"/>
    <n v="-27.29"/>
    <s v="CBA - Milani Everyday"/>
    <m/>
    <s v="Afterpay afterpay.com AU AUS Card xx1075 Value Date: 08/05/2025"/>
    <x v="1"/>
    <x v="2"/>
    <s v="Afterpay"/>
  </r>
  <r>
    <x v="281"/>
    <n v="-40.29"/>
    <s v="CBA - Milani Everyday"/>
    <m/>
    <s v="Afterpay afterpay.com AU AUS Card xx1075 Value Date: 08/10/2025"/>
    <x v="1"/>
    <x v="2"/>
    <s v="Afterpay"/>
  </r>
  <r>
    <x v="303"/>
    <n v="-50.87"/>
    <s v="CBA - Milani Everyday"/>
    <m/>
    <s v="Afterpay afterpay.com AU AUS Card xx1075 Value Date: 08/12/2025"/>
    <x v="1"/>
    <x v="2"/>
    <s v="Afterpay"/>
  </r>
  <r>
    <x v="304"/>
    <n v="-22.25"/>
    <s v="CBA - Milani Everyday"/>
    <s v="NA"/>
    <s v="Afterpay afterpay.com AU AUS Card xx6921 Value Date: 09/01/2025"/>
    <x v="1"/>
    <x v="2"/>
    <s v="Afterpay"/>
  </r>
  <r>
    <x v="23"/>
    <n v="-29.03"/>
    <s v="CBA - Milani Everyday"/>
    <m/>
    <s v="Afterpay afterpay.com AU AUS Card xx1075 Value Date: 09/05/2025"/>
    <x v="1"/>
    <x v="2"/>
    <s v="Afterpay"/>
  </r>
  <r>
    <x v="305"/>
    <n v="-71.760000000000005"/>
    <s v="CBA - Milani Everyday"/>
    <m/>
    <s v="Afterpay afterpay.com AU AUS Card xx1075 Value Date: 09/06/2025"/>
    <x v="1"/>
    <x v="2"/>
    <s v="Afterpay"/>
  </r>
  <r>
    <x v="306"/>
    <n v="-21.74"/>
    <s v="CBA - Milani Everyday"/>
    <s v="NA"/>
    <s v="Afterpay afterpay.com AU AUS Card xx6921 Value Date: 09/08/2024"/>
    <x v="1"/>
    <x v="2"/>
    <s v="Afterpay"/>
  </r>
  <r>
    <x v="307"/>
    <n v="-59.74"/>
    <s v="CBA - Milani Everyday"/>
    <m/>
    <s v="Afterpay afterpay.com AU AUS Card xx1075 Value Date: 09/11/2025"/>
    <x v="1"/>
    <x v="2"/>
    <s v="Afterpay"/>
  </r>
  <r>
    <x v="223"/>
    <n v="-28.5"/>
    <s v="CBA - Milani Everyday"/>
    <s v="NA"/>
    <s v="Afterpay afterpay.com AU AUS Card xx6921 Value Date: 10/01/2025"/>
    <x v="1"/>
    <x v="2"/>
    <s v="Afterpay"/>
  </r>
  <r>
    <x v="120"/>
    <n v="-24.99"/>
    <s v="CBA - Milani Everyday"/>
    <s v="NA"/>
    <s v="Afterpay afterpay.com AU AUS Card xx6921 Value Date: 10/02/2024"/>
    <x v="1"/>
    <x v="2"/>
    <s v="Afterpay"/>
  </r>
  <r>
    <x v="308"/>
    <n v="-40.49"/>
    <s v="CBA - Milani Everyday"/>
    <s v="NA"/>
    <s v="Afterpay afterpay.com AU AUS Card xx6921 Value Date: 10/10/2024"/>
    <x v="1"/>
    <x v="2"/>
    <s v="Afterpay"/>
  </r>
  <r>
    <x v="257"/>
    <n v="-19.98"/>
    <s v="CBA - Milani Everyday"/>
    <s v="NA"/>
    <s v="Afterpay afterpay.com AU AUS Card xx1075 Value Date: 11/04/2025"/>
    <x v="1"/>
    <x v="2"/>
    <s v="Afterpay"/>
  </r>
  <r>
    <x v="309"/>
    <n v="-55.49"/>
    <s v="CBA - Milani Everyday"/>
    <m/>
    <s v="Afterpay afterpay.com AU AUS Card xx1075 Value Date: 11/08/2025"/>
    <x v="1"/>
    <x v="2"/>
    <s v="Afterpay"/>
  </r>
  <r>
    <x v="49"/>
    <n v="-22.49"/>
    <s v="CBA - Milani Everyday"/>
    <m/>
    <s v="Afterpay afterpay.com AU AUS Card xx1075 Value Date: 11/10/2025"/>
    <x v="1"/>
    <x v="2"/>
    <s v="Afterpay"/>
  </r>
  <r>
    <x v="310"/>
    <n v="-38.630000000000003"/>
    <s v="CBA - Milani Everyday"/>
    <s v="NA"/>
    <s v="Afterpay afterpay.com AU AUS Card xx6921 Value Date: 12/03/2025"/>
    <x v="1"/>
    <x v="2"/>
    <s v="Afterpay"/>
  </r>
  <r>
    <x v="310"/>
    <n v="-44"/>
    <s v="CBA - Milani Everyday"/>
    <s v="NA"/>
    <s v="Afterpay afterpay.com AU AUS Card xx6921 Value Date: 12/03/2025"/>
    <x v="1"/>
    <x v="2"/>
    <s v="Afterpay"/>
  </r>
  <r>
    <x v="310"/>
    <n v="-35.630000000000003"/>
    <s v="CBA - Milani Everyday"/>
    <s v="NA"/>
    <s v="Afterpay afterpay.com AU AUS Card xx6921 Value Date: 12/03/2025"/>
    <x v="1"/>
    <x v="2"/>
    <s v="Afterpay"/>
  </r>
  <r>
    <x v="310"/>
    <n v="-27.5"/>
    <s v="CBA - Milani Everyday"/>
    <s v="NA"/>
    <s v="Afterpay afterpay.com AU AUS Card xx6921 Value Date: 12/03/2025"/>
    <x v="1"/>
    <x v="2"/>
    <s v="Afterpay"/>
  </r>
  <r>
    <x v="311"/>
    <n v="-21.23"/>
    <s v="CBA - Milani Everyday"/>
    <m/>
    <s v="Afterpay afterpay.com AU AUS Card xx1075 Value Date: 12/05/2025"/>
    <x v="1"/>
    <x v="2"/>
    <s v="Afterpay"/>
  </r>
  <r>
    <x v="312"/>
    <n v="-22.49"/>
    <s v="CBA - Milani Everyday"/>
    <m/>
    <s v="Afterpay afterpay.com AU AUS Card xx1075 Value Date: 12/06/2025"/>
    <x v="1"/>
    <x v="2"/>
    <s v="Afterpay"/>
  </r>
  <r>
    <x v="313"/>
    <n v="-56.23"/>
    <s v="CBA - Milani Everyday"/>
    <s v="NA"/>
    <s v="Afterpay afterpay.com AU AUS Card xx6921 Value Date: 12/09/2024"/>
    <x v="1"/>
    <x v="2"/>
    <s v="Afterpay"/>
  </r>
  <r>
    <x v="313"/>
    <n v="-40.49"/>
    <s v="CBA - Milani Everyday"/>
    <s v="NA"/>
    <s v="Afterpay afterpay.com AU AUS Card xx6921 Value Date: 12/09/2024"/>
    <x v="1"/>
    <x v="2"/>
    <s v="Afterpay"/>
  </r>
  <r>
    <x v="313"/>
    <n v="-25.56"/>
    <s v="CBA - Milani Everyday"/>
    <s v="NA"/>
    <s v="Afterpay afterpay.com AU AUS Card xx6921 Value Date: 12/09/2024"/>
    <x v="1"/>
    <x v="2"/>
    <s v="Afterpay"/>
  </r>
  <r>
    <x v="314"/>
    <n v="-41.76"/>
    <s v="CBA - Milani Everyday"/>
    <s v="NA"/>
    <s v="Afterpay afterpay.com AU AUS Card xx6921 Value Date: 13/07/2024"/>
    <x v="1"/>
    <x v="2"/>
    <s v="Afterpay"/>
  </r>
  <r>
    <x v="314"/>
    <n v="-29.91"/>
    <s v="CBA - Milani Everyday"/>
    <s v="NA"/>
    <s v="Afterpay afterpay.com AU AUS Card xx6921 Value Date: 13/07/2024"/>
    <x v="1"/>
    <x v="2"/>
    <s v="Afterpay"/>
  </r>
  <r>
    <x v="314"/>
    <n v="-41.76"/>
    <s v="CBA - Milani Everyday"/>
    <s v="NA"/>
    <s v="Afterpay afterpay.com AU AUS Card xx6921 Value Date: 13/07/2024"/>
    <x v="1"/>
    <x v="2"/>
    <s v="Afterpay"/>
  </r>
  <r>
    <x v="274"/>
    <n v="-24.97"/>
    <s v="CBA - Milani Everyday"/>
    <m/>
    <s v="Afterpay afterpay.com AU AUS Card xx1075 Value Date: 13/08/2025"/>
    <x v="1"/>
    <x v="2"/>
    <s v="Afterpay"/>
  </r>
  <r>
    <x v="44"/>
    <n v="-55"/>
    <s v="CBA - Milani Everyday"/>
    <m/>
    <s v="Afterpay afterpay.com AU AUS Card xx1075 Value Date: 13/09/2025"/>
    <x v="1"/>
    <x v="2"/>
    <s v="Afterpay"/>
  </r>
  <r>
    <x v="192"/>
    <n v="-56.23"/>
    <s v="CBA - Milani Everyday"/>
    <s v="NA"/>
    <s v="Afterpay afterpay.com AU AUS Card xx6921 Value Date: 13/10/2024"/>
    <x v="1"/>
    <x v="2"/>
    <s v="Afterpay"/>
  </r>
  <r>
    <x v="49"/>
    <n v="-41.74"/>
    <s v="CBA - Milani Everyday"/>
    <m/>
    <s v="Afterpay afterpay.com AU AUS Card xx1075 Value Date: 13/10/2025"/>
    <x v="1"/>
    <x v="2"/>
    <s v="Afterpay"/>
  </r>
  <r>
    <x v="315"/>
    <n v="-51.24"/>
    <s v="CBA - Milani Everyday"/>
    <m/>
    <s v="Afterpay afterpay.com AU AUS Card xx1075 Value Date: 13/11/2025"/>
    <x v="1"/>
    <x v="2"/>
    <s v="Afterpay"/>
  </r>
  <r>
    <x v="212"/>
    <n v="-15.94"/>
    <s v="CBA - Milani Everyday"/>
    <s v="NA"/>
    <s v="Afterpay afterpay.com AU AUS Card xx6921 Value Date: 13/12/2024"/>
    <x v="1"/>
    <x v="2"/>
    <s v="Afterpay"/>
  </r>
  <r>
    <x v="113"/>
    <n v="-20.239999999999998"/>
    <s v="CBA - Milani Everyday"/>
    <s v="NA"/>
    <s v="Afterpay afterpay.com AU AUS Card xx6921 Value Date: 14/01/2024"/>
    <x v="1"/>
    <x v="2"/>
    <s v="Afterpay"/>
  </r>
  <r>
    <x v="113"/>
    <n v="-36"/>
    <s v="CBA - Milani Everyday"/>
    <s v="NA"/>
    <s v="Afterpay afterpay.com AU AUS Card xx6921 Value Date: 14/01/2024"/>
    <x v="1"/>
    <x v="2"/>
    <s v="Afterpay"/>
  </r>
  <r>
    <x v="113"/>
    <n v="-48.74"/>
    <s v="CBA - Milani Everyday"/>
    <s v="NA"/>
    <s v="Afterpay afterpay.com AU AUS Card xx6921 Value Date: 14/01/2024"/>
    <x v="1"/>
    <x v="2"/>
    <s v="Afterpay"/>
  </r>
  <r>
    <x v="316"/>
    <n v="-47.96"/>
    <s v="CBA - Milani Everyday"/>
    <s v="NA"/>
    <s v="Afterpay afterpay.com AU AUS Card xx6921 Value Date: 14/01/2025"/>
    <x v="1"/>
    <x v="2"/>
    <s v="Afterpay"/>
  </r>
  <r>
    <x v="316"/>
    <n v="-18.190000000000001"/>
    <s v="CBA - Milani Everyday"/>
    <s v="NA"/>
    <s v="Afterpay afterpay.com AU AUS Card xx6921 Value Date: 14/01/2025"/>
    <x v="1"/>
    <x v="2"/>
    <s v="Afterpay"/>
  </r>
  <r>
    <x v="316"/>
    <n v="-52.7"/>
    <s v="CBA - Milani Everyday"/>
    <s v="NA"/>
    <s v="Afterpay afterpay.com AU AUS Card xx6921 Value Date: 14/01/2025"/>
    <x v="1"/>
    <x v="2"/>
    <s v="Afterpay"/>
  </r>
  <r>
    <x v="238"/>
    <n v="-34.979999999999997"/>
    <s v="CBA - Milani Everyday"/>
    <s v="NA"/>
    <s v="Afterpay afterpay.com AU AUS Card xx6921 Value Date: 14/02/2025"/>
    <x v="1"/>
    <x v="2"/>
    <s v="Afterpay"/>
  </r>
  <r>
    <x v="238"/>
    <n v="-26.25"/>
    <s v="CBA - Milani Everyday"/>
    <s v="NA"/>
    <s v="Afterpay afterpay.com AU AUS Card xx6921 Value Date: 14/02/2025"/>
    <x v="1"/>
    <x v="2"/>
    <s v="Afterpay"/>
  </r>
  <r>
    <x v="238"/>
    <n v="-11.25"/>
    <s v="CBA - Milani Everyday"/>
    <s v="NA"/>
    <s v="Afterpay afterpay.com AU AUS Card xx6921 Value Date: 14/02/2025"/>
    <x v="1"/>
    <x v="2"/>
    <s v="Afterpay"/>
  </r>
  <r>
    <x v="238"/>
    <n v="-18.190000000000001"/>
    <s v="CBA - Milani Everyday"/>
    <s v="NA"/>
    <s v="Afterpay afterpay.com AU AUS Card xx6921 Value Date: 14/02/2025"/>
    <x v="1"/>
    <x v="2"/>
    <s v="Afterpay"/>
  </r>
  <r>
    <x v="317"/>
    <n v="-39.03"/>
    <s v="CBA - Milani Everyday"/>
    <s v="NA"/>
    <s v="Afterpay afterpay.com AU AUS Card xx6921 Value Date: 14/03/2024"/>
    <x v="1"/>
    <x v="2"/>
    <s v="Afterpay"/>
  </r>
  <r>
    <x v="317"/>
    <n v="-22.75"/>
    <s v="CBA - Milani Everyday"/>
    <s v="NA"/>
    <s v="Afterpay afterpay.com AU AUS Card xx6921 Value Date: 14/03/2024"/>
    <x v="1"/>
    <x v="2"/>
    <s v="Afterpay"/>
  </r>
  <r>
    <x v="22"/>
    <n v="-26.25"/>
    <s v="CBA - Milani Everyday"/>
    <s v="NA"/>
    <s v="Afterpay afterpay.com AU AUS Card xx6921 Value Date: 14/03/2025"/>
    <x v="1"/>
    <x v="2"/>
    <s v="Afterpay"/>
  </r>
  <r>
    <x v="22"/>
    <n v="-29.75"/>
    <s v="CBA - Milani Everyday"/>
    <s v="NA"/>
    <s v="Afterpay afterpay.com AU AUS Card xx6921 Value Date: 14/03/2025"/>
    <x v="1"/>
    <x v="2"/>
    <s v="Afterpay"/>
  </r>
  <r>
    <x v="139"/>
    <n v="-28.75"/>
    <s v="CBA - Milani Everyday"/>
    <s v="NA"/>
    <s v="Afterpay afterpay.com AU AUS Card xx6921 Value Date: 14/04/2024"/>
    <x v="1"/>
    <x v="2"/>
    <s v="Afterpay"/>
  </r>
  <r>
    <x v="139"/>
    <n v="-40.36"/>
    <s v="CBA - Milani Everyday"/>
    <s v="NA"/>
    <s v="Afterpay afterpay.com AU AUS Card xx6921 Value Date: 14/04/2024"/>
    <x v="1"/>
    <x v="2"/>
    <s v="Afterpay"/>
  </r>
  <r>
    <x v="63"/>
    <n v="-45"/>
    <s v="CBA - Milani Everyday"/>
    <s v="NA"/>
    <s v="Afterpay afterpay.com AU AUS Card xx6921 Value Date: 14/05/2024"/>
    <x v="1"/>
    <x v="2"/>
    <s v="Afterpay"/>
  </r>
  <r>
    <x v="63"/>
    <n v="-40.340000000000003"/>
    <s v="CBA - Milani Everyday"/>
    <s v="NA"/>
    <s v="Afterpay afterpay.com AU AUS Card xx6921 Value Date: 14/05/2024"/>
    <x v="1"/>
    <x v="2"/>
    <s v="Afterpay"/>
  </r>
  <r>
    <x v="318"/>
    <n v="-33.229999999999997"/>
    <s v="CBA - Milani Everyday"/>
    <s v="NA"/>
    <s v="Afterpay afterpay.com AU AUS Card xx6921 Value Date: 14/06/2024"/>
    <x v="1"/>
    <x v="2"/>
    <s v="Afterpay"/>
  </r>
  <r>
    <x v="319"/>
    <n v="-47.5"/>
    <s v="CBA - Milani Everyday"/>
    <s v="NA"/>
    <s v="Afterpay afterpay.com AU AUS Card xx6921 Value Date: 14/10/2024"/>
    <x v="1"/>
    <x v="2"/>
    <s v="Afterpay"/>
  </r>
  <r>
    <x v="319"/>
    <n v="-26.45"/>
    <s v="CBA - Milani Everyday"/>
    <s v="NA"/>
    <s v="Afterpay afterpay.com AU AUS Card xx6921 Value Date: 14/10/2024"/>
    <x v="1"/>
    <x v="2"/>
    <s v="Afterpay"/>
  </r>
  <r>
    <x v="319"/>
    <n v="-39.99"/>
    <s v="CBA - Milani Everyday"/>
    <s v="NA"/>
    <s v="Afterpay afterpay.com AU AUS Card xx6921 Value Date: 14/10/2024"/>
    <x v="1"/>
    <x v="2"/>
    <s v="Afterpay"/>
  </r>
  <r>
    <x v="319"/>
    <n v="-9.4600000000000009"/>
    <s v="CBA - Milani Everyday"/>
    <s v="NA"/>
    <s v="Afterpay afterpay.com AU AUS Card xx6921 Value Date: 14/10/2024"/>
    <x v="1"/>
    <x v="2"/>
    <s v="Afterpay"/>
  </r>
  <r>
    <x v="319"/>
    <n v="-36.99"/>
    <s v="CBA - Milani Everyday"/>
    <s v="NA"/>
    <s v="Afterpay afterpay.com AU AUS Card xx6921 Value Date: 14/10/2024"/>
    <x v="1"/>
    <x v="2"/>
    <s v="Afterpay"/>
  </r>
  <r>
    <x v="29"/>
    <n v="-34.950000000000003"/>
    <s v="CBA - Milani Everyday"/>
    <m/>
    <s v="Afterpay afterpay.com AU AUS Card xx1075 Value Date: 14/12/2025"/>
    <x v="1"/>
    <x v="2"/>
    <s v="Afterpay"/>
  </r>
  <r>
    <x v="59"/>
    <n v="-36.74"/>
    <s v="CBA - Milani Everyday"/>
    <s v="NA"/>
    <s v="Afterpay afterpay.com AU AUS Card xx6921 Value Date: 15/03/2024"/>
    <x v="1"/>
    <x v="2"/>
    <s v="Afterpay"/>
  </r>
  <r>
    <x v="22"/>
    <n v="-24.6"/>
    <s v="CBA - Milani Everyday"/>
    <s v="NA"/>
    <s v="Afterpay afterpay.com AU AUS Card xx6921 Value Date: 15/03/2025"/>
    <x v="1"/>
    <x v="2"/>
    <s v="Afterpay"/>
  </r>
  <r>
    <x v="22"/>
    <n v="-44"/>
    <s v="CBA - Milani Everyday"/>
    <s v="NA"/>
    <s v="Afterpay afterpay.com AU AUS Card xx6921 Value Date: 15/03/2025"/>
    <x v="1"/>
    <x v="2"/>
    <s v="Afterpay"/>
  </r>
  <r>
    <x v="320"/>
    <n v="-27.72"/>
    <s v="CBA - Milani Everyday"/>
    <s v="NA"/>
    <s v="Afterpay afterpay.com AU AUS Card xx6921 Value Date: 15/04/2024"/>
    <x v="1"/>
    <x v="2"/>
    <s v="Afterpay"/>
  </r>
  <r>
    <x v="320"/>
    <n v="-45"/>
    <s v="CBA - Milani Everyday"/>
    <s v="NA"/>
    <s v="Afterpay afterpay.com AU AUS Card xx6921 Value Date: 15/04/2024"/>
    <x v="1"/>
    <x v="2"/>
    <s v="Afterpay"/>
  </r>
  <r>
    <x v="50"/>
    <n v="-22.75"/>
    <s v="CBA - Milani Everyday"/>
    <s v="NA"/>
    <s v="Afterpay afterpay.com AU AUS Card xx1075 Value Date: 15/04/2025"/>
    <x v="1"/>
    <x v="2"/>
    <s v="Afterpay"/>
  </r>
  <r>
    <x v="318"/>
    <n v="-41.76"/>
    <s v="CBA - Milani Everyday"/>
    <s v="NA"/>
    <s v="Afterpay afterpay.com AU AUS Card xx6921 Value Date: 15/06/2024"/>
    <x v="1"/>
    <x v="2"/>
    <s v="Afterpay"/>
  </r>
  <r>
    <x v="43"/>
    <n v="-39"/>
    <s v="CBA - Milani Everyday"/>
    <m/>
    <s v="Afterpay afterpay.com AU AUS Card xx1075 Value Date: 15/06/2025"/>
    <x v="1"/>
    <x v="2"/>
    <s v="Afterpay"/>
  </r>
  <r>
    <x v="321"/>
    <n v="-55"/>
    <s v="CBA - Milani Everyday"/>
    <m/>
    <s v="Afterpay afterpay.com AU AUS Card xx1075 Value Date: 15/08/2025"/>
    <x v="1"/>
    <x v="2"/>
    <s v="Afterpay"/>
  </r>
  <r>
    <x v="186"/>
    <n v="-22.49"/>
    <s v="CBA - Milani Everyday"/>
    <s v="NA"/>
    <s v="Afterpay afterpay.com AU AUS Card xx6921 Value Date: 15/09/2024"/>
    <x v="1"/>
    <x v="2"/>
    <s v="Afterpay"/>
  </r>
  <r>
    <x v="44"/>
    <n v="-73.06"/>
    <s v="CBA - Milani Everyday"/>
    <m/>
    <s v="Afterpay afterpay.com AU AUS Card xx1075 Value Date: 15/09/2025"/>
    <x v="1"/>
    <x v="2"/>
    <s v="Afterpay"/>
  </r>
  <r>
    <x v="114"/>
    <n v="-17.79"/>
    <s v="CBA - Milani Everyday"/>
    <s v="NA"/>
    <s v="Afterpay afterpay.com AU AUS Card xx6921 Value Date: 16/01/2024"/>
    <x v="1"/>
    <x v="2"/>
    <s v="Afterpay"/>
  </r>
  <r>
    <x v="114"/>
    <n v="-17.79"/>
    <s v="CBA - Milani Everyday"/>
    <s v="NA"/>
    <s v="Afterpay afterpay.com AU AUS Card xx6921 Value Date: 16/01/2024"/>
    <x v="1"/>
    <x v="2"/>
    <s v="Afterpay"/>
  </r>
  <r>
    <x v="322"/>
    <n v="-29.23"/>
    <s v="CBA - Milani Everyday"/>
    <s v="NA"/>
    <s v="Afterpay afterpay.com AU AUS Card xx1075 Value Date: 16/04/2025"/>
    <x v="1"/>
    <x v="2"/>
    <s v="Afterpay"/>
  </r>
  <r>
    <x v="43"/>
    <n v="-66.63"/>
    <s v="CBA - Milani Everyday"/>
    <m/>
    <s v="Afterpay afterpay.com AU AUS Card xx1075 Value Date: 16/06/2025"/>
    <x v="1"/>
    <x v="2"/>
    <s v="Afterpay"/>
  </r>
  <r>
    <x v="323"/>
    <n v="-49.75"/>
    <s v="CBA - Milani Everyday"/>
    <s v="NA"/>
    <s v="Afterpay afterpay.com AU AUS Card xx6921 Value Date: 16/08/2024"/>
    <x v="1"/>
    <x v="2"/>
    <s v="Afterpay"/>
  </r>
  <r>
    <x v="324"/>
    <n v="-22.49"/>
    <s v="CBA - Milani Everyday"/>
    <s v="NA"/>
    <s v="Afterpay afterpay.com AU AUS Card xx6921 Value Date: 16/10/2024"/>
    <x v="1"/>
    <x v="2"/>
    <s v="Afterpay"/>
  </r>
  <r>
    <x v="203"/>
    <n v="-43.5"/>
    <s v="CBA - Milani Everyday"/>
    <s v="NA"/>
    <s v="Afterpay afterpay.com AU AUS Card xx6921 Value Date: 16/11/2024"/>
    <x v="1"/>
    <x v="2"/>
    <s v="Afterpay"/>
  </r>
  <r>
    <x v="325"/>
    <n v="-24.56"/>
    <s v="CBA - Milani Everyday"/>
    <m/>
    <s v="Afterpay afterpay.com AU AUS Card xx1075 Value Date: 17/04/2025"/>
    <x v="1"/>
    <x v="2"/>
    <s v="Afterpay"/>
  </r>
  <r>
    <x v="326"/>
    <n v="-41.3"/>
    <s v="CBA - Milani Everyday"/>
    <m/>
    <s v="Afterpay afterpay.com AU AUS Card xx1075 Value Date: 17/07/2025"/>
    <x v="1"/>
    <x v="2"/>
    <s v="Afterpay"/>
  </r>
  <r>
    <x v="327"/>
    <n v="-51.24"/>
    <s v="CBA - Milani Everyday"/>
    <m/>
    <s v="Afterpay afterpay.com AU AUS Card xx1075 Value Date: 17/10/2025"/>
    <x v="1"/>
    <x v="2"/>
    <s v="Afterpay"/>
  </r>
  <r>
    <x v="328"/>
    <n v="-16.25"/>
    <s v="CBA - Milani Everyday"/>
    <m/>
    <s v="Afterpay afterpay.com AU AUS Card xx1075 Value Date: 17/11/2025"/>
    <x v="1"/>
    <x v="2"/>
    <s v="Afterpay"/>
  </r>
  <r>
    <x v="329"/>
    <n v="-22.75"/>
    <s v="CBA - Milani Everyday"/>
    <s v="NA"/>
    <s v="Afterpay afterpay.com AU AUS Card xx6921 Value Date: 18/02/2024"/>
    <x v="1"/>
    <x v="2"/>
    <s v="Afterpay"/>
  </r>
  <r>
    <x v="330"/>
    <n v="-21.41"/>
    <s v="CBA - Milani Everyday"/>
    <m/>
    <s v="Afterpay afterpay.com AU AUS Card xx1075 Value Date: 18/07/2025"/>
    <x v="1"/>
    <x v="2"/>
    <s v="Afterpay"/>
  </r>
  <r>
    <x v="323"/>
    <n v="-21.74"/>
    <s v="CBA - Milani Everyday"/>
    <s v="NA"/>
    <s v="Afterpay afterpay.com AU AUS Card xx6921 Value Date: 18/08/2024"/>
    <x v="1"/>
    <x v="2"/>
    <s v="Afterpay"/>
  </r>
  <r>
    <x v="323"/>
    <n v="-28.71"/>
    <s v="CBA - Milani Everyday"/>
    <s v="NA"/>
    <s v="Afterpay afterpay.com AU AUS Card xx6921 Value Date: 18/08/2024"/>
    <x v="1"/>
    <x v="2"/>
    <s v="Afterpay"/>
  </r>
  <r>
    <x v="323"/>
    <n v="-25.55"/>
    <s v="CBA - Milani Everyday"/>
    <s v="NA"/>
    <s v="Afterpay afterpay.com AU AUS Card xx6921 Value Date: 18/08/2024"/>
    <x v="1"/>
    <x v="2"/>
    <s v="Afterpay"/>
  </r>
  <r>
    <x v="323"/>
    <n v="-29.24"/>
    <s v="CBA - Milani Everyday"/>
    <s v="NA"/>
    <s v="Afterpay afterpay.com AU AUS Card xx6921 Value Date: 18/08/2024"/>
    <x v="1"/>
    <x v="2"/>
    <s v="Afterpay"/>
  </r>
  <r>
    <x v="323"/>
    <n v="-29.24"/>
    <s v="CBA - Milani Everyday"/>
    <s v="NA"/>
    <s v="Afterpay afterpay.com AU AUS Card xx6921 Value Date: 18/08/2024"/>
    <x v="1"/>
    <x v="2"/>
    <s v="Afterpay"/>
  </r>
  <r>
    <x v="323"/>
    <n v="-34.479999999999997"/>
    <s v="CBA - Milani Everyday"/>
    <s v="NA"/>
    <s v="Afterpay afterpay.com AU AUS Card xx6921 Value Date: 18/08/2024"/>
    <x v="1"/>
    <x v="2"/>
    <s v="Afterpay"/>
  </r>
  <r>
    <x v="321"/>
    <n v="-78.8"/>
    <s v="CBA - Milani Everyday"/>
    <m/>
    <s v="Afterpay afterpay.com AU AUS Card xx1075 Value Date: 18/08/2025"/>
    <x v="1"/>
    <x v="2"/>
    <s v="Afterpay"/>
  </r>
  <r>
    <x v="325"/>
    <n v="-27.25"/>
    <s v="CBA - Milani Everyday"/>
    <m/>
    <s v="Afterpay afterpay.com AU AUS Card xx1075 Value Date: 19/04/2025"/>
    <x v="1"/>
    <x v="2"/>
    <s v="Afterpay"/>
  </r>
  <r>
    <x v="331"/>
    <n v="-23.99"/>
    <s v="CBA - Milani Everyday"/>
    <m/>
    <s v="Afterpay afterpay.com AU AUS Card xx1075 Value Date: 19/05/2025"/>
    <x v="1"/>
    <x v="2"/>
    <s v="Afterpay"/>
  </r>
  <r>
    <x v="170"/>
    <n v="-21.22"/>
    <s v="CBA - Milani Everyday"/>
    <s v="NA"/>
    <s v="Afterpay afterpay.com AU AUS Card xx6921 Value Date: 19/07/2024"/>
    <x v="1"/>
    <x v="2"/>
    <s v="Afterpay"/>
  </r>
  <r>
    <x v="170"/>
    <n v="-8.74"/>
    <s v="CBA - Milani Everyday"/>
    <s v="NA"/>
    <s v="Afterpay afterpay.com AU AUS Card xx6921 Value Date: 19/07/2024"/>
    <x v="1"/>
    <x v="2"/>
    <s v="Afterpay"/>
  </r>
  <r>
    <x v="332"/>
    <n v="-18.91"/>
    <s v="CBA - Milani Everyday"/>
    <s v="NA"/>
    <s v="Afterpay afterpay.com AU AUS Card xx6921 Value Date: 19/09/2024"/>
    <x v="1"/>
    <x v="2"/>
    <s v="Afterpay"/>
  </r>
  <r>
    <x v="332"/>
    <n v="-28.71"/>
    <s v="CBA - Milani Everyday"/>
    <s v="NA"/>
    <s v="Afterpay afterpay.com AU AUS Card xx6921 Value Date: 19/09/2024"/>
    <x v="1"/>
    <x v="2"/>
    <s v="Afterpay"/>
  </r>
  <r>
    <x v="333"/>
    <n v="-32.25"/>
    <s v="CBA - Milani Everyday"/>
    <m/>
    <s v="Afterpay afterpay.com AU AUS Card xx1075 Value Date: 19/09/2025"/>
    <x v="1"/>
    <x v="2"/>
    <s v="Afterpay"/>
  </r>
  <r>
    <x v="193"/>
    <n v="-56.23"/>
    <s v="CBA - Milani Everyday"/>
    <s v="NA"/>
    <s v="Afterpay afterpay.com AU AUS Card xx6921 Value Date: 19/10/2024"/>
    <x v="1"/>
    <x v="2"/>
    <s v="Afterpay"/>
  </r>
  <r>
    <x v="193"/>
    <n v="-19.55"/>
    <s v="CBA - Milani Everyday"/>
    <s v="NA"/>
    <s v="Afterpay afterpay.com AU AUS Card xx6921 Value Date: 19/10/2024"/>
    <x v="1"/>
    <x v="2"/>
    <s v="Afterpay"/>
  </r>
  <r>
    <x v="193"/>
    <n v="-44"/>
    <s v="CBA - Milani Everyday"/>
    <s v="NA"/>
    <s v="Afterpay afterpay.com AU AUS Card xx6921 Value Date: 19/10/2024"/>
    <x v="1"/>
    <x v="2"/>
    <s v="Afterpay"/>
  </r>
  <r>
    <x v="204"/>
    <n v="-42"/>
    <s v="CBA - Milani Everyday"/>
    <s v="NA"/>
    <s v="Afterpay afterpay.com AU AUS Card xx6921 Value Date: 19/11/2024"/>
    <x v="1"/>
    <x v="2"/>
    <s v="Afterpay"/>
  </r>
  <r>
    <x v="325"/>
    <n v="-28"/>
    <s v="CBA - Milani Everyday"/>
    <m/>
    <s v="Afterpay afterpay.com AU AUS Card xx1075 Value Date: 20/04/2025"/>
    <x v="1"/>
    <x v="2"/>
    <s v="Afterpay"/>
  </r>
  <r>
    <x v="327"/>
    <n v="-64.489999999999995"/>
    <s v="CBA - Milani Everyday"/>
    <m/>
    <s v="Afterpay afterpay.com AU AUS Card xx1075 Value Date: 20/10/2025"/>
    <x v="1"/>
    <x v="2"/>
    <s v="Afterpay"/>
  </r>
  <r>
    <x v="334"/>
    <n v="-98"/>
    <s v="CBA - Milani Everyday"/>
    <m/>
    <s v="Afterpay afterpay.com AU AUS Card xx1075 Value Date: 20/12/2025"/>
    <x v="1"/>
    <x v="2"/>
    <s v="Afterpay"/>
  </r>
  <r>
    <x v="335"/>
    <n v="-45.23"/>
    <s v="CBA - Milani Everyday"/>
    <s v="NA"/>
    <s v="Afterpay afterpay.com AU AUS Card xx6921 Value Date: 21/01/2024"/>
    <x v="1"/>
    <x v="2"/>
    <s v="Afterpay"/>
  </r>
  <r>
    <x v="160"/>
    <n v="-20"/>
    <s v="CBA - Milani Everyday"/>
    <s v="NA"/>
    <s v="Afterpay afterpay.com AU AUS Card xx6921 Value Date: 21/06/2024"/>
    <x v="1"/>
    <x v="2"/>
    <s v="Afterpay"/>
  </r>
  <r>
    <x v="330"/>
    <n v="-62.5"/>
    <s v="CBA - Milani Everyday"/>
    <m/>
    <s v="Afterpay afterpay.com AU AUS Card xx1075 Value Date: 21/07/2025"/>
    <x v="1"/>
    <x v="2"/>
    <s v="Afterpay"/>
  </r>
  <r>
    <x v="336"/>
    <n v="-47.5"/>
    <s v="CBA - Milani Everyday"/>
    <s v="NA"/>
    <s v="Afterpay afterpay.com AU AUS Card xx6921 Value Date: 21/10/2024"/>
    <x v="1"/>
    <x v="2"/>
    <s v="Afterpay"/>
  </r>
  <r>
    <x v="336"/>
    <n v="-9.4499999999999993"/>
    <s v="CBA - Milani Everyday"/>
    <s v="NA"/>
    <s v="Afterpay afterpay.com AU AUS Card xx6921 Value Date: 21/10/2024"/>
    <x v="1"/>
    <x v="2"/>
    <s v="Afterpay"/>
  </r>
  <r>
    <x v="215"/>
    <n v="-26.23"/>
    <s v="CBA - Milani Everyday"/>
    <s v="NA"/>
    <s v="Afterpay afterpay.com AU AUS Card xx6921 Value Date: 21/12/2024"/>
    <x v="1"/>
    <x v="2"/>
    <s v="Afterpay"/>
  </r>
  <r>
    <x v="259"/>
    <n v="-27.49"/>
    <s v="CBA - Milani Everyday"/>
    <m/>
    <s v="Afterpay afterpay.com AU AUS Card xx1075 Value Date: 22/04/2025"/>
    <x v="1"/>
    <x v="2"/>
    <s v="Afterpay"/>
  </r>
  <r>
    <x v="337"/>
    <n v="-27.25"/>
    <s v="CBA - Milani Everyday"/>
    <m/>
    <s v="Afterpay afterpay.com AU AUS Card xx1075 Value Date: 22/05/2025"/>
    <x v="1"/>
    <x v="2"/>
    <s v="Afterpay"/>
  </r>
  <r>
    <x v="333"/>
    <n v="-65.349999999999994"/>
    <s v="CBA - Milani Everyday"/>
    <m/>
    <s v="Afterpay afterpay.com AU AUS Card xx1075 Value Date: 22/09/2025"/>
    <x v="1"/>
    <x v="2"/>
    <s v="Afterpay"/>
  </r>
  <r>
    <x v="215"/>
    <n v="-42"/>
    <s v="CBA - Milani Everyday"/>
    <s v="NA"/>
    <s v="Afterpay afterpay.com AU AUS Card xx6921 Value Date: 22/12/2024"/>
    <x v="1"/>
    <x v="2"/>
    <s v="Afterpay"/>
  </r>
  <r>
    <x v="215"/>
    <n v="-9.98"/>
    <s v="CBA - Milani Everyday"/>
    <s v="NA"/>
    <s v="Afterpay afterpay.com AU AUS Card xx6921 Value Date: 22/12/2024"/>
    <x v="1"/>
    <x v="2"/>
    <s v="Afterpay"/>
  </r>
  <r>
    <x v="334"/>
    <n v="-51.48"/>
    <s v="CBA - Milani Everyday"/>
    <m/>
    <s v="Afterpay afterpay.com AU AUS Card xx1075 Value Date: 22/12/2025"/>
    <x v="1"/>
    <x v="2"/>
    <s v="Afterpay"/>
  </r>
  <r>
    <x v="338"/>
    <n v="-26.23"/>
    <s v="CBA - Milani Everyday"/>
    <s v="NA"/>
    <s v="Afterpay afterpay.com AU AUS Card xx6921 Value Date: 23/01/2024"/>
    <x v="1"/>
    <x v="2"/>
    <s v="Afterpay"/>
  </r>
  <r>
    <x v="339"/>
    <n v="-14.99"/>
    <s v="CBA - Milani Everyday"/>
    <m/>
    <s v="Afterpay afterpay.com AU AUS Card xx1075 Value Date: 23/04/2025"/>
    <x v="1"/>
    <x v="2"/>
    <s v="Afterpay"/>
  </r>
  <r>
    <x v="340"/>
    <n v="-5.49"/>
    <s v="CBA - Milani Everyday"/>
    <s v="NA"/>
    <s v="Afterpay afterpay.com AU AUS Card xx6921 Value Date: 23/07/2024"/>
    <x v="1"/>
    <x v="2"/>
    <s v="Afterpay"/>
  </r>
  <r>
    <x v="287"/>
    <n v="-27.5"/>
    <s v="CBA - Milani Everyday"/>
    <m/>
    <s v="Afterpay afterpay.com AU AUS Card xx1075 Value Date: 23/11/2025"/>
    <x v="1"/>
    <x v="2"/>
    <s v="Afterpay"/>
  </r>
  <r>
    <x v="261"/>
    <n v="-27.47"/>
    <s v="CBA - Milani Everyday"/>
    <m/>
    <s v="Afterpay afterpay.com AU AUS Card xx1075 Value Date: 24/04/2025"/>
    <x v="1"/>
    <x v="2"/>
    <s v="Afterpay"/>
  </r>
  <r>
    <x v="341"/>
    <n v="-29.5"/>
    <s v="CBA - Milani Everyday"/>
    <m/>
    <s v="Afterpay afterpay.com AU AUS Card xx1075 Value Date: 24/08/2025"/>
    <x v="1"/>
    <x v="2"/>
    <s v="Afterpay"/>
  </r>
  <r>
    <x v="39"/>
    <n v="-38.659999999999997"/>
    <s v="CBA - Milani Everyday"/>
    <s v="NA"/>
    <s v="Afterpay afterpay.com AU AUS Card xx6921 Value Date: 24/11/2024"/>
    <x v="1"/>
    <x v="2"/>
    <s v="Afterpay"/>
  </r>
  <r>
    <x v="287"/>
    <n v="-23.37"/>
    <s v="CBA - Milani Everyday"/>
    <m/>
    <s v="Afterpay afterpay.com AU AUS Card xx1075 Value Date: 24/11/2025"/>
    <x v="1"/>
    <x v="2"/>
    <s v="Afterpay"/>
  </r>
  <r>
    <x v="341"/>
    <n v="-12"/>
    <s v="CBA - Milani Everyday"/>
    <m/>
    <s v="Afterpay afterpay.com AU AUS Card xx1075 Value Date: 25/08/2025"/>
    <x v="1"/>
    <x v="2"/>
    <s v="Afterpay"/>
  </r>
  <r>
    <x v="342"/>
    <n v="-19.75"/>
    <s v="CBA - Milani Everyday"/>
    <m/>
    <s v="Afterpay afterpay.com AU AUS Card xx1075 Value Date: 25/09/2025"/>
    <x v="1"/>
    <x v="2"/>
    <s v="Afterpay"/>
  </r>
  <r>
    <x v="343"/>
    <n v="-21.74"/>
    <s v="CBA - Milani Everyday"/>
    <s v="NA"/>
    <s v="Afterpay afterpay.com AU AUS Card xx6921 Value Date: 26/07/2024"/>
    <x v="1"/>
    <x v="2"/>
    <s v="Afterpay"/>
  </r>
  <r>
    <x v="344"/>
    <n v="-25.55"/>
    <s v="CBA - Milani Everyday"/>
    <s v="NA"/>
    <s v="Afterpay afterpay.com AU AUS Card xx6921 Value Date: 26/08/2024"/>
    <x v="1"/>
    <x v="2"/>
    <s v="Afterpay"/>
  </r>
  <r>
    <x v="345"/>
    <n v="-29.24"/>
    <s v="CBA - Milani Everyday"/>
    <s v="NA"/>
    <s v="Afterpay afterpay.com AU AUS Card xx6921 Value Date: 26/09/2024"/>
    <x v="1"/>
    <x v="2"/>
    <s v="Afterpay"/>
  </r>
  <r>
    <x v="346"/>
    <n v="-55"/>
    <s v="CBA - Milani Everyday"/>
    <m/>
    <s v="Afterpay afterpay.com AU AUS Card xx1075 Value Date: 26/09/2025"/>
    <x v="1"/>
    <x v="2"/>
    <s v="Afterpay"/>
  </r>
  <r>
    <x v="346"/>
    <n v="-121.19"/>
    <s v="CBA - Milani Everyday"/>
    <m/>
    <s v="Afterpay afterpay.com AU AUS Card xx1075 Value Date: 26/09/2025"/>
    <x v="1"/>
    <x v="2"/>
    <s v="Afterpay"/>
  </r>
  <r>
    <x v="153"/>
    <n v="-20"/>
    <s v="CBA - Milani Everyday"/>
    <s v="NA"/>
    <s v="Afterpay afterpay.com AU AUS Card xx6921 Value Date: 27/05/2024"/>
    <x v="1"/>
    <x v="2"/>
    <s v="Afterpay"/>
  </r>
  <r>
    <x v="153"/>
    <n v="-33.119999999999997"/>
    <s v="CBA - Milani Everyday"/>
    <s v="NA"/>
    <s v="Afterpay afterpay.com AU AUS Card xx6921 Value Date: 27/05/2024"/>
    <x v="1"/>
    <x v="2"/>
    <s v="Afterpay"/>
  </r>
  <r>
    <x v="347"/>
    <n v="-65.099999999999994"/>
    <s v="CBA - Milani Everyday"/>
    <m/>
    <s v="Afterpay afterpay.com AU AUS Card xx1075 Value Date: 27/10/2025"/>
    <x v="1"/>
    <x v="2"/>
    <s v="Afterpay"/>
  </r>
  <r>
    <x v="348"/>
    <n v="-35.299999999999997"/>
    <s v="CBA - Milani Everyday"/>
    <m/>
    <s v="Afterpay afterpay.com AU AUS Card xx1075 Value Date: 27/11/2025"/>
    <x v="1"/>
    <x v="2"/>
    <s v="Afterpay"/>
  </r>
  <r>
    <x v="348"/>
    <n v="-35"/>
    <s v="CBA - Milani Everyday"/>
    <m/>
    <s v="Afterpay afterpay.com AU AUS Card xx1075 Value Date: 27/11/2025"/>
    <x v="1"/>
    <x v="2"/>
    <s v="Afterpay"/>
  </r>
  <r>
    <x v="116"/>
    <n v="-32.479999999999997"/>
    <s v="CBA - Milani Everyday"/>
    <s v="NA"/>
    <s v="Afterpay afterpay.com AU AUS Card xx6921 Value Date: 28/01/2024"/>
    <x v="1"/>
    <x v="2"/>
    <s v="Afterpay"/>
  </r>
  <r>
    <x v="116"/>
    <n v="-36"/>
    <s v="CBA - Milani Everyday"/>
    <s v="NA"/>
    <s v="Afterpay afterpay.com AU AUS Card xx6921 Value Date: 28/01/2024"/>
    <x v="1"/>
    <x v="2"/>
    <s v="Afterpay"/>
  </r>
  <r>
    <x v="116"/>
    <n v="-48.74"/>
    <s v="CBA - Milani Everyday"/>
    <s v="NA"/>
    <s v="Afterpay afterpay.com AU AUS Card xx6921 Value Date: 28/01/2024"/>
    <x v="1"/>
    <x v="2"/>
    <s v="Afterpay"/>
  </r>
  <r>
    <x v="116"/>
    <n v="-32.32"/>
    <s v="CBA - Milani Everyday"/>
    <s v="NA"/>
    <s v="Afterpay afterpay.com AU AUS Card xx6921 Value Date: 28/01/2024"/>
    <x v="1"/>
    <x v="2"/>
    <s v="Afterpay"/>
  </r>
  <r>
    <x v="349"/>
    <n v="-24.56"/>
    <s v="CBA - Milani Everyday"/>
    <m/>
    <s v="Afterpay afterpay.com AU AUS Card xx1075 Value Date: 28/04/2025"/>
    <x v="1"/>
    <x v="2"/>
    <s v="Afterpay"/>
  </r>
  <r>
    <x v="48"/>
    <n v="-21.22"/>
    <s v="CBA - Milani Everyday"/>
    <m/>
    <s v="Afterpay afterpay.com AU AUS Card xx1075 Value Date: 28/05/2025"/>
    <x v="1"/>
    <x v="2"/>
    <s v="Afterpay"/>
  </r>
  <r>
    <x v="350"/>
    <n v="-38.99"/>
    <s v="CBA - Milani Everyday"/>
    <m/>
    <s v="Afterpay afterpay.com AU AUS Card xx1075 Value Date: 28/06/2025"/>
    <x v="1"/>
    <x v="2"/>
    <s v="Afterpay"/>
  </r>
  <r>
    <x v="351"/>
    <n v="-64.98"/>
    <s v="CBA - Milani Everyday"/>
    <m/>
    <s v="Afterpay afterpay.com AU AUS Card xx1075 Value Date: 28/07/2025"/>
    <x v="1"/>
    <x v="2"/>
    <s v="Afterpay"/>
  </r>
  <r>
    <x v="352"/>
    <n v="-55"/>
    <s v="CBA - Milani Everyday"/>
    <m/>
    <s v="Afterpay afterpay.com AU AUS Card xx1075 Value Date: 28/08/2025"/>
    <x v="1"/>
    <x v="2"/>
    <s v="Afterpay"/>
  </r>
  <r>
    <x v="97"/>
    <n v="-71"/>
    <s v="CBA - Milani Everyday"/>
    <m/>
    <s v="Afterpay afterpay.com AU AUS Card xx1075 Value Date: 28/11/2025"/>
    <x v="1"/>
    <x v="2"/>
    <s v="Afterpay"/>
  </r>
  <r>
    <x v="251"/>
    <n v="-35.61"/>
    <s v="CBA - Milani Everyday"/>
    <s v="NA"/>
    <s v="Afterpay afterpay.com AU AUS Card xx1075 Value Date: 29/03/2025"/>
    <x v="1"/>
    <x v="2"/>
    <s v="Afterpay"/>
  </r>
  <r>
    <x v="190"/>
    <n v="-56.23"/>
    <s v="CBA - Milani Everyday"/>
    <s v="NA"/>
    <s v="Afterpay afterpay.com AU AUS Card xx6921 Value Date: 29/09/2024"/>
    <x v="1"/>
    <x v="2"/>
    <s v="Afterpay"/>
  </r>
  <r>
    <x v="97"/>
    <n v="-31.38"/>
    <s v="CBA - Milani Everyday"/>
    <m/>
    <s v="Afterpay afterpay.com AU AUS Card xx1075 Value Date: 29/11/2025"/>
    <x v="1"/>
    <x v="2"/>
    <s v="Afterpay"/>
  </r>
  <r>
    <x v="353"/>
    <n v="-65.3"/>
    <s v="CBA - Milani Everyday"/>
    <m/>
    <s v="Afterpay afterpay.com AU AUS Card xx1075 Value Date: 29/12/2025"/>
    <x v="1"/>
    <x v="2"/>
    <s v="Afterpay"/>
  </r>
  <r>
    <x v="354"/>
    <n v="-27.3"/>
    <s v="CBA - Milani Everyday"/>
    <m/>
    <s v="Afterpay afterpay.com AU AUS Card xx1075 Value Date: 30/04/2025"/>
    <x v="1"/>
    <x v="2"/>
    <s v="Afterpay"/>
  </r>
  <r>
    <x v="91"/>
    <n v="-22.49"/>
    <s v="CBA - Milani Everyday"/>
    <m/>
    <s v="Afterpay afterpay.com AU AUS Card xx1075 Value Date: 30/05/2025"/>
    <x v="1"/>
    <x v="2"/>
    <s v="Afterpay"/>
  </r>
  <r>
    <x v="355"/>
    <n v="-5.5"/>
    <s v="CBA - Milani Everyday"/>
    <s v="NA"/>
    <s v="Afterpay afterpay.com AU AUS Card xx6921 Value Date: 30/06/2024"/>
    <x v="1"/>
    <x v="2"/>
    <s v="Afterpay"/>
  </r>
  <r>
    <x v="355"/>
    <n v="-51.76"/>
    <s v="CBA - Milani Everyday"/>
    <s v="NA"/>
    <s v="Afterpay afterpay.com AU AUS Card xx6921 Value Date: 30/06/2024"/>
    <x v="1"/>
    <x v="2"/>
    <s v="Afterpay"/>
  </r>
  <r>
    <x v="350"/>
    <n v="-117.11"/>
    <s v="CBA - Milani Everyday"/>
    <m/>
    <s v="Afterpay afterpay.com AU AUS Card xx1075 Value Date: 30/06/2025"/>
    <x v="1"/>
    <x v="2"/>
    <s v="Afterpay"/>
  </r>
  <r>
    <x v="272"/>
    <n v="-41.3"/>
    <s v="CBA - Milani Everyday"/>
    <m/>
    <s v="Afterpay afterpay.com AU AUS Card xx1075 Value Date: 30/07/2025"/>
    <x v="1"/>
    <x v="2"/>
    <s v="Afterpay"/>
  </r>
  <r>
    <x v="356"/>
    <n v="-39.86"/>
    <s v="CBA - Milani Everyday"/>
    <m/>
    <s v="Afterpay afterpay.com AU AUS Card xx1075 Value Date: 30/10/2025"/>
    <x v="1"/>
    <x v="2"/>
    <s v="Afterpay"/>
  </r>
  <r>
    <x v="357"/>
    <n v="-22.75"/>
    <s v="CBA - Milani Everyday"/>
    <s v="NA"/>
    <s v="Afterpay afterpay.com AU AUS Card xx6921 Value Date: 31/03/2024"/>
    <x v="1"/>
    <x v="2"/>
    <s v="Afterpay"/>
  </r>
  <r>
    <x v="37"/>
    <n v="-17.420000000000002"/>
    <s v="NAB - Credit Card 8814"/>
    <s v="CREDIT CARD PURCHASE"/>
    <s v="AFTERPAY HTTPSWWW.AFTE"/>
    <x v="1"/>
    <x v="2"/>
    <s v="Afterpay"/>
  </r>
  <r>
    <x v="287"/>
    <n v="-16.22"/>
    <s v="CBA - Milani Everyday"/>
    <m/>
    <s v="AGATHE PATISSERIE South Melbour VI AUS Card xx1075 Value Date: 22/11/2025"/>
    <x v="0"/>
    <x v="0"/>
    <s v="AGATHE PATISSERIE"/>
  </r>
  <r>
    <x v="358"/>
    <n v="-39.68"/>
    <s v="NAB - Credit Card 8814"/>
    <s v="CREDIT CARD PURCHASE"/>
    <s v="aliexpress North Sydney"/>
    <x v="1"/>
    <x v="1"/>
    <s v="Ali Express"/>
  </r>
  <r>
    <x v="359"/>
    <n v="-78.959999999999994"/>
    <s v="CBA - Milani Everyday"/>
    <m/>
    <s v="AllKinds Doncaster Chadstone AU AUS Card xx1075 Value Date: 22/12/2025"/>
    <x v="1"/>
    <x v="1"/>
    <s v="All Kinds"/>
  </r>
  <r>
    <x v="2"/>
    <n v="-5.99"/>
    <s v="NAB - Credit Card 8814"/>
    <s v="CREDIT CARD PURCHASE"/>
    <s v="SQ *AMAZEN PUZZLES AND GAMontville"/>
    <x v="1"/>
    <x v="1"/>
    <s v="Amazen Puzzles &amp; Games (Montville)"/>
  </r>
  <r>
    <x v="36"/>
    <n v="-32.299999999999997"/>
    <s v="CBA - Milani Everyday"/>
    <m/>
    <s v="AMAZON AU MARKETPLACE SYDNEY AUS Card xx1075 Value Date: 01/12/2025"/>
    <x v="1"/>
    <x v="1"/>
    <s v="Amazon"/>
  </r>
  <r>
    <x v="36"/>
    <n v="-30.59"/>
    <s v="CBA - Milani Everyday"/>
    <m/>
    <s v="AMAZON AU MARKETPLACE SYDNEY AUS Card xx1075 Value Date: 01/12/2025"/>
    <x v="1"/>
    <x v="1"/>
    <s v="Amazon"/>
  </r>
  <r>
    <x v="36"/>
    <n v="-12.91"/>
    <s v="CBA - Milani Everyday"/>
    <m/>
    <s v="AMAZON AU MARKETPLACE SYDNEY AUS Card xx1075 Value Date: 02/12/2025"/>
    <x v="1"/>
    <x v="1"/>
    <s v="Amazon"/>
  </r>
  <r>
    <x v="360"/>
    <n v="-58.99"/>
    <s v="CBA - Milani Everyday"/>
    <m/>
    <s v="AMAZON AU MARKETPLACE SYDNEY AUS Card xx1075 Value Date: 02/12/2025"/>
    <x v="1"/>
    <x v="1"/>
    <s v="Amazon"/>
  </r>
  <r>
    <x v="105"/>
    <n v="-31.99"/>
    <s v="CBA - Milani Everyday"/>
    <m/>
    <s v="AMAZON AU MARKETPLACE SYDNEY AUS Card xx1075 Value Date: 04/07/2025"/>
    <x v="1"/>
    <x v="1"/>
    <s v="Amazon"/>
  </r>
  <r>
    <x v="278"/>
    <n v="-26.3"/>
    <s v="CBA - Milani Everyday"/>
    <m/>
    <s v="AMAZON AU MARKETPLACE SYDNEY AUS Card xx1075 Value Date: 06/09/2025"/>
    <x v="1"/>
    <x v="1"/>
    <s v="Amazon"/>
  </r>
  <r>
    <x v="361"/>
    <n v="-95"/>
    <s v="NAB Everyday - 891388212"/>
    <s v="EFTPOS DEBIT"/>
    <s v="EFTPOS 18/08 14:23Suncoast Medical CNTCoolum Beach"/>
    <x v="8"/>
    <x v="13"/>
    <s v="EFTPOS 18/08 14:23Suncoast Medical CNTCoolum Beach"/>
  </r>
  <r>
    <x v="77"/>
    <n v="-7.3"/>
    <s v="NAB - Credit Card 8814"/>
    <s v="CREDIT CARD PURCHASE"/>
    <s v="SQ *BOBBI LANE Marcoola"/>
    <x v="0"/>
    <x v="0"/>
    <s v="Bobbi Lane"/>
  </r>
  <r>
    <x v="77"/>
    <n v="-7"/>
    <s v="NAB - Credit Card 8814"/>
    <s v="CREDIT CARD PURCHASE"/>
    <s v="SQ *BOBBI LANE Marcoola"/>
    <x v="0"/>
    <x v="0"/>
    <s v="Bobbi Lane"/>
  </r>
  <r>
    <x v="213"/>
    <n v="-234"/>
    <s v="NAB - Credit Card 8814"/>
    <s v="CREDIT CARD PURCHASE"/>
    <s v="Klarna*airbnb austra Sydney"/>
    <x v="2"/>
    <x v="3"/>
    <s v="Airbnb"/>
  </r>
  <r>
    <x v="362"/>
    <n v="-3.7"/>
    <s v="NAB - Credit Card 8814"/>
    <s v="CREDIT CARD PURCHASE"/>
    <s v="7-ELEVEN 1204 SOUTHBANK"/>
    <x v="5"/>
    <x v="10"/>
    <s v="7-Eleven"/>
  </r>
  <r>
    <x v="61"/>
    <n v="-9.11"/>
    <s v="NAB - Credit Card 8814"/>
    <s v="CREDIT CARD PURCHASE"/>
    <s v="ALDI STORES - KEILOR E KEILOR EAST"/>
    <x v="5"/>
    <x v="10"/>
    <s v="ALDI"/>
  </r>
  <r>
    <x v="295"/>
    <n v="-68.92"/>
    <s v="CBA - Milani Everyday"/>
    <m/>
    <s v="ALDI STORES - MAROOCHY MAROOCHYDORE AUS Card xx1075 Value Date: 30/04/2025"/>
    <x v="5"/>
    <x v="10"/>
    <s v="ALDI"/>
  </r>
  <r>
    <x v="359"/>
    <n v="-29.46"/>
    <s v="CBA - Milani Everyday"/>
    <m/>
    <s v="ALDI STORES CHADSTONE AUS Card xx1075 Value Date: 19/12/2025"/>
    <x v="5"/>
    <x v="10"/>
    <s v="ALDI"/>
  </r>
  <r>
    <x v="35"/>
    <n v="-10.77"/>
    <s v="NAB - Credit Card 8814"/>
    <s v="CREDIT CARD PURCHASE"/>
    <s v="ALDI STORES MAROOCHYDORE"/>
    <x v="5"/>
    <x v="10"/>
    <s v="ALDI"/>
  </r>
  <r>
    <x v="363"/>
    <n v="-143.11000000000001"/>
    <s v="NAB - Credit Card 8814"/>
    <s v="CREDIT CARD PURCHASE"/>
    <s v="ALDI STORES MAROOCHYDORE"/>
    <x v="5"/>
    <x v="10"/>
    <s v="ALDI"/>
  </r>
  <r>
    <x v="292"/>
    <n v="-173.52"/>
    <s v="CBA - Milani Everyday"/>
    <m/>
    <s v="ALDI STORES MAROOCHYDORE AUS Card xx1075 Value Date: 07/12/2025"/>
    <x v="5"/>
    <x v="10"/>
    <s v="ALDI"/>
  </r>
  <r>
    <x v="364"/>
    <n v="-30.63"/>
    <s v="NAB - Credit Card 8814"/>
    <s v="CREDIT CARD PURCHASE"/>
    <s v="ALDI STORES MOUNTAIN CREE"/>
    <x v="5"/>
    <x v="10"/>
    <s v="ALDI"/>
  </r>
  <r>
    <x v="365"/>
    <n v="-14.92"/>
    <s v="CBA - Milani Everyday"/>
    <m/>
    <s v="ALDI STORES MOUNTAIN CREE AUS Card xx1075 Value Date: 09/07/2025"/>
    <x v="5"/>
    <x v="10"/>
    <s v="ALDI"/>
  </r>
  <r>
    <x v="134"/>
    <n v="-6.8"/>
    <s v="NAB - Credit Card 8814"/>
    <s v="CREDIT CARD PURCHASE"/>
    <s v="SQ *BOBBI LANE Marcoola"/>
    <x v="0"/>
    <x v="0"/>
    <s v="Bobbi Lane"/>
  </r>
  <r>
    <x v="152"/>
    <n v="-20.6"/>
    <s v="NAB - Credit Card 8814"/>
    <s v="CREDIT CARD PURCHASE"/>
    <s v="SQ *BOBBI LANE Marcoola"/>
    <x v="0"/>
    <x v="0"/>
    <s v="Bobbi Lane"/>
  </r>
  <r>
    <x v="281"/>
    <n v="-42.34"/>
    <s v="CBA - Milani Everyday"/>
    <m/>
    <s v="AMAZON AU MARKETPLACE SYDNEY AUS Card xx1075 Value Date: 06/10/2025"/>
    <x v="1"/>
    <x v="1"/>
    <s v="Amazon"/>
  </r>
  <r>
    <x v="210"/>
    <n v="-50.01"/>
    <s v="NAB - Credit Card 8814"/>
    <s v="CREDIT CARD PURCHASE"/>
    <s v="7 ELEVEN 4278 COOLUM BEACH"/>
    <x v="4"/>
    <x v="9"/>
    <s v="7-Eleven"/>
  </r>
  <r>
    <x v="211"/>
    <n v="-87.89"/>
    <s v="NAB - Credit Card 8814"/>
    <s v="CREDIT CARD PURCHASE"/>
    <s v="7 ELEVEN 4278 COOLUM BEACH"/>
    <x v="4"/>
    <x v="9"/>
    <s v="7-Eleven"/>
  </r>
  <r>
    <x v="218"/>
    <n v="-30.01"/>
    <s v="NAB - Credit Card 8814"/>
    <s v="CREDIT CARD PURCHASE"/>
    <s v="7 ELEVEN 4278 COOLUM BEACH"/>
    <x v="4"/>
    <x v="9"/>
    <s v="7-Eleven"/>
  </r>
  <r>
    <x v="219"/>
    <n v="-50.05"/>
    <s v="NAB - Credit Card 8814"/>
    <s v="CREDIT CARD PURCHASE"/>
    <s v="7 ELEVEN 4278 COOLUM BEACH"/>
    <x v="4"/>
    <x v="9"/>
    <s v="7-Eleven"/>
  </r>
  <r>
    <x v="224"/>
    <n v="-54.04"/>
    <s v="NAB - Credit Card 8814"/>
    <s v="CREDIT CARD PURCHASE"/>
    <s v="7 ELEVEN 4278 COOLUM BEACH"/>
    <x v="4"/>
    <x v="9"/>
    <s v="7-Eleven"/>
  </r>
  <r>
    <x v="199"/>
    <n v="-39.049999999999997"/>
    <s v="NAB - Credit Card 8814"/>
    <s v="CREDIT CARD PURCHASE"/>
    <s v="SQ *BOBBI LANE Marcoola"/>
    <x v="0"/>
    <x v="0"/>
    <s v="Bobbi Lane"/>
  </r>
  <r>
    <x v="366"/>
    <n v="-17.41"/>
    <s v="CBA - Milani Everyday"/>
    <m/>
    <s v="SQ *BOBBI LANE Marcoola AU"/>
    <x v="0"/>
    <x v="0"/>
    <s v="Bobbi Lane"/>
  </r>
  <r>
    <x v="43"/>
    <n v="-9.48"/>
    <s v="CBA - Milani Everyday"/>
    <m/>
    <s v="LSP*The Pool Cafe Peregian Spri AU AUS Card xx1075 Value Date: 13/06/2025"/>
    <x v="0"/>
    <x v="0"/>
    <s v="Cafe"/>
  </r>
  <r>
    <x v="43"/>
    <n v="-30.12"/>
    <s v="CBA - Milani Everyday"/>
    <m/>
    <s v="LSP*The Pool Cafe Peregian Spri AU AUS Card xx1075 Value Date: 13/06/2025"/>
    <x v="0"/>
    <x v="0"/>
    <s v="Cafe"/>
  </r>
  <r>
    <x v="367"/>
    <n v="-28.14"/>
    <s v="CBA - Milani Everyday"/>
    <m/>
    <s v="Mountain View Cafe Maleny AU"/>
    <x v="0"/>
    <x v="0"/>
    <s v="Cafe"/>
  </r>
  <r>
    <x v="368"/>
    <n v="-30.6"/>
    <s v="CBA - Milani Everyday"/>
    <m/>
    <s v="MUMMYS CAFE Nirimba AU"/>
    <x v="0"/>
    <x v="0"/>
    <s v="Cafe"/>
  </r>
  <r>
    <x v="311"/>
    <n v="-6.78"/>
    <s v="CBA - Milani Everyday"/>
    <m/>
    <s v="Padre Coffee Noosaville AU AUS Card xx1075 Value Date: 12/05/2025"/>
    <x v="0"/>
    <x v="0"/>
    <s v="Cafe"/>
  </r>
  <r>
    <x v="287"/>
    <n v="-58.87"/>
    <s v="CBA - Milani Everyday"/>
    <m/>
    <s v="Panette Eatery South Melbour VI AUS Card xx1075 Value Date: 22/11/2025"/>
    <x v="0"/>
    <x v="0"/>
    <s v="Cafe"/>
  </r>
  <r>
    <x v="287"/>
    <n v="-51.56"/>
    <s v="CBA - Milani Everyday"/>
    <m/>
    <s v="Pantry Brighton VI AUS Card xx1075 Value Date: 21/11/2025"/>
    <x v="0"/>
    <x v="0"/>
    <s v="Cafe"/>
  </r>
  <r>
    <x v="369"/>
    <n v="-7.09"/>
    <s v="CBA - Milani Everyday"/>
    <m/>
    <s v="SAILS BEACH CAFE. NOOSA HEADS QL AUS Card xx1075 Value Date: 22/06/2025"/>
    <x v="0"/>
    <x v="0"/>
    <s v="Cafe"/>
  </r>
  <r>
    <x v="281"/>
    <n v="-31.44"/>
    <s v="CBA - Milani Everyday"/>
    <m/>
    <s v="AMAZON AU MARKETPLACE SYDNEY AUS Card xx1075 Value Date: 07/10/2025"/>
    <x v="1"/>
    <x v="1"/>
    <s v="Amazon"/>
  </r>
  <r>
    <x v="369"/>
    <n v="-20.149999999999999"/>
    <s v="CBA - Milani Everyday"/>
    <m/>
    <s v="SAILS BEACH CAFE. NOOSA HEADS QL AUS Card xx1075 Value Date: 22/06/2025"/>
    <x v="0"/>
    <x v="0"/>
    <s v="Cafe"/>
  </r>
  <r>
    <x v="163"/>
    <n v="-22.5"/>
    <s v="NAB - Credit Card 8814"/>
    <s v="CREDIT CARD PURCHASE"/>
    <s v="CAFE 37 THE ESPLANADE MAROOCHYDORE"/>
    <x v="0"/>
    <x v="0"/>
    <s v="Cafe 37"/>
  </r>
  <r>
    <x v="370"/>
    <n v="-26.44"/>
    <s v="CBA - Milani Everyday"/>
    <m/>
    <s v="AMAZON AU MARKETPLACE SYDNEY AUS Card xx1075 Value Date: 08/10/2025"/>
    <x v="1"/>
    <x v="1"/>
    <s v="Amazon"/>
  </r>
  <r>
    <x v="85"/>
    <n v="-30.47"/>
    <s v="CBA - Milani Everyday"/>
    <m/>
    <s v="AMAZON AU MARKETPLACE SYDNEY AUS Card xx1075 Value Date: 08/11/2025"/>
    <x v="1"/>
    <x v="1"/>
    <s v="Amazon"/>
  </r>
  <r>
    <x v="44"/>
    <n v="-34.479999999999997"/>
    <s v="CBA - Milani Everyday"/>
    <m/>
    <s v="AMAZON AU MARKETPLACE SYDNEY AUS Card xx1075 Value Date: 13/09/2025"/>
    <x v="1"/>
    <x v="1"/>
    <s v="Amazon"/>
  </r>
  <r>
    <x v="44"/>
    <n v="-18.89"/>
    <s v="CBA - Milani Everyday"/>
    <m/>
    <s v="AMAZON AU MARKETPLACE SYDNEY AUS Card xx1075 Value Date: 13/09/2025"/>
    <x v="1"/>
    <x v="1"/>
    <s v="Amazon"/>
  </r>
  <r>
    <x v="334"/>
    <n v="-11.89"/>
    <s v="CBA - Milani Everyday"/>
    <m/>
    <s v="AMAZON AU MARKETPLACE SYDNEY AUS Card xx1075 Value Date: 20/12/2025"/>
    <x v="1"/>
    <x v="1"/>
    <s v="Amazon"/>
  </r>
  <r>
    <x v="371"/>
    <n v="-23.98"/>
    <s v="CBA - Milani Everyday"/>
    <m/>
    <s v="AMAZON AU MARKETPLACE SYDNEY AUS Card xx1075 Value Date: 21/09/2025"/>
    <x v="1"/>
    <x v="1"/>
    <s v="Amazon"/>
  </r>
  <r>
    <x v="372"/>
    <n v="-25.99"/>
    <s v="CBA - Milani Everyday"/>
    <m/>
    <s v="AMAZON AU MARKETPLACE SYDNEY AUS Card xx1075 Value Date: 23/09/2025"/>
    <x v="1"/>
    <x v="1"/>
    <s v="Amazon"/>
  </r>
  <r>
    <x v="350"/>
    <n v="-101.09"/>
    <s v="CBA - Milani Everyday"/>
    <m/>
    <s v="AMAZON AU MARKETPLACE SYDNEY AUS Card xx1075 Value Date: 27/06/2025"/>
    <x v="1"/>
    <x v="1"/>
    <s v="Amazon"/>
  </r>
  <r>
    <x v="352"/>
    <n v="-25.99"/>
    <s v="CBA - Milani Everyday"/>
    <m/>
    <s v="AMAZON AU MARKETPLACE SYDNEY AUS Card xx1075 Value Date: 27/08/2025"/>
    <x v="1"/>
    <x v="1"/>
    <s v="Amazon"/>
  </r>
  <r>
    <x v="356"/>
    <n v="-45.35"/>
    <s v="CBA - Milani Everyday"/>
    <m/>
    <s v="AMAZON AU MARKETPLACE SYDNEY AUS Card xx1075 Value Date: 28/10/2025"/>
    <x v="1"/>
    <x v="1"/>
    <s v="Amazon"/>
  </r>
  <r>
    <x v="356"/>
    <n v="-73.55"/>
    <s v="CBA - Milani Everyday"/>
    <m/>
    <s v="AMAZON AU MARKETPLACE SYDNEY AUS Card xx1075 Value Date: 29/10/2025"/>
    <x v="1"/>
    <x v="1"/>
    <s v="Amazon"/>
  </r>
  <r>
    <x v="97"/>
    <n v="-30.59"/>
    <s v="CBA - Milani Everyday"/>
    <m/>
    <s v="AMAZON AU MARKETPLACE SYDNEY AUS Card xx1075 Value Date: 30/11/2025"/>
    <x v="1"/>
    <x v="1"/>
    <s v="Amazon"/>
  </r>
  <r>
    <x v="373"/>
    <n v="-10.75"/>
    <s v="CBA - Milani Everyday"/>
    <m/>
    <s v="AMAZON AU RETAIL SYDNEY AUS Card xx1075 Value Date: 14/11/2025"/>
    <x v="1"/>
    <x v="1"/>
    <s v="Amazon"/>
  </r>
  <r>
    <x v="374"/>
    <n v="-26.95"/>
    <s v="CBA - Milani Everyday"/>
    <m/>
    <s v="AMAZON AU RETAIL SYDNEY AUS Card xx1075 Value Date: 20/08/2025"/>
    <x v="1"/>
    <x v="1"/>
    <s v="Amazon"/>
  </r>
  <r>
    <x v="352"/>
    <n v="-43.78"/>
    <s v="CBA - Milani Everyday"/>
    <m/>
    <s v="AMAZON AU RETAIL SYDNEY AUS Card xx1075 Value Date: 27/08/2025"/>
    <x v="1"/>
    <x v="1"/>
    <s v="Amazon"/>
  </r>
  <r>
    <x v="352"/>
    <n v="-3.5"/>
    <s v="CBA - Milani Everyday"/>
    <m/>
    <s v="AMAZON AU RETAIL SYDNEY AUS Card xx1075 Value Date: 27/08/2025"/>
    <x v="1"/>
    <x v="1"/>
    <s v="Amazon"/>
  </r>
  <r>
    <x v="375"/>
    <n v="-34.950000000000003"/>
    <s v="CBA - Milani Everyday"/>
    <m/>
    <s v="AMAZON AU RETAIL SYDNEY AUS Card xx1075 Value Date: 30/11/2025"/>
    <x v="1"/>
    <x v="1"/>
    <s v="Amazon"/>
  </r>
  <r>
    <x v="106"/>
    <n v="-10.79"/>
    <s v="NAB - Credit Card 8814"/>
    <s v="CREDIT CARD PURCHASE"/>
    <s v="AMAZON AU SYDNEY SOUTH"/>
    <x v="1"/>
    <x v="1"/>
    <s v="Amazon"/>
  </r>
  <r>
    <x v="51"/>
    <n v="-18.899999999999999"/>
    <s v="NAB - Credit Card 8814"/>
    <s v="CREDIT CARD PURCHASE"/>
    <s v="AMAZON AU SYDNEY SOUTH"/>
    <x v="1"/>
    <x v="1"/>
    <s v="Amazon"/>
  </r>
  <r>
    <x v="51"/>
    <n v="-18.62"/>
    <s v="NAB - Credit Card 8814"/>
    <s v="CREDIT CARD PURCHASE"/>
    <s v="AMAZON AU SYDNEY SOUTH"/>
    <x v="1"/>
    <x v="1"/>
    <s v="Amazon"/>
  </r>
  <r>
    <x v="376"/>
    <n v="-38.4"/>
    <s v="NAB - Credit Card 8814"/>
    <s v="CREDIT CARD PURCHASE"/>
    <s v="AMAZON AU SYDNEY SOUTH"/>
    <x v="1"/>
    <x v="1"/>
    <s v="Amazon"/>
  </r>
  <r>
    <x v="338"/>
    <n v="-5.09"/>
    <s v="NAB - Credit Card 8814"/>
    <s v="CREDIT CARD PURCHASE"/>
    <s v="AMAZON AU SYDNEY SOUTH"/>
    <x v="1"/>
    <x v="1"/>
    <s v="Amazon"/>
  </r>
  <r>
    <x v="9"/>
    <n v="-14.57"/>
    <s v="NAB - Credit Card 8814"/>
    <s v="CREDIT CARD PURCHASE"/>
    <s v="AMAZON AU SYDNEY SOUTH"/>
    <x v="1"/>
    <x v="1"/>
    <s v="Amazon"/>
  </r>
  <r>
    <x v="118"/>
    <n v="-12.6"/>
    <s v="NAB - Credit Card 8814"/>
    <s v="CREDIT CARD PURCHASE"/>
    <s v="AMAZON AU SYDNEY SOUTH"/>
    <x v="1"/>
    <x v="1"/>
    <s v="Amazon"/>
  </r>
  <r>
    <x v="118"/>
    <n v="-11.69"/>
    <s v="NAB - Credit Card 8814"/>
    <s v="CREDIT CARD PURCHASE"/>
    <s v="AMAZON AU SYDNEY SOUTH"/>
    <x v="1"/>
    <x v="1"/>
    <s v="Amazon"/>
  </r>
  <r>
    <x v="372"/>
    <n v="19"/>
    <s v="NAB Old - 9437"/>
    <s v="DIVIDEND"/>
    <s v="001341010680 TLS DIV LLOYD THOMAS"/>
    <x v="7"/>
    <x v="12"/>
    <s v="Telstra"/>
  </r>
  <r>
    <x v="109"/>
    <n v="18"/>
    <s v="NAB Old - 9437"/>
    <s v="DIVIDEND"/>
    <s v="001322298262 TLS FNL DIV LLOYD THOMAS"/>
    <x v="7"/>
    <x v="12"/>
    <s v="Telstra"/>
  </r>
  <r>
    <x v="118"/>
    <n v="-9.9"/>
    <s v="NAB - Credit Card 8814"/>
    <s v="CREDIT CARD PURCHASE"/>
    <s v="AMAZON AU SYDNEY SOUTH"/>
    <x v="1"/>
    <x v="1"/>
    <s v="Amazon"/>
  </r>
  <r>
    <x v="118"/>
    <n v="-9.9"/>
    <s v="NAB - Credit Card 8814"/>
    <s v="CREDIT CARD PURCHASE"/>
    <s v="AMAZON AU SYDNEY SOUTH"/>
    <x v="1"/>
    <x v="1"/>
    <s v="Amazon"/>
  </r>
  <r>
    <x v="377"/>
    <n v="-18"/>
    <s v="NAB - Credit Card 8814"/>
    <s v="CREDIT CARD PURCHASE"/>
    <s v="AMAZON AU SYDNEY SOUTH"/>
    <x v="1"/>
    <x v="1"/>
    <s v="Amazon"/>
  </r>
  <r>
    <x v="10"/>
    <n v="-14.4"/>
    <s v="NAB - Credit Card 8814"/>
    <s v="CREDIT CARD PURCHASE"/>
    <s v="AMAZON AU SYDNEY SOUTH"/>
    <x v="1"/>
    <x v="1"/>
    <s v="Amazon"/>
  </r>
  <r>
    <x v="10"/>
    <n v="-8.98"/>
    <s v="NAB - Credit Card 8814"/>
    <s v="CREDIT CARD PURCHASE"/>
    <s v="AMAZON AU SYDNEY SOUTH"/>
    <x v="1"/>
    <x v="1"/>
    <s v="Amazon"/>
  </r>
  <r>
    <x v="58"/>
    <n v="-6.95"/>
    <s v="NAB - Credit Card 8814"/>
    <s v="CREDIT CARD PURCHASE"/>
    <s v="AMAZON AU SYDNEY SOUTH"/>
    <x v="1"/>
    <x v="1"/>
    <s v="Amazon"/>
  </r>
  <r>
    <x v="132"/>
    <n v="-19.670000000000002"/>
    <s v="NAB - Credit Card 8814"/>
    <s v="CREDIT CARD PURCHASE"/>
    <s v="AMAZON AU SYDNEY SOUTH"/>
    <x v="1"/>
    <x v="1"/>
    <s v="Amazon"/>
  </r>
  <r>
    <x v="132"/>
    <n v="-12.04"/>
    <s v="NAB - Credit Card 8814"/>
    <s v="CREDIT CARD PURCHASE"/>
    <s v="AMAZON AU SYDNEY SOUTH"/>
    <x v="1"/>
    <x v="1"/>
    <s v="Amazon"/>
  </r>
  <r>
    <x v="132"/>
    <n v="-10.119999999999999"/>
    <s v="NAB - Credit Card 8814"/>
    <s v="CREDIT CARD PURCHASE"/>
    <s v="AMAZON AU SYDNEY SOUTH"/>
    <x v="1"/>
    <x v="1"/>
    <s v="Amazon"/>
  </r>
  <r>
    <x v="132"/>
    <n v="-6.21"/>
    <s v="NAB - Credit Card 8814"/>
    <s v="CREDIT CARD PURCHASE"/>
    <s v="AMAZON AU SYDNEY SOUTH"/>
    <x v="1"/>
    <x v="1"/>
    <s v="Amazon"/>
  </r>
  <r>
    <x v="133"/>
    <n v="-23.35"/>
    <s v="NAB - Credit Card 8814"/>
    <s v="CREDIT CARD PURCHASE"/>
    <s v="AMAZON AU SYDNEY SOUTH"/>
    <x v="1"/>
    <x v="1"/>
    <s v="Amazon"/>
  </r>
  <r>
    <x v="147"/>
    <n v="-13.49"/>
    <s v="NAB - Credit Card 8814"/>
    <s v="CREDIT CARD PURCHASE"/>
    <s v="AMAZON AU SYDNEY SOUTH"/>
    <x v="1"/>
    <x v="1"/>
    <s v="Amazon"/>
  </r>
  <r>
    <x v="148"/>
    <n v="-19.440000000000001"/>
    <s v="NAB - Credit Card 8814"/>
    <s v="CREDIT CARD PURCHASE"/>
    <s v="AMAZON AU SYDNEY SOUTH"/>
    <x v="1"/>
    <x v="1"/>
    <s v="Amazon"/>
  </r>
  <r>
    <x v="148"/>
    <n v="-9.94"/>
    <s v="NAB - Credit Card 8814"/>
    <s v="CREDIT CARD PURCHASE"/>
    <s v="AMAZON AU SYDNEY SOUTH"/>
    <x v="1"/>
    <x v="1"/>
    <s v="Amazon"/>
  </r>
  <r>
    <x v="148"/>
    <n v="-6.3"/>
    <s v="NAB - Credit Card 8814"/>
    <s v="CREDIT CARD PURCHASE"/>
    <s v="AMAZON AU SYDNEY SOUTH"/>
    <x v="1"/>
    <x v="1"/>
    <s v="Amazon"/>
  </r>
  <r>
    <x v="96"/>
    <n v="-12"/>
    <s v="NAB - Credit Card 8814"/>
    <s v="CREDIT CARD PURCHASE"/>
    <s v="AMAZON AU SYDNEY SOUTH"/>
    <x v="1"/>
    <x v="1"/>
    <s v="Amazon"/>
  </r>
  <r>
    <x v="150"/>
    <n v="-16.95"/>
    <s v="NAB - Credit Card 8814"/>
    <s v="CREDIT CARD PURCHASE"/>
    <s v="AMAZON AU SYDNEY SOUTH"/>
    <x v="1"/>
    <x v="1"/>
    <s v="Amazon"/>
  </r>
  <r>
    <x v="378"/>
    <n v="-9.89"/>
    <s v="NAB - Credit Card 8814"/>
    <s v="CREDIT CARD PURCHASE"/>
    <s v="AMAZON AU SYDNEY SOUTH"/>
    <x v="1"/>
    <x v="1"/>
    <s v="Amazon"/>
  </r>
  <r>
    <x v="158"/>
    <n v="-11.69"/>
    <s v="NAB - Credit Card 8814"/>
    <s v="CREDIT CARD PURCHASE"/>
    <s v="AMAZON AU SYDNEY SOUTH"/>
    <x v="1"/>
    <x v="1"/>
    <s v="Amazon"/>
  </r>
  <r>
    <x v="161"/>
    <n v="-19.8"/>
    <s v="NAB - Credit Card 8814"/>
    <s v="CREDIT CARD PURCHASE"/>
    <s v="AMAZON AU SYDNEY SOUTH"/>
    <x v="1"/>
    <x v="1"/>
    <s v="Amazon"/>
  </r>
  <r>
    <x v="161"/>
    <n v="-6.3"/>
    <s v="NAB - Credit Card 8814"/>
    <s v="CREDIT CARD PURCHASE"/>
    <s v="AMAZON AU SYDNEY SOUTH"/>
    <x v="1"/>
    <x v="1"/>
    <s v="Amazon"/>
  </r>
  <r>
    <x v="161"/>
    <n v="-6.21"/>
    <s v="NAB - Credit Card 8814"/>
    <s v="CREDIT CARD PURCHASE"/>
    <s v="AMAZON AU SYDNEY SOUTH"/>
    <x v="1"/>
    <x v="1"/>
    <s v="Amazon"/>
  </r>
  <r>
    <x v="167"/>
    <n v="-29.95"/>
    <s v="NAB - Credit Card 8814"/>
    <s v="CREDIT CARD PURCHASE"/>
    <s v="AMAZON AU SYDNEY SOUTH"/>
    <x v="1"/>
    <x v="1"/>
    <s v="Amazon"/>
  </r>
  <r>
    <x v="167"/>
    <n v="-18"/>
    <s v="NAB - Credit Card 8814"/>
    <s v="CREDIT CARD PURCHASE"/>
    <s v="AMAZON AU SYDNEY SOUTH"/>
    <x v="1"/>
    <x v="1"/>
    <s v="Amazon"/>
  </r>
  <r>
    <x v="167"/>
    <n v="-8"/>
    <s v="NAB - Credit Card 8814"/>
    <s v="CREDIT CARD PURCHASE"/>
    <s v="AMAZON AU SYDNEY SOUTH"/>
    <x v="1"/>
    <x v="1"/>
    <s v="Amazon"/>
  </r>
  <r>
    <x v="171"/>
    <n v="-8.09"/>
    <s v="NAB - Credit Card 8814"/>
    <s v="CREDIT CARD PURCHASE"/>
    <s v="AMAZON AU SYDNEY SOUTH"/>
    <x v="1"/>
    <x v="1"/>
    <s v="Amazon"/>
  </r>
  <r>
    <x v="173"/>
    <n v="-29.65"/>
    <s v="NAB - Credit Card 8814"/>
    <s v="CREDIT CARD PURCHASE"/>
    <s v="AMAZON AU SYDNEY SOUTH"/>
    <x v="1"/>
    <x v="1"/>
    <s v="Amazon"/>
  </r>
  <r>
    <x v="173"/>
    <n v="-16.2"/>
    <s v="NAB - Credit Card 8814"/>
    <s v="CREDIT CARD PURCHASE"/>
    <s v="AMAZON AU SYDNEY SOUTH"/>
    <x v="1"/>
    <x v="1"/>
    <s v="Amazon"/>
  </r>
  <r>
    <x v="173"/>
    <n v="-9.34"/>
    <s v="NAB - Credit Card 8814"/>
    <s v="CREDIT CARD PURCHASE"/>
    <s v="AMAZON AU SYDNEY SOUTH"/>
    <x v="1"/>
    <x v="1"/>
    <s v="Amazon"/>
  </r>
  <r>
    <x v="179"/>
    <n v="-41.31"/>
    <s v="NAB - Credit Card 8814"/>
    <s v="CREDIT CARD PURCHASE"/>
    <s v="AMAZON AU SYDNEY SOUTH"/>
    <x v="1"/>
    <x v="1"/>
    <s v="Amazon"/>
  </r>
  <r>
    <x v="179"/>
    <n v="-26.95"/>
    <s v="NAB - Credit Card 8814"/>
    <s v="CREDIT CARD PURCHASE"/>
    <s v="AMAZON AU SYDNEY SOUTH"/>
    <x v="1"/>
    <x v="1"/>
    <s v="Amazon"/>
  </r>
  <r>
    <x v="179"/>
    <n v="-10.8"/>
    <s v="NAB - Credit Card 8814"/>
    <s v="CREDIT CARD PURCHASE"/>
    <s v="AMAZON AU SYDNEY SOUTH"/>
    <x v="1"/>
    <x v="1"/>
    <s v="Amazon"/>
  </r>
  <r>
    <x v="179"/>
    <n v="-4.83"/>
    <s v="NAB - Credit Card 8814"/>
    <s v="CREDIT CARD PURCHASE"/>
    <s v="AMAZON AU SYDNEY SOUTH"/>
    <x v="1"/>
    <x v="1"/>
    <s v="Amazon"/>
  </r>
  <r>
    <x v="344"/>
    <n v="-28.16"/>
    <s v="NAB - Credit Card 8814"/>
    <s v="CREDIT CARD PURCHASE"/>
    <s v="AMAZON AU SYDNEY SOUTH"/>
    <x v="1"/>
    <x v="1"/>
    <s v="Amazon"/>
  </r>
  <r>
    <x v="344"/>
    <n v="-16.2"/>
    <s v="NAB - Credit Card 8814"/>
    <s v="CREDIT CARD PURCHASE"/>
    <s v="AMAZON AU SYDNEY SOUTH"/>
    <x v="1"/>
    <x v="1"/>
    <s v="Amazon"/>
  </r>
  <r>
    <x v="344"/>
    <n v="-8.51"/>
    <s v="NAB - Credit Card 8814"/>
    <s v="CREDIT CARD PURCHASE"/>
    <s v="AMAZON AU SYDNEY SOUTH"/>
    <x v="1"/>
    <x v="1"/>
    <s v="Amazon"/>
  </r>
  <r>
    <x v="379"/>
    <n v="-26.99"/>
    <s v="NAB - Credit Card 8814"/>
    <s v="CREDIT CARD PURCHASE"/>
    <s v="AMAZON AU SYDNEY SOUTH"/>
    <x v="1"/>
    <x v="1"/>
    <s v="Amazon"/>
  </r>
  <r>
    <x v="189"/>
    <n v="-11.69"/>
    <s v="NAB - Credit Card 8814"/>
    <s v="CREDIT CARD PURCHASE"/>
    <s v="AMAZON AU SYDNEY SOUTH"/>
    <x v="1"/>
    <x v="1"/>
    <s v="Amazon"/>
  </r>
  <r>
    <x v="189"/>
    <n v="-9.8800000000000008"/>
    <s v="NAB - Credit Card 8814"/>
    <s v="CREDIT CARD PURCHASE"/>
    <s v="AMAZON AU SYDNEY SOUTH"/>
    <x v="1"/>
    <x v="1"/>
    <s v="Amazon"/>
  </r>
  <r>
    <x v="73"/>
    <n v="-20.48"/>
    <s v="NAB - Credit Card 8814"/>
    <s v="CREDIT CARD PURCHASE"/>
    <s v="AMAZON AU SYDNEY SOUTH"/>
    <x v="1"/>
    <x v="1"/>
    <s v="Amazon"/>
  </r>
  <r>
    <x v="98"/>
    <n v="-26.99"/>
    <s v="NAB - Credit Card 8814"/>
    <s v="CREDIT CARD PURCHASE"/>
    <s v="AMAZON AU SYDNEY SOUTH"/>
    <x v="1"/>
    <x v="1"/>
    <s v="Amazon"/>
  </r>
  <r>
    <x v="194"/>
    <n v="-19.8"/>
    <s v="NAB - Credit Card 8814"/>
    <s v="CREDIT CARD PURCHASE"/>
    <s v="AMAZON AU SYDNEY SOUTH"/>
    <x v="1"/>
    <x v="1"/>
    <s v="Amazon"/>
  </r>
  <r>
    <x v="194"/>
    <n v="-14.58"/>
    <s v="NAB - Credit Card 8814"/>
    <s v="CREDIT CARD PURCHASE"/>
    <s v="AMAZON AU SYDNEY SOUTH"/>
    <x v="1"/>
    <x v="1"/>
    <s v="Amazon"/>
  </r>
  <r>
    <x v="194"/>
    <n v="-5.4"/>
    <s v="NAB - Credit Card 8814"/>
    <s v="CREDIT CARD PURCHASE"/>
    <s v="AMAZON AU SYDNEY SOUTH"/>
    <x v="1"/>
    <x v="1"/>
    <s v="Amazon"/>
  </r>
  <r>
    <x v="196"/>
    <n v="-26.99"/>
    <s v="NAB - Credit Card 8814"/>
    <s v="CREDIT CARD PURCHASE"/>
    <s v="AMAZON AU SYDNEY SOUTH"/>
    <x v="1"/>
    <x v="1"/>
    <s v="Amazon"/>
  </r>
  <r>
    <x v="196"/>
    <n v="-26.99"/>
    <s v="NAB - Credit Card 8814"/>
    <s v="CREDIT CARD PURCHASE"/>
    <s v="AMAZON AU SYDNEY SOUTH"/>
    <x v="1"/>
    <x v="1"/>
    <s v="Amazon"/>
  </r>
  <r>
    <x v="205"/>
    <n v="-46.05"/>
    <s v="NAB - Credit Card 8814"/>
    <s v="CREDIT CARD PURCHASE"/>
    <s v="AMAZON AU SYDNEY SOUTH"/>
    <x v="1"/>
    <x v="1"/>
    <s v="Amazon"/>
  </r>
  <r>
    <x v="205"/>
    <n v="-22.94"/>
    <s v="NAB - Credit Card 8814"/>
    <s v="CREDIT CARD PURCHASE"/>
    <s v="AMAZON AU SYDNEY SOUTH"/>
    <x v="1"/>
    <x v="1"/>
    <s v="Amazon"/>
  </r>
  <r>
    <x v="205"/>
    <n v="-21.01"/>
    <s v="NAB - Credit Card 8814"/>
    <s v="CREDIT CARD PURCHASE"/>
    <s v="AMAZON AU SYDNEY SOUTH"/>
    <x v="1"/>
    <x v="1"/>
    <s v="Amazon"/>
  </r>
  <r>
    <x v="205"/>
    <n v="-14.85"/>
    <s v="NAB - Credit Card 8814"/>
    <s v="CREDIT CARD PURCHASE"/>
    <s v="AMAZON AU SYDNEY SOUTH"/>
    <x v="1"/>
    <x v="1"/>
    <s v="Amazon"/>
  </r>
  <r>
    <x v="205"/>
    <n v="-13.77"/>
    <s v="NAB - Credit Card 8814"/>
    <s v="CREDIT CARD PURCHASE"/>
    <s v="AMAZON AU SYDNEY SOUTH"/>
    <x v="1"/>
    <x v="1"/>
    <s v="Amazon"/>
  </r>
  <r>
    <x v="205"/>
    <n v="-9.3800000000000008"/>
    <s v="NAB - Credit Card 8814"/>
    <s v="CREDIT CARD PURCHASE"/>
    <s v="AMAZON AU SYDNEY SOUTH"/>
    <x v="1"/>
    <x v="1"/>
    <s v="Amazon"/>
  </r>
  <r>
    <x v="205"/>
    <n v="-4.0199999999999996"/>
    <s v="NAB - Credit Card 8814"/>
    <s v="CREDIT CARD PURCHASE"/>
    <s v="AMAZON AU SYDNEY SOUTH"/>
    <x v="1"/>
    <x v="1"/>
    <s v="Amazon"/>
  </r>
  <r>
    <x v="206"/>
    <n v="-39.74"/>
    <s v="NAB - Credit Card 8814"/>
    <s v="CREDIT CARD PURCHASE"/>
    <s v="AMAZON AU SYDNEY SOUTH"/>
    <x v="1"/>
    <x v="1"/>
    <s v="Amazon"/>
  </r>
  <r>
    <x v="380"/>
    <n v="-7.29"/>
    <s v="NAB - Credit Card 8814"/>
    <s v="CREDIT CARD PURCHASE"/>
    <s v="AMAZON AU SYDNEY SOUTH"/>
    <x v="1"/>
    <x v="1"/>
    <s v="Amazon"/>
  </r>
  <r>
    <x v="211"/>
    <n v="-50"/>
    <s v="NAB - Credit Card 8814"/>
    <s v="CREDIT CARD PURCHASE"/>
    <s v="AMAZON AU SYDNEY SOUTH"/>
    <x v="1"/>
    <x v="1"/>
    <s v="Amazon"/>
  </r>
  <r>
    <x v="226"/>
    <n v="-23.75"/>
    <s v="NAB - Credit Card 8814"/>
    <s v="CREDIT CARD PURCHASE"/>
    <s v="AMAZON AU SYDNEY SOUTH"/>
    <x v="1"/>
    <x v="1"/>
    <s v="Amazon"/>
  </r>
  <r>
    <x v="226"/>
    <n v="-16.2"/>
    <s v="NAB - Credit Card 8814"/>
    <s v="CREDIT CARD PURCHASE"/>
    <s v="AMAZON AU SYDNEY SOUTH"/>
    <x v="1"/>
    <x v="1"/>
    <s v="Amazon"/>
  </r>
  <r>
    <x v="226"/>
    <n v="-9.8800000000000008"/>
    <s v="NAB - Credit Card 8814"/>
    <s v="CREDIT CARD PURCHASE"/>
    <s v="AMAZON AU SYDNEY SOUTH"/>
    <x v="1"/>
    <x v="1"/>
    <s v="Amazon"/>
  </r>
  <r>
    <x v="232"/>
    <n v="-13.2"/>
    <s v="NAB - Credit Card 8814"/>
    <s v="CREDIT CARD PURCHASE"/>
    <s v="AMAZON AU SYDNEY SOUTH"/>
    <x v="1"/>
    <x v="1"/>
    <s v="Amazon"/>
  </r>
  <r>
    <x v="236"/>
    <n v="-4.5"/>
    <s v="NAB - Credit Card 8814"/>
    <s v="CREDIT CARD PURCHASE"/>
    <s v="AMAZON AU SYDNEY SOUTH"/>
    <x v="1"/>
    <x v="1"/>
    <s v="Amazon"/>
  </r>
  <r>
    <x v="236"/>
    <n v="-30.97"/>
    <s v="NAB - Credit Card 8814"/>
    <s v="CREDIT CARD PURCHASE"/>
    <s v="AMAZON AU SYDNEY SOUTH"/>
    <x v="1"/>
    <x v="1"/>
    <s v="Amazon"/>
  </r>
  <r>
    <x v="236"/>
    <n v="-28.37"/>
    <s v="NAB - Credit Card 8814"/>
    <s v="CREDIT CARD PURCHASE"/>
    <s v="AMAZON AU SYDNEY SOUTH"/>
    <x v="1"/>
    <x v="1"/>
    <s v="Amazon"/>
  </r>
  <r>
    <x v="236"/>
    <n v="-21.6"/>
    <s v="NAB - Credit Card 8814"/>
    <s v="CREDIT CARD PURCHASE"/>
    <s v="AMAZON AU SYDNEY SOUTH"/>
    <x v="1"/>
    <x v="1"/>
    <s v="Amazon"/>
  </r>
  <r>
    <x v="236"/>
    <n v="-19.440000000000001"/>
    <s v="NAB - Credit Card 8814"/>
    <s v="CREDIT CARD PURCHASE"/>
    <s v="AMAZON AU SYDNEY SOUTH"/>
    <x v="1"/>
    <x v="1"/>
    <s v="Amazon"/>
  </r>
  <r>
    <x v="22"/>
    <n v="-9.8800000000000008"/>
    <s v="NAB - Credit Card 8814"/>
    <s v="CREDIT CARD PURCHASE"/>
    <s v="AMAZON AU SYDNEY SOUTH"/>
    <x v="1"/>
    <x v="1"/>
    <s v="Amazon"/>
  </r>
  <r>
    <x v="22"/>
    <n v="-16.2"/>
    <s v="NAB - Credit Card 8814"/>
    <s v="CREDIT CARD PURCHASE"/>
    <s v="AMAZON AU SYDNEY SOUTH"/>
    <x v="1"/>
    <x v="1"/>
    <s v="Amazon"/>
  </r>
  <r>
    <x v="22"/>
    <n v="-11.69"/>
    <s v="NAB - Credit Card 8814"/>
    <s v="CREDIT CARD PURCHASE"/>
    <s v="AMAZON AU SYDNEY SOUTH"/>
    <x v="1"/>
    <x v="1"/>
    <s v="Amazon"/>
  </r>
  <r>
    <x v="111"/>
    <n v="-29.99"/>
    <s v="NAB - Credit Card 8814"/>
    <s v="CREDIT CARD PURCHASE"/>
    <s v="AMAZON AU SYDNEY SOUTH"/>
    <x v="1"/>
    <x v="1"/>
    <s v="Amazon"/>
  </r>
  <r>
    <x v="50"/>
    <n v="-19.8"/>
    <s v="NAB - Credit Card 8814"/>
    <s v="CREDIT CARD PURCHASE"/>
    <s v="AMAZON AU SYDNEY SOUTH"/>
    <x v="1"/>
    <x v="1"/>
    <s v="Amazon"/>
  </r>
  <r>
    <x v="50"/>
    <n v="-4.5"/>
    <s v="NAB - Credit Card 8814"/>
    <s v="CREDIT CARD PURCHASE"/>
    <s v="AMAZON AU SYDNEY SOUTH"/>
    <x v="1"/>
    <x v="1"/>
    <s v="Amazon"/>
  </r>
  <r>
    <x v="259"/>
    <n v="-10.8"/>
    <s v="NAB - Credit Card 8814"/>
    <s v="CREDIT CARD PURCHASE"/>
    <s v="AMAZON AU SYDNEY SOUTH"/>
    <x v="1"/>
    <x v="1"/>
    <s v="Amazon"/>
  </r>
  <r>
    <x v="259"/>
    <n v="-10.8"/>
    <s v="NAB - Credit Card 8814"/>
    <s v="CREDIT CARD PURCHASE"/>
    <s v="AMAZON AU SYDNEY SOUTH"/>
    <x v="1"/>
    <x v="1"/>
    <s v="Amazon"/>
  </r>
  <r>
    <x v="108"/>
    <n v="-29.99"/>
    <s v="NAB - Credit Card 8814"/>
    <s v="CREDIT CARD PURCHASE"/>
    <s v="AMAZON MARKETPLACE AU SYDNEY SOUTH"/>
    <x v="1"/>
    <x v="1"/>
    <s v="Amazon"/>
  </r>
  <r>
    <x v="108"/>
    <n v="-27.99"/>
    <s v="NAB - Credit Card 8814"/>
    <s v="CREDIT CARD PURCHASE"/>
    <s v="AMAZON MARKETPLACE AU SYDNEY SOUTH"/>
    <x v="1"/>
    <x v="1"/>
    <s v="Amazon"/>
  </r>
  <r>
    <x v="108"/>
    <n v="-16.760000000000002"/>
    <s v="NAB - Credit Card 8814"/>
    <s v="CREDIT CARD PURCHASE"/>
    <s v="AMAZON MARKETPLACE AU SYDNEY SOUTH"/>
    <x v="1"/>
    <x v="1"/>
    <s v="Amazon"/>
  </r>
  <r>
    <x v="52"/>
    <n v="-32.99"/>
    <s v="NAB - Credit Card 8814"/>
    <s v="CREDIT CARD PURCHASE"/>
    <s v="AMAZON MARKETPLACE AU SYDNEY SOUTH"/>
    <x v="1"/>
    <x v="1"/>
    <s v="Amazon"/>
  </r>
  <r>
    <x v="112"/>
    <n v="-32.979999999999997"/>
    <s v="NAB - Credit Card 8814"/>
    <s v="CREDIT CARD PURCHASE"/>
    <s v="AMAZON MARKETPLACE AU SYDNEY SOUTH"/>
    <x v="1"/>
    <x v="1"/>
    <s v="Amazon"/>
  </r>
  <r>
    <x v="376"/>
    <n v="-17.29"/>
    <s v="NAB - Credit Card 8814"/>
    <s v="CREDIT CARD PURCHASE"/>
    <s v="AMAZON MARKETPLACE AU SYDNEY SOUTH"/>
    <x v="1"/>
    <x v="1"/>
    <s v="Amazon"/>
  </r>
  <r>
    <x v="338"/>
    <n v="-23.79"/>
    <s v="NAB - Credit Card 8814"/>
    <s v="CREDIT CARD PURCHASE"/>
    <s v="AMAZON MARKETPLACE AU SYDNEY SOUTH"/>
    <x v="1"/>
    <x v="1"/>
    <s v="Amazon"/>
  </r>
  <r>
    <x v="9"/>
    <n v="-49.99"/>
    <s v="NAB - Credit Card 8814"/>
    <s v="CREDIT CARD PURCHASE"/>
    <s v="AMAZON MARKETPLACE AU SYDNEY SOUTH"/>
    <x v="1"/>
    <x v="1"/>
    <s v="Amazon"/>
  </r>
  <r>
    <x v="110"/>
    <n v="18"/>
    <s v="NAB Old - 9437"/>
    <s v="DIVIDEND"/>
    <s v="001313167755 TLS ITM DIV LLOYD THOMAS"/>
    <x v="7"/>
    <x v="12"/>
    <s v="Telstra"/>
  </r>
  <r>
    <x v="381"/>
    <n v="-20.79"/>
    <s v="NAB - Credit Card 8814"/>
    <s v="CREDIT CARD PURCHASE"/>
    <s v="AMAZON MARKETPLACE AU SYDNEY SOUTH"/>
    <x v="1"/>
    <x v="1"/>
    <s v="Amazon"/>
  </r>
  <r>
    <x v="382"/>
    <n v="-64.89"/>
    <s v="NAB - Credit Card 8814"/>
    <s v="CREDIT CARD PURCHASE"/>
    <s v="AMAZON MARKETPLACE AU SYDNEY SOUTH"/>
    <x v="1"/>
    <x v="1"/>
    <s v="Amazon"/>
  </r>
  <r>
    <x v="382"/>
    <n v="-36.979999999999997"/>
    <s v="NAB - Credit Card 8814"/>
    <s v="CREDIT CARD PURCHASE"/>
    <s v="AMAZON MARKETPLACE AU SYDNEY SOUTH"/>
    <x v="1"/>
    <x v="1"/>
    <s v="Amazon"/>
  </r>
  <r>
    <x v="382"/>
    <n v="-23.39"/>
    <s v="NAB - Credit Card 8814"/>
    <s v="CREDIT CARD PURCHASE"/>
    <s v="AMAZON MARKETPLACE AU SYDNEY SOUTH"/>
    <x v="1"/>
    <x v="1"/>
    <s v="Amazon"/>
  </r>
  <r>
    <x v="129"/>
    <n v="-13.88"/>
    <s v="NAB - Credit Card 8814"/>
    <s v="CREDIT CARD PURCHASE"/>
    <s v="AMAZON MARKETPLACE AU SYDNEY SOUTH"/>
    <x v="1"/>
    <x v="1"/>
    <s v="Amazon"/>
  </r>
  <r>
    <x v="59"/>
    <n v="-23.99"/>
    <s v="NAB - Credit Card 8814"/>
    <s v="CREDIT CARD PURCHASE"/>
    <s v="AMAZON MARKETPLACE AU SYDNEY SOUTH"/>
    <x v="1"/>
    <x v="1"/>
    <s v="Amazon"/>
  </r>
  <r>
    <x v="130"/>
    <n v="-38.22"/>
    <s v="NAB - Credit Card 8814"/>
    <s v="CREDIT CARD PURCHASE"/>
    <s v="AMAZON MARKETPLACE AU SYDNEY SOUTH"/>
    <x v="1"/>
    <x v="1"/>
    <s v="Amazon"/>
  </r>
  <r>
    <x v="132"/>
    <n v="-49.28"/>
    <s v="NAB - Credit Card 8814"/>
    <s v="CREDIT CARD PURCHASE"/>
    <s v="AMAZON MARKETPLACE AU SYDNEY SOUTH"/>
    <x v="1"/>
    <x v="1"/>
    <s v="Amazon"/>
  </r>
  <r>
    <x v="132"/>
    <n v="-17.7"/>
    <s v="NAB - Credit Card 8814"/>
    <s v="CREDIT CARD PURCHASE"/>
    <s v="AMAZON MARKETPLACE AU SYDNEY SOUTH"/>
    <x v="1"/>
    <x v="1"/>
    <s v="Amazon"/>
  </r>
  <r>
    <x v="45"/>
    <n v="-48.98"/>
    <s v="NAB - Credit Card 8814"/>
    <s v="CREDIT CARD PURCHASE"/>
    <s v="AMAZON MARKETPLACE AU SYDNEY SOUTH"/>
    <x v="1"/>
    <x v="1"/>
    <s v="Amazon"/>
  </r>
  <r>
    <x v="148"/>
    <n v="-31.4"/>
    <s v="NAB - Credit Card 8814"/>
    <s v="CREDIT CARD PURCHASE"/>
    <s v="AMAZON MARKETPLACE AU SYDNEY SOUTH"/>
    <x v="1"/>
    <x v="1"/>
    <s v="Amazon"/>
  </r>
  <r>
    <x v="150"/>
    <n v="-26.99"/>
    <s v="NAB - Credit Card 8814"/>
    <s v="CREDIT CARD PURCHASE"/>
    <s v="AMAZON MARKETPLACE AU SYDNEY SOUTH"/>
    <x v="1"/>
    <x v="1"/>
    <s v="Amazon"/>
  </r>
  <r>
    <x v="65"/>
    <n v="-13.99"/>
    <s v="NAB - Credit Card 8814"/>
    <s v="CREDIT CARD PURCHASE"/>
    <s v="AMAZON MARKETPLACE AU SYDNEY SOUTH"/>
    <x v="1"/>
    <x v="1"/>
    <s v="Amazon"/>
  </r>
  <r>
    <x v="153"/>
    <n v="-25.49"/>
    <s v="NAB - Credit Card 8814"/>
    <s v="CREDIT CARD PURCHASE"/>
    <s v="AMAZON MARKETPLACE AU SYDNEY SOUTH"/>
    <x v="1"/>
    <x v="1"/>
    <s v="Amazon"/>
  </r>
  <r>
    <x v="378"/>
    <n v="-9.7100000000000009"/>
    <s v="NAB - Credit Card 8814"/>
    <s v="CREDIT CARD PURCHASE"/>
    <s v="AMAZON MARKETPLACE AU SYDNEY SOUTH"/>
    <x v="1"/>
    <x v="1"/>
    <s v="Amazon"/>
  </r>
  <r>
    <x v="168"/>
    <n v="-38.130000000000003"/>
    <s v="NAB - Credit Card 8814"/>
    <s v="CREDIT CARD PURCHASE"/>
    <s v="AMAZON MARKETPLACE AU SYDNEY SOUTH"/>
    <x v="1"/>
    <x v="1"/>
    <s v="Amazon"/>
  </r>
  <r>
    <x v="383"/>
    <n v="-25.49"/>
    <s v="NAB - Credit Card 8814"/>
    <s v="CREDIT CARD PURCHASE"/>
    <s v="AMAZON MARKETPLACE AU SYDNEY SOUTH"/>
    <x v="1"/>
    <x v="1"/>
    <s v="Amazon"/>
  </r>
  <r>
    <x v="179"/>
    <n v="-29.99"/>
    <s v="NAB - Credit Card 8814"/>
    <s v="CREDIT CARD PURCHASE"/>
    <s v="AMAZON MARKETPLACE AU SYDNEY SOUTH"/>
    <x v="1"/>
    <x v="1"/>
    <s v="Amazon"/>
  </r>
  <r>
    <x v="180"/>
    <n v="-11.79"/>
    <s v="NAB - Credit Card 8814"/>
    <s v="CREDIT CARD PURCHASE"/>
    <s v="AMAZON MARKETPLACE AU SYDNEY SOUTH"/>
    <x v="1"/>
    <x v="1"/>
    <s v="Amazon"/>
  </r>
  <r>
    <x v="180"/>
    <n v="-10.98"/>
    <s v="NAB - Credit Card 8814"/>
    <s v="CREDIT CARD PURCHASE"/>
    <s v="AMAZON MARKETPLACE AU SYDNEY SOUTH"/>
    <x v="1"/>
    <x v="1"/>
    <s v="Amazon"/>
  </r>
  <r>
    <x v="344"/>
    <n v="-36.71"/>
    <s v="NAB - Credit Card 8814"/>
    <s v="CREDIT CARD PURCHASE"/>
    <s v="AMAZON MARKETPLACE AU SYDNEY SOUTH"/>
    <x v="1"/>
    <x v="1"/>
    <s v="Amazon"/>
  </r>
  <r>
    <x v="80"/>
    <n v="-24.99"/>
    <s v="NAB - Credit Card 8814"/>
    <s v="CREDIT CARD PURCHASE"/>
    <s v="AMAZON MARKETPLACE AU SYDNEY SOUTH"/>
    <x v="1"/>
    <x v="1"/>
    <s v="Amazon"/>
  </r>
  <r>
    <x v="80"/>
    <n v="-14.82"/>
    <s v="NAB - Credit Card 8814"/>
    <s v="CREDIT CARD PURCHASE"/>
    <s v="AMAZON MARKETPLACE AU SYDNEY SOUTH"/>
    <x v="1"/>
    <x v="1"/>
    <s v="Amazon"/>
  </r>
  <r>
    <x v="189"/>
    <n v="-39.99"/>
    <s v="NAB - Credit Card 8814"/>
    <s v="CREDIT CARD PURCHASE"/>
    <s v="AMAZON MARKETPLACE AU SYDNEY SOUTH"/>
    <x v="1"/>
    <x v="1"/>
    <s v="Amazon"/>
  </r>
  <r>
    <x v="384"/>
    <n v="-75.78"/>
    <s v="NAB - Credit Card 8814"/>
    <s v="CREDIT CARD PURCHASE"/>
    <s v="AMAZON MARKETPLACE AU SYDNEY SOUTH"/>
    <x v="1"/>
    <x v="1"/>
    <s v="Amazon"/>
  </r>
  <r>
    <x v="385"/>
    <n v="-23.98"/>
    <s v="NAB - Credit Card 8814"/>
    <s v="CREDIT CARD PURCHASE"/>
    <s v="AMAZON MARKETPLACE AU SYDNEY SOUTH"/>
    <x v="1"/>
    <x v="1"/>
    <s v="Amazon"/>
  </r>
  <r>
    <x v="194"/>
    <n v="-102.98"/>
    <s v="NAB - Credit Card 8814"/>
    <s v="CREDIT CARD PURCHASE"/>
    <s v="AMAZON MARKETPLACE AU SYDNEY SOUTH"/>
    <x v="1"/>
    <x v="1"/>
    <s v="Amazon"/>
  </r>
  <r>
    <x v="194"/>
    <n v="-13.99"/>
    <s v="NAB - Credit Card 8814"/>
    <s v="CREDIT CARD PURCHASE"/>
    <s v="AMAZON MARKETPLACE AU SYDNEY SOUTH"/>
    <x v="1"/>
    <x v="1"/>
    <s v="Amazon"/>
  </r>
  <r>
    <x v="386"/>
    <n v="-29.99"/>
    <s v="NAB - Credit Card 8814"/>
    <s v="CREDIT CARD PURCHASE"/>
    <s v="AMAZON MARKETPLACE AU SYDNEY SOUTH"/>
    <x v="1"/>
    <x v="1"/>
    <s v="Amazon"/>
  </r>
  <r>
    <x v="386"/>
    <n v="-29.77"/>
    <s v="NAB - Credit Card 8814"/>
    <s v="CREDIT CARD PURCHASE"/>
    <s v="AMAZON MARKETPLACE AU SYDNEY SOUTH"/>
    <x v="1"/>
    <x v="1"/>
    <s v="Amazon"/>
  </r>
  <r>
    <x v="386"/>
    <n v="-23.9"/>
    <s v="NAB - Credit Card 8814"/>
    <s v="CREDIT CARD PURCHASE"/>
    <s v="AMAZON MARKETPLACE AU SYDNEY SOUTH"/>
    <x v="1"/>
    <x v="1"/>
    <s v="Amazon"/>
  </r>
  <r>
    <x v="75"/>
    <n v="-9.99"/>
    <s v="NAB - Credit Card 8814"/>
    <s v="CREDIT CARD PURCHASE"/>
    <s v="AMAZON MARKETPLACE AU SYDNEY SOUTH"/>
    <x v="1"/>
    <x v="1"/>
    <s v="Amazon"/>
  </r>
  <r>
    <x v="103"/>
    <n v="-18.399999999999999"/>
    <s v="NAB - Credit Card 8814"/>
    <s v="CREDIT CARD PURCHASE"/>
    <s v="AMAZON MARKETPLACE AU SYDNEY SOUTH"/>
    <x v="1"/>
    <x v="1"/>
    <s v="Amazon"/>
  </r>
  <r>
    <x v="210"/>
    <n v="-43.99"/>
    <s v="NAB - Credit Card 8814"/>
    <s v="CREDIT CARD PURCHASE"/>
    <s v="AMAZON MARKETPLACE AU SYDNEY SOUTH"/>
    <x v="1"/>
    <x v="1"/>
    <s v="Amazon"/>
  </r>
  <r>
    <x v="214"/>
    <n v="-12.33"/>
    <s v="NAB - Credit Card 8814"/>
    <s v="CREDIT CARD PURCHASE"/>
    <s v="AMAZON MARKETPLACE AU SYDNEY SOUTH"/>
    <x v="1"/>
    <x v="1"/>
    <s v="Amazon"/>
  </r>
  <r>
    <x v="215"/>
    <n v="-31.59"/>
    <s v="NAB - Credit Card 8814"/>
    <s v="CREDIT CARD PURCHASE"/>
    <s v="AMAZON MARKETPLACE AU SYDNEY SOUTH"/>
    <x v="1"/>
    <x v="1"/>
    <s v="Amazon"/>
  </r>
  <r>
    <x v="233"/>
    <n v="-16.38"/>
    <s v="NAB - Credit Card 8814"/>
    <s v="CREDIT CARD PURCHASE"/>
    <s v="AMAZON MARKETPLACE AU SYDNEY SOUTH"/>
    <x v="1"/>
    <x v="1"/>
    <s v="Amazon"/>
  </r>
  <r>
    <x v="22"/>
    <n v="-18"/>
    <s v="NAB - Credit Card 8814"/>
    <s v="CREDIT CARD PURCHASE"/>
    <s v="AMAZON MARKETPLACE AU SYDNEY SOUTH"/>
    <x v="1"/>
    <x v="1"/>
    <s v="Amazon"/>
  </r>
  <r>
    <x v="247"/>
    <n v="-35.69"/>
    <s v="NAB - Credit Card 8814"/>
    <s v="CREDIT CARD PURCHASE"/>
    <s v="AMAZON MARKETPLACE AU SYDNEY SOUTH"/>
    <x v="1"/>
    <x v="1"/>
    <s v="Amazon"/>
  </r>
  <r>
    <x v="280"/>
    <n v="-44.49"/>
    <s v="NAB - Credit Card 8814"/>
    <s v="CREDIT CARD PURCHASE"/>
    <s v="HEYGEN TECHNOLOGY INC. HEYGEN.COM CA"/>
    <x v="3"/>
    <x v="4"/>
    <s v="Hey Gen"/>
  </r>
  <r>
    <x v="387"/>
    <n v="-71.25"/>
    <s v="NAB - Credit Card 8814"/>
    <s v="CREDIT CARD PURCHASE"/>
    <s v="SP ARMS OF EVE VAUCLUSE"/>
    <x v="1"/>
    <x v="1"/>
    <s v="Arms of Eve"/>
  </r>
  <r>
    <x v="125"/>
    <n v="-39.99"/>
    <s v="NAB - Credit Card 8814"/>
    <s v="CREDIT CARD PURCHASE"/>
    <s v="AURA COOLUM COOLUM BEACH"/>
    <x v="1"/>
    <x v="1"/>
    <s v="Aura Fashion"/>
  </r>
  <r>
    <x v="388"/>
    <n v="-9.99"/>
    <s v="NAB - Credit Card 8814"/>
    <s v="CREDIT CARD PURCHASE"/>
    <s v="AP COOLUM BEACH LPO COOLUM BEACH"/>
    <x v="1"/>
    <x v="1"/>
    <s v="Australia Post"/>
  </r>
  <r>
    <x v="389"/>
    <n v="-1.75"/>
    <s v="CBA - Milani Everyday"/>
    <m/>
    <s v="POST COOLUM BEACH LPO COOLUM BEACH AUS Card xx1075 Value Date: 05/06/2025"/>
    <x v="1"/>
    <x v="1"/>
    <s v="Australia Post"/>
  </r>
  <r>
    <x v="390"/>
    <n v="-1.75"/>
    <s v="NAB - Credit Card 8814"/>
    <s v="CREDIT CARD PURCHASE"/>
    <s v="POST MOOLOOLABA POST S MOOLOOLABA"/>
    <x v="1"/>
    <x v="1"/>
    <s v="Australia Post"/>
  </r>
  <r>
    <x v="80"/>
    <n v="-398"/>
    <s v="NAB - Credit Card 8814"/>
    <s v="CREDIT CARD PURCHASE"/>
    <s v="POST PEREGIAN BEACH LP PEREGIAN BEAC"/>
    <x v="1"/>
    <x v="1"/>
    <s v="Australia Post"/>
  </r>
  <r>
    <x v="80"/>
    <n v="-21.95"/>
    <s v="NAB - Credit Card 8814"/>
    <s v="CREDIT CARD PURCHASE"/>
    <s v="POST PEREGIAN BEACH LP PEREGIAN BEAC"/>
    <x v="1"/>
    <x v="1"/>
    <s v="Australia Post"/>
  </r>
  <r>
    <x v="163"/>
    <n v="-7.5"/>
    <s v="NAB - Credit Card 8814"/>
    <s v="CREDIT CARD PURCHASE"/>
    <s v="CAFE 37 THE ESPLANADE MAROOCHYDORE"/>
    <x v="0"/>
    <x v="0"/>
    <s v="Cafe 37"/>
  </r>
  <r>
    <x v="351"/>
    <n v="-12.7"/>
    <s v="CBA - Milani Everyday"/>
    <m/>
    <s v="CAFE 37 THE ESPLANAQPS MAROOCHYDORE AUS Card xx1075 Value Date: 27/07/2025"/>
    <x v="0"/>
    <x v="0"/>
    <s v="Cafe 37"/>
  </r>
  <r>
    <x v="391"/>
    <n v="-84.16"/>
    <s v="NAB - Credit Card 8814"/>
    <s v="CREDIT CARD PURCHASE"/>
    <s v="7 ELEVEN 4278 COOLUM BEACH"/>
    <x v="4"/>
    <x v="9"/>
    <s v="7-Eleven"/>
  </r>
  <r>
    <x v="3"/>
    <n v="-83.63"/>
    <s v="NAB - Credit Card 8814"/>
    <s v="CREDIT CARD PURCHASE"/>
    <s v="7-ELEVEN 4166 ASPLEY"/>
    <x v="4"/>
    <x v="9"/>
    <s v="7-Eleven"/>
  </r>
  <r>
    <x v="233"/>
    <n v="-96.44"/>
    <s v="NAB - Credit Card 8814"/>
    <s v="CREDIT CARD PURCHASE"/>
    <s v="7 ELEVEN 4278 COOLUM BEACH"/>
    <x v="4"/>
    <x v="9"/>
    <s v="7-Eleven"/>
  </r>
  <r>
    <x v="392"/>
    <n v="-91.28"/>
    <s v="NAB - Credit Card 8814"/>
    <s v="CREDIT CARD PURCHASE"/>
    <s v="7 ELEVEN 4278 COOLUM BEACH"/>
    <x v="4"/>
    <x v="9"/>
    <s v="7-Eleven"/>
  </r>
  <r>
    <x v="151"/>
    <n v="-30.28"/>
    <s v="NAB - Credit Card 8814"/>
    <s v="CREDIT CARD PURCHASE"/>
    <s v="OPENAI *CHATGPT SUBSCR HTTPSOPENAI.CCA"/>
    <x v="3"/>
    <x v="4"/>
    <s v="OpenAI (ChatGPT)"/>
  </r>
  <r>
    <x v="393"/>
    <n v="-2000"/>
    <s v="NAB Everyday - 891388212"/>
    <s v="ATM DEBIT"/>
    <s v="CBA ATM 25th13:06CARNEGIE VIC"/>
    <x v="9"/>
    <x v="14"/>
    <s v="Cash"/>
  </r>
  <r>
    <x v="177"/>
    <n v="-18.5"/>
    <s v="NAB - Credit Card 8814"/>
    <s v="CREDIT CARD PURCHASE"/>
    <s v="SMP*Cafe63 Sunshine Pl Maroochydore"/>
    <x v="0"/>
    <x v="0"/>
    <s v="Cafe 63"/>
  </r>
  <r>
    <x v="218"/>
    <n v="-31.5"/>
    <s v="NAB - Credit Card 8814"/>
    <s v="CREDIT CARD PURCHASE"/>
    <s v="SMP*Cafe63 Underwood Underwood"/>
    <x v="0"/>
    <x v="0"/>
    <s v="Cafe 63"/>
  </r>
  <r>
    <x v="346"/>
    <n v="-7.6"/>
    <s v="NAB - Credit Card 8814"/>
    <s v="CREDIT CARD PURCHASE"/>
    <s v="CAFE ELEMENTO MOUNTAIN CREE"/>
    <x v="0"/>
    <x v="0"/>
    <s v="Cafe Elemento"/>
  </r>
  <r>
    <x v="74"/>
    <n v="-60.72"/>
    <s v="NAB - Credit Card 8814"/>
    <s v="CREDIT CARD PURCHASE"/>
    <s v="ANN S NAILS SUNSHINE PLAZMAROOCHYDORE"/>
    <x v="10"/>
    <x v="15"/>
    <s v="Ann's Nails"/>
  </r>
  <r>
    <x v="96"/>
    <n v="-700"/>
    <s v="NAB Everyday - 891388212"/>
    <s v="ATM DEBIT"/>
    <s v="ANZ ATM 09th13:31CENTRAL SQUARE"/>
    <x v="9"/>
    <x v="14"/>
    <s v="NAB"/>
  </r>
  <r>
    <x v="309"/>
    <n v="-8.99"/>
    <s v="CBA - Milani Everyday"/>
    <m/>
    <s v="POST PEREGIAN BEACH LP PEREGIAN BEAC AUS Card xx1075 Value Date: 08/08/2025"/>
    <x v="1"/>
    <x v="1"/>
    <s v="Australia Post"/>
  </r>
  <r>
    <x v="394"/>
    <n v="-30.17"/>
    <s v="NAB - Credit Card 8814"/>
    <s v="CREDIT CARD PURCHASE"/>
    <s v="OPENAI *CHATGPT SUBSCR HTTPSOPENAI.CCA"/>
    <x v="3"/>
    <x v="4"/>
    <s v="OpenAI (ChatGPT)"/>
  </r>
  <r>
    <x v="92"/>
    <n v="-30.26"/>
    <s v="NAB - Credit Card 8814"/>
    <s v="CREDIT CARD PURCHASE"/>
    <s v="OPENAI *CHATGPT SUBSCR HTTPSOPENAI.CCA"/>
    <x v="3"/>
    <x v="4"/>
    <s v="OpenAI (ChatGPT)"/>
  </r>
  <r>
    <x v="179"/>
    <n v="-29.86"/>
    <s v="NAB - Credit Card 8814"/>
    <s v="CREDIT CARD PURCHASE"/>
    <s v="OPENAI *CHATGPT SUBSCR HTTPSOPENAI.CCA"/>
    <x v="3"/>
    <x v="4"/>
    <s v="OpenAI (ChatGPT)"/>
  </r>
  <r>
    <x v="188"/>
    <n v="-29.43"/>
    <s v="NAB - Credit Card 8814"/>
    <s v="CREDIT CARD PURCHASE"/>
    <s v="OPENAI *CHATGPT SUBSCR HTTPSOPENAI.CCA"/>
    <x v="3"/>
    <x v="4"/>
    <s v="OpenAI (ChatGPT)"/>
  </r>
  <r>
    <x v="395"/>
    <n v="-30.24"/>
    <s v="NAB - Credit Card 8814"/>
    <s v="CREDIT CARD PURCHASE"/>
    <s v="OPENAI *CHATGPT SUBSCR HTTPSOPENAI.CCA"/>
    <x v="3"/>
    <x v="4"/>
    <s v="OpenAI (ChatGPT)"/>
  </r>
  <r>
    <x v="2"/>
    <n v="-30.92"/>
    <s v="NAB - Credit Card 8814"/>
    <s v="CREDIT CARD PURCHASE"/>
    <s v="OPENAI *CHATGPT SUBSCR HTTPSOPENAI.CCA"/>
    <x v="3"/>
    <x v="4"/>
    <s v="OpenAI (ChatGPT)"/>
  </r>
  <r>
    <x v="215"/>
    <n v="-32.17"/>
    <s v="NAB - Credit Card 8814"/>
    <s v="CREDIT CARD PURCHASE"/>
    <s v="OPENAI *CHATGPT SUBSCR HTTPSOPENAI.CCA"/>
    <x v="3"/>
    <x v="4"/>
    <s v="OpenAI (ChatGPT)"/>
  </r>
  <r>
    <x v="228"/>
    <n v="-31.98"/>
    <s v="NAB - Credit Card 8814"/>
    <s v="CREDIT CARD PURCHASE"/>
    <s v="OPENAI *CHATGPT SUBSCR OPENAI.COM CA"/>
    <x v="3"/>
    <x v="4"/>
    <s v="OpenAI (ChatGPT)"/>
  </r>
  <r>
    <x v="240"/>
    <n v="-31.51"/>
    <s v="NAB - Credit Card 8814"/>
    <s v="CREDIT CARD PURCHASE"/>
    <s v="OPENAI *CHATGPT SUBSCR OPENAI.COM CA"/>
    <x v="3"/>
    <x v="4"/>
    <s v="OpenAI (ChatGPT)"/>
  </r>
  <r>
    <x v="247"/>
    <n v="-31.97"/>
    <s v="NAB - Credit Card 8814"/>
    <s v="CREDIT CARD PURCHASE"/>
    <s v="OPENAI *CHATGPT SUBSCR OPENAI.COM CA"/>
    <x v="3"/>
    <x v="4"/>
    <s v="OpenAI (ChatGPT)"/>
  </r>
  <r>
    <x v="259"/>
    <n v="-31.51"/>
    <s v="NAB - Credit Card 8814"/>
    <s v="CREDIT CARD PURCHASE"/>
    <s v="OPENAI *CHATGPT SUBSCR OPENAI.COM CA"/>
    <x v="3"/>
    <x v="4"/>
    <s v="OpenAI (ChatGPT)"/>
  </r>
  <r>
    <x v="268"/>
    <n v="-31.22"/>
    <s v="NAB - Credit Card 8814"/>
    <s v="CREDIT CARD PURCHASE"/>
    <s v="OPENAI *CHATGPT SUBSCR OPENAI.COM CA"/>
    <x v="3"/>
    <x v="4"/>
    <s v="OpenAI (ChatGPT)"/>
  </r>
  <r>
    <x v="396"/>
    <n v="-31.4"/>
    <s v="NAB - Credit Card 8814"/>
    <s v="CREDIT CARD PURCHASE"/>
    <s v="OPENAI *CHATGPT SUBSCR OPENAI.COM CA"/>
    <x v="3"/>
    <x v="4"/>
    <s v="OpenAI (ChatGPT)"/>
  </r>
  <r>
    <x v="397"/>
    <n v="-30.58"/>
    <s v="NAB - Credit Card 8814"/>
    <s v="CREDIT CARD PURCHASE"/>
    <s v="OPENAI *CHATGPT SUBSCR OPENAI.COM CA"/>
    <x v="3"/>
    <x v="4"/>
    <s v="OpenAI (ChatGPT)"/>
  </r>
  <r>
    <x v="276"/>
    <n v="-31.19"/>
    <s v="NAB - Credit Card 8814"/>
    <s v="CREDIT CARD PURCHASE"/>
    <s v="OPENAI *CHATGPT SUBSCR OPENAI.COM CA"/>
    <x v="3"/>
    <x v="4"/>
    <s v="OpenAI (ChatGPT)"/>
  </r>
  <r>
    <x v="371"/>
    <n v="-30.4"/>
    <s v="NAB - Credit Card 8814"/>
    <s v="CREDIT CARD PURCHASE"/>
    <s v="OPENAI *CHATGPT SUBSCR OPENAI.COM CA"/>
    <x v="3"/>
    <x v="4"/>
    <s v="OpenAI (ChatGPT)"/>
  </r>
  <r>
    <x v="99"/>
    <n v="-30.88"/>
    <s v="NAB - Credit Card 8814"/>
    <s v="CREDIT CARD PURCHASE"/>
    <s v="OPENAI *CHATGPT SUBSCR OPENAI.COM CA"/>
    <x v="3"/>
    <x v="4"/>
    <s v="OpenAI (ChatGPT)"/>
  </r>
  <r>
    <x v="398"/>
    <n v="-31.16"/>
    <s v="NAB - Credit Card 8814"/>
    <s v="CREDIT CARD PURCHASE"/>
    <s v="OPENAI *CHATGPT SUBSCR OPENAI.COM CA"/>
    <x v="3"/>
    <x v="4"/>
    <s v="OpenAI (ChatGPT)"/>
  </r>
  <r>
    <x v="393"/>
    <n v="-30.07"/>
    <s v="NAB - Credit Card 8814"/>
    <s v="CREDIT CARD PURCHASE"/>
    <s v="OPENAI *CHATGPT SUBSCR OPENAI.COM CA"/>
    <x v="3"/>
    <x v="4"/>
    <s v="OpenAI (ChatGPT)"/>
  </r>
  <r>
    <x v="328"/>
    <n v="-33.840000000000003"/>
    <s v="NAB - Credit Card 8814"/>
    <s v="CREDIT CARD PURCHASE"/>
    <s v="WWW.PERPLEXITY.AI WWW.PERPLEXITCA"/>
    <x v="3"/>
    <x v="4"/>
    <s v="Perplexity"/>
  </r>
  <r>
    <x v="14"/>
    <n v="-49.29"/>
    <s v="NAB - Credit Card 8814"/>
    <s v="CREDIT CARD PURCHASE"/>
    <s v="XAI LLC X.AI/ABOUT CA"/>
    <x v="3"/>
    <x v="4"/>
    <s v="X Ai"/>
  </r>
  <r>
    <x v="19"/>
    <n v="-46.74"/>
    <s v="NAB - Credit Card 8814"/>
    <s v="CREDIT CARD PURCHASE"/>
    <s v="XAI LLC X.AI/ABOUT CA"/>
    <x v="3"/>
    <x v="4"/>
    <s v="X Ai"/>
  </r>
  <r>
    <x v="20"/>
    <n v="-46.28"/>
    <s v="NAB - Credit Card 8814"/>
    <s v="CREDIT CARD PURCHASE"/>
    <s v="XAI LLC X.AI/ABOUT CA"/>
    <x v="3"/>
    <x v="4"/>
    <s v="X Ai"/>
  </r>
  <r>
    <x v="399"/>
    <n v="-79"/>
    <s v="CBA - Milani Everyday"/>
    <m/>
    <s v="AMZNPRIMEAU MEMBERSHIP SYDNEY SOUTH NS AUS Card xx1075 Value Date: 10/07/2025"/>
    <x v="3"/>
    <x v="16"/>
    <s v="Amznprimeau Membership Sydney"/>
  </r>
  <r>
    <x v="106"/>
    <n v="-13.99"/>
    <s v="NAB - Credit Card 8814"/>
    <s v="CREDIT CARD PURCHASE"/>
    <s v="Kindle Unltd MELBOURNE"/>
    <x v="3"/>
    <x v="17"/>
    <s v="Kindle"/>
  </r>
  <r>
    <x v="116"/>
    <n v="-13.99"/>
    <s v="NAB - Credit Card 8814"/>
    <s v="CREDIT CARD PURCHASE"/>
    <s v="Kindle Unltd MELBOURNE"/>
    <x v="3"/>
    <x v="17"/>
    <s v="Kindle"/>
  </r>
  <r>
    <x v="400"/>
    <n v="-13.99"/>
    <s v="NAB - Credit Card 8814"/>
    <s v="CREDIT CARD PURCHASE"/>
    <s v="Kindle Unltd MELBOURNE"/>
    <x v="3"/>
    <x v="17"/>
    <s v="Kindle"/>
  </r>
  <r>
    <x v="132"/>
    <n v="-13.99"/>
    <s v="NAB - Credit Card 8814"/>
    <s v="CREDIT CARD PURCHASE"/>
    <s v="Kindle Unltd MELBOURNE"/>
    <x v="3"/>
    <x v="17"/>
    <s v="Kindle"/>
  </r>
  <r>
    <x v="145"/>
    <n v="-13.99"/>
    <s v="NAB - Credit Card 8814"/>
    <s v="CREDIT CARD PURCHASE"/>
    <s v="Kindle Unltd MELBOURNE"/>
    <x v="3"/>
    <x v="17"/>
    <s v="Kindle"/>
  </r>
  <r>
    <x v="378"/>
    <n v="-13.99"/>
    <s v="NAB - Credit Card 8814"/>
    <s v="CREDIT CARD PURCHASE"/>
    <s v="Kindle Unltd MELBOURNE"/>
    <x v="3"/>
    <x v="17"/>
    <s v="Kindle"/>
  </r>
  <r>
    <x v="163"/>
    <n v="-13.99"/>
    <s v="NAB - Credit Card 8814"/>
    <s v="CREDIT CARD PURCHASE"/>
    <s v="Kindle Unltd MELBOURNE"/>
    <x v="3"/>
    <x v="17"/>
    <s v="Kindle"/>
  </r>
  <r>
    <x v="373"/>
    <n v="-323.88"/>
    <s v="NAB - Credit Card 8814"/>
    <s v="CREDIT CARD PURCHASE"/>
    <s v="LinkedInPreB *71448216 16506873555"/>
    <x v="3"/>
    <x v="17"/>
    <s v="LinkedIn"/>
  </r>
  <r>
    <x v="154"/>
    <n v="-1.51"/>
    <s v="NAB - Credit Card 8814"/>
    <s v="CREDIT CARD PURCHASE"/>
    <s v="REAL VISION HTTPSWWW.REALNY"/>
    <x v="3"/>
    <x v="17"/>
    <s v="Real Vision"/>
  </r>
  <r>
    <x v="208"/>
    <n v="-3114.97"/>
    <s v="NAB - Credit Card 8814"/>
    <s v="CREDIT CARD PURCHASE"/>
    <s v="REAL VISION HTTPSWWW.REALNY"/>
    <x v="3"/>
    <x v="17"/>
    <s v="Real Vision"/>
  </r>
  <r>
    <x v="97"/>
    <n v="-3818.99"/>
    <s v="NAB - Credit Card 8814"/>
    <s v="CREDIT CARD PURCHASE"/>
    <s v="REAL VISION REALVISION.CONY"/>
    <x v="3"/>
    <x v="17"/>
    <s v="Real Vision"/>
  </r>
  <r>
    <x v="181"/>
    <n v="-4.99"/>
    <s v="NAB - Credit Card 8814"/>
    <s v="CREDIT CARD PURCHASE"/>
    <s v="Google Animal Warfare Barangaroo"/>
    <x v="3"/>
    <x v="18"/>
    <s v="Google Australia"/>
  </r>
  <r>
    <x v="181"/>
    <n v="-1.99"/>
    <s v="NAB - Credit Card 8814"/>
    <s v="CREDIT CARD PURCHASE"/>
    <s v="Google Animal Warfare Barangaroo"/>
    <x v="3"/>
    <x v="18"/>
    <s v="Google Australia"/>
  </r>
  <r>
    <x v="54"/>
    <n v="-14.99"/>
    <s v="NAB - Credit Card 8814"/>
    <s v="CREDIT CARD PURCHASE"/>
    <s v="Google Budge Studios Barangaroo"/>
    <x v="3"/>
    <x v="18"/>
    <s v="Google Australia"/>
  </r>
  <r>
    <x v="401"/>
    <n v="-12.99"/>
    <s v="NAB - Credit Card 8814"/>
    <s v="CREDIT CARD PURCHASE"/>
    <s v="Google Budge Studios Barangaroo"/>
    <x v="3"/>
    <x v="18"/>
    <s v="Google Australia"/>
  </r>
  <r>
    <x v="124"/>
    <n v="-7.99"/>
    <s v="NAB - Credit Card 8814"/>
    <s v="CREDIT CARD PURCHASE"/>
    <s v="Google Budge Studios Barangaroo"/>
    <x v="3"/>
    <x v="18"/>
    <s v="Google Australia"/>
  </r>
  <r>
    <x v="60"/>
    <n v="-14.99"/>
    <s v="NAB - Credit Card 8814"/>
    <s v="CREDIT CARD PURCHASE"/>
    <s v="Google Budge Studios Barangaroo"/>
    <x v="3"/>
    <x v="18"/>
    <s v="Google Australia"/>
  </r>
  <r>
    <x v="130"/>
    <n v="-7.99"/>
    <s v="NAB - Credit Card 8814"/>
    <s v="CREDIT CARD PURCHASE"/>
    <s v="Google Budge Studios Pyrmont"/>
    <x v="3"/>
    <x v="18"/>
    <s v="Google Australia"/>
  </r>
  <r>
    <x v="143"/>
    <n v="-7.99"/>
    <s v="NAB - Credit Card 8814"/>
    <s v="CREDIT CARD PURCHASE"/>
    <s v="Google Budge Studios Pyrmont"/>
    <x v="3"/>
    <x v="18"/>
    <s v="Google Australia"/>
  </r>
  <r>
    <x v="61"/>
    <n v="-14.99"/>
    <s v="NAB - Credit Card 8814"/>
    <s v="CREDIT CARD PURCHASE"/>
    <s v="Google Budge Studios Pyrmont"/>
    <x v="3"/>
    <x v="18"/>
    <s v="Google Australia"/>
  </r>
  <r>
    <x v="151"/>
    <n v="-7.99"/>
    <s v="NAB - Credit Card 8814"/>
    <s v="CREDIT CARD PURCHASE"/>
    <s v="Google Budge Studios Pyrmont"/>
    <x v="3"/>
    <x v="18"/>
    <s v="Google Australia"/>
  </r>
  <r>
    <x v="394"/>
    <n v="-7.99"/>
    <s v="NAB - Credit Card 8814"/>
    <s v="CREDIT CARD PURCHASE"/>
    <s v="Google Budge Studios Pyrmont"/>
    <x v="3"/>
    <x v="18"/>
    <s v="Google Australia"/>
  </r>
  <r>
    <x v="170"/>
    <n v="-17.989999999999998"/>
    <s v="NAB - Credit Card 8814"/>
    <s v="CREDIT CARD PURCHASE"/>
    <s v="Google ClassDojo Barangaroo"/>
    <x v="3"/>
    <x v="18"/>
    <s v="Google Australia"/>
  </r>
  <r>
    <x v="402"/>
    <n v="-17.989999999999998"/>
    <s v="NAB - Credit Card 8814"/>
    <s v="CREDIT CARD PURCHASE"/>
    <s v="Google ClassDojo Barangaroo"/>
    <x v="3"/>
    <x v="18"/>
    <s v="Google Australia"/>
  </r>
  <r>
    <x v="193"/>
    <n v="-17.989999999999998"/>
    <s v="NAB - Credit Card 8814"/>
    <s v="CREDIT CARD PURCHASE"/>
    <s v="Google ClassDojo Barangaroo"/>
    <x v="3"/>
    <x v="18"/>
    <s v="Google Australia"/>
  </r>
  <r>
    <x v="403"/>
    <n v="-17.989999999999998"/>
    <s v="NAB - Credit Card 8814"/>
    <s v="CREDIT CARD PURCHASE"/>
    <s v="Google ClassDojo Barangaroo"/>
    <x v="3"/>
    <x v="18"/>
    <s v="Google Australia"/>
  </r>
  <r>
    <x v="240"/>
    <n v="-17.989999999999998"/>
    <s v="NAB - Credit Card 8814"/>
    <s v="CREDIT CARD PURCHASE"/>
    <s v="Google ClassDojo Barangaroo"/>
    <x v="3"/>
    <x v="18"/>
    <s v="Google Australia"/>
  </r>
  <r>
    <x v="247"/>
    <n v="-17.989999999999998"/>
    <s v="NAB - Credit Card 8814"/>
    <s v="CREDIT CARD PURCHASE"/>
    <s v="Google ClassDojo Barangaroo"/>
    <x v="3"/>
    <x v="18"/>
    <s v="Google Australia"/>
  </r>
  <r>
    <x v="41"/>
    <n v="-17.989999999999998"/>
    <s v="NAB - Credit Card 8814"/>
    <s v="CREDIT CARD PURCHASE"/>
    <s v="Google ClassDojo Barangaroo"/>
    <x v="3"/>
    <x v="18"/>
    <s v="Google Australia"/>
  </r>
  <r>
    <x v="267"/>
    <n v="-17.989999999999998"/>
    <s v="NAB - Credit Card 8814"/>
    <s v="CREDIT CARD PURCHASE"/>
    <s v="Google ClassDojo Barangaroo"/>
    <x v="3"/>
    <x v="18"/>
    <s v="Google Australia"/>
  </r>
  <r>
    <x v="404"/>
    <n v="-17.989999999999998"/>
    <s v="NAB - Credit Card 8814"/>
    <s v="CREDIT CARD PURCHASE"/>
    <s v="Google ClassDojo Barangaroo"/>
    <x v="3"/>
    <x v="18"/>
    <s v="Google Australia"/>
  </r>
  <r>
    <x v="398"/>
    <n v="-17.989999999999998"/>
    <s v="NAB - Credit Card 8814"/>
    <s v="CREDIT CARD PURCHASE"/>
    <s v="Google ClassDojo Barangaroo"/>
    <x v="3"/>
    <x v="18"/>
    <s v="Google Australia"/>
  </r>
  <r>
    <x v="294"/>
    <n v="-17.989999999999998"/>
    <s v="NAB - Credit Card 8814"/>
    <s v="CREDIT CARD PURCHASE"/>
    <s v="Google ClassDojo Barangaroo"/>
    <x v="3"/>
    <x v="18"/>
    <s v="Google Australia"/>
  </r>
  <r>
    <x v="123"/>
    <n v="-17.989999999999998"/>
    <s v="NAB - Credit Card 8814"/>
    <s v="CREDIT CARD PURCHASE"/>
    <s v="Google ClassDojo Pyrmont"/>
    <x v="3"/>
    <x v="18"/>
    <s v="Google Australia"/>
  </r>
  <r>
    <x v="405"/>
    <n v="-17.989999999999998"/>
    <s v="NAB - Credit Card 8814"/>
    <s v="CREDIT CARD PURCHASE"/>
    <s v="Google ClassDojo Pyrmont"/>
    <x v="3"/>
    <x v="18"/>
    <s v="Google Australia"/>
  </r>
  <r>
    <x v="142"/>
    <n v="-17.989999999999998"/>
    <s v="NAB - Credit Card 8814"/>
    <s v="CREDIT CARD PURCHASE"/>
    <s v="Google ClassDojo Pyrmont"/>
    <x v="3"/>
    <x v="18"/>
    <s v="Google Australia"/>
  </r>
  <r>
    <x v="64"/>
    <n v="-17.989999999999998"/>
    <s v="NAB - Credit Card 8814"/>
    <s v="CREDIT CARD PURCHASE"/>
    <s v="Google ClassDojo Pyrmont"/>
    <x v="3"/>
    <x v="18"/>
    <s v="Google Australia"/>
  </r>
  <r>
    <x v="394"/>
    <n v="-17.989999999999998"/>
    <s v="NAB - Credit Card 8814"/>
    <s v="CREDIT CARD PURCHASE"/>
    <s v="Google ClassDojo Pyrmont"/>
    <x v="3"/>
    <x v="18"/>
    <s v="Google Australia"/>
  </r>
  <r>
    <x v="187"/>
    <n v="-17.989999999999998"/>
    <s v="NAB - Credit Card 8814"/>
    <s v="CREDIT CARD PURCHASE"/>
    <s v="Google ClassDojo Pyrmont"/>
    <x v="3"/>
    <x v="18"/>
    <s v="Google Australia"/>
  </r>
  <r>
    <x v="76"/>
    <n v="-201.95"/>
    <s v="NAB - Credit Card 8814"/>
    <s v="CREDIT CARD PURCHASE"/>
    <s v="HOBSONS BAY CITY CNL ALTONA"/>
    <x v="6"/>
    <x v="11"/>
    <s v="Hobsons Bay City Council"/>
  </r>
  <r>
    <x v="406"/>
    <n v="-300"/>
    <s v="NAB Everyday - 891388212"/>
    <s v="ATM DEBIT"/>
    <s v="BBL ATM 19th20:33NP-7 Days Convenienc"/>
    <x v="9"/>
    <x v="14"/>
    <s v="NAB"/>
  </r>
  <r>
    <x v="131"/>
    <n v="-32.869999999999997"/>
    <s v="NAB - Credit Card 8814"/>
    <s v="CREDIT CARD PURCHASE"/>
    <s v="DBS*Coolum OSHC VC Coolum"/>
    <x v="11"/>
    <x v="19"/>
    <s v="Debitsuccess"/>
  </r>
  <r>
    <x v="407"/>
    <n v="-18.100000000000001"/>
    <s v="NAB - Credit Card 8814"/>
    <s v="CREDIT CARD PURCHASE"/>
    <s v="CAFE ELEMENTO MOUNTAIN CREE"/>
    <x v="0"/>
    <x v="0"/>
    <s v="Cafe Elemento"/>
  </r>
  <r>
    <x v="144"/>
    <n v="-6.51"/>
    <s v="NAB - Credit Card 8814"/>
    <s v="CREDIT CARD PURCHASE"/>
    <s v="SMP*Cafenatics Docklands"/>
    <x v="0"/>
    <x v="0"/>
    <s v="Cafenatics "/>
  </r>
  <r>
    <x v="71"/>
    <n v="-13.01"/>
    <s v="NAB - Credit Card 8814"/>
    <s v="CREDIT CARD PURCHASE"/>
    <s v="SMP*Cafenatics Docklands"/>
    <x v="0"/>
    <x v="0"/>
    <s v="Cafenatics "/>
  </r>
  <r>
    <x v="108"/>
    <n v="-6.5"/>
    <s v="NAB - Credit Card 8814"/>
    <s v="CREDIT CARD PURCHASE"/>
    <s v="SQ *CAFFE CENTRALE Coolum Beach"/>
    <x v="0"/>
    <x v="0"/>
    <s v="Caffe Centrale"/>
  </r>
  <r>
    <x v="173"/>
    <n v="-11"/>
    <s v="NAB - Credit Card 8814"/>
    <s v="CREDIT CARD PURCHASE"/>
    <s v="COFFEE N ALL CUSTOMS HOUSDOCKLANDS"/>
    <x v="0"/>
    <x v="0"/>
    <s v="Coffee N All-Customs House"/>
  </r>
  <r>
    <x v="86"/>
    <n v="-6"/>
    <s v="NAB - Credit Card 8814"/>
    <s v="CREDIT CARD PURCHASE"/>
    <s v="COFFEE N ALL CUSTOMS HOUSDOCKLANDS"/>
    <x v="0"/>
    <x v="0"/>
    <s v="Coffee N All-Customs House"/>
  </r>
  <r>
    <x v="45"/>
    <n v="-17"/>
    <s v="NAB - Credit Card 8814"/>
    <s v="CREDIT CARD PURCHASE"/>
    <s v="COOLABAH TREE CAFE CABOOLCABOOLTURE"/>
    <x v="0"/>
    <x v="0"/>
    <s v="Coolabah Tree Cafe"/>
  </r>
  <r>
    <x v="202"/>
    <n v="-6.7"/>
    <s v="NAB - Credit Card 8814"/>
    <s v="CREDIT CARD PURCHASE"/>
    <s v="LS Espresso Bar Intern Maroochydore"/>
    <x v="0"/>
    <x v="0"/>
    <s v="Espresso Bar International"/>
  </r>
  <r>
    <x v="223"/>
    <n v="-6.7"/>
    <s v="NAB - Credit Card 8814"/>
    <s v="CREDIT CARD PURCHASE"/>
    <s v="LS Espresso Bar Intern Maroochydore"/>
    <x v="0"/>
    <x v="0"/>
    <s v="Espresso Bar International"/>
  </r>
  <r>
    <x v="186"/>
    <n v="-34"/>
    <s v="NAB - Credit Card 8814"/>
    <s v="CREDIT CARD PURCHASE"/>
    <s v="MAD PAWS PET SERVICES PYRMONT"/>
    <x v="12"/>
    <x v="20"/>
    <s v="Mad Paws"/>
  </r>
  <r>
    <x v="408"/>
    <n v="-82.85"/>
    <s v="CBA - Milani Everyday"/>
    <m/>
    <s v="ALDI STORES NAMBOUR AUS Card xx1075 Value Date: 18/11/2025"/>
    <x v="5"/>
    <x v="10"/>
    <s v="ALDI"/>
  </r>
  <r>
    <x v="321"/>
    <n v="-45.98"/>
    <s v="CBA - Milani Everyday"/>
    <m/>
    <s v="POST PEREGIAN BEACH LP PEREGIAN BEAC AUS Card xx1075 Value Date: 15/08/2025"/>
    <x v="1"/>
    <x v="1"/>
    <s v="Australia Post"/>
  </r>
  <r>
    <x v="409"/>
    <n v="-60.23"/>
    <s v="NAB - Credit Card 8814"/>
    <s v="CREDIT CARD PURCHASE"/>
    <s v="Ground Floor Estab Sydney"/>
    <x v="0"/>
    <x v="0"/>
    <s v="Establishment Bar"/>
  </r>
  <r>
    <x v="409"/>
    <n v="-59.42"/>
    <s v="NAB - Credit Card 8814"/>
    <s v="CREDIT CARD PURCHASE"/>
    <s v="Ground Floor Estab Sydney"/>
    <x v="0"/>
    <x v="0"/>
    <s v="Establishment Bar"/>
  </r>
  <r>
    <x v="357"/>
    <n v="-32.869999999999997"/>
    <s v="NAB - Credit Card 8814"/>
    <s v="CREDIT CARD PURCHASE"/>
    <s v="DBS*Coolum OSHC VC Coolum"/>
    <x v="11"/>
    <x v="19"/>
    <s v="Debitsuccess"/>
  </r>
  <r>
    <x v="357"/>
    <n v="-32.869999999999997"/>
    <s v="NAB - Credit Card 8814"/>
    <s v="CREDIT CARD PURCHASE"/>
    <s v="DBS*Coolum OSHC VC Coolum"/>
    <x v="11"/>
    <x v="19"/>
    <s v="Debitsuccess"/>
  </r>
  <r>
    <x v="410"/>
    <n v="-416"/>
    <s v="CBA - Milani Everyday"/>
    <m/>
    <s v="POST PEREGIAN BEACH LP PEREGIAN BEAC AUS Card xx1075 Value Date: 18/08/2025"/>
    <x v="1"/>
    <x v="1"/>
    <s v="Australia Post"/>
  </r>
  <r>
    <x v="411"/>
    <n v="-1.01"/>
    <s v="NAB - Credit Card 8814"/>
    <s v="CREDIT CARD PURCHASE"/>
    <s v="LS Flying West Pty Ltd Doonan"/>
    <x v="0"/>
    <x v="0"/>
    <s v="Flying West Coffee Roasters"/>
  </r>
  <r>
    <x v="411"/>
    <n v="-17.239999999999998"/>
    <s v="NAB - Credit Card 8814"/>
    <s v="CREDIT CARD PURCHASE"/>
    <s v="LS Flying West Pty Ltd Doonan"/>
    <x v="0"/>
    <x v="0"/>
    <s v="Flying West Coffee Roasters"/>
  </r>
  <r>
    <x v="145"/>
    <n v="-24.9"/>
    <s v="NAB - Credit Card 8814"/>
    <s v="CREDIT CARD PURCHASE"/>
    <s v="Fresh Vibes Altona North"/>
    <x v="0"/>
    <x v="0"/>
    <s v="Fresh Vibes Cafe"/>
  </r>
  <r>
    <x v="412"/>
    <n v="-7.48"/>
    <s v="NAB - Credit Card 8814"/>
    <s v="CREDIT CARD PURCHASE"/>
    <s v="GRINDERS CAFE SCA NAMBOUR"/>
    <x v="0"/>
    <x v="0"/>
    <s v="Grinders Cafe"/>
  </r>
  <r>
    <x v="243"/>
    <n v="-93.48"/>
    <s v="NAB - Credit Card 8814"/>
    <s v="CREDIT CARD PURCHASE"/>
    <s v="7 ELEVEN 4278 COOLUM BEACH"/>
    <x v="4"/>
    <x v="9"/>
    <s v="7-Eleven"/>
  </r>
  <r>
    <x v="186"/>
    <n v="-6.47"/>
    <s v="NAB - Credit Card 8814"/>
    <s v="CREDIT CARD PURCHASE"/>
    <s v="GRINDERS CAFE SCA NAMBOUR"/>
    <x v="0"/>
    <x v="0"/>
    <s v="Grinders Cafe"/>
  </r>
  <r>
    <x v="396"/>
    <n v="-28.09"/>
    <s v="CBA - Milani Everyday"/>
    <m/>
    <s v="Ground Floor Estab Sydney NS AUS Card xx1075 Value Date: 20/06/2025"/>
    <x v="0"/>
    <x v="0"/>
    <s v="Ground Floor Estab"/>
  </r>
  <r>
    <x v="34"/>
    <n v="-28.5"/>
    <s v="NAB - Credit Card 8814"/>
    <s v="CREDIT CARD PURCHASE"/>
    <s v="JAMAICA BLUE KAWANA BUDDINA"/>
    <x v="0"/>
    <x v="0"/>
    <s v="Jamaica Blue"/>
  </r>
  <r>
    <x v="127"/>
    <n v="-66.44"/>
    <s v="NAB - Credit Card 8814"/>
    <s v="CREDIT CARD PURCHASE"/>
    <s v="ASIAN FOOD 4 U MAROOCHYDORE"/>
    <x v="5"/>
    <x v="10"/>
    <s v="Asian Food 4 U"/>
  </r>
  <r>
    <x v="176"/>
    <n v="-8.9"/>
    <s v="NAB - Credit Card 8814"/>
    <s v="CREDIT CARD PURCHASE"/>
    <s v="B Delight Maroochy Maroochydore"/>
    <x v="5"/>
    <x v="10"/>
    <s v="Bakers Delight"/>
  </r>
  <r>
    <x v="72"/>
    <n v="-7.2"/>
    <s v="NAB - Credit Card 8814"/>
    <s v="CREDIT CARD PURCHASE"/>
    <s v="B Delight Maroochy Maroochydore"/>
    <x v="5"/>
    <x v="10"/>
    <s v="Bakers Delight"/>
  </r>
  <r>
    <x v="184"/>
    <n v="-8.9"/>
    <s v="NAB - Credit Card 8814"/>
    <s v="CREDIT CARD PURCHASE"/>
    <s v="B Delight Maroochy Maroochydore"/>
    <x v="5"/>
    <x v="10"/>
    <s v="Bakers Delight"/>
  </r>
  <r>
    <x v="214"/>
    <n v="-8.08"/>
    <s v="NAB - Credit Card 8814"/>
    <s v="CREDIT CARD PURCHASE"/>
    <s v="B Delight Maroochy Maroochydore"/>
    <x v="5"/>
    <x v="10"/>
    <s v="Bakers Delight"/>
  </r>
  <r>
    <x v="413"/>
    <n v="-11.4"/>
    <s v="NAB - Credit Card 8814"/>
    <s v="CREDIT CARD PURCHASE"/>
    <s v="RATHA PHIT PTY LTD ELSTERNWICK"/>
    <x v="0"/>
    <x v="0"/>
    <s v="Loco Coffee"/>
  </r>
  <r>
    <x v="143"/>
    <n v="-15.6"/>
    <s v="NAB - Credit Card 8814"/>
    <s v="CREDIT CARD PURCHASE"/>
    <s v="RATHA PHIT PTY LTD ELSTERNWICK"/>
    <x v="0"/>
    <x v="0"/>
    <s v="Loco Coffee"/>
  </r>
  <r>
    <x v="107"/>
    <n v="-19.5"/>
    <s v="NAB - Credit Card 8814"/>
    <s v="CREDIT CARD PURCHASE"/>
    <s v="Lost Bean South Brisban"/>
    <x v="0"/>
    <x v="0"/>
    <s v="Lost Bean"/>
  </r>
  <r>
    <x v="107"/>
    <n v="-6"/>
    <s v="NAB - Credit Card 8814"/>
    <s v="CREDIT CARD PURCHASE"/>
    <s v="Lost Bean South Brisban"/>
    <x v="0"/>
    <x v="0"/>
    <s v="Lost Bean"/>
  </r>
  <r>
    <x v="3"/>
    <n v="-6"/>
    <s v="NAB - Credit Card 8814"/>
    <s v="CREDIT CARD PURCHASE"/>
    <s v="Lost Bean South Brisban"/>
    <x v="0"/>
    <x v="0"/>
    <s v="Lost Bean"/>
  </r>
  <r>
    <x v="90"/>
    <n v="-8.9"/>
    <s v="CBA - Milani Everyday"/>
    <m/>
    <s v="Lost Bean South BrisbanAU"/>
    <x v="0"/>
    <x v="0"/>
    <s v="Lost Bean"/>
  </r>
  <r>
    <x v="339"/>
    <n v="-48.67"/>
    <s v="CBA - Milani Everyday"/>
    <m/>
    <s v="LS Flying West Pty Ltd Doonan AU AUS Card xx1075 Value Date: 23/04/2025"/>
    <x v="0"/>
    <x v="0"/>
    <s v="Flying West"/>
  </r>
  <r>
    <x v="414"/>
    <n v="-7.25"/>
    <s v="CBA - Milani Everyday"/>
    <m/>
    <s v="LS The Forest Blend Ca Forest Glen AU"/>
    <x v="0"/>
    <x v="0"/>
    <s v="The Forest"/>
  </r>
  <r>
    <x v="305"/>
    <n v="-13.75"/>
    <s v="CBA - Milani Everyday"/>
    <m/>
    <s v="LS The Forest Blend Ca Forest Glen AU AUS Card xx1075 Value Date: 08/06/2025"/>
    <x v="0"/>
    <x v="0"/>
    <s v="The Forest"/>
  </r>
  <r>
    <x v="226"/>
    <n v="-36"/>
    <s v="NAB - Credit Card 8814"/>
    <s v="CREDIT CARD PURCHASE"/>
    <s v="M&amp;G CAFE AND BAR BROADBEACH"/>
    <x v="0"/>
    <x v="0"/>
    <s v="M&amp;G Cafe &amp; Bar"/>
  </r>
  <r>
    <x v="382"/>
    <n v="-28"/>
    <s v="NAB - Credit Card 8814"/>
    <s v="CREDIT CARD PURCHASE"/>
    <s v="MA BOULANGE CAFE COOLUM BEACH"/>
    <x v="0"/>
    <x v="0"/>
    <s v="Ma Boulange Cafe"/>
  </r>
  <r>
    <x v="415"/>
    <n v="-14"/>
    <s v="NAB - Credit Card 8814"/>
    <s v="CREDIT CARD PURCHASE"/>
    <s v="MA BOULANGE CAFE COOLUM BEACH"/>
    <x v="0"/>
    <x v="0"/>
    <s v="Ma Boulange Cafe"/>
  </r>
  <r>
    <x v="138"/>
    <n v="-20"/>
    <s v="NAB - Credit Card 8814"/>
    <s v="CREDIT CARD PURCHASE"/>
    <s v="MA BOULANGE CAFE COOLUM BEACH"/>
    <x v="0"/>
    <x v="0"/>
    <s v="Ma Boulange Cafe"/>
  </r>
  <r>
    <x v="67"/>
    <n v="-12"/>
    <s v="NAB - Credit Card 8814"/>
    <s v="CREDIT CARD PURCHASE"/>
    <s v="MA BOULANGE CAFE COOLUM BEACH"/>
    <x v="0"/>
    <x v="0"/>
    <s v="Ma Boulange Cafe"/>
  </r>
  <r>
    <x v="394"/>
    <n v="-12"/>
    <s v="NAB - Credit Card 8814"/>
    <s v="CREDIT CARD PURCHASE"/>
    <s v="MA BOULANGE CAFE COOLUM BEACH"/>
    <x v="0"/>
    <x v="0"/>
    <s v="Ma Boulange Cafe"/>
  </r>
  <r>
    <x v="256"/>
    <n v="-4.04"/>
    <s v="NAB - Credit Card 8814"/>
    <s v="CREDIT CARD PURCHASE"/>
    <s v="B Delight Maroochy Maroochydore"/>
    <x v="5"/>
    <x v="10"/>
    <s v="Bakers Delight"/>
  </r>
  <r>
    <x v="145"/>
    <n v="-18"/>
    <s v="NAB - Credit Card 8814"/>
    <s v="CREDIT CARD PURCHASE"/>
    <s v="BAKERS DELIGHT ELSTERNWICK"/>
    <x v="5"/>
    <x v="10"/>
    <s v="Bakers Delight"/>
  </r>
  <r>
    <x v="145"/>
    <n v="-14"/>
    <s v="NAB - Credit Card 8814"/>
    <s v="CREDIT CARD PURCHASE"/>
    <s v="BAKERS DELIGHT ELSTERNWICK"/>
    <x v="5"/>
    <x v="10"/>
    <s v="Bakers Delight"/>
  </r>
  <r>
    <x v="22"/>
    <n v="-4.04"/>
    <s v="NAB - Credit Card 8814"/>
    <s v="CREDIT CARD PURCHASE"/>
    <s v="Bakers Delight Kawana Buddina"/>
    <x v="5"/>
    <x v="10"/>
    <s v="Bakers Delight"/>
  </r>
  <r>
    <x v="416"/>
    <n v="-23.89"/>
    <s v="CBA - Milani Everyday"/>
    <m/>
    <s v="Bakers Delight Kawana Buddina AU"/>
    <x v="5"/>
    <x v="10"/>
    <s v="Bakers Delight"/>
  </r>
  <r>
    <x v="365"/>
    <n v="-12.37"/>
    <s v="CBA - Milani Everyday"/>
    <m/>
    <s v="Bakers Delight Kawana Buddina QL AUS Card xx1075 Value Date: 09/07/2025"/>
    <x v="5"/>
    <x v="10"/>
    <s v="Bakers Delight"/>
  </r>
  <r>
    <x v="390"/>
    <n v="-7.2"/>
    <s v="NAB - Credit Card 8814"/>
    <s v="CREDIT CARD PURCHASE"/>
    <s v="BAKERS DELIGHT MOOLO MOOLOOLABA"/>
    <x v="5"/>
    <x v="10"/>
    <s v="Bakers Delight"/>
  </r>
  <r>
    <x v="226"/>
    <n v="-14.5"/>
    <s v="NAB - Credit Card 8814"/>
    <s v="CREDIT CARD PURCHASE"/>
    <s v="Bakers Delight Noosa Junctio"/>
    <x v="5"/>
    <x v="10"/>
    <s v="Bakers Delight"/>
  </r>
  <r>
    <x v="263"/>
    <n v="-9.5"/>
    <s v="CBA - Milani Everyday"/>
    <m/>
    <s v="Bakers Delight Noosa JunctioAU"/>
    <x v="5"/>
    <x v="10"/>
    <s v="Bakers Delight"/>
  </r>
  <r>
    <x v="63"/>
    <n v="-7.5"/>
    <s v="NAB - Credit Card 8814"/>
    <s v="CREDIT CARD PURCHASE"/>
    <s v="Bakers Delight Ocean Grove"/>
    <x v="5"/>
    <x v="10"/>
    <s v="Bakers Delight"/>
  </r>
  <r>
    <x v="163"/>
    <n v="-19.5"/>
    <s v="NAB - Credit Card 8814"/>
    <s v="CREDIT CARD PURCHASE"/>
    <s v="MA BOULANGE CAFE COOLUM BEACH"/>
    <x v="0"/>
    <x v="0"/>
    <s v="Ma Boulange Cafe"/>
  </r>
  <r>
    <x v="132"/>
    <n v="-396"/>
    <s v="NAB Everyday - 891388212"/>
    <s v="TRANSFER DEBIT"/>
    <s v="AutoliftGarage W2871511994 INV2211"/>
    <x v="1"/>
    <x v="21"/>
    <s v="Autolift"/>
  </r>
  <r>
    <x v="6"/>
    <n v="-86.44"/>
    <s v="NAB - Credit Card 8814"/>
    <s v="CREDIT CARD PURCHASE"/>
    <s v="7 ELEVEN 4278 COOLUM BEACH"/>
    <x v="4"/>
    <x v="9"/>
    <s v="7-Eleven"/>
  </r>
  <r>
    <x v="353"/>
    <n v="-201.95"/>
    <s v="NAB - Credit Card 8814"/>
    <s v="CREDIT CARD PURCHASE"/>
    <s v="HOBSONS BAY CITY CNL ALTONA"/>
    <x v="6"/>
    <x v="11"/>
    <s v="Hobsons Bay City Council"/>
  </r>
  <r>
    <x v="142"/>
    <n v="-450"/>
    <s v="NAB - Credit Card 8814"/>
    <s v="CREDIT CARD PURCHASE"/>
    <s v="HOBSONS BAY CITY COUNC ALTONA"/>
    <x v="6"/>
    <x v="11"/>
    <s v="Hobsons Bay City Council"/>
  </r>
  <r>
    <x v="417"/>
    <n v="-1000"/>
    <s v="CBA - Milani Everyday"/>
    <m/>
    <s v="HOBSONS BAY COUNCIL NetBank BPAY 39032 50322001803 Rates"/>
    <x v="6"/>
    <x v="11"/>
    <s v="Hobsons Bay City Council"/>
  </r>
  <r>
    <x v="418"/>
    <n v="-310"/>
    <s v="NAB - Credit Card 8814"/>
    <s v="CREDIT CARD PURCHASE"/>
    <s v="INTERNET BPAY ASIC"/>
    <x v="6"/>
    <x v="22"/>
    <s v="Australian Securities &amp; Investments Commission"/>
  </r>
  <r>
    <x v="419"/>
    <n v="-89.11"/>
    <s v="NAB - Credit Card 8814"/>
    <s v="CREDIT CARD PURCHASE"/>
    <s v="7 ELEVEN 4278 COOLUM BEACH"/>
    <x v="4"/>
    <x v="9"/>
    <s v="7-Eleven"/>
  </r>
  <r>
    <x v="247"/>
    <n v="-90.88"/>
    <s v="NAB - Credit Card 8814"/>
    <s v="CREDIT CARD PURCHASE"/>
    <s v="7 ELEVEN 4278 COOLUM BEACH"/>
    <x v="4"/>
    <x v="9"/>
    <s v="7-Eleven"/>
  </r>
  <r>
    <x v="111"/>
    <n v="-89.31"/>
    <s v="NAB - Credit Card 8814"/>
    <s v="CREDIT CARD PURCHASE"/>
    <s v="7 ELEVEN 4278 COOLUM BEACH"/>
    <x v="4"/>
    <x v="9"/>
    <s v="7-Eleven"/>
  </r>
  <r>
    <x v="420"/>
    <n v="-94.31"/>
    <s v="NAB - Credit Card 8814"/>
    <s v="CREDIT CARD PURCHASE"/>
    <s v="7 ELEVEN 4278 COOLUM BEACH"/>
    <x v="4"/>
    <x v="9"/>
    <s v="7-Eleven"/>
  </r>
  <r>
    <x v="411"/>
    <n v="-93.42"/>
    <s v="NAB - Credit Card 8814"/>
    <s v="CREDIT CARD PURCHASE"/>
    <s v="7 ELEVEN 4278 COOLUM BEACH"/>
    <x v="4"/>
    <x v="9"/>
    <s v="7-Eleven"/>
  </r>
  <r>
    <x v="325"/>
    <n v="-92.91"/>
    <s v="NAB - Credit Card 8814"/>
    <s v="CREDIT CARD PURCHASE"/>
    <s v="7 ELEVEN 4278 COOLUM BEACH"/>
    <x v="4"/>
    <x v="9"/>
    <s v="7-Eleven"/>
  </r>
  <r>
    <x v="268"/>
    <n v="-61.97"/>
    <s v="NAB - Credit Card 8814"/>
    <s v="CREDIT CARD PURCHASE"/>
    <s v="7-ELEVEN 4091 MARCOOLA"/>
    <x v="4"/>
    <x v="9"/>
    <s v="7-Eleven"/>
  </r>
  <r>
    <x v="269"/>
    <n v="-90.64"/>
    <s v="NAB - Credit Card 8814"/>
    <s v="CREDIT CARD PURCHASE"/>
    <s v="7 ELEVEN 4278 COOLUM BEACH"/>
    <x v="4"/>
    <x v="9"/>
    <s v="7-Eleven"/>
  </r>
  <r>
    <x v="20"/>
    <n v="-25.07"/>
    <s v="NAB - Credit Card 8814"/>
    <s v="CREDIT CARD PURCHASE"/>
    <s v="7 ELEVEN 4278 COOLUM BEACH"/>
    <x v="4"/>
    <x v="9"/>
    <s v="7-Eleven"/>
  </r>
  <r>
    <x v="343"/>
    <n v="-19.5"/>
    <s v="NAB - Credit Card 8814"/>
    <s v="CREDIT CARD PURCHASE"/>
    <s v="MA BOULANGE CAFE COOLUM BEACH"/>
    <x v="0"/>
    <x v="0"/>
    <s v="Ma Boulange Cafe"/>
  </r>
  <r>
    <x v="78"/>
    <n v="-27.1"/>
    <s v="NAB - Credit Card 8814"/>
    <s v="CREDIT CARD PURCHASE"/>
    <s v="MA BOULANGE CAFE COOLUM BEACH"/>
    <x v="0"/>
    <x v="0"/>
    <s v="Ma Boulange Cafe"/>
  </r>
  <r>
    <x v="78"/>
    <n v="-9.6999999999999993"/>
    <s v="NAB - Credit Card 8814"/>
    <s v="CREDIT CARD PURCHASE"/>
    <s v="MA BOULANGE CAFE COOLUM BEACH"/>
    <x v="0"/>
    <x v="0"/>
    <s v="Ma Boulange Cafe"/>
  </r>
  <r>
    <x v="406"/>
    <n v="-300"/>
    <s v="NAB Everyday - 891388212"/>
    <s v="ATM DEBIT"/>
    <s v="BBL ATM 19th20:34NP-7 Days Convenienc"/>
    <x v="9"/>
    <x v="14"/>
    <s v="NAB"/>
  </r>
  <r>
    <x v="406"/>
    <n v="-100"/>
    <s v="NAB Everyday - 891388212"/>
    <s v="ATM DEBIT"/>
    <s v="BBL ATM 19th20:35NP-7 Days Convenienc"/>
    <x v="9"/>
    <x v="14"/>
    <s v="NAB"/>
  </r>
  <r>
    <x v="406"/>
    <n v="-300"/>
    <s v="NAB Everyday - 891388212"/>
    <s v="ATM DEBIT"/>
    <s v="BBL ATM 19th20:49NP-7 Days Convenienc"/>
    <x v="9"/>
    <x v="14"/>
    <s v="NAB"/>
  </r>
  <r>
    <x v="132"/>
    <n v="-20"/>
    <s v="NAB Everyday - 891388212"/>
    <s v="ATM DEBIT"/>
    <s v="CBA ATM 01st15:17COOLUM QLD"/>
    <x v="9"/>
    <x v="14"/>
    <s v="NAB"/>
  </r>
  <r>
    <x v="111"/>
    <n v="19"/>
    <s v="NAB Old - 9437"/>
    <s v="DIVIDEND"/>
    <s v="001331170631 TLS ITM DIV LLOYD THOMAS"/>
    <x v="7"/>
    <x v="12"/>
    <s v="Telstra"/>
  </r>
  <r>
    <x v="9"/>
    <n v="-64.94"/>
    <s v="NAB - Credit Card 8814"/>
    <s v="CREDIT CARD PURCHASE"/>
    <s v="BAMBELLA DESIGNS NORTH LAKES"/>
    <x v="1"/>
    <x v="1"/>
    <s v="Bambella Designs"/>
  </r>
  <r>
    <x v="323"/>
    <n v="-15"/>
    <s v="NAB - Credit Card 8814"/>
    <s v="CREDIT CARD PURCHASE"/>
    <s v="MA BOULANGE CAFE COOLUM BEACH"/>
    <x v="0"/>
    <x v="0"/>
    <s v="Ma Boulange Cafe"/>
  </r>
  <r>
    <x v="179"/>
    <n v="-9.5"/>
    <s v="NAB - Credit Card 8814"/>
    <s v="CREDIT CARD PURCHASE"/>
    <s v="MA BOULANGE CAFE COOLUM BEACH"/>
    <x v="0"/>
    <x v="0"/>
    <s v="Ma Boulange Cafe"/>
  </r>
  <r>
    <x v="38"/>
    <n v="-13"/>
    <s v="NAB - Credit Card 8814"/>
    <s v="CREDIT CARD PURCHASE"/>
    <s v="MA BOULANGE CAFE COOLUM BEACH"/>
    <x v="0"/>
    <x v="0"/>
    <s v="Ma Boulange Cafe"/>
  </r>
  <r>
    <x v="185"/>
    <n v="-13.5"/>
    <s v="NAB - Credit Card 8814"/>
    <s v="CREDIT CARD PURCHASE"/>
    <s v="MA BOULANGE CAFE COOLUM BEACH"/>
    <x v="0"/>
    <x v="0"/>
    <s v="Ma Boulange Cafe"/>
  </r>
  <r>
    <x v="187"/>
    <n v="-14"/>
    <s v="NAB - Credit Card 8814"/>
    <s v="CREDIT CARD PURCHASE"/>
    <s v="MA BOULANGE CAFE COOLUM BEACH"/>
    <x v="0"/>
    <x v="0"/>
    <s v="Ma Boulange Cafe"/>
  </r>
  <r>
    <x v="384"/>
    <n v="-9"/>
    <s v="NAB - Credit Card 8814"/>
    <s v="CREDIT CARD PURCHASE"/>
    <s v="MA BOULANGE CAFE COOLUM BEACH"/>
    <x v="0"/>
    <x v="0"/>
    <s v="Ma Boulange Cafe"/>
  </r>
  <r>
    <x v="421"/>
    <n v="-4"/>
    <s v="NAB - Credit Card 8814"/>
    <s v="CREDIT CARD PURCHASE"/>
    <s v="MA BOULANGE CAFE COOLUM BEACH"/>
    <x v="0"/>
    <x v="0"/>
    <s v="Ma Boulange Cafe"/>
  </r>
  <r>
    <x v="422"/>
    <n v="-36"/>
    <s v="NAB - Credit Card 8814"/>
    <s v="CREDIT CARD PURCHASE"/>
    <s v="MA BOULANGE CAFE COOLUM BEACH"/>
    <x v="0"/>
    <x v="0"/>
    <s v="Ma Boulange Cafe"/>
  </r>
  <r>
    <x v="194"/>
    <n v="-8.5"/>
    <s v="NAB - Credit Card 8814"/>
    <s v="CREDIT CARD PURCHASE"/>
    <s v="MA BOULANGE CAFE COOLUM BEACH"/>
    <x v="0"/>
    <x v="0"/>
    <s v="Ma Boulange Cafe"/>
  </r>
  <r>
    <x v="102"/>
    <n v="-9"/>
    <s v="NAB - Credit Card 8814"/>
    <s v="CREDIT CARD PURCHASE"/>
    <s v="MA BOULANGE CAFE COOLUM BEACH"/>
    <x v="0"/>
    <x v="0"/>
    <s v="Ma Boulange Cafe"/>
  </r>
  <r>
    <x v="387"/>
    <n v="-18.5"/>
    <s v="NAB - Credit Card 8814"/>
    <s v="CREDIT CARD PURCHASE"/>
    <s v="MA BOULANGE CAFE COOLUM BEACH"/>
    <x v="0"/>
    <x v="0"/>
    <s v="Ma Boulange Cafe"/>
  </r>
  <r>
    <x v="100"/>
    <n v="-14"/>
    <s v="NAB - Credit Card 8814"/>
    <s v="CREDIT CARD PURCHASE"/>
    <s v="Bakers Delight Ocean Grove"/>
    <x v="5"/>
    <x v="10"/>
    <s v="Bakers Delight"/>
  </r>
  <r>
    <x v="150"/>
    <n v="-11.7"/>
    <s v="NAB - Credit Card 8814"/>
    <s v="CREDIT CARD PURCHASE"/>
    <s v="WELLINGTON BAKERY PART MAROOCHYDORE"/>
    <x v="5"/>
    <x v="10"/>
    <s v="Banjos Bakery Cafe (Sunshine Plaza)"/>
  </r>
  <r>
    <x v="150"/>
    <n v="-10.95"/>
    <s v="NAB - Credit Card 8814"/>
    <s v="CREDIT CARD PURCHASE"/>
    <s v="WELLINGTON BAKERY PART MAROOCHYDORE"/>
    <x v="5"/>
    <x v="10"/>
    <s v="Banjos Bakery Cafe (Sunshine Plaza)"/>
  </r>
  <r>
    <x v="54"/>
    <n v="-113.92"/>
    <s v="NAB - Credit Card 8814"/>
    <s v="CREDIT CARD PURCHASE"/>
    <s v="ENERGYAUSTRALIA PTY LT MELBOURNE"/>
    <x v="13"/>
    <x v="23"/>
    <s v="Energy Australia"/>
  </r>
  <r>
    <x v="130"/>
    <n v="-225"/>
    <s v="NAB - Credit Card 8814"/>
    <s v="CREDIT CARD PURCHASE"/>
    <s v="ENERGYAUSTRALIA PTY LT MELBOURNE"/>
    <x v="13"/>
    <x v="23"/>
    <s v="Energy Australia"/>
  </r>
  <r>
    <x v="62"/>
    <n v="-98.98"/>
    <s v="NAB - Credit Card 8814"/>
    <s v="CREDIT CARD PURCHASE"/>
    <s v="ENERGYAUSTRALIA PTY LT MELBOURNE"/>
    <x v="13"/>
    <x v="23"/>
    <s v="Energy Australia"/>
  </r>
  <r>
    <x v="179"/>
    <n v="-160.09"/>
    <s v="NAB - Credit Card 8814"/>
    <s v="CREDIT CARD PURCHASE"/>
    <s v="ENERGYAUSTRALIA PTY LT MELBOURNE"/>
    <x v="13"/>
    <x v="23"/>
    <s v="Energy Australia"/>
  </r>
  <r>
    <x v="421"/>
    <n v="-157.94"/>
    <s v="NAB - Credit Card 8814"/>
    <s v="CREDIT CARD PURCHASE"/>
    <s v="ENERGYAUSTRALIA PTY LT MELBOURNE"/>
    <x v="13"/>
    <x v="23"/>
    <s v="Energy Australia"/>
  </r>
  <r>
    <x v="268"/>
    <n v="-109.21"/>
    <s v="NAB - Credit Card 8814"/>
    <s v="CREDIT CARD PURCHASE"/>
    <s v="ENERGYAUSTRALIA PTY LT MELBOURNE"/>
    <x v="13"/>
    <x v="23"/>
    <s v="Energy Australia"/>
  </r>
  <r>
    <x v="273"/>
    <n v="-200"/>
    <s v="NAB - Credit Card 8814"/>
    <s v="CREDIT CARD PURCHASE"/>
    <s v="ENERGYAUSTRALIA PTY LT MELBOURNE"/>
    <x v="13"/>
    <x v="23"/>
    <s v="Energy Australia"/>
  </r>
  <r>
    <x v="423"/>
    <n v="-250"/>
    <s v="NAB - Credit Card 8814"/>
    <s v="CREDIT CARD PURCHASE"/>
    <s v="ENERGYAUSTRALIA PTY LT MELBOURNE"/>
    <x v="13"/>
    <x v="23"/>
    <s v="Energy Australia"/>
  </r>
  <r>
    <x v="280"/>
    <n v="-187"/>
    <s v="NAB - Credit Card 8814"/>
    <s v="CREDIT CARD PURCHASE"/>
    <s v="ENERGYAUSTRALIA PTY LT MELBOURNE"/>
    <x v="13"/>
    <x v="23"/>
    <s v="Energy Australia"/>
  </r>
  <r>
    <x v="170"/>
    <n v="-110"/>
    <s v="NAB - Credit Card 8814"/>
    <s v="CREDIT CARD PURCHASE"/>
    <s v="ELGAS LIMITED NORTH RYDE"/>
    <x v="13"/>
    <x v="24"/>
    <s v="Elgas"/>
  </r>
  <r>
    <x v="384"/>
    <n v="-176.05"/>
    <s v="NAB - Credit Card 8814"/>
    <s v="CREDIT CARD PURCHASE"/>
    <s v="ELGAS LIMITED NORTH RYDE"/>
    <x v="13"/>
    <x v="24"/>
    <s v="Elgas"/>
  </r>
  <r>
    <x v="192"/>
    <n v="-165.89"/>
    <s v="NAB - Credit Card 8814"/>
    <s v="CREDIT CARD PURCHASE"/>
    <s v="ELGAS LIMITED NORTH RYDE"/>
    <x v="13"/>
    <x v="24"/>
    <s v="Elgas"/>
  </r>
  <r>
    <x v="225"/>
    <n v="-341.94"/>
    <s v="NAB - Credit Card 8814"/>
    <s v="CREDIT CARD PURCHASE"/>
    <s v="ELGAS LIMITED NORTH RYDE"/>
    <x v="13"/>
    <x v="24"/>
    <s v="Elgas"/>
  </r>
  <r>
    <x v="267"/>
    <n v="-170.97"/>
    <s v="NAB - Credit Card 8814"/>
    <s v="CREDIT CARD PURCHASE"/>
    <s v="ELGAS LIMITED NORTH RYDE"/>
    <x v="13"/>
    <x v="24"/>
    <s v="Elgas"/>
  </r>
  <r>
    <x v="397"/>
    <n v="-121.73"/>
    <s v="NAB - Credit Card 8814"/>
    <s v="CREDIT CARD PURCHASE"/>
    <s v="ELGAS LIMITED NORTH RYDE"/>
    <x v="13"/>
    <x v="24"/>
    <s v="Elgas"/>
  </r>
  <r>
    <x v="301"/>
    <n v="-150.9"/>
    <s v="NAB - Credit Card 8814"/>
    <s v="CREDIT CARD PURCHASE"/>
    <s v="ELGAS LIMITED NORTH RYDE"/>
    <x v="13"/>
    <x v="24"/>
    <s v="Elgas"/>
  </r>
  <r>
    <x v="113"/>
    <n v="-158.94999999999999"/>
    <s v="NAB - Credit Card 8814"/>
    <s v="CREDIT CARD PURCHASE"/>
    <s v="ELGAS LTD NORTH RYDE"/>
    <x v="13"/>
    <x v="24"/>
    <s v="Elgas"/>
  </r>
  <r>
    <x v="320"/>
    <n v="-317.89999999999998"/>
    <s v="NAB - Credit Card 8814"/>
    <s v="CREDIT CARD PURCHASE"/>
    <s v="ELGAS LTD NORTH RYDE"/>
    <x v="13"/>
    <x v="24"/>
    <s v="Elgas"/>
  </r>
  <r>
    <x v="361"/>
    <n v="-189.9"/>
    <s v="NAB - Credit Card 8814"/>
    <s v="CREDIT CARD PURCHASE"/>
    <s v="ELGAS LTD NORTH RYDE"/>
    <x v="13"/>
    <x v="24"/>
    <s v="Elgas"/>
  </r>
  <r>
    <x v="29"/>
    <n v="-169.95"/>
    <s v="NAB - Credit Card 8814"/>
    <s v="CREDIT CARD PURCHASE"/>
    <s v="ELGAS LTD NORTH RYDE"/>
    <x v="13"/>
    <x v="24"/>
    <s v="Elgas"/>
  </r>
  <r>
    <x v="96"/>
    <n v="-35"/>
    <s v="NAB - Credit Card 8814"/>
    <s v="CREDIT CARD PURCHASE"/>
    <s v="BELONG MELBOURNE"/>
    <x v="13"/>
    <x v="25"/>
    <s v="Belong Mobile"/>
  </r>
  <r>
    <x v="64"/>
    <n v="-35"/>
    <s v="NAB - Credit Card 8814"/>
    <s v="CREDIT CARD PURCHASE"/>
    <s v="BELONG MELBOURNE"/>
    <x v="13"/>
    <x v="25"/>
    <s v="Belong Mobile"/>
  </r>
  <r>
    <x v="66"/>
    <n v="-35"/>
    <s v="NAB - Credit Card 8814"/>
    <s v="CREDIT CARD PURCHASE"/>
    <s v="BELONG MELBOURNE"/>
    <x v="13"/>
    <x v="25"/>
    <s v="Belong Mobile"/>
  </r>
  <r>
    <x v="394"/>
    <n v="-35"/>
    <s v="NAB - Credit Card 8814"/>
    <s v="CREDIT CARD PURCHASE"/>
    <s v="BELONG MELBOURNE"/>
    <x v="13"/>
    <x v="25"/>
    <s v="Belong Mobile"/>
  </r>
  <r>
    <x v="164"/>
    <n v="-35"/>
    <s v="NAB - Credit Card 8814"/>
    <s v="CREDIT CARD PURCHASE"/>
    <s v="BELONG MELBOURNE"/>
    <x v="13"/>
    <x v="25"/>
    <s v="Belong Mobile"/>
  </r>
  <r>
    <x v="70"/>
    <n v="-35"/>
    <s v="NAB - Credit Card 8814"/>
    <s v="CREDIT CARD PURCHASE"/>
    <s v="BELONG MELBOURNE"/>
    <x v="13"/>
    <x v="25"/>
    <s v="Belong Mobile"/>
  </r>
  <r>
    <x v="175"/>
    <n v="-35"/>
    <s v="NAB - Credit Card 8814"/>
    <s v="CREDIT CARD PURCHASE"/>
    <s v="BELONG MELBOURNE"/>
    <x v="13"/>
    <x v="25"/>
    <s v="Belong Mobile"/>
  </r>
  <r>
    <x v="402"/>
    <n v="-35"/>
    <s v="NAB - Credit Card 8814"/>
    <s v="CREDIT CARD PURCHASE"/>
    <s v="BELONG MELBOURNE"/>
    <x v="13"/>
    <x v="25"/>
    <s v="Belong Mobile"/>
  </r>
  <r>
    <x v="184"/>
    <n v="-35"/>
    <s v="NAB - Credit Card 8814"/>
    <s v="CREDIT CARD PURCHASE"/>
    <s v="BELONG MELBOURNE"/>
    <x v="13"/>
    <x v="25"/>
    <s v="Belong Mobile"/>
  </r>
  <r>
    <x v="222"/>
    <n v="-8"/>
    <s v="NAB - Credit Card 8814"/>
    <s v="CREDIT CARD PURCHASE"/>
    <s v="MA BOULANGE CAFE COOLUM BEACH"/>
    <x v="0"/>
    <x v="0"/>
    <s v="Ma Boulange Cafe"/>
  </r>
  <r>
    <x v="237"/>
    <n v="-16.3"/>
    <s v="NAB - Credit Card 8814"/>
    <s v="CREDIT CARD PURCHASE"/>
    <s v="MA BOULANGE CAFE COOLUM BEACH"/>
    <x v="0"/>
    <x v="0"/>
    <s v="Ma Boulange Cafe"/>
  </r>
  <r>
    <x v="240"/>
    <n v="-8.5"/>
    <s v="NAB - Credit Card 8814"/>
    <s v="CREDIT CARD PURCHASE"/>
    <s v="MA BOULANGE CAFE COOLUM BEACH"/>
    <x v="0"/>
    <x v="0"/>
    <s v="Ma Boulange Cafe"/>
  </r>
  <r>
    <x v="424"/>
    <n v="-6.3"/>
    <s v="NAB - Credit Card 8814"/>
    <s v="CREDIT CARD PURCHASE"/>
    <s v="ME Coffee Merchants C Coolum Beach"/>
    <x v="0"/>
    <x v="0"/>
    <s v="ME Coffee Merchants"/>
  </r>
  <r>
    <x v="371"/>
    <n v="-13.23"/>
    <s v="NAB - Credit Card 8814"/>
    <s v="CREDIT CARD PURCHASE"/>
    <s v="ME Coffee Merchants C Coolum Beach"/>
    <x v="0"/>
    <x v="0"/>
    <s v="ME Coffee Merchants"/>
  </r>
  <r>
    <x v="280"/>
    <n v="-16.059999999999999"/>
    <s v="NAB - Credit Card 8814"/>
    <s v="CREDIT CARD PURCHASE"/>
    <s v="ME Coffee Merchants C Coolum Beach"/>
    <x v="0"/>
    <x v="0"/>
    <s v="ME Coffee Merchants"/>
  </r>
  <r>
    <x v="163"/>
    <n v="-19.98"/>
    <s v="NAB - Credit Card 8814"/>
    <s v="CREDIT CARD PURCHASE"/>
    <s v="BCF MAROOCHYDORE MAROOCHYDORE"/>
    <x v="1"/>
    <x v="1"/>
    <s v="BCF - Boating Camping Fishing "/>
  </r>
  <r>
    <x v="300"/>
    <n v="-4"/>
    <s v="NAB - Credit Card 8814"/>
    <s v="CREDIT CARD PURCHASE"/>
    <s v="BCF NOOSA NOOSAVILLE"/>
    <x v="1"/>
    <x v="1"/>
    <s v="BCF NOOSA"/>
  </r>
  <r>
    <x v="425"/>
    <n v="-55.99"/>
    <s v="NAB - Credit Card 8814"/>
    <s v="CREDIT CARD PURCHASE"/>
    <s v="LS BEACH BEAT COOLUM BEACH"/>
    <x v="1"/>
    <x v="1"/>
    <s v="BEACH BEAT "/>
  </r>
  <r>
    <x v="136"/>
    <n v="-32.869999999999997"/>
    <s v="NAB - Credit Card 8814"/>
    <s v="CREDIT CARD PURCHASE"/>
    <s v="DBS*Coolum OSHC VC Coolum"/>
    <x v="11"/>
    <x v="19"/>
    <s v="Debitsuccess"/>
  </r>
  <r>
    <x v="426"/>
    <n v="-300"/>
    <s v="NAB Old - 9437"/>
    <s v="TRANSFER DEBIT"/>
    <s v="MILANI SIMIC A0272316278 Dentist"/>
    <x v="8"/>
    <x v="13"/>
    <s v="MILANI SIMIC A Dentist"/>
  </r>
  <r>
    <x v="44"/>
    <n v="-317.55"/>
    <s v="NAB - Credit Card 8814"/>
    <s v="CREDIT CARD PURCHASE"/>
    <s v="SUNSHINE COAST DENTAL COOLUM BEACH"/>
    <x v="8"/>
    <x v="13"/>
    <s v="SUNSHINE COAST DENTAL"/>
  </r>
  <r>
    <x v="159"/>
    <n v="-10.5"/>
    <s v="NAB - Credit Card 8814"/>
    <s v="CREDIT CARD PURCHASE"/>
    <s v="BEST AND LESS MAROOCHYDORE"/>
    <x v="1"/>
    <x v="1"/>
    <s v="Best &amp; Less"/>
  </r>
  <r>
    <x v="407"/>
    <n v="-15.05"/>
    <s v="NAB - Credit Card 8814"/>
    <s v="CREDIT CARD PURCHASE"/>
    <s v="ME Coffee Merchants C Coolum Beach"/>
    <x v="0"/>
    <x v="0"/>
    <s v="ME Coffee Merchants"/>
  </r>
  <r>
    <x v="364"/>
    <n v="-11.41"/>
    <s v="NAB - Credit Card 8814"/>
    <s v="CREDIT CARD PURCHASE"/>
    <s v="ME Coffee Merchants C Coolum Beach"/>
    <x v="0"/>
    <x v="0"/>
    <s v="ME Coffee Merchants"/>
  </r>
  <r>
    <x v="101"/>
    <n v="-24.34"/>
    <s v="NAB - Credit Card 8814"/>
    <s v="CREDIT CARD PURCHASE"/>
    <s v="ME Coffee Merchants C Coolum Beach"/>
    <x v="0"/>
    <x v="0"/>
    <s v="ME Coffee Merchants"/>
  </r>
  <r>
    <x v="269"/>
    <n v="-7"/>
    <s v="CBA - Milani Everyday"/>
    <m/>
    <s v="ME Coffee Merchants C Coolum Beach AU"/>
    <x v="0"/>
    <x v="0"/>
    <s v="ME Coffee Merchants"/>
  </r>
  <r>
    <x v="427"/>
    <n v="-8.5"/>
    <s v="CBA - Milani Everyday"/>
    <m/>
    <s v="ME Coffee Merchants C Coolum Beach AU"/>
    <x v="0"/>
    <x v="0"/>
    <s v="ME Coffee Merchants"/>
  </r>
  <r>
    <x v="428"/>
    <n v="-7.3"/>
    <s v="CBA - Milani Everyday"/>
    <m/>
    <s v="ME Coffee Merchants C Coolum Beach QL AUS Card xx1075 Value Date: 06/08/2025"/>
    <x v="0"/>
    <x v="0"/>
    <s v="ME Coffee Merchants"/>
  </r>
  <r>
    <x v="160"/>
    <n v="-51.36"/>
    <s v="NAB - Credit Card 8814"/>
    <s v="CREDIT CARD PURCHASE"/>
    <s v="DBS*Coolum OSHC VC Coolum"/>
    <x v="11"/>
    <x v="19"/>
    <s v="Debitsuccess"/>
  </r>
  <r>
    <x v="134"/>
    <n v="-115.05"/>
    <s v="NAB - Credit Card 8814"/>
    <s v="CREDIT CARD PURCHASE"/>
    <s v="DBS*Coolum OSHCVC Coolum"/>
    <x v="11"/>
    <x v="19"/>
    <s v="Debitsuccess"/>
  </r>
  <r>
    <x v="160"/>
    <n v="-6"/>
    <s v="NAB - Credit Card 8814"/>
    <s v="CREDIT CARD PURCHASE"/>
    <s v="BEST AND LESS MAROOCHYDORE"/>
    <x v="1"/>
    <x v="1"/>
    <s v="Best &amp; Less"/>
  </r>
  <r>
    <x v="415"/>
    <n v="-44"/>
    <s v="NAB - Credit Card 8814"/>
    <s v="CREDIT CARD PURCHASE"/>
    <s v="BEST AND LESS PTY LIMITEDLEICHHARDT"/>
    <x v="1"/>
    <x v="1"/>
    <s v="Best &amp; Less"/>
  </r>
  <r>
    <x v="132"/>
    <n v="-15.17"/>
    <s v="NAB - Credit Card 8814"/>
    <s v="CREDIT CARD PURCHASE"/>
    <s v="BETTY GIFTWARE &amp; TOYS EUMUNDI"/>
    <x v="1"/>
    <x v="1"/>
    <s v="Betty"/>
  </r>
  <r>
    <x v="365"/>
    <n v="-12"/>
    <s v="CBA - Milani Everyday"/>
    <m/>
    <s v="BIG W 0256 BUDDINA QL AUS Card xx1075 Value Date: 09/07/2025"/>
    <x v="1"/>
    <x v="1"/>
    <s v="BIG W"/>
  </r>
  <r>
    <x v="322"/>
    <n v="-66.8"/>
    <s v="CBA - Milani Everyday"/>
    <s v="NA"/>
    <s v="BIG W 0292 MAROOCHYDORE QL AUS Card xx1075 Value Date: 16/04/2025"/>
    <x v="1"/>
    <x v="1"/>
    <s v="Big W"/>
  </r>
  <r>
    <x v="325"/>
    <n v="-39"/>
    <s v="CBA - Milani Everyday"/>
    <m/>
    <s v="BIG W 0292 MAROOCHYDORE QL AUS Card xx1075 Value Date: 19/04/2025"/>
    <x v="1"/>
    <x v="1"/>
    <s v="BIG W"/>
  </r>
  <r>
    <x v="275"/>
    <n v="-39"/>
    <s v="CBA - Milani Everyday"/>
    <m/>
    <s v="BIG W 0292 MAROOCHYDORE QL AUS Card xx1075 Value Date: 20/08/2025"/>
    <x v="1"/>
    <x v="1"/>
    <s v="BIG W"/>
  </r>
  <r>
    <x v="269"/>
    <n v="-15.9"/>
    <s v="CBA - Milani Everyday"/>
    <m/>
    <s v="BIG W 0292 MAROOCHYDORE QL AUS Card xx1075 Value Date: 23/05/2025"/>
    <x v="1"/>
    <x v="1"/>
    <s v="BIG W"/>
  </r>
  <r>
    <x v="261"/>
    <n v="-111"/>
    <s v="CBA - Milani Everyday"/>
    <m/>
    <s v="BIG W 0292 MAROOCHYDORE QL AUS Card xx1075 Value Date: 27/04/2025"/>
    <x v="1"/>
    <x v="1"/>
    <s v="BIG W"/>
  </r>
  <r>
    <x v="429"/>
    <n v="-15.3"/>
    <s v="CBA - Milani Everyday"/>
    <m/>
    <s v="BIG W 0249 NOOSAVILLE QL AUS Card xx1075 Value Date: 01/09/2025"/>
    <x v="1"/>
    <x v="1"/>
    <s v="BIG W"/>
  </r>
  <r>
    <x v="49"/>
    <n v="-41.5"/>
    <s v="CBA - Milani Everyday"/>
    <m/>
    <s v="BIG W 0249 NOOSAVILLE QL AUS Card xx1075 Value Date: 10/10/2025"/>
    <x v="1"/>
    <x v="1"/>
    <s v="BIG W"/>
  </r>
  <r>
    <x v="430"/>
    <n v="-106"/>
    <s v="CBA - Milani Everyday"/>
    <m/>
    <s v="BIG W 0249 NOOSAVILLE QL AUS Card xx1075 Value Date: 11/06/2025"/>
    <x v="1"/>
    <x v="1"/>
    <s v="BIG W"/>
  </r>
  <r>
    <x v="331"/>
    <n v="-46"/>
    <s v="CBA - Milani Everyday"/>
    <m/>
    <s v="BIG W 0249 NOOSAVILLE QL AUS Card xx1075 Value Date: 17/05/2025"/>
    <x v="1"/>
    <x v="1"/>
    <s v="BIG W"/>
  </r>
  <r>
    <x v="431"/>
    <n v="-20.3"/>
    <s v="CBA - Milani Everyday"/>
    <m/>
    <s v="BIG W 0249 NOOSAVILLE QL AUS Card xx1075 Value Date: 23/07/2025"/>
    <x v="1"/>
    <x v="1"/>
    <s v="BIG W"/>
  </r>
  <r>
    <x v="432"/>
    <n v="-73.5"/>
    <s v="CBA - Milani Everyday"/>
    <s v="NA"/>
    <s v="BIG W 0249 NOOSAVILLE QL AUS Card xx6921 Value Date: 23/10/2024"/>
    <x v="1"/>
    <x v="1"/>
    <s v="Big W"/>
  </r>
  <r>
    <x v="269"/>
    <n v="-68.349999999999994"/>
    <s v="CBA - Milani Everyday"/>
    <m/>
    <s v="BIG W 0249 NOOSAVILLE QL AUS Card xx1075 Value Date: 24/05/2025"/>
    <x v="1"/>
    <x v="1"/>
    <s v="BIG W"/>
  </r>
  <r>
    <x v="433"/>
    <n v="-131.19999999999999"/>
    <s v="NAB - Credit Card 8814"/>
    <s v="CREDIT CARD PURCHASE"/>
    <s v="BIG W/154 HORTON PDE MAROOCHYDORE"/>
    <x v="1"/>
    <x v="1"/>
    <s v="BIG W"/>
  </r>
  <r>
    <x v="53"/>
    <n v="-98"/>
    <s v="NAB - Credit Card 8814"/>
    <s v="CREDIT CARD PURCHASE"/>
    <s v="BIG W/154 HORTON PDE MAROOCHYDORE"/>
    <x v="1"/>
    <x v="1"/>
    <s v="BIG W"/>
  </r>
  <r>
    <x v="401"/>
    <n v="-47.55"/>
    <s v="NAB - Credit Card 8814"/>
    <s v="CREDIT CARD PURCHASE"/>
    <s v="BIG W/154 HORTON PDE MAROOCHYDORE"/>
    <x v="1"/>
    <x v="1"/>
    <s v="BIG W"/>
  </r>
  <r>
    <x v="150"/>
    <n v="-7.2"/>
    <s v="NAB - Credit Card 8814"/>
    <s v="CREDIT CARD PURCHASE"/>
    <s v="BIG W/154 HORTON PDE MAROOCHYDORE"/>
    <x v="1"/>
    <x v="1"/>
    <s v="BIG W"/>
  </r>
  <r>
    <x v="63"/>
    <n v="-76"/>
    <s v="NAB - Credit Card 8814"/>
    <s v="CREDIT CARD PURCHASE"/>
    <s v="BIG W/154 HORTON PDE MAROOCHYDORE"/>
    <x v="1"/>
    <x v="1"/>
    <s v="BIG W"/>
  </r>
  <r>
    <x v="434"/>
    <n v="-62"/>
    <s v="NAB - Credit Card 8814"/>
    <s v="CREDIT CARD PURCHASE"/>
    <s v="BIG W/154 HORTON PDE MAROOCHYDORE"/>
    <x v="1"/>
    <x v="1"/>
    <s v="BIG W"/>
  </r>
  <r>
    <x v="72"/>
    <n v="-34"/>
    <s v="NAB - Credit Card 8814"/>
    <s v="CREDIT CARD PURCHASE"/>
    <s v="BIG W/154 HORTON PDE MAROOCHYDORE"/>
    <x v="1"/>
    <x v="1"/>
    <s v="BIG W"/>
  </r>
  <r>
    <x v="80"/>
    <n v="-92.5"/>
    <s v="NAB - Credit Card 8814"/>
    <s v="CREDIT CARD PURCHASE"/>
    <s v="BIG W/154 HORTON PDE MAROOCHYDORE"/>
    <x v="1"/>
    <x v="1"/>
    <s v="BIG W"/>
  </r>
  <r>
    <x v="189"/>
    <n v="-14"/>
    <s v="NAB - Credit Card 8814"/>
    <s v="CREDIT CARD PURCHASE"/>
    <s v="BIG W/154 HORTON PDE MAROOCHYDORE"/>
    <x v="1"/>
    <x v="1"/>
    <s v="BIG W"/>
  </r>
  <r>
    <x v="3"/>
    <n v="-49"/>
    <s v="NAB - Credit Card 8814"/>
    <s v="CREDIT CARD PURCHASE"/>
    <s v="BIG W/154 HORTON PDE MAROOCHYDORE"/>
    <x v="1"/>
    <x v="1"/>
    <s v="BIG W"/>
  </r>
  <r>
    <x v="240"/>
    <n v="-20"/>
    <s v="NAB - Credit Card 8814"/>
    <s v="CREDIT CARD PURCHASE"/>
    <s v="BIG W/154 HORTON PDE MAROOCHYDORE"/>
    <x v="1"/>
    <x v="1"/>
    <s v="BIG W"/>
  </r>
  <r>
    <x v="95"/>
    <n v="-63"/>
    <s v="NAB - Credit Card 8814"/>
    <s v="CREDIT CARD PURCHASE"/>
    <s v="BIG W/154 HORTON PDE MAROOCHYDORE"/>
    <x v="1"/>
    <x v="1"/>
    <s v="BIG W"/>
  </r>
  <r>
    <x v="8"/>
    <n v="-8.8000000000000007"/>
    <s v="NAB - Credit Card 8814"/>
    <s v="CREDIT CARD PURCHASE"/>
    <s v="BIG W/154 HORTON PDE MAROOCHYDORE"/>
    <x v="1"/>
    <x v="1"/>
    <s v="BIG W"/>
  </r>
  <r>
    <x v="8"/>
    <n v="-38.25"/>
    <s v="NAB - Credit Card 8814"/>
    <s v="CREDIT CARD PURCHASE"/>
    <s v="BIG W/154 HORTON PDE MAROOCHYDORE"/>
    <x v="1"/>
    <x v="1"/>
    <s v="BIG W"/>
  </r>
  <r>
    <x v="85"/>
    <n v="-71.8"/>
    <s v="NAB - Credit Card 8814"/>
    <s v="CREDIT CARD PURCHASE"/>
    <s v="BIG W/154 HORTON PDE MAROOCHYDORE"/>
    <x v="1"/>
    <x v="1"/>
    <s v="BIG W"/>
  </r>
  <r>
    <x v="400"/>
    <n v="-57.6"/>
    <s v="NAB - Credit Card 8814"/>
    <s v="CREDIT CARD PURCHASE"/>
    <s v="BIG W/28 EENIE CREEK RD NOOSAVILLE"/>
    <x v="1"/>
    <x v="1"/>
    <s v="BIG W"/>
  </r>
  <r>
    <x v="400"/>
    <n v="-30"/>
    <s v="NAB - Credit Card 8814"/>
    <s v="CREDIT CARD PURCHASE"/>
    <s v="BIG W/28 EENIE CREEK RD NOOSAVILLE"/>
    <x v="1"/>
    <x v="1"/>
    <s v="BIG W"/>
  </r>
  <r>
    <x v="151"/>
    <n v="-51.5"/>
    <s v="NAB - Credit Card 8814"/>
    <s v="CREDIT CARD PURCHASE"/>
    <s v="BIG W/28 EENIE CREEK RD NOOSAVILLE"/>
    <x v="1"/>
    <x v="1"/>
    <s v="BIG W"/>
  </r>
  <r>
    <x v="435"/>
    <n v="-92.24"/>
    <s v="NAB - Credit Card 8814"/>
    <s v="CREDIT CARD PURCHASE"/>
    <s v="BIG W/28 EENIE CREEK RD NOOSAVILLE"/>
    <x v="1"/>
    <x v="1"/>
    <s v="BIG W"/>
  </r>
  <r>
    <x v="394"/>
    <n v="-27.65"/>
    <s v="NAB - Credit Card 8814"/>
    <s v="CREDIT CARD PURCHASE"/>
    <s v="BIG W/28 EENIE CREEK RD NOOSAVILLE"/>
    <x v="1"/>
    <x v="1"/>
    <s v="BIG W"/>
  </r>
  <r>
    <x v="355"/>
    <n v="-57.39"/>
    <s v="NAB - Credit Card 8814"/>
    <s v="CREDIT CARD PURCHASE"/>
    <s v="BIG W/28 EENIE CREEK RD NOOSAVILLE"/>
    <x v="1"/>
    <x v="1"/>
    <s v="BIG W"/>
  </r>
  <r>
    <x v="171"/>
    <n v="-32"/>
    <s v="NAB - Credit Card 8814"/>
    <s v="CREDIT CARD PURCHASE"/>
    <s v="BIG W/28 EENIE CREEK RD NOOSAVILLE"/>
    <x v="1"/>
    <x v="1"/>
    <s v="BIG W"/>
  </r>
  <r>
    <x v="171"/>
    <n v="-23.8"/>
    <s v="NAB - Credit Card 8814"/>
    <s v="CREDIT CARD PURCHASE"/>
    <s v="BIG W/28 EENIE CREEK RD NOOSAVILLE"/>
    <x v="1"/>
    <x v="1"/>
    <s v="BIG W"/>
  </r>
  <r>
    <x v="199"/>
    <n v="-42.7"/>
    <s v="NAB - Credit Card 8814"/>
    <s v="CREDIT CARD PURCHASE"/>
    <s v="BIG W/28 EENIE CREEK RD NOOSAVILLE"/>
    <x v="1"/>
    <x v="1"/>
    <s v="BIG W"/>
  </r>
  <r>
    <x v="84"/>
    <n v="-78.349999999999994"/>
    <s v="NAB - Credit Card 8814"/>
    <s v="CREDIT CARD PURCHASE"/>
    <s v="BIG W/28 EENIE CREEK RD NOOSAVILLE"/>
    <x v="1"/>
    <x v="1"/>
    <s v="BIG W"/>
  </r>
  <r>
    <x v="84"/>
    <n v="-17"/>
    <s v="NAB - Credit Card 8814"/>
    <s v="CREDIT CARD PURCHASE"/>
    <s v="BIG W/28 EENIE CREEK RD NOOSAVILLE"/>
    <x v="1"/>
    <x v="1"/>
    <s v="BIG W"/>
  </r>
  <r>
    <x v="84"/>
    <n v="-12.99"/>
    <s v="NAB - Credit Card 8814"/>
    <s v="CREDIT CARD PURCHASE"/>
    <s v="BIG W/28 EENIE CREEK RD NOOSAVILLE"/>
    <x v="1"/>
    <x v="1"/>
    <s v="BIG W"/>
  </r>
  <r>
    <x v="13"/>
    <n v="-29.74"/>
    <s v="NAB - Credit Card 8814"/>
    <s v="CREDIT CARD PURCHASE"/>
    <s v="BIG W/28 EENIE CREEK RD NOOSAVILLE"/>
    <x v="1"/>
    <x v="1"/>
    <s v="BIG W"/>
  </r>
  <r>
    <x v="436"/>
    <n v="-8"/>
    <s v="NAB - Credit Card 8814"/>
    <s v="CREDIT CARD PURCHASE"/>
    <s v="BIG W/28 EENIE CREEK RD NOOSAVILLE"/>
    <x v="1"/>
    <x v="1"/>
    <s v="BIG W"/>
  </r>
  <r>
    <x v="246"/>
    <n v="-49.5"/>
    <s v="NAB - Credit Card 8814"/>
    <s v="CREDIT CARD PURCHASE"/>
    <s v="BIG W/28 EENIE CREEK RD NOOSAVILLE"/>
    <x v="1"/>
    <x v="1"/>
    <s v="BIG W"/>
  </r>
  <r>
    <x v="248"/>
    <n v="-12"/>
    <s v="NAB - Credit Card 8814"/>
    <s v="CREDIT CARD PURCHASE"/>
    <s v="BIG W/28 EENIE CREEK RD NOOSAVILLE"/>
    <x v="1"/>
    <x v="1"/>
    <s v="BIG W"/>
  </r>
  <r>
    <x v="423"/>
    <n v="-49.75"/>
    <s v="NAB - Credit Card 8814"/>
    <s v="CREDIT CARD PURCHASE"/>
    <s v="BIG W/28 EENIE CREEK RD NOOSAVILLE"/>
    <x v="1"/>
    <x v="1"/>
    <s v="BIG W"/>
  </r>
  <r>
    <x v="406"/>
    <n v="-61.95"/>
    <s v="NAB - Credit Card 8814"/>
    <s v="CREDIT CARD PURCHASE"/>
    <s v="BIG W/28 EENIE CREEK RD NOOSAVILLE"/>
    <x v="1"/>
    <x v="1"/>
    <s v="BIG W"/>
  </r>
  <r>
    <x v="437"/>
    <n v="-115.05"/>
    <s v="NAB - Credit Card 8814"/>
    <s v="CREDIT CARD PURCHASE"/>
    <s v="DBS*Coolum OSHCVC Coolum"/>
    <x v="11"/>
    <x v="19"/>
    <s v="Debitsuccess"/>
  </r>
  <r>
    <x v="61"/>
    <n v="-32.869999999999997"/>
    <s v="NAB - Credit Card 8814"/>
    <s v="CREDIT CARD PURCHASE"/>
    <s v="DBS*Coolum OSHCVC Coolum"/>
    <x v="11"/>
    <x v="19"/>
    <s v="Debitsuccess"/>
  </r>
  <r>
    <x v="438"/>
    <n v="-32.869999999999997"/>
    <s v="NAB - Credit Card 8814"/>
    <s v="CREDIT CARD PURCHASE"/>
    <s v="DBS*Coolum OSHCVC Coolum"/>
    <x v="11"/>
    <x v="19"/>
    <s v="Debitsuccess"/>
  </r>
  <r>
    <x v="151"/>
    <n v="-32.869999999999997"/>
    <s v="NAB - Credit Card 8814"/>
    <s v="CREDIT CARD PURCHASE"/>
    <s v="DBS*Coolum OSHCVC Coolum"/>
    <x v="11"/>
    <x v="19"/>
    <s v="Debitsuccess"/>
  </r>
  <r>
    <x v="439"/>
    <n v="-8.69"/>
    <s v="CBA - Milani Everyday"/>
    <m/>
    <s v="ME Coffee Merchants C Coolum Beach QL AUS Card xx1075 Value Date: 11/12/2025"/>
    <x v="0"/>
    <x v="0"/>
    <s v="ME Coffee Merchants"/>
  </r>
  <r>
    <x v="440"/>
    <n v="-8.69"/>
    <s v="CBA - Milani Everyday"/>
    <m/>
    <s v="ME Coffee Merchants C Coolum Beach QL AUS Card xx1075 Value Date: 13/11/2025"/>
    <x v="0"/>
    <x v="0"/>
    <s v="ME Coffee Merchants"/>
  </r>
  <r>
    <x v="404"/>
    <n v="-85.1"/>
    <s v="NAB - Credit Card 8814"/>
    <s v="CREDIT CARD PURCHASE"/>
    <s v="7 ELEVEN 4278 COOLUM BEACH"/>
    <x v="4"/>
    <x v="9"/>
    <s v="7-Eleven"/>
  </r>
  <r>
    <x v="441"/>
    <n v="-81.08"/>
    <s v="NAB - Credit Card 8814"/>
    <s v="CREDIT CARD PURCHASE"/>
    <s v="7 ELEVEN 4278 COOLUM BEACH"/>
    <x v="4"/>
    <x v="9"/>
    <s v="7-Eleven"/>
  </r>
  <r>
    <x v="442"/>
    <n v="-2"/>
    <s v="NAB - Credit Card 8814"/>
    <s v="CREDIT CARD PURCHASE"/>
    <s v="7 ELEVEN 4278 COOLUM BEACH"/>
    <x v="4"/>
    <x v="9"/>
    <s v="7-Eleven"/>
  </r>
  <r>
    <x v="443"/>
    <n v="-90.78"/>
    <s v="NAB - Credit Card 8814"/>
    <s v="CREDIT CARD PURCHASE"/>
    <s v="7 ELEVEN 4278 COOLUM BEACH"/>
    <x v="4"/>
    <x v="9"/>
    <s v="7-Eleven"/>
  </r>
  <r>
    <x v="444"/>
    <n v="-82.54"/>
    <s v="NAB - Credit Card 8814"/>
    <s v="CREDIT CARD PURCHASE"/>
    <s v="7 ELEVEN 4278 COOLUM BEACH"/>
    <x v="4"/>
    <x v="9"/>
    <s v="7-Eleven"/>
  </r>
  <r>
    <x v="276"/>
    <n v="-88.44"/>
    <s v="NAB - Credit Card 8814"/>
    <s v="CREDIT CARD PURCHASE"/>
    <s v="7 ELEVEN 4278 COOLUM BEACH"/>
    <x v="4"/>
    <x v="9"/>
    <s v="7-Eleven"/>
  </r>
  <r>
    <x v="8"/>
    <n v="-89"/>
    <s v="NAB - Credit Card 8814"/>
    <s v="CREDIT CARD PURCHASE"/>
    <s v="7 ELEVEN 4278 COOLUM BEACH"/>
    <x v="4"/>
    <x v="9"/>
    <s v="7-Eleven"/>
  </r>
  <r>
    <x v="423"/>
    <n v="-103.23"/>
    <s v="NAB - Credit Card 8814"/>
    <s v="CREDIT CARD PURCHASE"/>
    <s v="7 ELEVEN 4278 COOLUM BEACH"/>
    <x v="4"/>
    <x v="9"/>
    <s v="7-Eleven"/>
  </r>
  <r>
    <x v="406"/>
    <n v="-105.26"/>
    <s v="NAB - Credit Card 8814"/>
    <s v="CREDIT CARD PURCHASE"/>
    <s v="7 ELEVEN 4278 COOLUM BEACH"/>
    <x v="4"/>
    <x v="9"/>
    <s v="7-Eleven"/>
  </r>
  <r>
    <x v="364"/>
    <n v="-5"/>
    <s v="NAB - Credit Card 8814"/>
    <s v="CREDIT CARD PURCHASE"/>
    <s v="7 ELEVEN 4278 COOLUM BEACH"/>
    <x v="4"/>
    <x v="9"/>
    <s v="7-Eleven"/>
  </r>
  <r>
    <x v="364"/>
    <n v="-71.87"/>
    <s v="NAB - Credit Card 8814"/>
    <s v="CREDIT CARD PURCHASE"/>
    <s v="7 ELEVEN 4278 COOLUM BEACH"/>
    <x v="4"/>
    <x v="9"/>
    <s v="7-Eleven"/>
  </r>
  <r>
    <x v="154"/>
    <n v="-32.869999999999997"/>
    <s v="NAB - Credit Card 8814"/>
    <s v="CREDIT CARD PURCHASE"/>
    <s v="DBS*Coolum OSHCVC Coolum"/>
    <x v="11"/>
    <x v="19"/>
    <s v="Debitsuccess"/>
  </r>
  <r>
    <x v="162"/>
    <n v="-149.97"/>
    <s v="NAB - Credit Card 8814"/>
    <s v="CREDIT CARD PURCHASE"/>
    <s v="DBS*Coolum OSHCVC Coolum"/>
    <x v="11"/>
    <x v="19"/>
    <s v="Debitsuccess"/>
  </r>
  <r>
    <x v="34"/>
    <n v="-147.91999999999999"/>
    <s v="NAB - Credit Card 8814"/>
    <s v="CREDIT CARD PURCHASE"/>
    <s v="DBS*Coolum OSHCVC Coolum"/>
    <x v="11"/>
    <x v="19"/>
    <s v="Debitsuccess"/>
  </r>
  <r>
    <x v="445"/>
    <n v="-348.7"/>
    <s v="NAB - Credit Card 8814"/>
    <s v="CREDIT CARD PURCHASE"/>
    <s v="SUNSHINE COAST DENTAL COOLUM BEACH"/>
    <x v="8"/>
    <x v="13"/>
    <s v="SUNSHINE COAST DENTAL"/>
  </r>
  <r>
    <x v="284"/>
    <n v="-301.45"/>
    <s v="CBA - Milani Everyday"/>
    <m/>
    <s v="SUNSHINE COAST DENTAL COOLUM BEACH QL AUS Card xx1075 Value Date: 03/11/2025"/>
    <x v="8"/>
    <x v="13"/>
    <s v="SUNSHINE COAST DENTAL"/>
  </r>
  <r>
    <x v="284"/>
    <n v="-301.45"/>
    <s v="CBA - Milani Everyday"/>
    <m/>
    <s v="SUNSHINE COAST DENTAL COOLUM BEACH QL AUS Card xx1075 Value Date: 03/11/2025"/>
    <x v="8"/>
    <x v="13"/>
    <s v="SUNSHINE COAST DENTAL"/>
  </r>
  <r>
    <x v="285"/>
    <n v="-171.4"/>
    <s v="CBA - Milani Everyday"/>
    <m/>
    <s v="SUNSHINE COAST DENTAL COOLUM BEACH QL AUS Card xx1075 Value Date: 04/11/2025"/>
    <x v="8"/>
    <x v="13"/>
    <s v="SUNSHINE COAST DENTAL"/>
  </r>
  <r>
    <x v="285"/>
    <n v="-171.4"/>
    <s v="CBA - Milani Everyday"/>
    <m/>
    <s v="SUNSHINE COAST DENTAL COOLUM BEACH QL AUS Card xx1075 Value Date: 04/11/2025"/>
    <x v="8"/>
    <x v="13"/>
    <s v="SUNSHINE COAST DENTAL"/>
  </r>
  <r>
    <x v="446"/>
    <n v="-203.05"/>
    <s v="CBA - Milani Everyday"/>
    <m/>
    <s v="SUNSHINE COAST DENTAL COOLUM BEACH QL AUS Card xx1075 Value Date: 07/10/2025"/>
    <x v="8"/>
    <x v="13"/>
    <s v="SUNSHINE COAST DENTAL"/>
  </r>
  <r>
    <x v="310"/>
    <n v="-150"/>
    <s v="NAB - Credit Card 8814"/>
    <s v="CREDIT CARD PURCHASE"/>
    <s v="CRAIG JOHN WANLESS NOOSAVILLE"/>
    <x v="8"/>
    <x v="26"/>
    <s v="John Wanless"/>
  </r>
  <r>
    <x v="246"/>
    <n v="-442.3"/>
    <s v="NAB - Credit Card 8814"/>
    <s v="CREDIT CARD PURCHASE"/>
    <s v="CRAIG JOHN WANLESS NOOSAVILLE"/>
    <x v="8"/>
    <x v="26"/>
    <s v="John Wanless"/>
  </r>
  <r>
    <x v="259"/>
    <n v="-430"/>
    <s v="NAB - Credit Card 8814"/>
    <s v="CREDIT CARD PURCHASE"/>
    <s v="CRAIG JOHN WANLESS NOOSAVILLE"/>
    <x v="8"/>
    <x v="26"/>
    <s v="John Wanless"/>
  </r>
  <r>
    <x v="259"/>
    <n v="-120"/>
    <s v="NAB - Credit Card 8814"/>
    <s v="CREDIT CARD PURCHASE"/>
    <s v="CRAIG JOHN WANLESS NOOSAVILLE"/>
    <x v="8"/>
    <x v="26"/>
    <s v="John Wanless"/>
  </r>
  <r>
    <x v="45"/>
    <n v="-359.95"/>
    <s v="NAB - Credit Card 8814"/>
    <s v="CREDIT CARD PURCHASE"/>
    <s v="MEDICAL NUTRITION SOLU MAROOCHYDORE"/>
    <x v="8"/>
    <x v="26"/>
    <s v="Karma Nutrition"/>
  </r>
  <r>
    <x v="403"/>
    <n v="-145"/>
    <s v="NAB - Credit Card 8814"/>
    <s v="CREDIT CARD PURCHASE"/>
    <s v="PIERRIC MOREL YAROOMBA"/>
    <x v="8"/>
    <x v="26"/>
    <s v="PIERRIC MOREL YAROOMBA"/>
  </r>
  <r>
    <x v="45"/>
    <n v="-240"/>
    <s v="NAB - Credit Card 8814"/>
    <s v="CREDIT CARD PURCHASE"/>
    <s v="RADIANT LIFE PTY LTD MAROOCHYDORE"/>
    <x v="8"/>
    <x v="26"/>
    <s v="RADIANT LIFE PTY LTD MAROOCHYDORE"/>
  </r>
  <r>
    <x v="120"/>
    <n v="-110"/>
    <s v="NAB - Credit Card 8814"/>
    <s v="CREDIT CARD PURCHASE"/>
    <s v="SEED OF LIFE HEALTH P/ MAROOCHYDORE"/>
    <x v="8"/>
    <x v="27"/>
    <s v="Bloom Chinese Medicine"/>
  </r>
  <r>
    <x v="447"/>
    <n v="-35"/>
    <s v="NAB - Credit Card 8814"/>
    <s v="CREDIT CARD PURCHASE"/>
    <s v="SPECSAVERS HIGHPOINT PL MARIBYRNONG"/>
    <x v="8"/>
    <x v="26"/>
    <s v="Specsavers"/>
  </r>
  <r>
    <x v="448"/>
    <n v="-13.5"/>
    <s v="CBA - Milani Everyday"/>
    <m/>
    <s v="ME Coffee Merchants C Coolum Beach QL AUS Card xx1075 Value Date: 15/05/2025"/>
    <x v="0"/>
    <x v="0"/>
    <s v="ME Coffee Merchants"/>
  </r>
  <r>
    <x v="449"/>
    <n v="-11.92"/>
    <s v="CBA - Milani Everyday"/>
    <m/>
    <s v="ME Coffee Merchants C Coolum Beach QL AUS Card xx1075 Value Date: 15/08/2025"/>
    <x v="0"/>
    <x v="0"/>
    <s v="ME Coffee Merchants"/>
  </r>
  <r>
    <x v="373"/>
    <n v="-8.3800000000000008"/>
    <s v="CBA - Milani Everyday"/>
    <m/>
    <s v="ME Coffee Merchants C Coolum Beach QL AUS Card xx1075 Value Date: 18/11/2025"/>
    <x v="0"/>
    <x v="0"/>
    <s v="ME Coffee Merchants"/>
  </r>
  <r>
    <x v="330"/>
    <n v="-18.899999999999999"/>
    <s v="CBA - Milani Everyday"/>
    <m/>
    <s v="ME Coffee Merchants C Coolum Beach QL AUS Card xx1075 Value Date: 20/07/2025"/>
    <x v="0"/>
    <x v="0"/>
    <s v="ME Coffee Merchants"/>
  </r>
  <r>
    <x v="289"/>
    <n v="-11.92"/>
    <s v="CBA - Milani Everyday"/>
    <m/>
    <s v="ME Coffee Merchants C Coolum Beach QL AUS Card xx1075 Value Date: 27/11/2025"/>
    <x v="0"/>
    <x v="0"/>
    <s v="ME Coffee Merchants"/>
  </r>
  <r>
    <x v="106"/>
    <n v="-9.5"/>
    <s v="NAB - Credit Card 8814"/>
    <s v="CREDIT CARD PURCHASE"/>
    <s v="ME COFFEE MERCHANTS Coolum Beach"/>
    <x v="0"/>
    <x v="0"/>
    <s v="ME Coffee Merchants"/>
  </r>
  <r>
    <x v="106"/>
    <n v="-5.7"/>
    <s v="NAB - Credit Card 8814"/>
    <s v="CREDIT CARD PURCHASE"/>
    <s v="ME COFFEE MERCHANTS Coolum Beach"/>
    <x v="0"/>
    <x v="0"/>
    <s v="ME Coffee Merchants"/>
  </r>
  <r>
    <x v="132"/>
    <n v="-6.27"/>
    <s v="NAB - Credit Card 8814"/>
    <s v="CREDIT CARD PURCHASE"/>
    <s v="ME COFFEE MERCHANTS Coolum Beach"/>
    <x v="0"/>
    <x v="0"/>
    <s v="ME Coffee Merchants"/>
  </r>
  <r>
    <x v="78"/>
    <n v="-90"/>
    <s v="NAB - Credit Card 8814"/>
    <s v="CREDIT CARD PURCHASE"/>
    <s v="Suncoast Medical CNTR Coolum Beach"/>
    <x v="8"/>
    <x v="26"/>
    <s v="Suncoast Medical CNTR Coolum Beach"/>
  </r>
  <r>
    <x v="450"/>
    <n v="-75"/>
    <s v="NAB - Credit Card 8814"/>
    <s v="CREDIT CARD PURCHASE"/>
    <s v="Suncoast Medical CNTR Coolum Beach"/>
    <x v="8"/>
    <x v="26"/>
    <s v="Suncoast Medical CNTR Coolum Beach"/>
  </r>
  <r>
    <x v="401"/>
    <n v="-110"/>
    <s v="NAB - Credit Card 8814"/>
    <s v="CREDIT CARD PURCHASE"/>
    <s v="COOLUM BEACH 7 DAY COOLUM BEACH"/>
    <x v="8"/>
    <x v="26"/>
    <s v="Coolum Beach 7 Day Doctors (Coolum Village)"/>
  </r>
  <r>
    <x v="415"/>
    <n v="-150.55000000000001"/>
    <s v="NAB - Credit Card 8814"/>
    <s v="CREDIT CARD PURCHASE"/>
    <s v="XRAY &amp; IMAG COOLUM COOLUM BEACH"/>
    <x v="8"/>
    <x v="26"/>
    <s v="X-Ray &amp; Imaging (Coolum Beach)"/>
  </r>
  <r>
    <x v="219"/>
    <n v="-79.5"/>
    <s v="NAB - Credit Card 8814"/>
    <s v="CREDIT CARD PURCHASE"/>
    <s v="Fresha Elle aura collectiCabarita"/>
    <x v="10"/>
    <x v="15"/>
    <s v="Fresha Elle aura collectiCabarita"/>
  </r>
  <r>
    <x v="106"/>
    <n v="-49.99"/>
    <s v="NAB - Credit Card 8814"/>
    <s v="CREDIT CARD PURCHASE"/>
    <s v="BetterMe Home Yoga Nicosia"/>
    <x v="8"/>
    <x v="28"/>
    <s v="BetterMe"/>
  </r>
  <r>
    <x v="54"/>
    <n v="-49.99"/>
    <s v="NAB - Credit Card 8814"/>
    <s v="CREDIT CARD PURCHASE"/>
    <s v="BetterMe Home Yoga Nicosia"/>
    <x v="8"/>
    <x v="28"/>
    <s v="BetterMe"/>
  </r>
  <r>
    <x v="410"/>
    <n v="-200"/>
    <s v="NAB - Credit Card 8814"/>
    <s v="CREDIT CARD PURCHASE"/>
    <s v="Novotel Melb Ctrl OPI Melbourne"/>
    <x v="2"/>
    <x v="3"/>
    <s v="Novotel Melb Ctrl OPI Melbourne"/>
  </r>
  <r>
    <x v="146"/>
    <n v="-11.4"/>
    <s v="NAB - Credit Card 8814"/>
    <s v="CREDIT CARD PURCHASE"/>
    <s v="ME COFFEE MERCHANTS Coolum Beach"/>
    <x v="0"/>
    <x v="0"/>
    <s v="ME Coffee Merchants"/>
  </r>
  <r>
    <x v="163"/>
    <n v="-18.7"/>
    <s v="NAB - Credit Card 8814"/>
    <s v="CREDIT CARD PURCHASE"/>
    <s v="ME COFFEE MERCHANTS Coolum Beach"/>
    <x v="0"/>
    <x v="0"/>
    <s v="ME Coffee Merchants"/>
  </r>
  <r>
    <x v="343"/>
    <n v="-5.7"/>
    <s v="NAB - Credit Card 8814"/>
    <s v="CREDIT CARD PURCHASE"/>
    <s v="ME COFFEE MERCHANTS Coolum Beach"/>
    <x v="0"/>
    <x v="0"/>
    <s v="ME Coffee Merchants"/>
  </r>
  <r>
    <x v="189"/>
    <n v="-14.75"/>
    <s v="NAB - Credit Card 8814"/>
    <s v="CREDIT CARD PURCHASE"/>
    <s v="ME COFFEE MERCHANTS Coolum Beach"/>
    <x v="0"/>
    <x v="0"/>
    <s v="ME Coffee Merchants"/>
  </r>
  <r>
    <x v="93"/>
    <n v="-5.86"/>
    <s v="NAB - Credit Card 8814"/>
    <s v="CREDIT CARD PURCHASE"/>
    <s v="ME COFFEE MERCHANTS Coolum Beach"/>
    <x v="0"/>
    <x v="0"/>
    <s v="ME Coffee Merchants"/>
  </r>
  <r>
    <x v="267"/>
    <n v="-12.2"/>
    <s v="NAB - Credit Card 8814"/>
    <s v="CREDIT CARD PURCHASE"/>
    <s v="Mebami South Brisban"/>
    <x v="0"/>
    <x v="0"/>
    <s v="Mebami"/>
  </r>
  <r>
    <x v="42"/>
    <n v="-12.2"/>
    <s v="NAB - Credit Card 8814"/>
    <s v="CREDIT CARD PURCHASE"/>
    <s v="Mebami South Brisban"/>
    <x v="0"/>
    <x v="0"/>
    <s v="Mebami"/>
  </r>
  <r>
    <x v="8"/>
    <n v="-13.72"/>
    <s v="NAB - Credit Card 8814"/>
    <s v="CREDIT CARD PURCHASE"/>
    <s v="Mebami South Brisban"/>
    <x v="0"/>
    <x v="0"/>
    <s v="Mebami"/>
  </r>
  <r>
    <x v="406"/>
    <n v="-22.36"/>
    <s v="NAB - Credit Card 8814"/>
    <s v="CREDIT CARD PURCHASE"/>
    <s v="Mebami South Brisban"/>
    <x v="0"/>
    <x v="0"/>
    <s v="Mebami"/>
  </r>
  <r>
    <x v="267"/>
    <n v="-24.4"/>
    <s v="CBA - Milani Everyday"/>
    <m/>
    <s v="Mebami South BrisbanAU"/>
    <x v="0"/>
    <x v="0"/>
    <s v="Mebami"/>
  </r>
  <r>
    <x v="90"/>
    <n v="-24.4"/>
    <s v="CBA - Milani Everyday"/>
    <m/>
    <s v="Mebami South BrisbanAU"/>
    <x v="0"/>
    <x v="0"/>
    <s v="Mebami"/>
  </r>
  <r>
    <x v="187"/>
    <n v="-191.17"/>
    <s v="NAB - Credit Card 8814"/>
    <s v="CREDIT CARD PURCHASE"/>
    <s v="MOUNTAIN VIEW PET RE WAMURAN"/>
    <x v="0"/>
    <x v="0"/>
    <s v="Mountain View Pet Retreat"/>
  </r>
  <r>
    <x v="387"/>
    <n v="-34.9"/>
    <s v="NAB - Credit Card 8814"/>
    <s v="CREDIT CARD PURCHASE"/>
    <s v="MUMMYS CAFE Nirimba"/>
    <x v="0"/>
    <x v="0"/>
    <s v="Mummy's Cafe"/>
  </r>
  <r>
    <x v="75"/>
    <n v="-6.5"/>
    <s v="NAB - Credit Card 8814"/>
    <s v="CREDIT CARD PURCHASE"/>
    <s v="LS Nambour Social Nambour"/>
    <x v="0"/>
    <x v="0"/>
    <s v="Nambour Social"/>
  </r>
  <r>
    <x v="294"/>
    <n v="-16.5"/>
    <s v="NAB - Credit Card 8814"/>
    <s v="CREDIT CARD PURCHASE"/>
    <s v="Omar Coffee Bird Gardenvale"/>
    <x v="0"/>
    <x v="0"/>
    <s v="Omar &amp; the Marvellous Coffee Bird"/>
  </r>
  <r>
    <x v="426"/>
    <n v="-87.43"/>
    <s v="NAB - Credit Card 8814"/>
    <s v="CREDIT CARD PURCHASE"/>
    <s v="7 ELEVEN 4278 COOLUM BEACH"/>
    <x v="4"/>
    <x v="9"/>
    <s v="7-Eleven"/>
  </r>
  <r>
    <x v="451"/>
    <n v="-50.01"/>
    <s v="NAB - Credit Card 8814"/>
    <s v="CREDIT CARD PURCHASE"/>
    <s v="7 ELEVEN 4278 COOLUM BEACH"/>
    <x v="4"/>
    <x v="9"/>
    <s v="7-Eleven"/>
  </r>
  <r>
    <x v="101"/>
    <n v="-85.68"/>
    <s v="NAB - Credit Card 8814"/>
    <s v="CREDIT CARD PURCHASE"/>
    <s v="7 ELEVEN 4278 COOLUM BEACH"/>
    <x v="4"/>
    <x v="9"/>
    <s v="7-Eleven"/>
  </r>
  <r>
    <x v="300"/>
    <n v="-14"/>
    <s v="NAB - Credit Card 8814"/>
    <s v="CREDIT CARD PURCHASE"/>
    <s v="7 ELEVEN 4278 COOLUM BEACH"/>
    <x v="4"/>
    <x v="9"/>
    <s v="7-Eleven"/>
  </r>
  <r>
    <x v="286"/>
    <n v="-41.48"/>
    <s v="NAB - Credit Card 8814"/>
    <s v="CREDIT CARD PURCHASE"/>
    <s v="7 ELEVEN 4278 COOLUM BEACH"/>
    <x v="4"/>
    <x v="9"/>
    <s v="7-Eleven"/>
  </r>
  <r>
    <x v="373"/>
    <n v="-40.01"/>
    <s v="NAB - Credit Card 8814"/>
    <s v="CREDIT CARD PURCHASE"/>
    <s v="7 ELEVEN 4278 COOLUM BEACH"/>
    <x v="4"/>
    <x v="9"/>
    <s v="7-Eleven"/>
  </r>
  <r>
    <x v="290"/>
    <n v="-84.46"/>
    <s v="NAB - Credit Card 8814"/>
    <s v="CREDIT CARD PURCHASE"/>
    <s v="7 ELEVEN 4278 COOLUM BEACH"/>
    <x v="4"/>
    <x v="9"/>
    <s v="7-Eleven"/>
  </r>
  <r>
    <x v="76"/>
    <n v="-50"/>
    <s v="NAB - Credit Card 8814"/>
    <s v="CREDIT CARD PURCHASE"/>
    <s v="7 ELEVEN 4278 COOLUM BEACH"/>
    <x v="4"/>
    <x v="9"/>
    <s v="7-Eleven"/>
  </r>
  <r>
    <x v="29"/>
    <n v="-68.459999999999994"/>
    <s v="NAB Old - 7873"/>
    <s v="CREDIT CARD PURCHASE"/>
    <s v="7 ELEVEN 4278 COOLUM BEACH"/>
    <x v="4"/>
    <x v="9"/>
    <s v="7-Eleven"/>
  </r>
  <r>
    <x v="285"/>
    <n v="-41.48"/>
    <s v="NAB - Credit Card 8814"/>
    <s v="PURCHASE AUTHORISATION"/>
    <s v="7 ELEVEN 4278 COOLUM BEACH"/>
    <x v="4"/>
    <x v="9"/>
    <s v="7-Eleven"/>
  </r>
  <r>
    <x v="315"/>
    <n v="-97.18"/>
    <s v="CBA - Milani Everyday"/>
    <m/>
    <s v="7 ELEVEN 4278 COOLUM BEACH QL AUS Card xx1075 Value Date: 12/11/2025"/>
    <x v="4"/>
    <x v="9"/>
    <s v="7-Eleven"/>
  </r>
  <r>
    <x v="452"/>
    <n v="-5.8"/>
    <s v="CBA - Milani Everyday"/>
    <m/>
    <s v="7-ELEVEN 1176 MELBOURNE VI AUS Card xx1075 Value Date: 20/11/2025"/>
    <x v="4"/>
    <x v="9"/>
    <s v="7-Eleven"/>
  </r>
  <r>
    <x v="287"/>
    <n v="-94.66"/>
    <s v="CBA - Milani Everyday"/>
    <m/>
    <s v="7-ELEVEN 4091 MARCOOLA QL AUS Card xx1075 Value Date: 21/11/2025"/>
    <x v="4"/>
    <x v="9"/>
    <s v="7-Eleven"/>
  </r>
  <r>
    <x v="387"/>
    <n v="-93.5"/>
    <s v="NAB - Credit Card 8814"/>
    <s v="CREDIT CARD PURCHASE"/>
    <s v="AMPOL EAGLE FARM EAGLE FARM"/>
    <x v="4"/>
    <x v="9"/>
    <s v="Ampol"/>
  </r>
  <r>
    <x v="453"/>
    <n v="-29.96"/>
    <s v="NAB - Credit Card 8814"/>
    <s v="CREDIT CARD PURCHASE"/>
    <s v="AMPOL BURPENGARY BURPENGARY"/>
    <x v="4"/>
    <x v="9"/>
    <s v="Ampol"/>
  </r>
  <r>
    <x v="292"/>
    <n v="-45.1"/>
    <s v="NAB - Credit Card 8814"/>
    <s v="CREDIT CARD PURCHASE"/>
    <s v="AMPOL TALLAROOK 30026F TALLAROOK"/>
    <x v="4"/>
    <x v="9"/>
    <s v="Ampol"/>
  </r>
  <r>
    <x v="103"/>
    <n v="5"/>
    <s v="NAB - Credit Card 8814"/>
    <s v="MISCELLANEOUS CREDIT"/>
    <s v="Ampol p NAB CREDIT DEC24 0000006910909"/>
    <x v="4"/>
    <x v="9"/>
    <s v="Ampol"/>
  </r>
  <r>
    <x v="52"/>
    <n v="-20"/>
    <s v="NAB - Credit Card 8814"/>
    <s v="CREDIT CARD PURCHASE"/>
    <s v="BP CONNECT 4612 MAROOCHYDORE"/>
    <x v="4"/>
    <x v="9"/>
    <s v="BP"/>
  </r>
  <r>
    <x v="454"/>
    <n v="-50.11"/>
    <s v="NAB - Credit Card 8814"/>
    <s v="CREDIT CARD PURCHASE"/>
    <s v="BP CON CABLTR NTH 1672 CABOOLTURE"/>
    <x v="4"/>
    <x v="9"/>
    <s v="BP"/>
  </r>
  <r>
    <x v="135"/>
    <n v="-52.45"/>
    <s v="NAB - Credit Card 8814"/>
    <s v="CREDIT CARD PURCHASE"/>
    <s v="BP CON CABLTR NTH 1672 CABOOLTURE"/>
    <x v="4"/>
    <x v="9"/>
    <s v="BP"/>
  </r>
  <r>
    <x v="1"/>
    <n v="-108.56"/>
    <s v="NAB - Credit Card 8814"/>
    <s v="CREDIT CARD PURCHASE"/>
    <s v="BP AA GEELONG 7471 LOVELY BANKS"/>
    <x v="4"/>
    <x v="9"/>
    <s v="BP"/>
  </r>
  <r>
    <x v="287"/>
    <n v="-14.3"/>
    <s v="CBA - Milani Everyday"/>
    <m/>
    <s v="Omar Coffee Bird Gardenvale VI AUS Card xx1075 Value Date: 22/11/2025"/>
    <x v="0"/>
    <x v="0"/>
    <s v="Omar &amp; the Marvellous Coffee Bird"/>
  </r>
  <r>
    <x v="353"/>
    <n v="-35.4"/>
    <s v="CBA - Milani Everyday"/>
    <m/>
    <s v="Omar Coffee Bird Gardenvale VI AUS Card xx1075 Value Date: 26/12/2025"/>
    <x v="0"/>
    <x v="0"/>
    <s v="Omar &amp; the Marvellous Coffee Bird"/>
  </r>
  <r>
    <x v="353"/>
    <n v="-38.5"/>
    <s v="CBA - Milani Everyday"/>
    <m/>
    <s v="Omar Coffee Bird Gardenvale VI AUS Card xx1075 Value Date: 27/12/2025"/>
    <x v="0"/>
    <x v="0"/>
    <s v="Omar &amp; the Marvellous Coffee Bird"/>
  </r>
  <r>
    <x v="11"/>
    <n v="-5.6"/>
    <s v="NAB - Credit Card 8814"/>
    <s v="CREDIT CARD PURCHASE"/>
    <s v="PARADE ESPRESSO B O G OCEAN GROVE"/>
    <x v="0"/>
    <x v="0"/>
    <s v="Parade Espresso Bar"/>
  </r>
  <r>
    <x v="82"/>
    <n v="-10.1"/>
    <s v="NAB - Credit Card 8814"/>
    <s v="CREDIT CARD PURCHASE"/>
    <s v="PARADE ESPRESSO B O G OCEAN GROVE"/>
    <x v="0"/>
    <x v="0"/>
    <s v="Parade Espresso Bar"/>
  </r>
  <r>
    <x v="132"/>
    <n v="-8.16"/>
    <s v="NAB - Credit Card 8814"/>
    <s v="CREDIT CARD PURCHASE"/>
    <s v="Park Lane Coolum Pty L Coolum Beach"/>
    <x v="0"/>
    <x v="0"/>
    <s v="Park Lane Espresso Bar"/>
  </r>
  <r>
    <x v="196"/>
    <n v="-6.8"/>
    <s v="NAB - Credit Card 8814"/>
    <s v="CREDIT CARD PURCHASE"/>
    <s v="Park Lane Coolum Pty L Coolum Beach"/>
    <x v="0"/>
    <x v="0"/>
    <s v="Park Lane Espresso Bar"/>
  </r>
  <r>
    <x v="387"/>
    <n v="-23.6"/>
    <s v="NAB - Credit Card 8814"/>
    <s v="CREDIT CARD PURCHASE"/>
    <s v="Park Lane Coolum Pty L Coolum Beach"/>
    <x v="0"/>
    <x v="0"/>
    <s v="Park Lane Espresso Bar"/>
  </r>
  <r>
    <x v="214"/>
    <n v="-6.8"/>
    <s v="NAB - Credit Card 8814"/>
    <s v="CREDIT CARD PURCHASE"/>
    <s v="Park Lane Coolum Pty L Coolum Beach"/>
    <x v="0"/>
    <x v="0"/>
    <s v="Park Lane Espresso Bar"/>
  </r>
  <r>
    <x v="220"/>
    <n v="-13.6"/>
    <s v="NAB - Credit Card 8814"/>
    <s v="CREDIT CARD PURCHASE"/>
    <s v="Park Lane Coolum Pty L Coolum Beach"/>
    <x v="0"/>
    <x v="0"/>
    <s v="Park Lane Espresso Bar"/>
  </r>
  <r>
    <x v="220"/>
    <n v="-6.8"/>
    <s v="NAB - Credit Card 8814"/>
    <s v="CREDIT CARD PURCHASE"/>
    <s v="Park Lane Coolum Pty L Coolum Beach"/>
    <x v="0"/>
    <x v="0"/>
    <s v="Park Lane Espresso Bar"/>
  </r>
  <r>
    <x v="75"/>
    <n v="-17.989999999999998"/>
    <s v="NAB - Credit Card 8814"/>
    <s v="CREDIT CARD PURCHASE"/>
    <s v="Google ClassDojo Pyrmont"/>
    <x v="3"/>
    <x v="18"/>
    <s v="Google Australia"/>
  </r>
  <r>
    <x v="455"/>
    <n v="-31.8"/>
    <s v="NAB - Credit Card 8814"/>
    <s v="CREDIT CARD PURCHASE"/>
    <s v="BIG W/28 EENIE CREEK RD NOOSAVILLE"/>
    <x v="1"/>
    <x v="1"/>
    <s v="BIG W"/>
  </r>
  <r>
    <x v="456"/>
    <n v="-65.739999999999995"/>
    <s v="NAB - Credit Card 8814"/>
    <s v="CREDIT CARD PURCHASE"/>
    <s v="DBS*Coolum OSHCVC Coolum"/>
    <x v="11"/>
    <x v="19"/>
    <s v="Debitsuccess"/>
  </r>
  <r>
    <x v="223"/>
    <n v="-6.8"/>
    <s v="NAB - Credit Card 8814"/>
    <s v="CREDIT CARD PURCHASE"/>
    <s v="Park Lane Coolum Pty L Coolum Beach"/>
    <x v="0"/>
    <x v="0"/>
    <s v="Park Lane Espresso Bar"/>
  </r>
  <r>
    <x v="224"/>
    <n v="-9.8000000000000007"/>
    <s v="NAB - Credit Card 8814"/>
    <s v="CREDIT CARD PURCHASE"/>
    <s v="Park Lane Coolum Pty L Coolum Beach"/>
    <x v="0"/>
    <x v="0"/>
    <s v="Park Lane Espresso Bar"/>
  </r>
  <r>
    <x v="276"/>
    <n v="-47.66"/>
    <s v="NAB - Credit Card 8814"/>
    <s v="CREDIT CARD PURCHASE"/>
    <s v="Novotel Melb Ctrl OPI Melbourne"/>
    <x v="2"/>
    <x v="3"/>
    <s v="Novotel Melb Ctrl OPI Melbourne"/>
  </r>
  <r>
    <x v="70"/>
    <n v="-32"/>
    <s v="NAB - Credit Card 8814"/>
    <s v="CREDIT CARD PURCHASE"/>
    <s v="BP COOLUM BEACH 1584 COOLUM BEACH"/>
    <x v="4"/>
    <x v="9"/>
    <s v="BP"/>
  </r>
  <r>
    <x v="457"/>
    <n v="-32"/>
    <s v="NAB - Credit Card 8814"/>
    <s v="CREDIT CARD PURCHASE"/>
    <s v="BP COOLUM BEACH 1584 COOLUM BEACH"/>
    <x v="4"/>
    <x v="9"/>
    <s v="BP"/>
  </r>
  <r>
    <x v="184"/>
    <n v="-30.02"/>
    <s v="NAB - Credit Card 8814"/>
    <s v="CREDIT CARD PURCHASE"/>
    <s v="BP CONNECT 1672 CABOOLTURE"/>
    <x v="4"/>
    <x v="9"/>
    <s v="BP"/>
  </r>
  <r>
    <x v="193"/>
    <n v="-55.81"/>
    <s v="NAB - Credit Card 8814"/>
    <s v="CREDIT CARD PURCHASE"/>
    <s v="BP COOLUM BEACH 1584 COOLUM BEACH"/>
    <x v="4"/>
    <x v="9"/>
    <s v="BP"/>
  </r>
  <r>
    <x v="200"/>
    <n v="-87.54"/>
    <s v="NAB - Credit Card 8814"/>
    <s v="CREDIT CARD PURCHASE"/>
    <s v="BP COOLUM BEACH 1584 COOLUM BEACH"/>
    <x v="4"/>
    <x v="9"/>
    <s v="BP"/>
  </r>
  <r>
    <x v="200"/>
    <n v="-48.75"/>
    <s v="NAB - Credit Card 8814"/>
    <s v="CREDIT CARD PURCHASE"/>
    <s v="PACIFIC PARADIS7438 PACIFIC PARAD"/>
    <x v="4"/>
    <x v="9"/>
    <s v="BP"/>
  </r>
  <r>
    <x v="30"/>
    <n v="-21"/>
    <s v="NAB - Credit Card 8814"/>
    <s v="CREDIT CARD PURCHASE"/>
    <s v="BP CONNECT 1937 STAPYLTON"/>
    <x v="4"/>
    <x v="9"/>
    <s v="BP"/>
  </r>
  <r>
    <x v="46"/>
    <n v="-32"/>
    <s v="NAB - Credit Card 8814"/>
    <s v="CREDIT CARD PURCHASE"/>
    <s v="BP COOLUM BEACH 1584 COOLUM BEACH"/>
    <x v="4"/>
    <x v="9"/>
    <s v="BP"/>
  </r>
  <r>
    <x v="214"/>
    <n v="-45.46"/>
    <s v="NAB - Credit Card 8814"/>
    <s v="CREDIT CARD PURCHASE"/>
    <s v="BP EXP ASPLEY 1404 ASPLEY"/>
    <x v="4"/>
    <x v="9"/>
    <s v="BP"/>
  </r>
  <r>
    <x v="458"/>
    <n v="-41.49"/>
    <s v="NAB - Credit Card 8814"/>
    <s v="CREDIT CARD PURCHASE"/>
    <s v="Patron Marcoola"/>
    <x v="0"/>
    <x v="0"/>
    <s v="Patron Coffee"/>
  </r>
  <r>
    <x v="35"/>
    <n v="-20.329999999999998"/>
    <s v="NAB - Credit Card 8814"/>
    <s v="CREDIT CARD PURCHASE"/>
    <s v="Pioneer Coffee Roastery YANDINA"/>
    <x v="0"/>
    <x v="0"/>
    <s v="Pioneer Coffee Roastery"/>
  </r>
  <r>
    <x v="201"/>
    <n v="-67"/>
    <s v="NAB - Credit Card 8814"/>
    <s v="CREDIT CARD PURCHASE"/>
    <s v="POETS CAFE MONTVILLE"/>
    <x v="0"/>
    <x v="0"/>
    <s v="Poets Cafe"/>
  </r>
  <r>
    <x v="232"/>
    <n v="-23.14"/>
    <s v="NAB - Credit Card 8814"/>
    <s v="CREDIT CARD PURCHASE"/>
    <s v="Riba Kai Maroochydore"/>
    <x v="0"/>
    <x v="0"/>
    <s v="Riba KAI Cafe Lounge"/>
  </r>
  <r>
    <x v="73"/>
    <n v="-107.18"/>
    <s v="NAB - Credit Card 8814"/>
    <s v="CREDIT CARD PURCHASE"/>
    <s v="Shotgun Espresso Maleny"/>
    <x v="0"/>
    <x v="0"/>
    <s v="Shotgun Espresso"/>
  </r>
  <r>
    <x v="104"/>
    <n v="-41.31"/>
    <s v="NAB - Credit Card 8814"/>
    <s v="CREDIT CARD PURCHASE"/>
    <s v="Shotgun Espresso Maleny"/>
    <x v="0"/>
    <x v="0"/>
    <s v="Shotgun Espresso"/>
  </r>
  <r>
    <x v="459"/>
    <n v="-3.33"/>
    <s v="CBA - Milani Everyday"/>
    <m/>
    <s v="Shotgun Espresso Maleny AU"/>
    <x v="0"/>
    <x v="0"/>
    <s v="Shotgun Espresso"/>
  </r>
  <r>
    <x v="459"/>
    <n v="-46.02"/>
    <s v="CBA - Milani Everyday"/>
    <m/>
    <s v="Shotgun Espresso Maleny AU"/>
    <x v="0"/>
    <x v="0"/>
    <s v="Shotgun Espresso"/>
  </r>
  <r>
    <x v="184"/>
    <n v="-24.9"/>
    <s v="NAB - Credit Card 8814"/>
    <s v="CREDIT CARD PURCHASE"/>
    <s v="Skal Cafe Peregian Beac"/>
    <x v="0"/>
    <x v="0"/>
    <s v="Skal Coffee"/>
  </r>
  <r>
    <x v="166"/>
    <n v="-5.15"/>
    <s v="NAB - Credit Card 8814"/>
    <s v="CREDIT CARD PURCHASE"/>
    <s v="WELLINGTON BAKERY PART MAROOCHYDORE"/>
    <x v="5"/>
    <x v="10"/>
    <s v="Banjos Bakery Cafe (Sunshine Plaza)"/>
  </r>
  <r>
    <x v="460"/>
    <n v="-18.899999999999999"/>
    <s v="NAB - Credit Card 8814"/>
    <s v="CREDIT CARD PURCHASE"/>
    <s v="WELLINGTON BAKERY PART MAROOCHYDORE"/>
    <x v="5"/>
    <x v="10"/>
    <s v="Banjos Bakery Cafe (Sunshine Plaza)"/>
  </r>
  <r>
    <x v="215"/>
    <n v="-13.85"/>
    <s v="NAB - Credit Card 8814"/>
    <s v="CREDIT CARD PURCHASE"/>
    <s v="WELLINGTON BAKERY PART MAROOCHYDORE"/>
    <x v="5"/>
    <x v="10"/>
    <s v="Banjos Bakery Cafe (Sunshine Plaza)"/>
  </r>
  <r>
    <x v="455"/>
    <n v="-8.5"/>
    <s v="NAB - Credit Card 8814"/>
    <s v="CREDIT CARD PURCHASE"/>
    <s v="WELLINGTON BAKERY PART MAROOCHYDORE"/>
    <x v="5"/>
    <x v="10"/>
    <s v="Banjos Bakery Cafe (Sunshine Plaza)"/>
  </r>
  <r>
    <x v="455"/>
    <n v="-12.65"/>
    <s v="NAB - Credit Card 8814"/>
    <s v="CREDIT CARD PURCHASE"/>
    <s v="WELLINGTON BAKERY PART MAROOCHYDORE"/>
    <x v="5"/>
    <x v="10"/>
    <s v="Banjos Bakery Cafe (Sunshine Plaza)"/>
  </r>
  <r>
    <x v="120"/>
    <n v="-11.75"/>
    <s v="NAB - Credit Card 8814"/>
    <s v="CREDIT CARD PURCHASE"/>
    <s v="BELMONDOS WHOLEFOODS NOOSAVILLE"/>
    <x v="5"/>
    <x v="10"/>
    <s v="Belmondos Organic Market"/>
  </r>
  <r>
    <x v="120"/>
    <n v="-7.93"/>
    <s v="NAB - Credit Card 8814"/>
    <s v="CREDIT CARD PURCHASE"/>
    <s v="BELMONDOS WHOLEFOODS NOOSAVILLE"/>
    <x v="5"/>
    <x v="10"/>
    <s v="Belmondos Organic Market"/>
  </r>
  <r>
    <x v="120"/>
    <n v="-4.91"/>
    <s v="NAB - Credit Card 8814"/>
    <s v="CREDIT CARD PURCHASE"/>
    <s v="BELMONDOS WHOLEFOODS NOOSAVILLE"/>
    <x v="5"/>
    <x v="10"/>
    <s v="Belmondos Organic Market"/>
  </r>
  <r>
    <x v="127"/>
    <n v="-23.61"/>
    <s v="NAB - Credit Card 8814"/>
    <s v="CREDIT CARD PURCHASE"/>
    <s v="BUDDS BUTCHERS COOLUM BEACH"/>
    <x v="5"/>
    <x v="29"/>
    <s v="Budd's Butchers"/>
  </r>
  <r>
    <x v="146"/>
    <n v="-8.58"/>
    <s v="NAB - Credit Card 8814"/>
    <s v="CREDIT CARD PURCHASE"/>
    <s v="BUDDS BUTCHERS COOLUM BEACH"/>
    <x v="5"/>
    <x v="29"/>
    <s v="Budd's Butchers"/>
  </r>
  <r>
    <x v="147"/>
    <n v="-19.64"/>
    <s v="NAB - Credit Card 8814"/>
    <s v="CREDIT CARD PURCHASE"/>
    <s v="BUDDS BUTCHERS COOLUM BEACH"/>
    <x v="5"/>
    <x v="29"/>
    <s v="Budd's Butchers"/>
  </r>
  <r>
    <x v="252"/>
    <n v="-17.510000000000002"/>
    <s v="NAB - Credit Card 8814"/>
    <s v="CREDIT CARD PURCHASE"/>
    <s v="BUDDS BUTCHERS COOLUM BEACH"/>
    <x v="5"/>
    <x v="29"/>
    <s v="Budd's Butchers"/>
  </r>
  <r>
    <x v="253"/>
    <n v="-21.27"/>
    <s v="NAB - Credit Card 8814"/>
    <s v="CREDIT CARD PURCHASE"/>
    <s v="BUDDS BUTCHERS COOLUM BEACH"/>
    <x v="5"/>
    <x v="29"/>
    <s v="Budd's Butchers"/>
  </r>
  <r>
    <x v="411"/>
    <n v="-29.06"/>
    <s v="NAB - Credit Card 8814"/>
    <s v="CREDIT CARD PURCHASE"/>
    <s v="BUDDS BUTCHERS COOLUM BEACH"/>
    <x v="5"/>
    <x v="29"/>
    <s v="Budd's Butchers"/>
  </r>
  <r>
    <x v="278"/>
    <n v="-29.36"/>
    <s v="NAB - Credit Card 8814"/>
    <s v="CREDIT CARD PURCHASE"/>
    <s v="BUDDS BUTCHERS COOLUM BEACH"/>
    <x v="5"/>
    <x v="29"/>
    <s v="Budd's Butchers"/>
  </r>
  <r>
    <x v="461"/>
    <n v="-33.15"/>
    <s v="NAB - Credit Card 8814"/>
    <s v="CREDIT CARD PURCHASE"/>
    <s v="BUDDS BUTCHERS COOLUM BEACH"/>
    <x v="5"/>
    <x v="29"/>
    <s v="Budd's Butchers"/>
  </r>
  <r>
    <x v="80"/>
    <n v="-20.14"/>
    <s v="NAB - Credit Card 8814"/>
    <s v="CREDIT CARD PURCHASE"/>
    <s v="Skal Cafe Peregian Beac"/>
    <x v="0"/>
    <x v="0"/>
    <s v="Skal Coffee"/>
  </r>
  <r>
    <x v="7"/>
    <n v="-20.54"/>
    <s v="NAB - Credit Card 8814"/>
    <s v="CREDIT CARD PURCHASE"/>
    <s v="Skal Cafe Peregian Beac"/>
    <x v="0"/>
    <x v="0"/>
    <s v="Skal Coffee"/>
  </r>
  <r>
    <x v="406"/>
    <n v="-8.6"/>
    <s v="NAB - Credit Card 8814"/>
    <s v="CREDIT CARD PURCHASE"/>
    <s v="Skal Cafe Peregian Beac"/>
    <x v="0"/>
    <x v="0"/>
    <s v="Skal Coffee"/>
  </r>
  <r>
    <x v="375"/>
    <n v="-9.41"/>
    <s v="CBA - Milani Everyday"/>
    <m/>
    <s v="Skal Cafe Peregian Beac QL AUS Card xx1075 Value Date: 01/12/2025"/>
    <x v="0"/>
    <x v="0"/>
    <s v="Skal Coffee"/>
  </r>
  <r>
    <x v="287"/>
    <n v="-19.5"/>
    <s v="NAB - Credit Card 8814"/>
    <s v="CREDIT CARD PURCHASE"/>
    <s v="BIG W/CNR CENTRAL AVE &amp; MALTONA MDWS"/>
    <x v="1"/>
    <x v="1"/>
    <s v="BIG W"/>
  </r>
  <r>
    <x v="22"/>
    <n v="-11"/>
    <s v="NAB - Credit Card 8814"/>
    <s v="CREDIT CARD PURCHASE"/>
    <s v="BIG W/PT CARWRIGHT DR &amp; NBUDDINA"/>
    <x v="1"/>
    <x v="1"/>
    <s v="BIG W"/>
  </r>
  <r>
    <x v="341"/>
    <n v="-89.95"/>
    <s v="NAB - Credit Card 8814"/>
    <s v="CREDIT CARD PURCHASE"/>
    <s v="PAYPAL *BILLYJ 4029357733"/>
    <x v="1"/>
    <x v="1"/>
    <s v="Billy J"/>
  </r>
  <r>
    <x v="375"/>
    <n v="-111.95"/>
    <s v="NAB Old - 7873"/>
    <s v="CREDIT CARD PURCHASE"/>
    <s v="SP BILLY J BOUTIQUE KUNDA PARK"/>
    <x v="1"/>
    <x v="1"/>
    <s v="Billy J"/>
  </r>
  <r>
    <x v="150"/>
    <n v="-55"/>
    <s v="NAB Everyday - 891388212"/>
    <s v="TRANSFER DEBIT"/>
    <s v="Brano Z8713646226 Lloyd"/>
    <x v="1"/>
    <x v="1"/>
    <s v="Brano Z Lloyd"/>
  </r>
  <r>
    <x v="221"/>
    <n v="-92.02"/>
    <s v="NAB - Credit Card 8814"/>
    <s v="CREDIT CARD PURCHASE"/>
    <s v="IPY*BRAZILIAN SKILLS Peregian Spri"/>
    <x v="11"/>
    <x v="30"/>
    <s v="Brazilian Skills"/>
  </r>
  <r>
    <x v="146"/>
    <n v="-83.11"/>
    <s v="NAB - Credit Card 8814"/>
    <s v="CREDIT CARD PURCHASE"/>
    <s v="BUNNINGS 771000 ALTONA"/>
    <x v="1"/>
    <x v="1"/>
    <s v="Bunnings"/>
  </r>
  <r>
    <x v="146"/>
    <n v="-55.1"/>
    <s v="NAB - Credit Card 8814"/>
    <s v="CREDIT CARD PURCHASE"/>
    <s v="BUNNINGS 771000 ALTONA"/>
    <x v="1"/>
    <x v="1"/>
    <s v="Bunnings"/>
  </r>
  <r>
    <x v="259"/>
    <n v="-13.9"/>
    <s v="NAB - Credit Card 8814"/>
    <s v="CREDIT CARD PURCHASE"/>
    <s v="BUNNINGS 363000 BIRTINYA"/>
    <x v="1"/>
    <x v="1"/>
    <s v="Bunnings"/>
  </r>
  <r>
    <x v="108"/>
    <n v="-71.25"/>
    <s v="NAB - Credit Card 8814"/>
    <s v="CREDIT CARD PURCHASE"/>
    <s v="BUNNINGS 490000 MAROOCHYDORE"/>
    <x v="1"/>
    <x v="1"/>
    <s v="Bunnings"/>
  </r>
  <r>
    <x v="462"/>
    <n v="-199.61"/>
    <s v="NAB - Credit Card 8814"/>
    <s v="CREDIT CARD PURCHASE"/>
    <s v="BUNNINGS 490000 MAROOCHYDORE"/>
    <x v="1"/>
    <x v="1"/>
    <s v="Bunnings"/>
  </r>
  <r>
    <x v="112"/>
    <n v="-43.74"/>
    <s v="NAB - Credit Card 8814"/>
    <s v="CREDIT CARD PURCHASE"/>
    <s v="BUNNINGS 490000 MAROOCHYDORE"/>
    <x v="1"/>
    <x v="1"/>
    <s v="Bunnings"/>
  </r>
  <r>
    <x v="463"/>
    <n v="-15.98"/>
    <s v="NAB - Credit Card 8814"/>
    <s v="CREDIT CARD PURCHASE"/>
    <s v="BUNNINGS 490000 MAROOCHYDORE"/>
    <x v="1"/>
    <x v="1"/>
    <s v="Bunnings"/>
  </r>
  <r>
    <x v="119"/>
    <n v="-12"/>
    <s v="NAB - Credit Card 8814"/>
    <s v="CREDIT CARD PURCHASE"/>
    <s v="BUNNINGS 490000 MAROOCHYDORE"/>
    <x v="1"/>
    <x v="1"/>
    <s v="Bunnings"/>
  </r>
  <r>
    <x v="153"/>
    <n v="-59.96"/>
    <s v="NAB - Credit Card 8814"/>
    <s v="CREDIT CARD PURCHASE"/>
    <s v="BUNNINGS 490000 MAROOCHYDORE"/>
    <x v="1"/>
    <x v="1"/>
    <s v="Bunnings"/>
  </r>
  <r>
    <x v="158"/>
    <n v="-39.950000000000003"/>
    <s v="NAB - Credit Card 8814"/>
    <s v="CREDIT CARD PURCHASE"/>
    <s v="BUNNINGS 490000 MAROOCHYDORE"/>
    <x v="1"/>
    <x v="1"/>
    <s v="Bunnings"/>
  </r>
  <r>
    <x v="355"/>
    <n v="-33.46"/>
    <s v="NAB - Credit Card 8814"/>
    <s v="CREDIT CARD PURCHASE"/>
    <s v="BUNNINGS 490000 MAROOCHYDORE"/>
    <x v="1"/>
    <x v="1"/>
    <s v="Bunnings"/>
  </r>
  <r>
    <x v="78"/>
    <n v="-56.03"/>
    <s v="NAB - Credit Card 8814"/>
    <s v="CREDIT CARD PURCHASE"/>
    <s v="BUNNINGS 490000 MAROOCHYDORE"/>
    <x v="1"/>
    <x v="1"/>
    <s v="Bunnings"/>
  </r>
  <r>
    <x v="306"/>
    <n v="-15.43"/>
    <s v="NAB - Credit Card 8814"/>
    <s v="CREDIT CARD PURCHASE"/>
    <s v="BUNNINGS 490000 MAROOCHYDORE"/>
    <x v="1"/>
    <x v="1"/>
    <s v="Bunnings"/>
  </r>
  <r>
    <x v="344"/>
    <n v="-76.959999999999994"/>
    <s v="NAB - Credit Card 8814"/>
    <s v="CREDIT CARD PURCHASE"/>
    <s v="BUNNINGS 490000 MAROOCHYDORE"/>
    <x v="1"/>
    <x v="1"/>
    <s v="Bunnings"/>
  </r>
  <r>
    <x v="189"/>
    <n v="-19.95"/>
    <s v="NAB - Credit Card 8814"/>
    <s v="CREDIT CARD PURCHASE"/>
    <s v="BUNNINGS 490000 MAROOCHYDORE"/>
    <x v="1"/>
    <x v="1"/>
    <s v="Bunnings"/>
  </r>
  <r>
    <x v="203"/>
    <n v="-57.58"/>
    <s v="NAB - Credit Card 8814"/>
    <s v="CREDIT CARD PURCHASE"/>
    <s v="BUNNINGS 490000 MAROOCHYDORE"/>
    <x v="1"/>
    <x v="1"/>
    <s v="Bunnings"/>
  </r>
  <r>
    <x v="219"/>
    <n v="-110.63"/>
    <s v="NAB - Credit Card 8814"/>
    <s v="CREDIT CARD PURCHASE"/>
    <s v="BUNNINGS 490000 MAROOCHYDORE"/>
    <x v="1"/>
    <x v="1"/>
    <s v="Bunnings"/>
  </r>
  <r>
    <x v="7"/>
    <n v="-52.58"/>
    <s v="NAB - Credit Card 8814"/>
    <s v="CREDIT CARD PURCHASE"/>
    <s v="BUNNINGS 490000 MAROOCHYDORE"/>
    <x v="1"/>
    <x v="1"/>
    <s v="Bunnings"/>
  </r>
  <r>
    <x v="22"/>
    <n v="-34.36"/>
    <s v="NAB - Credit Card 8814"/>
    <s v="CREDIT CARD PURCHASE"/>
    <s v="BUNNINGS 490000 MAROOCHYDORE"/>
    <x v="1"/>
    <x v="1"/>
    <s v="Bunnings"/>
  </r>
  <r>
    <x v="251"/>
    <n v="-38.549999999999997"/>
    <s v="NAB - Credit Card 8814"/>
    <s v="CREDIT CARD PURCHASE"/>
    <s v="BUNNINGS 490000 MAROOCHYDORE"/>
    <x v="1"/>
    <x v="1"/>
    <s v="Bunnings"/>
  </r>
  <r>
    <x v="41"/>
    <n v="-30.81"/>
    <s v="NAB - Credit Card 8814"/>
    <s v="CREDIT CARD PURCHASE"/>
    <s v="BUNNINGS 490000 MAROOCHYDORE"/>
    <x v="1"/>
    <x v="1"/>
    <s v="Bunnings"/>
  </r>
  <r>
    <x v="358"/>
    <n v="-97.28"/>
    <s v="NAB - Credit Card 8814"/>
    <s v="CREDIT CARD PURCHASE"/>
    <s v="BUNNINGS 490000 MAROOCHYDORE"/>
    <x v="1"/>
    <x v="1"/>
    <s v="Bunnings"/>
  </r>
  <r>
    <x v="290"/>
    <n v="-86.59"/>
    <s v="NAB - Credit Card 8814"/>
    <s v="CREDIT CARD PURCHASE"/>
    <s v="BUNNINGS 490000 MAROOCHYDORE"/>
    <x v="1"/>
    <x v="1"/>
    <s v="Bunnings"/>
  </r>
  <r>
    <x v="19"/>
    <n v="-29.15"/>
    <s v="CBA - Milani Everyday"/>
    <m/>
    <s v="BUNNINGS 490000 MAROOCHYDORE AUS Card xx1075 Value Date: 04/05/2025"/>
    <x v="1"/>
    <x v="1"/>
    <s v="Bunnings"/>
  </r>
  <r>
    <x v="331"/>
    <n v="-43.68"/>
    <s v="CBA - Milani Everyday"/>
    <m/>
    <s v="BUNNINGS 490000 MAROOCHYDORE AUS Card xx1075 Value Date: 16/05/2025"/>
    <x v="1"/>
    <x v="1"/>
    <s v="Bunnings"/>
  </r>
  <r>
    <x v="331"/>
    <n v="-6.22"/>
    <s v="CBA - Milani Everyday"/>
    <m/>
    <s v="BUNNINGS 490000 MAROOCHYDORE AUS Card xx1075 Value Date: 17/05/2025"/>
    <x v="1"/>
    <x v="1"/>
    <s v="Bunnings"/>
  </r>
  <r>
    <x v="464"/>
    <n v="-12.91"/>
    <s v="CBA - Milani Everyday"/>
    <m/>
    <s v="Sons of Mary Brighton AU AUS Card xx1075 Value Date: 16/12/2025"/>
    <x v="0"/>
    <x v="0"/>
    <s v="Sons of Mary"/>
  </r>
  <r>
    <x v="287"/>
    <n v="-123"/>
    <s v="CBA - Milani Everyday"/>
    <m/>
    <s v="Sons of Mary Brighton AU AUS Card xx1075 Value Date: 23/11/2025"/>
    <x v="0"/>
    <x v="0"/>
    <s v="Sons of Mary"/>
  </r>
  <r>
    <x v="394"/>
    <n v="-14.18"/>
    <s v="NAB - Credit Card 8814"/>
    <s v="CREDIT CARD PURCHASE"/>
    <s v="Sorrentos bythe Beach Coolum Beach"/>
    <x v="0"/>
    <x v="0"/>
    <s v="Sorrento's By The Beach"/>
  </r>
  <r>
    <x v="68"/>
    <n v="-9.1199999999999992"/>
    <s v="NAB - Credit Card 8814"/>
    <s v="CREDIT CARD PURCHASE"/>
    <s v="Sorrentos bythe Beach Coolum Beach"/>
    <x v="0"/>
    <x v="0"/>
    <s v="Sorrento's By The Beach"/>
  </r>
  <r>
    <x v="465"/>
    <n v="-28.84"/>
    <s v="CBA - Milani Everyday"/>
    <m/>
    <s v="SOUL FOODS COFFEE Pacific Parad QL AUS Card xx1075 Value Date: 27/08/2025"/>
    <x v="0"/>
    <x v="0"/>
    <s v="SOUL FOODS COFFEE"/>
  </r>
  <r>
    <x v="438"/>
    <n v="-18.600000000000001"/>
    <s v="NAB - Credit Card 8814"/>
    <s v="CREDIT CARD PURCHASE"/>
    <s v="SOUL ORIGINS MASCOT"/>
    <x v="0"/>
    <x v="0"/>
    <s v="Soul Origin"/>
  </r>
  <r>
    <x v="466"/>
    <n v="-10.5"/>
    <s v="CBA - Milani Everyday"/>
    <m/>
    <s v="SOUL ORIGINS MASCOT AUS Card xx1075 Value Date: 19/11/2025"/>
    <x v="0"/>
    <x v="0"/>
    <s v="Soul Origin"/>
  </r>
  <r>
    <x v="423"/>
    <n v="-27"/>
    <s v="NAB - Credit Card 8814"/>
    <s v="CREDIT CARD PURCHASE"/>
    <s v="BUDDS BUTCHERS COOLUM BEACH"/>
    <x v="5"/>
    <x v="29"/>
    <s v="Budd's Butchers"/>
  </r>
  <r>
    <x v="467"/>
    <n v="-16.96"/>
    <s v="NAB - Credit Card 8814"/>
    <s v="CREDIT CARD PURCHASE"/>
    <s v="BUDDS BUTCHERS COOLUM BEACH"/>
    <x v="5"/>
    <x v="29"/>
    <s v="Budd's Butchers"/>
  </r>
  <r>
    <x v="106"/>
    <n v="-21.81"/>
    <s v="NAB - Credit Card 8814"/>
    <s v="CREDIT CARD PURCHASE"/>
    <s v="LS The CAF Coolum Beach"/>
    <x v="0"/>
    <x v="0"/>
    <s v="The CAF At Coolum"/>
  </r>
  <r>
    <x v="106"/>
    <n v="-18.48"/>
    <s v="NAB - Credit Card 8814"/>
    <s v="CREDIT CARD PURCHASE"/>
    <s v="LS The CAF Coolum Beach"/>
    <x v="0"/>
    <x v="0"/>
    <s v="The CAF At Coolum"/>
  </r>
  <r>
    <x v="106"/>
    <n v="-6.16"/>
    <s v="NAB - Credit Card 8814"/>
    <s v="CREDIT CARD PURCHASE"/>
    <s v="LS The CAF Coolum Beach"/>
    <x v="0"/>
    <x v="0"/>
    <s v="The CAF At Coolum"/>
  </r>
  <r>
    <x v="51"/>
    <n v="-12.32"/>
    <s v="NAB - Credit Card 8814"/>
    <s v="CREDIT CARD PURCHASE"/>
    <s v="LS The CAF Coolum Beach"/>
    <x v="0"/>
    <x v="0"/>
    <s v="The CAF At Coolum"/>
  </r>
  <r>
    <x v="108"/>
    <n v="-15.85"/>
    <s v="NAB - Credit Card 8814"/>
    <s v="CREDIT CARD PURCHASE"/>
    <s v="LS The CAF Coolum Beach"/>
    <x v="0"/>
    <x v="0"/>
    <s v="The CAF At Coolum"/>
  </r>
  <r>
    <x v="52"/>
    <n v="-6.16"/>
    <s v="NAB - Credit Card 8814"/>
    <s v="CREDIT CARD PURCHASE"/>
    <s v="LS The CAF Coolum Beach"/>
    <x v="0"/>
    <x v="0"/>
    <s v="The CAF At Coolum"/>
  </r>
  <r>
    <x v="388"/>
    <n v="-12.32"/>
    <s v="NAB - Credit Card 8814"/>
    <s v="CREDIT CARD PURCHASE"/>
    <s v="LS The CAF Coolum Beach"/>
    <x v="0"/>
    <x v="0"/>
    <s v="The CAF At Coolum"/>
  </r>
  <r>
    <x v="468"/>
    <n v="-6.16"/>
    <s v="NAB - Credit Card 8814"/>
    <s v="CREDIT CARD PURCHASE"/>
    <s v="LS The CAF Coolum Beach"/>
    <x v="0"/>
    <x v="0"/>
    <s v="The CAF At Coolum"/>
  </r>
  <r>
    <x v="462"/>
    <n v="-12.32"/>
    <s v="NAB - Credit Card 8814"/>
    <s v="CREDIT CARD PURCHASE"/>
    <s v="LS The CAF Coolum Beach"/>
    <x v="0"/>
    <x v="0"/>
    <s v="The CAF At Coolum"/>
  </r>
  <r>
    <x v="112"/>
    <n v="-12.32"/>
    <s v="NAB - Credit Card 8814"/>
    <s v="CREDIT CARD PURCHASE"/>
    <s v="LS The CAF Coolum Beach"/>
    <x v="0"/>
    <x v="0"/>
    <s v="The CAF At Coolum"/>
  </r>
  <r>
    <x v="112"/>
    <n v="-12.32"/>
    <s v="NAB - Credit Card 8814"/>
    <s v="CREDIT CARD PURCHASE"/>
    <s v="LS The CAF Coolum Beach"/>
    <x v="0"/>
    <x v="0"/>
    <s v="The CAF At Coolum"/>
  </r>
  <r>
    <x v="113"/>
    <n v="-12.32"/>
    <s v="NAB - Credit Card 8814"/>
    <s v="CREDIT CARD PURCHASE"/>
    <s v="LS The CAF Coolum Beach"/>
    <x v="0"/>
    <x v="0"/>
    <s v="The CAF At Coolum"/>
  </r>
  <r>
    <x v="433"/>
    <n v="-42.36"/>
    <s v="NAB - Credit Card 8814"/>
    <s v="CREDIT CARD PURCHASE"/>
    <s v="LS The CAF Coolum Beach"/>
    <x v="0"/>
    <x v="0"/>
    <s v="The CAF At Coolum"/>
  </r>
  <r>
    <x v="77"/>
    <n v="-17.87"/>
    <s v="NAB - Credit Card 8814"/>
    <s v="CREDIT CARD PURCHASE"/>
    <s v="LS The CAF Coolum Beach"/>
    <x v="0"/>
    <x v="0"/>
    <s v="The CAF At Coolum"/>
  </r>
  <r>
    <x v="77"/>
    <n v="-12.32"/>
    <s v="NAB - Credit Card 8814"/>
    <s v="CREDIT CARD PURCHASE"/>
    <s v="LS The CAF Coolum Beach"/>
    <x v="0"/>
    <x v="0"/>
    <s v="The CAF At Coolum"/>
  </r>
  <r>
    <x v="77"/>
    <n v="-6.16"/>
    <s v="NAB - Credit Card 8814"/>
    <s v="CREDIT CARD PURCHASE"/>
    <s v="LS The CAF Coolum Beach"/>
    <x v="0"/>
    <x v="0"/>
    <s v="The CAF At Coolum"/>
  </r>
  <r>
    <x v="77"/>
    <n v="-6.16"/>
    <s v="NAB - Credit Card 8814"/>
    <s v="CREDIT CARD PURCHASE"/>
    <s v="LS The CAF Coolum Beach"/>
    <x v="0"/>
    <x v="0"/>
    <s v="The CAF At Coolum"/>
  </r>
  <r>
    <x v="0"/>
    <n v="-12.32"/>
    <s v="NAB - Credit Card 8814"/>
    <s v="CREDIT CARD PURCHASE"/>
    <s v="LS The CAF Coolum Beach"/>
    <x v="0"/>
    <x v="0"/>
    <s v="The CAF At Coolum"/>
  </r>
  <r>
    <x v="232"/>
    <n v="-88.5"/>
    <s v="NAB - Credit Card 8814"/>
    <s v="CREDIT CARD PURCHASE"/>
    <s v="Fresha Sydney"/>
    <x v="10"/>
    <x v="15"/>
    <s v="Fresha Sydney"/>
  </r>
  <r>
    <x v="61"/>
    <n v="-64"/>
    <s v="NAB - Credit Card 8814"/>
    <s v="CREDIT CARD PURCHASE"/>
    <s v="Maxima Werribee Brisbane"/>
    <x v="10"/>
    <x v="15"/>
    <s v="Maxima Werribee Brisbane"/>
  </r>
  <r>
    <x v="9"/>
    <n v="-114"/>
    <s v="NAB - Credit Card 8814"/>
    <s v="CREDIT CARD PURCHASE"/>
    <s v="MBS Mount Coolum"/>
    <x v="10"/>
    <x v="15"/>
    <s v="Montanos Beauty Services"/>
  </r>
  <r>
    <x v="401"/>
    <n v="-65"/>
    <s v="NAB - Credit Card 8814"/>
    <s v="CREDIT CARD PURCHASE"/>
    <s v="MBS Mount Coolum"/>
    <x v="10"/>
    <x v="15"/>
    <s v="Montanos Beauty Services"/>
  </r>
  <r>
    <x v="326"/>
    <n v="-9.5"/>
    <s v="CBA - Milani Everyday"/>
    <m/>
    <s v="SQ *KAWANA FOOTBALL CL Warana AU"/>
    <x v="0"/>
    <x v="0"/>
    <s v=" "/>
  </r>
  <r>
    <x v="330"/>
    <n v="-32"/>
    <s v="CBA - Milani Everyday"/>
    <m/>
    <s v="SQ *CSS P&amp;C UNIFORM SH Coolum Beach QL AUS Card xx1075 Value Date: 18/07/2025"/>
    <x v="0"/>
    <x v="0"/>
    <s v=" Css P&amp;C"/>
  </r>
  <r>
    <x v="144"/>
    <n v="-5.2"/>
    <s v="NAB - Credit Card 8814"/>
    <s v="CREDIT CARD PURCHASE"/>
    <s v="TRAN LAM HOLDING PTY L ELSTERNWICK"/>
    <x v="0"/>
    <x v="0"/>
    <s v="29 Seconds Cafe"/>
  </r>
  <r>
    <x v="70"/>
    <n v="-2"/>
    <s v="NAB Everyday - 891388212"/>
    <s v="MISCELLANEOUS DEBIT"/>
    <s v="V1665 19/07 7 ELEVEN 4278 COOLUM BEA 74564454202"/>
    <x v="0"/>
    <x v="0"/>
    <s v="7-Eleven"/>
  </r>
  <r>
    <x v="124"/>
    <n v="-7"/>
    <s v="NAB - Credit Card 8814"/>
    <s v="CREDIT CARD PURCHASE"/>
    <s v="7 ELEVEN 4278 COOLUM BEACH"/>
    <x v="0"/>
    <x v="0"/>
    <s v="7-Eleven"/>
  </r>
  <r>
    <x v="469"/>
    <n v="-1.5"/>
    <s v="NAB - Credit Card 8814"/>
    <s v="CREDIT CARD PURCHASE"/>
    <s v="7 ELEVEN 4278 COOLUM BEACH"/>
    <x v="0"/>
    <x v="0"/>
    <s v="7-Eleven"/>
  </r>
  <r>
    <x v="150"/>
    <n v="-1"/>
    <s v="NAB - Credit Card 8814"/>
    <s v="CREDIT CARD PURCHASE"/>
    <s v="7 ELEVEN 4278 COOLUM BEACH"/>
    <x v="0"/>
    <x v="0"/>
    <s v="7-Eleven"/>
  </r>
  <r>
    <x v="151"/>
    <n v="-1.5"/>
    <s v="NAB - Credit Card 8814"/>
    <s v="CREDIT CARD PURCHASE"/>
    <s v="7 ELEVEN 4278 COOLUM BEACH"/>
    <x v="0"/>
    <x v="0"/>
    <s v="7-Eleven"/>
  </r>
  <r>
    <x v="66"/>
    <n v="-1.5"/>
    <s v="NAB - Credit Card 8814"/>
    <s v="CREDIT CARD PURCHASE"/>
    <s v="7 ELEVEN 4278 COOLUM BEACH"/>
    <x v="0"/>
    <x v="0"/>
    <s v="7-Eleven"/>
  </r>
  <r>
    <x v="159"/>
    <n v="-1.5"/>
    <s v="NAB - Credit Card 8814"/>
    <s v="CREDIT CARD PURCHASE"/>
    <s v="7 ELEVEN 4278 COOLUM BEACH"/>
    <x v="0"/>
    <x v="0"/>
    <s v="7-Eleven"/>
  </r>
  <r>
    <x v="470"/>
    <n v="-1.5"/>
    <s v="NAB - Credit Card 8814"/>
    <s v="CREDIT CARD PURCHASE"/>
    <s v="7 ELEVEN 4278 COOLUM BEACH"/>
    <x v="0"/>
    <x v="0"/>
    <s v="7-Eleven"/>
  </r>
  <r>
    <x v="340"/>
    <n v="-2"/>
    <s v="NAB - Credit Card 8814"/>
    <s v="CREDIT CARD PURCHASE"/>
    <s v="7 ELEVEN 4278 COOLUM BEACH"/>
    <x v="0"/>
    <x v="0"/>
    <s v="7-Eleven"/>
  </r>
  <r>
    <x v="71"/>
    <n v="-7"/>
    <s v="NAB - Credit Card 8814"/>
    <s v="CREDIT CARD PURCHASE"/>
    <s v="7 ELEVEN 4278 COOLUM BEACH"/>
    <x v="0"/>
    <x v="0"/>
    <s v="7-Eleven"/>
  </r>
  <r>
    <x v="323"/>
    <n v="-3"/>
    <s v="NAB - Credit Card 8814"/>
    <s v="CREDIT CARD PURCHASE"/>
    <s v="7 ELEVEN 4278 COOLUM BEACH"/>
    <x v="0"/>
    <x v="0"/>
    <s v="7-Eleven"/>
  </r>
  <r>
    <x v="236"/>
    <n v="-88.13"/>
    <s v="NAB - Credit Card 8814"/>
    <s v="CREDIT CARD PURCHASE"/>
    <s v="BP COOLUM BEACH 1584 COOLUM BEACH"/>
    <x v="4"/>
    <x v="9"/>
    <s v="BP"/>
  </r>
  <r>
    <x v="72"/>
    <n v="-2"/>
    <s v="NAB - Credit Card 8814"/>
    <s v="CREDIT CARD PURCHASE"/>
    <s v="7 ELEVEN 4278 COOLUM BEACH"/>
    <x v="0"/>
    <x v="0"/>
    <s v="7-Eleven"/>
  </r>
  <r>
    <x v="263"/>
    <n v="-20"/>
    <s v="NAB - Credit Card 8814"/>
    <s v="CREDIT CARD PURCHASE"/>
    <s v="ASIC SYDNEY"/>
    <x v="6"/>
    <x v="22"/>
    <s v="Australian Securities &amp; Investments Commission"/>
  </r>
  <r>
    <x v="471"/>
    <n v="-10"/>
    <s v="NAB - Credit Card 8814"/>
    <s v="PURCHASE AUTHORISATION"/>
    <s v="ASICAUSTRALIAN SECURITIESSydney"/>
    <x v="6"/>
    <x v="22"/>
    <s v="Australian Securities &amp; Investments Commission"/>
  </r>
  <r>
    <x v="175"/>
    <n v="-32.869999999999997"/>
    <s v="NAB - Credit Card 8814"/>
    <s v="CREDIT CARD PURCHASE"/>
    <s v="DBS*Coolum OSHCVC Coolum"/>
    <x v="11"/>
    <x v="19"/>
    <s v="Debitsuccess"/>
  </r>
  <r>
    <x v="472"/>
    <n v="-32.869999999999997"/>
    <s v="NAB - Credit Card 8814"/>
    <s v="CREDIT CARD PURCHASE"/>
    <s v="DBS*Coolum OSHCVC Coolum"/>
    <x v="11"/>
    <x v="19"/>
    <s v="Debitsuccess"/>
  </r>
  <r>
    <x v="181"/>
    <n v="-2"/>
    <s v="NAB - Credit Card 8814"/>
    <s v="CREDIT CARD PURCHASE"/>
    <s v="7 ELEVEN 4278 COOLUM BEACH"/>
    <x v="0"/>
    <x v="0"/>
    <s v="7-Eleven"/>
  </r>
  <r>
    <x v="79"/>
    <n v="-9.1999999999999993"/>
    <s v="NAB - Credit Card 8814"/>
    <s v="CREDIT CARD PURCHASE"/>
    <s v="7 ELEVEN 4278 COOLUM BEACH"/>
    <x v="0"/>
    <x v="0"/>
    <s v="7-Eleven"/>
  </r>
  <r>
    <x v="101"/>
    <n v="-73.11"/>
    <s v="NAB - Credit Card 8814"/>
    <s v="CREDIT CARD PURCHASE"/>
    <s v="BUDDS BUTCHERS COOLUM BEACH"/>
    <x v="5"/>
    <x v="29"/>
    <s v="Budd's Butchers"/>
  </r>
  <r>
    <x v="12"/>
    <n v="-36.11"/>
    <s v="NAB - Credit Card 8814"/>
    <s v="CREDIT CARD PURCHASE"/>
    <s v="BUDDS BUTCHERS COOLUM BEACH"/>
    <x v="5"/>
    <x v="29"/>
    <s v="Budd's Butchers"/>
  </r>
  <r>
    <x v="273"/>
    <n v="-33.450000000000003"/>
    <s v="CBA - Milani Everyday"/>
    <m/>
    <s v="BUDDS BUTCHERS COOLUM BEACH AU AUS Card xx1075 Value Date: 04/08/2025"/>
    <x v="5"/>
    <x v="29"/>
    <s v="Budd's Butchers"/>
  </r>
  <r>
    <x v="428"/>
    <n v="-10.52"/>
    <s v="CBA - Milani Everyday"/>
    <m/>
    <s v="BUDDS BUTCHERS COOLUM BEACH AU AUS Card xx1075 Value Date: 06/08/2025"/>
    <x v="5"/>
    <x v="29"/>
    <s v="Budd's Butchers"/>
  </r>
  <r>
    <x v="23"/>
    <n v="-31.31"/>
    <s v="CBA - Milani Everyday"/>
    <m/>
    <s v="BUDDS BUTCHERS COOLUM BEACH AU AUS Card xx1075 Value Date: 09/05/2025"/>
    <x v="5"/>
    <x v="29"/>
    <s v="Budd's Butchers"/>
  </r>
  <r>
    <x v="399"/>
    <n v="-31.8"/>
    <s v="CBA - Milani Everyday"/>
    <m/>
    <s v="BUDDS BUTCHERS COOLUM BEACH AU AUS Card xx1075 Value Date: 10/07/2025"/>
    <x v="5"/>
    <x v="29"/>
    <s v="Budd's Butchers"/>
  </r>
  <r>
    <x v="231"/>
    <n v="-60"/>
    <s v="NAB - Credit Card 8814"/>
    <s v="CREDIT CARD PURCHASE"/>
    <s v="BONAVIBRA.DANCE SUNRISE BEACH"/>
    <x v="8"/>
    <x v="28"/>
    <s v="Bonavibra"/>
  </r>
  <r>
    <x v="257"/>
    <n v="-88.06"/>
    <s v="NAB - Credit Card 8814"/>
    <s v="CREDIT CARD PURCHASE"/>
    <s v="BP CONNECT 1672 CABOOLTURE"/>
    <x v="4"/>
    <x v="9"/>
    <s v="BP"/>
  </r>
  <r>
    <x v="458"/>
    <n v="-1"/>
    <s v="NAB - Credit Card 8814"/>
    <s v="CREDIT CARD PURCHASE"/>
    <s v="7 ELEVEN 4278 COOLUM BEACH"/>
    <x v="0"/>
    <x v="0"/>
    <s v="7-Eleven"/>
  </r>
  <r>
    <x v="201"/>
    <n v="-2"/>
    <s v="NAB - Credit Card 8814"/>
    <s v="CREDIT CARD PURCHASE"/>
    <s v="7 ELEVEN 4278 COOLUM BEACH"/>
    <x v="0"/>
    <x v="0"/>
    <s v="7-Eleven"/>
  </r>
  <r>
    <x v="296"/>
    <n v="-1500"/>
    <s v="NAB Everyday - 891388212"/>
    <s v="ATM DEBIT"/>
    <s v="CBA ATM 02nd19:12COOLUM BEACH QL"/>
    <x v="9"/>
    <x v="14"/>
    <s v="NAB"/>
  </r>
  <r>
    <x v="41"/>
    <n v="-94.55"/>
    <s v="NAB - Credit Card 8814"/>
    <s v="CREDIT CARD PURCHASE"/>
    <s v="BP CONNECT 4612 MAROOCHYDORE"/>
    <x v="4"/>
    <x v="9"/>
    <s v="BP"/>
  </r>
  <r>
    <x v="300"/>
    <n v="-35"/>
    <s v="NAB - Credit Card 8814"/>
    <s v="CREDIT CARD PURCHASE"/>
    <s v="BP COOLUM BEACH 1584 COOLUM BEACH"/>
    <x v="4"/>
    <x v="9"/>
    <s v="BP"/>
  </r>
  <r>
    <x v="202"/>
    <n v="-1.5"/>
    <s v="NAB - Credit Card 8814"/>
    <s v="CREDIT CARD PURCHASE"/>
    <s v="7 ELEVEN 4278 COOLUM BEACH"/>
    <x v="0"/>
    <x v="0"/>
    <s v="7-Eleven"/>
  </r>
  <r>
    <x v="211"/>
    <n v="-2"/>
    <s v="NAB - Credit Card 8814"/>
    <s v="CREDIT CARD PURCHASE"/>
    <s v="7 ELEVEN 4278 COOLUM BEACH"/>
    <x v="0"/>
    <x v="0"/>
    <s v="7-Eleven"/>
  </r>
  <r>
    <x v="391"/>
    <n v="-1.5"/>
    <s v="NAB - Credit Card 8814"/>
    <s v="CREDIT CARD PURCHASE"/>
    <s v="7 ELEVEN 4278 COOLUM BEACH"/>
    <x v="0"/>
    <x v="0"/>
    <s v="7-Eleven"/>
  </r>
  <r>
    <x v="247"/>
    <n v="-1.5"/>
    <s v="NAB - Credit Card 8814"/>
    <s v="CREDIT CARD PURCHASE"/>
    <s v="7 ELEVEN 4278 COOLUM BEACH"/>
    <x v="0"/>
    <x v="0"/>
    <s v="7-Eleven"/>
  </r>
  <r>
    <x v="473"/>
    <n v="-1500"/>
    <s v="NAB Everyday - 891388212"/>
    <s v="ATM DEBIT"/>
    <s v="CBA ATM 04th18:30COOLUM BEACH QL"/>
    <x v="9"/>
    <x v="14"/>
    <s v="NAB"/>
  </r>
  <r>
    <x v="264"/>
    <n v="-20"/>
    <s v="NAB Everyday - 891388212"/>
    <s v="ATM DEBIT"/>
    <s v="CBA ATM 08th07:03COOLUM QLD"/>
    <x v="9"/>
    <x v="14"/>
    <s v="NAB"/>
  </r>
  <r>
    <x v="171"/>
    <n v="-71.12"/>
    <s v="NAB - Credit Card 8814"/>
    <s v="CREDIT CARD PURCHASE"/>
    <s v="CATALINANOOSA BRISBANE"/>
    <x v="14"/>
    <x v="10"/>
    <s v="Catalina Noosa"/>
  </r>
  <r>
    <x v="429"/>
    <n v="-95.11"/>
    <s v="CBA - Milani Everyday"/>
    <m/>
    <s v="7 ELEVEN 4278 COOLUM BEACH QL AUS Card xx1075 Value Date: 01/09/2025"/>
    <x v="0"/>
    <x v="0"/>
    <s v="7-Eleven"/>
  </r>
  <r>
    <x v="4"/>
    <n v="-4"/>
    <s v="NAB - Credit Card 8814"/>
    <s v="CREDIT CARD PURCHASE"/>
    <s v="BONAVIBRA.DANCE SUNRISE BEACH"/>
    <x v="8"/>
    <x v="28"/>
    <s v="Bonavibra"/>
  </r>
  <r>
    <x v="347"/>
    <n v="-0.21"/>
    <s v="CBA - Milani Everyday"/>
    <m/>
    <s v="International Transaction Fee Value Date: 23/10/2025"/>
    <x v="15"/>
    <x v="31"/>
    <s v="CBA"/>
  </r>
  <r>
    <x v="347"/>
    <n v="-0.21"/>
    <s v="CBA - Milani Everyday"/>
    <m/>
    <s v="International Transaction Fee Value Date: 23/10/2025"/>
    <x v="15"/>
    <x v="31"/>
    <s v="CBA"/>
  </r>
  <r>
    <x v="347"/>
    <n v="-0.3"/>
    <s v="CBA - Milani Everyday"/>
    <m/>
    <s v="International Transaction Fee Value Date: 22/10/2025"/>
    <x v="15"/>
    <x v="31"/>
    <s v="CBA"/>
  </r>
  <r>
    <x v="347"/>
    <n v="-0.3"/>
    <s v="CBA - Milani Everyday"/>
    <m/>
    <s v="International Transaction Fee Value Date: 22/10/2025"/>
    <x v="15"/>
    <x v="31"/>
    <s v="CBA"/>
  </r>
  <r>
    <x v="347"/>
    <n v="-7.0000000000000007E-2"/>
    <s v="CBA - Milani Everyday"/>
    <m/>
    <s v="International Transaction Fee Value Date: 23/10/2025"/>
    <x v="15"/>
    <x v="31"/>
    <s v="CBA"/>
  </r>
  <r>
    <x v="347"/>
    <n v="-7.0000000000000007E-2"/>
    <s v="CBA - Milani Everyday"/>
    <m/>
    <s v="International Transaction Fee Value Date: 23/10/2025"/>
    <x v="15"/>
    <x v="31"/>
    <s v="CBA"/>
  </r>
  <r>
    <x v="347"/>
    <n v="-0.09"/>
    <s v="CBA - Milani Everyday"/>
    <m/>
    <s v="International Transaction Fee Value Date: 23/10/2025"/>
    <x v="15"/>
    <x v="31"/>
    <s v="CBA"/>
  </r>
  <r>
    <x v="347"/>
    <n v="-7.0000000000000007E-2"/>
    <s v="CBA - Milani Everyday"/>
    <m/>
    <s v="International Transaction Fee Value Date: 23/10/2025"/>
    <x v="15"/>
    <x v="31"/>
    <s v="CBA"/>
  </r>
  <r>
    <x v="347"/>
    <n v="-7.0000000000000007E-2"/>
    <s v="CBA - Milani Everyday"/>
    <m/>
    <s v="International Transaction Fee Value Date: 24/10/2025"/>
    <x v="15"/>
    <x v="31"/>
    <s v="CBA"/>
  </r>
  <r>
    <x v="347"/>
    <n v="-0.06"/>
    <s v="CBA - Milani Everyday"/>
    <m/>
    <s v="International Transaction Fee Value Date: 24/10/2025"/>
    <x v="15"/>
    <x v="31"/>
    <s v="CBA"/>
  </r>
  <r>
    <x v="474"/>
    <n v="-0.06"/>
    <s v="CBA - Milani Everyday"/>
    <m/>
    <s v="International Transaction Fee Value Date: 26/10/2025"/>
    <x v="15"/>
    <x v="31"/>
    <s v="CBA"/>
  </r>
  <r>
    <x v="474"/>
    <n v="-0.06"/>
    <s v="CBA - Milani Everyday"/>
    <m/>
    <s v="International Transaction Fee Value Date: 26/10/2025"/>
    <x v="15"/>
    <x v="31"/>
    <s v="CBA"/>
  </r>
  <r>
    <x v="474"/>
    <n v="-0.06"/>
    <s v="CBA - Milani Everyday"/>
    <m/>
    <s v="International Transaction Fee Value Date: 25/10/2025"/>
    <x v="15"/>
    <x v="31"/>
    <s v="CBA"/>
  </r>
  <r>
    <x v="474"/>
    <n v="-0.06"/>
    <s v="CBA - Milani Everyday"/>
    <m/>
    <s v="International Transaction Fee Value Date: 25/10/2025"/>
    <x v="15"/>
    <x v="31"/>
    <s v="CBA"/>
  </r>
  <r>
    <x v="363"/>
    <n v="-0.04"/>
    <s v="CBA - Milani Everyday"/>
    <m/>
    <s v="International Transaction Fee Value Date: 27/10/2025"/>
    <x v="15"/>
    <x v="31"/>
    <s v="CBA"/>
  </r>
  <r>
    <x v="363"/>
    <n v="-0.1"/>
    <s v="CBA - Milani Everyday"/>
    <m/>
    <s v="International Transaction Fee Value Date: 27/10/2025"/>
    <x v="15"/>
    <x v="31"/>
    <s v="CBA"/>
  </r>
  <r>
    <x v="363"/>
    <n v="-0.06"/>
    <s v="CBA - Milani Everyday"/>
    <m/>
    <s v="International Transaction Fee Value Date: 26/10/2025"/>
    <x v="15"/>
    <x v="31"/>
    <s v="CBA"/>
  </r>
  <r>
    <x v="363"/>
    <n v="-0.12"/>
    <s v="CBA - Milani Everyday"/>
    <m/>
    <s v="International Transaction Fee Value Date: 26/10/2025"/>
    <x v="15"/>
    <x v="31"/>
    <s v="CBA"/>
  </r>
  <r>
    <x v="426"/>
    <n v="-1500"/>
    <s v="NAB Everyday - 891388212"/>
    <s v="ATM DEBIT"/>
    <s v="CBA ATM 12th08:14COOLUM BEACH QL"/>
    <x v="9"/>
    <x v="14"/>
    <s v="NAB"/>
  </r>
  <r>
    <x v="130"/>
    <n v="-1300"/>
    <s v="NAB Everyday - 891388212"/>
    <s v="ATM DEBIT"/>
    <s v="CBA ATM 25th17:28COOLUM QLD"/>
    <x v="9"/>
    <x v="14"/>
    <s v="NAB"/>
  </r>
  <r>
    <x v="280"/>
    <n v="-1500"/>
    <s v="NAB Everyday - 891388212"/>
    <s v="ATM DEBIT"/>
    <s v="CBA ATM 28th10:48COOLUM BEACH QL"/>
    <x v="9"/>
    <x v="14"/>
    <s v="NAB"/>
  </r>
  <r>
    <x v="277"/>
    <n v="-1500"/>
    <s v="NAB Everyday - 891388212"/>
    <s v="ATM DEBIT"/>
    <s v="CBA ATM 31st16:38COOLUM BEACH QL"/>
    <x v="9"/>
    <x v="14"/>
    <s v="NAB"/>
  </r>
  <r>
    <x v="96"/>
    <n v="-800"/>
    <s v="NAB Everyday - 891388212"/>
    <s v="ATM DEBIT"/>
    <s v="NABATM CSH 09th13:29ALTONA MEADOW"/>
    <x v="9"/>
    <x v="14"/>
    <s v="NAB"/>
  </r>
  <r>
    <x v="150"/>
    <n v="-2000"/>
    <s v="NAB Everyday - 891388212"/>
    <s v="ATM DEBIT"/>
    <s v="NABATM CSH 11th07:12ALTONA MEADOW"/>
    <x v="9"/>
    <x v="14"/>
    <s v="NAB"/>
  </r>
  <r>
    <x v="359"/>
    <n v="-2000"/>
    <s v="NAB Everyday - 891388212"/>
    <s v="ATM DEBIT"/>
    <s v="NABATM CSH 24th20:18ALTONA MEADOW"/>
    <x v="9"/>
    <x v="14"/>
    <s v="NAB"/>
  </r>
  <r>
    <x v="340"/>
    <n v="-500"/>
    <s v="NAB Everyday - 891388212"/>
    <s v="ATM DEBIT"/>
    <s v="NABATM CSH 25th12:43MAROOCHYDORE"/>
    <x v="9"/>
    <x v="14"/>
    <s v="NAB"/>
  </r>
  <r>
    <x v="199"/>
    <n v="-178.5"/>
    <s v="NAB - Credit Card 8814"/>
    <s v="CREDIT CARD PURCHASE"/>
    <s v="BWS/104 / 89-91 SURF PARABROADBEACH"/>
    <x v="5"/>
    <x v="32"/>
    <s v="BWS"/>
  </r>
  <r>
    <x v="199"/>
    <n v="-12.9"/>
    <s v="NAB - Credit Card 8814"/>
    <s v="CREDIT CARD PURCHASE"/>
    <s v="BWS/2715 MAIN PLACE BROADBEACH"/>
    <x v="5"/>
    <x v="32"/>
    <s v="BWS"/>
  </r>
  <r>
    <x v="280"/>
    <n v="-3.7"/>
    <s v="NAB - Credit Card 8814"/>
    <s v="CREDIT CARD PURCHASE"/>
    <s v="CANTALOUPE SYSTEMS AUS WINDSOR"/>
    <x v="5"/>
    <x v="10"/>
    <s v="CantaloupeSystemsAustr Albion"/>
  </r>
  <r>
    <x v="77"/>
    <n v="-2.6"/>
    <s v="NAB - Credit Card 8814"/>
    <s v="CREDIT CARD PURCHASE"/>
    <s v="CantaloupeSystemsAustr Albion"/>
    <x v="5"/>
    <x v="10"/>
    <s v="CantaloupeSystemsAustr Albion"/>
  </r>
  <r>
    <x v="77"/>
    <n v="-2.4"/>
    <s v="NAB - Credit Card 8814"/>
    <s v="CREDIT CARD PURCHASE"/>
    <s v="CantaloupeSystemsAustr Albion"/>
    <x v="5"/>
    <x v="10"/>
    <s v="CantaloupeSystemsAustr Albion"/>
  </r>
  <r>
    <x v="9"/>
    <n v="-20"/>
    <s v="NAB - Credit Card 8814"/>
    <s v="CREDIT CARD PURCHASE"/>
    <s v="FINES VIC - PAYMT PLAN MELBOURNE"/>
    <x v="16"/>
    <x v="33"/>
    <s v="Fines VIC"/>
  </r>
  <r>
    <x v="425"/>
    <n v="-60"/>
    <s v="NAB - Credit Card 8814"/>
    <s v="CREDIT CARD PURCHASE"/>
    <s v="SPER QLD TREASURY BRISBANE"/>
    <x v="16"/>
    <x v="33"/>
    <s v="SPER"/>
  </r>
  <r>
    <x v="226"/>
    <n v="-108.5"/>
    <s v="NAB - Credit Card 8814"/>
    <s v="CREDIT CARD PURCHASE"/>
    <s v="SPER QLD TREASURY BRISBANE"/>
    <x v="16"/>
    <x v="33"/>
    <s v="SPER"/>
  </r>
  <r>
    <x v="238"/>
    <n v="-108.5"/>
    <s v="NAB - Credit Card 8814"/>
    <s v="CREDIT CARD PURCHASE"/>
    <s v="SPER QLD TREASURY BRISBANE"/>
    <x v="16"/>
    <x v="33"/>
    <s v="SPER"/>
  </r>
  <r>
    <x v="22"/>
    <n v="-108.5"/>
    <s v="NAB - Credit Card 8814"/>
    <s v="CREDIT CARD PURCHASE"/>
    <s v="SPER QLD TREASURY BRISBANE"/>
    <x v="16"/>
    <x v="33"/>
    <s v="SPER"/>
  </r>
  <r>
    <x v="17"/>
    <n v="-60"/>
    <s v="NAB - Credit Card 8814"/>
    <s v="CREDIT CARD PURCHASE"/>
    <s v="SPER QLD TREASURY BRISBANE"/>
    <x v="16"/>
    <x v="33"/>
    <s v="SPER"/>
  </r>
  <r>
    <x v="77"/>
    <n v="-2.4"/>
    <s v="NAB - Credit Card 8814"/>
    <s v="CREDIT CARD PURCHASE"/>
    <s v="CantaloupeSystemsAustr Albion"/>
    <x v="5"/>
    <x v="10"/>
    <s v="CantaloupeSystemsAustr Albion"/>
  </r>
  <r>
    <x v="41"/>
    <n v="-96.7"/>
    <s v="NAB - Credit Card 8814"/>
    <s v="CREDIT CARD PURCHASE"/>
    <s v="SPER QLD TREASURY BRISBANE"/>
    <x v="16"/>
    <x v="33"/>
    <s v="SPER"/>
  </r>
  <r>
    <x v="89"/>
    <n v="-60"/>
    <s v="NAB - Credit Card 8814"/>
    <s v="CREDIT CARD PURCHASE"/>
    <s v="SPER QLD TREASURY BRISBANE"/>
    <x v="16"/>
    <x v="33"/>
    <s v="SPER"/>
  </r>
  <r>
    <x v="274"/>
    <n v="-60"/>
    <s v="NAB - Credit Card 8814"/>
    <s v="CREDIT CARD PURCHASE"/>
    <s v="SPER QLD TREASURY BRISBANE"/>
    <x v="16"/>
    <x v="33"/>
    <s v="SPER"/>
  </r>
  <r>
    <x v="475"/>
    <n v="-60"/>
    <s v="NAB - Credit Card 8814"/>
    <s v="CREDIT CARD PURCHASE"/>
    <s v="SPER QLD TREASURY BRISBANE"/>
    <x v="16"/>
    <x v="33"/>
    <s v="SPER"/>
  </r>
  <r>
    <x v="423"/>
    <n v="-100"/>
    <s v="NAB - Credit Card 8814"/>
    <s v="CREDIT CARD PURCHASE"/>
    <s v="SPER QLD TREASURY BRISBANE"/>
    <x v="16"/>
    <x v="33"/>
    <s v="SPER"/>
  </r>
  <r>
    <x v="423"/>
    <n v="-60"/>
    <s v="NAB - Credit Card 8814"/>
    <s v="CREDIT CARD PURCHASE"/>
    <s v="SPER QLD TREASURY BRISBANE"/>
    <x v="16"/>
    <x v="33"/>
    <s v="SPER"/>
  </r>
  <r>
    <x v="423"/>
    <n v="-60"/>
    <s v="NAB - Credit Card 8814"/>
    <s v="CREDIT CARD PURCHASE"/>
    <s v="SPER QLD TREASURY BRISBANE"/>
    <x v="16"/>
    <x v="33"/>
    <s v="SPER"/>
  </r>
  <r>
    <x v="280"/>
    <n v="-100"/>
    <s v="NAB - Credit Card 8814"/>
    <s v="CREDIT CARD PURCHASE"/>
    <s v="SPER QLD TREASURY BRISBANE"/>
    <x v="16"/>
    <x v="33"/>
    <s v="SPER"/>
  </r>
  <r>
    <x v="280"/>
    <n v="-60"/>
    <s v="NAB - Credit Card 8814"/>
    <s v="CREDIT CARD PURCHASE"/>
    <s v="SPER QLD TREASURY BRISBANE"/>
    <x v="16"/>
    <x v="33"/>
    <s v="SPER"/>
  </r>
  <r>
    <x v="426"/>
    <n v="-100"/>
    <s v="NAB - Credit Card 8814"/>
    <s v="CREDIT CARD PURCHASE"/>
    <s v="SPER QLD TREASURY BRISBANE"/>
    <x v="16"/>
    <x v="33"/>
    <s v="SPER"/>
  </r>
  <r>
    <x v="426"/>
    <n v="-60"/>
    <s v="NAB - Credit Card 8814"/>
    <s v="CREDIT CARD PURCHASE"/>
    <s v="SPER QLD TREASURY BRISBANE"/>
    <x v="16"/>
    <x v="33"/>
    <s v="SPER"/>
  </r>
  <r>
    <x v="49"/>
    <n v="-21.2"/>
    <s v="NAB - Credit Card 8814"/>
    <s v="CREDIT CARD PURCHASE"/>
    <s v="SPER QLD TREASURY BRISBANE"/>
    <x v="16"/>
    <x v="33"/>
    <s v="SPER"/>
  </r>
  <r>
    <x v="49"/>
    <n v="-500"/>
    <s v="NAB - Credit Card 8814"/>
    <s v="CREDIT CARD PURCHASE"/>
    <s v="SPER QLD TREASURY BRISBANE"/>
    <x v="16"/>
    <x v="33"/>
    <s v="SPER"/>
  </r>
  <r>
    <x v="476"/>
    <n v="-100"/>
    <s v="NAB - Credit Card 8814"/>
    <s v="CREDIT CARD PURCHASE"/>
    <s v="SPER QLD TREASURY BRISBANE"/>
    <x v="16"/>
    <x v="33"/>
    <s v="SPER"/>
  </r>
  <r>
    <x v="285"/>
    <n v="-100"/>
    <s v="NAB - Credit Card 8814"/>
    <s v="PURCHASE AUTHORISATION"/>
    <s v="SPER QLD Treasury Brisbane"/>
    <x v="16"/>
    <x v="33"/>
    <s v="SPER"/>
  </r>
  <r>
    <x v="286"/>
    <n v="-100"/>
    <s v="NAB - Credit Card 8814"/>
    <s v="CREDIT CARD PURCHASE"/>
    <s v="SPER QLD TREASURY BRISBANE"/>
    <x v="16"/>
    <x v="33"/>
    <s v="SPER"/>
  </r>
  <r>
    <x v="398"/>
    <n v="-100"/>
    <s v="NAB - Credit Card 8814"/>
    <s v="CREDIT CARD PURCHASE"/>
    <s v="SPER QLD TREASURY BRISBANE"/>
    <x v="16"/>
    <x v="33"/>
    <s v="SPER"/>
  </r>
  <r>
    <x v="291"/>
    <n v="-100"/>
    <s v="NAB - Credit Card 8814"/>
    <s v="CREDIT CARD PURCHASE"/>
    <s v="SPER QLD TREASURY BRISBANE"/>
    <x v="16"/>
    <x v="33"/>
    <s v="SPER"/>
  </r>
  <r>
    <x v="477"/>
    <n v="-15.45"/>
    <s v="CBA - Milani Everyday"/>
    <m/>
    <s v="7 ELEVEN 4278 COOLUM BEACH QL AUS Card xx1075 Value Date: 05/08/2025"/>
    <x v="0"/>
    <x v="0"/>
    <s v="7-Eleven"/>
  </r>
  <r>
    <x v="443"/>
    <n v="-1.5"/>
    <s v="CBA - Milani Everyday"/>
    <m/>
    <s v="7 ELEVEN 4278 COOLUM BEACH QL AUS Card xx1075 Value Date: 07/07/2025"/>
    <x v="0"/>
    <x v="0"/>
    <s v="7-Eleven"/>
  </r>
  <r>
    <x v="430"/>
    <n v="-1.5"/>
    <s v="CBA - Milani Everyday"/>
    <m/>
    <s v="7 ELEVEN 4278 COOLUM BEACH QL AUS Card xx1075 Value Date: 11/06/2025"/>
    <x v="0"/>
    <x v="0"/>
    <s v="7-Eleven"/>
  </r>
  <r>
    <x v="331"/>
    <n v="-3"/>
    <s v="CBA - Milani Everyday"/>
    <m/>
    <s v="7 ELEVEN 4278 COOLUM BEACH QL AUS Card xx1075 Value Date: 16/05/2025"/>
    <x v="0"/>
    <x v="0"/>
    <s v="7-Eleven"/>
  </r>
  <r>
    <x v="326"/>
    <n v="-95.54"/>
    <s v="CBA - Milani Everyday"/>
    <m/>
    <s v="7 ELEVEN 4278 COOLUM BEACH QL AUS Card xx1075 Value Date: 17/07/2025"/>
    <x v="0"/>
    <x v="0"/>
    <s v="7-Eleven"/>
  </r>
  <r>
    <x v="330"/>
    <n v="-22.5"/>
    <s v="CBA - Milani Everyday"/>
    <m/>
    <s v="7-ELEVEN 4369 SOUTH BRISBAN QL AUS Card xx1075 Value Date: 19/07/2025"/>
    <x v="0"/>
    <x v="0"/>
    <s v="7-Eleven"/>
  </r>
  <r>
    <x v="10"/>
    <n v="-15.32"/>
    <s v="NAB - Credit Card 8814"/>
    <s v="CREDIT CARD PURCHASE"/>
    <s v="AT 7 DAYS CONVENIENC FORTITUDE VAL"/>
    <x v="0"/>
    <x v="0"/>
    <s v="8 Days Convenience Store (Ann Street)"/>
  </r>
  <r>
    <x v="353"/>
    <n v="-21.6"/>
    <s v="CBA - Milani Everyday"/>
    <m/>
    <s v="ACCOLADE FOOD CENTER P OAKLEIGH AUS Card xx1075 Value Date: 24/12/2025"/>
    <x v="0"/>
    <x v="0"/>
    <s v="Accolade"/>
  </r>
  <r>
    <x v="71"/>
    <n v="-64.75"/>
    <s v="NAB - Credit Card 8814"/>
    <s v="CREDIT CARD PURCHASE"/>
    <s v="ADVIEH MELBOURNE"/>
    <x v="0"/>
    <x v="0"/>
    <s v="Advieh"/>
  </r>
  <r>
    <x v="447"/>
    <n v="5923.39"/>
    <s v="NAB Everyday - 891388212"/>
    <s v="TRANSFER CREDIT"/>
    <s v="ONLINE Y5446058595 Linked Acc Trns THOMAS L"/>
    <x v="7"/>
    <x v="34"/>
    <s v="ONLINE Y Linked Acc Trns THOMAS L"/>
  </r>
  <r>
    <x v="214"/>
    <n v="-17.989999999999998"/>
    <s v="NAB - Credit Card 8814"/>
    <s v="CREDIT CARD PURCHASE"/>
    <s v="Google ClassDojo Pyrmont"/>
    <x v="3"/>
    <x v="18"/>
    <s v="Google Australia"/>
  </r>
  <r>
    <x v="478"/>
    <n v="-129.99"/>
    <s v="NAB - Credit Card 8814"/>
    <s v="CREDIT CARD PURCHASE"/>
    <s v="Google Duolingo Barangaroo"/>
    <x v="3"/>
    <x v="18"/>
    <s v="Google Australia"/>
  </r>
  <r>
    <x v="305"/>
    <n v="-21"/>
    <s v="NAB - Credit Card 8814"/>
    <s v="CREDIT CARD PURCHASE"/>
    <s v="BONAVIBRA.DANCE SUNRISE BEACH"/>
    <x v="8"/>
    <x v="28"/>
    <s v="Bonavibra"/>
  </r>
  <r>
    <x v="479"/>
    <n v="-21"/>
    <s v="CBA - Milani Everyday"/>
    <m/>
    <s v="BONAVIBRA.DANCE SUNRISE BEACH QL AUS Card xx1075 Value Date: 02/06/2025"/>
    <x v="8"/>
    <x v="28"/>
    <s v="Bonavibra"/>
  </r>
  <r>
    <x v="264"/>
    <n v="-21"/>
    <s v="CBA - Milani Everyday"/>
    <m/>
    <s v="BONAVIBRA.DANCE SUNRISE BEACH QL AUS Card xx1075 Value Date: 06/05/2025"/>
    <x v="8"/>
    <x v="28"/>
    <s v="Bonavibra"/>
  </r>
  <r>
    <x v="325"/>
    <n v="-21"/>
    <s v="CBA - Milani Everyday"/>
    <m/>
    <s v="BONAVIBRA.DANCE SUNRISE BEACH QL AUS Card xx1075 Value Date: 19/04/2025"/>
    <x v="8"/>
    <x v="28"/>
    <s v="Bonavibra"/>
  </r>
  <r>
    <x v="261"/>
    <n v="-21"/>
    <s v="CBA - Milani Everyday"/>
    <m/>
    <s v="BONAVIBRA.DANCE SUNRISE BEACH QL AUS Card xx1075 Value Date: 26/04/2025"/>
    <x v="8"/>
    <x v="28"/>
    <s v="Bonavibra"/>
  </r>
  <r>
    <x v="412"/>
    <n v="-46.62"/>
    <s v="NAB - Credit Card 8814"/>
    <s v="CREDIT CARD PURCHASE"/>
    <s v="EZI*NOOSA TENNISCLUB Peregian Spri"/>
    <x v="8"/>
    <x v="28"/>
    <s v="NOOSA TENNISCLUB Peregian Spri"/>
  </r>
  <r>
    <x v="280"/>
    <n v="-29"/>
    <s v="NAB - Credit Card 8814"/>
    <s v="CREDIT CARD PURCHASE"/>
    <s v="Fresha Recovery Hive Cabarita"/>
    <x v="8"/>
    <x v="28"/>
    <s v="Fresha Recovery Hive Cabarita"/>
  </r>
  <r>
    <x v="181"/>
    <n v="-90"/>
    <s v="NAB Everyday - 891388212"/>
    <s v="TRANSFER DEBIT"/>
    <s v="Harry Weatherstone H1306522774 SIMIC2372Noosafit"/>
    <x v="8"/>
    <x v="28"/>
    <s v="Harry Weatherstone H SIMICNoosafit"/>
  </r>
  <r>
    <x v="70"/>
    <n v="-16.75"/>
    <s v="NAB - Credit Card 8814"/>
    <s v="CREDIT CARD PURCHASE"/>
    <s v="McIntosh Investment Forest Glen"/>
    <x v="8"/>
    <x v="28"/>
    <s v="McIntosh Investment Forest Glen"/>
  </r>
  <r>
    <x v="71"/>
    <n v="-6.25"/>
    <s v="NAB - Credit Card 8814"/>
    <s v="CREDIT CARD PURCHASE"/>
    <s v="McIntosh Investment Forest Glen"/>
    <x v="8"/>
    <x v="28"/>
    <s v="McIntosh Investment Forest Glen"/>
  </r>
  <r>
    <x v="429"/>
    <n v="-350"/>
    <s v="NAB - Credit Card 8814"/>
    <s v="CREDIT CARD PURCHASE"/>
    <s v="SQ *THE MOVEMENT ROOM PILPoint Arkwrig"/>
    <x v="8"/>
    <x v="28"/>
    <s v="THE MOVEMENT ROOM"/>
  </r>
  <r>
    <x v="400"/>
    <n v="-49.99"/>
    <s v="NAB - Credit Card 8814"/>
    <s v="CREDIT CARD PURCHASE"/>
    <s v="V*BETTERME HOME YOGA Nicosia"/>
    <x v="8"/>
    <x v="28"/>
    <s v="BETTERME HOME YOGA "/>
  </r>
  <r>
    <x v="132"/>
    <n v="-49.99"/>
    <s v="NAB - Credit Card 8814"/>
    <s v="CREDIT CARD PURCHASE"/>
    <s v="V*BETTERME HOME YOGA Nicosia"/>
    <x v="8"/>
    <x v="28"/>
    <s v="BETTERME HOME YOGA "/>
  </r>
  <r>
    <x v="480"/>
    <n v="-110"/>
    <s v="NAB - Credit Card 8814"/>
    <s v="CREDIT CARD PURCHASE"/>
    <s v="BMBS ACUPUNCTURE COOLUM BEACH"/>
    <x v="8"/>
    <x v="27"/>
    <s v="BMBS Acupuncture"/>
  </r>
  <r>
    <x v="328"/>
    <n v="-110"/>
    <s v="NAB - Credit Card 8814"/>
    <s v="CREDIT CARD PURCHASE"/>
    <s v="BMBS ACUPUNCTURE COOLUM BEACH"/>
    <x v="8"/>
    <x v="27"/>
    <s v="BMBS Acupuncture"/>
  </r>
  <r>
    <x v="360"/>
    <n v="-110"/>
    <s v="NAB - Credit Card 8814"/>
    <s v="CREDIT CARD PURCHASE"/>
    <s v="BMBS ACUPUNCTURE COOLUM BEACH"/>
    <x v="8"/>
    <x v="27"/>
    <s v="BMBS Acupuncture"/>
  </r>
  <r>
    <x v="481"/>
    <n v="-110"/>
    <s v="NAB Everyday - 891388212"/>
    <s v="TRANSFER DEBIT"/>
    <s v="BMBS NATURAL THERAPIB5964797293 Lloyd Thomas"/>
    <x v="8"/>
    <x v="27"/>
    <s v="BMBS Acupuncture"/>
  </r>
  <r>
    <x v="208"/>
    <n v="-190"/>
    <s v="NAB - Credit Card 8814"/>
    <s v="CREDIT CARD PURCHASE"/>
    <s v="BMBS NATURAL THERAPIES COOLUM BEACH"/>
    <x v="8"/>
    <x v="27"/>
    <s v="BMBS Acupuncture"/>
  </r>
  <r>
    <x v="212"/>
    <n v="-100"/>
    <s v="NAB - Credit Card 8814"/>
    <s v="CREDIT CARD PURCHASE"/>
    <s v="BMBS NATURAL THERAPIES COOLUM BEACH"/>
    <x v="8"/>
    <x v="27"/>
    <s v="BMBS Acupuncture"/>
  </r>
  <r>
    <x v="71"/>
    <n v="-7.08"/>
    <s v="NAB - Credit Card 8814"/>
    <s v="CREDIT CARD PURCHASE"/>
    <s v="ADVIEH MELBOURNE"/>
    <x v="0"/>
    <x v="0"/>
    <s v="Advieh"/>
  </r>
  <r>
    <x v="421"/>
    <n v="-168.46"/>
    <s v="NAB - Credit Card 8814"/>
    <s v="CREDIT CARD PURCHASE"/>
    <s v="DBS*Coolum OSHCVC Coolum"/>
    <x v="11"/>
    <x v="19"/>
    <s v="Debitsuccess"/>
  </r>
  <r>
    <x v="421"/>
    <n v="-19.95"/>
    <s v="NAB - Credit Card 8814"/>
    <s v="CREDIT CARD PURCHASE"/>
    <s v="DBS*Coolum OSHCVC Coolum"/>
    <x v="11"/>
    <x v="19"/>
    <s v="Debitsuccess"/>
  </r>
  <r>
    <x v="201"/>
    <n v="-32.869999999999997"/>
    <s v="NAB - Credit Card 8814"/>
    <s v="CREDIT CARD PURCHASE"/>
    <s v="DBS*Coolum OSHCVC Coolum"/>
    <x v="11"/>
    <x v="19"/>
    <s v="Debitsuccess"/>
  </r>
  <r>
    <x v="213"/>
    <n v="-132.51"/>
    <s v="NAB - Credit Card 8814"/>
    <s v="CREDIT CARD PURCHASE"/>
    <s v="DBS*Coolum OSHCVC Coolum"/>
    <x v="11"/>
    <x v="19"/>
    <s v="Debitsuccess"/>
  </r>
  <r>
    <x v="231"/>
    <n v="-66.34"/>
    <s v="NAB - Credit Card 8814"/>
    <s v="CREDIT CARD PURCHASE"/>
    <s v="DBS*Coolum OSHCVC Coolum"/>
    <x v="11"/>
    <x v="19"/>
    <s v="Debitsuccess"/>
  </r>
  <r>
    <x v="261"/>
    <n v="-20.13"/>
    <s v="CBA - Milani Everyday"/>
    <m/>
    <s v="BUNNINGS 490000 MAROOCHYDORE AUS Card xx1075 Value Date: 26/04/2025"/>
    <x v="1"/>
    <x v="1"/>
    <s v="Bunnings"/>
  </r>
  <r>
    <x v="335"/>
    <n v="-1.93"/>
    <s v="NAB - Credit Card 8814"/>
    <s v="CREDIT CARD PURCHASE"/>
    <s v="BUNNINGS 335000 NOOSAVILLE"/>
    <x v="1"/>
    <x v="1"/>
    <s v="Bunnings"/>
  </r>
  <r>
    <x v="0"/>
    <n v="-22.02"/>
    <s v="NAB - Credit Card 8814"/>
    <s v="CREDIT CARD PURCHASE"/>
    <s v="BUNNINGS 335000 NOOSAVILLE"/>
    <x v="1"/>
    <x v="1"/>
    <s v="Bunnings"/>
  </r>
  <r>
    <x v="320"/>
    <n v="-10.4"/>
    <s v="NAB - Credit Card 8814"/>
    <s v="CREDIT CARD PURCHASE"/>
    <s v="BUNNINGS 335000 NOOSAVILLE"/>
    <x v="1"/>
    <x v="1"/>
    <s v="Bunnings"/>
  </r>
  <r>
    <x v="250"/>
    <n v="-16.34"/>
    <s v="NAB - Credit Card 8814"/>
    <s v="CREDIT CARD PURCHASE"/>
    <s v="BUNNINGS 335000 NOOSAVILLE"/>
    <x v="1"/>
    <x v="1"/>
    <s v="Bunnings"/>
  </r>
  <r>
    <x v="446"/>
    <n v="-58.97"/>
    <s v="NAB - Credit Card 8814"/>
    <s v="CREDIT CARD PURCHASE"/>
    <s v="BUNNINGS 335000 NOOSAVILLE"/>
    <x v="1"/>
    <x v="1"/>
    <s v="Bunnings"/>
  </r>
  <r>
    <x v="71"/>
    <n v="-25.26"/>
    <s v="NAB - Credit Card 8814"/>
    <s v="CREDIT CARD PURCHASE"/>
    <s v="ADVIEH/71 GAMON STREET SEDDON"/>
    <x v="0"/>
    <x v="0"/>
    <s v="Advieh"/>
  </r>
  <r>
    <x v="64"/>
    <n v="-16.579999999999998"/>
    <s v="NAB - Credit Card 8814"/>
    <s v="CREDIT CARD PURCHASE"/>
    <s v="AIRPORT RETAIL ENTER MELBOURNE AIR"/>
    <x v="0"/>
    <x v="0"/>
    <s v="Airport Retail Enterprises"/>
  </r>
  <r>
    <x v="448"/>
    <n v="-89.24"/>
    <s v="CBA - Milani Everyday"/>
    <m/>
    <s v="BP CONNECT 4612 MAROOCHYDORE AU"/>
    <x v="4"/>
    <x v="9"/>
    <s v="BP"/>
  </r>
  <r>
    <x v="447"/>
    <n v="-15"/>
    <s v="NAB - Credit Card 8814"/>
    <s v="CREDIT CARD PURCHASE"/>
    <s v="BP AA OFFICER INBND 7010 OFFICER SOUTH"/>
    <x v="4"/>
    <x v="9"/>
    <s v="BP"/>
  </r>
  <r>
    <x v="87"/>
    <n v="-50"/>
    <s v="NAB - Credit Card 8814"/>
    <s v="CREDIT CARD PURCHASE"/>
    <s v="BP AA CHURCH STREET 0274 RICHMOND"/>
    <x v="4"/>
    <x v="9"/>
    <s v="BP"/>
  </r>
  <r>
    <x v="174"/>
    <n v="-16"/>
    <s v="NAB - Credit Card 8814"/>
    <s v="CREDIT CARD PURCHASE"/>
    <s v="AIRPORT RETAIL ENTERPR MASCOT"/>
    <x v="0"/>
    <x v="0"/>
    <s v="Airport Retail Enterprises"/>
  </r>
  <r>
    <x v="379"/>
    <n v="-68"/>
    <s v="NAB - Credit Card 8814"/>
    <s v="CREDIT CARD PURCHASE"/>
    <s v="MAD PAWS PET SERVICES PYRMONT"/>
    <x v="12"/>
    <x v="20"/>
    <s v="Mad Paws"/>
  </r>
  <r>
    <x v="292"/>
    <n v="-116.66"/>
    <s v="NAB - Credit Card 8814"/>
    <s v="CREDIT CARD PURCHASE"/>
    <s v="PEROUSIA PTY LTD PARKES"/>
    <x v="2"/>
    <x v="3"/>
    <s v="PEROUSIA PTY LTD "/>
  </r>
  <r>
    <x v="113"/>
    <n v="-49.86"/>
    <s v="NAB - Credit Card 8814"/>
    <s v="CREDIT CARD PURCHASE"/>
    <s v="ALEX SUPPORTERS ASSOC ALEXANDRA HLA"/>
    <x v="0"/>
    <x v="0"/>
    <s v="Alexandra Headland Supporters Club"/>
  </r>
  <r>
    <x v="35"/>
    <n v="-500"/>
    <s v="NAB Everyday - 891388212"/>
    <s v="ATM DEBIT"/>
    <s v="SML ATM 19th19:16MINI 7 DAYS CONVENIE"/>
    <x v="9"/>
    <x v="14"/>
    <s v="SML ATM 19th19:16MINI 7 DAYS CONVENIE"/>
  </r>
  <r>
    <x v="232"/>
    <n v="-46.05"/>
    <s v="NAB - Credit Card 8814"/>
    <s v="CREDIT CARD PURCHASE"/>
    <s v="Kiosk Alexandra Hea"/>
    <x v="0"/>
    <x v="0"/>
    <s v="Alexandra Headland Surf Life Saving Club"/>
  </r>
  <r>
    <x v="214"/>
    <n v="-8.51"/>
    <s v="NAB - Credit Card 8814"/>
    <s v="CREDIT CARD PURCHASE"/>
    <s v="ALL FOR SUSHI PTY LT UPPER MOUNT G"/>
    <x v="0"/>
    <x v="0"/>
    <s v="All For Sushi Pty Ltd"/>
  </r>
  <r>
    <x v="321"/>
    <n v="-9.16"/>
    <s v="NAB - Credit Card 8814"/>
    <s v="CREDIT CARD PURCHASE"/>
    <s v="SQ *THE TRUSTEE FOR KWM TCoolum Beach"/>
    <x v="0"/>
    <x v="0"/>
    <s v="Alley Cat"/>
  </r>
  <r>
    <x v="393"/>
    <n v="-35.020000000000003"/>
    <s v="NAB - Credit Card 8814"/>
    <s v="CREDIT CARD PURCHASE"/>
    <s v="ANGLERS TAVERN Maribyrnong"/>
    <x v="0"/>
    <x v="0"/>
    <s v="Anglers Tavern"/>
  </r>
  <r>
    <x v="447"/>
    <n v="-32.39"/>
    <s v="NAB - Credit Card 8814"/>
    <s v="CREDIT CARD PURCHASE"/>
    <s v="ANGLERS TAVERN MARIBYRNONG"/>
    <x v="0"/>
    <x v="0"/>
    <s v="Anglers Tavern"/>
  </r>
  <r>
    <x v="447"/>
    <n v="-35.42"/>
    <s v="NAB - Credit Card 8814"/>
    <s v="CREDIT CARD PURCHASE"/>
    <s v="ANGLERS TAVERN Maribyrnong"/>
    <x v="0"/>
    <x v="0"/>
    <s v="Anglers Tavern"/>
  </r>
  <r>
    <x v="100"/>
    <n v="-28.42"/>
    <s v="NAB - Credit Card 8814"/>
    <s v="CREDIT CARD PURCHASE"/>
    <s v="ARBORY EATERY/1 FLINDERS MELBOURNE"/>
    <x v="0"/>
    <x v="0"/>
    <s v="Arbory Bar &amp; Eatery"/>
  </r>
  <r>
    <x v="100"/>
    <n v="-28.42"/>
    <s v="NAB - Credit Card 8814"/>
    <s v="CREDIT CARD PURCHASE"/>
    <s v="ARBORY EATERY/1 FLINDERS MELBOURNE"/>
    <x v="0"/>
    <x v="0"/>
    <s v="Arbory Bar &amp; Eatery"/>
  </r>
  <r>
    <x v="394"/>
    <n v="-6.89"/>
    <s v="NAB - Credit Card 8814"/>
    <s v="CREDIT CARD PURCHASE"/>
    <s v="Archer Maroochydore Maroochydore"/>
    <x v="0"/>
    <x v="0"/>
    <s v="Archer Coffee &amp; Bagels "/>
  </r>
  <r>
    <x v="196"/>
    <n v="-11.54"/>
    <s v="NAB - Credit Card 8814"/>
    <s v="CREDIT CARD PURCHASE"/>
    <s v="Archer Maroochydore Maroochydore"/>
    <x v="0"/>
    <x v="0"/>
    <s v="Archer Coffee &amp; Bagels "/>
  </r>
  <r>
    <x v="241"/>
    <n v="-7.49"/>
    <s v="NAB - Credit Card 8814"/>
    <s v="CREDIT CARD PURCHASE"/>
    <s v="Archer Maroochydore Maroochydore"/>
    <x v="0"/>
    <x v="0"/>
    <s v="Archer Coffee &amp; Bagels "/>
  </r>
  <r>
    <x v="294"/>
    <n v="-62.21"/>
    <s v="NAB - Credit Card 8814"/>
    <s v="CREDIT CARD PURCHASE"/>
    <s v="ARI ESPRESSO/114 WILLIAM MELBOURNE"/>
    <x v="0"/>
    <x v="0"/>
    <s v="Ari Espresso"/>
  </r>
  <r>
    <x v="293"/>
    <n v="-26.44"/>
    <s v="NAB - Credit Card 8814"/>
    <s v="CREDIT CARD PURCHASE"/>
    <s v="ASADO RESTAURANT SOUTHBANK VIC"/>
    <x v="0"/>
    <x v="0"/>
    <s v="Asado"/>
  </r>
  <r>
    <x v="240"/>
    <n v="-18.29"/>
    <s v="NAB - Credit Card 8814"/>
    <s v="CREDIT CARD PURCHASE"/>
    <s v="AVENUE ON SUSSEX PTY L SYDNEY"/>
    <x v="0"/>
    <x v="0"/>
    <s v="Avenue On Sussex"/>
  </r>
  <r>
    <x v="95"/>
    <n v="-18.29"/>
    <s v="NAB - Credit Card 8814"/>
    <s v="CREDIT CARD PURCHASE"/>
    <s v="AVENUE ON SUSSEX PTY L SYDNEY"/>
    <x v="0"/>
    <x v="0"/>
    <s v="Avenue On Sussex"/>
  </r>
  <r>
    <x v="95"/>
    <n v="-12.19"/>
    <s v="NAB - Credit Card 8814"/>
    <s v="CREDIT CARD PURCHASE"/>
    <s v="AVENUE ON SUSSEX PTY L SYDNEY"/>
    <x v="0"/>
    <x v="0"/>
    <s v="Avenue On Sussex"/>
  </r>
  <r>
    <x v="71"/>
    <n v="-28.5"/>
    <s v="NAB - Credit Card 8814"/>
    <s v="CREDIT CARD PURCHASE"/>
    <s v="AVIV CONTINENTAL CAKES ELSTERNWICK"/>
    <x v="0"/>
    <x v="0"/>
    <s v="Aviv Continental Cakes Unit Trust"/>
  </r>
  <r>
    <x v="107"/>
    <n v="-17.32"/>
    <s v="NAB - Credit Card 8814"/>
    <s v="CREDIT CARD PURCHASE"/>
    <s v="BAKE N GRILL SOUTHBA SOUTH BRISBAN"/>
    <x v="0"/>
    <x v="0"/>
    <s v="Bake N Grill"/>
  </r>
  <r>
    <x v="124"/>
    <n v="-12.23"/>
    <s v="NAB - Credit Card 8814"/>
    <s v="CREDIT CARD PURCHASE"/>
    <s v="BAKE N GRILL SOUTHBA SOUTH BRISBAN"/>
    <x v="0"/>
    <x v="0"/>
    <s v="Bake N Grill"/>
  </r>
  <r>
    <x v="158"/>
    <n v="-12.23"/>
    <s v="NAB - Credit Card 8814"/>
    <s v="CREDIT CARD PURCHASE"/>
    <s v="BAKE N GRILL SOUTHBA SOUTH BRISBAN"/>
    <x v="0"/>
    <x v="0"/>
    <s v="Bake N Grill"/>
  </r>
  <r>
    <x v="168"/>
    <n v="-12.23"/>
    <s v="NAB - Credit Card 8814"/>
    <s v="CREDIT CARD PURCHASE"/>
    <s v="BAKE N GRILL SOUTHBA SOUTH BRISBAN"/>
    <x v="0"/>
    <x v="0"/>
    <s v="Bake N Grill"/>
  </r>
  <r>
    <x v="402"/>
    <n v="-12.23"/>
    <s v="NAB - Credit Card 8814"/>
    <s v="CREDIT CARD PURCHASE"/>
    <s v="BAKE N GRILL SOUTHBA SOUTH BRISBAN"/>
    <x v="0"/>
    <x v="0"/>
    <s v="Bake N Grill"/>
  </r>
  <r>
    <x v="421"/>
    <n v="-12.23"/>
    <s v="NAB - Credit Card 8814"/>
    <s v="CREDIT CARD PURCHASE"/>
    <s v="BAKE N GRILL SOUTHBA SOUTH BRISBAN"/>
    <x v="0"/>
    <x v="0"/>
    <s v="Bake N Grill"/>
  </r>
  <r>
    <x v="75"/>
    <n v="-12.23"/>
    <s v="NAB - Credit Card 8814"/>
    <s v="CREDIT CARD PURCHASE"/>
    <s v="BAKE N GRILL SOUTHBA SOUTH BRISBAN"/>
    <x v="0"/>
    <x v="0"/>
    <s v="Bake N Grill"/>
  </r>
  <r>
    <x v="213"/>
    <n v="-12.23"/>
    <s v="NAB - Credit Card 8814"/>
    <s v="CREDIT CARD PURCHASE"/>
    <s v="BAKE N GRILL SOUTHBA SOUTH BRISBAN"/>
    <x v="0"/>
    <x v="0"/>
    <s v="Bake N Grill"/>
  </r>
  <r>
    <x v="31"/>
    <n v="-12.23"/>
    <s v="NAB - Credit Card 8814"/>
    <s v="CREDIT CARD PURCHASE"/>
    <s v="BAKE N GRILL SOUTHBA SOUTH BRISBAN"/>
    <x v="0"/>
    <x v="0"/>
    <s v="Bake N Grill"/>
  </r>
  <r>
    <x v="250"/>
    <n v="-12.23"/>
    <s v="NAB - Credit Card 8814"/>
    <s v="CREDIT CARD PURCHASE"/>
    <s v="BAKE N GRILL SOUTHBA SOUTH BRISBAN"/>
    <x v="0"/>
    <x v="0"/>
    <s v="Bake N Grill"/>
  </r>
  <r>
    <x v="77"/>
    <n v="-2.4"/>
    <s v="NAB - Credit Card 8814"/>
    <s v="CREDIT CARD PURCHASE"/>
    <s v="CantaloupeSystemsAustr Albion"/>
    <x v="5"/>
    <x v="10"/>
    <s v="CantaloupeSystemsAustr Albion"/>
  </r>
  <r>
    <x v="77"/>
    <n v="-2.4"/>
    <s v="NAB - Credit Card 8814"/>
    <s v="CREDIT CARD PURCHASE"/>
    <s v="CantaloupeSystemsAustr Albion"/>
    <x v="5"/>
    <x v="10"/>
    <s v="CantaloupeSystemsAustr Albion"/>
  </r>
  <r>
    <x v="191"/>
    <n v="-52.68"/>
    <s v="NAB - Credit Card 8814"/>
    <s v="CREDIT CARD PURCHASE"/>
    <s v="CELEBRATIONS AT COOLUM COOLUM BEACH"/>
    <x v="5"/>
    <x v="32"/>
    <s v="Cellarbrations "/>
  </r>
  <r>
    <x v="211"/>
    <n v="-49.63"/>
    <s v="NAB - Credit Card 8814"/>
    <s v="CREDIT CARD PURCHASE"/>
    <s v="CELEBRATIONS AT COOLUM COOLUM BEACH"/>
    <x v="5"/>
    <x v="32"/>
    <s v="Cellarbrations "/>
  </r>
  <r>
    <x v="218"/>
    <n v="-80.03"/>
    <s v="NAB - Credit Card 8814"/>
    <s v="CREDIT CARD PURCHASE"/>
    <s v="CELEBRATIONS AT COOLUM COOLUM BEACH"/>
    <x v="5"/>
    <x v="32"/>
    <s v="Cellarbrations "/>
  </r>
  <r>
    <x v="218"/>
    <n v="-70.91"/>
    <s v="NAB - Credit Card 8814"/>
    <s v="CREDIT CARD PURCHASE"/>
    <s v="CELEBRATIONS AT COOLUM COOLUM BEACH"/>
    <x v="5"/>
    <x v="32"/>
    <s v="Cellarbrations "/>
  </r>
  <r>
    <x v="14"/>
    <n v="-40.520000000000003"/>
    <s v="NAB - Credit Card 8814"/>
    <s v="CREDIT CARD PURCHASE"/>
    <s v="CELEBRATIONS AT COOLUM COOLUM BEACH"/>
    <x v="5"/>
    <x v="32"/>
    <s v="Cellarbrations "/>
  </r>
  <r>
    <x v="212"/>
    <n v="-29.38"/>
    <s v="NAB - Credit Card 8814"/>
    <s v="CREDIT CARD PURCHASE"/>
    <s v="CELLARBRATIONS AT BRIG MOUNTAIN CREE"/>
    <x v="5"/>
    <x v="32"/>
    <s v="Cellarbrations "/>
  </r>
  <r>
    <x v="292"/>
    <n v="-32"/>
    <s v="NAB - Credit Card 8814"/>
    <s v="CREDIT CARD PURCHASE"/>
    <s v="CENTRAL SQUARE MEAT ALTONA MEADOW"/>
    <x v="5"/>
    <x v="10"/>
    <s v="Central Square Meat &amp; Fish"/>
  </r>
  <r>
    <x v="322"/>
    <n v="-80.55"/>
    <s v="CBA - Milani Everyday"/>
    <s v="NA"/>
    <s v="COLES 4420COLES 4420 COOLUM BEACH 04 AUS Card xx1075 Value Date: 16/04/2025"/>
    <x v="5"/>
    <x v="10"/>
    <s v="Coles"/>
  </r>
  <r>
    <x v="145"/>
    <n v="-9"/>
    <s v="NAB - Credit Card 8814"/>
    <s v="CREDIT CARD PURCHASE"/>
    <s v="COLES 0663 ALTONA MDWS"/>
    <x v="5"/>
    <x v="10"/>
    <s v="Coles"/>
  </r>
  <r>
    <x v="292"/>
    <n v="-20"/>
    <s v="NAB - Credit Card 8814"/>
    <s v="CREDIT CARD PURCHASE"/>
    <s v="COLES 0663 ALTONA MDWS"/>
    <x v="5"/>
    <x v="10"/>
    <s v="Coles"/>
  </r>
  <r>
    <x v="464"/>
    <n v="-43.6"/>
    <s v="NAB - Credit Card 8814"/>
    <s v="CREDIT CARD PURCHASE"/>
    <s v="COLES 0663 ALTONA MDWS"/>
    <x v="5"/>
    <x v="10"/>
    <s v="Coles"/>
  </r>
  <r>
    <x v="482"/>
    <n v="-10"/>
    <s v="CBA - Milani Everyday"/>
    <m/>
    <s v="COLES 0663 ALTONA MDWS 03 AUS Card xx1075 Value Date: 17/12/2025"/>
    <x v="5"/>
    <x v="10"/>
    <s v="Coles"/>
  </r>
  <r>
    <x v="482"/>
    <n v="-10.15"/>
    <s v="CBA - Milani Everyday"/>
    <m/>
    <s v="COLES 0663 ALTONA MDWS 03 AUS Card xx1075 Value Date: 17/12/2025"/>
    <x v="5"/>
    <x v="10"/>
    <s v="Coles"/>
  </r>
  <r>
    <x v="483"/>
    <n v="-25.4"/>
    <s v="CBA - Milani Everyday"/>
    <m/>
    <s v="COLES 0663 ALTONA MDWS 03 AUS Card xx1075 Value Date: 23/12/2025"/>
    <x v="5"/>
    <x v="10"/>
    <s v="Coles"/>
  </r>
  <r>
    <x v="334"/>
    <n v="-35.549999999999997"/>
    <s v="CBA - Milani Everyday"/>
    <m/>
    <s v="COLES 7574 ASHWOOD 03 AUS Card xx1075 Value Date: 20/12/2025"/>
    <x v="5"/>
    <x v="10"/>
    <s v="Coles"/>
  </r>
  <r>
    <x v="359"/>
    <n v="-66"/>
    <s v="CBA - Milani Everyday"/>
    <m/>
    <s v="COLES 7574 ASHWOOD 03 AUS Card xx1075 Value Date: 22/12/2025"/>
    <x v="5"/>
    <x v="10"/>
    <s v="Coles"/>
  </r>
  <r>
    <x v="187"/>
    <n v="-46.35"/>
    <s v="NAB - Credit Card 8814"/>
    <s v="CREDIT CARD PURCHASE"/>
    <s v="COLES 4334 BRISBANE"/>
    <x v="5"/>
    <x v="10"/>
    <s v="Coles"/>
  </r>
  <r>
    <x v="359"/>
    <n v="-8.3000000000000007"/>
    <s v="CBA - Milani Everyday"/>
    <m/>
    <s v="COLES 0643 CHADSTONE 03 AUS Card xx1075 Value Date: 22/12/2025"/>
    <x v="5"/>
    <x v="10"/>
    <s v="Coles"/>
  </r>
  <r>
    <x v="353"/>
    <n v="-38.6"/>
    <s v="CBA - Milani Everyday"/>
    <m/>
    <s v="COLES 0643 CHADSTONE 03 AUS Card xx1075 Value Date: 24/12/2025"/>
    <x v="5"/>
    <x v="10"/>
    <s v="Coles"/>
  </r>
  <r>
    <x v="393"/>
    <n v="-30.3"/>
    <s v="NAB - Credit Card 8814"/>
    <s v="CREDIT CARD PURCHASE"/>
    <s v="COLES 0669 CHELTENHAM"/>
    <x v="5"/>
    <x v="10"/>
    <s v="Coles"/>
  </r>
  <r>
    <x v="376"/>
    <n v="-68.7"/>
    <s v="NAB - Credit Card 8814"/>
    <s v="CREDIT CARD PURCHASE"/>
    <s v="COLES 4420 COOLUM BEACH"/>
    <x v="5"/>
    <x v="10"/>
    <s v="Coles"/>
  </r>
  <r>
    <x v="115"/>
    <n v="-16.45"/>
    <s v="NAB - Credit Card 8814"/>
    <s v="CREDIT CARD PURCHASE"/>
    <s v="COLES 4420 COOLUM BEACH"/>
    <x v="5"/>
    <x v="10"/>
    <s v="Coles"/>
  </r>
  <r>
    <x v="463"/>
    <n v="-32"/>
    <s v="NAB - Credit Card 8814"/>
    <s v="CREDIT CARD PURCHASE"/>
    <s v="COLES 4420 COOLUM BEACH"/>
    <x v="5"/>
    <x v="10"/>
    <s v="Coles"/>
  </r>
  <r>
    <x v="120"/>
    <n v="-11.9"/>
    <s v="NAB - Credit Card 8814"/>
    <s v="CREDIT CARD PURCHASE"/>
    <s v="COLES 4420 COOLUM BEACH"/>
    <x v="5"/>
    <x v="10"/>
    <s v="Coles"/>
  </r>
  <r>
    <x v="382"/>
    <n v="-72.25"/>
    <s v="NAB - Credit Card 8814"/>
    <s v="CREDIT CARD PURCHASE"/>
    <s v="COLES 4420 COOLUM BEACH"/>
    <x v="5"/>
    <x v="10"/>
    <s v="Coles"/>
  </r>
  <r>
    <x v="382"/>
    <n v="-16.2"/>
    <s v="NAB - Credit Card 8814"/>
    <s v="CREDIT CARD PURCHASE"/>
    <s v="COLES 4420 COOLUM BEACH"/>
    <x v="5"/>
    <x v="10"/>
    <s v="Coles"/>
  </r>
  <r>
    <x v="484"/>
    <n v="-16.37"/>
    <s v="NAB - Credit Card 8814"/>
    <s v="CREDIT CARD PURCHASE"/>
    <s v="COLES 4420 COOLUM BEACH"/>
    <x v="5"/>
    <x v="10"/>
    <s v="Coles"/>
  </r>
  <r>
    <x v="125"/>
    <n v="-52.9"/>
    <s v="NAB - Credit Card 8814"/>
    <s v="CREDIT CARD PURCHASE"/>
    <s v="COLES 4420 COOLUM BEACH"/>
    <x v="5"/>
    <x v="10"/>
    <s v="Coles"/>
  </r>
  <r>
    <x v="77"/>
    <n v="-74.05"/>
    <s v="NAB - Credit Card 8814"/>
    <s v="CREDIT CARD PURCHASE"/>
    <s v="COLES 4420 COOLUM BEACH"/>
    <x v="5"/>
    <x v="10"/>
    <s v="Coles"/>
  </r>
  <r>
    <x v="77"/>
    <n v="-17.100000000000001"/>
    <s v="NAB - Credit Card 8814"/>
    <s v="CREDIT CARD PURCHASE"/>
    <s v="COLES 4420 COOLUM BEACH"/>
    <x v="5"/>
    <x v="10"/>
    <s v="Coles"/>
  </r>
  <r>
    <x v="77"/>
    <n v="-10.88"/>
    <s v="NAB - Credit Card 8814"/>
    <s v="CREDIT CARD PURCHASE"/>
    <s v="COLES 4420 COOLUM BEACH"/>
    <x v="5"/>
    <x v="10"/>
    <s v="Coles"/>
  </r>
  <r>
    <x v="485"/>
    <n v="-39.25"/>
    <s v="NAB - Credit Card 8814"/>
    <s v="CREDIT CARD PURCHASE"/>
    <s v="COLES 4420 COOLUM BEACH"/>
    <x v="5"/>
    <x v="10"/>
    <s v="Coles"/>
  </r>
  <r>
    <x v="131"/>
    <n v="-30.46"/>
    <s v="NAB - Credit Card 8814"/>
    <s v="CREDIT CARD PURCHASE"/>
    <s v="COLES 4420 COOLUM BEACH"/>
    <x v="5"/>
    <x v="10"/>
    <s v="Coles"/>
  </r>
  <r>
    <x v="60"/>
    <n v="-32"/>
    <s v="NAB - Credit Card 8814"/>
    <s v="CREDIT CARD PURCHASE"/>
    <s v="COLES 4420 COOLUM BEACH"/>
    <x v="5"/>
    <x v="10"/>
    <s v="Coles"/>
  </r>
  <r>
    <x v="132"/>
    <n v="-120.65"/>
    <s v="NAB - Credit Card 8814"/>
    <s v="CREDIT CARD PURCHASE"/>
    <s v="COLES 4420 COOLUM BEACH"/>
    <x v="5"/>
    <x v="10"/>
    <s v="Coles"/>
  </r>
  <r>
    <x v="132"/>
    <n v="-2.4"/>
    <s v="NAB - Credit Card 8814"/>
    <s v="CREDIT CARD PURCHASE"/>
    <s v="COLES 4420 COOLUM BEACH"/>
    <x v="5"/>
    <x v="10"/>
    <s v="Coles"/>
  </r>
  <r>
    <x v="357"/>
    <n v="-10.199999999999999"/>
    <s v="NAB - Credit Card 8814"/>
    <s v="CREDIT CARD PURCHASE"/>
    <s v="COLES 4420 COOLUM BEACH"/>
    <x v="5"/>
    <x v="10"/>
    <s v="Coles"/>
  </r>
  <r>
    <x v="135"/>
    <n v="-26.35"/>
    <s v="NAB - Credit Card 8814"/>
    <s v="CREDIT CARD PURCHASE"/>
    <s v="COLES 4420 COOLUM BEACH"/>
    <x v="5"/>
    <x v="10"/>
    <s v="Coles"/>
  </r>
  <r>
    <x v="136"/>
    <n v="-13.9"/>
    <s v="NAB - Credit Card 8814"/>
    <s v="CREDIT CARD PURCHASE"/>
    <s v="COLES 4420 COOLUM BEACH"/>
    <x v="5"/>
    <x v="10"/>
    <s v="Coles"/>
  </r>
  <r>
    <x v="138"/>
    <n v="-51.05"/>
    <s v="NAB - Credit Card 8814"/>
    <s v="CREDIT CARD PURCHASE"/>
    <s v="COLES 4420 COOLUM BEACH"/>
    <x v="5"/>
    <x v="10"/>
    <s v="Coles"/>
  </r>
  <r>
    <x v="138"/>
    <n v="-14.5"/>
    <s v="NAB - Credit Card 8814"/>
    <s v="CREDIT CARD PURCHASE"/>
    <s v="COLES 4420 COOLUM BEACH"/>
    <x v="5"/>
    <x v="10"/>
    <s v="Coles"/>
  </r>
  <r>
    <x v="320"/>
    <n v="-17.350000000000001"/>
    <s v="NAB - Credit Card 8814"/>
    <s v="CREDIT CARD PURCHASE"/>
    <s v="COLES 4420 COOLUM BEACH"/>
    <x v="5"/>
    <x v="10"/>
    <s v="Coles"/>
  </r>
  <r>
    <x v="141"/>
    <n v="-22.05"/>
    <s v="NAB - Credit Card 8814"/>
    <s v="CREDIT CARD PURCHASE"/>
    <s v="COLES 4420 COOLUM BEACH"/>
    <x v="5"/>
    <x v="10"/>
    <s v="Coles"/>
  </r>
  <r>
    <x v="142"/>
    <n v="-40.15"/>
    <s v="NAB - Credit Card 8814"/>
    <s v="CREDIT CARD PURCHASE"/>
    <s v="COLES 4420 COOLUM BEACH"/>
    <x v="5"/>
    <x v="10"/>
    <s v="Coles"/>
  </r>
  <r>
    <x v="146"/>
    <n v="-20.05"/>
    <s v="NAB - Credit Card 8814"/>
    <s v="CREDIT CARD PURCHASE"/>
    <s v="COLES 4420 COOLUM BEACH"/>
    <x v="5"/>
    <x v="10"/>
    <s v="Coles"/>
  </r>
  <r>
    <x v="148"/>
    <n v="-13.98"/>
    <s v="NAB - Credit Card 8814"/>
    <s v="CREDIT CARD PURCHASE"/>
    <s v="COLES 4420 COOLUM BEACH"/>
    <x v="5"/>
    <x v="10"/>
    <s v="Coles"/>
  </r>
  <r>
    <x v="149"/>
    <n v="-44.2"/>
    <s v="NAB - Credit Card 8814"/>
    <s v="CREDIT CARD PURCHASE"/>
    <s v="COLES 4420 COOLUM BEACH"/>
    <x v="5"/>
    <x v="10"/>
    <s v="Coles"/>
  </r>
  <r>
    <x v="150"/>
    <n v="-9.6999999999999993"/>
    <s v="NAB - Credit Card 8814"/>
    <s v="CREDIT CARD PURCHASE"/>
    <s v="COLES 4420 COOLUM BEACH"/>
    <x v="5"/>
    <x v="10"/>
    <s v="Coles"/>
  </r>
  <r>
    <x v="63"/>
    <n v="-2"/>
    <s v="NAB - Credit Card 8814"/>
    <s v="CREDIT CARD PURCHASE"/>
    <s v="COLES 4420 COOLUM BEACH"/>
    <x v="5"/>
    <x v="10"/>
    <s v="Coles"/>
  </r>
  <r>
    <x v="486"/>
    <n v="-10.55"/>
    <s v="NAB - Credit Card 8814"/>
    <s v="CREDIT CARD PURCHASE"/>
    <s v="COLES 4420 COOLUM BEACH"/>
    <x v="5"/>
    <x v="10"/>
    <s v="Coles"/>
  </r>
  <r>
    <x v="152"/>
    <n v="-20"/>
    <s v="NAB - Credit Card 8814"/>
    <s v="CREDIT CARD PURCHASE"/>
    <s v="COLES 4420 COOLUM BEACH"/>
    <x v="5"/>
    <x v="10"/>
    <s v="Coles"/>
  </r>
  <r>
    <x v="153"/>
    <n v="-6"/>
    <s v="NAB - Credit Card 8814"/>
    <s v="CREDIT CARD PURCHASE"/>
    <s v="COLES 4420 COOLUM BEACH"/>
    <x v="5"/>
    <x v="10"/>
    <s v="Coles"/>
  </r>
  <r>
    <x v="66"/>
    <n v="-29.1"/>
    <s v="NAB - Credit Card 8814"/>
    <s v="CREDIT CARD PURCHASE"/>
    <s v="COLES 4420 COOLUM BEACH"/>
    <x v="5"/>
    <x v="10"/>
    <s v="Coles"/>
  </r>
  <r>
    <x v="156"/>
    <n v="-28.24"/>
    <s v="NAB - Credit Card 8814"/>
    <s v="CREDIT CARD PURCHASE"/>
    <s v="COLES 4420 COOLUM BEACH"/>
    <x v="5"/>
    <x v="10"/>
    <s v="Coles"/>
  </r>
  <r>
    <x v="318"/>
    <n v="-20"/>
    <s v="NAB - Credit Card 8814"/>
    <s v="CREDIT CARD PURCHASE"/>
    <s v="COLES 4420 COOLUM BEACH"/>
    <x v="5"/>
    <x v="10"/>
    <s v="Coles"/>
  </r>
  <r>
    <x v="160"/>
    <n v="-48.61"/>
    <s v="NAB - Credit Card 8814"/>
    <s v="CREDIT CARD PURCHASE"/>
    <s v="COLES 4420 COOLUM BEACH"/>
    <x v="5"/>
    <x v="10"/>
    <s v="Coles"/>
  </r>
  <r>
    <x v="162"/>
    <n v="-7.25"/>
    <s v="NAB - Credit Card 8814"/>
    <s v="CREDIT CARD PURCHASE"/>
    <s v="COLES 4420 COOLUM BEACH"/>
    <x v="5"/>
    <x v="10"/>
    <s v="Coles"/>
  </r>
  <r>
    <x v="69"/>
    <n v="-48.8"/>
    <s v="NAB - Credit Card 8814"/>
    <s v="CREDIT CARD PURCHASE"/>
    <s v="COLES 4420 COOLUM BEACH"/>
    <x v="5"/>
    <x v="10"/>
    <s v="Coles"/>
  </r>
  <r>
    <x v="470"/>
    <n v="-14.71"/>
    <s v="NAB - Credit Card 8814"/>
    <s v="CREDIT CARD PURCHASE"/>
    <s v="COLES 4420 COOLUM BEACH"/>
    <x v="5"/>
    <x v="10"/>
    <s v="Coles"/>
  </r>
  <r>
    <x v="166"/>
    <n v="-59.97"/>
    <s v="NAB - Credit Card 8814"/>
    <s v="CREDIT CARD PURCHASE"/>
    <s v="COLES 4420 COOLUM BEACH"/>
    <x v="5"/>
    <x v="10"/>
    <s v="Coles"/>
  </r>
  <r>
    <x v="167"/>
    <n v="-44.25"/>
    <s v="NAB - Credit Card 8814"/>
    <s v="CREDIT CARD PURCHASE"/>
    <s v="COLES 4420 COOLUM BEACH"/>
    <x v="5"/>
    <x v="10"/>
    <s v="Coles"/>
  </r>
  <r>
    <x v="167"/>
    <n v="-40.049999999999997"/>
    <s v="NAB - Credit Card 8814"/>
    <s v="CREDIT CARD PURCHASE"/>
    <s v="COLES 4420 COOLUM BEACH"/>
    <x v="5"/>
    <x v="10"/>
    <s v="Coles"/>
  </r>
  <r>
    <x v="314"/>
    <n v="-45.49"/>
    <s v="NAB - Credit Card 8814"/>
    <s v="CREDIT CARD PURCHASE"/>
    <s v="COLES 4420 COOLUM BEACH"/>
    <x v="5"/>
    <x v="10"/>
    <s v="Coles"/>
  </r>
  <r>
    <x v="92"/>
    <n v="-36.700000000000003"/>
    <s v="NAB - Credit Card 8814"/>
    <s v="CREDIT CARD PURCHASE"/>
    <s v="COLES 4420 COOLUM BEACH"/>
    <x v="5"/>
    <x v="10"/>
    <s v="Coles"/>
  </r>
  <r>
    <x v="456"/>
    <n v="-12.75"/>
    <s v="NAB - Credit Card 8814"/>
    <s v="CREDIT CARD PURCHASE"/>
    <s v="COLES 4420 COOLUM BEACH"/>
    <x v="5"/>
    <x v="10"/>
    <s v="Coles"/>
  </r>
  <r>
    <x v="172"/>
    <n v="-23.1"/>
    <s v="NAB - Credit Card 8814"/>
    <s v="CREDIT CARD PURCHASE"/>
    <s v="COLES 4420 COOLUM BEACH"/>
    <x v="5"/>
    <x v="10"/>
    <s v="Coles"/>
  </r>
  <r>
    <x v="71"/>
    <n v="-22.9"/>
    <s v="NAB - Credit Card 8814"/>
    <s v="CREDIT CARD PURCHASE"/>
    <s v="COLES 4420 COOLUM BEACH"/>
    <x v="5"/>
    <x v="10"/>
    <s v="Coles"/>
  </r>
  <r>
    <x v="174"/>
    <n v="-78.14"/>
    <s v="NAB - Credit Card 8814"/>
    <s v="CREDIT CARD PURCHASE"/>
    <s v="COLES 4420 COOLUM BEACH"/>
    <x v="5"/>
    <x v="10"/>
    <s v="Coles"/>
  </r>
  <r>
    <x v="175"/>
    <n v="-47.3"/>
    <s v="NAB - Credit Card 8814"/>
    <s v="CREDIT CARD PURCHASE"/>
    <s v="COLES 4420 COOLUM BEACH"/>
    <x v="5"/>
    <x v="10"/>
    <s v="Coles"/>
  </r>
  <r>
    <x v="78"/>
    <n v="-9.85"/>
    <s v="NAB - Credit Card 8814"/>
    <s v="CREDIT CARD PURCHASE"/>
    <s v="COLES 4420 COOLUM BEACH"/>
    <x v="5"/>
    <x v="10"/>
    <s v="Coles"/>
  </r>
  <r>
    <x v="460"/>
    <n v="-18.850000000000001"/>
    <s v="NAB - Credit Card 8814"/>
    <s v="CREDIT CARD PURCHASE"/>
    <s v="COLES 4420 COOLUM BEACH"/>
    <x v="5"/>
    <x v="10"/>
    <s v="Coles"/>
  </r>
  <r>
    <x v="390"/>
    <n v="-47.91"/>
    <s v="NAB - Credit Card 8814"/>
    <s v="CREDIT CARD PURCHASE"/>
    <s v="COLES 4420 COOLUM BEACH"/>
    <x v="5"/>
    <x v="10"/>
    <s v="Coles"/>
  </r>
  <r>
    <x v="390"/>
    <n v="-20.399999999999999"/>
    <s v="NAB - Credit Card 8814"/>
    <s v="CREDIT CARD PURCHASE"/>
    <s v="COLES 4420 COOLUM BEACH"/>
    <x v="5"/>
    <x v="10"/>
    <s v="Coles"/>
  </r>
  <r>
    <x v="390"/>
    <n v="-5.5"/>
    <s v="NAB - Credit Card 8814"/>
    <s v="CREDIT CARD PURCHASE"/>
    <s v="COLES 4420 COOLUM BEACH"/>
    <x v="5"/>
    <x v="10"/>
    <s v="Coles"/>
  </r>
  <r>
    <x v="180"/>
    <n v="-49.08"/>
    <s v="NAB - Credit Card 8814"/>
    <s v="CREDIT CARD PURCHASE"/>
    <s v="COLES 4420 COOLUM BEACH"/>
    <x v="5"/>
    <x v="10"/>
    <s v="Coles"/>
  </r>
  <r>
    <x v="180"/>
    <n v="-25"/>
    <s v="NAB - Credit Card 8814"/>
    <s v="CREDIT CARD PURCHASE"/>
    <s v="COLES 4420 COOLUM BEACH"/>
    <x v="5"/>
    <x v="10"/>
    <s v="Coles"/>
  </r>
  <r>
    <x v="183"/>
    <n v="-58.95"/>
    <s v="NAB - Credit Card 8814"/>
    <s v="CREDIT CARD PURCHASE"/>
    <s v="COLES 4420 COOLUM BEACH"/>
    <x v="5"/>
    <x v="10"/>
    <s v="Coles"/>
  </r>
  <r>
    <x v="487"/>
    <n v="-33.89"/>
    <s v="NAB - Credit Card 8814"/>
    <s v="CREDIT CARD PURCHASE"/>
    <s v="COLES 4420 COOLUM BEACH"/>
    <x v="5"/>
    <x v="10"/>
    <s v="Coles"/>
  </r>
  <r>
    <x v="79"/>
    <n v="-34.049999999999997"/>
    <s v="NAB - Credit Card 8814"/>
    <s v="CREDIT CARD PURCHASE"/>
    <s v="COLES 4420 COOLUM BEACH"/>
    <x v="5"/>
    <x v="10"/>
    <s v="Coles"/>
  </r>
  <r>
    <x v="79"/>
    <n v="-3.8"/>
    <s v="NAB - Credit Card 8814"/>
    <s v="CREDIT CARD PURCHASE"/>
    <s v="COLES 4420 COOLUM BEACH"/>
    <x v="5"/>
    <x v="10"/>
    <s v="Coles"/>
  </r>
  <r>
    <x v="184"/>
    <n v="-48.23"/>
    <s v="NAB - Credit Card 8814"/>
    <s v="CREDIT CARD PURCHASE"/>
    <s v="COLES 4420 COOLUM BEACH"/>
    <x v="5"/>
    <x v="10"/>
    <s v="Coles"/>
  </r>
  <r>
    <x v="184"/>
    <n v="-6"/>
    <s v="NAB - Credit Card 8814"/>
    <s v="CREDIT CARD PURCHASE"/>
    <s v="COLES 4420 COOLUM BEACH"/>
    <x v="5"/>
    <x v="10"/>
    <s v="Coles"/>
  </r>
  <r>
    <x v="185"/>
    <n v="-34.04"/>
    <s v="NAB - Credit Card 8814"/>
    <s v="CREDIT CARD PURCHASE"/>
    <s v="COLES 4420 COOLUM BEACH"/>
    <x v="5"/>
    <x v="10"/>
    <s v="Coles"/>
  </r>
  <r>
    <x v="488"/>
    <n v="-42.5"/>
    <s v="NAB - Credit Card 8814"/>
    <s v="CREDIT CARD PURCHASE"/>
    <s v="COLES 4420 COOLUM BEACH"/>
    <x v="5"/>
    <x v="10"/>
    <s v="Coles"/>
  </r>
  <r>
    <x v="488"/>
    <n v="-14.7"/>
    <s v="NAB - Credit Card 8814"/>
    <s v="CREDIT CARD PURCHASE"/>
    <s v="COLES 4420 COOLUM BEACH"/>
    <x v="5"/>
    <x v="10"/>
    <s v="Coles"/>
  </r>
  <r>
    <x v="488"/>
    <n v="-10.75"/>
    <s v="NAB - Credit Card 8814"/>
    <s v="CREDIT CARD PURCHASE"/>
    <s v="COLES 4420 COOLUM BEACH"/>
    <x v="5"/>
    <x v="10"/>
    <s v="Coles"/>
  </r>
  <r>
    <x v="472"/>
    <n v="-6.65"/>
    <s v="NAB - Credit Card 8814"/>
    <s v="CREDIT CARD PURCHASE"/>
    <s v="COLES 4420 COOLUM BEACH"/>
    <x v="5"/>
    <x v="10"/>
    <s v="Coles"/>
  </r>
  <r>
    <x v="186"/>
    <n v="-10.3"/>
    <s v="NAB - Credit Card 8814"/>
    <s v="CREDIT CARD PURCHASE"/>
    <s v="COLES 4420 COOLUM BEACH"/>
    <x v="5"/>
    <x v="10"/>
    <s v="Coles"/>
  </r>
  <r>
    <x v="362"/>
    <n v="-9.1999999999999993"/>
    <s v="NAB - Credit Card 8814"/>
    <s v="CREDIT CARD PURCHASE"/>
    <s v="COLES 4420 COOLUM BEACH"/>
    <x v="5"/>
    <x v="10"/>
    <s v="Coles"/>
  </r>
  <r>
    <x v="489"/>
    <n v="-18"/>
    <s v="NAB - Credit Card 8814"/>
    <s v="CREDIT CARD PURCHASE"/>
    <s v="COLES 4420 COOLUM BEACH"/>
    <x v="5"/>
    <x v="10"/>
    <s v="Coles"/>
  </r>
  <r>
    <x v="188"/>
    <n v="-40.299999999999997"/>
    <s v="NAB - Credit Card 8814"/>
    <s v="CREDIT CARD PURCHASE"/>
    <s v="COLES 4420 COOLUM BEACH"/>
    <x v="5"/>
    <x v="10"/>
    <s v="Coles"/>
  </r>
  <r>
    <x v="189"/>
    <n v="-47.5"/>
    <s v="NAB - Credit Card 8814"/>
    <s v="CREDIT CARD PURCHASE"/>
    <s v="COLES 4420 COOLUM BEACH"/>
    <x v="5"/>
    <x v="10"/>
    <s v="Coles"/>
  </r>
  <r>
    <x v="490"/>
    <n v="-43.7"/>
    <s v="NAB - Credit Card 8814"/>
    <s v="CREDIT CARD PURCHASE"/>
    <s v="COLES 4420 COOLUM BEACH"/>
    <x v="5"/>
    <x v="10"/>
    <s v="Coles"/>
  </r>
  <r>
    <x v="421"/>
    <n v="-5.4"/>
    <s v="NAB - Credit Card 8814"/>
    <s v="CREDIT CARD PURCHASE"/>
    <s v="COLES 4420 COOLUM BEACH"/>
    <x v="5"/>
    <x v="10"/>
    <s v="Coles"/>
  </r>
  <r>
    <x v="93"/>
    <n v="-16.899999999999999"/>
    <s v="NAB - Credit Card 8814"/>
    <s v="CREDIT CARD PURCHASE"/>
    <s v="COLES 4420 COOLUM BEACH"/>
    <x v="5"/>
    <x v="10"/>
    <s v="Coles"/>
  </r>
  <r>
    <x v="73"/>
    <n v="-20.3"/>
    <s v="NAB - Credit Card 8814"/>
    <s v="CREDIT CARD PURCHASE"/>
    <s v="COLES 4420 COOLUM BEACH"/>
    <x v="5"/>
    <x v="10"/>
    <s v="Coles"/>
  </r>
  <r>
    <x v="385"/>
    <n v="-35.090000000000003"/>
    <s v="NAB - Credit Card 8814"/>
    <s v="CREDIT CARD PURCHASE"/>
    <s v="COLES 4420 COOLUM BEACH"/>
    <x v="5"/>
    <x v="10"/>
    <s v="Coles"/>
  </r>
  <r>
    <x v="193"/>
    <n v="-28.43"/>
    <s v="NAB - Credit Card 8814"/>
    <s v="CREDIT CARD PURCHASE"/>
    <s v="COLES 4420 COOLUM BEACH"/>
    <x v="5"/>
    <x v="10"/>
    <s v="Coles"/>
  </r>
  <r>
    <x v="98"/>
    <n v="-19"/>
    <s v="NAB - Credit Card 8814"/>
    <s v="CREDIT CARD PURCHASE"/>
    <s v="COLES 4420 COOLUM BEACH"/>
    <x v="5"/>
    <x v="10"/>
    <s v="Coles"/>
  </r>
  <r>
    <x v="425"/>
    <n v="-52.33"/>
    <s v="NAB - Credit Card 8814"/>
    <s v="CREDIT CARD PURCHASE"/>
    <s v="COLES 4420 COOLUM BEACH"/>
    <x v="5"/>
    <x v="10"/>
    <s v="Coles"/>
  </r>
  <r>
    <x v="197"/>
    <n v="-28.28"/>
    <s v="NAB - Credit Card 8814"/>
    <s v="CREDIT CARD PURCHASE"/>
    <s v="COLES 4420 COOLUM BEACH"/>
    <x v="5"/>
    <x v="10"/>
    <s v="Coles"/>
  </r>
  <r>
    <x v="201"/>
    <n v="-31.12"/>
    <s v="NAB - Credit Card 8814"/>
    <s v="CREDIT CARD PURCHASE"/>
    <s v="COLES 4420 COOLUM BEACH"/>
    <x v="5"/>
    <x v="10"/>
    <s v="Coles"/>
  </r>
  <r>
    <x v="202"/>
    <n v="-19.8"/>
    <s v="NAB - Credit Card 8814"/>
    <s v="CREDIT CARD PURCHASE"/>
    <s v="COLES 4420 COOLUM BEACH"/>
    <x v="5"/>
    <x v="10"/>
    <s v="Coles"/>
  </r>
  <r>
    <x v="204"/>
    <n v="-46.15"/>
    <s v="NAB - Credit Card 8814"/>
    <s v="CREDIT CARD PURCHASE"/>
    <s v="COLES 4420 COOLUM BEACH"/>
    <x v="5"/>
    <x v="10"/>
    <s v="Coles"/>
  </r>
  <r>
    <x v="75"/>
    <n v="-8.6"/>
    <s v="NAB - Credit Card 8814"/>
    <s v="CREDIT CARD PURCHASE"/>
    <s v="COLES 4420 COOLUM BEACH"/>
    <x v="5"/>
    <x v="10"/>
    <s v="Coles"/>
  </r>
  <r>
    <x v="46"/>
    <n v="-23.95"/>
    <s v="NAB - Credit Card 8814"/>
    <s v="CREDIT CARD PURCHASE"/>
    <s v="COLES 4420 COOLUM BEACH"/>
    <x v="5"/>
    <x v="10"/>
    <s v="Coles"/>
  </r>
  <r>
    <x v="207"/>
    <n v="-30"/>
    <s v="NAB - Credit Card 8814"/>
    <s v="CREDIT CARD PURCHASE"/>
    <s v="COLES 4420 COOLUM BEACH"/>
    <x v="5"/>
    <x v="10"/>
    <s v="Coles"/>
  </r>
  <r>
    <x v="380"/>
    <n v="-58.22"/>
    <s v="NAB - Credit Card 8814"/>
    <s v="CREDIT CARD PURCHASE"/>
    <s v="COLES 4420 COOLUM BEACH"/>
    <x v="5"/>
    <x v="10"/>
    <s v="Coles"/>
  </r>
  <r>
    <x v="380"/>
    <n v="-24.75"/>
    <s v="NAB - Credit Card 8814"/>
    <s v="CREDIT CARD PURCHASE"/>
    <s v="COLES 4420 COOLUM BEACH"/>
    <x v="5"/>
    <x v="10"/>
    <s v="Coles"/>
  </r>
  <r>
    <x v="211"/>
    <n v="-25.8"/>
    <s v="NAB - Credit Card 8814"/>
    <s v="CREDIT CARD PURCHASE"/>
    <s v="COLES 4420 COOLUM BEACH"/>
    <x v="5"/>
    <x v="10"/>
    <s v="Coles"/>
  </r>
  <r>
    <x v="211"/>
    <n v="-9.1999999999999993"/>
    <s v="NAB - Credit Card 8814"/>
    <s v="CREDIT CARD PURCHASE"/>
    <s v="COLES 4420 COOLUM BEACH"/>
    <x v="5"/>
    <x v="10"/>
    <s v="Coles"/>
  </r>
  <r>
    <x v="212"/>
    <n v="-18.36"/>
    <s v="NAB - Credit Card 8814"/>
    <s v="CREDIT CARD PURCHASE"/>
    <s v="COLES 4420 COOLUM BEACH"/>
    <x v="5"/>
    <x v="10"/>
    <s v="Coles"/>
  </r>
  <r>
    <x v="216"/>
    <n v="-42.25"/>
    <s v="NAB - Credit Card 8814"/>
    <s v="CREDIT CARD PURCHASE"/>
    <s v="COLES 4420 COOLUM BEACH"/>
    <x v="5"/>
    <x v="10"/>
    <s v="Coles"/>
  </r>
  <r>
    <x v="84"/>
    <n v="-13.8"/>
    <s v="NAB - Credit Card 8814"/>
    <s v="CREDIT CARD PURCHASE"/>
    <s v="COLES 4420 COOLUM BEACH"/>
    <x v="5"/>
    <x v="10"/>
    <s v="Coles"/>
  </r>
  <r>
    <x v="84"/>
    <n v="-3.5"/>
    <s v="NAB - Credit Card 8814"/>
    <s v="CREDIT CARD PURCHASE"/>
    <s v="COLES 4420 COOLUM BEACH"/>
    <x v="5"/>
    <x v="10"/>
    <s v="Coles"/>
  </r>
  <r>
    <x v="218"/>
    <n v="-35.119999999999997"/>
    <s v="NAB - Credit Card 8814"/>
    <s v="CREDIT CARD PURCHASE"/>
    <s v="COLES 4420 COOLUM BEACH"/>
    <x v="5"/>
    <x v="10"/>
    <s v="Coles"/>
  </r>
  <r>
    <x v="218"/>
    <n v="-26.96"/>
    <s v="NAB - Credit Card 8814"/>
    <s v="CREDIT CARD PURCHASE"/>
    <s v="COLES 4420 COOLUM BEACH"/>
    <x v="5"/>
    <x v="10"/>
    <s v="Coles"/>
  </r>
  <r>
    <x v="94"/>
    <n v="-11.6"/>
    <s v="NAB - Credit Card 8814"/>
    <s v="CREDIT CARD PURCHASE"/>
    <s v="COLES 4420 COOLUM BEACH"/>
    <x v="5"/>
    <x v="10"/>
    <s v="Coles"/>
  </r>
  <r>
    <x v="316"/>
    <n v="-110.04"/>
    <s v="NAB - Credit Card 8814"/>
    <s v="CREDIT CARD PURCHASE"/>
    <s v="COLES 4420 COOLUM BEACH"/>
    <x v="5"/>
    <x v="10"/>
    <s v="Coles"/>
  </r>
  <r>
    <x v="226"/>
    <n v="-17.899999999999999"/>
    <s v="NAB - Credit Card 8814"/>
    <s v="CREDIT CARD PURCHASE"/>
    <s v="COLES 4420 COOLUM BEACH"/>
    <x v="5"/>
    <x v="10"/>
    <s v="Coles"/>
  </r>
  <r>
    <x v="227"/>
    <n v="-15.4"/>
    <s v="NAB - Credit Card 8814"/>
    <s v="CREDIT CARD PURCHASE"/>
    <s v="COLES 4420 COOLUM BEACH"/>
    <x v="5"/>
    <x v="10"/>
    <s v="Coles"/>
  </r>
  <r>
    <x v="231"/>
    <n v="-32.65"/>
    <s v="NAB - Credit Card 8814"/>
    <s v="CREDIT CARD PURCHASE"/>
    <s v="COLES 4420 COOLUM BEACH"/>
    <x v="5"/>
    <x v="10"/>
    <s v="Coles"/>
  </r>
  <r>
    <x v="234"/>
    <n v="-22.85"/>
    <s v="NAB - Credit Card 8814"/>
    <s v="CREDIT CARD PURCHASE"/>
    <s v="COLES 4420 COOLUM BEACH"/>
    <x v="5"/>
    <x v="10"/>
    <s v="Coles"/>
  </r>
  <r>
    <x v="13"/>
    <n v="-38.630000000000003"/>
    <s v="NAB - Credit Card 8814"/>
    <s v="CREDIT CARD PURCHASE"/>
    <s v="COLES 4420 COOLUM BEACH"/>
    <x v="5"/>
    <x v="10"/>
    <s v="Coles"/>
  </r>
  <r>
    <x v="235"/>
    <n v="-14.41"/>
    <s v="NAB - Credit Card 8814"/>
    <s v="CREDIT CARD PURCHASE"/>
    <s v="COLES 4420 COOLUM BEACH"/>
    <x v="5"/>
    <x v="10"/>
    <s v="Coles"/>
  </r>
  <r>
    <x v="21"/>
    <n v="-30.85"/>
    <s v="NAB - Credit Card 8814"/>
    <s v="CREDIT CARD PURCHASE"/>
    <s v="COLES 4420 COOLUM BEACH"/>
    <x v="5"/>
    <x v="10"/>
    <s v="Coles"/>
  </r>
  <r>
    <x v="478"/>
    <n v="-12.8"/>
    <s v="NAB - Credit Card 8814"/>
    <s v="CREDIT CARD PURCHASE"/>
    <s v="COLES 4420 COOLUM BEACH"/>
    <x v="5"/>
    <x v="10"/>
    <s v="Coles"/>
  </r>
  <r>
    <x v="95"/>
    <n v="-45.44"/>
    <s v="NAB - Credit Card 8814"/>
    <s v="CREDIT CARD PURCHASE"/>
    <s v="COLES 4420 COOLUM BEACH"/>
    <x v="5"/>
    <x v="10"/>
    <s v="Coles"/>
  </r>
  <r>
    <x v="243"/>
    <n v="-36.9"/>
    <s v="NAB - Credit Card 8814"/>
    <s v="CREDIT CARD PURCHASE"/>
    <s v="COLES 4420 COOLUM BEACH"/>
    <x v="5"/>
    <x v="10"/>
    <s v="Coles"/>
  </r>
  <r>
    <x v="4"/>
    <n v="-40.15"/>
    <s v="NAB - Credit Card 8814"/>
    <s v="CREDIT CARD PURCHASE"/>
    <s v="COLES 4420 COOLUM BEACH"/>
    <x v="5"/>
    <x v="10"/>
    <s v="Coles"/>
  </r>
  <r>
    <x v="491"/>
    <n v="-69.2"/>
    <s v="NAB - Credit Card 8814"/>
    <s v="CREDIT CARD PURCHASE"/>
    <s v="COLES 4420 COOLUM BEACH"/>
    <x v="5"/>
    <x v="10"/>
    <s v="Coles"/>
  </r>
  <r>
    <x v="7"/>
    <n v="-17.2"/>
    <s v="NAB - Credit Card 8814"/>
    <s v="CREDIT CARD PURCHASE"/>
    <s v="COLES 4420 COOLUM BEACH"/>
    <x v="5"/>
    <x v="10"/>
    <s v="Coles"/>
  </r>
  <r>
    <x v="419"/>
    <n v="-32.93"/>
    <s v="NAB - Credit Card 8814"/>
    <s v="CREDIT CARD PURCHASE"/>
    <s v="COLES 4420 COOLUM BEACH"/>
    <x v="5"/>
    <x v="10"/>
    <s v="Coles"/>
  </r>
  <r>
    <x v="245"/>
    <n v="-61.48"/>
    <s v="NAB - Credit Card 8814"/>
    <s v="CREDIT CARD PURCHASE"/>
    <s v="COLES 4420 COOLUM BEACH"/>
    <x v="5"/>
    <x v="10"/>
    <s v="Coles"/>
  </r>
  <r>
    <x v="31"/>
    <n v="-37.86"/>
    <s v="NAB - Credit Card 8814"/>
    <s v="CREDIT CARD PURCHASE"/>
    <s v="COLES 4420 COOLUM BEACH"/>
    <x v="5"/>
    <x v="10"/>
    <s v="Coles"/>
  </r>
  <r>
    <x v="247"/>
    <n v="-4.4000000000000004"/>
    <s v="NAB - Credit Card 8814"/>
    <s v="CREDIT CARD PURCHASE"/>
    <s v="COLES 4420 COOLUM BEACH"/>
    <x v="5"/>
    <x v="10"/>
    <s v="Coles"/>
  </r>
  <r>
    <x v="247"/>
    <n v="-48.25"/>
    <s v="NAB - Credit Card 8814"/>
    <s v="CREDIT CARD PURCHASE"/>
    <s v="COLES 4420 COOLUM BEACH"/>
    <x v="5"/>
    <x v="10"/>
    <s v="Coles"/>
  </r>
  <r>
    <x v="250"/>
    <n v="-2.1"/>
    <s v="NAB - Credit Card 8814"/>
    <s v="CREDIT CARD PURCHASE"/>
    <s v="COLES 4420 COOLUM BEACH"/>
    <x v="5"/>
    <x v="10"/>
    <s v="Coles"/>
  </r>
  <r>
    <x v="250"/>
    <n v="-43.2"/>
    <s v="NAB - Credit Card 8814"/>
    <s v="CREDIT CARD PURCHASE"/>
    <s v="COLES 4420 COOLUM BEACH"/>
    <x v="5"/>
    <x v="10"/>
    <s v="Coles"/>
  </r>
  <r>
    <x v="252"/>
    <n v="-33.299999999999997"/>
    <s v="NAB - Credit Card 8814"/>
    <s v="CREDIT CARD PURCHASE"/>
    <s v="COLES 4420 COOLUM BEACH"/>
    <x v="5"/>
    <x v="10"/>
    <s v="Coles"/>
  </r>
  <r>
    <x v="14"/>
    <n v="-17.5"/>
    <s v="NAB - Credit Card 8814"/>
    <s v="CREDIT CARD PURCHASE"/>
    <s v="COLES 4420 COOLUM BEACH"/>
    <x v="5"/>
    <x v="10"/>
    <s v="Coles"/>
  </r>
  <r>
    <x v="41"/>
    <n v="-25"/>
    <s v="NAB - Credit Card 8814"/>
    <s v="CREDIT CARD PURCHASE"/>
    <s v="COLES 4420 COOLUM BEACH"/>
    <x v="5"/>
    <x v="10"/>
    <s v="Coles"/>
  </r>
  <r>
    <x v="41"/>
    <n v="-20.100000000000001"/>
    <s v="NAB - Credit Card 8814"/>
    <s v="CREDIT CARD PURCHASE"/>
    <s v="COLES 4420 COOLUM BEACH"/>
    <x v="5"/>
    <x v="10"/>
    <s v="Coles"/>
  </r>
  <r>
    <x v="404"/>
    <n v="-16.72"/>
    <s v="NAB - Credit Card 8814"/>
    <s v="CREDIT CARD PURCHASE"/>
    <s v="COLES 4420 COOLUM BEACH"/>
    <x v="5"/>
    <x v="10"/>
    <s v="Coles"/>
  </r>
  <r>
    <x v="429"/>
    <n v="-48.2"/>
    <s v="NAB - Credit Card 8814"/>
    <s v="CREDIT CARD PURCHASE"/>
    <s v="COLES 4420 COOLUM BEACH"/>
    <x v="5"/>
    <x v="10"/>
    <s v="Coles"/>
  </r>
  <r>
    <x v="492"/>
    <n v="-14.05"/>
    <s v="NAB - Credit Card 8814"/>
    <s v="CREDIT CARD PURCHASE"/>
    <s v="COLES 4420 COOLUM BEACH"/>
    <x v="5"/>
    <x v="10"/>
    <s v="Coles"/>
  </r>
  <r>
    <x v="423"/>
    <n v="-34.65"/>
    <s v="NAB - Credit Card 8814"/>
    <s v="CREDIT CARD PURCHASE"/>
    <s v="COLES 4420 COOLUM BEACH"/>
    <x v="5"/>
    <x v="10"/>
    <s v="Coles"/>
  </r>
  <r>
    <x v="44"/>
    <n v="-81.05"/>
    <s v="NAB - Credit Card 8814"/>
    <s v="CREDIT CARD PURCHASE"/>
    <s v="COLES 4420 COOLUM BEACH"/>
    <x v="5"/>
    <x v="10"/>
    <s v="Coles"/>
  </r>
  <r>
    <x v="406"/>
    <n v="-23.4"/>
    <s v="NAB - Credit Card 8814"/>
    <s v="CREDIT CARD PURCHASE"/>
    <s v="COLES 4420 COOLUM BEACH"/>
    <x v="5"/>
    <x v="10"/>
    <s v="Coles"/>
  </r>
  <r>
    <x v="406"/>
    <n v="-17"/>
    <s v="NAB - Credit Card 8814"/>
    <s v="CREDIT CARD PURCHASE"/>
    <s v="COLES 4420 COOLUM BEACH"/>
    <x v="5"/>
    <x v="10"/>
    <s v="Coles"/>
  </r>
  <r>
    <x v="333"/>
    <n v="-42.1"/>
    <s v="NAB - Credit Card 8814"/>
    <s v="CREDIT CARD PURCHASE"/>
    <s v="COLES 4420 COOLUM BEACH"/>
    <x v="5"/>
    <x v="10"/>
    <s v="Coles"/>
  </r>
  <r>
    <x v="371"/>
    <n v="-16"/>
    <s v="NAB - Credit Card 8814"/>
    <s v="CREDIT CARD PURCHASE"/>
    <s v="COLES 4420 COOLUM BEACH"/>
    <x v="5"/>
    <x v="10"/>
    <s v="Coles"/>
  </r>
  <r>
    <x v="346"/>
    <n v="-18.7"/>
    <s v="NAB - Credit Card 8814"/>
    <s v="CREDIT CARD PURCHASE"/>
    <s v="COLES 4420 COOLUM BEACH"/>
    <x v="5"/>
    <x v="10"/>
    <s v="Coles"/>
  </r>
  <r>
    <x v="407"/>
    <n v="-51.05"/>
    <s v="NAB - Credit Card 8814"/>
    <s v="CREDIT CARD PURCHASE"/>
    <s v="COLES 4420 COOLUM BEACH"/>
    <x v="5"/>
    <x v="10"/>
    <s v="Coles"/>
  </r>
  <r>
    <x v="480"/>
    <n v="-6.8"/>
    <s v="NAB - Credit Card 8814"/>
    <s v="CREDIT CARD PURCHASE"/>
    <s v="COLES 4420 COOLUM BEACH"/>
    <x v="5"/>
    <x v="10"/>
    <s v="Coles"/>
  </r>
  <r>
    <x v="467"/>
    <n v="-52.59"/>
    <s v="NAB - Credit Card 8814"/>
    <s v="CREDIT CARD PURCHASE"/>
    <s v="COLES 4420 COOLUM BEACH"/>
    <x v="5"/>
    <x v="10"/>
    <s v="Coles"/>
  </r>
  <r>
    <x v="474"/>
    <n v="-4.0999999999999996"/>
    <s v="NAB - Credit Card 8814"/>
    <s v="CREDIT CARD PURCHASE"/>
    <s v="COLES 4420 COOLUM BEACH"/>
    <x v="5"/>
    <x v="10"/>
    <s v="Coles"/>
  </r>
  <r>
    <x v="300"/>
    <n v="-22.8"/>
    <s v="NAB - Credit Card 8814"/>
    <s v="CREDIT CARD PURCHASE"/>
    <s v="COLES 4420 COOLUM BEACH"/>
    <x v="5"/>
    <x v="10"/>
    <s v="Coles"/>
  </r>
  <r>
    <x v="284"/>
    <n v="-35.69"/>
    <s v="NAB - Credit Card 8814"/>
    <s v="CREDIT CARD PURCHASE"/>
    <s v="COLES 4420 COOLUM BEACH"/>
    <x v="5"/>
    <x v="10"/>
    <s v="Coles"/>
  </r>
  <r>
    <x v="284"/>
    <n v="-35.69"/>
    <s v="NAB - Credit Card 8814"/>
    <s v="CREDIT CARD PURCHASE"/>
    <s v="COLES 4420 COOLUM BEACH"/>
    <x v="5"/>
    <x v="10"/>
    <s v="Coles"/>
  </r>
  <r>
    <x v="285"/>
    <n v="-43.5"/>
    <s v="NAB - Credit Card 8814"/>
    <s v="CREDIT CARD PURCHASE"/>
    <s v="COLES 4420 COOLUM BEACH"/>
    <x v="5"/>
    <x v="10"/>
    <s v="Coles"/>
  </r>
  <r>
    <x v="285"/>
    <n v="-43.5"/>
    <s v="NAB - Credit Card 8814"/>
    <s v="CREDIT CARD PURCHASE"/>
    <s v="COLES 4420 COOLUM BEACH"/>
    <x v="5"/>
    <x v="10"/>
    <s v="Coles"/>
  </r>
  <r>
    <x v="471"/>
    <n v="-46.15"/>
    <s v="NAB - Credit Card 8814"/>
    <s v="CREDIT CARD PURCHASE"/>
    <s v="COLES 4420 COOLUM BEACH"/>
    <x v="5"/>
    <x v="10"/>
    <s v="Coles"/>
  </r>
  <r>
    <x v="471"/>
    <n v="-46.15"/>
    <s v="NAB - Credit Card 8814"/>
    <s v="CREDIT CARD PURCHASE"/>
    <s v="COLES 4420 COOLUM BEACH"/>
    <x v="5"/>
    <x v="10"/>
    <s v="Coles"/>
  </r>
  <r>
    <x v="286"/>
    <n v="-22"/>
    <s v="NAB - Credit Card 8814"/>
    <s v="CREDIT CARD PURCHASE"/>
    <s v="COLES 4420 COOLUM BEACH"/>
    <x v="5"/>
    <x v="10"/>
    <s v="Coles"/>
  </r>
  <r>
    <x v="286"/>
    <n v="-79.2"/>
    <s v="NAB - Credit Card 8814"/>
    <s v="CREDIT CARD PURCHASE"/>
    <s v="COLES 4420 COOLUM BEACH"/>
    <x v="5"/>
    <x v="10"/>
    <s v="Coles"/>
  </r>
  <r>
    <x v="286"/>
    <n v="-27.41"/>
    <s v="NAB - Credit Card 8814"/>
    <s v="CREDIT CARD PURCHASE"/>
    <s v="COLES 4420 COOLUM BEACH"/>
    <x v="5"/>
    <x v="10"/>
    <s v="Coles"/>
  </r>
  <r>
    <x v="445"/>
    <n v="-45"/>
    <s v="NAB - Credit Card 8814"/>
    <s v="CREDIT CARD PURCHASE"/>
    <s v="COLES 4420 COOLUM BEACH"/>
    <x v="5"/>
    <x v="10"/>
    <s v="Coles"/>
  </r>
  <r>
    <x v="288"/>
    <n v="-53.4"/>
    <s v="NAB - Credit Card 8814"/>
    <s v="CREDIT CARD PURCHASE"/>
    <s v="COLES 4420 COOLUM BEACH"/>
    <x v="5"/>
    <x v="10"/>
    <s v="Coles"/>
  </r>
  <r>
    <x v="87"/>
    <n v="-100.65"/>
    <s v="NAB - Credit Card 8814"/>
    <s v="CREDIT CARD PURCHASE"/>
    <s v="COLES 4420 COOLUM BEACH"/>
    <x v="5"/>
    <x v="10"/>
    <s v="Coles"/>
  </r>
  <r>
    <x v="36"/>
    <n v="-4.18"/>
    <s v="CBA - Milani Everyday"/>
    <m/>
    <s v="COLES 4420 COOLUM BEACH 04 AUS Card xx1075 Value Date: 02/12/2025"/>
    <x v="5"/>
    <x v="10"/>
    <s v="Coles"/>
  </r>
  <r>
    <x v="298"/>
    <n v="-119.53"/>
    <s v="CBA - Milani Everyday"/>
    <m/>
    <s v="COLES 4420 COOLUM BEACH 04 AUS Card xx1075 Value Date: 03/09/2025"/>
    <x v="5"/>
    <x v="10"/>
    <s v="Coles"/>
  </r>
  <r>
    <x v="360"/>
    <n v="-5"/>
    <s v="CBA - Milani Everyday"/>
    <m/>
    <s v="COLES 4420 COOLUM BEACH 04 AUS Card xx1075 Value Date: 03/12/2025"/>
    <x v="5"/>
    <x v="10"/>
    <s v="Coles"/>
  </r>
  <r>
    <x v="360"/>
    <n v="-33.89"/>
    <s v="CBA - Milani Everyday"/>
    <m/>
    <s v="COLES 4420 COOLUM BEACH 04 AUS Card xx1075 Value Date: 03/12/2025"/>
    <x v="5"/>
    <x v="10"/>
    <s v="Coles"/>
  </r>
  <r>
    <x v="493"/>
    <n v="-26.58"/>
    <s v="CBA - Milani Everyday"/>
    <m/>
    <s v="COLES 4420 COOLUM BEACH 04 AUS Card xx1075 Value Date: 04/12/2025"/>
    <x v="5"/>
    <x v="10"/>
    <s v="Coles"/>
  </r>
  <r>
    <x v="105"/>
    <n v="-29"/>
    <s v="CBA - Milani Everyday"/>
    <m/>
    <s v="COLES 4420 COOLUM BEACH 04 AUS Card xx1075 Value Date: 06/07/2025"/>
    <x v="5"/>
    <x v="10"/>
    <s v="Coles"/>
  </r>
  <r>
    <x v="494"/>
    <n v="-16.8"/>
    <s v="CBA - Milani Everyday"/>
    <m/>
    <s v="COLES 4420 COOLUM BEACH 04 AUS Card xx1075 Value Date: 07/07/2025"/>
    <x v="5"/>
    <x v="10"/>
    <s v="Coles"/>
  </r>
  <r>
    <x v="443"/>
    <n v="-55.93"/>
    <s v="CBA - Milani Everyday"/>
    <m/>
    <s v="COLES 4420 COOLUM BEACH 04 AUS Card xx1075 Value Date: 08/07/2025"/>
    <x v="5"/>
    <x v="10"/>
    <s v="Coles"/>
  </r>
  <r>
    <x v="87"/>
    <n v="-11"/>
    <s v="CBA - Milani Everyday"/>
    <m/>
    <s v="COLES 4420 COOLUM BEACH 04 AUS Card xx1075 Value Date: 09/12/2025"/>
    <x v="5"/>
    <x v="10"/>
    <s v="Coles"/>
  </r>
  <r>
    <x v="274"/>
    <n v="-32.049999999999997"/>
    <s v="CBA - Milani Everyday"/>
    <m/>
    <s v="COLES 4420 COOLUM BEACH 04 AUS Card xx1075 Value Date: 13/08/2025"/>
    <x v="5"/>
    <x v="10"/>
    <s v="Coles"/>
  </r>
  <r>
    <x v="315"/>
    <n v="-61.95"/>
    <s v="CBA - Milani Everyday"/>
    <m/>
    <s v="COLES 4420 COOLUM BEACH 04 AUS Card xx1075 Value Date: 13/11/2025"/>
    <x v="5"/>
    <x v="10"/>
    <s v="Coles"/>
  </r>
  <r>
    <x v="495"/>
    <n v="-16.600000000000001"/>
    <s v="CBA - Milani Everyday"/>
    <m/>
    <s v="COLES 4420 COOLUM BEACH 04 AUS Card xx1075 Value Date: 16/09/2025"/>
    <x v="5"/>
    <x v="10"/>
    <s v="Coles"/>
  </r>
  <r>
    <x v="373"/>
    <n v="-115.05"/>
    <s v="CBA - Milani Everyday"/>
    <m/>
    <s v="COLES 4420 COOLUM BEACH 04 AUS Card xx1075 Value Date: 17/11/2025"/>
    <x v="5"/>
    <x v="10"/>
    <s v="Coles"/>
  </r>
  <r>
    <x v="90"/>
    <n v="-8.1999999999999993"/>
    <s v="CBA - Milani Everyday"/>
    <m/>
    <s v="COLES 4420 COOLUM BEACH 04 AUS Card xx1075 Value Date: 18/06/2025"/>
    <x v="5"/>
    <x v="10"/>
    <s v="Coles"/>
  </r>
  <r>
    <x v="496"/>
    <n v="-14.3"/>
    <s v="CBA - Milani Everyday"/>
    <m/>
    <s v="COLES 4420 COOLUM BEACH 04 AUS Card xx1075 Value Date: 18/09/2025"/>
    <x v="5"/>
    <x v="10"/>
    <s v="Coles"/>
  </r>
  <r>
    <x v="497"/>
    <n v="-2.7"/>
    <s v="CBA - Milani Everyday"/>
    <m/>
    <s v="COLES 4420 COOLUM BEACH 04 AUS Card xx1075 Value Date: 19/08/2025"/>
    <x v="5"/>
    <x v="10"/>
    <s v="Coles"/>
  </r>
  <r>
    <x v="497"/>
    <n v="-42.33"/>
    <s v="CBA - Milani Everyday"/>
    <m/>
    <s v="COLES 4420 COOLUM BEACH 04 AUS Card xx1075 Value Date: 19/08/2025"/>
    <x v="5"/>
    <x v="10"/>
    <s v="Coles"/>
  </r>
  <r>
    <x v="374"/>
    <n v="-88.08"/>
    <s v="CBA - Milani Everyday"/>
    <m/>
    <s v="COLES 4420 COOLUM BEACH 04 AUS Card xx1075 Value Date: 21/08/2025"/>
    <x v="5"/>
    <x v="10"/>
    <s v="Coles"/>
  </r>
  <r>
    <x v="97"/>
    <n v="-57.05"/>
    <s v="CBA - Milani Everyday"/>
    <m/>
    <s v="COLES 4420 COOLUM BEACH 04 AUS Card xx1075 Value Date: 28/11/2025"/>
    <x v="5"/>
    <x v="10"/>
    <s v="Coles"/>
  </r>
  <r>
    <x v="97"/>
    <n v="-21.1"/>
    <s v="CBA - Milani Everyday"/>
    <m/>
    <s v="COLES 4420 COOLUM BEACH 04 AUS Card xx1075 Value Date: 30/11/2025"/>
    <x v="5"/>
    <x v="10"/>
    <s v="Coles"/>
  </r>
  <r>
    <x v="97"/>
    <n v="-177.31"/>
    <s v="CBA - Milani Everyday"/>
    <m/>
    <s v="COLES 4420 COOLUM BEACH 04 AUS Card xx1075 Value Date: 30/11/2025"/>
    <x v="5"/>
    <x v="10"/>
    <s v="Coles"/>
  </r>
  <r>
    <x v="97"/>
    <n v="-7.49"/>
    <s v="CBA - Milani Everyday"/>
    <m/>
    <s v="COLES 4420 COOLUM BEACH 04 AUS Card xx1075 Value Date: 30/11/2025"/>
    <x v="5"/>
    <x v="10"/>
    <s v="Coles"/>
  </r>
  <r>
    <x v="498"/>
    <n v="-14.05"/>
    <s v="CBA - Milani Everyday"/>
    <m/>
    <s v="COLES 4420 COOLUM BEACH AU"/>
    <x v="5"/>
    <x v="10"/>
    <s v="Coles"/>
  </r>
  <r>
    <x v="366"/>
    <n v="-8.1999999999999993"/>
    <s v="CBA - Milani Everyday"/>
    <m/>
    <s v="COLES 4420 COOLUM BEACH AU"/>
    <x v="5"/>
    <x v="10"/>
    <s v="Coles"/>
  </r>
  <r>
    <x v="359"/>
    <n v="-25.5"/>
    <s v="NAB - Credit Card 8814"/>
    <s v="CREDIT CARD PURCHASE"/>
    <s v="BP PLANTATION 3275 OAKLEIGH"/>
    <x v="4"/>
    <x v="9"/>
    <s v="BP"/>
  </r>
  <r>
    <x v="499"/>
    <n v="-17.899999999999999"/>
    <s v="CBA - Milani Everyday"/>
    <m/>
    <s v="COLES 4420 COOLUM BEACH AU"/>
    <x v="5"/>
    <x v="10"/>
    <s v="Coles"/>
  </r>
  <r>
    <x v="427"/>
    <n v="-16.100000000000001"/>
    <s v="CBA - Milani Everyday"/>
    <m/>
    <s v="COLES 4420 COOLUM BEACH AU"/>
    <x v="5"/>
    <x v="10"/>
    <s v="Coles"/>
  </r>
  <r>
    <x v="397"/>
    <n v="-21"/>
    <s v="CBA - Milani Everyday"/>
    <m/>
    <s v="COLES 4420 COOLUM BEACH AU"/>
    <x v="5"/>
    <x v="10"/>
    <s v="Coles"/>
  </r>
  <r>
    <x v="500"/>
    <n v="-18.100000000000001"/>
    <s v="CBA - Milani Everyday"/>
    <m/>
    <s v="COLES 4420 COOLUM BEACH AU"/>
    <x v="5"/>
    <x v="10"/>
    <s v="Coles"/>
  </r>
  <r>
    <x v="413"/>
    <n v="-27.92"/>
    <s v="NAB - Credit Card 8814"/>
    <s v="CREDIT CARD PURCHASE"/>
    <s v="COLES 7757 ELSTERNWICK"/>
    <x v="5"/>
    <x v="10"/>
    <s v="Coles"/>
  </r>
  <r>
    <x v="413"/>
    <n v="-19.25"/>
    <s v="NAB - Credit Card 8814"/>
    <s v="CREDIT CARD PURCHASE"/>
    <s v="COLES 7757 ELSTERNWICK"/>
    <x v="5"/>
    <x v="10"/>
    <s v="Coles"/>
  </r>
  <r>
    <x v="144"/>
    <n v="-72.040000000000006"/>
    <s v="NAB - Credit Card 8814"/>
    <s v="CREDIT CARD PURCHASE"/>
    <s v="COLES 7757 ELSTERNWICK"/>
    <x v="5"/>
    <x v="10"/>
    <s v="Coles"/>
  </r>
  <r>
    <x v="144"/>
    <n v="-69.930000000000007"/>
    <s v="NAB - Credit Card 8814"/>
    <s v="CREDIT CARD PURCHASE"/>
    <s v="COLES 7757 ELSTERNWICK"/>
    <x v="5"/>
    <x v="10"/>
    <s v="Coles"/>
  </r>
  <r>
    <x v="61"/>
    <n v="-56.11"/>
    <s v="NAB - Credit Card 8814"/>
    <s v="CREDIT CARD PURCHASE"/>
    <s v="COLES 7757 ELSTERNWICK"/>
    <x v="5"/>
    <x v="10"/>
    <s v="Coles"/>
  </r>
  <r>
    <x v="53"/>
    <n v="-8.4"/>
    <s v="NAB - Credit Card 8814"/>
    <s v="CREDIT CARD PURCHASE"/>
    <s v="COLES 4523 MAROOCHYDORE"/>
    <x v="5"/>
    <x v="10"/>
    <s v="Coles"/>
  </r>
  <r>
    <x v="118"/>
    <n v="-45.18"/>
    <s v="NAB - Credit Card 8814"/>
    <s v="CREDIT CARD PURCHASE"/>
    <s v="COLES 4523 MAROOCHYDORE"/>
    <x v="5"/>
    <x v="10"/>
    <s v="Coles"/>
  </r>
  <r>
    <x v="118"/>
    <n v="-13.25"/>
    <s v="NAB - Credit Card 8814"/>
    <s v="CREDIT CARD PURCHASE"/>
    <s v="COLES 4523 MAROOCHYDORE"/>
    <x v="5"/>
    <x v="10"/>
    <s v="Coles"/>
  </r>
  <r>
    <x v="130"/>
    <n v="-2"/>
    <s v="NAB - Credit Card 8814"/>
    <s v="CREDIT CARD PURCHASE"/>
    <s v="COLES 4523 MAROOCHYDORE"/>
    <x v="5"/>
    <x v="10"/>
    <s v="Coles"/>
  </r>
  <r>
    <x v="132"/>
    <n v="-12.4"/>
    <s v="NAB - Credit Card 8814"/>
    <s v="CREDIT CARD PURCHASE"/>
    <s v="COLES 4523 MAROOCHYDORE"/>
    <x v="5"/>
    <x v="10"/>
    <s v="Coles"/>
  </r>
  <r>
    <x v="155"/>
    <n v="-54.76"/>
    <s v="NAB - Credit Card 8814"/>
    <s v="CREDIT CARD PURCHASE"/>
    <s v="COLES 4523 MAROOCHYDORE"/>
    <x v="5"/>
    <x v="10"/>
    <s v="Coles"/>
  </r>
  <r>
    <x v="67"/>
    <n v="-28.04"/>
    <s v="NAB - Credit Card 8814"/>
    <s v="CREDIT CARD PURCHASE"/>
    <s v="COLES 4523 MAROOCHYDORE"/>
    <x v="5"/>
    <x v="10"/>
    <s v="Coles"/>
  </r>
  <r>
    <x v="336"/>
    <n v="-42.6"/>
    <s v="NAB - Credit Card 8814"/>
    <s v="CREDIT CARD PURCHASE"/>
    <s v="COLES 4523 MAROOCHYDORE"/>
    <x v="5"/>
    <x v="10"/>
    <s v="Coles"/>
  </r>
  <r>
    <x v="201"/>
    <n v="-71.709999999999994"/>
    <s v="NAB - Credit Card 8814"/>
    <s v="CREDIT CARD PURCHASE"/>
    <s v="COLES 4523 MAROOCHYDORE"/>
    <x v="5"/>
    <x v="10"/>
    <s v="Coles"/>
  </r>
  <r>
    <x v="256"/>
    <n v="-43.7"/>
    <s v="NAB - Credit Card 8814"/>
    <s v="CREDIT CARD PURCHASE"/>
    <s v="COLES 4523 MAROOCHYDORE"/>
    <x v="5"/>
    <x v="10"/>
    <s v="Coles"/>
  </r>
  <r>
    <x v="73"/>
    <n v="-72"/>
    <s v="NAB - Credit Card 8814"/>
    <s v="CREDIT CARD PURCHASE"/>
    <s v="Coles Online 4420 COOLUM"/>
    <x v="5"/>
    <x v="10"/>
    <s v="Coles"/>
  </r>
  <r>
    <x v="422"/>
    <n v="-64.2"/>
    <s v="NAB - Credit Card 8814"/>
    <s v="CREDIT CARD PURCHASE"/>
    <s v="Coles Online 4420 COOLUM"/>
    <x v="5"/>
    <x v="10"/>
    <s v="Coles"/>
  </r>
  <r>
    <x v="57"/>
    <n v="-66"/>
    <s v="NAB - Credit Card 8814"/>
    <s v="CREDIT CARD PURCHASE"/>
    <s v="COLES ONLINE HAWTHORN EAST"/>
    <x v="5"/>
    <x v="10"/>
    <s v="Coles"/>
  </r>
  <r>
    <x v="501"/>
    <n v="-29.15"/>
    <s v="NAB - Credit Card 8814"/>
    <s v="CREDIT CARD PURCHASE"/>
    <s v="COLES ONLINE HAWTHORN EAST"/>
    <x v="5"/>
    <x v="10"/>
    <s v="Coles"/>
  </r>
  <r>
    <x v="123"/>
    <n v="-44.25"/>
    <s v="NAB - Credit Card 8814"/>
    <s v="CREDIT CARD PURCHASE"/>
    <s v="COLES 4674 PCF PARADISE"/>
    <x v="5"/>
    <x v="10"/>
    <s v="Coles"/>
  </r>
  <r>
    <x v="125"/>
    <n v="-21.25"/>
    <s v="NAB - Credit Card 8814"/>
    <s v="CREDIT CARD PURCHASE"/>
    <s v="COLES 4674 PCF PARADISE"/>
    <x v="5"/>
    <x v="10"/>
    <s v="Coles"/>
  </r>
  <r>
    <x v="406"/>
    <n v="-39.5"/>
    <s v="NAB - Credit Card 8814"/>
    <s v="CREDIT CARD PURCHASE"/>
    <s v="COLES 4674 PCF PARADISE"/>
    <x v="5"/>
    <x v="10"/>
    <s v="Coles"/>
  </r>
  <r>
    <x v="409"/>
    <n v="-45.9"/>
    <s v="NAB Old - 7873"/>
    <s v="CREDIT CARD PURCHASE"/>
    <s v="COLES 4674 PCF PARADISE"/>
    <x v="5"/>
    <x v="10"/>
    <s v="Coles"/>
  </r>
  <r>
    <x v="465"/>
    <n v="-68.12"/>
    <s v="CBA - Milani Everyday"/>
    <m/>
    <s v="COLES 4674 PCF PARADISE 04 AUS Card xx1075 Value Date: 27/08/2025"/>
    <x v="5"/>
    <x v="10"/>
    <s v="Coles"/>
  </r>
  <r>
    <x v="135"/>
    <n v="-10.14"/>
    <s v="NAB - Credit Card 8814"/>
    <s v="CREDIT CARD PURCHASE"/>
    <s v="COLES 8758 PEREGIAN SPRS"/>
    <x v="5"/>
    <x v="10"/>
    <s v="Coles"/>
  </r>
  <r>
    <x v="148"/>
    <n v="-25.9"/>
    <s v="NAB - Credit Card 8814"/>
    <s v="CREDIT CARD PURCHASE"/>
    <s v="COLES 8758 PEREGIAN SPRS"/>
    <x v="5"/>
    <x v="10"/>
    <s v="Coles"/>
  </r>
  <r>
    <x v="486"/>
    <n v="-11.25"/>
    <s v="NAB - Credit Card 8814"/>
    <s v="CREDIT CARD PURCHASE"/>
    <s v="COLES 8758 PEREGIAN SPRS"/>
    <x v="5"/>
    <x v="10"/>
    <s v="Coles"/>
  </r>
  <r>
    <x v="502"/>
    <n v="-22.95"/>
    <s v="NAB - Credit Card 8814"/>
    <s v="CREDIT CARD PURCHASE"/>
    <s v="COLES 8758 PEREGIAN SPRS"/>
    <x v="5"/>
    <x v="10"/>
    <s v="Coles"/>
  </r>
  <r>
    <x v="489"/>
    <n v="-49.9"/>
    <s v="NAB - Credit Card 8814"/>
    <s v="CREDIT CARD PURCHASE"/>
    <s v="COLES 8758 PEREGIAN SPRS"/>
    <x v="5"/>
    <x v="10"/>
    <s v="Coles"/>
  </r>
  <r>
    <x v="384"/>
    <n v="-28.2"/>
    <s v="NAB - Credit Card 8814"/>
    <s v="CREDIT CARD PURCHASE"/>
    <s v="COLES 8758 PEREGIAN SPRS"/>
    <x v="5"/>
    <x v="10"/>
    <s v="Coles"/>
  </r>
  <r>
    <x v="384"/>
    <n v="-10"/>
    <s v="NAB - Credit Card 8814"/>
    <s v="CREDIT CARD PURCHASE"/>
    <s v="COLES 8758 PEREGIAN SPRS"/>
    <x v="5"/>
    <x v="10"/>
    <s v="Coles"/>
  </r>
  <r>
    <x v="199"/>
    <n v="-36"/>
    <s v="NAB - Credit Card 8814"/>
    <s v="CREDIT CARD PURCHASE"/>
    <s v="COLES 8758 PEREGIAN SPRS"/>
    <x v="5"/>
    <x v="10"/>
    <s v="Coles"/>
  </r>
  <r>
    <x v="75"/>
    <n v="-14.6"/>
    <s v="NAB - Credit Card 8814"/>
    <s v="CREDIT CARD PURCHASE"/>
    <s v="COLES 8758 PEREGIAN SPRS"/>
    <x v="5"/>
    <x v="10"/>
    <s v="Coles"/>
  </r>
  <r>
    <x v="207"/>
    <n v="-18"/>
    <s v="NAB - Credit Card 8814"/>
    <s v="CREDIT CARD PURCHASE"/>
    <s v="COLES 8758 PEREGIAN SPRS"/>
    <x v="5"/>
    <x v="10"/>
    <s v="Coles"/>
  </r>
  <r>
    <x v="3"/>
    <n v="-24"/>
    <s v="NAB - Credit Card 8814"/>
    <s v="CREDIT CARD PURCHASE"/>
    <s v="COLES 8758 PEREGIAN SPRS"/>
    <x v="5"/>
    <x v="10"/>
    <s v="Coles"/>
  </r>
  <r>
    <x v="104"/>
    <n v="-48.49"/>
    <s v="NAB - Credit Card 8814"/>
    <s v="CREDIT CARD PURCHASE"/>
    <s v="COLES 8758 PEREGIAN SPRS"/>
    <x v="5"/>
    <x v="10"/>
    <s v="Coles"/>
  </r>
  <r>
    <x v="436"/>
    <n v="-19.149999999999999"/>
    <s v="NAB - Credit Card 8814"/>
    <s v="CREDIT CARD PURCHASE"/>
    <s v="COLES 8758 PEREGIAN SPRS"/>
    <x v="5"/>
    <x v="10"/>
    <s v="Coles"/>
  </r>
  <r>
    <x v="243"/>
    <n v="-15.45"/>
    <s v="NAB - Credit Card 8814"/>
    <s v="CREDIT CARD PURCHASE"/>
    <s v="COLES 8758 PEREGIAN SPRS"/>
    <x v="5"/>
    <x v="10"/>
    <s v="Coles"/>
  </r>
  <r>
    <x v="346"/>
    <n v="-16.05"/>
    <s v="NAB - Credit Card 8814"/>
    <s v="CREDIT CARD PURCHASE"/>
    <s v="COLES 8758 PEREGIAN SPRS"/>
    <x v="5"/>
    <x v="10"/>
    <s v="Coles"/>
  </r>
  <r>
    <x v="300"/>
    <n v="-4.3"/>
    <s v="NAB - Credit Card 8814"/>
    <s v="CREDIT CARD PURCHASE"/>
    <s v="COLES 8758 PEREGIAN SPRS"/>
    <x v="5"/>
    <x v="10"/>
    <s v="Coles"/>
  </r>
  <r>
    <x v="445"/>
    <n v="-11.6"/>
    <s v="NAB - Credit Card 8814"/>
    <s v="CREDIT CARD PURCHASE"/>
    <s v="COLES 8758 PEREGIAN SPRS"/>
    <x v="5"/>
    <x v="10"/>
    <s v="Coles"/>
  </r>
  <r>
    <x v="473"/>
    <n v="-4.75"/>
    <s v="CBA - Milani Everyday"/>
    <m/>
    <s v="COLES 8758 PEREGIAN SPRS 04 AUS Card xx1075 Value Date: 02/09/2025"/>
    <x v="5"/>
    <x v="10"/>
    <s v="Coles"/>
  </r>
  <r>
    <x v="303"/>
    <n v="-5.5"/>
    <s v="CBA - Milani Everyday"/>
    <m/>
    <s v="COLES 8758 PEREGIAN SPRS 04 AUS Card xx1075 Value Date: 05/12/2025"/>
    <x v="5"/>
    <x v="10"/>
    <s v="Coles"/>
  </r>
  <r>
    <x v="278"/>
    <n v="-32.299999999999997"/>
    <s v="CBA - Milani Everyday"/>
    <m/>
    <s v="COLES 8758 PEREGIAN SPRS 04 AUS Card xx1075 Value Date: 06/09/2025"/>
    <x v="5"/>
    <x v="10"/>
    <s v="Coles"/>
  </r>
  <r>
    <x v="410"/>
    <n v="-22.95"/>
    <s v="CBA - Milani Everyday"/>
    <m/>
    <s v="COLES 8758 PEREGIAN SPRS 04 AUS Card xx1075 Value Date: 18/08/2025"/>
    <x v="5"/>
    <x v="10"/>
    <s v="Coles"/>
  </r>
  <r>
    <x v="408"/>
    <n v="-34.54"/>
    <s v="CBA - Milani Everyday"/>
    <m/>
    <s v="COLES 8758 PEREGIAN SPRS 04 AUS Card xx1075 Value Date: 18/11/2025"/>
    <x v="5"/>
    <x v="10"/>
    <s v="Coles"/>
  </r>
  <r>
    <x v="295"/>
    <n v="-35.799999999999997"/>
    <s v="CBA - Milani Everyday"/>
    <m/>
    <s v="COLES 4420COLES 4420 COOLUM BEACH 04 AUS Card xx1075 Value Date: 01/05/2025"/>
    <x v="5"/>
    <x v="10"/>
    <s v="Coles"/>
  </r>
  <r>
    <x v="479"/>
    <n v="-34.82"/>
    <s v="CBA - Milani Everyday"/>
    <m/>
    <s v="COLES 4420COLES 4420 COOLUM BEACH 04 AUS Card xx1075 Value Date: 02/06/2025"/>
    <x v="5"/>
    <x v="10"/>
    <s v="Coles"/>
  </r>
  <r>
    <x v="301"/>
    <n v="-23.95"/>
    <s v="CBA - Milani Everyday"/>
    <m/>
    <s v="COLES 4420COLES 4420 COOLUM BEACH 04 AUS Card xx1075 Value Date: 02/08/2025"/>
    <x v="5"/>
    <x v="10"/>
    <s v="Coles"/>
  </r>
  <r>
    <x v="15"/>
    <n v="-20.95"/>
    <s v="CBA - Milani Everyday"/>
    <m/>
    <s v="COLES 4420COLES 4420 COOLUM BEACH 04 AUS Card xx1075 Value Date: 03/05/2025"/>
    <x v="5"/>
    <x v="10"/>
    <s v="Coles"/>
  </r>
  <r>
    <x v="301"/>
    <n v="-80.75"/>
    <s v="CBA - Milani Everyday"/>
    <m/>
    <s v="COLES 4420COLES 4420 COOLUM BEACH 04 AUS Card xx1075 Value Date: 03/08/2025"/>
    <x v="5"/>
    <x v="10"/>
    <s v="Coles"/>
  </r>
  <r>
    <x v="477"/>
    <n v="-23.05"/>
    <s v="CBA - Milani Everyday"/>
    <m/>
    <s v="COLES 4420COLES 4420 COOLUM BEACH 04 AUS Card xx1075 Value Date: 04/08/2025"/>
    <x v="5"/>
    <x v="10"/>
    <s v="Coles"/>
  </r>
  <r>
    <x v="389"/>
    <n v="-8.5"/>
    <s v="CBA - Milani Everyday"/>
    <m/>
    <s v="COLES 4420COLES 4420 COOLUM BEACH 04 AUS Card xx1075 Value Date: 05/06/2025"/>
    <x v="5"/>
    <x v="10"/>
    <s v="Coles"/>
  </r>
  <r>
    <x v="389"/>
    <n v="-19.399999999999999"/>
    <s v="CBA - Milani Everyday"/>
    <m/>
    <s v="COLES 4420COLES 4420 COOLUM BEACH 04 AUS Card xx1075 Value Date: 05/06/2025"/>
    <x v="5"/>
    <x v="10"/>
    <s v="Coles"/>
  </r>
  <r>
    <x v="477"/>
    <n v="-46.05"/>
    <s v="CBA - Milani Everyday"/>
    <m/>
    <s v="COLES 4420COLES 4420 COOLUM BEACH 04 AUS Card xx1075 Value Date: 05/08/2025"/>
    <x v="5"/>
    <x v="10"/>
    <s v="Coles"/>
  </r>
  <r>
    <x v="264"/>
    <n v="-22.08"/>
    <s v="CBA - Milani Everyday"/>
    <m/>
    <s v="COLES 4420COLES 4420 COOLUM BEACH 04 AUS Card xx1075 Value Date: 06/05/2025"/>
    <x v="5"/>
    <x v="10"/>
    <s v="Coles"/>
  </r>
  <r>
    <x v="305"/>
    <n v="-18.3"/>
    <s v="CBA - Milani Everyday"/>
    <m/>
    <s v="COLES 4420COLES 4420 COOLUM BEACH 04 AUS Card xx1075 Value Date: 06/06/2025"/>
    <x v="5"/>
    <x v="10"/>
    <s v="Coles"/>
  </r>
  <r>
    <x v="265"/>
    <n v="-36.69"/>
    <s v="CBA - Milani Everyday"/>
    <m/>
    <s v="COLES 4420COLES 4420 COOLUM BEACH 04 AUS Card xx1075 Value Date: 07/05/2025"/>
    <x v="5"/>
    <x v="10"/>
    <s v="Coles"/>
  </r>
  <r>
    <x v="302"/>
    <n v="-40.130000000000003"/>
    <s v="CBA - Milani Everyday"/>
    <m/>
    <s v="COLES 4420COLES 4420 COOLUM BEACH 04 AUS Card xx1075 Value Date: 08/05/2025"/>
    <x v="5"/>
    <x v="10"/>
    <s v="Coles"/>
  </r>
  <r>
    <x v="23"/>
    <n v="-18.5"/>
    <s v="CBA - Milani Everyday"/>
    <m/>
    <s v="COLES 4420COLES 4420 COOLUM BEACH 04 AUS Card xx1075 Value Date: 10/05/2025"/>
    <x v="5"/>
    <x v="10"/>
    <s v="Coles"/>
  </r>
  <r>
    <x v="312"/>
    <n v="-48.59"/>
    <s v="CBA - Milani Everyday"/>
    <m/>
    <s v="COLES 4420COLES 4420 COOLUM BEACH 04 AUS Card xx1075 Value Date: 12/06/2025"/>
    <x v="5"/>
    <x v="10"/>
    <s v="Coles"/>
  </r>
  <r>
    <x v="312"/>
    <n v="-13.35"/>
    <s v="CBA - Milani Everyday"/>
    <m/>
    <s v="COLES 4420COLES 4420 COOLUM BEACH 04 AUS Card xx1075 Value Date: 12/06/2025"/>
    <x v="5"/>
    <x v="10"/>
    <s v="Coles"/>
  </r>
  <r>
    <x v="503"/>
    <n v="-31.8"/>
    <s v="CBA - Milani Everyday"/>
    <m/>
    <s v="COLES 4420COLES 4420 COOLUM BEACH 04 AUS Card xx1075 Value Date: 13/05/2025"/>
    <x v="5"/>
    <x v="10"/>
    <s v="Coles"/>
  </r>
  <r>
    <x v="448"/>
    <n v="-25.6"/>
    <s v="CBA - Milani Everyday"/>
    <m/>
    <s v="COLES 4420COLES 4420 COOLUM BEACH 04 AUS Card xx1075 Value Date: 15/05/2025"/>
    <x v="5"/>
    <x v="10"/>
    <s v="Coles"/>
  </r>
  <r>
    <x v="427"/>
    <n v="-45.77"/>
    <s v="CBA - Milani Everyday"/>
    <m/>
    <s v="COLES 4420COLES 4420 COOLUM BEACH 04 AUS Card xx1075 Value Date: 16/06/2025"/>
    <x v="5"/>
    <x v="10"/>
    <s v="Coles"/>
  </r>
  <r>
    <x v="326"/>
    <n v="-31.6"/>
    <s v="CBA - Milani Everyday"/>
    <m/>
    <s v="COLES 4420COLES 4420 COOLUM BEACH 04 AUS Card xx1075 Value Date: 17/07/2025"/>
    <x v="5"/>
    <x v="10"/>
    <s v="Coles"/>
  </r>
  <r>
    <x v="331"/>
    <n v="-36.54"/>
    <s v="CBA - Milani Everyday"/>
    <m/>
    <s v="COLES 4420COLES 4420 COOLUM BEACH 04 AUS Card xx1075 Value Date: 18/05/2025"/>
    <x v="5"/>
    <x v="10"/>
    <s v="Coles"/>
  </r>
  <r>
    <x v="32"/>
    <n v="-34.81"/>
    <s v="CBA - Milani Everyday"/>
    <m/>
    <s v="COLES 4420COLES 4420 COOLUM BEACH 04 AUS Card xx1075 Value Date: 19/05/2025"/>
    <x v="5"/>
    <x v="10"/>
    <s v="Coles"/>
  </r>
  <r>
    <x v="325"/>
    <n v="-47.61"/>
    <s v="CBA - Milani Everyday"/>
    <m/>
    <s v="COLES 4420COLES 4420 COOLUM BEACH 04 AUS Card xx1075 Value Date: 20/04/2025"/>
    <x v="5"/>
    <x v="10"/>
    <s v="Coles"/>
  </r>
  <r>
    <x v="231"/>
    <n v="-19.95"/>
    <s v="NAB - Credit Card 8814"/>
    <s v="CREDIT CARD PURCHASE"/>
    <s v="DBS*Coolum OSHCVC Coolum"/>
    <x v="11"/>
    <x v="19"/>
    <s v="Debitsuccess"/>
  </r>
  <r>
    <x v="255"/>
    <n v="-87.94"/>
    <s v="NAB - Credit Card 8814"/>
    <s v="CREDIT CARD PURCHASE"/>
    <s v="DBS*Coolum OSHCVC Coolum"/>
    <x v="11"/>
    <x v="19"/>
    <s v="Debitsuccess"/>
  </r>
  <r>
    <x v="41"/>
    <n v="-154.28"/>
    <s v="NAB - Credit Card 8814"/>
    <s v="CREDIT CARD PURCHASE"/>
    <s v="DBS*Coolum OSHCVC Coolum"/>
    <x v="11"/>
    <x v="19"/>
    <s v="Debitsuccess"/>
  </r>
  <r>
    <x v="14"/>
    <n v="-12.23"/>
    <s v="NAB - Credit Card 8814"/>
    <s v="CREDIT CARD PURCHASE"/>
    <s v="BAKE N GRILL SOUTHBA SOUTH BRISBAN"/>
    <x v="0"/>
    <x v="0"/>
    <s v="Bake N Grill"/>
  </r>
  <r>
    <x v="256"/>
    <n v="-12.23"/>
    <s v="NAB - Credit Card 8814"/>
    <s v="CREDIT CARD PURCHASE"/>
    <s v="BAKE N GRILL SOUTHBA SOUTH BRISBAN"/>
    <x v="0"/>
    <x v="0"/>
    <s v="Bake N Grill"/>
  </r>
  <r>
    <x v="41"/>
    <n v="-12.23"/>
    <s v="NAB - Credit Card 8814"/>
    <s v="CREDIT CARD PURCHASE"/>
    <s v="BAKE N GRILL SOUTHBA SOUTH BRISBAN"/>
    <x v="0"/>
    <x v="0"/>
    <s v="Bake N Grill"/>
  </r>
  <r>
    <x v="409"/>
    <n v="-10.42"/>
    <s v="NAB - Credit Card 8814"/>
    <s v="CREDIT CARD PURCHASE"/>
    <s v="B Delight Maroochy Maroochydore"/>
    <x v="0"/>
    <x v="0"/>
    <s v="Bakers Delight"/>
  </r>
  <r>
    <x v="294"/>
    <n v="-15.24"/>
    <s v="NAB - Credit Card 8814"/>
    <s v="CREDIT CARD PURCHASE"/>
    <s v="Balila Lebanese cuisi Oakleigh"/>
    <x v="0"/>
    <x v="0"/>
    <s v="Balila Lebanese Cuisine &amp; Cafe"/>
  </r>
  <r>
    <x v="15"/>
    <n v="-18.95"/>
    <s v="CBA - Milani Everyday"/>
    <m/>
    <s v="BASK Peregian Beac QL AUS Card xx1075 Value Date: 04/05/2025"/>
    <x v="0"/>
    <x v="0"/>
    <s v="Bask Peregian Beac"/>
  </r>
  <r>
    <x v="15"/>
    <n v="-63.82"/>
    <s v="CBA - Milani Everyday"/>
    <m/>
    <s v="BASK Peregian Beac QL AUS Card xx1075 Value Date: 04/05/2025"/>
    <x v="0"/>
    <x v="0"/>
    <s v="Bask Peregian Beac"/>
  </r>
  <r>
    <x v="61"/>
    <n v="-15"/>
    <s v="NAB - Credit Card 8814"/>
    <s v="CREDIT CARD PURCHASE"/>
    <s v="SQ *THE DISTILLERS BAR Williamstown"/>
    <x v="0"/>
    <x v="0"/>
    <s v="Bathtub Gin Company"/>
  </r>
  <r>
    <x v="275"/>
    <n v="-10.1"/>
    <s v="CBA - Milani Everyday"/>
    <m/>
    <s v="Beachside Kebabs Coolum Beach AU AUS Card xx1075 Value Date: 20/08/2025"/>
    <x v="0"/>
    <x v="0"/>
    <s v="Beachside Kebabs Coolum"/>
  </r>
  <r>
    <x v="275"/>
    <n v="-67.66"/>
    <s v="NAB - Credit Card 8814"/>
    <s v="CREDIT CARD PURCHASE"/>
    <s v="Belgian Beer Cafe SOUTHBANK"/>
    <x v="0"/>
    <x v="0"/>
    <s v="Belgian Beer Cafe Melbourne"/>
  </r>
  <r>
    <x v="3"/>
    <n v="-64.27"/>
    <s v="NAB - Credit Card 8814"/>
    <s v="CREDIT CARD PURCHASE"/>
    <s v="BEN &amp; JERRYS SOUTH BANK SOUTH BRISBAN"/>
    <x v="0"/>
    <x v="0"/>
    <s v="Ben &amp; Jerry's"/>
  </r>
  <r>
    <x v="189"/>
    <n v="-42.8"/>
    <s v="NAB - Credit Card 8814"/>
    <s v="CREDIT CARD PURCHASE"/>
    <s v="BETTY'S BURGERS AUSTRA NOOSA HEADS"/>
    <x v="0"/>
    <x v="0"/>
    <s v="Betty's Burgers"/>
  </r>
  <r>
    <x v="189"/>
    <n v="-13"/>
    <s v="NAB - Credit Card 8814"/>
    <s v="CREDIT CARD PURCHASE"/>
    <s v="BETTY'S BURGERS AUSTRA NOOSA HEADS"/>
    <x v="0"/>
    <x v="0"/>
    <s v="Betty's Burgers"/>
  </r>
  <r>
    <x v="84"/>
    <n v="-92.91"/>
    <s v="NAB - Credit Card 8814"/>
    <s v="CREDIT CARD PURCHASE"/>
    <s v="BETTY'S BURGERS AUSTRA NOOSA HEADS"/>
    <x v="0"/>
    <x v="0"/>
    <s v="Betty's Burgers"/>
  </r>
  <r>
    <x v="411"/>
    <n v="5752.48"/>
    <s v="NAB Everyday - 891388212"/>
    <s v="SALARY"/>
    <s v="SALARY70/121680 IAG SERVICES PTY"/>
    <x v="7"/>
    <x v="34"/>
    <s v="IAG"/>
  </r>
  <r>
    <x v="303"/>
    <n v="-45.4"/>
    <s v="CBA - Milani Everyday"/>
    <m/>
    <s v="BETTY'S BURGERS AUSTRA NOOSA HEADS AUS Card xx1075 Value Date: 06/12/2025"/>
    <x v="0"/>
    <x v="0"/>
    <s v="Betty's Burgers"/>
  </r>
  <r>
    <x v="303"/>
    <n v="-10"/>
    <s v="CBA - Milani Everyday"/>
    <m/>
    <s v="BETTY'S BURGERS AUSTRA NOOSA HEADS AUS Card xx1075 Value Date: 06/12/2025"/>
    <x v="0"/>
    <x v="0"/>
    <s v="Betty's Burgers"/>
  </r>
  <r>
    <x v="504"/>
    <n v="-49.4"/>
    <s v="CBA - Milani Everyday"/>
    <m/>
    <s v="BETTYS BURGERS AUSTRAL MAROOCHYDORE AUS Card xx1075 Value Date: 24/08/2025"/>
    <x v="0"/>
    <x v="0"/>
    <s v="Betty's Burgers"/>
  </r>
  <r>
    <x v="334"/>
    <n v="-69.95"/>
    <s v="CBA - Milani Everyday"/>
    <m/>
    <s v="7078_CHADSTONE SHOPPIN MELBOURNE AU AUS Card xx1075 Value Date: 20/12/2025"/>
    <x v="1"/>
    <x v="1"/>
    <s v="CHADSTONE SHOPPIN MELBOURNE "/>
  </r>
  <r>
    <x v="504"/>
    <n v="-99.3"/>
    <s v="CBA - Milani Everyday"/>
    <m/>
    <s v="BIRCH CARROLL &amp; COYL MAROOCHYDORE AUS Card xx1075 Value Date: 24/08/2025"/>
    <x v="0"/>
    <x v="0"/>
    <s v="Birch Carroll Coyl"/>
  </r>
  <r>
    <x v="86"/>
    <n v="-117.74"/>
    <s v="NAB - Credit Card 8814"/>
    <s v="CREDIT CARD PURCHASE"/>
    <s v="BKK/LEVEL 3 270 LONSDALE MELBOURNE"/>
    <x v="0"/>
    <x v="0"/>
    <s v="BKK Melbourne"/>
  </r>
  <r>
    <x v="15"/>
    <n v="-55.06"/>
    <s v="NAB - Credit Card 8814"/>
    <s v="CREDIT CARD PURCHASE"/>
    <s v="710Pin* BombayBliss Kings Beach"/>
    <x v="0"/>
    <x v="0"/>
    <s v="Bombay Bliss"/>
  </r>
  <r>
    <x v="330"/>
    <n v="-9.9"/>
    <s v="CBA - Milani Everyday"/>
    <m/>
    <s v="Boost Juice DFO Bris Brisbane Airp QL AUS Card xx1075 Value Date: 19/07/2025"/>
    <x v="0"/>
    <x v="0"/>
    <s v="Boost Juice"/>
  </r>
  <r>
    <x v="219"/>
    <n v="-18.850000000000001"/>
    <s v="NAB - Credit Card 8814"/>
    <s v="CREDIT CARD PURCHASE"/>
    <s v="Boost Juice Kawana Buddina"/>
    <x v="0"/>
    <x v="0"/>
    <s v="Boost Juice"/>
  </r>
  <r>
    <x v="365"/>
    <n v="-9"/>
    <s v="CBA - Milani Everyday"/>
    <m/>
    <s v="Boost Juice Kawana Buddina QL AUS Card xx1075 Value Date: 09/07/2025"/>
    <x v="0"/>
    <x v="0"/>
    <s v="Boost Juice"/>
  </r>
  <r>
    <x v="288"/>
    <n v="-3"/>
    <s v="NAB - Credit Card 8814"/>
    <s v="CREDIT CARD PURCHASE"/>
    <s v="BOOST JUICE PTY LTD TULLAMARINE"/>
    <x v="0"/>
    <x v="0"/>
    <s v="Boost Juice"/>
  </r>
  <r>
    <x v="237"/>
    <n v="-20.52"/>
    <s v="NAB - Credit Card 8814"/>
    <s v="CREDIT CARD PURCHASE"/>
    <s v="Boost Melb Airport T4 Tullamarine"/>
    <x v="0"/>
    <x v="0"/>
    <s v="Boost Juice"/>
  </r>
  <r>
    <x v="100"/>
    <n v="-7"/>
    <s v="NAB - Credit Card 8814"/>
    <s v="CREDIT CARD PURCHASE"/>
    <s v="Boost Sunshine Plaza Maroochydore"/>
    <x v="0"/>
    <x v="0"/>
    <s v="Boost Juice"/>
  </r>
  <r>
    <x v="165"/>
    <n v="-7.5"/>
    <s v="NAB - Credit Card 8814"/>
    <s v="CREDIT CARD PURCHASE"/>
    <s v="Boost Sunshine Plaza Maroochydore"/>
    <x v="0"/>
    <x v="0"/>
    <s v="Boost Juice"/>
  </r>
  <r>
    <x v="176"/>
    <n v="-8.6"/>
    <s v="NAB - Credit Card 8814"/>
    <s v="CREDIT CARD PURCHASE"/>
    <s v="Boost Sunshine Plaza Maroochydore"/>
    <x v="0"/>
    <x v="0"/>
    <s v="Boost Juice"/>
  </r>
  <r>
    <x v="249"/>
    <n v="-7.9"/>
    <s v="NAB - Credit Card 8814"/>
    <s v="CREDIT CARD PURCHASE"/>
    <s v="Boost Sunshine Plaza Maroochydore"/>
    <x v="0"/>
    <x v="0"/>
    <s v="Boost Juice"/>
  </r>
  <r>
    <x v="409"/>
    <n v="-18.600000000000001"/>
    <s v="NAB - Credit Card 8814"/>
    <s v="CREDIT CARD PURCHASE"/>
    <s v="Boost Sunshine Plaza Maroochydore"/>
    <x v="0"/>
    <x v="0"/>
    <s v="Boost Juice"/>
  </r>
  <r>
    <x v="257"/>
    <n v="-10.55"/>
    <s v="NAB - Credit Card 8814"/>
    <s v="CREDIT CARD PURCHASE"/>
    <s v="SFS SCUH BOOST BIRTINYA"/>
    <x v="0"/>
    <x v="0"/>
    <s v="Boost Juice"/>
  </r>
  <r>
    <x v="430"/>
    <n v="-7.8"/>
    <s v="CBA - Milani Everyday"/>
    <m/>
    <s v="SFS SCUH BOOST BIRTINYA QL AUS Card xx1075 Value Date: 11/06/2025"/>
    <x v="0"/>
    <x v="0"/>
    <s v="Boost Juice"/>
  </r>
  <r>
    <x v="247"/>
    <n v="-5.08"/>
    <s v="NAB - Credit Card 8814"/>
    <s v="CREDIT CARD PURCHASE"/>
    <s v="SQ *BOSS BURGER SUNNY COANirimba"/>
    <x v="0"/>
    <x v="0"/>
    <s v="BOSS BURGER"/>
  </r>
  <r>
    <x v="238"/>
    <n v="-24"/>
    <s v="NAB - Credit Card 8814"/>
    <s v="CREDIT CARD PURCHASE"/>
    <s v="BOURKE ST GREEN MELBOURNEVIC"/>
    <x v="0"/>
    <x v="0"/>
    <s v="Bourke Street Green"/>
  </r>
  <r>
    <x v="238"/>
    <n v="-22.5"/>
    <s v="NAB - Credit Card 8814"/>
    <s v="CREDIT CARD PURCHASE"/>
    <s v="BOURKE ST GREEN MELBOURNEVIC"/>
    <x v="0"/>
    <x v="0"/>
    <s v="Bourke Street Green"/>
  </r>
  <r>
    <x v="257"/>
    <n v="-18"/>
    <s v="NAB - Credit Card 8814"/>
    <s v="CREDIT CARD PURCHASE"/>
    <s v="BP CON CABLTR NTH 1672 CABOOLTURE"/>
    <x v="0"/>
    <x v="0"/>
    <s v="BP"/>
  </r>
  <r>
    <x v="474"/>
    <n v="-8"/>
    <s v="NAB - Credit Card 8814"/>
    <s v="CREDIT CARD PURCHASE"/>
    <s v="BP CON CABLTR NTH 1672 CABOOLTURE"/>
    <x v="0"/>
    <x v="0"/>
    <s v="BP"/>
  </r>
  <r>
    <x v="84"/>
    <n v="-51.53"/>
    <s v="NAB - Credit Card 8814"/>
    <s v="CREDIT CARD PURCHASE"/>
    <s v="COOLUM BEACH NEWSAGENCY COOLUM BEACH"/>
    <x v="17"/>
    <x v="10"/>
    <s v="Coolum Beach Newsagency"/>
  </r>
  <r>
    <x v="454"/>
    <n v="-10"/>
    <s v="NAB - Credit Card 8814"/>
    <s v="CREDIT CARD PURCHASE"/>
    <s v="BP CONNECT 1672 CABOOLTURE"/>
    <x v="0"/>
    <x v="0"/>
    <s v="BP"/>
  </r>
  <r>
    <x v="200"/>
    <n v="-7"/>
    <s v="NAB - Credit Card 8814"/>
    <s v="CREDIT CARD PURCHASE"/>
    <s v="BP CONNECT 1937 STAPYLTON"/>
    <x v="0"/>
    <x v="0"/>
    <s v="BP"/>
  </r>
  <r>
    <x v="37"/>
    <n v="-9"/>
    <s v="NAB - Credit Card 8814"/>
    <s v="CREDIT CARD PURCHASE"/>
    <s v="BP COOLUM BEACH 1584 COOLUM BEACH"/>
    <x v="0"/>
    <x v="0"/>
    <s v="BP"/>
  </r>
  <r>
    <x v="74"/>
    <n v="-11.4"/>
    <s v="NAB - Credit Card 8814"/>
    <s v="CREDIT CARD PURCHASE"/>
    <s v="BP COOLUM BEACH 1584 COOLUM BEACH"/>
    <x v="0"/>
    <x v="0"/>
    <s v="BP"/>
  </r>
  <r>
    <x v="46"/>
    <n v="-2.8"/>
    <s v="NAB - Credit Card 8814"/>
    <s v="CREDIT CARD PURCHASE"/>
    <s v="BP COOLUM BEACH 1584 COOLUM BEACH"/>
    <x v="0"/>
    <x v="0"/>
    <s v="BP"/>
  </r>
  <r>
    <x v="216"/>
    <n v="-5.5"/>
    <s v="NAB - Credit Card 8814"/>
    <s v="CREDIT CARD PURCHASE"/>
    <s v="BP COOLUM BEACH 1584 COOLUM BEACH"/>
    <x v="0"/>
    <x v="0"/>
    <s v="BP"/>
  </r>
  <r>
    <x v="300"/>
    <n v="-6.3"/>
    <s v="NAB - Credit Card 8814"/>
    <s v="CREDIT CARD PURCHASE"/>
    <s v="BP COOLUM BEACH 1584 COOLUM BEACH"/>
    <x v="0"/>
    <x v="0"/>
    <s v="BP"/>
  </r>
  <r>
    <x v="505"/>
    <n v="-11"/>
    <s v="NAB - Credit Card 8814"/>
    <s v="CREDIT CARD PURCHASE"/>
    <s v="BP EXP ASPLEY 1404 ASPLEY"/>
    <x v="0"/>
    <x v="0"/>
    <s v="BP"/>
  </r>
  <r>
    <x v="49"/>
    <n v="-9.6999999999999993"/>
    <s v="NAB - Credit Card 8814"/>
    <s v="CREDIT CARD PURCHASE"/>
    <s v="RAINBOW BEACH 8064 RAINBOW BEACH"/>
    <x v="0"/>
    <x v="0"/>
    <s v="BP"/>
  </r>
  <r>
    <x v="465"/>
    <n v="-6.75"/>
    <s v="NAB - Credit Card 8814"/>
    <s v="CREDIT CARD PURCHASE"/>
    <s v="SQ *BREWDY COFFEE CO. Coolum Beach"/>
    <x v="0"/>
    <x v="0"/>
    <s v="Brewed Espresso"/>
  </r>
  <r>
    <x v="297"/>
    <n v="-13.82"/>
    <s v="CBA - Milani Everyday"/>
    <m/>
    <s v="SQ *BREWED.ESPRESSO Maroochydore AU"/>
    <x v="0"/>
    <x v="0"/>
    <s v="Brewed Espresso"/>
  </r>
  <r>
    <x v="237"/>
    <n v="-49"/>
    <s v="NAB - Credit Card 8814"/>
    <s v="CREDIT CARD PURCHASE"/>
    <s v="BROWN RICE SUSHI PEREGIAN SPRI"/>
    <x v="0"/>
    <x v="0"/>
    <s v="Brown Rice"/>
  </r>
  <r>
    <x v="265"/>
    <n v="-27"/>
    <s v="CBA - Milani Everyday"/>
    <m/>
    <s v="BROWN RICE SUSHI PEREGIAN SPRI QL AUS Card xx1075 Value Date: 07/05/2025"/>
    <x v="0"/>
    <x v="0"/>
    <s v="Brown Rice"/>
  </r>
  <r>
    <x v="370"/>
    <n v="-45"/>
    <s v="CBA - Milani Everyday"/>
    <m/>
    <s v="BROWN RICE SUSHI PEREGIAN SPRI QL AUS Card xx1075 Value Date: 09/10/2025"/>
    <x v="0"/>
    <x v="0"/>
    <s v="Brown Rice"/>
  </r>
  <r>
    <x v="312"/>
    <n v="-30"/>
    <s v="CBA - Milani Everyday"/>
    <m/>
    <s v="BROWN RICE SUSHI PEREGIAN SPRI QL AUS Card xx1075 Value Date: 12/06/2025"/>
    <x v="0"/>
    <x v="0"/>
    <s v="Brown Rice"/>
  </r>
  <r>
    <x v="440"/>
    <n v="-50.5"/>
    <s v="CBA - Milani Everyday"/>
    <m/>
    <s v="BROWN RICE SUSHI PEREGIAN SPRI QL AUS Card xx1075 Value Date: 12/11/2025"/>
    <x v="0"/>
    <x v="0"/>
    <s v="Brown Rice"/>
  </r>
  <r>
    <x v="506"/>
    <n v="-1140"/>
    <s v="NAB Everyday - 891388212"/>
    <s v="TRANSFER DEBIT"/>
    <s v="Coolum Coastal A4426452291 LANG29ML"/>
    <x v="18"/>
    <x v="10"/>
    <s v="Coolum Coastal"/>
  </r>
  <r>
    <x v="507"/>
    <n v="-1140"/>
    <s v="NAB Everyday - 891388212"/>
    <s v="TRANSFER DEBIT"/>
    <s v="Coolum Coastal C2593592503 LANG29ML"/>
    <x v="18"/>
    <x v="10"/>
    <s v="Coolum Coastal"/>
  </r>
  <r>
    <x v="409"/>
    <n v="-1140"/>
    <s v="NAB Everyday - 891388212"/>
    <s v="TRANSFER DEBIT"/>
    <s v="Coolum Coastal C2365572101 LANG29ML"/>
    <x v="18"/>
    <x v="10"/>
    <s v="Coolum Coastal"/>
  </r>
  <r>
    <x v="508"/>
    <n v="-47.5"/>
    <s v="CBA - Milani Everyday"/>
    <m/>
    <s v="BROWN RICE SUSHI PEREGIAN SPRI QL AUS Card xx1075 Value Date: 14/05/2025"/>
    <x v="0"/>
    <x v="0"/>
    <s v="Brown Rice"/>
  </r>
  <r>
    <x v="367"/>
    <n v="-29"/>
    <s v="CBA - Milani Everyday"/>
    <m/>
    <s v="BROWN RICE SUSHI PEREGIAN SPRI QL AUS Card xx1075 Value Date: 19/06/2025"/>
    <x v="0"/>
    <x v="0"/>
    <s v="Brown Rice"/>
  </r>
  <r>
    <x v="43"/>
    <n v="-1140"/>
    <s v="NAB Everyday - 891388212"/>
    <s v="TRANSFER DEBIT"/>
    <s v="Coolum Coastal D7825073168 LANG29ML"/>
    <x v="18"/>
    <x v="10"/>
    <s v="Coolum Coastal"/>
  </r>
  <r>
    <x v="214"/>
    <n v="-1100"/>
    <s v="NAB Old - 9437"/>
    <s v="TRANSFER DEBIT"/>
    <s v="Coolum Coastal E5642320439 LANG29ML"/>
    <x v="18"/>
    <x v="10"/>
    <s v="Coolum Coastal"/>
  </r>
  <r>
    <x v="224"/>
    <n v="-1150"/>
    <s v="NAB - Old 1627"/>
    <s v="TRANSFER DEBIT"/>
    <s v="Coolum Coastal E8255757974 LANG29ML"/>
    <x v="18"/>
    <x v="10"/>
    <s v="Coolum Coastal"/>
  </r>
  <r>
    <x v="509"/>
    <n v="-1140"/>
    <s v="NAB Everyday - 891388212"/>
    <s v="TRANSFER DEBIT"/>
    <s v="Coolum Coastal E6666124643 LANG29ML"/>
    <x v="18"/>
    <x v="10"/>
    <s v="Coolum Coastal"/>
  </r>
  <r>
    <x v="151"/>
    <n v="-1100"/>
    <s v="NAB Old - 9437"/>
    <s v="TRANSFER DEBIT"/>
    <s v="Coolum Coastal F7448472703 LANG29ML"/>
    <x v="18"/>
    <x v="10"/>
    <s v="Coolum Coastal"/>
  </r>
  <r>
    <x v="340"/>
    <n v="-1100"/>
    <s v="NAB Old - 9437"/>
    <s v="TRANSFER DEBIT"/>
    <s v="Coolum Coastal F6717734657 LANG29ML"/>
    <x v="18"/>
    <x v="10"/>
    <s v="Coolum Coastal"/>
  </r>
  <r>
    <x v="380"/>
    <n v="-1100"/>
    <s v="NAB Old - 9437"/>
    <s v="TRANSFER DEBIT"/>
    <s v="Coolum Coastal F0678616001 LANG29ML"/>
    <x v="18"/>
    <x v="10"/>
    <s v="Coolum Coastal"/>
  </r>
  <r>
    <x v="138"/>
    <n v="-1100"/>
    <s v="NAB Old - 9437"/>
    <s v="TRANSFER DEBIT"/>
    <s v="Coolum Coastal G5346734440 LANG29ML"/>
    <x v="18"/>
    <x v="10"/>
    <s v="Coolum Coastal"/>
  </r>
  <r>
    <x v="73"/>
    <n v="-1100"/>
    <s v="NAB Old - 9437"/>
    <s v="TRANSFER DEBIT"/>
    <s v="Coolum Coastal G6834093426 LANG29ML"/>
    <x v="18"/>
    <x v="10"/>
    <s v="Coolum Coastal"/>
  </r>
  <r>
    <x v="441"/>
    <n v="-1140"/>
    <s v="NAB Everyday - 891388212"/>
    <s v="TRANSFER DEBIT"/>
    <s v="Coolum Coastal H3793542914 LANG29ML"/>
    <x v="18"/>
    <x v="10"/>
    <s v="Coolum Coastal"/>
  </r>
  <r>
    <x v="22"/>
    <n v="-1140"/>
    <s v="NAB - Old 1627"/>
    <s v="TRANSFER DEBIT"/>
    <s v="Coolum Coastal J4332350267 LANG29ML"/>
    <x v="18"/>
    <x v="10"/>
    <s v="Coolum Coastal"/>
  </r>
  <r>
    <x v="14"/>
    <n v="-1140"/>
    <s v="NAB - Old 1627"/>
    <s v="TRANSFER DEBIT"/>
    <s v="Coolum Coastal J9315704348 LANG29ML"/>
    <x v="18"/>
    <x v="10"/>
    <s v="Coolum Coastal"/>
  </r>
  <r>
    <x v="199"/>
    <n v="-1100"/>
    <s v="NAB Old - 9437"/>
    <s v="TRANSFER DEBIT"/>
    <s v="Coolum Coastal L7520422895 LANG29ML"/>
    <x v="18"/>
    <x v="10"/>
    <s v="Coolum Coastal"/>
  </r>
  <r>
    <x v="3"/>
    <n v="-1150"/>
    <s v="NAB - Old 1627"/>
    <s v="TRANSFER DEBIT"/>
    <s v="Coolum Coastal L1874707968 LANG29ML"/>
    <x v="18"/>
    <x v="10"/>
    <s v="Coolum Coastal"/>
  </r>
  <r>
    <x v="57"/>
    <n v="-1100"/>
    <s v="NAB Old - 9437"/>
    <s v="TRANSFER DEBIT"/>
    <s v="Coolum Coastal M1668001802 LANG29ML"/>
    <x v="18"/>
    <x v="10"/>
    <s v="Coolum Coastal"/>
  </r>
  <r>
    <x v="276"/>
    <n v="-1140"/>
    <s v="NAB Everyday - 891388212"/>
    <s v="TRANSFER DEBIT"/>
    <s v="Coolum Coastal N7490747313 LANG29ML"/>
    <x v="18"/>
    <x v="10"/>
    <s v="Coolum Coastal"/>
  </r>
  <r>
    <x v="329"/>
    <n v="-1100"/>
    <s v="NAB Old - 9437"/>
    <s v="TRANSFER DEBIT"/>
    <s v="Coolum Coastal P7040001305 LANG29ML"/>
    <x v="18"/>
    <x v="10"/>
    <s v="Coolum Coastal"/>
  </r>
  <r>
    <x v="80"/>
    <n v="-1100"/>
    <s v="NAB Old - 9437"/>
    <s v="TRANSFER DEBIT"/>
    <s v="Coolum Coastal P7204134433 LANG29ML"/>
    <x v="18"/>
    <x v="10"/>
    <s v="Coolum Coastal"/>
  </r>
  <r>
    <x v="187"/>
    <n v="-35"/>
    <s v="NAB - Credit Card 8814"/>
    <s v="CREDIT CARD PURCHASE"/>
    <s v="BELONG MELBOURNE"/>
    <x v="13"/>
    <x v="25"/>
    <s v="Belong Mobile"/>
  </r>
  <r>
    <x v="96"/>
    <n v="-1100"/>
    <s v="NAB Old - 9437"/>
    <s v="TRANSFER DEBIT"/>
    <s v="Coolum Coastal Q6913053998 LANG29ML"/>
    <x v="18"/>
    <x v="10"/>
    <s v="Coolum Coastal"/>
  </r>
  <r>
    <x v="386"/>
    <n v="-1100"/>
    <s v="NAB Old - 9437"/>
    <s v="TRANSFER DEBIT"/>
    <s v="Coolum Coastal Q5336053126 LANG29ML"/>
    <x v="18"/>
    <x v="10"/>
    <s v="Coolum Coastal"/>
  </r>
  <r>
    <x v="510"/>
    <n v="-1100"/>
    <s v="NAB Old - 9437"/>
    <s v="TRANSFER DEBIT"/>
    <s v="Coolum Coastal Q2991767545 LANG29ML"/>
    <x v="18"/>
    <x v="10"/>
    <s v="Coolum Coastal"/>
  </r>
  <r>
    <x v="69"/>
    <n v="-1100"/>
    <s v="NAB Old - 9437"/>
    <s v="TRANSFER DEBIT"/>
    <s v="Coolum Coastal S7439676881 LANG29ML"/>
    <x v="18"/>
    <x v="10"/>
    <s v="Coolum Coastal"/>
  </r>
  <r>
    <x v="98"/>
    <n v="-1100"/>
    <s v="NAB Old - 9437"/>
    <s v="TRANSFER DEBIT"/>
    <s v="Coolum Coastal S3920346922 LANG29ML"/>
    <x v="18"/>
    <x v="10"/>
    <s v="Coolum Coastal"/>
  </r>
  <r>
    <x v="199"/>
    <n v="-1100"/>
    <s v="NAB Old - 9437"/>
    <s v="TRANSFER DEBIT"/>
    <s v="Coolum Coastal S7118326891 LANG29ML"/>
    <x v="18"/>
    <x v="10"/>
    <s v="Coolum Coastal"/>
  </r>
  <r>
    <x v="80"/>
    <n v="-1100"/>
    <s v="NAB Old - 9437"/>
    <s v="TRANSFER DEBIT"/>
    <s v="Coolum Coastal T5694366688 LANG29ML"/>
    <x v="18"/>
    <x v="10"/>
    <s v="Coolum Coastal"/>
  </r>
  <r>
    <x v="41"/>
    <n v="-1140"/>
    <s v="NAB - Old 1627"/>
    <s v="TRANSFER DEBIT"/>
    <s v="Coolum Coastal V6515422891 LANG29ML"/>
    <x v="18"/>
    <x v="10"/>
    <s v="Coolum Coastal"/>
  </r>
  <r>
    <x v="218"/>
    <n v="-1150"/>
    <s v="NAB - Old 1627"/>
    <s v="TRANSFER DEBIT"/>
    <s v="Coolum Coastal W0044656764 LANG29ML"/>
    <x v="18"/>
    <x v="10"/>
    <s v="Coolum Coastal"/>
  </r>
  <r>
    <x v="263"/>
    <n v="-1140"/>
    <s v="NAB Everyday - 891388212"/>
    <s v="TRANSFER DEBIT"/>
    <s v="Coolum Coastal X8147174709 LANG29ML"/>
    <x v="18"/>
    <x v="10"/>
    <s v="Coolum Coastal"/>
  </r>
  <r>
    <x v="444"/>
    <n v="-1140"/>
    <s v="NAB Everyday - 891388212"/>
    <s v="TRANSFER DEBIT"/>
    <s v="Coolum Coastal X0376724597 LANG29ML"/>
    <x v="18"/>
    <x v="10"/>
    <s v="Coolum Coastal"/>
  </r>
  <r>
    <x v="466"/>
    <n v="-100"/>
    <s v="NAB Everyday - 891388212"/>
    <s v="TRANSFER DEBIT"/>
    <s v="Coolum Coastal X4840164759 LANG29ML"/>
    <x v="18"/>
    <x v="10"/>
    <s v="Coolum Coastal"/>
  </r>
  <r>
    <x v="511"/>
    <n v="-1140"/>
    <s v="NAB Everyday - 891388212"/>
    <s v="TRANSFER DEBIT"/>
    <s v="Coolum Coastal Y5025774638 LANG29ML"/>
    <x v="18"/>
    <x v="10"/>
    <s v="Coolum Coastal"/>
  </r>
  <r>
    <x v="480"/>
    <n v="-1140"/>
    <s v="NAB Everyday - 891388212"/>
    <s v="TRANSFER DEBIT"/>
    <s v="Coolum CoastalE0308356294LANG29ML"/>
    <x v="18"/>
    <x v="10"/>
    <s v="Coolum Coastal"/>
  </r>
  <r>
    <x v="475"/>
    <n v="-1140"/>
    <s v="NAB Everyday - 891388212"/>
    <s v="TRANSFER DEBIT"/>
    <s v="Coolum CoastalW8372104268LANG29ML"/>
    <x v="18"/>
    <x v="10"/>
    <s v="Coolum Coastal"/>
  </r>
  <r>
    <x v="337"/>
    <n v="-23"/>
    <s v="CBA - Milani Everyday"/>
    <m/>
    <s v="BROWN RICE SUSHI PEREGIAN SPRI QL AUS Card xx1075 Value Date: 22/05/2025"/>
    <x v="0"/>
    <x v="0"/>
    <s v="Brown Rice"/>
  </r>
  <r>
    <x v="393"/>
    <n v="-49.49"/>
    <s v="NAB - Credit Card 8814"/>
    <s v="CREDIT CARD PURCHASE"/>
    <s v="SQ *BRUNETTI ORO CHADSTONMalvern East"/>
    <x v="0"/>
    <x v="0"/>
    <s v="Brunetti Oro"/>
  </r>
  <r>
    <x v="512"/>
    <n v="-44.58"/>
    <s v="CBA - Milani Everyday"/>
    <m/>
    <s v="COLES 4420COLES 4420 COOLUM BEACH 04 AUS Card xx1075 Value Date: 21/07/2025"/>
    <x v="5"/>
    <x v="10"/>
    <s v="Coles"/>
  </r>
  <r>
    <x v="339"/>
    <n v="-24.5"/>
    <s v="CBA - Milani Everyday"/>
    <m/>
    <s v="COLES 4420COLES 4420 COOLUM BEACH 04 AUS Card xx1075 Value Date: 23/04/2025"/>
    <x v="5"/>
    <x v="10"/>
    <s v="Coles"/>
  </r>
  <r>
    <x v="513"/>
    <n v="-32.31"/>
    <s v="CBA - Milani Everyday"/>
    <m/>
    <s v="COLES 4420COLES 4420 COOLUM BEACH 04 AUS Card xx1075 Value Date: 26/05/2025"/>
    <x v="5"/>
    <x v="10"/>
    <s v="Coles"/>
  </r>
  <r>
    <x v="479"/>
    <n v="-28.9"/>
    <s v="CBA - Milani Everyday"/>
    <m/>
    <s v="COLES 4420COLES 4420 COOLUM BEACH 04 AUS Card xx1075 Value Date: 31/05/2025"/>
    <x v="5"/>
    <x v="10"/>
    <s v="Coles"/>
  </r>
  <r>
    <x v="514"/>
    <n v="-13.5"/>
    <s v="NAB - Credit Card 8814"/>
    <s v="CREDIT CARD PURCHASE"/>
    <s v="SQ *BULLI Marcoola"/>
    <x v="0"/>
    <x v="0"/>
    <s v="Bulli"/>
  </r>
  <r>
    <x v="272"/>
    <n v="-12.63"/>
    <s v="CBA - Milani Everyday"/>
    <m/>
    <s v="SQ *BULLI Marcoola QL AUS Card xx1075 Value Date: 30/07/2025"/>
    <x v="0"/>
    <x v="0"/>
    <s v="Bulli"/>
  </r>
  <r>
    <x v="409"/>
    <n v="-33.4"/>
    <s v="NAB - Credit Card 8814"/>
    <s v="CREDIT CARD PURCHASE"/>
    <s v="BUNGALOW 8 Sydney"/>
    <x v="0"/>
    <x v="0"/>
    <s v="Bungalow 8"/>
  </r>
  <r>
    <x v="409"/>
    <n v="-78.13"/>
    <s v="NAB - Credit Card 8814"/>
    <s v="CREDIT CARD PURCHASE"/>
    <s v="BUNGALOW 8 Sydney"/>
    <x v="0"/>
    <x v="0"/>
    <s v="Bungalow 8"/>
  </r>
  <r>
    <x v="96"/>
    <n v="-22.5"/>
    <s v="NAB - Credit Card 8814"/>
    <s v="CREDIT CARD PURCHASE"/>
    <s v="Burgerista Marcoola"/>
    <x v="0"/>
    <x v="0"/>
    <s v="Burgerista"/>
  </r>
  <r>
    <x v="100"/>
    <n v="-60"/>
    <s v="NAB - Credit Card 8814"/>
    <s v="CREDIT CARD PURCHASE"/>
    <s v="Burgerista Marcoola"/>
    <x v="0"/>
    <x v="0"/>
    <s v="Burgerista"/>
  </r>
  <r>
    <x v="100"/>
    <n v="-10"/>
    <s v="NAB - Credit Card 8814"/>
    <s v="CREDIT CARD PURCHASE"/>
    <s v="Burgerista Marcoola"/>
    <x v="0"/>
    <x v="0"/>
    <s v="Burgerista"/>
  </r>
  <r>
    <x v="71"/>
    <n v="-25"/>
    <s v="NAB - Credit Card 8814"/>
    <s v="CREDIT CARD PURCHASE"/>
    <s v="Burgerista Marcoola"/>
    <x v="0"/>
    <x v="0"/>
    <s v="Burgerista"/>
  </r>
  <r>
    <x v="409"/>
    <n v="-18.899999999999999"/>
    <s v="NAB - Credit Card 8814"/>
    <s v="CREDIT CARD PURCHASE"/>
    <s v="LS The Burgerista Marcoola"/>
    <x v="0"/>
    <x v="0"/>
    <s v="Burgerista"/>
  </r>
  <r>
    <x v="226"/>
    <n v="-38.619999999999997"/>
    <s v="NAB - Credit Card 8814"/>
    <s v="CREDIT CARD PURCHASE"/>
    <s v="Burleigh Pavilion Burleigh Head"/>
    <x v="0"/>
    <x v="0"/>
    <s v="Burleigh Pavilion"/>
  </r>
  <r>
    <x v="227"/>
    <n v="-48.48"/>
    <s v="NAB - Credit Card 8814"/>
    <s v="CREDIT CARD PURCHASE"/>
    <s v="BURLEIGH PAVILION PTY BURLEIGH HEAD"/>
    <x v="0"/>
    <x v="0"/>
    <s v="Burleigh Pavilion"/>
  </r>
  <r>
    <x v="105"/>
    <n v="-18.989999999999998"/>
    <s v="CBA - Milani Everyday"/>
    <m/>
    <s v="CHEMISTWAREHOUSE ONLIN Preston AU AUS Card xx1075 Value Date: 06/07/2025"/>
    <x v="1"/>
    <x v="1"/>
    <s v="Chemistwarehouse Onlin Preston"/>
  </r>
  <r>
    <x v="460"/>
    <n v="-61.81"/>
    <s v="NAB - Credit Card 8814"/>
    <s v="CREDIT CARD PURCHASE"/>
    <s v="CHOICE DISCOUNTS BUDDINA"/>
    <x v="1"/>
    <x v="1"/>
    <s v="Choice Discount Store"/>
  </r>
  <r>
    <x v="72"/>
    <n v="-14.07"/>
    <s v="NAB - Credit Card 8814"/>
    <s v="CREDIT CARD PURCHASE"/>
    <s v="CHOICE DISCOUNTS BUDDINA"/>
    <x v="1"/>
    <x v="1"/>
    <s v="Choice Discount Store"/>
  </r>
  <r>
    <x v="75"/>
    <n v="-31.24"/>
    <s v="NAB - Credit Card 8814"/>
    <s v="CREDIT CARD PURCHASE"/>
    <s v="CHOICE DISCOUNTS BUDDINA"/>
    <x v="1"/>
    <x v="1"/>
    <s v="Choice Discount Store"/>
  </r>
  <r>
    <x v="132"/>
    <n v="-18.14"/>
    <s v="NAB - Credit Card 8814"/>
    <s v="CREDIT CARD PURCHASE"/>
    <s v="CHOICE DISCOUNTS NOOSA NOOSAVILLE"/>
    <x v="1"/>
    <x v="1"/>
    <s v="Choice Discount Store"/>
  </r>
  <r>
    <x v="132"/>
    <n v="-15.12"/>
    <s v="NAB - Credit Card 8814"/>
    <s v="CREDIT CARD PURCHASE"/>
    <s v="CHOICE DISCOUNTS NOOSA NOOSAVILLE"/>
    <x v="1"/>
    <x v="1"/>
    <s v="Choice Discount Store"/>
  </r>
  <r>
    <x v="48"/>
    <n v="-17.63"/>
    <s v="CBA - Milani Everyday"/>
    <m/>
    <s v="CHOICE DISCOUNTS NOOSA NOOSAVILLE QL AUS Card xx1075 Value Date: 28/05/2025"/>
    <x v="1"/>
    <x v="1"/>
    <s v="Choice Discount Store"/>
  </r>
  <r>
    <x v="448"/>
    <n v="-2.84"/>
    <s v="CBA - Milani Everyday"/>
    <m/>
    <s v="COOLUM BEACH HARDWARE CENCOOLUM BEACH AU"/>
    <x v="1"/>
    <x v="1"/>
    <s v="Coolum Beach Hardware"/>
  </r>
  <r>
    <x v="468"/>
    <n v="-6.25"/>
    <s v="NAB - Credit Card 8814"/>
    <s v="CREDIT CARD PURCHASE"/>
    <s v="COOLUM NEWS COOLUM BEACH"/>
    <x v="1"/>
    <x v="1"/>
    <s v="Coolum News"/>
  </r>
  <r>
    <x v="107"/>
    <n v="-15.16"/>
    <s v="NAB - Credit Card 8814"/>
    <s v="CREDIT CARD PURCHASE"/>
    <s v="SQ *C'EST DU GATEAU South Brisban"/>
    <x v="0"/>
    <x v="0"/>
    <s v="C'Est Du"/>
  </r>
  <r>
    <x v="31"/>
    <n v="-9.1"/>
    <s v="NAB - Credit Card 8814"/>
    <s v="CREDIT CARD PURCHASE"/>
    <s v="SQ *C'EST DU GATEAU South Brisban"/>
    <x v="0"/>
    <x v="0"/>
    <s v="C'Est Du"/>
  </r>
  <r>
    <x v="41"/>
    <n v="-7.58"/>
    <s v="NAB - Credit Card 8814"/>
    <s v="CREDIT CARD PURCHASE"/>
    <s v="SQ *C'EST DU GATEAU South Brisban"/>
    <x v="0"/>
    <x v="0"/>
    <s v="C'Est Du"/>
  </r>
  <r>
    <x v="430"/>
    <n v="-9.1"/>
    <s v="CBA - Milani Everyday"/>
    <m/>
    <s v="SQ *C'EST DU GATEAU South Brisban AU"/>
    <x v="0"/>
    <x v="0"/>
    <s v="C'Est Du"/>
  </r>
  <r>
    <x v="90"/>
    <n v="-18.2"/>
    <s v="CBA - Milani Everyday"/>
    <m/>
    <s v="SQ *C'EST DU GATEAU South Brisban AU"/>
    <x v="0"/>
    <x v="0"/>
    <s v="C'Est Du"/>
  </r>
  <r>
    <x v="270"/>
    <n v="-87.94"/>
    <s v="NAB - Credit Card 8814"/>
    <s v="CREDIT CARD PURCHASE"/>
    <s v="DBS*Coolum OSHCVC Coolum"/>
    <x v="11"/>
    <x v="19"/>
    <s v="Debitsuccess"/>
  </r>
  <r>
    <x v="388"/>
    <n v="-1014.81"/>
    <s v="NAB - Credit Card 8814"/>
    <s v="CREDIT CARD PURCHASE"/>
    <s v="DRAGONFLY COOLUM BEACH"/>
    <x v="11"/>
    <x v="35"/>
    <s v="Dragonfly's Early Learning"/>
  </r>
  <r>
    <x v="113"/>
    <n v="-623.14"/>
    <s v="NAB - Credit Card 8814"/>
    <s v="CREDIT CARD PURCHASE"/>
    <s v="DRAGONFLY COOLUM BEACH"/>
    <x v="11"/>
    <x v="35"/>
    <s v="Dragonfly's Early Learning"/>
  </r>
  <r>
    <x v="117"/>
    <n v="-822.02"/>
    <s v="NAB - Credit Card 8814"/>
    <s v="CREDIT CARD PURCHASE"/>
    <s v="DRAGONFLY COOLUM BEACH"/>
    <x v="11"/>
    <x v="35"/>
    <s v="Dragonfly's Early Learning"/>
  </r>
  <r>
    <x v="118"/>
    <n v="-411.06"/>
    <s v="NAB - Credit Card 8814"/>
    <s v="CREDIT CARD PURCHASE"/>
    <s v="DRAGONFLY COOLUM BEACH"/>
    <x v="11"/>
    <x v="35"/>
    <s v="Dragonfly's Early Learning"/>
  </r>
  <r>
    <x v="122"/>
    <n v="-822.02"/>
    <s v="NAB - Credit Card 8814"/>
    <s v="CREDIT CARD PURCHASE"/>
    <s v="DRAGONFLY COOLUM BEACH"/>
    <x v="11"/>
    <x v="35"/>
    <s v="Dragonfly's Early Learning"/>
  </r>
  <r>
    <x v="415"/>
    <n v="-811.87"/>
    <s v="NAB - Credit Card 8814"/>
    <s v="CREDIT CARD PURCHASE"/>
    <s v="DRAGONFLY COOLUM BEACH"/>
    <x v="11"/>
    <x v="35"/>
    <s v="Dragonfly's Early Learning"/>
  </r>
  <r>
    <x v="130"/>
    <n v="-1243.1300000000001"/>
    <s v="NAB - Credit Card 8814"/>
    <s v="CREDIT CARD PURCHASE"/>
    <s v="DRAGONFLY COOLUM BEACH"/>
    <x v="11"/>
    <x v="35"/>
    <s v="Dragonfly's Early Learning"/>
  </r>
  <r>
    <x v="437"/>
    <n v="-822.02"/>
    <s v="NAB - Credit Card 8814"/>
    <s v="CREDIT CARD PURCHASE"/>
    <s v="DRAGONFLY COOLUM BEACH"/>
    <x v="11"/>
    <x v="35"/>
    <s v="Dragonfly's Early Learning"/>
  </r>
  <r>
    <x v="138"/>
    <n v="-411.06"/>
    <s v="NAB - Credit Card 8814"/>
    <s v="CREDIT CARD PURCHASE"/>
    <s v="DRAGONFLY COOLUM BEACH"/>
    <x v="11"/>
    <x v="35"/>
    <s v="Dragonfly's Early Learning"/>
  </r>
  <r>
    <x v="142"/>
    <n v="-411.06"/>
    <s v="NAB - Credit Card 8814"/>
    <s v="CREDIT CARD PURCHASE"/>
    <s v="DRAGONFLY COOLUM BEACH"/>
    <x v="11"/>
    <x v="35"/>
    <s v="Dragonfly's Early Learning"/>
  </r>
  <r>
    <x v="148"/>
    <n v="-548.04999999999995"/>
    <s v="NAB - Credit Card 8814"/>
    <s v="CREDIT CARD PURCHASE"/>
    <s v="DRAGONFLY COOLUM BEACH"/>
    <x v="11"/>
    <x v="35"/>
    <s v="Dragonfly's Early Learning"/>
  </r>
  <r>
    <x v="82"/>
    <n v="-822.02"/>
    <s v="NAB - Credit Card 8814"/>
    <s v="CREDIT CARD PURCHASE"/>
    <s v="DRAGONFLY COOLUM BEACH"/>
    <x v="11"/>
    <x v="35"/>
    <s v="Dragonfly's Early Learning"/>
  </r>
  <r>
    <x v="486"/>
    <n v="-411.06"/>
    <s v="NAB - Credit Card 8814"/>
    <s v="CREDIT CARD PURCHASE"/>
    <s v="DRAGONFLY COOLUM BEACH"/>
    <x v="11"/>
    <x v="35"/>
    <s v="Dragonfly's Early Learning"/>
  </r>
  <r>
    <x v="152"/>
    <n v="-411.06"/>
    <s v="NAB - Credit Card 8814"/>
    <s v="CREDIT CARD PURCHASE"/>
    <s v="DRAGONFLY COOLUM BEACH"/>
    <x v="11"/>
    <x v="35"/>
    <s v="Dragonfly's Early Learning"/>
  </r>
  <r>
    <x v="66"/>
    <n v="-822.02"/>
    <s v="NAB - Credit Card 8814"/>
    <s v="CREDIT CARD PURCHASE"/>
    <s v="DRAGONFLY COOLUM BEACH"/>
    <x v="11"/>
    <x v="35"/>
    <s v="Dragonfly's Early Learning"/>
  </r>
  <r>
    <x v="394"/>
    <n v="-840.28"/>
    <s v="NAB - Credit Card 8814"/>
    <s v="CREDIT CARD PURCHASE"/>
    <s v="DRAGONFLY COOLUM BEACH"/>
    <x v="11"/>
    <x v="35"/>
    <s v="Dragonfly's Early Learning"/>
  </r>
  <r>
    <x v="34"/>
    <n v="-858.55"/>
    <s v="NAB - Credit Card 8814"/>
    <s v="CREDIT CARD PURCHASE"/>
    <s v="DRAGONFLY COOLUM BEACH"/>
    <x v="11"/>
    <x v="35"/>
    <s v="Dragonfly's Early Learning"/>
  </r>
  <r>
    <x v="505"/>
    <n v="-429.33"/>
    <s v="NAB - Credit Card 8814"/>
    <s v="CREDIT CARD PURCHASE"/>
    <s v="DRAGONFLY COOLUM BEACH"/>
    <x v="11"/>
    <x v="35"/>
    <s v="Dragonfly's Early Learning"/>
  </r>
  <r>
    <x v="456"/>
    <n v="-429.33"/>
    <s v="NAB - Credit Card 8814"/>
    <s v="CREDIT CARD PURCHASE"/>
    <s v="DRAGONFLY COOLUM BEACH"/>
    <x v="11"/>
    <x v="35"/>
    <s v="Dragonfly's Early Learning"/>
  </r>
  <r>
    <x v="173"/>
    <n v="-1001.62"/>
    <s v="NAB - Credit Card 8814"/>
    <s v="CREDIT CARD PURCHASE"/>
    <s v="DRAGONFLY COOLUM BEACH"/>
    <x v="11"/>
    <x v="35"/>
    <s v="Dragonfly's Early Learning"/>
  </r>
  <r>
    <x v="78"/>
    <n v="-429.33"/>
    <s v="NAB - Credit Card 8814"/>
    <s v="CREDIT CARD PURCHASE"/>
    <s v="DRAGONFLY COOLUM BEACH"/>
    <x v="11"/>
    <x v="35"/>
    <s v="Dragonfly's Early Learning"/>
  </r>
  <r>
    <x v="390"/>
    <n v="-429.33"/>
    <s v="NAB - Credit Card 8814"/>
    <s v="CREDIT CARD PURCHASE"/>
    <s v="DRAGONFLY COOLUM BEACH"/>
    <x v="11"/>
    <x v="35"/>
    <s v="Dragonfly's Early Learning"/>
  </r>
  <r>
    <x v="182"/>
    <n v="-858.55"/>
    <s v="NAB - Credit Card 8814"/>
    <s v="CREDIT CARD PURCHASE"/>
    <s v="DRAGONFLY COOLUM BEACH"/>
    <x v="11"/>
    <x v="35"/>
    <s v="Dragonfly's Early Learning"/>
  </r>
  <r>
    <x v="184"/>
    <n v="-429.33"/>
    <s v="NAB - Credit Card 8814"/>
    <s v="CREDIT CARD PURCHASE"/>
    <s v="DRAGONFLY COOLUM BEACH"/>
    <x v="11"/>
    <x v="35"/>
    <s v="Dragonfly's Early Learning"/>
  </r>
  <r>
    <x v="80"/>
    <n v="-429.33"/>
    <s v="NAB - Credit Card 8814"/>
    <s v="CREDIT CARD PURCHASE"/>
    <s v="DRAGONFLY COOLUM BEACH"/>
    <x v="11"/>
    <x v="35"/>
    <s v="Dragonfly's Early Learning"/>
  </r>
  <r>
    <x v="187"/>
    <n v="-429.33"/>
    <s v="NAB - Credit Card 8814"/>
    <s v="CREDIT CARD PURCHASE"/>
    <s v="DRAGONFLY COOLUM BEACH"/>
    <x v="11"/>
    <x v="35"/>
    <s v="Dragonfly's Early Learning"/>
  </r>
  <r>
    <x v="191"/>
    <n v="-858.55"/>
    <s v="NAB - Credit Card 8814"/>
    <s v="CREDIT CARD PURCHASE"/>
    <s v="DRAGONFLY COOLUM BEACH"/>
    <x v="11"/>
    <x v="35"/>
    <s v="Dragonfly's Early Learning"/>
  </r>
  <r>
    <x v="193"/>
    <n v="-858.55"/>
    <s v="NAB - Credit Card 8814"/>
    <s v="CREDIT CARD PURCHASE"/>
    <s v="DRAGONFLY COOLUM BEACH"/>
    <x v="11"/>
    <x v="35"/>
    <s v="Dragonfly's Early Learning"/>
  </r>
  <r>
    <x v="98"/>
    <n v="-429.33"/>
    <s v="NAB - Credit Card 8814"/>
    <s v="CREDIT CARD PURCHASE"/>
    <s v="DRAGONFLY COOLUM BEACH"/>
    <x v="11"/>
    <x v="35"/>
    <s v="Dragonfly's Early Learning"/>
  </r>
  <r>
    <x v="196"/>
    <n v="-429.33"/>
    <s v="NAB - Credit Card 8814"/>
    <s v="CREDIT CARD PURCHASE"/>
    <s v="DRAGONFLY COOLUM BEACH"/>
    <x v="11"/>
    <x v="35"/>
    <s v="Dragonfly's Early Learning"/>
  </r>
  <r>
    <x v="199"/>
    <n v="-429.33"/>
    <s v="NAB - Credit Card 8814"/>
    <s v="CREDIT CARD PURCHASE"/>
    <s v="DRAGONFLY COOLUM BEACH"/>
    <x v="11"/>
    <x v="35"/>
    <s v="Dragonfly's Early Learning"/>
  </r>
  <r>
    <x v="231"/>
    <n v="-160"/>
    <s v="NAB - Credit Card 8814"/>
    <s v="CREDIT CARD PURCHASE"/>
    <s v="BMBS NATURAL THERAPIES COOLUM BEACH"/>
    <x v="8"/>
    <x v="27"/>
    <s v="BMBS Acupuncture"/>
  </r>
  <r>
    <x v="249"/>
    <n v="-100"/>
    <s v="NAB - Credit Card 8814"/>
    <s v="CREDIT CARD PURCHASE"/>
    <s v="BMBS NATURAL THERAPIES COOLUM BEACH"/>
    <x v="8"/>
    <x v="27"/>
    <s v="BMBS Acupuncture"/>
  </r>
  <r>
    <x v="392"/>
    <n v="-68"/>
    <s v="NAB - Credit Card 8814"/>
    <s v="CREDIT CARD PURCHASE"/>
    <s v="MAD PAWS PET SERVICES PYRMONT"/>
    <x v="12"/>
    <x v="20"/>
    <s v="Mad Paws"/>
  </r>
  <r>
    <x v="95"/>
    <n v="-79"/>
    <s v="NAB - Credit Card 8814"/>
    <s v="CREDIT CARD PURCHASE"/>
    <s v="MAD PAWS PET SERVICES PYRMONT"/>
    <x v="12"/>
    <x v="20"/>
    <s v="Mad Paws"/>
  </r>
  <r>
    <x v="238"/>
    <n v="-203"/>
    <s v="NAB - Credit Card 8814"/>
    <s v="CREDIT CARD PURCHASE"/>
    <s v="NOOSA PET RESORT TEWANTIN"/>
    <x v="12"/>
    <x v="20"/>
    <s v="NOOSA PET RESORT "/>
  </r>
  <r>
    <x v="508"/>
    <n v="-47.51"/>
    <s v="CBA - Milani Everyday"/>
    <m/>
    <s v="SQ *DOGGIE ADVENTURE P Marcoola QL AUS Card xx1075 Value Date: 14/05/2025"/>
    <x v="12"/>
    <x v="20"/>
    <s v="Doggie Adventure"/>
  </r>
  <r>
    <x v="370"/>
    <n v="-66.239999999999995"/>
    <s v="CBA - Milani Everyday"/>
    <m/>
    <s v="SQ *DOGGIE ADVENTURE P Mudjimba QL AUS Card xx1075 Value Date: 09/10/2025"/>
    <x v="12"/>
    <x v="20"/>
    <s v="Doggie Adventure"/>
  </r>
  <r>
    <x v="267"/>
    <n v="-47.51"/>
    <s v="CBA - Milani Everyday"/>
    <m/>
    <s v="SQ *DOGGIE ADVENTURE P Mudjimba QL AUS Card xx1075 Value Date: 21/05/2025"/>
    <x v="12"/>
    <x v="20"/>
    <s v="Doggie Adventure"/>
  </r>
  <r>
    <x v="269"/>
    <n v="-47.51"/>
    <s v="CBA - Milani Everyday"/>
    <m/>
    <s v="SQ *DOGGIE ADVENTURE P Mudjimba QL AUS Card xx1075 Value Date: 23/05/2025"/>
    <x v="12"/>
    <x v="20"/>
    <s v="Doggie Adventure"/>
  </r>
  <r>
    <x v="453"/>
    <n v="-60.65"/>
    <s v="NAB - Credit Card 8814"/>
    <s v="CREDIT CARD PURCHASE"/>
    <s v="SQ *DOGGIE ADVENTURE PLAYBuderim"/>
    <x v="12"/>
    <x v="20"/>
    <s v="Doggie Adventure"/>
  </r>
  <r>
    <x v="116"/>
    <n v="-4.2"/>
    <s v="NAB - Credit Card 8814"/>
    <s v="CREDIT CARD PURCHASE"/>
    <s v="COOLUM NEWS COOLUM BEACH"/>
    <x v="1"/>
    <x v="1"/>
    <s v="Coolum News"/>
  </r>
  <r>
    <x v="482"/>
    <n v="-7"/>
    <s v="NAB - Credit Card 8814"/>
    <s v="CREDIT CARD PURCHASE"/>
    <s v="CAFE 1863 EAST MELBOURN"/>
    <x v="0"/>
    <x v="0"/>
    <s v="Zouki (Cafe 1863)"/>
  </r>
  <r>
    <x v="148"/>
    <n v="-0.15"/>
    <s v="NAB - Credit Card 8814"/>
    <s v="CREDIT CARD PURCHASE"/>
    <s v="COOLUM NEWS COOLUM BEACH"/>
    <x v="1"/>
    <x v="1"/>
    <s v="Coolum News"/>
  </r>
  <r>
    <x v="152"/>
    <n v="-12.1"/>
    <s v="NAB - Credit Card 8814"/>
    <s v="CREDIT CARD PURCHASE"/>
    <s v="COOLUM NEWS COOLUM BEACH"/>
    <x v="1"/>
    <x v="1"/>
    <s v="Coolum News"/>
  </r>
  <r>
    <x v="67"/>
    <n v="-16.149999999999999"/>
    <s v="NAB - Credit Card 8814"/>
    <s v="CREDIT CARD PURCHASE"/>
    <s v="COOLUM NEWS COOLUM BEACH"/>
    <x v="1"/>
    <x v="1"/>
    <s v="Coolum News"/>
  </r>
  <r>
    <x v="390"/>
    <n v="-24.25"/>
    <s v="NAB - Credit Card 8814"/>
    <s v="CREDIT CARD PURCHASE"/>
    <s v="COOLUM NEWS COOLUM BEACH"/>
    <x v="1"/>
    <x v="1"/>
    <s v="Coolum News"/>
  </r>
  <r>
    <x v="17"/>
    <n v="-155"/>
    <s v="NAB - Credit Card 8814"/>
    <s v="CREDIT CARD PURCHASE"/>
    <s v="BMBS NATURAL THERAPIES COOLUM BEACH"/>
    <x v="8"/>
    <x v="27"/>
    <s v="BMBS Acupuncture"/>
  </r>
  <r>
    <x v="264"/>
    <n v="-155"/>
    <s v="NAB - Credit Card 8814"/>
    <s v="CREDIT CARD PURCHASE"/>
    <s v="BMBS NATURAL THERAPIES COOLUM BEACH"/>
    <x v="8"/>
    <x v="27"/>
    <s v="BMBS Acupuncture"/>
  </r>
  <r>
    <x v="515"/>
    <n v="-150"/>
    <s v="NAB - Credit Card 8814"/>
    <s v="CREDIT CARD PURCHASE"/>
    <s v="BMBS NATURAL THERAPIES COOLUM BEACH"/>
    <x v="8"/>
    <x v="27"/>
    <s v="BMBS Acupuncture"/>
  </r>
  <r>
    <x v="424"/>
    <n v="-150"/>
    <s v="NAB - Credit Card 8814"/>
    <s v="CREDIT CARD PURCHASE"/>
    <s v="BMBS NATURAL THERAPIES COOLUM BEACH"/>
    <x v="8"/>
    <x v="27"/>
    <s v="BMBS Acupuncture"/>
  </r>
  <r>
    <x v="482"/>
    <n v="-14.41"/>
    <s v="NAB - Credit Card 8814"/>
    <s v="CREDIT CARD PURCHASE"/>
    <s v="CAFE 1863 EAST MELBOURN"/>
    <x v="0"/>
    <x v="0"/>
    <s v="Zouki (Cafe 1863)"/>
  </r>
  <r>
    <x v="144"/>
    <n v="-10"/>
    <s v="NAB - Credit Card 8814"/>
    <s v="CREDIT CARD PURCHASE"/>
    <s v="CROWN MELBOURNE LTD SOUTHBANK"/>
    <x v="17"/>
    <x v="10"/>
    <s v="Crown Melbourne"/>
  </r>
  <r>
    <x v="163"/>
    <n v="-11.99"/>
    <s v="NAB - Credit Card 8814"/>
    <s v="CREDIT CARD PURCHASE"/>
    <s v="Google HOMA GAMES Barangaroo"/>
    <x v="3"/>
    <x v="18"/>
    <s v="Google Australia"/>
  </r>
  <r>
    <x v="2"/>
    <n v="-858.55"/>
    <s v="NAB - Credit Card 8814"/>
    <s v="CREDIT CARD PURCHASE"/>
    <s v="DRAGONFLY COOLUM BEACH"/>
    <x v="11"/>
    <x v="35"/>
    <s v="Dragonfly's Early Learning"/>
  </r>
  <r>
    <x v="451"/>
    <n v="-527.71"/>
    <s v="NAB - Credit Card 8814"/>
    <s v="CREDIT CARD PURCHASE"/>
    <s v="SILVERLAND YEN 3 HCM"/>
    <x v="2"/>
    <x v="3"/>
    <s v="SILVERLAND YEN 3 HCM"/>
  </r>
  <r>
    <x v="409"/>
    <n v="-366.66"/>
    <s v="NAB - Credit Card 8814"/>
    <s v="CREDIT CARD PURCHASE"/>
    <s v="The Fullerton Hotel SydneSydney"/>
    <x v="2"/>
    <x v="3"/>
    <s v="The Fullerton Hotel SydneSydney"/>
  </r>
  <r>
    <x v="3"/>
    <n v="-6.27"/>
    <s v="NAB - Credit Card 8814"/>
    <s v="CREDIT CARD PURCHASE"/>
    <s v="VIBEGOLD COAST GOLD COAST MC"/>
    <x v="2"/>
    <x v="3"/>
    <s v="Vibe Hotels (Surfers Paradise)"/>
  </r>
  <r>
    <x v="463"/>
    <n v="-17.5"/>
    <s v="NAB - Credit Card 8814"/>
    <s v="CREDIT CARD PURCHASE"/>
    <s v="SQ *CAFFE CENTRALE Coolum Beach"/>
    <x v="0"/>
    <x v="0"/>
    <s v="Caffe Centrale"/>
  </r>
  <r>
    <x v="126"/>
    <n v="-13"/>
    <s v="NAB - Credit Card 8814"/>
    <s v="CREDIT CARD PURCHASE"/>
    <s v="SQ *CAFFE CENTRALE Coolum Beach"/>
    <x v="0"/>
    <x v="0"/>
    <s v="Caffe Centrale"/>
  </r>
  <r>
    <x v="128"/>
    <n v="-13"/>
    <s v="NAB - Credit Card 8814"/>
    <s v="CREDIT CARD PURCHASE"/>
    <s v="SQ *CAFFE CENTRALE Coolum Beach"/>
    <x v="0"/>
    <x v="0"/>
    <s v="Caffe Centrale"/>
  </r>
  <r>
    <x v="139"/>
    <n v="-12.5"/>
    <s v="NAB - Credit Card 8814"/>
    <s v="CREDIT CARD PURCHASE"/>
    <s v="SQ *CAFFE CENTRALE Coolum Beach"/>
    <x v="0"/>
    <x v="0"/>
    <s v="Caffe Centrale"/>
  </r>
  <r>
    <x v="390"/>
    <n v="-6.5"/>
    <s v="NAB - Credit Card 8814"/>
    <s v="CREDIT CARD PURCHASE"/>
    <s v="SQ *CAFFE CENTRALE Coolum Beach"/>
    <x v="0"/>
    <x v="0"/>
    <s v="Caffe Centrale"/>
  </r>
  <r>
    <x v="72"/>
    <n v="-6.5"/>
    <s v="NAB - Credit Card 8814"/>
    <s v="CREDIT CARD PURCHASE"/>
    <s v="SQ *CAFFE CENTRALE Coolum Beach"/>
    <x v="0"/>
    <x v="0"/>
    <s v="Caffe Centrale"/>
  </r>
  <r>
    <x v="466"/>
    <n v="-7"/>
    <s v="NAB - Credit Card 8814"/>
    <s v="CREDIT CARD PURCHASE"/>
    <s v="SQ *CAFFE CENTRALE Coolum Beach"/>
    <x v="0"/>
    <x v="0"/>
    <s v="Caffe Centrale"/>
  </r>
  <r>
    <x v="336"/>
    <n v="-5"/>
    <s v="CBA - Milani Everyday"/>
    <s v="NA"/>
    <s v="SQ *CAFFE CENTRALE Coolum Beach AU"/>
    <x v="0"/>
    <x v="0"/>
    <s v="Caffe Centrale"/>
  </r>
  <r>
    <x v="336"/>
    <n v="-16.5"/>
    <s v="CBA - Milani Everyday"/>
    <s v="NA"/>
    <s v="SQ *CAFFE CENTRALE Coolum Beach AU"/>
    <x v="0"/>
    <x v="0"/>
    <s v="Caffe Centrale"/>
  </r>
  <r>
    <x v="305"/>
    <n v="-8"/>
    <s v="CBA - Milani Everyday"/>
    <m/>
    <s v="CaloundraFC Meridan plain AU AUS Card xx1075 Value Date: 07/06/2025"/>
    <x v="0"/>
    <x v="0"/>
    <s v="Caloundrafc Meridan Plain"/>
  </r>
  <r>
    <x v="334"/>
    <n v="-113.98"/>
    <s v="NAB - Credit Card 8814"/>
    <s v="CREDIT CARD PURCHASE"/>
    <s v="CAMBERWELL SOUTH CELLA CAMBERWELL"/>
    <x v="0"/>
    <x v="0"/>
    <s v="Camberwell South Cellars"/>
  </r>
  <r>
    <x v="337"/>
    <n v="-24"/>
    <s v="CBA - Milani Everyday"/>
    <m/>
    <s v="SQ *CAN-DLES &amp; MORE Coolum Beach AU"/>
    <x v="0"/>
    <x v="0"/>
    <s v="Can-Dles More"/>
  </r>
  <r>
    <x v="337"/>
    <n v="-10"/>
    <s v="CBA - Milani Everyday"/>
    <m/>
    <s v="SQ *CAN-DLES &amp; MORE Coolum Beach AU"/>
    <x v="0"/>
    <x v="0"/>
    <s v="Can-Dles More"/>
  </r>
  <r>
    <x v="173"/>
    <n v="-35.6"/>
    <s v="NAB - Credit Card 8814"/>
    <s v="CREDIT CARD PURCHASE"/>
    <s v="CARGO RESTAURANT DOCKLANDS"/>
    <x v="0"/>
    <x v="0"/>
    <s v="Cargo"/>
  </r>
  <r>
    <x v="173"/>
    <n v="-10.17"/>
    <s v="NAB - Credit Card 8814"/>
    <s v="CREDIT CARD PURCHASE"/>
    <s v="CARGO RESTAURANT DOCKLANDS"/>
    <x v="0"/>
    <x v="0"/>
    <s v="Cargo"/>
  </r>
  <r>
    <x v="142"/>
    <n v="-29.58"/>
    <s v="NAB - Credit Card 8814"/>
    <s v="CREDIT CARD PURCHASE"/>
    <s v="SMP*Carter Lovett Elsternwick"/>
    <x v="0"/>
    <x v="0"/>
    <s v="Carter Lovett"/>
  </r>
  <r>
    <x v="71"/>
    <n v="-11.28"/>
    <s v="NAB - Credit Card 8814"/>
    <s v="CREDIT CARD PURCHASE"/>
    <s v="SMP*Carter Lovett Elsternwick"/>
    <x v="0"/>
    <x v="0"/>
    <s v="Carter Lovett"/>
  </r>
  <r>
    <x v="81"/>
    <n v="-6.92"/>
    <s v="CBA - Milani Everyday"/>
    <m/>
    <s v="SQ *CASA NATA CHADSTON Malvern East AU"/>
    <x v="0"/>
    <x v="0"/>
    <s v="Casa Nata"/>
  </r>
  <r>
    <x v="393"/>
    <n v="-12.78"/>
    <s v="NAB - Credit Card 8814"/>
    <s v="CREDIT CARD PURCHASE"/>
    <s v="SQ *CASA NATA CHADSTONE Malvern East"/>
    <x v="0"/>
    <x v="0"/>
    <s v="Casa Nata"/>
  </r>
  <r>
    <x v="343"/>
    <n v="-25"/>
    <s v="NAB - Credit Card 8814"/>
    <s v="CREDIT CARD PURCHASE"/>
    <s v="Catalina Noosa Noosaville"/>
    <x v="0"/>
    <x v="0"/>
    <s v="Catalina Noosa"/>
  </r>
  <r>
    <x v="20"/>
    <n v="-7.7"/>
    <s v="NAB - Credit Card 8814"/>
    <s v="CREDIT CARD PURCHASE"/>
    <s v="SQ *CHAPOLA INVESTMENTS Coolum Beach"/>
    <x v="0"/>
    <x v="0"/>
    <s v="Chapola"/>
  </r>
  <r>
    <x v="506"/>
    <n v="-14.4"/>
    <s v="NAB - Credit Card 8814"/>
    <s v="CREDIT CARD PURCHASE"/>
    <s v="SQ *CHAPOLA INVESTMENTS Coolum Beach"/>
    <x v="0"/>
    <x v="0"/>
    <s v="Chapola"/>
  </r>
  <r>
    <x v="506"/>
    <n v="-7.7"/>
    <s v="NAB - Credit Card 8814"/>
    <s v="CREDIT CARD PURCHASE"/>
    <s v="SQ *CHAPOLA INVESTMENTS Coolum Beach"/>
    <x v="0"/>
    <x v="0"/>
    <s v="Chapola"/>
  </r>
  <r>
    <x v="506"/>
    <n v="-6.7"/>
    <s v="NAB - Credit Card 8814"/>
    <s v="CREDIT CARD PURCHASE"/>
    <s v="SQ *CHAPOLA INVESTMENTS Coolum Beach"/>
    <x v="0"/>
    <x v="0"/>
    <s v="Chapola"/>
  </r>
  <r>
    <x v="461"/>
    <n v="-13.4"/>
    <s v="NAB - Credit Card 8814"/>
    <s v="CREDIT CARD PURCHASE"/>
    <s v="SQ *CHAPOLA INVESTMENTS Coolum Beach"/>
    <x v="0"/>
    <x v="0"/>
    <s v="Chapola"/>
  </r>
  <r>
    <x v="101"/>
    <n v="-6.7"/>
    <s v="NAB - Credit Card 8814"/>
    <s v="CREDIT CARD PURCHASE"/>
    <s v="SQ *CHAPOLA INVESTMENTS Coolum Beach"/>
    <x v="0"/>
    <x v="0"/>
    <s v="Chapola"/>
  </r>
  <r>
    <x v="286"/>
    <n v="-6.7"/>
    <s v="NAB - Credit Card 8814"/>
    <s v="CREDIT CARD PURCHASE"/>
    <s v="SQ *CHAPOLA INVESTMENTS Coolum Beach"/>
    <x v="0"/>
    <x v="0"/>
    <s v="Chapola"/>
  </r>
  <r>
    <x v="291"/>
    <n v="-6.7"/>
    <s v="NAB - Credit Card 8814"/>
    <s v="CREDIT CARD PURCHASE"/>
    <s v="SQ *CHAPOLA INVESTMENTS Coolum Beach"/>
    <x v="0"/>
    <x v="0"/>
    <s v="Chapola"/>
  </r>
  <r>
    <x v="187"/>
    <n v="-13.19"/>
    <s v="NAB - Credit Card 8814"/>
    <s v="CREDIT CARD PURCHASE"/>
    <s v="SQ *CHARCOAL HUT Hamilton"/>
    <x v="0"/>
    <x v="0"/>
    <s v="Charcoal Hut"/>
  </r>
  <r>
    <x v="87"/>
    <n v="-16"/>
    <s v="NAB - Credit Card 8814"/>
    <s v="CREDIT CARD PURCHASE"/>
    <s v="CHILANGOS MEXICAN CA MELBOURNE"/>
    <x v="0"/>
    <x v="0"/>
    <s v="Chilangos Mexican Cantina"/>
  </r>
  <r>
    <x v="318"/>
    <n v="-6"/>
    <s v="NAB - Credit Card 8814"/>
    <s v="CREDIT CARD PURCHASE"/>
    <s v="CINNABON SUNSHINE COAST MAROOCHYDORE"/>
    <x v="0"/>
    <x v="0"/>
    <s v="Cinnabon"/>
  </r>
  <r>
    <x v="76"/>
    <n v="-27.84"/>
    <s v="CBA - Milani Everyday"/>
    <m/>
    <s v="SQ *CINNAMON?S Melbourne AU"/>
    <x v="0"/>
    <x v="0"/>
    <s v="Cinnamon"/>
  </r>
  <r>
    <x v="119"/>
    <n v="-12.2"/>
    <s v="NAB - Credit Card 8814"/>
    <s v="CREDIT CARD PURCHASE"/>
    <s v="Clandestino Belmondos South Brisban"/>
    <x v="0"/>
    <x v="0"/>
    <s v="Clandestino Coffee"/>
  </r>
  <r>
    <x v="340"/>
    <n v="-7.64"/>
    <s v="NAB - Credit Card 8814"/>
    <s v="CREDIT CARD PURCHASE"/>
    <s v="SQ *COASTAL BREWS Eumundi"/>
    <x v="0"/>
    <x v="0"/>
    <s v="Coastal Brews"/>
  </r>
  <r>
    <x v="434"/>
    <n v="-24.24"/>
    <s v="NAB - Credit Card 8814"/>
    <s v="CREDIT CARD PURCHASE"/>
    <s v="COCA BAR MAROOCHYDORE"/>
    <x v="0"/>
    <x v="0"/>
    <s v="Coca Bar"/>
  </r>
  <r>
    <x v="434"/>
    <n v="-6.67"/>
    <s v="NAB - Credit Card 8814"/>
    <s v="CREDIT CARD PURCHASE"/>
    <s v="COCA BAR MAROOCHYDORE"/>
    <x v="0"/>
    <x v="0"/>
    <s v="Coca Bar"/>
  </r>
  <r>
    <x v="3"/>
    <n v="-15.73"/>
    <s v="NAB - Credit Card 8814"/>
    <s v="CREDIT CARD PURCHASE"/>
    <s v="Coca Bar Maroochydore"/>
    <x v="0"/>
    <x v="0"/>
    <s v="Coca Bar"/>
  </r>
  <r>
    <x v="446"/>
    <n v="-15.94"/>
    <s v="NAB - Credit Card 8814"/>
    <s v="CREDIT CARD PURCHASE"/>
    <s v="Coca Bar Maroochydore"/>
    <x v="0"/>
    <x v="0"/>
    <s v="Coca Bar"/>
  </r>
  <r>
    <x v="40"/>
    <n v="-4.5"/>
    <s v="NAB - Credit Card 8814"/>
    <s v="CREDIT CARD PURCHASE"/>
    <s v="CocaColaEPP Marcoola"/>
    <x v="0"/>
    <x v="0"/>
    <s v="CocaColaEPP "/>
  </r>
  <r>
    <x v="40"/>
    <n v="-4.5"/>
    <s v="NAB - Credit Card 8814"/>
    <s v="CREDIT CARD PURCHASE"/>
    <s v="CocaColaEPP Marcoola"/>
    <x v="0"/>
    <x v="0"/>
    <s v="CocaColaEPP "/>
  </r>
  <r>
    <x v="40"/>
    <n v="-4.5"/>
    <s v="NAB - Credit Card 8814"/>
    <s v="CREDIT CARD PURCHASE"/>
    <s v="CocaColaEPP Marcoola"/>
    <x v="0"/>
    <x v="0"/>
    <s v="CocaColaEPP "/>
  </r>
  <r>
    <x v="40"/>
    <n v="-4"/>
    <s v="NAB - Credit Card 8814"/>
    <s v="CREDIT CARD PURCHASE"/>
    <s v="CocaColaEPP Marcoola"/>
    <x v="0"/>
    <x v="0"/>
    <s v="CocaColaEPP "/>
  </r>
  <r>
    <x v="40"/>
    <n v="-4"/>
    <s v="NAB - Credit Card 8814"/>
    <s v="CREDIT CARD PURCHASE"/>
    <s v="CocaColaEPP Marcoola"/>
    <x v="0"/>
    <x v="0"/>
    <s v="CocaColaEPP "/>
  </r>
  <r>
    <x v="213"/>
    <n v="-10.5"/>
    <s v="NAB - Credit Card 8814"/>
    <s v="CREDIT CARD PURCHASE"/>
    <s v="LS Coco Bliss South Ba South Brisban"/>
    <x v="0"/>
    <x v="0"/>
    <s v="Coco Bliss"/>
  </r>
  <r>
    <x v="267"/>
    <n v="-10.5"/>
    <s v="NAB - Credit Card 8814"/>
    <s v="CREDIT CARD PURCHASE"/>
    <s v="LS Coco Bliss South Ba South Brisban"/>
    <x v="0"/>
    <x v="0"/>
    <s v="Coco Bliss"/>
  </r>
  <r>
    <x v="209"/>
    <n v="-858.55"/>
    <s v="NAB - Credit Card 8814"/>
    <s v="CREDIT CARD PURCHASE"/>
    <s v="DRAGONFLY COOLUM BEACH"/>
    <x v="11"/>
    <x v="35"/>
    <s v="Dragonfly's Early Learning"/>
  </r>
  <r>
    <x v="278"/>
    <n v="-21.1"/>
    <s v="CBA - Milani Everyday"/>
    <m/>
    <s v="LS Coco Bliss South Ba South Brisban AU AUS Card xx1075 Value Date: 05/09/2025"/>
    <x v="0"/>
    <x v="0"/>
    <s v="Coco Bliss"/>
  </r>
  <r>
    <x v="164"/>
    <n v="-20.23"/>
    <s v="NAB - Credit Card 8814"/>
    <s v="CREDIT CARD PURCHASE"/>
    <s v="SMP*Coco Bliss North North Lakes"/>
    <x v="0"/>
    <x v="0"/>
    <s v="Coco Bliss"/>
  </r>
  <r>
    <x v="387"/>
    <n v="-17.399999999999999"/>
    <s v="NAB - Credit Card 8814"/>
    <s v="CREDIT CARD PURCHASE"/>
    <s v="SMP*Coco Bliss South B South Brisban"/>
    <x v="0"/>
    <x v="0"/>
    <s v="Coco Bliss"/>
  </r>
  <r>
    <x v="351"/>
    <n v="-7"/>
    <s v="CBA - Milani Everyday"/>
    <m/>
    <s v="Coco Cantina &amp; Co Peregian Beac QL AUS Card xx1075 Value Date: 26/07/2025"/>
    <x v="0"/>
    <x v="0"/>
    <s v="Coco Cantina &amp; Co"/>
  </r>
  <r>
    <x v="47"/>
    <n v="-19.45"/>
    <s v="CBA - Milani Everyday"/>
    <m/>
    <s v="Coco Cantina &amp; Co Peregian Beac QL AUS Card xx1075 Value Date: 28/05/2025"/>
    <x v="0"/>
    <x v="0"/>
    <s v="Coco Cantina &amp; Co"/>
  </r>
  <r>
    <x v="516"/>
    <n v="-29.5"/>
    <s v="CBA - Milani Everyday"/>
    <m/>
    <s v="COLES 4420COLES 4420 COOLUM BEACH 04 AUS Card xx1075 Value Date: 31/07/2025"/>
    <x v="5"/>
    <x v="10"/>
    <s v="Coles"/>
  </r>
  <r>
    <x v="305"/>
    <n v="-37.1"/>
    <s v="CBA - Milani Everyday"/>
    <m/>
    <s v="COLES 8758COLES 8758 PEREGIAN SPRS 04 AUS Card xx1075 Value Date: 06/06/2025"/>
    <x v="5"/>
    <x v="10"/>
    <s v="Coles"/>
  </r>
  <r>
    <x v="351"/>
    <n v="-28.1"/>
    <s v="CBA - Milani Everyday"/>
    <m/>
    <s v="COLES 8758COLES 8758 PEREGIAN SPRS 04 AUS Card xx1075 Value Date: 26/07/2025"/>
    <x v="5"/>
    <x v="10"/>
    <s v="Coles"/>
  </r>
  <r>
    <x v="517"/>
    <n v="-41.99"/>
    <s v="NAB - Credit Card 8814"/>
    <s v="CREDIT CARD PURCHASE"/>
    <s v="COOLUM NEWS COOLUM BEACH"/>
    <x v="1"/>
    <x v="1"/>
    <s v="Coolum News"/>
  </r>
  <r>
    <x v="300"/>
    <n v="-6.5"/>
    <s v="NAB - Credit Card 8814"/>
    <s v="CREDIT CARD PURCHASE"/>
    <s v="Coco Cantina &amp; Co Peregian Spri"/>
    <x v="0"/>
    <x v="0"/>
    <s v="Coco Cantina &amp; Co"/>
  </r>
  <r>
    <x v="445"/>
    <n v="-8"/>
    <s v="NAB - Credit Card 8814"/>
    <s v="CREDIT CARD PURCHASE"/>
    <s v="Coco Cantina &amp; Co Peregian Spri"/>
    <x v="0"/>
    <x v="0"/>
    <s v="Coco Cantina &amp; Co"/>
  </r>
  <r>
    <x v="473"/>
    <n v="-9.5"/>
    <s v="CBA - Milani Everyday"/>
    <m/>
    <s v="Coco Cantina &amp; Co Peregian Spri QL AUS Card xx1075 Value Date: 03/09/2025"/>
    <x v="0"/>
    <x v="0"/>
    <s v="Coco Cantina &amp; Co"/>
  </r>
  <r>
    <x v="518"/>
    <n v="-27.4"/>
    <s v="CBA - Milani Everyday"/>
    <m/>
    <s v="Coco Cantina &amp; Co Peregian SpriAU"/>
    <x v="0"/>
    <x v="0"/>
    <s v="Coco Cantina &amp; Co"/>
  </r>
  <r>
    <x v="226"/>
    <n v="-198.99"/>
    <s v="NAB - Credit Card 8814"/>
    <s v="CREDIT CARD PURCHASE"/>
    <s v="DRAGONFLY COOLUM BEACH"/>
    <x v="11"/>
    <x v="35"/>
    <s v="Dragonfly's Early Learning"/>
  </r>
  <r>
    <x v="231"/>
    <n v="-198.99"/>
    <s v="NAB - Credit Card 8814"/>
    <s v="CREDIT CARD PURCHASE"/>
    <s v="DRAGONFLY COOLUM BEACH"/>
    <x v="11"/>
    <x v="35"/>
    <s v="Dragonfly's Early Learning"/>
  </r>
  <r>
    <x v="232"/>
    <n v="-198.99"/>
    <s v="NAB - Credit Card 8814"/>
    <s v="CREDIT CARD PURCHASE"/>
    <s v="DRAGONFLY COOLUM BEACH"/>
    <x v="11"/>
    <x v="35"/>
    <s v="Dragonfly's Early Learning"/>
  </r>
  <r>
    <x v="104"/>
    <n v="-198.99"/>
    <s v="NAB - Credit Card 8814"/>
    <s v="CREDIT CARD PURCHASE"/>
    <s v="DRAGONFLY COOLUM BEACH"/>
    <x v="11"/>
    <x v="35"/>
    <s v="Dragonfly's Early Learning"/>
  </r>
  <r>
    <x v="86"/>
    <n v="-198.99"/>
    <s v="NAB - Credit Card 8814"/>
    <s v="CREDIT CARD PURCHASE"/>
    <s v="DRAGONFLY COOLUM BEACH"/>
    <x v="11"/>
    <x v="35"/>
    <s v="Dragonfly's Early Learning"/>
  </r>
  <r>
    <x v="243"/>
    <n v="-547.03"/>
    <s v="NAB - Credit Card 8814"/>
    <s v="CREDIT CARD PURCHASE"/>
    <s v="DRAGONFLY COOLUM BEACH"/>
    <x v="11"/>
    <x v="35"/>
    <s v="Dragonfly's Early Learning"/>
  </r>
  <r>
    <x v="7"/>
    <n v="-198.99"/>
    <s v="NAB - Credit Card 8814"/>
    <s v="CREDIT CARD PURCHASE"/>
    <s v="DRAGONFLY COOLUM BEACH"/>
    <x v="11"/>
    <x v="35"/>
    <s v="Dragonfly's Early Learning"/>
  </r>
  <r>
    <x v="419"/>
    <n v="-49.82"/>
    <s v="NAB - Credit Card 8814"/>
    <s v="CREDIT CARD PURCHASE"/>
    <s v="DRAGONFLY COOLUM BEACH"/>
    <x v="11"/>
    <x v="35"/>
    <s v="Dragonfly's Early Learning"/>
  </r>
  <r>
    <x v="248"/>
    <n v="-200"/>
    <s v="NAB - Credit Card 8814"/>
    <s v="CREDIT CARD PURCHASE"/>
    <s v="DRAGONFLY COOLUM BEACH"/>
    <x v="11"/>
    <x v="35"/>
    <s v="Dragonfly's Early Learning"/>
  </r>
  <r>
    <x v="250"/>
    <n v="-148.25"/>
    <s v="NAB - Credit Card 8814"/>
    <s v="CREDIT CARD PURCHASE"/>
    <s v="DRAGONFLY COOLUM BEACH"/>
    <x v="11"/>
    <x v="35"/>
    <s v="Dragonfly's Early Learning"/>
  </r>
  <r>
    <x v="14"/>
    <n v="-149.26"/>
    <s v="NAB - Credit Card 8814"/>
    <s v="CREDIT CARD PURCHASE"/>
    <s v="DRAGONFLY COOLUM BEACH"/>
    <x v="11"/>
    <x v="35"/>
    <s v="Dragonfly's Early Learning"/>
  </r>
  <r>
    <x v="256"/>
    <n v="-198.99"/>
    <s v="NAB - Credit Card 8814"/>
    <s v="CREDIT CARD PURCHASE"/>
    <s v="DRAGONFLY COOLUM BEACH"/>
    <x v="11"/>
    <x v="35"/>
    <s v="Dragonfly's Early Learning"/>
  </r>
  <r>
    <x v="41"/>
    <n v="-198.99"/>
    <s v="NAB - Credit Card 8814"/>
    <s v="CREDIT CARD PURCHASE"/>
    <s v="DRAGONFLY COOLUM BEACH"/>
    <x v="11"/>
    <x v="35"/>
    <s v="Dragonfly's Early Learning"/>
  </r>
  <r>
    <x v="260"/>
    <n v="-198.99"/>
    <s v="NAB - Credit Card 8814"/>
    <s v="CREDIT CARD PURCHASE"/>
    <s v="DRAGONFLY COOLUM BEACH"/>
    <x v="11"/>
    <x v="35"/>
    <s v="Dragonfly's Early Learning"/>
  </r>
  <r>
    <x v="23"/>
    <n v="-397.87"/>
    <s v="NAB - Credit Card 8814"/>
    <s v="CREDIT CARD PURCHASE"/>
    <s v="DRAGONFLY COOLUM BEACH"/>
    <x v="11"/>
    <x v="35"/>
    <s v="Dragonfly's Early Learning"/>
  </r>
  <r>
    <x v="519"/>
    <n v="-198.99"/>
    <s v="NAB - Credit Card 8814"/>
    <s v="CREDIT CARD PURCHASE"/>
    <s v="DRAGONFLY COOLUM BEACH"/>
    <x v="11"/>
    <x v="35"/>
    <s v="Dragonfly's Early Learning"/>
  </r>
  <r>
    <x v="268"/>
    <n v="-198.99"/>
    <s v="NAB - Credit Card 8814"/>
    <s v="CREDIT CARD PURCHASE"/>
    <s v="DRAGONFLY COOLUM BEACH"/>
    <x v="11"/>
    <x v="35"/>
    <s v="Dragonfly's Early Learning"/>
  </r>
  <r>
    <x v="509"/>
    <n v="-198.99"/>
    <s v="NAB - Credit Card 8814"/>
    <s v="CREDIT CARD PURCHASE"/>
    <s v="DRAGONFLY COOLUM BEACH"/>
    <x v="11"/>
    <x v="35"/>
    <s v="Dragonfly's Early Learning"/>
  </r>
  <r>
    <x v="20"/>
    <n v="-198.99"/>
    <s v="NAB - Credit Card 8814"/>
    <s v="CREDIT CARD PURCHASE"/>
    <s v="DRAGONFLY COOLUM BEACH"/>
    <x v="11"/>
    <x v="35"/>
    <s v="Dragonfly's Early Learning"/>
  </r>
  <r>
    <x v="42"/>
    <n v="-198.99"/>
    <s v="NAB - Credit Card 8814"/>
    <s v="CREDIT CARD PURCHASE"/>
    <s v="DRAGONFLY COOLUM BEACH"/>
    <x v="11"/>
    <x v="35"/>
    <s v="Dragonfly's Early Learning"/>
  </r>
  <r>
    <x v="404"/>
    <n v="-149.26"/>
    <s v="NAB - Credit Card 8814"/>
    <s v="CREDIT CARD PURCHASE"/>
    <s v="DRAGONFLY COOLUM BEACH"/>
    <x v="11"/>
    <x v="35"/>
    <s v="Dragonfly's Early Learning"/>
  </r>
  <r>
    <x v="441"/>
    <n v="-149.26"/>
    <s v="NAB - Credit Card 8814"/>
    <s v="CREDIT CARD PURCHASE"/>
    <s v="DRAGONFLY COOLUM BEACH"/>
    <x v="11"/>
    <x v="35"/>
    <s v="Dragonfly's Early Learning"/>
  </r>
  <r>
    <x v="443"/>
    <n v="-129.97999999999999"/>
    <s v="NAB - Credit Card 8814"/>
    <s v="CREDIT CARD PURCHASE"/>
    <s v="DRAGONFLY COOLUM BEACH"/>
    <x v="11"/>
    <x v="35"/>
    <s v="Dragonfly's Early Learning"/>
  </r>
  <r>
    <x v="271"/>
    <n v="-267.99"/>
    <s v="NAB - Credit Card 8814"/>
    <s v="CREDIT CARD PURCHASE"/>
    <s v="DRAGONFLY COOLUM BEACH"/>
    <x v="11"/>
    <x v="35"/>
    <s v="Dragonfly's Early Learning"/>
  </r>
  <r>
    <x v="351"/>
    <n v="-397.87"/>
    <s v="NAB - Credit Card 8814"/>
    <s v="CREDIT CARD PURCHASE"/>
    <s v="DRAGONFLY COOLUM BEACH"/>
    <x v="11"/>
    <x v="35"/>
    <s v="Dragonfly's Early Learning"/>
  </r>
  <r>
    <x v="47"/>
    <n v="-9.48"/>
    <s v="NAB - Credit Card 8814"/>
    <s v="CREDIT CARD PURCHASE"/>
    <s v="COOLUM NEWS COOLUM BEACH"/>
    <x v="1"/>
    <x v="1"/>
    <s v="Coolum News"/>
  </r>
  <r>
    <x v="361"/>
    <n v="-20.55"/>
    <s v="NAB - Credit Card 8814"/>
    <s v="CREDIT CARD PURCHASE"/>
    <s v="COOLUM NEWS COOLUM BEACH"/>
    <x v="1"/>
    <x v="1"/>
    <s v="Coolum News"/>
  </r>
  <r>
    <x v="501"/>
    <n v="-69.989999999999995"/>
    <s v="NAB - Credit Card 8814"/>
    <s v="CREDIT CARD PURCHASE"/>
    <s v="COTTON ON BODY 4839 MAROOCHYDORE"/>
    <x v="1"/>
    <x v="1"/>
    <s v="Cotton On"/>
  </r>
  <r>
    <x v="198"/>
    <n v="-34.950000000000003"/>
    <s v="NAB - Credit Card 8814"/>
    <s v="CREDIT CARD PURCHASE"/>
    <s v="Cotton On Geelong"/>
    <x v="1"/>
    <x v="1"/>
    <s v="Cotton On"/>
  </r>
  <r>
    <x v="137"/>
    <n v="-18.95"/>
    <s v="NAB - Credit Card 8814"/>
    <s v="CREDIT CARD PURCHASE"/>
    <s v="DAVID JONES BURNLEY"/>
    <x v="1"/>
    <x v="1"/>
    <s v="DAVID JONES "/>
  </r>
  <r>
    <x v="189"/>
    <n v="-29.97"/>
    <s v="NAB - Credit Card 8814"/>
    <s v="CREDIT CARD PURCHASE"/>
    <s v="DEALS AND DOLLARS DISC COOLUM BEACH"/>
    <x v="1"/>
    <x v="1"/>
    <s v="Deals &amp; Dollar"/>
  </r>
  <r>
    <x v="93"/>
    <n v="-12.99"/>
    <s v="NAB - Credit Card 8814"/>
    <s v="CREDIT CARD PURCHASE"/>
    <s v="DEALS AND DOLLARS DISC COOLUM BEACH"/>
    <x v="1"/>
    <x v="1"/>
    <s v="Deals &amp; Dollar"/>
  </r>
  <r>
    <x v="102"/>
    <n v="-25.98"/>
    <s v="NAB - Credit Card 8814"/>
    <s v="CREDIT CARD PURCHASE"/>
    <s v="DEALS AND DOLLARS DISC COOLUM BEACH"/>
    <x v="1"/>
    <x v="1"/>
    <s v="Deals &amp; Dollar"/>
  </r>
  <r>
    <x v="196"/>
    <n v="-18.47"/>
    <s v="NAB - Credit Card 8814"/>
    <s v="CREDIT CARD PURCHASE"/>
    <s v="DEALS AND DOLLARS DISC COOLUM BEACH"/>
    <x v="1"/>
    <x v="1"/>
    <s v="Deals &amp; Dollar"/>
  </r>
  <r>
    <x v="208"/>
    <n v="-15.49"/>
    <s v="NAB - Credit Card 8814"/>
    <s v="CREDIT CARD PURCHASE"/>
    <s v="DEALS AND DOLLARS DISC COOLUM BEACH"/>
    <x v="1"/>
    <x v="1"/>
    <s v="Deals &amp; Dollar"/>
  </r>
  <r>
    <x v="520"/>
    <n v="-4"/>
    <s v="NAB - Credit Card 8814"/>
    <s v="CREDIT CARD PURCHASE"/>
    <s v="DEALS AND DOLLARS DISC COOLUM BEACH"/>
    <x v="1"/>
    <x v="1"/>
    <s v="Deals &amp; Dollar"/>
  </r>
  <r>
    <x v="40"/>
    <n v="-48.88"/>
    <s v="NAB - Credit Card 8814"/>
    <s v="CREDIT CARD PURCHASE"/>
    <s v="DEALS AND DOLLARS DISC COOLUM BEACH"/>
    <x v="1"/>
    <x v="1"/>
    <s v="Deals &amp; Dollar"/>
  </r>
  <r>
    <x v="40"/>
    <n v="-16.95"/>
    <s v="NAB - Credit Card 8814"/>
    <s v="CREDIT CARD PURCHASE"/>
    <s v="DEALS AND DOLLARS DISC COOLUM BEACH"/>
    <x v="1"/>
    <x v="1"/>
    <s v="Deals &amp; Dollar"/>
  </r>
  <r>
    <x v="226"/>
    <n v="-18.48"/>
    <s v="NAB - Credit Card 8814"/>
    <s v="CREDIT CARD PURCHASE"/>
    <s v="DEALS AND DOLLARS DISC COOLUM BEACH"/>
    <x v="1"/>
    <x v="1"/>
    <s v="Deals &amp; Dollar"/>
  </r>
  <r>
    <x v="243"/>
    <n v="-42.47"/>
    <s v="NAB - Credit Card 8814"/>
    <s v="CREDIT CARD PURCHASE"/>
    <s v="DEALS AND DOLLARS DISC COOLUM BEACH"/>
    <x v="1"/>
    <x v="1"/>
    <s v="Deals &amp; Dollar"/>
  </r>
  <r>
    <x v="419"/>
    <n v="-11.48"/>
    <s v="NAB - Credit Card 8814"/>
    <s v="CREDIT CARD PURCHASE"/>
    <s v="DEALS AND DOLLARS DISC COOLUM BEACH"/>
    <x v="1"/>
    <x v="1"/>
    <s v="Deals &amp; Dollar"/>
  </r>
  <r>
    <x v="420"/>
    <n v="-11.99"/>
    <s v="NAB - Credit Card 8814"/>
    <s v="CREDIT CARD PURCHASE"/>
    <s v="DEALS AND DOLLARS DISC COOLUM BEACH"/>
    <x v="1"/>
    <x v="1"/>
    <s v="Deals &amp; Dollar"/>
  </r>
  <r>
    <x v="261"/>
    <n v="-5.98"/>
    <s v="NAB - Credit Card 8814"/>
    <s v="CREDIT CARD PURCHASE"/>
    <s v="DEALS AND DOLLARS DISC COOLUM BEACH"/>
    <x v="1"/>
    <x v="1"/>
    <s v="Deals &amp; Dollar"/>
  </r>
  <r>
    <x v="428"/>
    <n v="-20.440000000000001"/>
    <s v="NAB - Credit Card 8814"/>
    <s v="CREDIT CARD PURCHASE"/>
    <s v="DEALS AND DOLLARS DISC COOLUM BEACH"/>
    <x v="1"/>
    <x v="1"/>
    <s v="Deals &amp; Dollar"/>
  </r>
  <r>
    <x v="101"/>
    <n v="-28.45"/>
    <s v="NAB - Credit Card 8814"/>
    <s v="CREDIT CARD PURCHASE"/>
    <s v="DEALS AND DOLLARS DISC COOLUM BEACH"/>
    <x v="1"/>
    <x v="1"/>
    <s v="Deals &amp; Dollar"/>
  </r>
  <r>
    <x v="286"/>
    <n v="-19.98"/>
    <s v="NAB - Credit Card 8814"/>
    <s v="CREDIT CARD PURCHASE"/>
    <s v="DEALS AND DOLLARS DISC COOLUM BEACH"/>
    <x v="1"/>
    <x v="1"/>
    <s v="Deals &amp; Dollar"/>
  </r>
  <r>
    <x v="398"/>
    <n v="-11.99"/>
    <s v="NAB - Credit Card 8814"/>
    <s v="CREDIT CARD PURCHASE"/>
    <s v="DEALS AND DOLLARS DISC COOLUM BEACH"/>
    <x v="1"/>
    <x v="1"/>
    <s v="Deals &amp; Dollar"/>
  </r>
  <r>
    <x v="407"/>
    <n v="-8.99"/>
    <s v="CBA - Milani Everyday"/>
    <m/>
    <s v="DEALS AND DOLLARS DISC COOLUM BEACH AUS Card xx1075 Value Date: 01/10/2025"/>
    <x v="1"/>
    <x v="1"/>
    <s v="Deals &amp; Dollar"/>
  </r>
  <r>
    <x v="375"/>
    <n v="-9.49"/>
    <s v="CBA - Milani Everyday"/>
    <m/>
    <s v="DEALS AND DOLLARS DISC COOLUM BEACH AUS Card xx1075 Value Date: 01/12/2025"/>
    <x v="1"/>
    <x v="1"/>
    <s v="Deals &amp; Dollar"/>
  </r>
  <r>
    <x v="298"/>
    <n v="-11.99"/>
    <s v="CBA - Milani Everyday"/>
    <m/>
    <s v="DEALS AND DOLLARS DISC COOLUM BEACH AUS Card xx1075 Value Date: 03/09/2025"/>
    <x v="1"/>
    <x v="1"/>
    <s v="Deals &amp; Dollar"/>
  </r>
  <r>
    <x v="360"/>
    <n v="-4.5"/>
    <s v="CBA - Milani Everyday"/>
    <m/>
    <s v="DEALS AND DOLLARS DISC COOLUM BEACH AUS Card xx1075 Value Date: 03/12/2025"/>
    <x v="1"/>
    <x v="1"/>
    <s v="Deals &amp; Dollar"/>
  </r>
  <r>
    <x v="15"/>
    <n v="-10"/>
    <s v="CBA - Milani Everyday"/>
    <m/>
    <s v="DEALS AND DOLLARS DISC COOLUM BEACH AUS Card xx1075 Value Date: 04/05/2025"/>
    <x v="1"/>
    <x v="1"/>
    <s v="Deals &amp; Dollar"/>
  </r>
  <r>
    <x v="389"/>
    <n v="-8.49"/>
    <s v="CBA - Milani Everyday"/>
    <m/>
    <s v="DEALS AND DOLLARS DISC COOLUM BEACH AUS Card xx1075 Value Date: 05/06/2025"/>
    <x v="1"/>
    <x v="1"/>
    <s v="Deals &amp; Dollar"/>
  </r>
  <r>
    <x v="105"/>
    <n v="-6.49"/>
    <s v="CBA - Milani Everyday"/>
    <m/>
    <s v="DEALS AND DOLLARS DISC COOLUM BEACH AUS Card xx1075 Value Date: 05/07/2025"/>
    <x v="1"/>
    <x v="1"/>
    <s v="Deals &amp; Dollar"/>
  </r>
  <r>
    <x v="315"/>
    <n v="-24.44"/>
    <s v="CBA - Milani Everyday"/>
    <m/>
    <s v="DEALS AND DOLLARS DISC COOLUM BEACH AUS Card xx1075 Value Date: 13/11/2025"/>
    <x v="1"/>
    <x v="1"/>
    <s v="Deals &amp; Dollar"/>
  </r>
  <r>
    <x v="252"/>
    <n v="-63.6"/>
    <s v="NAB - Credit Card 8814"/>
    <s v="CREDIT CARD PURCHASE"/>
    <s v="Coconut Kulture Peregian Beac"/>
    <x v="0"/>
    <x v="0"/>
    <s v="Coconut Kulture"/>
  </r>
  <r>
    <x v="187"/>
    <n v="-18.100000000000001"/>
    <s v="NAB - Credit Card 8814"/>
    <s v="CREDIT CARD PURCHASE"/>
    <s v="COFFEE AT THE KOMBI SOUTH BRISBAN"/>
    <x v="0"/>
    <x v="0"/>
    <s v="Coffee At The Kombi"/>
  </r>
  <r>
    <x v="100"/>
    <n v="-6.4"/>
    <s v="NAB - Credit Card 8814"/>
    <s v="CREDIT CARD PURCHASE"/>
    <s v="SQ *COFFEE JUNCTION LAVERLaverton"/>
    <x v="0"/>
    <x v="0"/>
    <s v="Coffee Junction"/>
  </r>
  <r>
    <x v="1"/>
    <n v="-6.4"/>
    <s v="NAB - Credit Card 8814"/>
    <s v="CREDIT CARD PURCHASE"/>
    <s v="SQ *COFFEE JUNCTION Laverton"/>
    <x v="0"/>
    <x v="0"/>
    <s v="Coffee Junction"/>
  </r>
  <r>
    <x v="82"/>
    <n v="-6.4"/>
    <s v="NAB - Credit Card 8814"/>
    <s v="CREDIT CARD PURCHASE"/>
    <s v="SQ *COFFEE JUNCTION Laverton"/>
    <x v="0"/>
    <x v="0"/>
    <s v="Coffee Junction"/>
  </r>
  <r>
    <x v="521"/>
    <n v="-32.520000000000003"/>
    <s v="NAB - Credit Card 8814"/>
    <s v="CREDIT CARD PURCHASE"/>
    <s v="COOLUM BEACH BAR COOLUM BEACH"/>
    <x v="0"/>
    <x v="0"/>
    <s v="Coolum Beach Bar"/>
  </r>
  <r>
    <x v="522"/>
    <n v="-198.99"/>
    <s v="NAB - Credit Card 8814"/>
    <s v="CREDIT CARD PURCHASE"/>
    <s v="DRAGONFLY COOLUM BEACH"/>
    <x v="11"/>
    <x v="35"/>
    <s v="Dragonfly's Early Learning"/>
  </r>
  <r>
    <x v="106"/>
    <n v="-20"/>
    <s v="NAB - Credit Card 8814"/>
    <s v="CREDIT CARD CASH ADVANCE"/>
    <s v="ETX ATM CASH ADVANCE"/>
    <x v="9"/>
    <x v="14"/>
    <s v="ETX ATM CASH ADVANCE"/>
  </r>
  <r>
    <x v="427"/>
    <n v="5752.48"/>
    <s v="NAB Everyday - 891388212"/>
    <s v="SALARY"/>
    <s v="SALARY70/121680 IAG SERVICES PTY"/>
    <x v="7"/>
    <x v="34"/>
    <s v="IAG"/>
  </r>
  <r>
    <x v="432"/>
    <n v="-100"/>
    <s v="NAB - Credit Card 8814"/>
    <s v="CREDIT CARD CASH ADVANCE"/>
    <s v="ETX ATM CASH ADVANCE"/>
    <x v="9"/>
    <x v="14"/>
    <s v="ETX ATM CASH ADVANCE"/>
  </r>
  <r>
    <x v="228"/>
    <n v="-243.62"/>
    <s v="NAB - Credit Card 8814"/>
    <s v="CREDIT CARD PURCHASE"/>
    <s v="VIBEGOLD COAST SURFERS PARAD"/>
    <x v="2"/>
    <x v="3"/>
    <s v="Vibe Hotels (Surfers Paradise)"/>
  </r>
  <r>
    <x v="86"/>
    <n v="-500"/>
    <s v="NAB - Credit Card 8814"/>
    <s v="CREDIT CARD PURCHASE"/>
    <s v="WINSTON SRVCD APRTMT MELBOURNE"/>
    <x v="2"/>
    <x v="3"/>
    <s v="Winston Serviced Apartments"/>
  </r>
  <r>
    <x v="476"/>
    <n v="-14.62"/>
    <s v="NAB - Credit Card 8814"/>
    <s v="CREDIT CARD PURCHASE"/>
    <s v="ACV DA NANG DA NANG"/>
    <x v="2"/>
    <x v="36"/>
    <s v="ACV DA NANG DA NANG"/>
  </r>
  <r>
    <x v="512"/>
    <n v="-100"/>
    <s v="NAB - Credit Card 8814"/>
    <s v="CREDIT CARD PURCHASE"/>
    <s v="BMBS NATURAL THERAPIES COOLUM BEACH"/>
    <x v="8"/>
    <x v="27"/>
    <s v="BMBS Acupuncture"/>
  </r>
  <r>
    <x v="184"/>
    <n v="-80"/>
    <s v="NAB - Credit Card 8814"/>
    <s v="CREDIT CARD CASH ADVANCE"/>
    <s v="INTERNET BANKING TRANSFERMELBOURNE"/>
    <x v="9"/>
    <x v="14"/>
    <s v="INTERNET BANKING TRANSFERMELBOURNE"/>
  </r>
  <r>
    <x v="481"/>
    <n v="-20"/>
    <s v="NAB - Credit Card 8814"/>
    <s v="CREDIT CARD CASH ADVANCE"/>
    <s v="INTERNET TRANSFER Linked Acc Trns"/>
    <x v="9"/>
    <x v="14"/>
    <s v="INTERNET TRANSFER Linked Acc Trns"/>
  </r>
  <r>
    <x v="409"/>
    <n v="-200"/>
    <s v="NAB - Credit Card 8814"/>
    <s v="CREDIT CARD CASH ADVANCE"/>
    <s v="SUNCORP METWAY BNK ATM CASH ADVANCE"/>
    <x v="9"/>
    <x v="14"/>
    <s v="SUNCORP METWAY BNK ATM CASH ADVANCE"/>
  </r>
  <r>
    <x v="523"/>
    <n v="500"/>
    <s v="NAB - Credit Card 8814"/>
    <s v="CREDIT CARD PAYMENT"/>
    <s v="INTERNET PAYMENT"/>
    <x v="9"/>
    <x v="37"/>
    <s v="INTERNET PAYMENT"/>
  </r>
  <r>
    <x v="457"/>
    <n v="149"/>
    <s v="NAB - Credit Card 8814"/>
    <s v="CREDIT CARD PAYMENT"/>
    <s v="INTERNET PAYMENT"/>
    <x v="9"/>
    <x v="37"/>
    <s v="INTERNET PAYMENT"/>
  </r>
  <r>
    <x v="524"/>
    <n v="700"/>
    <s v="NAB - Credit Card 8814"/>
    <s v="CREDIT CARD PAYMENT"/>
    <s v="INTERNET PAYMENT"/>
    <x v="9"/>
    <x v="37"/>
    <s v="INTERNET PAYMENT"/>
  </r>
  <r>
    <x v="284"/>
    <n v="5923.39"/>
    <s v="NAB Old - 9437"/>
    <s v="SALARY"/>
    <s v="SALARY70/121680 IAG SERVICES PTY"/>
    <x v="7"/>
    <x v="34"/>
    <s v="IAG"/>
  </r>
  <r>
    <x v="107"/>
    <n v="4959.7700000000004"/>
    <s v="NAB Everyday - 891388212"/>
    <s v="SALARY"/>
    <s v="SALARY70/121680 IAG SERVICES PTY LLOYD THOMAS"/>
    <x v="7"/>
    <x v="34"/>
    <s v="IAG"/>
  </r>
  <r>
    <x v="433"/>
    <n v="4959.7700000000004"/>
    <s v="NAB Everyday - 891388212"/>
    <s v="SALARY"/>
    <s v="SALARY70/121680 IAG SERVICES PTY LLOYD THOMAS"/>
    <x v="7"/>
    <x v="34"/>
    <s v="IAG"/>
  </r>
  <r>
    <x v="35"/>
    <n v="-12.95"/>
    <s v="CBA - Milani Everyday"/>
    <m/>
    <s v="DEALS AND DOLLARS DISC COOLUM BEACH AUS Card xx1075 Value Date: 17/09/2025"/>
    <x v="1"/>
    <x v="1"/>
    <s v="Deals &amp; Dollar"/>
  </r>
  <r>
    <x v="525"/>
    <n v="-13.48"/>
    <s v="CBA - Milani Everyday"/>
    <m/>
    <s v="DEALS AND DOLLARS DISC COOLUM BEACH AUS Card xx1075 Value Date: 25/06/2025"/>
    <x v="1"/>
    <x v="1"/>
    <s v="Deals &amp; Dollar"/>
  </r>
  <r>
    <x v="97"/>
    <n v="-17.95"/>
    <s v="CBA - Milani Everyday"/>
    <m/>
    <s v="DEALS AND DOLLARS DISC COOLUM BEACH AUS Card xx1075 Value Date: 28/11/2025"/>
    <x v="1"/>
    <x v="1"/>
    <s v="Deals &amp; Dollar"/>
  </r>
  <r>
    <x v="97"/>
    <n v="-8.99"/>
    <s v="CBA - Milani Everyday"/>
    <m/>
    <s v="DEALS AND DOLLARS DISC COOLUM BEACH AUS Card xx1075 Value Date: 30/11/2025"/>
    <x v="1"/>
    <x v="1"/>
    <s v="Deals &amp; Dollar"/>
  </r>
  <r>
    <x v="272"/>
    <n v="-14.98"/>
    <s v="CBA - Milani Everyday"/>
    <m/>
    <s v="DEALS AND DOLLARS DISC COOLUM BEACH AUS Card xx1075 Value Date: 30/07/2025"/>
    <x v="1"/>
    <x v="1"/>
    <s v="Deals &amp; Dollar"/>
  </r>
  <r>
    <x v="440"/>
    <n v="-141.97999999999999"/>
    <s v="CBA - Milani Everyday"/>
    <m/>
    <s v="Direct Debit 617704 PAYPAL AUSTRALIA 1046165897233"/>
    <x v="1"/>
    <x v="1"/>
    <s v="Direct Debit PAYPAL AUSTRALIA"/>
  </r>
  <r>
    <x v="281"/>
    <n v="-56"/>
    <s v="CBA - Milani Everyday"/>
    <m/>
    <s v="Direct Debit 617704 PAYPAL AUSTRALIA 1045395063970"/>
    <x v="1"/>
    <x v="1"/>
    <s v="Direct Debit PAYPAL AUSTRALIA"/>
  </r>
  <r>
    <x v="44"/>
    <n v="-36.479999999999997"/>
    <s v="CBA - Milani Everyday"/>
    <m/>
    <s v="Direct Debit 617704 PYPL Payin4 1044884932049"/>
    <x v="1"/>
    <x v="2"/>
    <s v="Direct Debit PYPL Payin4"/>
  </r>
  <r>
    <x v="346"/>
    <n v="-36.47"/>
    <s v="CBA - Milani Everyday"/>
    <m/>
    <s v="Direct Debit 617704 PYPL Payin4 1045171826507"/>
    <x v="1"/>
    <x v="2"/>
    <s v="Direct Debit PYPL Payin4"/>
  </r>
  <r>
    <x v="526"/>
    <n v="-35"/>
    <s v="NAB - Credit Card 8814"/>
    <s v="CREDIT CARD PURCHASE"/>
    <s v="BELONG MELBOURNE"/>
    <x v="13"/>
    <x v="25"/>
    <s v="Belong Mobile"/>
  </r>
  <r>
    <x v="193"/>
    <n v="-35"/>
    <s v="NAB - Credit Card 8814"/>
    <s v="CREDIT CARD PURCHASE"/>
    <s v="BELONG MELBOURNE"/>
    <x v="13"/>
    <x v="25"/>
    <s v="Belong Mobile"/>
  </r>
  <r>
    <x v="199"/>
    <n v="-35"/>
    <s v="NAB - Credit Card 8814"/>
    <s v="CREDIT CARD PURCHASE"/>
    <s v="BELONG MELBOURNE"/>
    <x v="13"/>
    <x v="25"/>
    <s v="Belong Mobile"/>
  </r>
  <r>
    <x v="75"/>
    <n v="-35"/>
    <s v="NAB - Credit Card 8814"/>
    <s v="CREDIT CARD PURCHASE"/>
    <s v="BELONG MELBOURNE"/>
    <x v="13"/>
    <x v="25"/>
    <s v="Belong Mobile"/>
  </r>
  <r>
    <x v="208"/>
    <n v="-35"/>
    <s v="NAB - Credit Card 8814"/>
    <s v="CREDIT CARD PURCHASE"/>
    <s v="BELONG MELBOURNE"/>
    <x v="13"/>
    <x v="25"/>
    <s v="Belong Mobile"/>
  </r>
  <r>
    <x v="40"/>
    <n v="-35"/>
    <s v="NAB - Credit Card 8814"/>
    <s v="CREDIT CARD PURCHASE"/>
    <s v="BELONG MELBOURNE"/>
    <x v="13"/>
    <x v="25"/>
    <s v="Belong Mobile"/>
  </r>
  <r>
    <x v="104"/>
    <n v="-35"/>
    <s v="NAB - Credit Card 8814"/>
    <s v="CREDIT CARD PURCHASE"/>
    <s v="BELONG MELBOURNE"/>
    <x v="13"/>
    <x v="25"/>
    <s v="Belong Mobile"/>
  </r>
  <r>
    <x v="7"/>
    <n v="-35"/>
    <s v="NAB - Credit Card 8814"/>
    <s v="CREDIT CARD PURCHASE"/>
    <s v="BELONG MELBOURNE"/>
    <x v="13"/>
    <x v="25"/>
    <s v="Belong Mobile"/>
  </r>
  <r>
    <x v="256"/>
    <n v="-35"/>
    <s v="NAB - Credit Card 8814"/>
    <s v="CREDIT CARD PURCHASE"/>
    <s v="BELONG MELBOURNE"/>
    <x v="13"/>
    <x v="25"/>
    <s v="Belong Mobile"/>
  </r>
  <r>
    <x v="265"/>
    <n v="-35"/>
    <s v="NAB - Credit Card 8814"/>
    <s v="CREDIT CARD PURCHASE"/>
    <s v="BELONG MELBOURNE"/>
    <x v="13"/>
    <x v="25"/>
    <s v="Belong Mobile"/>
  </r>
  <r>
    <x v="20"/>
    <n v="-35"/>
    <s v="NAB - Credit Card 8814"/>
    <s v="CREDIT CARD PURCHASE"/>
    <s v="BELONG MELBOURNE"/>
    <x v="13"/>
    <x v="25"/>
    <s v="Belong Mobile"/>
  </r>
  <r>
    <x v="494"/>
    <n v="-35"/>
    <s v="NAB - Credit Card 8814"/>
    <s v="CREDIT CARD PURCHASE"/>
    <s v="BELONG MELBOURNE"/>
    <x v="13"/>
    <x v="25"/>
    <s v="Belong Mobile"/>
  </r>
  <r>
    <x v="444"/>
    <n v="-35"/>
    <s v="NAB - Credit Card 8814"/>
    <s v="CREDIT CARD PURCHASE"/>
    <s v="BELONG MELBOURNE"/>
    <x v="13"/>
    <x v="25"/>
    <s v="Belong Mobile"/>
  </r>
  <r>
    <x v="278"/>
    <n v="-35"/>
    <s v="NAB - Credit Card 8814"/>
    <s v="CREDIT CARD PURCHASE"/>
    <s v="BELONG MELBOURNE"/>
    <x v="13"/>
    <x v="25"/>
    <s v="Belong Mobile"/>
  </r>
  <r>
    <x v="446"/>
    <n v="-35"/>
    <s v="NAB - Credit Card 8814"/>
    <s v="CREDIT CARD PURCHASE"/>
    <s v="BELONG MELBOURNE"/>
    <x v="13"/>
    <x v="25"/>
    <s v="Belong Mobile"/>
  </r>
  <r>
    <x v="471"/>
    <n v="-35"/>
    <s v="NAB - Credit Card 8814"/>
    <s v="PURCHASE AUTHORISATION"/>
    <s v="Belong Melbourne"/>
    <x v="13"/>
    <x v="25"/>
    <s v="Belong Mobile"/>
  </r>
  <r>
    <x v="286"/>
    <n v="-35"/>
    <s v="NAB - Credit Card 8814"/>
    <s v="CREDIT CARD PURCHASE"/>
    <s v="BELONG MELBOURNE"/>
    <x v="13"/>
    <x v="25"/>
    <s v="Belong Mobile"/>
  </r>
  <r>
    <x v="291"/>
    <n v="-10"/>
    <s v="NAB - Credit Card 8814"/>
    <s v="CREDIT CARD PURCHASE"/>
    <s v="BELONG MELBOURNE"/>
    <x v="13"/>
    <x v="25"/>
    <s v="Belong Mobile"/>
  </r>
  <r>
    <x v="303"/>
    <n v="-40"/>
    <s v="NAB - Credit Card 8814"/>
    <s v="CREDIT CARD PURCHASE"/>
    <s v="BELONG MELBOURNE"/>
    <x v="13"/>
    <x v="25"/>
    <s v="Belong Mobile"/>
  </r>
  <r>
    <x v="52"/>
    <n v="-65"/>
    <s v="NAB - Credit Card 8814"/>
    <s v="CREDIT CARD PURCHASE"/>
    <s v="DODO SERVICES PTY LTD MELBOURNE"/>
    <x v="13"/>
    <x v="25"/>
    <s v="Dodo"/>
  </r>
  <r>
    <x v="377"/>
    <n v="-65"/>
    <s v="NAB - Credit Card 8814"/>
    <s v="CREDIT CARD PURCHASE"/>
    <s v="DODO SERVICES PTY LTD MELBOURNE"/>
    <x v="13"/>
    <x v="25"/>
    <s v="Dodo"/>
  </r>
  <r>
    <x v="58"/>
    <n v="-65"/>
    <s v="NAB - Credit Card 8814"/>
    <s v="CREDIT CARD PURCHASE"/>
    <s v="DODO SERVICES PTY LTD MELBOURNE"/>
    <x v="13"/>
    <x v="25"/>
    <s v="Dodo"/>
  </r>
  <r>
    <x v="135"/>
    <n v="-65"/>
    <s v="NAB - Credit Card 8814"/>
    <s v="CREDIT CARD PURCHASE"/>
    <s v="DODO SERVICES PTY LTD MELBOURNE"/>
    <x v="13"/>
    <x v="25"/>
    <s v="Dodo"/>
  </r>
  <r>
    <x v="142"/>
    <n v="-31.7"/>
    <s v="NAB - Credit Card 8814"/>
    <s v="CREDIT CARD PURCHASE"/>
    <s v="DODO SERVICES PTY LTD MELBOURNE"/>
    <x v="13"/>
    <x v="25"/>
    <s v="Dodo"/>
  </r>
  <r>
    <x v="527"/>
    <n v="-55"/>
    <s v="NAB - Credit Card 8814"/>
    <s v="CREDIT CARD PURCHASE"/>
    <s v="DODO SERVICES PTY LTD MELBOURNE"/>
    <x v="13"/>
    <x v="25"/>
    <s v="Dodo"/>
  </r>
  <r>
    <x v="8"/>
    <n v="-132.08000000000001"/>
    <s v="NAB - Credit Card 8814"/>
    <s v="CREDIT CARD PURCHASE"/>
    <s v="SQ *DOGGIE ADVENTURE PLAYBuderim"/>
    <x v="12"/>
    <x v="20"/>
    <s v="Doggie Adventure"/>
  </r>
  <r>
    <x v="406"/>
    <n v="-66.239999999999995"/>
    <s v="NAB - Credit Card 8814"/>
    <s v="CREDIT CARD PURCHASE"/>
    <s v="SQ *DOGGIE ADVENTURE PLAYBuderim"/>
    <x v="12"/>
    <x v="20"/>
    <s v="Doggie Adventure"/>
  </r>
  <r>
    <x v="507"/>
    <n v="-60.65"/>
    <s v="NAB - Credit Card 8814"/>
    <s v="CREDIT CARD PURCHASE"/>
    <s v="SQ *DOGGIE ADVENTURE PLAYMarcoola"/>
    <x v="12"/>
    <x v="20"/>
    <s v="Doggie Adventure"/>
  </r>
  <r>
    <x v="49"/>
    <n v="-36.47"/>
    <s v="CBA - Milani Everyday"/>
    <m/>
    <s v="Direct Debit 617704 PYPL Payin4 1045486874651"/>
    <x v="1"/>
    <x v="2"/>
    <s v="Direct Debit PYPL Payin4"/>
  </r>
  <r>
    <x v="347"/>
    <n v="-36.479999999999997"/>
    <s v="CBA - Milani Everyday"/>
    <m/>
    <s v="Direct Debit 617704 PYPL Payin4 1045788270508"/>
    <x v="1"/>
    <x v="2"/>
    <s v="Direct Debit PYPL Payin4"/>
  </r>
  <r>
    <x v="85"/>
    <n v="-11.48"/>
    <s v="CBA - Milani Everyday"/>
    <m/>
    <s v="Direct Debit 617704 PYPL Payin4 1046143355318"/>
    <x v="1"/>
    <x v="2"/>
    <s v="Direct Debit PYPL Payin4"/>
  </r>
  <r>
    <x v="161"/>
    <n v="-13.95"/>
    <s v="NAB - Credit Card 8814"/>
    <s v="CREDIT CARD PURCHASE"/>
    <s v="DISCOUNTS GALORE MAROOCHYDORE"/>
    <x v="1"/>
    <x v="1"/>
    <s v="Discounts Galore"/>
  </r>
  <r>
    <x v="171"/>
    <n v="-12.5"/>
    <s v="NAB - Credit Card 8814"/>
    <s v="CREDIT CARD PURCHASE"/>
    <s v="DISCOUNTS GALORE MAROOCHYDORE"/>
    <x v="1"/>
    <x v="1"/>
    <s v="Discounts Galore"/>
  </r>
  <r>
    <x v="106"/>
    <n v="-46.46"/>
    <s v="NAB - Credit Card 8814"/>
    <s v="CREDIT CARD PURCHASE"/>
    <s v="DOLLAR TREE PTY LTD COOLUM BEACH"/>
    <x v="1"/>
    <x v="1"/>
    <s v="Dollar Tree Discount Warehouse"/>
  </r>
  <r>
    <x v="106"/>
    <n v="-2.54"/>
    <s v="NAB - Credit Card 8814"/>
    <s v="CREDIT CARD PURCHASE"/>
    <s v="DOLLAR TREE PTY LTD COOLUM BEACH"/>
    <x v="1"/>
    <x v="1"/>
    <s v="Dollar Tree Discount Warehouse"/>
  </r>
  <r>
    <x v="53"/>
    <n v="-17"/>
    <s v="NAB - Credit Card 8814"/>
    <s v="CREDIT CARD PURCHASE"/>
    <s v="DOLLAR TREE PTY LTD COOLUM BEACH"/>
    <x v="1"/>
    <x v="1"/>
    <s v="Dollar Tree Discount Warehouse"/>
  </r>
  <r>
    <x v="528"/>
    <n v="-21"/>
    <s v="NAB - Credit Card 8814"/>
    <s v="CREDIT CARD PURCHASE"/>
    <s v="DOLLAR TREE PTY LTD COOLUM BEACH"/>
    <x v="1"/>
    <x v="1"/>
    <s v="Dollar Tree Discount Warehouse"/>
  </r>
  <r>
    <x v="119"/>
    <n v="-19.489999999999998"/>
    <s v="NAB - Credit Card 8814"/>
    <s v="CREDIT CARD PURCHASE"/>
    <s v="DOLLAR TREE PTY LTD COOLUM BEACH"/>
    <x v="1"/>
    <x v="1"/>
    <s v="Dollar Tree Discount Warehouse"/>
  </r>
  <r>
    <x v="529"/>
    <n v="-11.09"/>
    <s v="NAB - Credit Card 8814"/>
    <s v="CREDIT CARD PURCHASE"/>
    <s v="DOLLAR TREE PTY LTD COOLUM BEACH"/>
    <x v="1"/>
    <x v="1"/>
    <s v="Dollar Tree Discount Warehouse"/>
  </r>
  <r>
    <x v="136"/>
    <n v="-22.48"/>
    <s v="NAB - Credit Card 8814"/>
    <s v="CREDIT CARD PURCHASE"/>
    <s v="DOLLAR TREE PTY LTD COOLUM BEACH"/>
    <x v="1"/>
    <x v="1"/>
    <s v="Dollar Tree Discount Warehouse"/>
  </r>
  <r>
    <x v="521"/>
    <n v="-18.29"/>
    <s v="NAB - Credit Card 8814"/>
    <s v="CREDIT CARD PURCHASE"/>
    <s v="COOLUM BEACH BAR COOLUM BEACH"/>
    <x v="0"/>
    <x v="0"/>
    <s v="Coolum Beach Bar"/>
  </r>
  <r>
    <x v="525"/>
    <n v="-49.8"/>
    <s v="NAB - Credit Card 8814"/>
    <s v="CREDIT CARD PURCHASE"/>
    <s v="COOLUM BEACH BAR COOLUM BEACH"/>
    <x v="0"/>
    <x v="0"/>
    <s v="Coolum Beach Bar"/>
  </r>
  <r>
    <x v="268"/>
    <n v="-20"/>
    <s v="NAB - Credit Card 8814"/>
    <s v="CREDIT CARD PURCHASE"/>
    <s v="Coolum Beer Co Coolum Beach"/>
    <x v="0"/>
    <x v="0"/>
    <s v="Coolum Beach Bar"/>
  </r>
  <r>
    <x v="268"/>
    <n v="-20"/>
    <s v="NAB - Credit Card 8814"/>
    <s v="CREDIT CARD PURCHASE"/>
    <s v="Coolum Beer Co Coolum Beach"/>
    <x v="0"/>
    <x v="0"/>
    <s v="Coolum Beach Bar"/>
  </r>
  <r>
    <x v="428"/>
    <n v="-26.26"/>
    <s v="NAB - Credit Card 8814"/>
    <s v="CREDIT CARD PURCHASE"/>
    <s v="LS Coolum Beach Bar Maroochydore"/>
    <x v="0"/>
    <x v="0"/>
    <s v="Coolum Beach Bar"/>
  </r>
  <r>
    <x v="426"/>
    <n v="-51.51"/>
    <s v="NAB - Credit Card 8814"/>
    <s v="CREDIT CARD PURCHASE"/>
    <s v="LS Coolum Beach Bar Maroochydore"/>
    <x v="0"/>
    <x v="0"/>
    <s v="Coolum Beach Bar"/>
  </r>
  <r>
    <x v="365"/>
    <n v="-24.24"/>
    <s v="CBA - Milani Everyday"/>
    <m/>
    <s v="LS Coolum Beach Bar Maroochydore AU AUS Card xx1075 Value Date: 09/07/2025"/>
    <x v="0"/>
    <x v="0"/>
    <s v="Coolum Beach Bar"/>
  </r>
  <r>
    <x v="271"/>
    <n v="-7.47"/>
    <s v="CBA - Milani Everyday"/>
    <m/>
    <s v="LS Coolum Beach Bar Maroochydore AU AUS Card xx1075 Value Date: 11/07/2025"/>
    <x v="0"/>
    <x v="0"/>
    <s v="Coolum Beach Bar"/>
  </r>
  <r>
    <x v="481"/>
    <n v="-37.17"/>
    <s v="CBA - Milani Everyday"/>
    <m/>
    <s v="LS Coolum Beach Bar Maroochydore AU AUS Card xx1075 Value Date: 26/08/2025"/>
    <x v="0"/>
    <x v="0"/>
    <s v="Coolum Beach Bar"/>
  </r>
  <r>
    <x v="481"/>
    <n v="-82.82"/>
    <s v="CBA - Milani Everyday"/>
    <m/>
    <s v="LS Coolum Beach Bar Maroochydore AU AUS Card xx1075 Value Date: 26/08/2025"/>
    <x v="0"/>
    <x v="0"/>
    <s v="Coolum Beach Bar"/>
  </r>
  <r>
    <x v="280"/>
    <n v="-19.5"/>
    <s v="NAB - Credit Card 8814"/>
    <s v="CREDIT CARD PURCHASE"/>
    <s v="SQ *COOLUM BEACH BOWLS CLCoolum Beach"/>
    <x v="0"/>
    <x v="0"/>
    <s v="Coolum Beach Bowls"/>
  </r>
  <r>
    <x v="280"/>
    <n v="-52"/>
    <s v="NAB - Credit Card 8814"/>
    <s v="CREDIT CARD PURCHASE"/>
    <s v="SQ *COOLUM BEACH BOWLS CLCoolum Beach"/>
    <x v="0"/>
    <x v="0"/>
    <s v="Coolum Beach Bowls"/>
  </r>
  <r>
    <x v="127"/>
    <n v="-32.700000000000003"/>
    <s v="NAB - Credit Card 8814"/>
    <s v="CREDIT CARD PURCHASE"/>
    <s v="COOLUM BEACH BOWLS C COOLUM BEACH"/>
    <x v="0"/>
    <x v="0"/>
    <s v="Coolum Beach Bowls Club"/>
  </r>
  <r>
    <x v="346"/>
    <n v="-31.09"/>
    <s v="NAB - Credit Card 8814"/>
    <s v="CREDIT CARD PURCHASE"/>
    <s v="COOLUM BEACH BOWLS C COOLUM BEACH"/>
    <x v="0"/>
    <x v="0"/>
    <s v="Coolum Beach Bowls Club"/>
  </r>
  <r>
    <x v="346"/>
    <n v="-21.81"/>
    <s v="NAB - Credit Card 8814"/>
    <s v="CREDIT CARD PURCHASE"/>
    <s v="COOLUM BEACH BOWLS C COOLUM BEACH"/>
    <x v="0"/>
    <x v="0"/>
    <s v="Coolum Beach Bowls Club"/>
  </r>
  <r>
    <x v="106"/>
    <n v="-65.8"/>
    <s v="NAB - Credit Card 8814"/>
    <s v="CREDIT CARD PURCHASE"/>
    <s v="ALH VENUES/DAVID LOW WAY COOLUM BCH"/>
    <x v="0"/>
    <x v="0"/>
    <s v="Coolum Beach Hotel"/>
  </r>
  <r>
    <x v="106"/>
    <n v="-29"/>
    <s v="NAB - Credit Card 8814"/>
    <s v="CREDIT CARD PURCHASE"/>
    <s v="ALH VENUES/DAVID LOW WAY COOLUM BCH"/>
    <x v="0"/>
    <x v="0"/>
    <s v="Coolum Beach Hotel"/>
  </r>
  <r>
    <x v="106"/>
    <n v="-19"/>
    <s v="NAB - Credit Card 8814"/>
    <s v="CREDIT CARD PURCHASE"/>
    <s v="ALH VENUES/DAVID LOW WAY COOLUM BCH"/>
    <x v="0"/>
    <x v="0"/>
    <s v="Coolum Beach Hotel"/>
  </r>
  <r>
    <x v="112"/>
    <n v="-117"/>
    <s v="NAB - Credit Card 8814"/>
    <s v="CREDIT CARD PURCHASE"/>
    <s v="ALH VENUES/DAVID LOW WAY COOLUM BCH"/>
    <x v="0"/>
    <x v="0"/>
    <s v="Coolum Beach Hotel"/>
  </r>
  <r>
    <x v="112"/>
    <n v="-20"/>
    <s v="NAB - Credit Card 8814"/>
    <s v="CREDIT CARD PURCHASE"/>
    <s v="ALH VENUES/DAVID LOW WAY COOLUM BCH"/>
    <x v="0"/>
    <x v="0"/>
    <s v="Coolum Beach Hotel"/>
  </r>
  <r>
    <x v="71"/>
    <n v="-20"/>
    <s v="NAB - Credit Card 8814"/>
    <s v="CREDIT CARD PURCHASE"/>
    <s v="ALH VENUES/DAVID LOW WAY COOLUM BCH"/>
    <x v="0"/>
    <x v="0"/>
    <s v="Coolum Beach Hotel"/>
  </r>
  <r>
    <x v="71"/>
    <n v="-15.6"/>
    <s v="NAB - Credit Card 8814"/>
    <s v="CREDIT CARD PURCHASE"/>
    <s v="ALH VENUES/DAVID LOW WAY COOLUM BCH"/>
    <x v="0"/>
    <x v="0"/>
    <s v="Coolum Beach Hotel"/>
  </r>
  <r>
    <x v="390"/>
    <n v="-87.5"/>
    <s v="NAB - Credit Card 8814"/>
    <s v="CREDIT CARD PURCHASE"/>
    <s v="ALH VENUES/DAVID LOW WAY COOLUM BCH"/>
    <x v="0"/>
    <x v="0"/>
    <s v="Coolum Beach Hotel"/>
  </r>
  <r>
    <x v="390"/>
    <n v="-41.7"/>
    <s v="NAB - Credit Card 8814"/>
    <s v="CREDIT CARD PURCHASE"/>
    <s v="ALH VENUES/DAVID LOW WAY COOLUM BCH"/>
    <x v="0"/>
    <x v="0"/>
    <s v="Coolum Beach Hotel"/>
  </r>
  <r>
    <x v="422"/>
    <n v="-24.7"/>
    <s v="NAB - Credit Card 8814"/>
    <s v="CREDIT CARD PURCHASE"/>
    <s v="ALH VENUES/DAVID LOW WAY COOLUM BCH"/>
    <x v="0"/>
    <x v="0"/>
    <s v="Coolum Beach Hotel"/>
  </r>
  <r>
    <x v="84"/>
    <n v="-82"/>
    <s v="NAB - Credit Card 8814"/>
    <s v="CREDIT CARD PURCHASE"/>
    <s v="ALH VENUES/DAVID LOW WAY COOLUM BCH"/>
    <x v="0"/>
    <x v="0"/>
    <s v="Coolum Beach Hotel"/>
  </r>
  <r>
    <x v="321"/>
    <n v="-198.99"/>
    <s v="NAB - Credit Card 8814"/>
    <s v="CREDIT CARD PURCHASE"/>
    <s v="DRAGONFLY COOLUM BEACH"/>
    <x v="11"/>
    <x v="35"/>
    <s v="Dragonfly's Early Learning"/>
  </r>
  <r>
    <x v="481"/>
    <n v="-397.87"/>
    <s v="NAB - Credit Card 8814"/>
    <s v="CREDIT CARD PURCHASE"/>
    <s v="DRAGONFLY COOLUM BEACH"/>
    <x v="11"/>
    <x v="35"/>
    <s v="Dragonfly's Early Learning"/>
  </r>
  <r>
    <x v="473"/>
    <n v="-223.34"/>
    <s v="NAB - Credit Card 8814"/>
    <s v="CREDIT CARD PURCHASE"/>
    <s v="DRAGONFLY COOLUM BEACH"/>
    <x v="11"/>
    <x v="35"/>
    <s v="Dragonfly's Early Learning"/>
  </r>
  <r>
    <x v="278"/>
    <n v="-378.59"/>
    <s v="NAB - Credit Card 8814"/>
    <s v="CREDIT CARD PURCHASE"/>
    <s v="DRAGONFLY COOLUM BEACH"/>
    <x v="11"/>
    <x v="35"/>
    <s v="Dragonfly's Early Learning"/>
  </r>
  <r>
    <x v="358"/>
    <n v="-558.19000000000005"/>
    <s v="NAB - Credit Card 8814"/>
    <s v="CREDIT CARD PURCHASE"/>
    <s v="DRAGONFLY COOLUM BEACH"/>
    <x v="11"/>
    <x v="35"/>
    <s v="Dragonfly's Early Learning"/>
  </r>
  <r>
    <x v="451"/>
    <n v="-114.76"/>
    <s v="NAB - Credit Card 8814"/>
    <s v="CREDIT CARD PURCHASE"/>
    <s v="DRAGONFLY COOLUM BEACH"/>
    <x v="11"/>
    <x v="35"/>
    <s v="Dragonfly's Early Learning"/>
  </r>
  <r>
    <x v="283"/>
    <n v="-304.52"/>
    <s v="NAB - Credit Card 8814"/>
    <s v="CREDIT CARD PURCHASE"/>
    <s v="DRAGONFLY COOLUM BEACH"/>
    <x v="11"/>
    <x v="35"/>
    <s v="Dragonfly's Early Learning"/>
  </r>
  <r>
    <x v="307"/>
    <n v="-253.78"/>
    <s v="NAB - Credit Card 8814"/>
    <s v="CREDIT CARD PURCHASE"/>
    <s v="DRAGONFLY COOLUM BEACH"/>
    <x v="11"/>
    <x v="35"/>
    <s v="Dragonfly's Early Learning"/>
  </r>
  <r>
    <x v="328"/>
    <n v="-270.02"/>
    <s v="NAB - Credit Card 8814"/>
    <s v="CREDIT CARD PURCHASE"/>
    <s v="DRAGONFLY COOLUM BEACH"/>
    <x v="11"/>
    <x v="35"/>
    <s v="Dragonfly's Early Learning"/>
  </r>
  <r>
    <x v="398"/>
    <n v="-207.1"/>
    <s v="NAB - Credit Card 8814"/>
    <s v="CREDIT CARD PURCHASE"/>
    <s v="DRAGONFLY COOLUM BEACH"/>
    <x v="11"/>
    <x v="35"/>
    <s v="Dragonfly's Early Learning"/>
  </r>
  <r>
    <x v="290"/>
    <n v="-207.1"/>
    <s v="NAB - Credit Card 8814"/>
    <s v="CREDIT CARD PURCHASE"/>
    <s v="DRAGONFLY COOLUM BEACH"/>
    <x v="11"/>
    <x v="35"/>
    <s v="Dragonfly's Early Learning"/>
  </r>
  <r>
    <x v="365"/>
    <n v="-100"/>
    <s v="NAB Everyday - 891388212"/>
    <s v="TRANSFER DEBIT"/>
    <s v="Hannah G3626686320 babysitting"/>
    <x v="11"/>
    <x v="35"/>
    <s v="Hannah G babysitting"/>
  </r>
  <r>
    <x v="150"/>
    <n v="-170"/>
    <s v="NAB Everyday - 891388212"/>
    <s v="TRANSFER DEBIT"/>
    <s v="Shania L6711522269 oli Zai thank u"/>
    <x v="11"/>
    <x v="35"/>
    <s v="Shania L oli Zai thank u"/>
  </r>
  <r>
    <x v="530"/>
    <n v="-210"/>
    <s v="NAB Everyday - 891388212"/>
    <s v="TRANSFER DEBIT"/>
    <s v="SOFIA ROSE A8917656380 Sofia babysitting"/>
    <x v="11"/>
    <x v="35"/>
    <s v="Sofia"/>
  </r>
  <r>
    <x v="108"/>
    <n v="-120"/>
    <s v="NAB Everyday - 891388212"/>
    <s v="TRANSFER DEBIT"/>
    <s v="SOFIA ROSE J3690528269 Zai Oli"/>
    <x v="11"/>
    <x v="35"/>
    <s v="Sofia"/>
  </r>
  <r>
    <x v="390"/>
    <n v="-135"/>
    <s v="NAB Everyday - 891388212"/>
    <s v="TRANSFER DEBIT"/>
    <s v="SOFIA ROSE M9887134753 thank you Zai Oli"/>
    <x v="11"/>
    <x v="35"/>
    <s v="Sofia"/>
  </r>
  <r>
    <x v="4"/>
    <n v="-263"/>
    <s v="NAB - Credit Card 8814"/>
    <s v="CREDIT CARD PURCHASE"/>
    <s v="MG DENTAL PTY LTD 2 COOLUM BEACH"/>
    <x v="11"/>
    <x v="13"/>
    <s v="MG DENTAL PTY LTD"/>
  </r>
  <r>
    <x v="31"/>
    <n v="-65"/>
    <s v="NAB - Credit Card 8814"/>
    <s v="CREDIT CARD PURCHASE"/>
    <s v="MG DENTAL PTY LTD 2 COOLUM BEACH"/>
    <x v="11"/>
    <x v="13"/>
    <s v="MG DENTAL PTY LTD"/>
  </r>
  <r>
    <x v="259"/>
    <n v="-149"/>
    <s v="NAB - Credit Card 8814"/>
    <s v="CREDIT CARD PURCHASE"/>
    <s v="MG DENTAL PTY LTD 2 COOLUM BEACH"/>
    <x v="11"/>
    <x v="13"/>
    <s v="MG DENTAL PTY LTD"/>
  </r>
  <r>
    <x v="84"/>
    <n v="-50"/>
    <s v="NAB - Credit Card 8814"/>
    <s v="CREDIT CARD PURCHASE"/>
    <s v="AQUA PARK COOLUM COOLUM BEACH"/>
    <x v="11"/>
    <x v="38"/>
    <s v="Blast Aqua Park (Coolum Beach)"/>
  </r>
  <r>
    <x v="122"/>
    <n v="-11.9"/>
    <s v="NAB - Credit Card 8814"/>
    <s v="CREDIT CARD PURCHASE"/>
    <s v="AUSTRALIA ZOO OPERAT BEERWAH"/>
    <x v="11"/>
    <x v="38"/>
    <s v="Australia Zoo"/>
  </r>
  <r>
    <x v="122"/>
    <n v="-9.5"/>
    <s v="NAB - Credit Card 8814"/>
    <s v="CREDIT CARD PURCHASE"/>
    <s v="AUSTRALIA ZOO OPERAT BEERWAH"/>
    <x v="11"/>
    <x v="38"/>
    <s v="Australia Zoo"/>
  </r>
  <r>
    <x v="183"/>
    <n v="-143"/>
    <s v="NAB - Credit Card 8814"/>
    <s v="CREDIT CARD PURCHASE"/>
    <s v="BIG PINEAPPLE CORP U WOOMBYE"/>
    <x v="11"/>
    <x v="38"/>
    <s v="The Big Pineapple"/>
  </r>
  <r>
    <x v="183"/>
    <n v="-11.5"/>
    <s v="NAB - Credit Card 8814"/>
    <s v="CREDIT CARD PURCHASE"/>
    <s v="BIG PINEAPPLE CORP U WOOMBYE"/>
    <x v="11"/>
    <x v="38"/>
    <s v="The Big Pineapple"/>
  </r>
  <r>
    <x v="106"/>
    <n v="-81.3"/>
    <s v="NAB - Credit Card 8814"/>
    <s v="CREDIT CARD PURCHASE"/>
    <s v="BIRCH CARROLL &amp; COYL MAROOCHYDORE"/>
    <x v="11"/>
    <x v="38"/>
    <s v="Birch Carroll Coyl"/>
  </r>
  <r>
    <x v="11"/>
    <n v="-24"/>
    <s v="NAB - Credit Card 8814"/>
    <s v="CREDIT CARD PURCHASE"/>
    <s v="BIRCH CARROLL &amp; COYL MAROOCHYDORE"/>
    <x v="11"/>
    <x v="38"/>
    <s v="Birch Carroll Coyl"/>
  </r>
  <r>
    <x v="167"/>
    <n v="-5.4"/>
    <s v="NAB - Credit Card 8814"/>
    <s v="CREDIT CARD PURCHASE"/>
    <s v="BIRCH CARROLL &amp; COYL MAROOCHYDORE"/>
    <x v="11"/>
    <x v="38"/>
    <s v="Birch Carroll Coyl"/>
  </r>
  <r>
    <x v="166"/>
    <n v="-40.5"/>
    <s v="NAB - Credit Card 8814"/>
    <s v="CREDIT CARD PURCHASE"/>
    <s v="BIRCH CARROLL AND COYL MAROOCHYDORE"/>
    <x v="11"/>
    <x v="38"/>
    <s v="Birch Carroll Coyl"/>
  </r>
  <r>
    <x v="187"/>
    <n v="-18.43"/>
    <s v="NAB - Credit Card 8814"/>
    <s v="CREDIT CARD PURCHASE"/>
    <s v="BLUEFIT PTY LTD COTTON TREE"/>
    <x v="11"/>
    <x v="38"/>
    <s v="BLUEFIT PTY LTD COTTON TREE"/>
  </r>
  <r>
    <x v="76"/>
    <n v="-3.75"/>
    <s v="NAB - Credit Card 8814"/>
    <s v="CREDIT CARD PURCHASE"/>
    <s v="BLUEFIT PTY LTD COTTON TREE"/>
    <x v="11"/>
    <x v="38"/>
    <s v="BLUEFIT PTY LTD COTTON TREE"/>
  </r>
  <r>
    <x v="76"/>
    <n v="-13.37"/>
    <s v="NAB - Credit Card 8814"/>
    <s v="CREDIT CARD PURCHASE"/>
    <s v="BLUEFIT PTY LTD COTTON TREE"/>
    <x v="11"/>
    <x v="38"/>
    <s v="BLUEFIT PTY LTD COTTON TREE"/>
  </r>
  <r>
    <x v="144"/>
    <n v="-14.5"/>
    <s v="NAB - Credit Card 8814"/>
    <s v="CREDIT CARD PURCHASE"/>
    <s v="Chipmunks Playland Docklands"/>
    <x v="11"/>
    <x v="38"/>
    <s v="Chipmunks Playland Docklands"/>
  </r>
  <r>
    <x v="144"/>
    <n v="-12"/>
    <s v="NAB - Credit Card 8814"/>
    <s v="CREDIT CARD PURCHASE"/>
    <s v="Chipmunks Playland Docklands"/>
    <x v="11"/>
    <x v="38"/>
    <s v="Chipmunks Playland Docklands"/>
  </r>
  <r>
    <x v="144"/>
    <n v="-8.5"/>
    <s v="NAB - Credit Card 8814"/>
    <s v="CREDIT CARD PURCHASE"/>
    <s v="Chipmunks Playland Docklands"/>
    <x v="11"/>
    <x v="38"/>
    <s v="Chipmunks Playland Docklands"/>
  </r>
  <r>
    <x v="144"/>
    <n v="-7"/>
    <s v="NAB - Credit Card 8814"/>
    <s v="CREDIT CARD PURCHASE"/>
    <s v="Chipmunks Playland Docklands"/>
    <x v="11"/>
    <x v="38"/>
    <s v="Chipmunks Playland Docklands"/>
  </r>
  <r>
    <x v="144"/>
    <n v="-3"/>
    <s v="NAB - Credit Card 8814"/>
    <s v="CREDIT CARD PURCHASE"/>
    <s v="Chipmunks Playland Docklands"/>
    <x v="11"/>
    <x v="38"/>
    <s v="Chipmunks Playland Docklands"/>
  </r>
  <r>
    <x v="393"/>
    <n v="-5.3"/>
    <s v="NAB - Credit Card 8814"/>
    <s v="CREDIT CARD PURCHASE"/>
    <s v="COLLECT ME PTY LTD BURWOOD"/>
    <x v="11"/>
    <x v="38"/>
    <s v="Penny Junction"/>
  </r>
  <r>
    <x v="393"/>
    <n v="-5.3"/>
    <s v="NAB - Credit Card 8814"/>
    <s v="CREDIT CARD PURCHASE"/>
    <s v="COLLECT ME PTY LTD BURWOOD"/>
    <x v="11"/>
    <x v="38"/>
    <s v="Penny Junction"/>
  </r>
  <r>
    <x v="393"/>
    <n v="-5.5"/>
    <s v="NAB - Credit Card 8814"/>
    <s v="CREDIT CARD PURCHASE"/>
    <s v="COLLECT ME PTY LTD BURWOOD"/>
    <x v="11"/>
    <x v="38"/>
    <s v="Penny Junction"/>
  </r>
  <r>
    <x v="58"/>
    <n v="-17.600000000000001"/>
    <s v="CBA - Milani Everyday"/>
    <s v="NA"/>
    <s v="CULTURAL CENTRE CAR PA SOUTH BRISBAN AUS Card xx6921 Value Date: 06/03/2024"/>
    <x v="11"/>
    <x v="38"/>
    <s v="CULTURAL CENTRE CAR PA SOUTH BRISBAN AUS Card xx Value Date: 06/03/"/>
  </r>
  <r>
    <x v="280"/>
    <n v="-16.5"/>
    <s v="NAB - Credit Card 8814"/>
    <s v="CREDIT CARD PURCHASE"/>
    <s v="EVENT CINEMAS BRISBA BRISBANE"/>
    <x v="11"/>
    <x v="38"/>
    <s v="Event Cinemas "/>
  </r>
  <r>
    <x v="69"/>
    <n v="-59.8"/>
    <s v="NAB - Credit Card 8814"/>
    <s v="CREDIT CARD PURCHASE"/>
    <s v="EVENT KAWANA BUDDINA"/>
    <x v="11"/>
    <x v="38"/>
    <s v="Event Cinemas "/>
  </r>
  <r>
    <x v="279"/>
    <n v="-63.75"/>
    <s v="NAB - Credit Card 8814"/>
    <s v="CREDIT CARD PURCHASE"/>
    <s v="EVENT MYER CENTRE BRISBANE"/>
    <x v="11"/>
    <x v="38"/>
    <s v="EVENT MYER CENTRE BRISBANE"/>
  </r>
  <r>
    <x v="353"/>
    <n v="-7.79"/>
    <s v="NAB - Credit Card 8814"/>
    <s v="CREDIT CARD PURCHASE"/>
    <s v="Gumbuya World Tynong"/>
    <x v="11"/>
    <x v="38"/>
    <s v="Gumbuya World Tynong"/>
  </r>
  <r>
    <x v="353"/>
    <n v="-15.58"/>
    <s v="NAB - Credit Card 8814"/>
    <s v="CREDIT CARD PURCHASE"/>
    <s v="Gumbuya World Tynong"/>
    <x v="11"/>
    <x v="38"/>
    <s v="Gumbuya World Tynong"/>
  </r>
  <r>
    <x v="353"/>
    <n v="-47.36"/>
    <s v="NAB - Credit Card 8814"/>
    <s v="CREDIT CARD PURCHASE"/>
    <s v="Gumbuya World Tynong"/>
    <x v="11"/>
    <x v="38"/>
    <s v="Gumbuya World Tynong"/>
  </r>
  <r>
    <x v="353"/>
    <n v="-70.209999999999994"/>
    <s v="NAB - Credit Card 8814"/>
    <s v="CREDIT CARD PURCHASE"/>
    <s v="Gumbuya World Tynong"/>
    <x v="11"/>
    <x v="38"/>
    <s v="Gumbuya World Tynong"/>
  </r>
  <r>
    <x v="447"/>
    <n v="-2.0499999999999998"/>
    <s v="CBA - Milani Everyday"/>
    <m/>
    <s v="Gumbuya World Tynong AU AUS Card xx1075 Value Date: 29/12/2025"/>
    <x v="11"/>
    <x v="38"/>
    <s v="Gumbuya World Tynong"/>
  </r>
  <r>
    <x v="447"/>
    <n v="-11.58"/>
    <s v="CBA - Milani Everyday"/>
    <m/>
    <s v="Gumbuya World Tynong AU AUS Card xx1075 Value Date: 29/12/2025"/>
    <x v="11"/>
    <x v="38"/>
    <s v="Gumbuya World Tynong"/>
  </r>
  <r>
    <x v="447"/>
    <n v="-329.03"/>
    <s v="CBA - Milani Everyday"/>
    <m/>
    <s v="Gumbuya World Tynong AU AUS Card xx1075 Value Date: 29/12/2025"/>
    <x v="11"/>
    <x v="38"/>
    <s v="Gumbuya World Tynong"/>
  </r>
  <r>
    <x v="228"/>
    <n v="-3.32"/>
    <s v="NAB - Credit Card 8814"/>
    <s v="CREDIT CARD PURCHASE"/>
    <s v="INNOVATIVE RETAIL PTY BOX HILL SOUT"/>
    <x v="11"/>
    <x v="38"/>
    <s v="INNOVATIVE RETAIL"/>
  </r>
  <r>
    <x v="228"/>
    <n v="-3.32"/>
    <s v="NAB - Credit Card 8814"/>
    <s v="CREDIT CARD PURCHASE"/>
    <s v="INNOVATIVE RETAIL PTY BOX HILL SOUT"/>
    <x v="11"/>
    <x v="38"/>
    <s v="INNOVATIVE RETAIL"/>
  </r>
  <r>
    <x v="228"/>
    <n v="-3.32"/>
    <s v="NAB - Credit Card 8814"/>
    <s v="CREDIT CARD PURCHASE"/>
    <s v="INNOVATIVE RETAIL PTY BOX HILL SOUT"/>
    <x v="11"/>
    <x v="38"/>
    <s v="INNOVATIVE RETAIL"/>
  </r>
  <r>
    <x v="13"/>
    <n v="-3.32"/>
    <s v="NAB - Credit Card 8814"/>
    <s v="CREDIT CARD PURCHASE"/>
    <s v="INNOVATIVE RETAIL PTY BOX HILL SOUT"/>
    <x v="11"/>
    <x v="38"/>
    <s v="INNOVATIVE RETAIL"/>
  </r>
  <r>
    <x v="24"/>
    <n v="-3.32"/>
    <s v="NAB - Credit Card 8814"/>
    <s v="CREDIT CARD PURCHASE"/>
    <s v="INNOVATIVE RETAIL PTY BOX HILL SOUT"/>
    <x v="11"/>
    <x v="38"/>
    <s v="INNOVATIVE RETAIL"/>
  </r>
  <r>
    <x v="358"/>
    <n v="-5"/>
    <s v="NAB - Credit Card 8814"/>
    <s v="CREDIT CARD PURCHASE"/>
    <s v="LASERZONE SUNSHINE C WARANA"/>
    <x v="11"/>
    <x v="38"/>
    <s v="Laserzone (Sunshine Coast)"/>
  </r>
  <r>
    <x v="358"/>
    <n v="-28.8"/>
    <s v="NAB - Credit Card 8814"/>
    <s v="CREDIT CARD PURCHASE"/>
    <s v="LASERZONE SUNSHINE C WARANA"/>
    <x v="11"/>
    <x v="38"/>
    <s v="Laserzone (Sunshine Coast)"/>
  </r>
  <r>
    <x v="358"/>
    <n v="-16"/>
    <s v="NAB - Credit Card 8814"/>
    <s v="CREDIT CARD PURCHASE"/>
    <s v="LASERZONE SUNSHINE C WARANA"/>
    <x v="11"/>
    <x v="38"/>
    <s v="Laserzone (Sunshine Coast)"/>
  </r>
  <r>
    <x v="358"/>
    <n v="-65"/>
    <s v="NAB - Credit Card 8814"/>
    <s v="CREDIT CARD PURCHASE"/>
    <s v="LASERZONE SUNSHINE C WARANA"/>
    <x v="11"/>
    <x v="38"/>
    <s v="Laserzone (Sunshine Coast)"/>
  </r>
  <r>
    <x v="71"/>
    <n v="-15.06"/>
    <s v="NAB - Credit Card 8814"/>
    <s v="CREDIT CARD PURCHASE"/>
    <s v="MACKELLAR INVESTMENT SIPPY DOWNS"/>
    <x v="11"/>
    <x v="38"/>
    <s v="Chipmunks Playland"/>
  </r>
  <r>
    <x v="71"/>
    <n v="-3.23"/>
    <s v="NAB - Credit Card 8814"/>
    <s v="CREDIT CARD PURCHASE"/>
    <s v="MACKELLAR INVESTMENT SIPPY DOWNS"/>
    <x v="11"/>
    <x v="38"/>
    <s v="Chipmunks Playland"/>
  </r>
  <r>
    <x v="119"/>
    <n v="-13.2"/>
    <s v="NAB - Credit Card 8814"/>
    <s v="CREDIT CARD PURCHASE"/>
    <s v="Nambour Aquatic Nambour"/>
    <x v="11"/>
    <x v="38"/>
    <s v="Nambour Aquatic Nambour"/>
  </r>
  <r>
    <x v="70"/>
    <n v="-30"/>
    <s v="NAB - Credit Card 8814"/>
    <s v="CREDIT CARD PURCHASE"/>
    <s v="Ninja Jungle Forest Glen"/>
    <x v="11"/>
    <x v="38"/>
    <s v="Ninja Jungle"/>
  </r>
  <r>
    <x v="71"/>
    <n v="-30"/>
    <s v="NAB - Credit Card 8814"/>
    <s v="CREDIT CARD PURCHASE"/>
    <s v="Ninja Jungle Forest Glen"/>
    <x v="11"/>
    <x v="38"/>
    <s v="Ninja Jungle"/>
  </r>
  <r>
    <x v="398"/>
    <n v="-35"/>
    <s v="NAB - Credit Card 8814"/>
    <s v="CREDIT CARD PURCHASE"/>
    <s v="Ninja Jungle Forest Glen"/>
    <x v="11"/>
    <x v="38"/>
    <s v="Ninja Jungle"/>
  </r>
  <r>
    <x v="442"/>
    <n v="-35"/>
    <s v="CBA - Milani Everyday"/>
    <m/>
    <s v="Ninja Jungle Forest Glen AU AUS Card xx1075 Value Date: 30/06/2025"/>
    <x v="11"/>
    <x v="38"/>
    <s v="Ninja Jungle"/>
  </r>
  <r>
    <x v="433"/>
    <n v="-6.4"/>
    <s v="NAB - Credit Card 8814"/>
    <s v="CREDIT CARD PURCHASE"/>
    <s v="NOOSA AQUATIC CENTRE SUNSHINE BEAC"/>
    <x v="11"/>
    <x v="38"/>
    <s v="Noosa Aquatic Centre"/>
  </r>
  <r>
    <x v="329"/>
    <n v="-6.4"/>
    <s v="NAB - Credit Card 8814"/>
    <s v="CREDIT CARD PURCHASE"/>
    <s v="NOOSA AQUATIC CENTRE SUNSHINE BEAC"/>
    <x v="11"/>
    <x v="38"/>
    <s v="Noosa Aquatic Centre"/>
  </r>
  <r>
    <x v="196"/>
    <n v="-6.7"/>
    <s v="NAB - Credit Card 8814"/>
    <s v="CREDIT CARD PURCHASE"/>
    <s v="NOOSA AQUATIC CENTRE SUNSHINE BEAC"/>
    <x v="11"/>
    <x v="38"/>
    <s v="Noosa Aquatic Centre"/>
  </r>
  <r>
    <x v="197"/>
    <n v="-25"/>
    <s v="NAB - Credit Card 8814"/>
    <s v="CREDIT CARD PURCHASE"/>
    <s v="NOOSA AQUATIC CENTRE SUNSHINE BEAC"/>
    <x v="11"/>
    <x v="38"/>
    <s v="Noosa Aquatic Centre"/>
  </r>
  <r>
    <x v="84"/>
    <n v="-9"/>
    <s v="NAB - Credit Card 8814"/>
    <s v="CREDIT CARD PURCHASE"/>
    <s v="ALH VENUES/DAVID LOW WAY COOLUM BCH"/>
    <x v="0"/>
    <x v="0"/>
    <s v="Coolum Beach Hotel"/>
  </r>
  <r>
    <x v="365"/>
    <n v="-25"/>
    <s v="NAB - Credit Card 8814"/>
    <s v="CREDIT CARD PURCHASE"/>
    <s v="ALH VENUES/DAVID LOW WAY COOLUM BCH"/>
    <x v="0"/>
    <x v="0"/>
    <s v="Coolum Beach Hotel"/>
  </r>
  <r>
    <x v="365"/>
    <n v="-12.5"/>
    <s v="NAB - Credit Card 8814"/>
    <s v="CREDIT CARD PURCHASE"/>
    <s v="ALH VENUES/DAVID LOW WAY COOLUM BCH"/>
    <x v="0"/>
    <x v="0"/>
    <s v="Coolum Beach Hotel"/>
  </r>
  <r>
    <x v="101"/>
    <n v="-33"/>
    <s v="NAB - Credit Card 8814"/>
    <s v="CREDIT CARD PURCHASE"/>
    <s v="ALH VENUES/DAVID LOW WAY COOLUM BCH"/>
    <x v="0"/>
    <x v="0"/>
    <s v="Coolum Beach Hotel"/>
  </r>
  <r>
    <x v="101"/>
    <n v="-33"/>
    <s v="NAB - Credit Card 8814"/>
    <s v="CREDIT CARD PURCHASE"/>
    <s v="ALH VENUES/DAVID LOW WAY COOLUM BCH"/>
    <x v="0"/>
    <x v="0"/>
    <s v="Coolum Beach Hotel"/>
  </r>
  <r>
    <x v="101"/>
    <n v="-33"/>
    <s v="NAB - Credit Card 8814"/>
    <s v="CREDIT CARD PURCHASE"/>
    <s v="ALH VENUES/DAVID LOW WAY COOLUM BCH"/>
    <x v="0"/>
    <x v="0"/>
    <s v="Coolum Beach Hotel"/>
  </r>
  <r>
    <x v="101"/>
    <n v="-22"/>
    <s v="NAB - Credit Card 8814"/>
    <s v="CREDIT CARD PURCHASE"/>
    <s v="ALH VENUES/DAVID LOW WAY COOLUM BCH"/>
    <x v="0"/>
    <x v="0"/>
    <s v="Coolum Beach Hotel"/>
  </r>
  <r>
    <x v="101"/>
    <n v="-91.5"/>
    <s v="NAB - Credit Card 8814"/>
    <s v="CREDIT CARD PURCHASE"/>
    <s v="ALH VENUES/DAVID LOW WAY COOLUM BCH"/>
    <x v="0"/>
    <x v="0"/>
    <s v="Coolum Beach Hotel"/>
  </r>
  <r>
    <x v="101"/>
    <n v="-75"/>
    <s v="NAB - Credit Card 8814"/>
    <s v="CREDIT CARD PURCHASE"/>
    <s v="ALH VENUES/DAVID LOW WAY COOLUM BCH"/>
    <x v="0"/>
    <x v="0"/>
    <s v="Coolum Beach Hotel"/>
  </r>
  <r>
    <x v="132"/>
    <n v="-27.32"/>
    <s v="NAB - Credit Card 8814"/>
    <s v="CREDIT CARD PURCHASE"/>
    <s v="COOLUM BEACH SURF LIFE COOLUM BEACH"/>
    <x v="0"/>
    <x v="0"/>
    <s v="Coolum Beach Surf Life Saving Club"/>
  </r>
  <r>
    <x v="132"/>
    <n v="-20.440000000000001"/>
    <s v="NAB - Credit Card 8814"/>
    <s v="CREDIT CARD PURCHASE"/>
    <s v="COOLUM BEACH SURF LIFE COOLUM BEACH"/>
    <x v="0"/>
    <x v="0"/>
    <s v="Coolum Beach Surf Life Saving Club"/>
  </r>
  <r>
    <x v="476"/>
    <n v="-27.3"/>
    <s v="NAB - Credit Card 8814"/>
    <s v="CREDIT CARD PURCHASE"/>
    <s v="ACV DA NANG DA NANG"/>
    <x v="2"/>
    <x v="36"/>
    <s v="ACV DA NANG DA NANG"/>
  </r>
  <r>
    <x v="347"/>
    <n v="-7.6"/>
    <s v="NAB - Credit Card 8814"/>
    <s v="CREDIT CARD PURCHASE"/>
    <s v="ACV DA NANG DA NANG"/>
    <x v="2"/>
    <x v="36"/>
    <s v="ACV DA NANG DA NANG"/>
  </r>
  <r>
    <x v="119"/>
    <n v="-517.25"/>
    <s v="NAB - Credit Card 8814"/>
    <s v="CREDIT CARD PURCHASE"/>
    <s v="BONZA AVIATION PTY LTD SYDNEY"/>
    <x v="2"/>
    <x v="36"/>
    <s v="Bonza"/>
  </r>
  <r>
    <x v="142"/>
    <n v="-5"/>
    <s v="NAB - Credit Card 8814"/>
    <s v="CREDIT CARD PURCHASE"/>
    <s v="IPY*BONZA SHOP Broadbeach"/>
    <x v="2"/>
    <x v="36"/>
    <s v="Bonza"/>
  </r>
  <r>
    <x v="515"/>
    <n v="-92.58"/>
    <s v="NAB - Credit Card 8814"/>
    <s v="CREDIT CARD PURCHASE"/>
    <s v="CALTEX PEREGIAN BEAC PEREGIAN BEAC"/>
    <x v="4"/>
    <x v="9"/>
    <s v="Caltex"/>
  </r>
  <r>
    <x v="199"/>
    <n v="-20.75"/>
    <s v="NAB - Credit Card 8814"/>
    <s v="CREDIT CARD PURCHASE"/>
    <s v="COLES EXPRESS 1795 SURFERS PDISE"/>
    <x v="4"/>
    <x v="9"/>
    <s v="Coles"/>
  </r>
  <r>
    <x v="83"/>
    <n v="-63.95"/>
    <s v="CBA - Milani Everyday"/>
    <m/>
    <s v="EASTBOUND PETROLEUM P BALLAN AUS Card xx1075 Value Date: 14/12/2025"/>
    <x v="4"/>
    <x v="9"/>
    <s v="EASTBOUND PETROLEUM"/>
  </r>
  <r>
    <x v="435"/>
    <n v="-25.19"/>
    <s v="NAB - Credit Card 8814"/>
    <s v="CREDIT CARD PURCHASE"/>
    <s v="EG GROUP/EENIE CREEK RD NOOSA HEADS"/>
    <x v="4"/>
    <x v="9"/>
    <s v="EG Group"/>
  </r>
  <r>
    <x v="406"/>
    <n v="-90.21"/>
    <s v="NAB - Credit Card 8814"/>
    <s v="CREDIT CARD PURCHASE"/>
    <s v="EG GROUP/196 NICKLIN WAY BUDDINA"/>
    <x v="4"/>
    <x v="9"/>
    <s v="EG Group"/>
  </r>
  <r>
    <x v="132"/>
    <n v="-20.440000000000001"/>
    <s v="NAB - Credit Card 8814"/>
    <s v="CREDIT CARD PURCHASE"/>
    <s v="COOLUM BEACH SURF LIFE COOLUM BEACH"/>
    <x v="0"/>
    <x v="0"/>
    <s v="Coolum Beach Surf Life Saving Club"/>
  </r>
  <r>
    <x v="132"/>
    <n v="-20.440000000000001"/>
    <s v="NAB - Credit Card 8814"/>
    <s v="CREDIT CARD PURCHASE"/>
    <s v="COOLUM BEACH SURF LIFE COOLUM BEACH"/>
    <x v="0"/>
    <x v="0"/>
    <s v="Coolum Beach Surf Life Saving Club"/>
  </r>
  <r>
    <x v="2"/>
    <n v="-29.44"/>
    <s v="NAB - Credit Card 8814"/>
    <s v="CREDIT CARD PURCHASE"/>
    <s v="COOLUM SURF CLUB Coolum Beach"/>
    <x v="0"/>
    <x v="0"/>
    <s v="Coolum Beach Surf Life Saving Club"/>
  </r>
  <r>
    <x v="2"/>
    <n v="-9.14"/>
    <s v="NAB - Credit Card 8814"/>
    <s v="CREDIT CARD PURCHASE"/>
    <s v="COOLUM SURF CLUB Coolum Beach"/>
    <x v="0"/>
    <x v="0"/>
    <s v="Coolum Beach Surf Life Saving Club"/>
  </r>
  <r>
    <x v="2"/>
    <n v="-9.14"/>
    <s v="NAB - Credit Card 8814"/>
    <s v="CREDIT CARD PURCHASE"/>
    <s v="COOLUM SURF CLUB Coolum Beach"/>
    <x v="0"/>
    <x v="0"/>
    <s v="Coolum Beach Surf Life Saving Club"/>
  </r>
  <r>
    <x v="90"/>
    <n v="-150"/>
    <s v="CBA - Milani Everyday"/>
    <m/>
    <s v="BMBS NATURAL THERAPIES COOLUM BEACH QL AUS Card xx1075 Value Date: 18/06/2025"/>
    <x v="8"/>
    <x v="27"/>
    <s v="BMBS Acupuncture"/>
  </r>
  <r>
    <x v="142"/>
    <n v="-3.55"/>
    <s v="NAB - Credit Card 8814"/>
    <s v="CREDIT CARD PURCHASE"/>
    <s v="DOLLAR TREE PTY LTD COOLUM BEACH"/>
    <x v="1"/>
    <x v="1"/>
    <s v="Dollar Tree Discount Warehouse"/>
  </r>
  <r>
    <x v="10"/>
    <n v="-40"/>
    <s v="NAB - Credit Card 8814"/>
    <s v="CREDIT CARD PURCHASE"/>
    <s v="Noosa District Rugby SUNSHINE BEAC"/>
    <x v="11"/>
    <x v="38"/>
    <s v="Noosa District Rugby Union Club"/>
  </r>
  <r>
    <x v="150"/>
    <n v="-12"/>
    <s v="NAB - Credit Card 8814"/>
    <s v="CREDIT CARD PURCHASE"/>
    <s v="DOLLAR TREE PTY LTD COOLUM BEACH"/>
    <x v="1"/>
    <x v="1"/>
    <s v="Dollar Tree Discount Warehouse"/>
  </r>
  <r>
    <x v="267"/>
    <n v="-145"/>
    <s v="CBA - Milani Everyday"/>
    <m/>
    <s v="BMBS NATURAL THERAPIES COOLUM BEACH QL AUS Card xx1075 Value Date: 21/05/2025"/>
    <x v="8"/>
    <x v="27"/>
    <s v="BMBS Acupuncture"/>
  </r>
  <r>
    <x v="351"/>
    <n v="-3"/>
    <s v="CBA - Milani Everyday"/>
    <m/>
    <s v="COLES 8758COLES 8758 PEREGIAN SPRS 04 AUS Card xx1075 Value Date: 26/07/2025"/>
    <x v="5"/>
    <x v="10"/>
    <s v="Coles"/>
  </r>
  <r>
    <x v="280"/>
    <n v="-91.82"/>
    <s v="NAB - Credit Card 8814"/>
    <s v="CREDIT CARD PURCHASE"/>
    <s v="EG GROUP/KARAWATHA DR &amp; GMOUNTAIN CRK"/>
    <x v="4"/>
    <x v="9"/>
    <s v="EG Group"/>
  </r>
  <r>
    <x v="364"/>
    <n v="-95.91"/>
    <s v="NAB - Credit Card 8814"/>
    <s v="CREDIT CARD PURCHASE"/>
    <s v="EG GROUP/196 NICKLIN WAY BUDDINA"/>
    <x v="4"/>
    <x v="9"/>
    <s v="EG Group"/>
  </r>
  <r>
    <x v="83"/>
    <n v="-105.43"/>
    <s v="NAB - Credit Card 8814"/>
    <s v="CREDIT CARD PURCHASE"/>
    <s v="EG GROUP/2 CENTRAL AVE ALTONA MDWS"/>
    <x v="4"/>
    <x v="9"/>
    <s v="EG Group"/>
  </r>
  <r>
    <x v="187"/>
    <n v="-117.71"/>
    <s v="NAB - Credit Card 8814"/>
    <s v="CREDIT CARD PURCHASE"/>
    <s v="ELIMBAH SERVICE ELIMBAH"/>
    <x v="4"/>
    <x v="9"/>
    <s v="Elimbah Service Station &amp; Take away"/>
  </r>
  <r>
    <x v="321"/>
    <n v="-87.3"/>
    <s v="NAB - Credit Card 8814"/>
    <s v="CREDIT CARD PURCHASE"/>
    <s v="FREEDOM FUELS NAMBOU KULANGOOR"/>
    <x v="4"/>
    <x v="9"/>
    <s v="Freedom Fuels"/>
  </r>
  <r>
    <x v="2"/>
    <n v="-9.14"/>
    <s v="NAB - Credit Card 8814"/>
    <s v="CREDIT CARD PURCHASE"/>
    <s v="COOLUM SURF CLUB Coolum Beach"/>
    <x v="0"/>
    <x v="0"/>
    <s v="Coolum Beach Surf Life Saving Club"/>
  </r>
  <r>
    <x v="501"/>
    <n v="-85"/>
    <s v="NAB - Credit Card 8814"/>
    <s v="CREDIT CARD PURCHASE"/>
    <s v="DODO SERVICES PTY LTD MELBOURNE"/>
    <x v="13"/>
    <x v="25"/>
    <s v="Dodo"/>
  </r>
  <r>
    <x v="70"/>
    <n v="-88.9"/>
    <s v="NAB - Credit Card 8814"/>
    <s v="CREDIT CARD PURCHASE"/>
    <s v="DODO SERVICES PTY LTD MELBOURNE"/>
    <x v="13"/>
    <x v="25"/>
    <s v="Dodo"/>
  </r>
  <r>
    <x v="323"/>
    <n v="-88.9"/>
    <s v="NAB - Credit Card 8814"/>
    <s v="CREDIT CARD PURCHASE"/>
    <s v="DODO SERVICES PTY LTD MELBOURNE"/>
    <x v="13"/>
    <x v="25"/>
    <s v="Dodo"/>
  </r>
  <r>
    <x v="489"/>
    <n v="-88.9"/>
    <s v="NAB - Credit Card 8814"/>
    <s v="CREDIT CARD PURCHASE"/>
    <s v="DODO SERVICES PTY LTD MELBOURNE"/>
    <x v="13"/>
    <x v="25"/>
    <s v="Dodo"/>
  </r>
  <r>
    <x v="193"/>
    <n v="-88.9"/>
    <s v="NAB - Credit Card 8814"/>
    <s v="CREDIT CARD PURCHASE"/>
    <s v="DODO SERVICES PTY LTD MELBOURNE"/>
    <x v="13"/>
    <x v="25"/>
    <s v="Dodo"/>
  </r>
  <r>
    <x v="386"/>
    <n v="-88.9"/>
    <s v="NAB - Credit Card 8814"/>
    <s v="CREDIT CARD PURCHASE"/>
    <s v="DODO SERVICES PTY LTD MELBOURNE"/>
    <x v="13"/>
    <x v="25"/>
    <s v="Dodo"/>
  </r>
  <r>
    <x v="213"/>
    <n v="-88.9"/>
    <s v="NAB - Credit Card 8814"/>
    <s v="CREDIT CARD PURCHASE"/>
    <s v="DODO SERVICES PTY LTD MELBOURNE"/>
    <x v="13"/>
    <x v="25"/>
    <s v="Dodo"/>
  </r>
  <r>
    <x v="227"/>
    <n v="-88.9"/>
    <s v="NAB - Credit Card 8814"/>
    <s v="CREDIT CARD PURCHASE"/>
    <s v="DODO SERVICES PTY LTD MELBOURNE"/>
    <x v="13"/>
    <x v="25"/>
    <s v="Dodo"/>
  </r>
  <r>
    <x v="392"/>
    <n v="-88.9"/>
    <s v="NAB - Credit Card 8814"/>
    <s v="CREDIT CARD PURCHASE"/>
    <s v="DODO SERVICES PTY LTD MELBOURNE"/>
    <x v="13"/>
    <x v="25"/>
    <s v="Dodo"/>
  </r>
  <r>
    <x v="31"/>
    <n v="-88.9"/>
    <s v="NAB - Credit Card 8814"/>
    <s v="CREDIT CARD PURCHASE"/>
    <s v="DODO SERVICES PTY LTD MELBOURNE"/>
    <x v="13"/>
    <x v="25"/>
    <s v="Dodo"/>
  </r>
  <r>
    <x v="41"/>
    <n v="-88.9"/>
    <s v="NAB - Credit Card 8814"/>
    <s v="CREDIT CARD PURCHASE"/>
    <s v="DODO SERVICES PTY LTD MELBOURNE"/>
    <x v="13"/>
    <x v="25"/>
    <s v="Dodo"/>
  </r>
  <r>
    <x v="295"/>
    <n v="-89.1"/>
    <s v="CBA - Milani Everyday"/>
    <m/>
    <s v="AMPOL MAROOCHYDORE 111 MAROOCHYDORE AUS Card xx1075 Value Date: 30/04/2025"/>
    <x v="4"/>
    <x v="9"/>
    <s v="Fuel Station"/>
  </r>
  <r>
    <x v="393"/>
    <n v="250"/>
    <s v="NAB - Credit Card 8814"/>
    <s v="CREDIT CARD PAYMENT"/>
    <s v="INTERNET PAYMENT 250"/>
    <x v="9"/>
    <x v="37"/>
    <s v="INTERNET PAYMENT 250"/>
  </r>
  <r>
    <x v="101"/>
    <n v="-24.06"/>
    <s v="NAB - Credit Card 8814"/>
    <s v="CREDIT CARD PURCHASE"/>
    <s v="COOLUM SURF CLUB Coolum Beach"/>
    <x v="0"/>
    <x v="0"/>
    <s v="Coolum Beach Surf Life Saving Club"/>
  </r>
  <r>
    <x v="119"/>
    <n v="-69.5"/>
    <s v="NAB - Credit Card 8814"/>
    <s v="CREDIT CARD PURCHASE"/>
    <s v="Coolum Beer Co Coolum Beach"/>
    <x v="0"/>
    <x v="0"/>
    <s v="Coolum Beer Company"/>
  </r>
  <r>
    <x v="119"/>
    <n v="-40"/>
    <s v="NAB - Credit Card 8814"/>
    <s v="CREDIT CARD PURCHASE"/>
    <s v="Coolum Beer Co Coolum Beach"/>
    <x v="0"/>
    <x v="0"/>
    <s v="Coolum Beer Company"/>
  </r>
  <r>
    <x v="519"/>
    <n v="-88.9"/>
    <s v="NAB - Credit Card 8814"/>
    <s v="CREDIT CARD PURCHASE"/>
    <s v="DODO SERVICES PTY LTD MELBOURNE"/>
    <x v="13"/>
    <x v="25"/>
    <s v="Dodo"/>
  </r>
  <r>
    <x v="90"/>
    <n v="-88.9"/>
    <s v="NAB - Credit Card 8814"/>
    <s v="CREDIT CARD PURCHASE"/>
    <s v="DODO SERVICES PTY LTD MELBOURNE"/>
    <x v="13"/>
    <x v="25"/>
    <s v="Dodo"/>
  </r>
  <r>
    <x v="330"/>
    <n v="-88.9"/>
    <s v="NAB - Credit Card 8814"/>
    <s v="CREDIT CARD PURCHASE"/>
    <s v="DODO SERVICES PTY LTD MELBOURNE"/>
    <x v="13"/>
    <x v="25"/>
    <s v="Dodo"/>
  </r>
  <r>
    <x v="410"/>
    <n v="-92.99"/>
    <s v="NAB - Credit Card 8814"/>
    <s v="CREDIT CARD PURCHASE"/>
    <s v="DODO SERVICES PTY LTD MELBOURNE"/>
    <x v="13"/>
    <x v="25"/>
    <s v="Dodo"/>
  </r>
  <r>
    <x v="406"/>
    <n v="-92.99"/>
    <s v="NAB - Credit Card 8814"/>
    <s v="CREDIT CARD PURCHASE"/>
    <s v="DODO SERVICES PTY LTD MELBOURNE"/>
    <x v="13"/>
    <x v="25"/>
    <s v="Dodo"/>
  </r>
  <r>
    <x v="327"/>
    <n v="-92.99"/>
    <s v="NAB - Credit Card 8814"/>
    <s v="CREDIT CARD PURCHASE"/>
    <s v="DODO SERVICES PTY LTD MELBOURNE"/>
    <x v="13"/>
    <x v="25"/>
    <s v="Dodo"/>
  </r>
  <r>
    <x v="408"/>
    <n v="-89.99"/>
    <s v="NAB - Credit Card 8814"/>
    <s v="CREDIT CARD PURCHASE"/>
    <s v="DODO SERVICES PTY LTD MELBOURNE"/>
    <x v="13"/>
    <x v="25"/>
    <s v="Dodo"/>
  </r>
  <r>
    <x v="294"/>
    <n v="-89.99"/>
    <s v="NAB - Credit Card 8814"/>
    <s v="CREDIT CARD PURCHASE"/>
    <s v="DODO SERVICES PTY LTD MELBOURNE"/>
    <x v="13"/>
    <x v="25"/>
    <s v="Dodo"/>
  </r>
  <r>
    <x v="51"/>
    <n v="-253.24"/>
    <s v="NAB - Credit Card 8814"/>
    <s v="CREDIT CARD PURCHASE"/>
    <s v="TELSTRA BILL PAYMNT MELBOURNE"/>
    <x v="13"/>
    <x v="25"/>
    <s v="Telstra"/>
  </r>
  <r>
    <x v="145"/>
    <n v="-2.25"/>
    <s v="NAB - Credit Card 8814"/>
    <s v="CREDIT CARD PURCHASE"/>
    <s v="ENNIS CAPITAL PTY LTD SUNBURY"/>
    <x v="14"/>
    <x v="10"/>
    <s v="Ennis Capital"/>
  </r>
  <r>
    <x v="145"/>
    <n v="-2.25"/>
    <s v="NAB - Credit Card 8814"/>
    <s v="CREDIT CARD PURCHASE"/>
    <s v="ENNIS CAPITAL PTY LTD SUNBURY"/>
    <x v="14"/>
    <x v="10"/>
    <s v="Ennis Capital"/>
  </r>
  <r>
    <x v="62"/>
    <n v="-26.5"/>
    <s v="NAB - Credit Card 8814"/>
    <s v="CREDIT CARD PURCHASE"/>
    <s v="Coolum Beer Co Coolum Beach"/>
    <x v="0"/>
    <x v="0"/>
    <s v="Coolum Beer Company"/>
  </r>
  <r>
    <x v="62"/>
    <n v="-12.5"/>
    <s v="NAB - Credit Card 8814"/>
    <s v="CREDIT CARD PURCHASE"/>
    <s v="Coolum Beer Co Coolum Beach"/>
    <x v="0"/>
    <x v="0"/>
    <s v="Coolum Beer Company"/>
  </r>
  <r>
    <x v="62"/>
    <n v="-10"/>
    <s v="NAB - Credit Card 8814"/>
    <s v="CREDIT CARD PURCHASE"/>
    <s v="Coolum Beer Co Coolum Beach"/>
    <x v="0"/>
    <x v="0"/>
    <s v="Coolum Beer Company"/>
  </r>
  <r>
    <x v="62"/>
    <n v="-5"/>
    <s v="NAB - Credit Card 8814"/>
    <s v="CREDIT CARD PURCHASE"/>
    <s v="Coolum Beer Co Coolum Beach"/>
    <x v="0"/>
    <x v="0"/>
    <s v="Coolum Beer Company"/>
  </r>
  <r>
    <x v="247"/>
    <n v="-30"/>
    <s v="NAB - Credit Card 8814"/>
    <s v="CREDIT CARD PURCHASE"/>
    <s v="Coolum Beer Co Coolum Beach"/>
    <x v="0"/>
    <x v="0"/>
    <s v="Coolum Beer Company"/>
  </r>
  <r>
    <x v="426"/>
    <n v="-4.97"/>
    <s v="NAB - Credit Card 8814"/>
    <s v="CREDIT CARD PURCHASE"/>
    <s v="Coolum Coastal Chick Coolum Beach"/>
    <x v="0"/>
    <x v="0"/>
    <s v="Coolum Coastal Chick"/>
  </r>
  <r>
    <x v="281"/>
    <n v="-63.39"/>
    <s v="CBA - Milani Everyday"/>
    <m/>
    <s v="Coolum Coastal Chick Coolum Beach AU"/>
    <x v="0"/>
    <x v="0"/>
    <s v="Coolum Coastal Chick"/>
  </r>
  <r>
    <x v="142"/>
    <n v="-6.3"/>
    <s v="NAB - Credit Card 8814"/>
    <s v="CREDIT CARD PURCHASE"/>
    <s v="SQ *COOLUM CORNER Coolum Beach"/>
    <x v="0"/>
    <x v="0"/>
    <s v="Coolum Corner"/>
  </r>
  <r>
    <x v="185"/>
    <n v="-6.8"/>
    <s v="NAB - Credit Card 8814"/>
    <s v="CREDIT CARD PURCHASE"/>
    <s v="SQ *COOLUM CORNER Coolum Beach"/>
    <x v="0"/>
    <x v="0"/>
    <s v="Coolum Corner"/>
  </r>
  <r>
    <x v="531"/>
    <n v="-4"/>
    <s v="CBA - Milani Everyday"/>
    <m/>
    <s v="SQ *COOLUM BEACH BREAK Coolum Beach AU"/>
    <x v="0"/>
    <x v="0"/>
    <s v="Coolum Football"/>
  </r>
  <r>
    <x v="23"/>
    <n v="-2.5"/>
    <s v="CBA - Milani Everyday"/>
    <m/>
    <s v="SQ *COOLUM BEACH BREAK Coolum Beach QL AUS Card xx1075 Value Date: 11/05/2025"/>
    <x v="0"/>
    <x v="0"/>
    <s v="Coolum Football"/>
  </r>
  <r>
    <x v="23"/>
    <n v="-2.5"/>
    <s v="CBA - Milani Everyday"/>
    <m/>
    <s v="SQ *COOLUM BEACH BREAK Coolum Beach QL AUS Card xx1075 Value Date: 11/05/2025"/>
    <x v="0"/>
    <x v="0"/>
    <s v="Coolum Football"/>
  </r>
  <r>
    <x v="312"/>
    <n v="-11"/>
    <s v="CBA - Milani Everyday"/>
    <m/>
    <s v="SQ *COOLUM FOOTBALL CL Coolum Beach AU"/>
    <x v="0"/>
    <x v="0"/>
    <s v="Coolum Football"/>
  </r>
  <r>
    <x v="126"/>
    <n v="1290"/>
    <s v="NAB - Credit Card 8814"/>
    <s v="CREDIT CARD PAYMENT"/>
    <s v="INTERNET PAYMENT Appliances"/>
    <x v="9"/>
    <x v="37"/>
    <s v="INTERNET PAYMENT Appliances"/>
  </r>
  <r>
    <x v="37"/>
    <n v="3694"/>
    <s v="NAB - Credit Card 8814"/>
    <s v="CREDIT CARD PAYMENT"/>
    <s v="INTERNET PAYMENT Appliances"/>
    <x v="9"/>
    <x v="37"/>
    <s v="INTERNET PAYMENT Appliances"/>
  </r>
  <r>
    <x v="297"/>
    <n v="-15"/>
    <s v="CBA - Milani Everyday"/>
    <m/>
    <s v="SQ *COOLUM FOOTBALL CL Coolum Beach AU"/>
    <x v="0"/>
    <x v="0"/>
    <s v="Coolum Football"/>
  </r>
  <r>
    <x v="518"/>
    <n v="-2"/>
    <s v="CBA - Milani Everyday"/>
    <m/>
    <s v="SQ *COOLUM FOOTBALL CL Coolum Beach AU"/>
    <x v="0"/>
    <x v="0"/>
    <s v="Coolum Football"/>
  </r>
  <r>
    <x v="518"/>
    <n v="-5"/>
    <s v="CBA - Milani Everyday"/>
    <m/>
    <s v="SQ *COOLUM FOOTBALL CL Coolum Beach AU"/>
    <x v="0"/>
    <x v="0"/>
    <s v="Coolum Football"/>
  </r>
  <r>
    <x v="518"/>
    <n v="-30"/>
    <s v="CBA - Milani Everyday"/>
    <m/>
    <s v="SQ *COOLUM FOOTBALL CL Coolum Beach AU"/>
    <x v="0"/>
    <x v="0"/>
    <s v="Coolum Football"/>
  </r>
  <r>
    <x v="532"/>
    <n v="-95"/>
    <s v="NAB - Credit Card 8814"/>
    <s v="CREDIT CARD PURCHASE"/>
    <s v="COOLUM THAI MASSAGE COOLUM BEACH"/>
    <x v="8"/>
    <x v="27"/>
    <s v="Coolum Thai Massage"/>
  </r>
  <r>
    <x v="216"/>
    <n v="-150"/>
    <s v="NAB - Credit Card 8814"/>
    <s v="CREDIT CARD PURCHASE"/>
    <s v="COOLUM THAI MASSAGE COOLUM BEACH"/>
    <x v="8"/>
    <x v="27"/>
    <s v="Coolum Thai Massage"/>
  </r>
  <r>
    <x v="523"/>
    <n v="-77"/>
    <s v="NAB - Credit Card 8814"/>
    <s v="CREDIT CARD PURCHASE"/>
    <s v="EB *Sound Healing Jour 801-413-7200"/>
    <x v="8"/>
    <x v="27"/>
    <s v="EB *Sound Healing r"/>
  </r>
  <r>
    <x v="387"/>
    <n v="-150"/>
    <s v="NAB Old - 9437"/>
    <s v="TRANSFER DEBIT"/>
    <s v="k elsley C4536462760 Lloyd"/>
    <x v="8"/>
    <x v="27"/>
    <s v="k elsley C Lloyd"/>
  </r>
  <r>
    <x v="152"/>
    <n v="-28.48"/>
    <s v="NAB - Credit Card 8814"/>
    <s v="CREDIT CARD PURCHASE"/>
    <s v="DOLLAR TREE PTY LTD COOLUM BEACH"/>
    <x v="1"/>
    <x v="1"/>
    <s v="Dollar Tree Discount Warehouse"/>
  </r>
  <r>
    <x v="341"/>
    <n v="-4"/>
    <s v="CBA - Milani Everyday"/>
    <m/>
    <s v="SQ *COOLUM FOOTBALL CL Coolum Beach QL AUS Card xx1075 Value Date: 23/08/2025"/>
    <x v="0"/>
    <x v="0"/>
    <s v="Coolum Football"/>
  </r>
  <r>
    <x v="10"/>
    <n v="-30"/>
    <s v="NAB - Credit Card 8814"/>
    <s v="CREDIT CARD PURCHASE"/>
    <s v="Noosa District Rugby SUNSHINE BEAC"/>
    <x v="11"/>
    <x v="38"/>
    <s v="Noosa District Rugby Union Club"/>
  </r>
  <r>
    <x v="10"/>
    <n v="-25"/>
    <s v="NAB - Credit Card 8814"/>
    <s v="CREDIT CARD PURCHASE"/>
    <s v="Noosa District Rugby SUNSHINE BEAC"/>
    <x v="11"/>
    <x v="38"/>
    <s v="Noosa District Rugby Union Club"/>
  </r>
  <r>
    <x v="10"/>
    <n v="-10"/>
    <s v="NAB - Credit Card 8814"/>
    <s v="CREDIT CARD PURCHASE"/>
    <s v="Noosa District Rugby SUNSHINE BEAC"/>
    <x v="11"/>
    <x v="38"/>
    <s v="Noosa District Rugby Union Club"/>
  </r>
  <r>
    <x v="19"/>
    <n v="-73.92"/>
    <s v="CBA - Milani Everyday"/>
    <m/>
    <s v="EVENT NOOSA Noosa AU AUS Card xx1075 Value Date: 05/05/2025"/>
    <x v="14"/>
    <x v="10"/>
    <s v="Event Noosa Noosa"/>
  </r>
  <r>
    <x v="350"/>
    <n v="-3"/>
    <s v="CBA - Milani Everyday"/>
    <m/>
    <s v="SQ *COOLUM FOOTBALL CL Coolum Beach QL AUS Card xx1075 Value Date: 28/06/2025"/>
    <x v="0"/>
    <x v="0"/>
    <s v="Coolum Football"/>
  </r>
  <r>
    <x v="296"/>
    <n v="-18"/>
    <s v="CBA - Milani Everyday"/>
    <m/>
    <s v="SQ *COOLUM FOOTBALL CL Coolum Beach QL AUS Card xx1075 Value Date: 31/08/2025"/>
    <x v="0"/>
    <x v="0"/>
    <s v="Coolum Football"/>
  </r>
  <r>
    <x v="41"/>
    <n v="-12.3"/>
    <s v="CBA - Milani Everyday"/>
    <m/>
    <s v="Coolum Ormeau AU"/>
    <x v="0"/>
    <x v="0"/>
    <s v="Coolum Ormeau  "/>
  </r>
  <r>
    <x v="41"/>
    <n v="-2"/>
    <s v="CBA - Milani Everyday"/>
    <m/>
    <s v="Coolum Ormeau AU"/>
    <x v="0"/>
    <x v="0"/>
    <s v="Coolum Ormeau  "/>
  </r>
  <r>
    <x v="271"/>
    <n v="-10.119999999999999"/>
    <s v="NAB - Credit Card 8814"/>
    <s v="CREDIT CARD PURCHASE"/>
    <s v="COOLUM BEACH SEAFOOD COOLUM BEACH"/>
    <x v="0"/>
    <x v="0"/>
    <s v="Coolum Seafoods"/>
  </r>
  <r>
    <x v="346"/>
    <n v="-12.14"/>
    <s v="NAB - Credit Card 8814"/>
    <s v="CREDIT CARD PURCHASE"/>
    <s v="COOLUM BEACH SEAFOOD COOLUM BEACH"/>
    <x v="0"/>
    <x v="0"/>
    <s v="Coolum Seafoods"/>
  </r>
  <r>
    <x v="484"/>
    <n v="-53.29"/>
    <s v="NAB - Credit Card 8814"/>
    <s v="CREDIT CARD PURCHASE"/>
    <s v="COOLUM SEAFOOD COOLUM BEACH"/>
    <x v="0"/>
    <x v="0"/>
    <s v="Coolum Seafoods"/>
  </r>
  <r>
    <x v="187"/>
    <n v="-48.82"/>
    <s v="NAB - Credit Card 8814"/>
    <s v="CREDIT CARD PURCHASE"/>
    <s v="FISH &amp; CHIPS CORINDA"/>
    <x v="0"/>
    <x v="0"/>
    <s v="Corinda"/>
  </r>
  <r>
    <x v="199"/>
    <n v="-22"/>
    <s v="NAB - Credit Card 8814"/>
    <s v="CREDIT CARD PURCHASE"/>
    <s v="CRITERION TAVERN BRISBANE"/>
    <x v="0"/>
    <x v="0"/>
    <s v="Criterion"/>
  </r>
  <r>
    <x v="158"/>
    <n v="-5.7"/>
    <s v="NAB - Credit Card 8814"/>
    <s v="CREDIT CARD PURCHASE"/>
    <s v="SQ *CUB ESPRESSO South Brisban"/>
    <x v="0"/>
    <x v="0"/>
    <s v="Cub Espresso"/>
  </r>
  <r>
    <x v="168"/>
    <n v="-5.7"/>
    <s v="NAB - Credit Card 8814"/>
    <s v="CREDIT CARD PURCHASE"/>
    <s v="SQ *CUB ESPRESSO South Brisban"/>
    <x v="0"/>
    <x v="0"/>
    <s v="Cub Espresso"/>
  </r>
  <r>
    <x v="402"/>
    <n v="-13.6"/>
    <s v="NAB - Credit Card 8814"/>
    <s v="CREDIT CARD PURCHASE"/>
    <s v="SQ *CUB ESPRESSO South Brisban"/>
    <x v="0"/>
    <x v="0"/>
    <s v="Cub Espresso"/>
  </r>
  <r>
    <x v="457"/>
    <n v="-5.7"/>
    <s v="NAB - Credit Card 8814"/>
    <s v="CREDIT CARD PURCHASE"/>
    <s v="SQ *CUB ESPRESSO South Brisban"/>
    <x v="0"/>
    <x v="0"/>
    <s v="Cub Espresso"/>
  </r>
  <r>
    <x v="457"/>
    <n v="-5.7"/>
    <s v="NAB - Credit Card 8814"/>
    <s v="CREDIT CARD PURCHASE"/>
    <s v="SQ *CUB ESPRESSO South Brisban"/>
    <x v="0"/>
    <x v="0"/>
    <s v="Cub Espresso"/>
  </r>
  <r>
    <x v="421"/>
    <n v="-5.7"/>
    <s v="NAB - Credit Card 8814"/>
    <s v="CREDIT CARD PURCHASE"/>
    <s v="SQ *CUB ESPRESSO South Brisban"/>
    <x v="0"/>
    <x v="0"/>
    <s v="Cub Espresso"/>
  </r>
  <r>
    <x v="198"/>
    <n v="-5.7"/>
    <s v="NAB - Credit Card 8814"/>
    <s v="CREDIT CARD PURCHASE"/>
    <s v="SQ *CUB ESPRESSO South Brisban"/>
    <x v="0"/>
    <x v="0"/>
    <s v="Cub Espresso"/>
  </r>
  <r>
    <x v="75"/>
    <n v="-5.7"/>
    <s v="NAB - Credit Card 8814"/>
    <s v="CREDIT CARD PURCHASE"/>
    <s v="SQ *CUB ESPRESSO South Brisban"/>
    <x v="0"/>
    <x v="0"/>
    <s v="Cub Espresso"/>
  </r>
  <r>
    <x v="213"/>
    <n v="-5.7"/>
    <s v="NAB - Credit Card 8814"/>
    <s v="CREDIT CARD PURCHASE"/>
    <s v="SQ *CUB ESPRESSO South Brisban"/>
    <x v="0"/>
    <x v="0"/>
    <s v="Cub Espresso"/>
  </r>
  <r>
    <x v="31"/>
    <n v="-5.8"/>
    <s v="NAB - Credit Card 8814"/>
    <s v="CREDIT CARD PURCHASE"/>
    <s v="SQ *CUB ESPRESSO South Brisban"/>
    <x v="0"/>
    <x v="0"/>
    <s v="Cub Espresso"/>
  </r>
  <r>
    <x v="250"/>
    <n v="-6.8"/>
    <s v="NAB - Credit Card 8814"/>
    <s v="CREDIT CARD PURCHASE"/>
    <s v="SQ *CUB ESPRESSO South Brisban"/>
    <x v="0"/>
    <x v="0"/>
    <s v="Cub Espresso"/>
  </r>
  <r>
    <x v="14"/>
    <n v="-6.8"/>
    <s v="NAB - Credit Card 8814"/>
    <s v="CREDIT CARD PURCHASE"/>
    <s v="SQ *CUB ESPRESSO South Brisban"/>
    <x v="0"/>
    <x v="0"/>
    <s v="Cub Espresso"/>
  </r>
  <r>
    <x v="256"/>
    <n v="-6.8"/>
    <s v="NAB - Credit Card 8814"/>
    <s v="CREDIT CARD PURCHASE"/>
    <s v="SQ *CUB ESPRESSO South Brisban"/>
    <x v="0"/>
    <x v="0"/>
    <s v="Cub Espresso"/>
  </r>
  <r>
    <x v="256"/>
    <n v="-6.8"/>
    <s v="NAB - Credit Card 8814"/>
    <s v="CREDIT CARD PURCHASE"/>
    <s v="SQ *CUB ESPRESSO South Brisban"/>
    <x v="0"/>
    <x v="0"/>
    <s v="Cub Espresso"/>
  </r>
  <r>
    <x v="41"/>
    <n v="-12.3"/>
    <s v="NAB - Credit Card 8814"/>
    <s v="CREDIT CARD PURCHASE"/>
    <s v="SQ *CUB ESPRESSO South Brisban"/>
    <x v="0"/>
    <x v="0"/>
    <s v="Cub Espresso"/>
  </r>
  <r>
    <x v="267"/>
    <n v="-6.8"/>
    <s v="NAB - Credit Card 8814"/>
    <s v="CREDIT CARD PURCHASE"/>
    <s v="SQ *CUB ESPRESSO South Brisban"/>
    <x v="0"/>
    <x v="0"/>
    <s v="Cub Espresso"/>
  </r>
  <r>
    <x v="42"/>
    <n v="-6.8"/>
    <s v="NAB - Credit Card 8814"/>
    <s v="CREDIT CARD PURCHASE"/>
    <s v="SQ *CUB ESPRESSO South Brisban"/>
    <x v="0"/>
    <x v="0"/>
    <s v="Cub Espresso"/>
  </r>
  <r>
    <x v="521"/>
    <n v="-15.3"/>
    <s v="NAB - Credit Card 8814"/>
    <s v="CREDIT CARD PURCHASE"/>
    <s v="SQ *CUB ESPRESSO South Brisban"/>
    <x v="0"/>
    <x v="0"/>
    <s v="Cub Espresso"/>
  </r>
  <r>
    <x v="453"/>
    <n v="-6.8"/>
    <s v="NAB - Credit Card 8814"/>
    <s v="CREDIT CARD PURCHASE"/>
    <s v="SQ *CUB ESPRESSO South Brisban"/>
    <x v="0"/>
    <x v="0"/>
    <s v="Cub Espresso"/>
  </r>
  <r>
    <x v="453"/>
    <n v="-6.8"/>
    <s v="NAB - Credit Card 8814"/>
    <s v="CREDIT CARD PURCHASE"/>
    <s v="SQ *CUB ESPRESSO South Brisban"/>
    <x v="0"/>
    <x v="0"/>
    <s v="Cub Espresso"/>
  </r>
  <r>
    <x v="163"/>
    <n v="-3.49"/>
    <s v="NAB - Credit Card 8814"/>
    <s v="CREDIT CARD PURCHASE"/>
    <s v="Google HOMA GAMES Barangaroo"/>
    <x v="3"/>
    <x v="18"/>
    <s v="Google Australia"/>
  </r>
  <r>
    <x v="434"/>
    <n v="-7.99"/>
    <s v="NAB - Credit Card 8814"/>
    <s v="CREDIT CARD PURCHASE"/>
    <s v="Google HOMA GAMES Barangaroo"/>
    <x v="3"/>
    <x v="18"/>
    <s v="Google Australia"/>
  </r>
  <r>
    <x v="54"/>
    <n v="4807.53"/>
    <s v="NAB Everyday - 891388212"/>
    <s v="SALARY"/>
    <s v="SALARY70/121680 IAG SERVICES PTY LLOYD THOMAS"/>
    <x v="7"/>
    <x v="34"/>
    <s v="IAG"/>
  </r>
  <r>
    <x v="56"/>
    <n v="4807.53"/>
    <s v="NAB Everyday - 891388212"/>
    <s v="SALARY"/>
    <s v="SALARY70/121680 IAG SERVICES PTY LLOYD THOMAS"/>
    <x v="7"/>
    <x v="34"/>
    <s v="IAG"/>
  </r>
  <r>
    <x v="57"/>
    <n v="4807.53"/>
    <s v="NAB Everyday - 891388212"/>
    <s v="SALARY"/>
    <s v="SALARY70/121680 IAG SERVICES PTY LLOYD THOMAS"/>
    <x v="7"/>
    <x v="34"/>
    <s v="IAG"/>
  </r>
  <r>
    <x v="386"/>
    <n v="-150"/>
    <s v="NAB Everyday - 891388212"/>
    <s v="TRANSFER DEBIT"/>
    <s v="K Elsley Q8720083512 Lloyd"/>
    <x v="8"/>
    <x v="27"/>
    <s v="K Elsley Q Lloyd"/>
  </r>
  <r>
    <x v="354"/>
    <n v="-39.450000000000003"/>
    <s v="CBA - Milani Everyday"/>
    <m/>
    <s v="COLES 8758COLES 8758 PEREGIAN SPRS 04 AUS Card xx1075 Value Date: 30/04/2025"/>
    <x v="5"/>
    <x v="10"/>
    <s v="Coles"/>
  </r>
  <r>
    <x v="466"/>
    <n v="-115.55"/>
    <s v="NAB Everyday - 891388212"/>
    <s v="MISCELLANEOUS DEBIT"/>
    <s v="V1665 20/11 COLES 8758 PEREGIAN S 74363965324"/>
    <x v="5"/>
    <x v="10"/>
    <s v="Coles"/>
  </r>
  <r>
    <x v="507"/>
    <n v="-6.8"/>
    <s v="NAB - Credit Card 8814"/>
    <s v="CREDIT CARD PURCHASE"/>
    <s v="SQ *CUB ESPRESSO South Brisban"/>
    <x v="0"/>
    <x v="0"/>
    <s v="Cub Espresso"/>
  </r>
  <r>
    <x v="533"/>
    <n v="-6.8"/>
    <s v="NAB - Credit Card 8814"/>
    <s v="CREDIT CARD PURCHASE"/>
    <s v="SQ *CUB ESPRESSO South Brisban"/>
    <x v="0"/>
    <x v="0"/>
    <s v="Cub Espresso"/>
  </r>
  <r>
    <x v="533"/>
    <n v="-6.3"/>
    <s v="NAB - Credit Card 8814"/>
    <s v="CREDIT CARD PURCHASE"/>
    <s v="SQ *CUB ESPRESSO South Brisban"/>
    <x v="0"/>
    <x v="0"/>
    <s v="Cub Espresso"/>
  </r>
  <r>
    <x v="8"/>
    <n v="-6.8"/>
    <s v="NAB - Credit Card 8814"/>
    <s v="CREDIT CARD PURCHASE"/>
    <s v="SQ *CUB ESPRESSO South Brisban"/>
    <x v="0"/>
    <x v="0"/>
    <s v="Cub Espresso"/>
  </r>
  <r>
    <x v="406"/>
    <n v="-6.8"/>
    <s v="NAB - Credit Card 8814"/>
    <s v="CREDIT CARD PURCHASE"/>
    <s v="SQ *CUB ESPRESSO South Brisban"/>
    <x v="0"/>
    <x v="0"/>
    <s v="Cub Espresso"/>
  </r>
  <r>
    <x v="346"/>
    <n v="-6.8"/>
    <s v="NAB - Credit Card 8814"/>
    <s v="CREDIT CARD PURCHASE"/>
    <s v="SQ *CUB ESPRESSO South Brisban"/>
    <x v="0"/>
    <x v="0"/>
    <s v="Cub Espresso"/>
  </r>
  <r>
    <x v="534"/>
    <n v="250"/>
    <s v="NAB - Credit Card 8814"/>
    <s v="CREDIT CARD PAYMENT"/>
    <s v="INTERNET PAYMENT Coles Miss Lisa"/>
    <x v="9"/>
    <x v="37"/>
    <s v="INTERNET PAYMENT Coles Miss Lisa"/>
  </r>
  <r>
    <x v="141"/>
    <n v="450"/>
    <s v="NAB - Credit Card 8814"/>
    <s v="CREDIT CARD PAYMENT"/>
    <s v="INTERNET PAYMENT Cross over permit"/>
    <x v="9"/>
    <x v="37"/>
    <s v="INTERNET PAYMENT Cross over permit"/>
  </r>
  <r>
    <x v="423"/>
    <n v="320"/>
    <s v="NAB - Credit Card 8814"/>
    <s v="CREDIT CARD PAYMENT"/>
    <s v="INTERNET PAYMENT Dental work"/>
    <x v="9"/>
    <x v="37"/>
    <s v="INTERNET PAYMENT Dental work"/>
  </r>
  <r>
    <x v="0"/>
    <n v="4807.53"/>
    <s v="NAB Everyday - 891388212"/>
    <s v="SALARY"/>
    <s v="SALARY70/121680 IAG SERVICES PTY LLOYD THOMAS"/>
    <x v="7"/>
    <x v="34"/>
    <s v="IAG"/>
  </r>
  <r>
    <x v="64"/>
    <n v="2092"/>
    <s v="NAB - Credit Card 8814"/>
    <s v="CREDIT CARD PAYMENT"/>
    <s v="INTERNET PAYMENT Letterbox clothes"/>
    <x v="9"/>
    <x v="37"/>
    <s v="INTERNET PAYMENT Letterbox clothes"/>
  </r>
  <r>
    <x v="106"/>
    <n v="500"/>
    <s v="NAB - Credit Card 8814"/>
    <s v="CREDIT CARD PAYMENT"/>
    <s v="INTERNET PAYMENT Linked Acc Trns"/>
    <x v="9"/>
    <x v="37"/>
    <s v="INTERNET PAYMENT Linked Acc Trns"/>
  </r>
  <r>
    <x v="106"/>
    <n v="990"/>
    <s v="NAB - Credit Card 8814"/>
    <s v="CREDIT CARD PAYMENT"/>
    <s v="INTERNET PAYMENT Linked Acc Trns"/>
    <x v="9"/>
    <x v="37"/>
    <s v="INTERNET PAYMENT Linked Acc Trns"/>
  </r>
  <r>
    <x v="107"/>
    <n v="36"/>
    <s v="NAB - Credit Card 8814"/>
    <s v="CREDIT CARD PAYMENT"/>
    <s v="INTERNET PAYMENT Linked Acc Trns"/>
    <x v="9"/>
    <x v="37"/>
    <s v="INTERNET PAYMENT Linked Acc Trns"/>
  </r>
  <r>
    <x v="107"/>
    <n v="300"/>
    <s v="NAB - Credit Card 8814"/>
    <s v="CREDIT CARD PAYMENT"/>
    <s v="INTERNET PAYMENT Linked Acc Trns"/>
    <x v="9"/>
    <x v="37"/>
    <s v="INTERNET PAYMENT Linked Acc Trns"/>
  </r>
  <r>
    <x v="107"/>
    <n v="500"/>
    <s v="NAB - Credit Card 8814"/>
    <s v="CREDIT CARD PAYMENT"/>
    <s v="INTERNET PAYMENT Linked Acc Trns"/>
    <x v="9"/>
    <x v="37"/>
    <s v="INTERNET PAYMENT Linked Acc Trns"/>
  </r>
  <r>
    <x v="51"/>
    <n v="200"/>
    <s v="NAB - Credit Card 8814"/>
    <s v="CREDIT CARD PAYMENT"/>
    <s v="INTERNET PAYMENT Linked Acc Trns"/>
    <x v="9"/>
    <x v="37"/>
    <s v="INTERNET PAYMENT Linked Acc Trns"/>
  </r>
  <r>
    <x v="51"/>
    <n v="500"/>
    <s v="NAB - Credit Card 8814"/>
    <s v="CREDIT CARD PAYMENT"/>
    <s v="INTERNET PAYMENT Linked Acc Trns"/>
    <x v="9"/>
    <x v="37"/>
    <s v="INTERNET PAYMENT Linked Acc Trns"/>
  </r>
  <r>
    <x v="51"/>
    <n v="2000"/>
    <s v="NAB - Credit Card 8814"/>
    <s v="CREDIT CARD PAYMENT"/>
    <s v="INTERNET PAYMENT Linked Acc Trns"/>
    <x v="9"/>
    <x v="37"/>
    <s v="INTERNET PAYMENT Linked Acc Trns"/>
  </r>
  <r>
    <x v="108"/>
    <n v="200"/>
    <s v="NAB - Credit Card 8814"/>
    <s v="CREDIT CARD PAYMENT"/>
    <s v="INTERNET PAYMENT Linked Acc Trns"/>
    <x v="9"/>
    <x v="37"/>
    <s v="INTERNET PAYMENT Linked Acc Trns"/>
  </r>
  <r>
    <x v="108"/>
    <n v="500"/>
    <s v="NAB - Credit Card 8814"/>
    <s v="CREDIT CARD PAYMENT"/>
    <s v="INTERNET PAYMENT Linked Acc Trns"/>
    <x v="9"/>
    <x v="37"/>
    <s v="INTERNET PAYMENT Linked Acc Trns"/>
  </r>
  <r>
    <x v="108"/>
    <n v="500"/>
    <s v="NAB - Credit Card 8814"/>
    <s v="CREDIT CARD PAYMENT"/>
    <s v="INTERNET PAYMENT Linked Acc Trns"/>
    <x v="9"/>
    <x v="37"/>
    <s v="INTERNET PAYMENT Linked Acc Trns"/>
  </r>
  <r>
    <x v="108"/>
    <n v="1500"/>
    <s v="NAB - Credit Card 8814"/>
    <s v="CREDIT CARD PAYMENT"/>
    <s v="INTERNET PAYMENT Linked Acc Trns"/>
    <x v="9"/>
    <x v="37"/>
    <s v="INTERNET PAYMENT Linked Acc Trns"/>
  </r>
  <r>
    <x v="388"/>
    <n v="500"/>
    <s v="NAB - Credit Card 8814"/>
    <s v="CREDIT CARD PAYMENT"/>
    <s v="INTERNET PAYMENT Linked Acc Trns"/>
    <x v="9"/>
    <x v="37"/>
    <s v="INTERNET PAYMENT Linked Acc Trns"/>
  </r>
  <r>
    <x v="468"/>
    <n v="1291"/>
    <s v="NAB - Credit Card 8814"/>
    <s v="CREDIT CARD PAYMENT"/>
    <s v="INTERNET PAYMENT Linked Acc Trns"/>
    <x v="9"/>
    <x v="37"/>
    <s v="INTERNET PAYMENT Linked Acc Trns"/>
  </r>
  <r>
    <x v="462"/>
    <n v="1000"/>
    <s v="NAB - Credit Card 8814"/>
    <s v="CREDIT CARD PAYMENT"/>
    <s v="INTERNET PAYMENT Linked Acc Trns"/>
    <x v="9"/>
    <x v="37"/>
    <s v="INTERNET PAYMENT Linked Acc Trns"/>
  </r>
  <r>
    <x v="112"/>
    <n v="1000"/>
    <s v="NAB - Credit Card 8814"/>
    <s v="CREDIT CARD PAYMENT"/>
    <s v="INTERNET PAYMENT Linked Acc Trns"/>
    <x v="9"/>
    <x v="37"/>
    <s v="INTERNET PAYMENT Linked Acc Trns"/>
  </r>
  <r>
    <x v="113"/>
    <n v="1000"/>
    <s v="NAB - Credit Card 8814"/>
    <s v="CREDIT CARD PAYMENT"/>
    <s v="INTERNET PAYMENT Linked Acc Trns"/>
    <x v="9"/>
    <x v="37"/>
    <s v="INTERNET PAYMENT Linked Acc Trns"/>
  </r>
  <r>
    <x v="376"/>
    <n v="1000"/>
    <s v="NAB - Credit Card 8814"/>
    <s v="CREDIT CARD PAYMENT"/>
    <s v="INTERNET PAYMENT Linked Acc Trns"/>
    <x v="9"/>
    <x v="37"/>
    <s v="INTERNET PAYMENT Linked Acc Trns"/>
  </r>
  <r>
    <x v="338"/>
    <n v="200"/>
    <s v="NAB - Credit Card 8814"/>
    <s v="CREDIT CARD PAYMENT"/>
    <s v="INTERNET PAYMENT Linked Acc Trns"/>
    <x v="9"/>
    <x v="37"/>
    <s v="INTERNET PAYMENT Linked Acc Trns"/>
  </r>
  <r>
    <x v="9"/>
    <n v="150"/>
    <s v="NAB - Credit Card 8814"/>
    <s v="CREDIT CARD PAYMENT"/>
    <s v="INTERNET PAYMENT Linked Acc Trns"/>
    <x v="9"/>
    <x v="37"/>
    <s v="INTERNET PAYMENT Linked Acc Trns"/>
  </r>
  <r>
    <x v="9"/>
    <n v="400"/>
    <s v="NAB - Credit Card 8814"/>
    <s v="CREDIT CARD PAYMENT"/>
    <s v="INTERNET PAYMENT Linked Acc Trns"/>
    <x v="9"/>
    <x v="37"/>
    <s v="INTERNET PAYMENT Linked Acc Trns"/>
  </r>
  <r>
    <x v="9"/>
    <n v="500"/>
    <s v="NAB - Credit Card 8814"/>
    <s v="CREDIT CARD PAYMENT"/>
    <s v="INTERNET PAYMENT Linked Acc Trns"/>
    <x v="9"/>
    <x v="37"/>
    <s v="INTERNET PAYMENT Linked Acc Trns"/>
  </r>
  <r>
    <x v="9"/>
    <n v="550"/>
    <s v="NAB - Credit Card 8814"/>
    <s v="CREDIT CARD PAYMENT"/>
    <s v="INTERNET PAYMENT Linked Acc Trns"/>
    <x v="9"/>
    <x v="37"/>
    <s v="INTERNET PAYMENT Linked Acc Trns"/>
  </r>
  <r>
    <x v="9"/>
    <n v="1200"/>
    <s v="NAB - Credit Card 8814"/>
    <s v="CREDIT CARD PAYMENT"/>
    <s v="INTERNET PAYMENT Linked Acc Trns"/>
    <x v="9"/>
    <x v="37"/>
    <s v="INTERNET PAYMENT Linked Acc Trns"/>
  </r>
  <r>
    <x v="54"/>
    <n v="400"/>
    <s v="NAB - Credit Card 8814"/>
    <s v="CREDIT CARD PAYMENT"/>
    <s v="INTERNET PAYMENT Linked Acc Trns"/>
    <x v="9"/>
    <x v="37"/>
    <s v="INTERNET PAYMENT Linked Acc Trns"/>
  </r>
  <r>
    <x v="54"/>
    <n v="2000"/>
    <s v="NAB - Credit Card 8814"/>
    <s v="CREDIT CARD PAYMENT"/>
    <s v="INTERNET PAYMENT Linked Acc Trns"/>
    <x v="9"/>
    <x v="37"/>
    <s v="INTERNET PAYMENT Linked Acc Trns"/>
  </r>
  <r>
    <x v="381"/>
    <n v="150"/>
    <s v="NAB - Credit Card 8814"/>
    <s v="CREDIT CARD PAYMENT"/>
    <s v="INTERNET PAYMENT Linked Acc Trns"/>
    <x v="9"/>
    <x v="37"/>
    <s v="INTERNET PAYMENT Linked Acc Trns"/>
  </r>
  <r>
    <x v="381"/>
    <n v="1400"/>
    <s v="NAB - Credit Card 8814"/>
    <s v="CREDIT CARD PAYMENT"/>
    <s v="INTERNET PAYMENT Linked Acc Trns"/>
    <x v="9"/>
    <x v="37"/>
    <s v="INTERNET PAYMENT Linked Acc Trns"/>
  </r>
  <r>
    <x v="55"/>
    <n v="200"/>
    <s v="NAB - Credit Card 8814"/>
    <s v="CREDIT CARD PAYMENT"/>
    <s v="INTERNET PAYMENT Linked Acc Trns"/>
    <x v="9"/>
    <x v="37"/>
    <s v="INTERNET PAYMENT Linked Acc Trns"/>
  </r>
  <r>
    <x v="55"/>
    <n v="500"/>
    <s v="NAB - Credit Card 8814"/>
    <s v="CREDIT CARD PAYMENT"/>
    <s v="INTERNET PAYMENT Linked Acc Trns"/>
    <x v="9"/>
    <x v="37"/>
    <s v="INTERNET PAYMENT Linked Acc Trns"/>
  </r>
  <r>
    <x v="119"/>
    <n v="150"/>
    <s v="NAB - Credit Card 8814"/>
    <s v="CREDIT CARD PAYMENT"/>
    <s v="INTERNET PAYMENT Linked Acc Trns"/>
    <x v="9"/>
    <x v="37"/>
    <s v="INTERNET PAYMENT Linked Acc Trns"/>
  </r>
  <r>
    <x v="119"/>
    <n v="500"/>
    <s v="NAB - Credit Card 8814"/>
    <s v="CREDIT CARD PAYMENT"/>
    <s v="INTERNET PAYMENT Linked Acc Trns"/>
    <x v="9"/>
    <x v="37"/>
    <s v="INTERNET PAYMENT Linked Acc Trns"/>
  </r>
  <r>
    <x v="56"/>
    <n v="100"/>
    <s v="NAB - Credit Card 8814"/>
    <s v="CREDIT CARD PAYMENT"/>
    <s v="INTERNET PAYMENT Linked Acc Trns"/>
    <x v="9"/>
    <x v="37"/>
    <s v="INTERNET PAYMENT Linked Acc Trns"/>
  </r>
  <r>
    <x v="56"/>
    <n v="1500"/>
    <s v="NAB - Credit Card 8814"/>
    <s v="CREDIT CARD PAYMENT"/>
    <s v="INTERNET PAYMENT Linked Acc Trns"/>
    <x v="9"/>
    <x v="37"/>
    <s v="INTERNET PAYMENT Linked Acc Trns"/>
  </r>
  <r>
    <x v="401"/>
    <n v="1000"/>
    <s v="NAB - Credit Card 8814"/>
    <s v="CREDIT CARD PAYMENT"/>
    <s v="INTERNET PAYMENT Linked Acc Trns"/>
    <x v="9"/>
    <x v="37"/>
    <s v="INTERNET PAYMENT Linked Acc Trns"/>
  </r>
  <r>
    <x v="123"/>
    <n v="500"/>
    <s v="NAB - Credit Card 8814"/>
    <s v="CREDIT CARD PAYMENT"/>
    <s v="INTERNET PAYMENT Linked Acc Trns"/>
    <x v="9"/>
    <x v="37"/>
    <s v="INTERNET PAYMENT Linked Acc Trns"/>
  </r>
  <r>
    <x v="10"/>
    <n v="1000"/>
    <s v="NAB - Credit Card 8814"/>
    <s v="CREDIT CARD PAYMENT"/>
    <s v="INTERNET PAYMENT Linked Acc Trns"/>
    <x v="9"/>
    <x v="37"/>
    <s v="INTERNET PAYMENT Linked Acc Trns"/>
  </r>
  <r>
    <x v="57"/>
    <n v="300"/>
    <s v="NAB - Credit Card 8814"/>
    <s v="CREDIT CARD PAYMENT"/>
    <s v="INTERNET PAYMENT Linked Acc Trns"/>
    <x v="9"/>
    <x v="37"/>
    <s v="INTERNET PAYMENT Linked Acc Trns"/>
  </r>
  <r>
    <x v="57"/>
    <n v="500"/>
    <s v="NAB - Credit Card 8814"/>
    <s v="CREDIT CARD PAYMENT"/>
    <s v="INTERNET PAYMENT Linked Acc Trns"/>
    <x v="9"/>
    <x v="37"/>
    <s v="INTERNET PAYMENT Linked Acc Trns"/>
  </r>
  <r>
    <x v="400"/>
    <n v="200"/>
    <s v="NAB - Credit Card 8814"/>
    <s v="CREDIT CARD PAYMENT"/>
    <s v="INTERNET PAYMENT Linked Acc Trns"/>
    <x v="9"/>
    <x v="37"/>
    <s v="INTERNET PAYMENT Linked Acc Trns"/>
  </r>
  <r>
    <x v="400"/>
    <n v="1000"/>
    <s v="NAB - Credit Card 8814"/>
    <s v="CREDIT CARD PAYMENT"/>
    <s v="INTERNET PAYMENT Linked Acc Trns"/>
    <x v="9"/>
    <x v="37"/>
    <s v="INTERNET PAYMENT Linked Acc Trns"/>
  </r>
  <r>
    <x v="125"/>
    <n v="1000"/>
    <s v="NAB - Credit Card 8814"/>
    <s v="CREDIT CARD PAYMENT"/>
    <s v="INTERNET PAYMENT Linked Acc Trns"/>
    <x v="9"/>
    <x v="37"/>
    <s v="INTERNET PAYMENT Linked Acc Trns"/>
  </r>
  <r>
    <x v="125"/>
    <n v="1000"/>
    <s v="NAB - Credit Card 8814"/>
    <s v="CREDIT CARD PAYMENT"/>
    <s v="INTERNET PAYMENT Linked Acc Trns"/>
    <x v="9"/>
    <x v="37"/>
    <s v="INTERNET PAYMENT Linked Acc Trns"/>
  </r>
  <r>
    <x v="58"/>
    <n v="120"/>
    <s v="NAB - Credit Card 8814"/>
    <s v="CREDIT CARD PAYMENT"/>
    <s v="INTERNET PAYMENT Linked Acc Trns"/>
    <x v="9"/>
    <x v="37"/>
    <s v="INTERNET PAYMENT Linked Acc Trns"/>
  </r>
  <r>
    <x v="37"/>
    <n v="300"/>
    <s v="NAB - Credit Card 8814"/>
    <s v="CREDIT CARD PAYMENT"/>
    <s v="INTERNET PAYMENT Linked Acc Trns"/>
    <x v="9"/>
    <x v="37"/>
    <s v="INTERNET PAYMENT Linked Acc Trns"/>
  </r>
  <r>
    <x v="37"/>
    <n v="3694"/>
    <s v="NAB - Credit Card 8814"/>
    <s v="CREDIT CARD PAYMENT"/>
    <s v="INTERNET PAYMENT Linked Acc Trns"/>
    <x v="9"/>
    <x v="37"/>
    <s v="INTERNET PAYMENT Linked Acc Trns"/>
  </r>
  <r>
    <x v="77"/>
    <n v="63"/>
    <s v="NAB - Credit Card 8814"/>
    <s v="CREDIT CARD PAYMENT"/>
    <s v="INTERNET PAYMENT Linked Acc Trns"/>
    <x v="9"/>
    <x v="37"/>
    <s v="INTERNET PAYMENT Linked Acc Trns"/>
  </r>
  <r>
    <x v="77"/>
    <n v="100"/>
    <s v="NAB - Credit Card 8814"/>
    <s v="CREDIT CARD PAYMENT"/>
    <s v="INTERNET PAYMENT Linked Acc Trns"/>
    <x v="9"/>
    <x v="37"/>
    <s v="INTERNET PAYMENT Linked Acc Trns"/>
  </r>
  <r>
    <x v="77"/>
    <n v="200"/>
    <s v="NAB - Credit Card 8814"/>
    <s v="CREDIT CARD PAYMENT"/>
    <s v="INTERNET PAYMENT Linked Acc Trns"/>
    <x v="9"/>
    <x v="37"/>
    <s v="INTERNET PAYMENT Linked Acc Trns"/>
  </r>
  <r>
    <x v="77"/>
    <n v="300"/>
    <s v="NAB - Credit Card 8814"/>
    <s v="CREDIT CARD PAYMENT"/>
    <s v="INTERNET PAYMENT Linked Acc Trns"/>
    <x v="9"/>
    <x v="37"/>
    <s v="INTERNET PAYMENT Linked Acc Trns"/>
  </r>
  <r>
    <x v="127"/>
    <n v="79"/>
    <s v="NAB - Credit Card 8814"/>
    <s v="CREDIT CARD PAYMENT"/>
    <s v="INTERNET PAYMENT Linked Acc Trns"/>
    <x v="9"/>
    <x v="37"/>
    <s v="INTERNET PAYMENT Linked Acc Trns"/>
  </r>
  <r>
    <x v="127"/>
    <n v="200"/>
    <s v="NAB - Credit Card 8814"/>
    <s v="CREDIT CARD PAYMENT"/>
    <s v="INTERNET PAYMENT Linked Acc Trns"/>
    <x v="9"/>
    <x v="37"/>
    <s v="INTERNET PAYMENT Linked Acc Trns"/>
  </r>
  <r>
    <x v="0"/>
    <n v="1000"/>
    <s v="NAB - Credit Card 8814"/>
    <s v="CREDIT CARD PAYMENT"/>
    <s v="INTERNET PAYMENT Linked Acc Trns"/>
    <x v="9"/>
    <x v="37"/>
    <s v="INTERNET PAYMENT Linked Acc Trns"/>
  </r>
  <r>
    <x v="129"/>
    <n v="1500"/>
    <s v="NAB - Credit Card 8814"/>
    <s v="CREDIT CARD PAYMENT"/>
    <s v="INTERNET PAYMENT Linked Acc Trns"/>
    <x v="9"/>
    <x v="37"/>
    <s v="INTERNET PAYMENT Linked Acc Trns"/>
  </r>
  <r>
    <x v="405"/>
    <n v="500"/>
    <s v="NAB - Credit Card 8814"/>
    <s v="CREDIT CARD PAYMENT"/>
    <s v="INTERNET PAYMENT Linked Acc Trns"/>
    <x v="9"/>
    <x v="37"/>
    <s v="INTERNET PAYMENT Linked Acc Trns"/>
  </r>
  <r>
    <x v="405"/>
    <n v="800"/>
    <s v="NAB - Credit Card 8814"/>
    <s v="CREDIT CARD PAYMENT"/>
    <s v="INTERNET PAYMENT Linked Acc Trns"/>
    <x v="9"/>
    <x v="37"/>
    <s v="INTERNET PAYMENT Linked Acc Trns"/>
  </r>
  <r>
    <x v="130"/>
    <n v="200"/>
    <s v="NAB - Credit Card 8814"/>
    <s v="CREDIT CARD PAYMENT"/>
    <s v="INTERNET PAYMENT Linked Acc Trns"/>
    <x v="9"/>
    <x v="37"/>
    <s v="INTERNET PAYMENT Linked Acc Trns"/>
  </r>
  <r>
    <x v="130"/>
    <n v="400"/>
    <s v="NAB - Credit Card 8814"/>
    <s v="CREDIT CARD PAYMENT"/>
    <s v="INTERNET PAYMENT Linked Acc Trns"/>
    <x v="9"/>
    <x v="37"/>
    <s v="INTERNET PAYMENT Linked Acc Trns"/>
  </r>
  <r>
    <x v="131"/>
    <n v="48"/>
    <s v="NAB - Credit Card 8814"/>
    <s v="CREDIT CARD PAYMENT"/>
    <s v="INTERNET PAYMENT Linked Acc Trns"/>
    <x v="9"/>
    <x v="37"/>
    <s v="INTERNET PAYMENT Linked Acc Trns"/>
  </r>
  <r>
    <x v="131"/>
    <n v="500"/>
    <s v="NAB - Credit Card 8814"/>
    <s v="CREDIT CARD PAYMENT"/>
    <s v="INTERNET PAYMENT Linked Acc Trns"/>
    <x v="9"/>
    <x v="37"/>
    <s v="INTERNET PAYMENT Linked Acc Trns"/>
  </r>
  <r>
    <x v="60"/>
    <n v="500"/>
    <s v="NAB - Credit Card 8814"/>
    <s v="CREDIT CARD PAYMENT"/>
    <s v="INTERNET PAYMENT Linked Acc Trns"/>
    <x v="9"/>
    <x v="37"/>
    <s v="INTERNET PAYMENT Linked Acc Trns"/>
  </r>
  <r>
    <x v="132"/>
    <n v="500"/>
    <s v="NAB - Credit Card 8814"/>
    <s v="CREDIT CARD PAYMENT"/>
    <s v="INTERNET PAYMENT Linked Acc Trns"/>
    <x v="9"/>
    <x v="37"/>
    <s v="INTERNET PAYMENT Linked Acc Trns"/>
  </r>
  <r>
    <x v="132"/>
    <n v="500"/>
    <s v="NAB - Credit Card 8814"/>
    <s v="CREDIT CARD PAYMENT"/>
    <s v="INTERNET PAYMENT Linked Acc Trns"/>
    <x v="9"/>
    <x v="37"/>
    <s v="INTERNET PAYMENT Linked Acc Trns"/>
  </r>
  <r>
    <x v="132"/>
    <n v="800"/>
    <s v="NAB - Credit Card 8814"/>
    <s v="CREDIT CARD PAYMENT"/>
    <s v="INTERNET PAYMENT Linked Acc Trns"/>
    <x v="9"/>
    <x v="37"/>
    <s v="INTERNET PAYMENT Linked Acc Trns"/>
  </r>
  <r>
    <x v="133"/>
    <n v="665"/>
    <s v="NAB - Credit Card 8814"/>
    <s v="CREDIT CARD PAYMENT"/>
    <s v="INTERNET PAYMENT Linked Acc Trns"/>
    <x v="9"/>
    <x v="37"/>
    <s v="INTERNET PAYMENT Linked Acc Trns"/>
  </r>
  <r>
    <x v="133"/>
    <n v="1000"/>
    <s v="NAB - Credit Card 8814"/>
    <s v="CREDIT CARD PAYMENT"/>
    <s v="INTERNET PAYMENT Linked Acc Trns"/>
    <x v="9"/>
    <x v="37"/>
    <s v="INTERNET PAYMENT Linked Acc Trns"/>
  </r>
  <r>
    <x v="68"/>
    <n v="-10.99"/>
    <s v="NAB - Credit Card 8814"/>
    <s v="CREDIT CARD PURCHASE"/>
    <s v="DOLLAR TREE PTY LTD COOLUM BEACH"/>
    <x v="1"/>
    <x v="1"/>
    <s v="Dollar Tree Discount Warehouse"/>
  </r>
  <r>
    <x v="346"/>
    <n v="-6.3"/>
    <s v="NAB - Credit Card 8814"/>
    <s v="CREDIT CARD PURCHASE"/>
    <s v="SQ *CUB ESPRESSO South Brisban"/>
    <x v="0"/>
    <x v="0"/>
    <s v="Cub Espresso"/>
  </r>
  <r>
    <x v="70"/>
    <n v="-20.85"/>
    <s v="NAB Everyday - 891388212"/>
    <s v="MISCELLANEOUS DEBIT"/>
    <s v="V1665 19/07 COLES 4420 COOLUM BEA 74363964201"/>
    <x v="5"/>
    <x v="10"/>
    <s v="Coles (Coolum Village)"/>
  </r>
  <r>
    <x v="62"/>
    <n v="-14.85"/>
    <s v="NAB - Credit Card 8814"/>
    <s v="CREDIT CARD PURCHASE"/>
    <s v="COOLUM FARM FRESH COOLUM BEACH"/>
    <x v="5"/>
    <x v="10"/>
    <s v="Coolum Farm Fresh"/>
  </r>
  <r>
    <x v="281"/>
    <n v="-6.8"/>
    <s v="NAB - Credit Card 8814"/>
    <s v="CREDIT CARD PURCHASE"/>
    <s v="SQ *CUB ESPRESSO South Brisban"/>
    <x v="0"/>
    <x v="0"/>
    <s v="Cub Espresso"/>
  </r>
  <r>
    <x v="513"/>
    <n v="-182.7"/>
    <s v="CBA - Milani Everyday"/>
    <m/>
    <s v="FEVER* CANDLELIGHT TRI SYDNEY NS AUS Card xx1075 Value Date: 26/05/2025"/>
    <x v="14"/>
    <x v="10"/>
    <s v="Fever Candlelight Tri"/>
  </r>
  <r>
    <x v="33"/>
    <n v="-305.82"/>
    <s v="CBA - Milani Everyday"/>
    <s v="NA"/>
    <s v="FH* ECO NOOSA"/>
    <x v="14"/>
    <x v="10"/>
    <s v="ECO NOOSA"/>
  </r>
  <r>
    <x v="294"/>
    <n v="-100"/>
    <s v="NAB - Credit Card 8814"/>
    <s v="CREDIT CARD PURCHASE"/>
    <s v="SPER QLD TREASURY BRISBANE"/>
    <x v="16"/>
    <x v="33"/>
    <s v="SPER"/>
  </r>
  <r>
    <x v="281"/>
    <n v="-6.3"/>
    <s v="NAB - Credit Card 8814"/>
    <s v="CREDIT CARD PURCHASE"/>
    <s v="SQ *CUB ESPRESSO South Brisban"/>
    <x v="0"/>
    <x v="0"/>
    <s v="Cub Espresso"/>
  </r>
  <r>
    <x v="471"/>
    <n v="-6.3"/>
    <s v="NAB - Credit Card 8814"/>
    <s v="CREDIT CARD PURCHASE"/>
    <s v="SQ *CUB ESPRESSO South Brisban"/>
    <x v="0"/>
    <x v="0"/>
    <s v="Cub Espresso"/>
  </r>
  <r>
    <x v="471"/>
    <n v="-6.3"/>
    <s v="NAB - Credit Card 8814"/>
    <s v="CREDIT CARD PURCHASE"/>
    <s v="SQ *CUB ESPRESSO South Brisban"/>
    <x v="0"/>
    <x v="0"/>
    <s v="Cub Espresso"/>
  </r>
  <r>
    <x v="471"/>
    <n v="-6.3"/>
    <s v="NAB - Credit Card 8814"/>
    <s v="CREDIT CARD PURCHASE"/>
    <s v="SQ *CUB ESPRESSO South Brisban"/>
    <x v="0"/>
    <x v="0"/>
    <s v="Cub Espresso"/>
  </r>
  <r>
    <x v="471"/>
    <n v="-6.3"/>
    <s v="NAB - Credit Card 8814"/>
    <s v="CREDIT CARD PURCHASE"/>
    <s v="SQ *CUB ESPRESSO South Brisban"/>
    <x v="0"/>
    <x v="0"/>
    <s v="Cub Espresso"/>
  </r>
  <r>
    <x v="289"/>
    <n v="-10.3"/>
    <s v="NAB - Credit Card 8814"/>
    <s v="CREDIT CARD PURCHASE"/>
    <s v="SQ *CUB ESPRESSO South Brisban"/>
    <x v="0"/>
    <x v="0"/>
    <s v="Cub Espresso"/>
  </r>
  <r>
    <x v="354"/>
    <n v="-6.8"/>
    <s v="CBA - Milani Everyday"/>
    <m/>
    <s v="SQ *CUB ESPRESSO South Brisban AU"/>
    <x v="0"/>
    <x v="0"/>
    <s v="Cub Espresso"/>
  </r>
  <r>
    <x v="32"/>
    <n v="-6.3"/>
    <s v="CBA - Milani Everyday"/>
    <m/>
    <s v="SQ *CUB ESPRESSO South Brisban AU"/>
    <x v="0"/>
    <x v="0"/>
    <s v="Cub Espresso"/>
  </r>
  <r>
    <x v="267"/>
    <n v="-6.8"/>
    <s v="CBA - Milani Everyday"/>
    <m/>
    <s v="SQ *CUB ESPRESSO South Brisban AU"/>
    <x v="0"/>
    <x v="0"/>
    <s v="Cub Espresso"/>
  </r>
  <r>
    <x v="48"/>
    <n v="-6.8"/>
    <s v="CBA - Milani Everyday"/>
    <m/>
    <s v="SQ *CUB ESPRESSO South Brisban AU"/>
    <x v="0"/>
    <x v="0"/>
    <s v="Cub Espresso"/>
  </r>
  <r>
    <x v="430"/>
    <n v="-6.3"/>
    <s v="CBA - Milani Everyday"/>
    <m/>
    <s v="SQ *CUB ESPRESSO South Brisban AU"/>
    <x v="0"/>
    <x v="0"/>
    <s v="Cub Espresso"/>
  </r>
  <r>
    <x v="90"/>
    <n v="-6.8"/>
    <s v="CBA - Milani Everyday"/>
    <m/>
    <s v="SQ *CUB ESPRESSO South Brisban AU"/>
    <x v="0"/>
    <x v="0"/>
    <s v="Cub Espresso"/>
  </r>
  <r>
    <x v="369"/>
    <n v="-0.8"/>
    <s v="CBA - Milani Everyday"/>
    <m/>
    <s v="SQ *CUB ESPRESSO South Brisban AU"/>
    <x v="0"/>
    <x v="0"/>
    <s v="Cub Espresso"/>
  </r>
  <r>
    <x v="369"/>
    <n v="-6"/>
    <s v="CBA - Milani Everyday"/>
    <m/>
    <s v="SQ *CUB ESPRESSO South Brisban AU"/>
    <x v="0"/>
    <x v="0"/>
    <s v="Cub Espresso"/>
  </r>
  <r>
    <x v="525"/>
    <n v="-6.8"/>
    <s v="CBA - Milani Everyday"/>
    <m/>
    <s v="SQ *CUB ESPRESSO South Brisban AU"/>
    <x v="0"/>
    <x v="0"/>
    <s v="Cub Espresso"/>
  </r>
  <r>
    <x v="390"/>
    <n v="-5.99"/>
    <s v="NAB - Credit Card 8814"/>
    <s v="CREDIT CARD PURCHASE"/>
    <s v="COOLUM FARM FRESH COOLUM BEACH"/>
    <x v="5"/>
    <x v="10"/>
    <s v="Coolum Farm Fresh"/>
  </r>
  <r>
    <x v="179"/>
    <n v="-6.67"/>
    <s v="NAB - Credit Card 8814"/>
    <s v="CREDIT CARD PURCHASE"/>
    <s v="COOLUM FARM FRESH COOLUM BEACH"/>
    <x v="5"/>
    <x v="10"/>
    <s v="Coolum Farm Fresh"/>
  </r>
  <r>
    <x v="160"/>
    <n v="-1.51"/>
    <s v="NAB - Credit Card 8814"/>
    <s v="CREDIT CARD PURCHASE"/>
    <s v="Noosa Tennis Academy Sunshine Beac"/>
    <x v="11"/>
    <x v="38"/>
    <s v="Noosa Tennis Academy Sunshine Beac"/>
  </r>
  <r>
    <x v="69"/>
    <n v="-12.99"/>
    <s v="NAB - Credit Card 8814"/>
    <s v="CREDIT CARD PURCHASE"/>
    <s v="Google InApps Barangaroo"/>
    <x v="3"/>
    <x v="18"/>
    <s v="Google Australia"/>
  </r>
  <r>
    <x v="129"/>
    <n v="-1"/>
    <s v="NAB - Credit Card 8814"/>
    <s v="CREDIT CARD PURCHASE"/>
    <s v="IPY*JETSTAR MENU AFS Broadbeach"/>
    <x v="2"/>
    <x v="36"/>
    <s v="Jetstar"/>
  </r>
  <r>
    <x v="535"/>
    <n v="-6.8"/>
    <s v="CBA - Milani Everyday"/>
    <m/>
    <s v="SQ *CUB ESPRESSO South Brisban AU"/>
    <x v="0"/>
    <x v="0"/>
    <s v="Cub Espresso"/>
  </r>
  <r>
    <x v="413"/>
    <n v="-44"/>
    <s v="NAB - Credit Card 8814"/>
    <s v="CREDIT CARD PURCHASE"/>
    <s v="CUCINA &amp; CO Brighton"/>
    <x v="0"/>
    <x v="0"/>
    <s v="Cucina &amp; Co"/>
  </r>
  <r>
    <x v="2"/>
    <n v="-81.67"/>
    <s v="NAB - Credit Card 8814"/>
    <s v="CREDIT CARD PURCHASE"/>
    <s v="LIBERTY Goomboorian Goomboorian"/>
    <x v="4"/>
    <x v="9"/>
    <s v="Liberty Oil"/>
  </r>
  <r>
    <x v="41"/>
    <n v="-19.829999999999998"/>
    <s v="NAB - Credit Card 8814"/>
    <s v="CREDIT CARD PURCHASE"/>
    <s v="COOLUM FARM FRESH COOLUM BEACH"/>
    <x v="5"/>
    <x v="10"/>
    <s v="Coolum Farm Fresh"/>
  </r>
  <r>
    <x v="454"/>
    <n v="-11.7"/>
    <s v="NAB - Credit Card 8814"/>
    <s v="CREDIT CARD PURCHASE"/>
    <s v="SQ *CUPCAKE CENTRAL West Footscra"/>
    <x v="5"/>
    <x v="10"/>
    <s v="Cupcake Central Bakery"/>
  </r>
  <r>
    <x v="408"/>
    <n v="-79"/>
    <s v="CBA - Milani Everyday"/>
    <m/>
    <s v="SP CUPCAKE CENTRAL HAWTHORN VI AUS Card xx1075 Value Date: 18/11/2025"/>
    <x v="0"/>
    <x v="0"/>
    <s v="CUPCAKE CENTRAL"/>
  </r>
  <r>
    <x v="400"/>
    <n v="-71"/>
    <s v="NAB - Credit Card 8814"/>
    <s v="CREDIT CARD PURCHASE"/>
    <s v="MBS Mount Coolum"/>
    <x v="10"/>
    <x v="15"/>
    <s v="Montanos Beauty Services"/>
  </r>
  <r>
    <x v="33"/>
    <n v="-1000"/>
    <s v="NAB - Credit Card 8814"/>
    <s v="CREDIT CARD PURCHASE"/>
    <s v="SQ *KATIE WEBBER Sunshine Beac"/>
    <x v="8"/>
    <x v="27"/>
    <s v="KATIE WEBBER "/>
  </r>
  <r>
    <x v="60"/>
    <n v="-65"/>
    <s v="NAB - Credit Card 8814"/>
    <s v="CREDIT CARD PURCHASE"/>
    <s v="MBS Mount Coolum"/>
    <x v="10"/>
    <x v="15"/>
    <s v="Montanos Beauty Services"/>
  </r>
  <r>
    <x v="359"/>
    <n v="-10"/>
    <s v="CBA - Milani Everyday"/>
    <m/>
    <s v="SP THE CUPCAKE QUEENS MELBOURNE VI AUS Card xx1075 Value Date: 22/12/2025"/>
    <x v="0"/>
    <x v="0"/>
    <s v="CUPCAKE CENTRAL"/>
  </r>
  <r>
    <x v="318"/>
    <n v="-97.1"/>
    <s v="NAB - Credit Card 8814"/>
    <s v="CREDIT CARD PURCHASE"/>
    <s v="CURLYS MOUNT COOLUM"/>
    <x v="0"/>
    <x v="0"/>
    <s v="Curly's On The Boardwalk"/>
  </r>
  <r>
    <x v="107"/>
    <n v="-5.78"/>
    <s v="NAB - Credit Card 8814"/>
    <s v="CREDIT CARD PURCHASE"/>
    <s v="LS As New For You Pty Mount Coolum"/>
    <x v="0"/>
    <x v="0"/>
    <s v="Daily Dose"/>
  </r>
  <r>
    <x v="288"/>
    <n v="-6.6"/>
    <s v="NAB - Credit Card 8814"/>
    <s v="CREDIT CARD PURCHASE"/>
    <s v="Daiso Sunshine Plaza Maroochydore"/>
    <x v="0"/>
    <x v="0"/>
    <s v="Daiso"/>
  </r>
  <r>
    <x v="167"/>
    <n v="-97.06"/>
    <s v="NAB - Credit Card 8814"/>
    <s v="CREDIT CARD PURCHASE"/>
    <s v="CALTEX PEREGIAN BEAC PEREGIAN BEAC"/>
    <x v="4"/>
    <x v="9"/>
    <s v="Puma Energy"/>
  </r>
  <r>
    <x v="70"/>
    <n v="-55.96"/>
    <s v="NAB - Credit Card 8814"/>
    <s v="CREDIT CARD PURCHASE"/>
    <s v="Function, Raffles&amp; F Alexandra Hea"/>
    <x v="19"/>
    <x v="39"/>
    <s v="Function, Raffles&amp; F Alexandra Hea"/>
  </r>
  <r>
    <x v="144"/>
    <n v="-19.43"/>
    <s v="NAB - Credit Card 8814"/>
    <s v="CREDIT CARD PURCHASE"/>
    <s v="DAWN EATERY Elsternwick"/>
    <x v="0"/>
    <x v="0"/>
    <s v="Dawn Eatery"/>
  </r>
  <r>
    <x v="61"/>
    <n v="-32.590000000000003"/>
    <s v="NAB - Credit Card 8814"/>
    <s v="CREDIT CARD PURCHASE"/>
    <s v="DAWN EATERY Elsternwick"/>
    <x v="0"/>
    <x v="0"/>
    <s v="Dawn Eatery"/>
  </r>
  <r>
    <x v="61"/>
    <n v="-25.31"/>
    <s v="NAB - Credit Card 8814"/>
    <s v="CREDIT CARD PURCHASE"/>
    <s v="DAWN EATERY Elsternwick"/>
    <x v="0"/>
    <x v="0"/>
    <s v="Dawn Eatery"/>
  </r>
  <r>
    <x v="145"/>
    <n v="-25.55"/>
    <s v="NAB - Credit Card 8814"/>
    <s v="CREDIT CARD PURCHASE"/>
    <s v="DAWN EATERY Elsternwick"/>
    <x v="0"/>
    <x v="0"/>
    <s v="Dawn Eatery"/>
  </r>
  <r>
    <x v="128"/>
    <n v="-14.4"/>
    <s v="NAB - Credit Card 8814"/>
    <s v="CREDIT CARD PURCHASE"/>
    <s v="DELAWARE NORTH RETAI MELBOURNE AIR"/>
    <x v="0"/>
    <x v="0"/>
    <s v="Delaware North Retail"/>
  </r>
  <r>
    <x v="187"/>
    <n v="-39.700000000000003"/>
    <s v="NAB - Credit Card 8814"/>
    <s v="CREDIT CARD PURCHASE"/>
    <s v="Denim Co Pty Ltd South Brisban"/>
    <x v="0"/>
    <x v="0"/>
    <s v="Denim Co."/>
  </r>
  <r>
    <x v="187"/>
    <n v="-17.82"/>
    <s v="NAB - Credit Card 8814"/>
    <s v="CREDIT CARD PURCHASE"/>
    <s v="Denim Co Pty Ltd South Brisban"/>
    <x v="0"/>
    <x v="0"/>
    <s v="Denim Co."/>
  </r>
  <r>
    <x v="187"/>
    <n v="-16.7"/>
    <s v="NAB - Credit Card 8814"/>
    <s v="CREDIT CARD PURCHASE"/>
    <s v="Denim Co Pty Ltd South Brisban"/>
    <x v="0"/>
    <x v="0"/>
    <s v="Denim Co."/>
  </r>
  <r>
    <x v="507"/>
    <n v="-10.69"/>
    <s v="NAB - Credit Card 8814"/>
    <s v="CREDIT CARD PURCHASE"/>
    <s v="LS Denimco South Brisban"/>
    <x v="0"/>
    <x v="0"/>
    <s v="Denim Co."/>
  </r>
  <r>
    <x v="32"/>
    <n v="-25.48"/>
    <s v="CBA - Milani Everyday"/>
    <m/>
    <s v="LS Denimco South BrisbanAU"/>
    <x v="0"/>
    <x v="0"/>
    <s v="Denim Co."/>
  </r>
  <r>
    <x v="209"/>
    <n v="-30.42"/>
    <s v="NAB - Credit Card 8814"/>
    <s v="CREDIT CARD PURCHASE"/>
    <s v="Domino's Coolum Coolum Beach"/>
    <x v="0"/>
    <x v="0"/>
    <s v="Domino's Pizza"/>
  </r>
  <r>
    <x v="240"/>
    <n v="-34.479999999999997"/>
    <s v="NAB - Credit Card 8814"/>
    <s v="CREDIT CARD PURCHASE"/>
    <s v="Domino's Coolum Coolum Beach"/>
    <x v="0"/>
    <x v="0"/>
    <s v="Domino's Pizza"/>
  </r>
  <r>
    <x v="270"/>
    <n v="-29.41"/>
    <s v="NAB - Credit Card 8814"/>
    <s v="CREDIT CARD PURCHASE"/>
    <s v="Domino's Coolum Coolum Beach"/>
    <x v="0"/>
    <x v="0"/>
    <s v="Domino's Pizza"/>
  </r>
  <r>
    <x v="76"/>
    <n v="-16.22"/>
    <s v="NAB - Credit Card 8814"/>
    <s v="CREDIT CARD PURCHASE"/>
    <s v="Domino's Coolum Coolum Beach"/>
    <x v="0"/>
    <x v="0"/>
    <s v="Domino's Pizza"/>
  </r>
  <r>
    <x v="106"/>
    <n v="-61"/>
    <s v="NAB - Credit Card 8814"/>
    <s v="CREDIT CARD PURCHASE"/>
    <s v="Dominos Estore Coolum dominos.com.a"/>
    <x v="0"/>
    <x v="0"/>
    <s v="Domino's Pizza"/>
  </r>
  <r>
    <x v="112"/>
    <n v="-46.2"/>
    <s v="NAB - Credit Card 8814"/>
    <s v="CREDIT CARD PURCHASE"/>
    <s v="Dominos Estore Coolum dominos.com.a"/>
    <x v="0"/>
    <x v="0"/>
    <s v="Domino's Pizza"/>
  </r>
  <r>
    <x v="390"/>
    <n v="-45"/>
    <s v="NAB - Credit Card 8814"/>
    <s v="CREDIT CARD PURCHASE"/>
    <s v="Dominos Estore Coolum dominos.com.a"/>
    <x v="0"/>
    <x v="0"/>
    <s v="Domino's Pizza"/>
  </r>
  <r>
    <x v="390"/>
    <n v="-36"/>
    <s v="NAB - Credit Card 8814"/>
    <s v="CREDIT CARD PURCHASE"/>
    <s v="Dominos Estore Coolum dominos.com.a"/>
    <x v="0"/>
    <x v="0"/>
    <s v="Domino's Pizza"/>
  </r>
  <r>
    <x v="182"/>
    <n v="-62.5"/>
    <s v="NAB - Credit Card 8814"/>
    <s v="CREDIT CARD PURCHASE"/>
    <s v="Dominos Estore Coolum dominos.com.a"/>
    <x v="0"/>
    <x v="0"/>
    <s v="Domino's Pizza"/>
  </r>
  <r>
    <x v="198"/>
    <n v="-41"/>
    <s v="NAB - Credit Card 8814"/>
    <s v="CREDIT CARD PURCHASE"/>
    <s v="Dominos Estore Coolum dominos.com.a"/>
    <x v="0"/>
    <x v="0"/>
    <s v="Domino's Pizza"/>
  </r>
  <r>
    <x v="205"/>
    <n v="-38.799999999999997"/>
    <s v="NAB - Credit Card 8814"/>
    <s v="CREDIT CARD PURCHASE"/>
    <s v="Dominos Estore Coolum dominos.com.a"/>
    <x v="0"/>
    <x v="0"/>
    <s v="Domino's Pizza"/>
  </r>
  <r>
    <x v="536"/>
    <n v="-43.8"/>
    <s v="NAB - Credit Card 8814"/>
    <s v="CREDIT CARD PURCHASE"/>
    <s v="Dominos Estore Coolum dominos.com.a"/>
    <x v="0"/>
    <x v="0"/>
    <s v="Domino's Pizza"/>
  </r>
  <r>
    <x v="243"/>
    <n v="-41.8"/>
    <s v="NAB - Credit Card 8814"/>
    <s v="CREDIT CARD PURCHASE"/>
    <s v="Dominos Estore Coolum dominos.com.a"/>
    <x v="0"/>
    <x v="0"/>
    <s v="Domino's Pizza"/>
  </r>
  <r>
    <x v="537"/>
    <n v="-40.5"/>
    <s v="NAB - Credit Card 8814"/>
    <s v="CREDIT CARD PURCHASE"/>
    <s v="Dominos Estore Coolum dominos.com.a"/>
    <x v="0"/>
    <x v="0"/>
    <s v="Domino's Pizza"/>
  </r>
  <r>
    <x v="17"/>
    <n v="-31.5"/>
    <s v="NAB - Credit Card 8814"/>
    <s v="CREDIT CARD PURCHASE"/>
    <s v="Dominos Estore Coolum dominos.com.a"/>
    <x v="0"/>
    <x v="0"/>
    <s v="Domino's Pizza"/>
  </r>
  <r>
    <x v="301"/>
    <n v="-51.75"/>
    <s v="CBA - Milani Everyday"/>
    <m/>
    <s v="Dominos Estore Coolum dominos.com.a AU AUS Card xx1075 Value Date: 01/08/2025"/>
    <x v="0"/>
    <x v="0"/>
    <s v="Domino's Pizza"/>
  </r>
  <r>
    <x v="69"/>
    <n v="-33.479999999999997"/>
    <s v="NAB - Credit Card 8814"/>
    <s v="CREDIT CARD PURCHASE"/>
    <s v="DOLLAR TREE PTY LTD COOLUM BEACH"/>
    <x v="1"/>
    <x v="1"/>
    <s v="Dollar Tree Discount Warehouse"/>
  </r>
  <r>
    <x v="243"/>
    <n v="-26.95"/>
    <s v="NAB - Credit Card 8814"/>
    <s v="CREDIT CARD PURCHASE"/>
    <s v="eBay O*02-12784-27348 Sydney"/>
    <x v="1"/>
    <x v="1"/>
    <s v="eBay"/>
  </r>
  <r>
    <x v="15"/>
    <n v="-30.75"/>
    <s v="CBA - Milani Everyday"/>
    <m/>
    <s v="Dominos Estore Coolum dominos.com.a AU AUS Card xx1075 Value Date: 02/05/2025"/>
    <x v="0"/>
    <x v="0"/>
    <s v="Domino's Pizza"/>
  </r>
  <r>
    <x v="331"/>
    <n v="-34.29"/>
    <s v="CBA - Milani Everyday"/>
    <m/>
    <s v="Dominos Estore Coolum dominos.com.a AU AUS Card xx1075 Value Date: 16/05/2025"/>
    <x v="0"/>
    <x v="0"/>
    <s v="Domino's Pizza"/>
  </r>
  <r>
    <x v="341"/>
    <n v="-37"/>
    <s v="CBA - Milani Everyday"/>
    <m/>
    <s v="Dominos Estore Coolum dominos.com.a AU AUS Card xx1075 Value Date: 23/08/2025"/>
    <x v="0"/>
    <x v="0"/>
    <s v="Domino's Pizza"/>
  </r>
  <r>
    <x v="269"/>
    <n v="-28.92"/>
    <s v="CBA - Milani Everyday"/>
    <m/>
    <s v="Dominos Estore Coolum dominos.com.a AU AUS Card xx1075 Value Date: 25/05/2025"/>
    <x v="0"/>
    <x v="0"/>
    <s v="Domino's Pizza"/>
  </r>
  <r>
    <x v="422"/>
    <n v="-30.01"/>
    <s v="NAB - Credit Card 8814"/>
    <s v="CREDIT CARD PURCHASE"/>
    <s v="CALTEX PEREGIAN BEAC PEREGIAN BEAC"/>
    <x v="4"/>
    <x v="9"/>
    <s v="Puma Energy"/>
  </r>
  <r>
    <x v="351"/>
    <n v="-27"/>
    <s v="CBA - Milani Everyday"/>
    <m/>
    <s v="Dominos Estore Coolum dominos.com.a AU AUS Card xx1075 Value Date: 25/07/2025"/>
    <x v="0"/>
    <x v="0"/>
    <s v="Domino's Pizza"/>
  </r>
  <r>
    <x v="303"/>
    <n v="-96.98"/>
    <s v="NAB - Credit Card 8814"/>
    <s v="CREDIT CARD PURCHASE"/>
    <s v="MIS ENERGY PTY LTD PARKES"/>
    <x v="4"/>
    <x v="9"/>
    <s v="Shell"/>
  </r>
  <r>
    <x v="91"/>
    <n v="-36.79"/>
    <s v="CBA - Milani Everyday"/>
    <m/>
    <s v="Dominos Estore Coolum dominos.com.a AU AUS Card xx1075 Value Date: 30/05/2025"/>
    <x v="0"/>
    <x v="0"/>
    <s v="Domino's Pizza"/>
  </r>
  <r>
    <x v="96"/>
    <n v="-5.88"/>
    <s v="NAB Everyday - 891388212"/>
    <s v="EFTPOS DEBIT"/>
    <s v="EFTPOS 09/05 13:33SQ *ESPRESSO ALLEGROna Meadow"/>
    <x v="0"/>
    <x v="0"/>
    <s v="ESPRESSO ALLEGRO"/>
  </r>
  <r>
    <x v="144"/>
    <n v="-49.99"/>
    <s v="NAB - Credit Card 8814"/>
    <s v="CREDIT CARD PURCHASE"/>
    <s v="COLES EXPRESS 6728 LAVERTON"/>
    <x v="4"/>
    <x v="9"/>
    <s v="Shell"/>
  </r>
  <r>
    <x v="414"/>
    <n v="-10.88"/>
    <s v="CBA - Milani Everyday"/>
    <m/>
    <s v="SMP*Donut King Sunshin Maroochydore04 AU"/>
    <x v="0"/>
    <x v="0"/>
    <s v="Donut King"/>
  </r>
  <r>
    <x v="184"/>
    <n v="-44.8"/>
    <s v="NAB - Credit Card 8814"/>
    <s v="CREDIT CARD PURCHASE"/>
    <s v="DD *DOORDASH PRESTOPAS MELBOURNE"/>
    <x v="0"/>
    <x v="0"/>
    <s v="DoorDash"/>
  </r>
  <r>
    <x v="453"/>
    <n v="-45"/>
    <s v="NAB - Credit Card 8814"/>
    <s v="CREDIT CARD PURCHASE"/>
    <s v="SQ *DOUGH'S GUYS PIZZA South Brisban"/>
    <x v="0"/>
    <x v="0"/>
    <s v="DOUGH'S GUYS PIZZA "/>
  </r>
  <r>
    <x v="293"/>
    <n v="-10.78"/>
    <s v="NAB - Credit Card 8814"/>
    <s v="CREDIT CARD PURCHASE"/>
    <s v="SQ *DOUGHBOYS DOUGHNUTS Melbourne"/>
    <x v="0"/>
    <x v="0"/>
    <s v="Doughboys Doughnuts"/>
  </r>
  <r>
    <x v="71"/>
    <n v="-19.850000000000001"/>
    <s v="NAB - Credit Card 8814"/>
    <s v="CREDIT CARD PURCHASE"/>
    <s v="Dumpling Plus Chadston Malvern East"/>
    <x v="0"/>
    <x v="0"/>
    <s v="Dumplings Plus"/>
  </r>
  <r>
    <x v="415"/>
    <n v="-13"/>
    <s v="NAB - Credit Card 8814"/>
    <s v="CREDIT CARD PURCHASE"/>
    <s v="DUTCH BOI PTY LTD MOOLOOLABA"/>
    <x v="0"/>
    <x v="0"/>
    <s v="Dutch Boi Pty"/>
  </r>
  <r>
    <x v="323"/>
    <n v="-17.03"/>
    <s v="NAB - Credit Card 8814"/>
    <s v="CREDIT CARD PURCHASE"/>
    <s v="DUTCH BOI PTY LTD MOOLOOLABA"/>
    <x v="0"/>
    <x v="0"/>
    <s v="Dutch Boi Pty"/>
  </r>
  <r>
    <x v="323"/>
    <n v="-9.57"/>
    <s v="NAB - Credit Card 8814"/>
    <s v="CREDIT CARD PURCHASE"/>
    <s v="DUTCH BOI PTY LTD MOOLOOLABA"/>
    <x v="0"/>
    <x v="0"/>
    <s v="Dutch Boi Pty"/>
  </r>
  <r>
    <x v="69"/>
    <n v="-7.99"/>
    <s v="NAB - Credit Card 8814"/>
    <s v="CREDIT CARD PURCHASE"/>
    <s v="Google InApps Barangaroo"/>
    <x v="3"/>
    <x v="18"/>
    <s v="Google Australia"/>
  </r>
  <r>
    <x v="69"/>
    <n v="-7.99"/>
    <s v="NAB - Credit Card 8814"/>
    <s v="CREDIT CARD PURCHASE"/>
    <s v="Google InApps Barangaroo"/>
    <x v="3"/>
    <x v="18"/>
    <s v="Google Australia"/>
  </r>
  <r>
    <x v="184"/>
    <n v="-9.99"/>
    <s v="NAB - Credit Card 8814"/>
    <s v="CREDIT CARD PURCHASE"/>
    <s v="Google Metamon Island Pyrmont"/>
    <x v="3"/>
    <x v="18"/>
    <s v="Google Australia"/>
  </r>
  <r>
    <x v="390"/>
    <n v="-9.49"/>
    <s v="NAB - Credit Card 8814"/>
    <s v="CREDIT CARD PURCHASE"/>
    <s v="Google Monster Box Barangaroo"/>
    <x v="3"/>
    <x v="18"/>
    <s v="Google Australia"/>
  </r>
  <r>
    <x v="488"/>
    <n v="-7.99"/>
    <s v="NAB - Credit Card 8814"/>
    <s v="CREDIT CARD PURCHASE"/>
    <s v="Google Monster Box Barangaroo"/>
    <x v="3"/>
    <x v="18"/>
    <s v="Google Australia"/>
  </r>
  <r>
    <x v="189"/>
    <n v="-7.99"/>
    <s v="NAB - Credit Card 8814"/>
    <s v="CREDIT CARD PURCHASE"/>
    <s v="Google Monster Life Barangaroo"/>
    <x v="3"/>
    <x v="18"/>
    <s v="Google Australia"/>
  </r>
  <r>
    <x v="195"/>
    <n v="-6.49"/>
    <s v="NAB - Credit Card 8814"/>
    <s v="CREDIT CARD PURCHASE"/>
    <s v="Google Monster Life Barangaroo"/>
    <x v="3"/>
    <x v="18"/>
    <s v="Google Australia"/>
  </r>
  <r>
    <x v="385"/>
    <n v="-6.49"/>
    <s v="NAB - Credit Card 8814"/>
    <s v="CREDIT CARD PURCHASE"/>
    <s v="Google Monster Life Pyrmont"/>
    <x v="3"/>
    <x v="18"/>
    <s v="Google Australia"/>
  </r>
  <r>
    <x v="385"/>
    <n v="-3.69"/>
    <s v="NAB - Credit Card 8814"/>
    <s v="CREDIT CARD PURCHASE"/>
    <s v="Google Monster World Barangaroo"/>
    <x v="3"/>
    <x v="18"/>
    <s v="Google Australia"/>
  </r>
  <r>
    <x v="178"/>
    <n v="-6.49"/>
    <s v="NAB - Credit Card 8814"/>
    <s v="CREDIT CARD PURCHASE"/>
    <s v="Google Monsters Tacti Barangaroo"/>
    <x v="3"/>
    <x v="18"/>
    <s v="Google Australia"/>
  </r>
  <r>
    <x v="402"/>
    <n v="-8.49"/>
    <s v="NAB - Credit Card 8814"/>
    <s v="CREDIT CARD PURCHASE"/>
    <s v="Google Monsters Tacti Barangaroo"/>
    <x v="3"/>
    <x v="18"/>
    <s v="Google Australia"/>
  </r>
  <r>
    <x v="184"/>
    <n v="-24.9"/>
    <s v="NAB - Credit Card 8814"/>
    <s v="CREDIT CARD PURCHASE"/>
    <s v="OBGA - GABBA WOOLLOONGABBA"/>
    <x v="11"/>
    <x v="38"/>
    <s v="The Gabba"/>
  </r>
  <r>
    <x v="248"/>
    <n v="-37.85"/>
    <s v="NAB - Credit Card 8814"/>
    <s v="CREDIT CARD PURCHASE"/>
    <s v="OBGA - GABBA WOOLLOONGABBA"/>
    <x v="11"/>
    <x v="38"/>
    <s v="The Gabba"/>
  </r>
  <r>
    <x v="248"/>
    <n v="-14.3"/>
    <s v="NAB - Credit Card 8814"/>
    <s v="CREDIT CARD PURCHASE"/>
    <s v="OBGA - GABBA WOOLLOONGABBA"/>
    <x v="11"/>
    <x v="38"/>
    <s v="The Gabba"/>
  </r>
  <r>
    <x v="84"/>
    <n v="-17.45"/>
    <s v="NAB - Credit Card 8814"/>
    <s v="CREDIT CARD PURCHASE"/>
    <s v="Oz Ski Resort COOLUM BEACH"/>
    <x v="11"/>
    <x v="38"/>
    <s v="Oz Ski Resort "/>
  </r>
  <r>
    <x v="402"/>
    <n v="-6.49"/>
    <s v="NAB - Credit Card 8814"/>
    <s v="CREDIT CARD PURCHASE"/>
    <s v="Google Monsters Tacti Barangaroo"/>
    <x v="3"/>
    <x v="18"/>
    <s v="Google Australia"/>
  </r>
  <r>
    <x v="394"/>
    <n v="-9.49"/>
    <s v="NAB - Credit Card 8814"/>
    <s v="CREDIT CARD PURCHASE"/>
    <s v="Google Mz Barangaroo"/>
    <x v="3"/>
    <x v="18"/>
    <s v="Google Australia"/>
  </r>
  <r>
    <x v="183"/>
    <n v="-23.49"/>
    <s v="NAB - Credit Card 8814"/>
    <s v="CREDIT CARD PURCHASE"/>
    <s v="Google One Barangaroo"/>
    <x v="3"/>
    <x v="18"/>
    <s v="Google Australia"/>
  </r>
  <r>
    <x v="429"/>
    <n v="-29.99"/>
    <s v="NAB - Credit Card 8814"/>
    <s v="CREDIT CARD PURCHASE"/>
    <s v="Google One Barangaroo"/>
    <x v="3"/>
    <x v="18"/>
    <s v="Google Australia"/>
  </r>
  <r>
    <x v="195"/>
    <n v="-24.99"/>
    <s v="NAB - Credit Card 8814"/>
    <s v="CREDIT CARD PURCHASE"/>
    <s v="Google Squishy Slime Pyrmont"/>
    <x v="3"/>
    <x v="18"/>
    <s v="Google Australia"/>
  </r>
  <r>
    <x v="385"/>
    <n v="-8.49"/>
    <s v="NAB - Credit Card 8814"/>
    <s v="CREDIT CARD PURCHASE"/>
    <s v="Google Toonsters Cros Barangaroo"/>
    <x v="3"/>
    <x v="18"/>
    <s v="Google Australia"/>
  </r>
  <r>
    <x v="62"/>
    <n v="-10.99"/>
    <s v="NAB - Credit Card 8814"/>
    <s v="CREDIT CARD PURCHASE"/>
    <s v="Google Yateland Barangaroo"/>
    <x v="3"/>
    <x v="18"/>
    <s v="Google Australia"/>
  </r>
  <r>
    <x v="118"/>
    <n v="-5.95"/>
    <s v="NAB - Credit Card 8814"/>
    <s v="CREDIT CARD PURCHASE"/>
    <s v="PAYPAL *NINTENDO 4029357733"/>
    <x v="3"/>
    <x v="18"/>
    <s v="Nintendo Australia"/>
  </r>
  <r>
    <x v="125"/>
    <n v="-5.95"/>
    <s v="NAB - Credit Card 8814"/>
    <s v="CREDIT CARD PURCHASE"/>
    <s v="PAYPAL *NINTENDO 4029357733"/>
    <x v="3"/>
    <x v="18"/>
    <s v="Nintendo Australia"/>
  </r>
  <r>
    <x v="357"/>
    <n v="-5.95"/>
    <s v="NAB - Credit Card 8814"/>
    <s v="CREDIT CARD PURCHASE"/>
    <s v="PAYPAL *NINTENDO 4029357733"/>
    <x v="3"/>
    <x v="18"/>
    <s v="Nintendo Australia"/>
  </r>
  <r>
    <x v="148"/>
    <n v="-5.95"/>
    <s v="NAB - Credit Card 8814"/>
    <s v="CREDIT CARD PURCHASE"/>
    <s v="PAYPAL *NINTENDO 4029357733"/>
    <x v="3"/>
    <x v="18"/>
    <s v="Nintendo Australia"/>
  </r>
  <r>
    <x v="100"/>
    <n v="-5.95"/>
    <s v="NAB - Credit Card 8814"/>
    <s v="CREDIT CARD PURCHASE"/>
    <s v="PAYPAL *NINTENDO 4029357733"/>
    <x v="3"/>
    <x v="18"/>
    <s v="Nintendo Australia"/>
  </r>
  <r>
    <x v="355"/>
    <n v="-5.95"/>
    <s v="NAB - Credit Card 8814"/>
    <s v="CREDIT CARD PURCHASE"/>
    <s v="PAYPAL *NINTENDO 4029357733"/>
    <x v="3"/>
    <x v="18"/>
    <s v="Nintendo Australia"/>
  </r>
  <r>
    <x v="172"/>
    <n v="-5.95"/>
    <s v="NAB - Credit Card 8814"/>
    <s v="CREDIT CARD PURCHASE"/>
    <s v="PAYPAL *NINTENDO 4029357733"/>
    <x v="3"/>
    <x v="18"/>
    <s v="Nintendo Australia"/>
  </r>
  <r>
    <x v="182"/>
    <n v="-5.95"/>
    <s v="NAB - Credit Card 8814"/>
    <s v="CREDIT CARD PURCHASE"/>
    <s v="PAYPAL *NINTENDO 4029357733"/>
    <x v="3"/>
    <x v="18"/>
    <s v="Nintendo Australia"/>
  </r>
  <r>
    <x v="189"/>
    <n v="-5.95"/>
    <s v="NAB - Credit Card 8814"/>
    <s v="CREDIT CARD PURCHASE"/>
    <s v="PAYPAL *NINTENDO 4029357733"/>
    <x v="3"/>
    <x v="18"/>
    <s v="Nintendo Australia"/>
  </r>
  <r>
    <x v="425"/>
    <n v="-5.95"/>
    <s v="NAB - Credit Card 8814"/>
    <s v="CREDIT CARD PURCHASE"/>
    <s v="PAYPAL *NINTENDO 4029357733"/>
    <x v="3"/>
    <x v="18"/>
    <s v="Nintendo Australia"/>
  </r>
  <r>
    <x v="205"/>
    <n v="-5.95"/>
    <s v="NAB - Credit Card 8814"/>
    <s v="CREDIT CARD PURCHASE"/>
    <s v="PAYPAL *NINTENDO 4029357733"/>
    <x v="3"/>
    <x v="18"/>
    <s v="Nintendo Australia"/>
  </r>
  <r>
    <x v="84"/>
    <n v="-5.95"/>
    <s v="NAB - Credit Card 8814"/>
    <s v="CREDIT CARD PURCHASE"/>
    <s v="PAYPAL *NINTENDO 4029357733"/>
    <x v="3"/>
    <x v="18"/>
    <s v="Nintendo Australia"/>
  </r>
  <r>
    <x v="468"/>
    <n v="-74.87"/>
    <s v="NAB - Credit Card 8814"/>
    <s v="CREDIT CARD PURCHASE"/>
    <s v="BRAIN.FM HTTPSWWW.BRAINY"/>
    <x v="3"/>
    <x v="40"/>
    <s v="BrainFM"/>
  </r>
  <r>
    <x v="433"/>
    <n v="-182.49"/>
    <s v="NAB - Credit Card 8814"/>
    <s v="CREDIT CARD PURCHASE"/>
    <s v="WAKING UP COURSE LLC HTTPSWAKINGUPCA"/>
    <x v="3"/>
    <x v="40"/>
    <s v="Walking Up"/>
  </r>
  <r>
    <x v="225"/>
    <n v="-193.84"/>
    <s v="NAB - Credit Card 8814"/>
    <s v="CREDIT CARD PURCHASE"/>
    <s v="WAKING UP COURSE LLC WAKINGUP.COM CA"/>
    <x v="3"/>
    <x v="40"/>
    <s v="Walking Up"/>
  </r>
  <r>
    <x v="314"/>
    <n v="-79"/>
    <s v="NAB - Credit Card 8814"/>
    <s v="CREDIT CARD PURCHASE"/>
    <s v="AMZNPRIMEAU MEMBERSHIP SYDNEY SOUTH"/>
    <x v="3"/>
    <x v="41"/>
    <s v="Amazon Prime Membership"/>
  </r>
  <r>
    <x v="232"/>
    <n v="-139.19999999999999"/>
    <s v="NAB - Credit Card 8814"/>
    <s v="CREDIT CARD PURCHASE"/>
    <s v="FOOTBALL SQUADI SYDNEY"/>
    <x v="3"/>
    <x v="41"/>
    <s v="FOOTBALL SQUADI "/>
  </r>
  <r>
    <x v="196"/>
    <n v="-3.99"/>
    <s v="NAB - Credit Card 8814"/>
    <s v="CREDIT CARD PURCHASE"/>
    <s v="Google YouTube Videos Barangaroo"/>
    <x v="3"/>
    <x v="41"/>
    <s v="YouTube"/>
  </r>
  <r>
    <x v="196"/>
    <n v="-3.99"/>
    <s v="NAB - Credit Card 8814"/>
    <s v="CREDIT CARD PURCHASE"/>
    <s v="Google YouTube Videos Barangaroo"/>
    <x v="3"/>
    <x v="41"/>
    <s v="YouTube"/>
  </r>
  <r>
    <x v="3"/>
    <n v="-3.99"/>
    <s v="NAB - Credit Card 8814"/>
    <s v="CREDIT CARD PURCHASE"/>
    <s v="Google YouTube Videos Barangaroo"/>
    <x v="3"/>
    <x v="41"/>
    <s v="YouTube"/>
  </r>
  <r>
    <x v="232"/>
    <n v="-5.99"/>
    <s v="NAB - Credit Card 8814"/>
    <s v="CREDIT CARD PURCHASE"/>
    <s v="Google YouTube Videos Pyrmont"/>
    <x v="3"/>
    <x v="41"/>
    <s v="YouTube"/>
  </r>
  <r>
    <x v="101"/>
    <n v="-1"/>
    <s v="NAB - Credit Card 8814"/>
    <s v="CREDIT CARD PURCHASE"/>
    <s v="HUBBL - KAYO SPORTS 131999"/>
    <x v="3"/>
    <x v="41"/>
    <s v="Kayo"/>
  </r>
  <r>
    <x v="196"/>
    <n v="-18.989999999999998"/>
    <s v="NAB - Credit Card 8814"/>
    <s v="CREDIT CARD PURCHASE"/>
    <s v="NETFLIX AUSTRALIA PTY LTDMelbourne VIC"/>
    <x v="3"/>
    <x v="41"/>
    <s v="Netflix"/>
  </r>
  <r>
    <x v="387"/>
    <n v="-18.989999999999998"/>
    <s v="NAB - Credit Card 8814"/>
    <s v="CREDIT CARD PURCHASE"/>
    <s v="NETFLIX AUSTRALIA PTY LTDMelbourne VIC"/>
    <x v="3"/>
    <x v="41"/>
    <s v="Netflix"/>
  </r>
  <r>
    <x v="218"/>
    <n v="-18.989999999999998"/>
    <s v="NAB - Credit Card 8814"/>
    <s v="CREDIT CARD PURCHASE"/>
    <s v="NETFLIX AUSTRALIA PTY LTDMelbourne VIC"/>
    <x v="3"/>
    <x v="41"/>
    <s v="Netflix"/>
  </r>
  <r>
    <x v="252"/>
    <n v="-18.989999999999998"/>
    <s v="NAB - Credit Card 8814"/>
    <s v="CREDIT CARD PURCHASE"/>
    <s v="NETFLIX AUSTRALIA PTY LTDMelbourne VIC"/>
    <x v="3"/>
    <x v="41"/>
    <s v="Netflix"/>
  </r>
  <r>
    <x v="354"/>
    <n v="-18.989999999999998"/>
    <s v="NAB - Credit Card 8814"/>
    <s v="CREDIT CARD PURCHASE"/>
    <s v="NETFLIX AUSTRALIA PTY LTDMelbourne VIC"/>
    <x v="3"/>
    <x v="41"/>
    <s v="Netflix"/>
  </r>
  <r>
    <x v="106"/>
    <n v="-24.98"/>
    <s v="NAB - Credit Card 8814"/>
    <s v="CREDIT CARD PURCHASE"/>
    <s v="NETFLIX.COM Melbourne"/>
    <x v="3"/>
    <x v="41"/>
    <s v="Netflix"/>
  </r>
  <r>
    <x v="528"/>
    <n v="-24.98"/>
    <s v="NAB - Credit Card 8814"/>
    <s v="CREDIT CARD PURCHASE"/>
    <s v="NETFLIX.COM Melbourne"/>
    <x v="3"/>
    <x v="41"/>
    <s v="Netflix"/>
  </r>
  <r>
    <x v="125"/>
    <n v="-24.98"/>
    <s v="NAB - Credit Card 8814"/>
    <s v="CREDIT CARD PURCHASE"/>
    <s v="NETFLIX.COM Melbourne"/>
    <x v="3"/>
    <x v="41"/>
    <s v="Netflix"/>
  </r>
  <r>
    <x v="132"/>
    <n v="-24.98"/>
    <s v="NAB - Credit Card 8814"/>
    <s v="CREDIT CARD PURCHASE"/>
    <s v="NETFLIX.COM Melbourne"/>
    <x v="3"/>
    <x v="41"/>
    <s v="Netflix"/>
  </r>
  <r>
    <x v="100"/>
    <n v="-24.98"/>
    <s v="NAB - Credit Card 8814"/>
    <s v="CREDIT CARD PURCHASE"/>
    <s v="NETFLIX.COM Melbourne"/>
    <x v="3"/>
    <x v="41"/>
    <s v="Netflix"/>
  </r>
  <r>
    <x v="355"/>
    <n v="-16.989999999999998"/>
    <s v="NAB - Credit Card 8814"/>
    <s v="CREDIT CARD PURCHASE"/>
    <s v="NETFLIX.COM Melbourne"/>
    <x v="3"/>
    <x v="41"/>
    <s v="Netflix"/>
  </r>
  <r>
    <x v="182"/>
    <n v="-18.989999999999998"/>
    <s v="NAB - Credit Card 8814"/>
    <s v="CREDIT CARD PURCHASE"/>
    <s v="NETFLIX.COM Melbourne"/>
    <x v="3"/>
    <x v="41"/>
    <s v="Netflix"/>
  </r>
  <r>
    <x v="490"/>
    <n v="-18.989999999999998"/>
    <s v="NAB - Credit Card 8814"/>
    <s v="CREDIT CARD PURCHASE"/>
    <s v="NETFLIX.COM Melbourne"/>
    <x v="3"/>
    <x v="41"/>
    <s v="Netflix"/>
  </r>
  <r>
    <x v="232"/>
    <n v="-18.989999999999998"/>
    <s v="NAB - Credit Card 8814"/>
    <s v="CREDIT CARD PURCHASE"/>
    <s v="NETFLIX.COM Melbourne"/>
    <x v="3"/>
    <x v="41"/>
    <s v="Netflix"/>
  </r>
  <r>
    <x v="243"/>
    <n v="-18.989999999999998"/>
    <s v="NAB - Credit Card 8814"/>
    <s v="CREDIT CARD PURCHASE"/>
    <s v="NETFLIX.COM Melbourne"/>
    <x v="3"/>
    <x v="41"/>
    <s v="Netflix"/>
  </r>
  <r>
    <x v="509"/>
    <n v="-18.989999999999998"/>
    <s v="NAB - Credit Card 8814"/>
    <s v="CREDIT CARD PURCHASE"/>
    <s v="NETFLIX.COM Melbourne"/>
    <x v="3"/>
    <x v="41"/>
    <s v="Netflix"/>
  </r>
  <r>
    <x v="442"/>
    <n v="-18.989999999999998"/>
    <s v="NAB - Credit Card 8814"/>
    <s v="CREDIT CARD PURCHASE"/>
    <s v="NETFLIX.COM Melbourne"/>
    <x v="3"/>
    <x v="41"/>
    <s v="Netflix"/>
  </r>
  <r>
    <x v="60"/>
    <n v="4807.53"/>
    <s v="NAB Everyday - 891388212"/>
    <s v="SALARY"/>
    <s v="SALARY70/121680 IAG SERVICES PTY LLOYD THOMAS"/>
    <x v="7"/>
    <x v="34"/>
    <s v="IAG"/>
  </r>
  <r>
    <x v="476"/>
    <n v="-28.99"/>
    <s v="NAB - Credit Card 8814"/>
    <s v="CREDIT CARD PURCHASE"/>
    <s v="NETFLIX.COM Melbourne"/>
    <x v="3"/>
    <x v="41"/>
    <s v="Netflix"/>
  </r>
  <r>
    <x v="147"/>
    <n v="-24.98"/>
    <s v="NAB - Credit Card 8814"/>
    <s v="CREDIT CARD PURCHASE"/>
    <s v="Netflix.com Melbourne VIC"/>
    <x v="3"/>
    <x v="41"/>
    <s v="Netflix"/>
  </r>
  <r>
    <x v="173"/>
    <n v="-18.989999999999998"/>
    <s v="NAB - Credit Card 8814"/>
    <s v="CREDIT CARD PURCHASE"/>
    <s v="Netflix.com Melbourne VIC"/>
    <x v="3"/>
    <x v="41"/>
    <s v="Netflix"/>
  </r>
  <r>
    <x v="533"/>
    <n v="-18.989999999999998"/>
    <s v="NAB - Credit Card 8814"/>
    <s v="CREDIT CARD PURCHASE"/>
    <s v="Netflix.com Melbourne VIC"/>
    <x v="3"/>
    <x v="41"/>
    <s v="Netflix"/>
  </r>
  <r>
    <x v="296"/>
    <n v="-18.989999999999998"/>
    <s v="NAB - Credit Card 8814"/>
    <s v="CREDIT CARD PURCHASE"/>
    <s v="Netflix.com Melbourne VIC"/>
    <x v="3"/>
    <x v="41"/>
    <s v="Netflix"/>
  </r>
  <r>
    <x v="444"/>
    <n v="160"/>
    <s v="NAB - Credit Card 8814"/>
    <s v="CREDIT CARD PAYMENT"/>
    <s v="INTERNET PAYMENT Linked Acc Trns"/>
    <x v="9"/>
    <x v="37"/>
    <s v="INTERNET PAYMENT Linked Acc Trns"/>
  </r>
  <r>
    <x v="288"/>
    <n v="-28.99"/>
    <s v="NAB - Credit Card 8814"/>
    <s v="CREDIT CARD PURCHASE"/>
    <s v="Netflix.com Melbourne VIC"/>
    <x v="3"/>
    <x v="41"/>
    <s v="Netflix"/>
  </r>
  <r>
    <x v="393"/>
    <n v="-28.99"/>
    <s v="NAB - Credit Card 8814"/>
    <s v="CREDIT CARD PURCHASE"/>
    <s v="Netflix.com Melbourne VIC"/>
    <x v="3"/>
    <x v="41"/>
    <s v="Netflix"/>
  </r>
  <r>
    <x v="388"/>
    <n v="-22.47"/>
    <s v="NAB - Credit Card 8814"/>
    <s v="CREDIT CARD PURCHASE"/>
    <s v="KUBERA.COM KUBERA.COM CA"/>
    <x v="3"/>
    <x v="42"/>
    <s v="Kubera"/>
  </r>
  <r>
    <x v="119"/>
    <n v="-23.13"/>
    <s v="NAB - Credit Card 8814"/>
    <s v="CREDIT CARD PURCHASE"/>
    <s v="KUBERA.COM KUBERA.COM CA"/>
    <x v="3"/>
    <x v="42"/>
    <s v="Kubera"/>
  </r>
  <r>
    <x v="77"/>
    <n v="-22.69"/>
    <s v="NAB - Credit Card 8814"/>
    <s v="CREDIT CARD PURCHASE"/>
    <s v="KUBERA.COM KUBERA.COM CA"/>
    <x v="3"/>
    <x v="42"/>
    <s v="Kubera"/>
  </r>
  <r>
    <x v="138"/>
    <n v="-23.08"/>
    <s v="NAB - Credit Card 8814"/>
    <s v="CREDIT CARD PURCHASE"/>
    <s v="KUBERA.COM KUBERA.COM CA"/>
    <x v="3"/>
    <x v="42"/>
    <s v="Kubera"/>
  </r>
  <r>
    <x v="438"/>
    <n v="-22.86"/>
    <s v="NAB - Credit Card 8814"/>
    <s v="CREDIT CARD PURCHASE"/>
    <s v="KUBERA.COM KUBERA.COM CA"/>
    <x v="3"/>
    <x v="42"/>
    <s v="Kubera"/>
  </r>
  <r>
    <x v="66"/>
    <n v="-22.81"/>
    <s v="NAB - Credit Card 8814"/>
    <s v="CREDIT CARD PURCHASE"/>
    <s v="KUBERA.COM KUBERA.COM CA"/>
    <x v="3"/>
    <x v="42"/>
    <s v="Kubera"/>
  </r>
  <r>
    <x v="470"/>
    <n v="-22.31"/>
    <s v="NAB - Credit Card 8814"/>
    <s v="CREDIT CARD PURCHASE"/>
    <s v="KUBERA.COM KUBERA.COM CA"/>
    <x v="3"/>
    <x v="42"/>
    <s v="Kubera"/>
  </r>
  <r>
    <x v="78"/>
    <n v="-22.85"/>
    <s v="NAB - Credit Card 8814"/>
    <s v="CREDIT CARD PURCHASE"/>
    <s v="KUBERA.COM KUBERA.COM CA"/>
    <x v="3"/>
    <x v="42"/>
    <s v="Kubera"/>
  </r>
  <r>
    <x v="185"/>
    <n v="-22.57"/>
    <s v="NAB - Credit Card 8814"/>
    <s v="CREDIT CARD PURCHASE"/>
    <s v="KUBERA.COM KUBERA.COM CA"/>
    <x v="3"/>
    <x v="42"/>
    <s v="Kubera"/>
  </r>
  <r>
    <x v="538"/>
    <n v="-22.37"/>
    <s v="NAB - Credit Card 8814"/>
    <s v="CREDIT CARD PURCHASE"/>
    <s v="KUBERA.COM KUBERA.COM CA"/>
    <x v="3"/>
    <x v="42"/>
    <s v="Kubera"/>
  </r>
  <r>
    <x v="199"/>
    <n v="-22.88"/>
    <s v="NAB - Credit Card 8814"/>
    <s v="CREDIT CARD PURCHASE"/>
    <s v="KUBERA.COM KUBERA.COM CA"/>
    <x v="3"/>
    <x v="42"/>
    <s v="Kubera"/>
  </r>
  <r>
    <x v="209"/>
    <n v="-23.52"/>
    <s v="NAB - Credit Card 8814"/>
    <s v="CREDIT CARD PURCHASE"/>
    <s v="KUBERA.COM KUBERA.COM CA"/>
    <x v="3"/>
    <x v="42"/>
    <s v="Kubera"/>
  </r>
  <r>
    <x v="221"/>
    <n v="-24.31"/>
    <s v="NAB - Credit Card 8814"/>
    <s v="CREDIT CARD PURCHASE"/>
    <s v="KUBERA.COM KUBERA.COM CA"/>
    <x v="3"/>
    <x v="42"/>
    <s v="Kubera"/>
  </r>
  <r>
    <x v="104"/>
    <n v="-24"/>
    <s v="NAB - Credit Card 8814"/>
    <s v="CREDIT CARD PURCHASE"/>
    <s v="KUBERA.COM KUBERA.COM CA"/>
    <x v="3"/>
    <x v="42"/>
    <s v="Kubera"/>
  </r>
  <r>
    <x v="7"/>
    <n v="-23.89"/>
    <s v="NAB - Credit Card 8814"/>
    <s v="CREDIT CARD PURCHASE"/>
    <s v="KUBERA.COM KUBERA.COM CA"/>
    <x v="3"/>
    <x v="42"/>
    <s v="Kubera"/>
  </r>
  <r>
    <x v="17"/>
    <n v="-25.12"/>
    <s v="NAB - Credit Card 8814"/>
    <s v="CREDIT CARD PURCHASE"/>
    <s v="KUBERA.COM KUBERA.COM CA"/>
    <x v="3"/>
    <x v="42"/>
    <s v="Kubera"/>
  </r>
  <r>
    <x v="266"/>
    <n v="-23.55"/>
    <s v="NAB - Credit Card 8814"/>
    <s v="CREDIT CARD PURCHASE"/>
    <s v="KUBERA.COM KUBERA.COM CA"/>
    <x v="3"/>
    <x v="42"/>
    <s v="Kubera"/>
  </r>
  <r>
    <x v="539"/>
    <n v="-303.62"/>
    <s v="NAB - Credit Card 8814"/>
    <s v="CREDIT CARD PURCHASE"/>
    <s v="JETSTAR AI SPVJRA WWW.JETSTAR.C"/>
    <x v="2"/>
    <x v="36"/>
    <s v="Jetstar"/>
  </r>
  <r>
    <x v="109"/>
    <n v="-601.87"/>
    <s v="NAB - Credit Card 8814"/>
    <s v="CREDIT CARD PURCHASE"/>
    <s v="JETSTAR AIR OMWL5G PAYPAL COM"/>
    <x v="2"/>
    <x v="36"/>
    <s v="Jetstar"/>
  </r>
  <r>
    <x v="409"/>
    <n v="-17.350000000000001"/>
    <s v="NAB - Credit Card 8814"/>
    <s v="CREDIT CARD PURCHASE"/>
    <s v="Melbourne T1 Melbourne"/>
    <x v="2"/>
    <x v="36"/>
    <s v="Melbourne T1 Melbourne"/>
  </r>
  <r>
    <x v="187"/>
    <n v="-65"/>
    <s v="NAB - Credit Card 8814"/>
    <s v="CREDIT CARD PURCHASE"/>
    <s v="QANTAS AIRW MASCOT"/>
    <x v="2"/>
    <x v="36"/>
    <s v="Qantas"/>
  </r>
  <r>
    <x v="279"/>
    <n v="-721.29"/>
    <s v="NAB Everyday - 891388212"/>
    <s v="TRANSFER DEBIT"/>
    <s v="VietJet Air - $721.2B2367376658 VJ WEB TICKET"/>
    <x v="2"/>
    <x v="36"/>
    <s v="VietJet Air - $721.2B VJ WEB TICKET"/>
  </r>
  <r>
    <x v="473"/>
    <n v="-2108"/>
    <s v="NAB - Credit Card 8814"/>
    <s v="CREDIT CARD PURCHASE"/>
    <s v="VIETJET AIR CURRENCY HA NOI"/>
    <x v="2"/>
    <x v="36"/>
    <s v="VIETJET AIR CURRENCY HA NOI"/>
  </r>
  <r>
    <x v="327"/>
    <n v="-16.21"/>
    <s v="NAB - Credit Card 8814"/>
    <s v="CREDIT CARD PURCHASE"/>
    <s v="VietJet HA NOI"/>
    <x v="2"/>
    <x v="36"/>
    <s v="VietJet HA NOI"/>
  </r>
  <r>
    <x v="62"/>
    <n v="-81.430000000000007"/>
    <s v="NAB - Credit Card 8814"/>
    <s v="CREDIT CARD PURCHASE"/>
    <s v="VIRGIN AUSTRALIA BRISBANE"/>
    <x v="2"/>
    <x v="36"/>
    <s v="Virgin Australia"/>
  </r>
  <r>
    <x v="82"/>
    <n v="-81.430000000000007"/>
    <s v="NAB - Credit Card 8814"/>
    <s v="CREDIT CARD PURCHASE"/>
    <s v="VIRGIN AUSTRALIA BRISBANE"/>
    <x v="2"/>
    <x v="36"/>
    <s v="Virgin Australia"/>
  </r>
  <r>
    <x v="514"/>
    <n v="-129.03"/>
    <s v="NAB - Credit Card 8814"/>
    <s v="CREDIT CARD PURCHASE"/>
    <s v="VIRGIN AUSTRALIA BRISBANE"/>
    <x v="2"/>
    <x v="36"/>
    <s v="Virgin Australia"/>
  </r>
  <r>
    <x v="340"/>
    <n v="-162.86000000000001"/>
    <s v="NAB - Credit Card 8814"/>
    <s v="CREDIT CARD PURCHASE"/>
    <s v="VIRGIN AUSTRALIA BRISBANE"/>
    <x v="2"/>
    <x v="36"/>
    <s v="Virgin Australia"/>
  </r>
  <r>
    <x v="268"/>
    <n v="-51.66"/>
    <s v="NAB - Credit Card 8814"/>
    <s v="CREDIT CARD PURCHASE"/>
    <s v="VIRGIN AUSTRALIA BRISBANE"/>
    <x v="2"/>
    <x v="36"/>
    <s v="Virgin Australia"/>
  </r>
  <r>
    <x v="471"/>
    <n v="-130.27000000000001"/>
    <s v="NAB - Credit Card 8814"/>
    <s v="PURCHASE AUTHORISATION"/>
    <s v="VIRGIN AUSTRALIA BRISBANE"/>
    <x v="2"/>
    <x v="36"/>
    <s v="Virgin Australia"/>
  </r>
  <r>
    <x v="286"/>
    <n v="-130.27000000000001"/>
    <s v="NAB - Credit Card 8814"/>
    <s v="CREDIT CARD PURCHASE"/>
    <s v="VIRGIN AUSTRALIA BRISBANE"/>
    <x v="2"/>
    <x v="36"/>
    <s v="Virgin Australia"/>
  </r>
  <r>
    <x v="328"/>
    <n v="-142.91999999999999"/>
    <s v="NAB - Credit Card 8814"/>
    <s v="CREDIT CARD PURCHASE"/>
    <s v="VIRGIN AUSTRALIA BRISBANE"/>
    <x v="2"/>
    <x v="36"/>
    <s v="Virgin Australia"/>
  </r>
  <r>
    <x v="100"/>
    <n v="-80"/>
    <s v="NAB - Credit Card 8814"/>
    <s v="CREDIT CARD PURCHASE"/>
    <s v="VIRGIN AUSTR7954412321319BRISBANE"/>
    <x v="2"/>
    <x v="36"/>
    <s v="Virgin Australia"/>
  </r>
  <r>
    <x v="237"/>
    <n v="-9.75"/>
    <s v="NAB - Credit Card 8814"/>
    <s v="CREDIT CARD PURCHASE"/>
    <s v="WiFi Onboard Brisbane"/>
    <x v="2"/>
    <x v="36"/>
    <s v="Virgin Australia"/>
  </r>
  <r>
    <x v="189"/>
    <n v="300"/>
    <s v="NAB Old - 9437"/>
    <s v="TRANSFER CREDIT"/>
    <s v="FRANCO VALENZUELA Franco flights"/>
    <x v="2"/>
    <x v="43"/>
    <s v="FRANCO VALENZUELA Franco flights"/>
  </r>
  <r>
    <x v="451"/>
    <n v="-16.420000000000002"/>
    <s v="NAB - Credit Card 8814"/>
    <s v="CREDIT CARD PURCHASE"/>
    <s v="HKD NGHE CAFE HO CHI MINH"/>
    <x v="0"/>
    <x v="0"/>
    <s v="Vietnam"/>
  </r>
  <r>
    <x v="327"/>
    <n v="-12.08"/>
    <s v="NAB - Credit Card 8814"/>
    <s v="CREDIT CARD PURCHASE"/>
    <s v="HKD NGHE CAFE HO CHI MINH"/>
    <x v="0"/>
    <x v="0"/>
    <s v="Vietnam"/>
  </r>
  <r>
    <x v="451"/>
    <n v="-101.86"/>
    <s v="NAB - Credit Card 8814"/>
    <s v="CREDIT CARD PURCHASE"/>
    <s v="AIRPORT RETAIL GROUP A BRISBANE AIRP"/>
    <x v="2"/>
    <x v="44"/>
    <s v="AIRPORT RETAIL GROUP "/>
  </r>
  <r>
    <x v="476"/>
    <n v="-3.45"/>
    <s v="NAB - Credit Card 8814"/>
    <s v="CREDIT CARD PURCHASE"/>
    <s v="CNCTNHDTTMPHUCLINHTAIDN DA NANG"/>
    <x v="2"/>
    <x v="44"/>
    <s v="CNCTNHDTTMPHUCLINHTAIDN DA NANG"/>
  </r>
  <r>
    <x v="347"/>
    <n v="-23.38"/>
    <s v="NAB - Credit Card 8814"/>
    <s v="CREDIT CARD PURCHASE"/>
    <s v="CTY DV HK SAN BAY DA NANGDA NANG"/>
    <x v="2"/>
    <x v="44"/>
    <s v="CTY DV HK SAN BAY DA NANGDA NANG"/>
  </r>
  <r>
    <x v="524"/>
    <n v="-4.9800000000000004"/>
    <s v="NAB - Credit Card 8814"/>
    <s v="CREDIT CARD PURCHASE"/>
    <s v="CTY TNHH JOLLIBEE VIET NADA NANG"/>
    <x v="2"/>
    <x v="44"/>
    <s v="CTY TNHH JOLLIBEE VIET NADA NANG"/>
  </r>
  <r>
    <x v="451"/>
    <n v="-88.38"/>
    <s v="NAB - Credit Card 8814"/>
    <s v="CREDIT CARD PURCHASE"/>
    <s v="CTY TNHH VINCOM RETAIL MNHO CHI MINH"/>
    <x v="2"/>
    <x v="44"/>
    <s v="CTY TNHH VINCOM RETAIL MNHO CHI MINH"/>
  </r>
  <r>
    <x v="406"/>
    <n v="-41.33"/>
    <s v="NAB - Credit Card 8814"/>
    <s v="CREDIT CARD PURCHASE"/>
    <s v="DESTINATION BRISBANE BRISBANE"/>
    <x v="2"/>
    <x v="44"/>
    <s v="DESTINATION BRISBANE "/>
  </r>
  <r>
    <x v="406"/>
    <n v="-41"/>
    <s v="NAB - Credit Card 8814"/>
    <s v="CREDIT CARD PURCHASE"/>
    <s v="DESTINATION BRISBANE BRISBANE"/>
    <x v="2"/>
    <x v="44"/>
    <s v="DESTINATION BRISBANE "/>
  </r>
  <r>
    <x v="406"/>
    <n v="-66"/>
    <s v="NAB - Credit Card 8814"/>
    <s v="CREDIT CARD PURCHASE"/>
    <s v="DESTINATION BRISBANE BRISBANE"/>
    <x v="2"/>
    <x v="44"/>
    <s v="DESTINATION BRISBANE "/>
  </r>
  <r>
    <x v="540"/>
    <n v="-4.83"/>
    <s v="NAB - Credit Card 8814"/>
    <s v="CREDIT CARD PURCHASE"/>
    <s v="HKD DT MARKET DA NANG"/>
    <x v="2"/>
    <x v="44"/>
    <s v="HKD DT MARKET DA NANG"/>
  </r>
  <r>
    <x v="451"/>
    <n v="-15.61"/>
    <s v="NAB - Credit Card 8814"/>
    <s v="CREDIT CARD PURCHASE"/>
    <s v="MATSUKIYO LANDMARK 81 HO CHI MINH"/>
    <x v="2"/>
    <x v="44"/>
    <s v="MATSUKIYO LANDMARK 81 HO CHI MINH"/>
  </r>
  <r>
    <x v="451"/>
    <n v="-32.25"/>
    <s v="NAB - Credit Card 8814"/>
    <s v="CREDIT CARD PURCHASE"/>
    <s v="MPOS LITTLE HANOI5 TP.HO CHI MIN"/>
    <x v="2"/>
    <x v="44"/>
    <s v="MPOS LITTLE HANOI5 TP.HO CHI MIN"/>
  </r>
  <r>
    <x v="347"/>
    <n v="-116.92"/>
    <s v="NAB - Credit Card 8814"/>
    <s v="CREDIT CARD PURCHASE"/>
    <s v="MPOS LUXURYBAGHA QUANG NAM"/>
    <x v="2"/>
    <x v="44"/>
    <s v="MPOS LUXURYBAGHA QUANG NAM"/>
  </r>
  <r>
    <x v="347"/>
    <n v="-8.7100000000000009"/>
    <s v="NAB - Credit Card 8814"/>
    <s v="CREDIT CARD PURCHASE"/>
    <s v="PAYOO-FAMIMA 0230 HO CHI MINH"/>
    <x v="2"/>
    <x v="44"/>
    <s v="PAYOO-FAMIMA HO CHI MINH"/>
  </r>
  <r>
    <x v="327"/>
    <n v="-9.49"/>
    <s v="NAB - Credit Card 8814"/>
    <s v="CREDIT CARD PURCHASE"/>
    <s v="PAYOO-MINISTOP 8202 QUAN 1"/>
    <x v="2"/>
    <x v="44"/>
    <s v="PAYOO-MINISTOP QUAN 1"/>
  </r>
  <r>
    <x v="327"/>
    <n v="-21.21"/>
    <s v="NAB - Credit Card 8814"/>
    <s v="CREDIT CARD PURCHASE"/>
    <s v="POPEYES D3 HO CHI MINH"/>
    <x v="2"/>
    <x v="44"/>
    <s v="POPEYES D3 HO CHI MINH"/>
  </r>
  <r>
    <x v="451"/>
    <n v="-22.22"/>
    <s v="NAB - Credit Card 8814"/>
    <s v="CREDIT CARD PURCHASE"/>
    <s v="PROTECTABAG PTY LTD BRISBANE AIRP"/>
    <x v="2"/>
    <x v="44"/>
    <s v="PROTECTABAG PTY LTD BRISBANE AIRP"/>
  </r>
  <r>
    <x v="540"/>
    <n v="-38.83"/>
    <s v="NAB - Credit Card 8814"/>
    <s v="CREDIT CARD PURCHASE"/>
    <s v="QMART DANANG"/>
    <x v="2"/>
    <x v="44"/>
    <s v="QMART DANANG"/>
  </r>
  <r>
    <x v="146"/>
    <n v="-4"/>
    <s v="NAB - Credit Card 8814"/>
    <s v="CREDIT CARD PURCHASE"/>
    <s v="SMARTE CARTE AUSTRALIA TULLAMARINE"/>
    <x v="2"/>
    <x v="44"/>
    <s v="Smarte Carte Australia"/>
  </r>
  <r>
    <x v="489"/>
    <n v="-4"/>
    <s v="NAB - Credit Card 8814"/>
    <s v="CREDIT CARD PURCHASE"/>
    <s v="SMARTE CARTE AUSTRALIA TULLAMARINE"/>
    <x v="2"/>
    <x v="44"/>
    <s v="Smarte Carte Australia"/>
  </r>
  <r>
    <x v="347"/>
    <n v="-10.46"/>
    <s v="NAB - Credit Card 8814"/>
    <s v="CREDIT CARD PURCHASE"/>
    <s v="TRUONG MINH CO.,LTD HO CHI MINH"/>
    <x v="2"/>
    <x v="44"/>
    <s v="TRUONG MINH CO.,LTD HO CHI MINH"/>
  </r>
  <r>
    <x v="540"/>
    <n v="-11.09"/>
    <s v="NAB - Credit Card 8814"/>
    <s v="CREDIT CARD PURCHASE"/>
    <s v="VNPAY*BRIOMARTCOFFEE Q HAI CHAU"/>
    <x v="2"/>
    <x v="44"/>
    <s v="VNPAY*BRIOMARTCOFFEE Q HAI CHAU"/>
  </r>
  <r>
    <x v="540"/>
    <n v="-42.78"/>
    <s v="NAB - Credit Card 8814"/>
    <s v="CREDIT CARD PURCHASE"/>
    <s v="VNPAY*THIAGODANANG Q NGU HANH SO"/>
    <x v="2"/>
    <x v="44"/>
    <s v="VNPAY*THIAGODANANG Q NGU HANH SO"/>
  </r>
  <r>
    <x v="451"/>
    <n v="-107.46"/>
    <s v="NAB - Credit Card 8814"/>
    <s v="CREDIT CARD PURCHASE"/>
    <s v="VNPAY*TRAMHAM02 P.BEN THANH"/>
    <x v="2"/>
    <x v="44"/>
    <s v="VNPAY*TRAMHAM02 P.BEN THANH"/>
  </r>
  <r>
    <x v="533"/>
    <n v="-42"/>
    <s v="NAB - Credit Card 8814"/>
    <s v="CREDIT CARD PURCHASE"/>
    <s v="DAN MURPHY'S/MARGARET ST COOLUM BCH"/>
    <x v="5"/>
    <x v="32"/>
    <s v="Dan Murphy's"/>
  </r>
  <r>
    <x v="153"/>
    <n v="-94"/>
    <s v="NAB - Credit Card 8814"/>
    <s v="CREDIT CARD PURCHASE"/>
    <s v="DAN MURPHY'S/MARGARET ST COOLUM BCH"/>
    <x v="5"/>
    <x v="32"/>
    <s v="Dan Murphy's"/>
  </r>
  <r>
    <x v="451"/>
    <n v="-6.48"/>
    <s v="NAB - Credit Card 8814"/>
    <s v="CREDIT CARD PURCHASE"/>
    <s v="VY HCM"/>
    <x v="2"/>
    <x v="44"/>
    <s v="VY HCM"/>
  </r>
  <r>
    <x v="214"/>
    <n v="-15.28"/>
    <s v="NAB - Credit Card 8814"/>
    <s v="CREDIT CARD PURCHASE"/>
    <s v="SQ *ESSENTIAL GRAIN BAKERYandina"/>
    <x v="1"/>
    <x v="1"/>
    <s v="ESSENTIAL GRAIN BAKER"/>
  </r>
  <r>
    <x v="219"/>
    <n v="-12.97"/>
    <s v="NAB - Credit Card 8814"/>
    <s v="CREDIT CARD PURCHASE"/>
    <s v="DUTCH BOI PTY LTD MOOLOOLABA"/>
    <x v="0"/>
    <x v="0"/>
    <s v="Dutch Boi Pty"/>
  </r>
  <r>
    <x v="227"/>
    <n v="-13"/>
    <s v="NAB - Credit Card 8814"/>
    <s v="CREDIT CARD PURCHASE"/>
    <s v="DUTCH BOI PTY LTD MOOLOOLABA"/>
    <x v="0"/>
    <x v="0"/>
    <s v="Dutch Boi Pty"/>
  </r>
  <r>
    <x v="227"/>
    <n v="-9.57"/>
    <s v="NAB - Credit Card 8814"/>
    <s v="CREDIT CARD PURCHASE"/>
    <s v="DUTCH BOI PTY LTD MOOLOOLABA"/>
    <x v="0"/>
    <x v="0"/>
    <s v="Dutch Boi Pty"/>
  </r>
  <r>
    <x v="296"/>
    <n v="-44.37"/>
    <s v="CBA - Milani Everyday"/>
    <m/>
    <s v="DUTCH BOI PTY LTD MOOLOOLABA AU AUS Card xx1075 Value Date: 29/08/2025"/>
    <x v="0"/>
    <x v="0"/>
    <s v="Dutch Boi Pty"/>
  </r>
  <r>
    <x v="101"/>
    <n v="-118.16"/>
    <s v="NAB - Credit Card 8814"/>
    <s v="CREDIT CARD PURCHASE"/>
    <s v="DAN MURPHY'S/MARGARET ST COOLUM BCH"/>
    <x v="5"/>
    <x v="32"/>
    <s v="Dan Murphy's"/>
  </r>
  <r>
    <x v="394"/>
    <n v="-20"/>
    <s v="NAB - Credit Card 8814"/>
    <s v="CREDIT CARD PURCHASE"/>
    <s v="SQ *ESTANCIA MARIA Coolum Beach"/>
    <x v="1"/>
    <x v="1"/>
    <s v="ESTANCIA MARIA"/>
  </r>
  <r>
    <x v="183"/>
    <n v="-10.25"/>
    <s v="NAB - Credit Card 8814"/>
    <s v="CREDIT CARD PURCHASE"/>
    <s v="PAYMATE*LeisureHouse Maroochydore"/>
    <x v="11"/>
    <x v="38"/>
    <s v="PAYMATE*LeisureHouse"/>
  </r>
  <r>
    <x v="297"/>
    <n v="-11.92"/>
    <s v="CBA - Milani Everyday"/>
    <m/>
    <s v="PLAY NOW KIDS PTY LTD SIPPY DOWNS AU"/>
    <x v="11"/>
    <x v="38"/>
    <s v="PLAY NOW KIDS PTY LTD SIPPY DOWNS AU"/>
  </r>
  <r>
    <x v="125"/>
    <n v="-91.62"/>
    <s v="NAB - Credit Card 8814"/>
    <s v="CREDIT CARD PURCHASE"/>
    <s v="PLAYHQ.COM - AFL FITZROY"/>
    <x v="11"/>
    <x v="38"/>
    <s v="PlayHQ"/>
  </r>
  <r>
    <x v="437"/>
    <n v="-50.9"/>
    <s v="NAB - Credit Card 8814"/>
    <s v="CREDIT CARD PURCHASE"/>
    <s v="PLAYHQ.COM - AFL FITZROY"/>
    <x v="11"/>
    <x v="38"/>
    <s v="PlayHQ"/>
  </r>
  <r>
    <x v="530"/>
    <n v="-81.44"/>
    <s v="NAB - Credit Card 8814"/>
    <s v="CREDIT CARD PURCHASE"/>
    <s v="PLAYHQ.COM - AFL FITZROY"/>
    <x v="11"/>
    <x v="38"/>
    <s v="PlayHQ"/>
  </r>
  <r>
    <x v="107"/>
    <n v="-49.8"/>
    <s v="NAB - Credit Card 8814"/>
    <s v="CREDIT CARD PURCHASE"/>
    <s v="QTIX TICKETING SOUTH BRISBAN"/>
    <x v="11"/>
    <x v="38"/>
    <s v="QTIX TICKETING SOUTH BRISBAN"/>
  </r>
  <r>
    <x v="243"/>
    <n v="-142.30000000000001"/>
    <s v="NAB - Credit Card 8814"/>
    <s v="CREDIT CARD PURCHASE"/>
    <s v="Reptile Park via rllr.co Somersby"/>
    <x v="11"/>
    <x v="38"/>
    <s v="Reptile Park via rllr.co Somersby"/>
  </r>
  <r>
    <x v="296"/>
    <n v="-13.11"/>
    <s v="CBA - Milani Everyday"/>
    <m/>
    <s v="DUTCH BOI PTY LTD MOOLOOLABA AU AUS Card xx1075 Value Date: 29/08/2025"/>
    <x v="0"/>
    <x v="0"/>
    <s v="Dutch Boi Pty"/>
  </r>
  <r>
    <x v="427"/>
    <n v="-9.08"/>
    <s v="CBA - Milani Everyday"/>
    <m/>
    <s v="DUTCH BOI PTY LTD MOOLOOLABA QL AUS Card xx1075 Value Date: 14/06/2025"/>
    <x v="0"/>
    <x v="0"/>
    <s v="Dutch Boi Pty"/>
  </r>
  <r>
    <x v="112"/>
    <n v="-15.05"/>
    <s v="NAB - Credit Card 8814"/>
    <s v="CREDIT CARD PURCHASE"/>
    <s v="DWok takeaway Coolum Beach"/>
    <x v="0"/>
    <x v="0"/>
    <s v="dWOK"/>
  </r>
  <r>
    <x v="187"/>
    <n v="-12"/>
    <s v="NAB - Credit Card 8814"/>
    <s v="CREDIT CARD PURCHASE"/>
    <s v="Eat Street Northshore Hamilton"/>
    <x v="0"/>
    <x v="0"/>
    <s v="Eat Street Northshore"/>
  </r>
  <r>
    <x v="187"/>
    <n v="-9.16"/>
    <s v="NAB - Credit Card 8814"/>
    <s v="CREDIT CARD PURCHASE"/>
    <s v="SQ *EAT ST SLINKY Hamilton"/>
    <x v="0"/>
    <x v="0"/>
    <s v="Eat Street Northshore "/>
  </r>
  <r>
    <x v="303"/>
    <n v="-5.5"/>
    <s v="NAB - Credit Card 8814"/>
    <s v="CREDIT CARD PURCHASE"/>
    <s v="SQ *EATFIRST Burwood East"/>
    <x v="0"/>
    <x v="0"/>
    <s v="EATFIRST "/>
  </r>
  <r>
    <x v="83"/>
    <n v="-4.4000000000000004"/>
    <s v="NAB - Credit Card 8814"/>
    <s v="CREDIT CARD PURCHASE"/>
    <s v="SQ *EATFIRST Burwood East"/>
    <x v="0"/>
    <x v="0"/>
    <s v="EATFIRST "/>
  </r>
  <r>
    <x v="83"/>
    <n v="-8.8000000000000007"/>
    <s v="NAB - Credit Card 8814"/>
    <s v="CREDIT CARD PURCHASE"/>
    <s v="SQ *EATFIRST Burwood East"/>
    <x v="0"/>
    <x v="0"/>
    <s v="EATFIRST "/>
  </r>
  <r>
    <x v="23"/>
    <n v="-51.75"/>
    <s v="CBA - Milani Everyday"/>
    <m/>
    <s v="El Camino Sunshine Maroochydore AU AUS Card xx1075 Value Date: 10/05/2025"/>
    <x v="0"/>
    <x v="0"/>
    <s v="El Camino Sunshine"/>
  </r>
  <r>
    <x v="75"/>
    <n v="-2.54"/>
    <s v="NAB - Credit Card 8814"/>
    <s v="CREDIT CARD PURCHASE"/>
    <s v="SMP*Emjay Coffee MAROOCHYDORE"/>
    <x v="0"/>
    <x v="0"/>
    <s v="Emjays Coffee"/>
  </r>
  <r>
    <x v="340"/>
    <n v="-6.5"/>
    <s v="NAB - Credit Card 8814"/>
    <s v="CREDIT CARD PURCHASE"/>
    <s v="SQ *EUMUNDI FRESH JUICE Eumundi"/>
    <x v="1"/>
    <x v="1"/>
    <s v="EUMUNDI FRESH JUICE "/>
  </r>
  <r>
    <x v="422"/>
    <n v="-7.5"/>
    <s v="NAB - Credit Card 8814"/>
    <s v="CREDIT CARD PURCHASE"/>
    <s v="SQ *EUMUNDI FRESH JUICE Eumundi"/>
    <x v="1"/>
    <x v="1"/>
    <s v="EUMUNDI FRESH JUICE "/>
  </r>
  <r>
    <x v="43"/>
    <n v="-18.690000000000001"/>
    <s v="NAB - Credit Card 8814"/>
    <s v="CREDIT CARD PURCHASE"/>
    <s v="EUROMEYER PTY LTD &amp; COOLUM BEACH"/>
    <x v="1"/>
    <x v="1"/>
    <s v="EUROMEYER PTY LTD"/>
  </r>
  <r>
    <x v="325"/>
    <n v="-49.99"/>
    <s v="CBA - Milani Everyday"/>
    <m/>
    <s v="COTTON ON KAWANA MEG BUDDINA QL AUS Card xx1075 Value Date: 21/04/2025"/>
    <x v="1"/>
    <x v="1"/>
    <s v="Fashion Retail"/>
  </r>
  <r>
    <x v="331"/>
    <n v="-30.93"/>
    <s v="CBA - Milani Everyday"/>
    <m/>
    <s v="Cotton On Sydney AU AUS Card xx1075 Value Date: 16/05/2025"/>
    <x v="1"/>
    <x v="1"/>
    <s v="Fashion Retail"/>
  </r>
  <r>
    <x v="380"/>
    <n v="-4.32"/>
    <s v="NAB - Credit Card 8814"/>
    <s v="CREDIT CARD PURCHASE"/>
    <s v="SMP*Emjay Coffee MAROOCHYDORE"/>
    <x v="0"/>
    <x v="0"/>
    <s v="Emjays Coffee"/>
  </r>
  <r>
    <x v="419"/>
    <n v="-12.45"/>
    <s v="NAB - Credit Card 8814"/>
    <s v="CREDIT CARD PURCHASE"/>
    <s v="SMP*Emjay Coffee MAROOCHYDORE"/>
    <x v="0"/>
    <x v="0"/>
    <s v="Emjays Coffee"/>
  </r>
  <r>
    <x v="287"/>
    <n v="-12.2"/>
    <s v="CBA - Milani Everyday"/>
    <m/>
    <s v="SQ *ESCARGOT BAKERY - Brighton VI AUS Card xx1075 Value Date: 24/11/2025"/>
    <x v="0"/>
    <x v="0"/>
    <s v="ESCARGOT BAKERY"/>
  </r>
  <r>
    <x v="353"/>
    <n v="-27.4"/>
    <s v="CBA - Milani Everyday"/>
    <m/>
    <s v="SQ *ESCARGOT BAKERY - Brighton VI AUS Card xx1075 Value Date: 24/12/2025"/>
    <x v="0"/>
    <x v="0"/>
    <s v="ESCARGOT BAKERY"/>
  </r>
  <r>
    <x v="143"/>
    <n v="-5.38"/>
    <s v="NAB - Credit Card 8814"/>
    <s v="CREDIT CARD PURCHASE"/>
    <s v="SQ *ESPRESSO ALLEGRO Altona Meadow"/>
    <x v="0"/>
    <x v="0"/>
    <s v="Espresso Allegro"/>
  </r>
  <r>
    <x v="150"/>
    <n v="-19.07"/>
    <s v="NAB - Credit Card 8814"/>
    <s v="CREDIT CARD PURCHASE"/>
    <s v="SQ *ESPRESSO ALLEGRO Altona Meadow"/>
    <x v="0"/>
    <x v="0"/>
    <s v="Espresso Allegro"/>
  </r>
  <r>
    <x v="292"/>
    <n v="-10.96"/>
    <s v="NAB - Credit Card 8814"/>
    <s v="CREDIT CARD PURCHASE"/>
    <s v="SQ *ESPRESSO ALLEGRO Altona Meadow"/>
    <x v="0"/>
    <x v="0"/>
    <s v="Espresso Allegro"/>
  </r>
  <r>
    <x v="76"/>
    <n v="-20.6"/>
    <s v="NAB - Credit Card 8814"/>
    <s v="CREDIT CARD PURCHASE"/>
    <s v="SQ *ESPRESSO ALLEGRO Altona Meadow"/>
    <x v="0"/>
    <x v="0"/>
    <s v="Espresso Allegro"/>
  </r>
  <r>
    <x v="83"/>
    <n v="-18.46"/>
    <s v="CBA - Milani Everyday"/>
    <m/>
    <s v="SQ *ESPRESSO ALLEGRO Altona Meadow AU"/>
    <x v="0"/>
    <x v="0"/>
    <s v="Espresso Allegro"/>
  </r>
  <r>
    <x v="409"/>
    <n v="-28.29"/>
    <s v="NAB - Credit Card 8814"/>
    <s v="CREDIT CARD PURCHASE"/>
    <s v="Ground Floor Estab Sydney"/>
    <x v="0"/>
    <x v="0"/>
    <s v="Establishment Bar"/>
  </r>
  <r>
    <x v="280"/>
    <n v="-40.96"/>
    <s v="NAB - Credit Card 8814"/>
    <s v="CREDIT CARD PURCHASE"/>
    <s v="SQ *ESTANCIA MARIA Coolum Beach"/>
    <x v="0"/>
    <x v="0"/>
    <s v="Estancia Maria"/>
  </r>
  <r>
    <x v="325"/>
    <n v="-11.7"/>
    <s v="CBA - Milani Everyday"/>
    <m/>
    <s v="EUMUNDI RD TIP NOOSAVILLE AUS Card xx1075 Value Date: 19/04/2025"/>
    <x v="0"/>
    <x v="0"/>
    <s v="Eumundi Rd Tip"/>
  </r>
  <r>
    <x v="261"/>
    <n v="-14.5"/>
    <s v="CBA - Milani Everyday"/>
    <m/>
    <s v="EUROMEYER PTY LTD &amp; COOLUM BEACH AUS Card xx1075 Value Date: 23/04/2025"/>
    <x v="0"/>
    <x v="0"/>
    <s v="Euromeyer Pty Ltd"/>
  </r>
  <r>
    <x v="261"/>
    <n v="-3.5"/>
    <s v="CBA - Milani Everyday"/>
    <m/>
    <s v="EUROMEYER PTY LTD &amp; COOLUM BEACH AUS Card xx1075 Value Date: 24/04/2025"/>
    <x v="0"/>
    <x v="0"/>
    <s v="Euromeyer Pty Ltd"/>
  </r>
  <r>
    <x v="500"/>
    <n v="-2.99"/>
    <s v="CBA - Milani Everyday"/>
    <m/>
    <s v="EUROMEYER PTY LTD &amp; COOLUM BEACH QLDAU"/>
    <x v="0"/>
    <x v="0"/>
    <s v="Euromeyer Pty Ltd"/>
  </r>
  <r>
    <x v="83"/>
    <n v="-43.4"/>
    <s v="NAB - Credit Card 8814"/>
    <s v="CREDIT CARD PURCHASE"/>
    <s v="THE GREATER UNION ORGA SYDNEY"/>
    <x v="0"/>
    <x v="0"/>
    <s v="Event Cinemas "/>
  </r>
  <r>
    <x v="302"/>
    <n v="-19.809999999999999"/>
    <s v="CBA - Milani Everyday"/>
    <m/>
    <s v="SQ *EVERYDAY COFFEE BA Coolum Beach AU"/>
    <x v="0"/>
    <x v="0"/>
    <s v="Everyday Coffee Bar"/>
  </r>
  <r>
    <x v="531"/>
    <n v="-19.3"/>
    <s v="CBA - Milani Everyday"/>
    <m/>
    <s v="SQ *EVERYDAY COFFEE BA Coolum Beach AU"/>
    <x v="0"/>
    <x v="0"/>
    <s v="Everyday Coffee Bar"/>
  </r>
  <r>
    <x v="448"/>
    <n v="-7.11"/>
    <s v="CBA - Milani Everyday"/>
    <m/>
    <s v="SQ *EVERYDAY COFFEE BA Coolum Beach AU"/>
    <x v="0"/>
    <x v="0"/>
    <s v="Everyday Coffee Bar"/>
  </r>
  <r>
    <x v="541"/>
    <n v="-10.16"/>
    <s v="CBA - Milani Everyday"/>
    <m/>
    <s v="SQ *EVERYDAY COFFEE BA Coolum Beach AU"/>
    <x v="0"/>
    <x v="0"/>
    <s v="Everyday Coffee Bar"/>
  </r>
  <r>
    <x v="312"/>
    <n v="-13.72"/>
    <s v="CBA - Milani Everyday"/>
    <m/>
    <s v="SQ *EVERYDAY COFFEE BA Coolum Beach AU"/>
    <x v="0"/>
    <x v="0"/>
    <s v="Everyday Coffee Bar"/>
  </r>
  <r>
    <x v="351"/>
    <n v="-11.68"/>
    <s v="CBA - Milani Everyday"/>
    <m/>
    <s v="SQ *EVERYDAY COFFEE BA Coolum Beach AU"/>
    <x v="0"/>
    <x v="0"/>
    <s v="Everyday Coffee Bar"/>
  </r>
  <r>
    <x v="364"/>
    <n v="-16.420000000000002"/>
    <s v="CBA - Milani Everyday"/>
    <m/>
    <s v="SQ *EVERYDAY COFFEE BA Coolum Beach AU"/>
    <x v="0"/>
    <x v="0"/>
    <s v="Everyday Coffee Bar"/>
  </r>
  <r>
    <x v="542"/>
    <n v="-6.6"/>
    <s v="CBA - Milani Everyday"/>
    <m/>
    <s v="SQ *EVERYDAY COFFEE BA Coolum Beach AU"/>
    <x v="0"/>
    <x v="0"/>
    <s v="Everyday Coffee Bar"/>
  </r>
  <r>
    <x v="525"/>
    <n v="-9.65"/>
    <s v="CBA - Milani Everyday"/>
    <m/>
    <s v="SQ *EVERYDAY COFFEE BA Coolum Beach QL AUS Card xx1075 Value Date: 25/06/2025"/>
    <x v="0"/>
    <x v="0"/>
    <s v="Everyday Coffee Bar"/>
  </r>
  <r>
    <x v="481"/>
    <n v="-9.65"/>
    <s v="CBA - Milani Everyday"/>
    <m/>
    <s v="SQ *EVERYDAY COFFEE BA Coolum Beach QL AUS Card xx1075 Value Date: 27/08/2025"/>
    <x v="0"/>
    <x v="0"/>
    <s v="Everyday Coffee Bar"/>
  </r>
  <r>
    <x v="125"/>
    <n v="-11"/>
    <s v="NAB - Credit Card 8814"/>
    <s v="CREDIT CARD PURCHASE"/>
    <s v="SQ *EVERYDAY COFFEE BAR Coolum Beach"/>
    <x v="0"/>
    <x v="0"/>
    <s v="Everyday Coffee Bar"/>
  </r>
  <r>
    <x v="132"/>
    <n v="-7.39"/>
    <s v="NAB - Credit Card 8814"/>
    <s v="CREDIT CARD PURCHASE"/>
    <s v="SQ *EVERYDAY COFFEE BAR Coolum Beach"/>
    <x v="0"/>
    <x v="0"/>
    <s v="Everyday Coffee Bar"/>
  </r>
  <r>
    <x v="163"/>
    <n v="-15"/>
    <s v="NAB - Credit Card 8814"/>
    <s v="CREDIT CARD PURCHASE"/>
    <s v="SQ *EVERYDAY COFFEE BAR Coolum Beach"/>
    <x v="0"/>
    <x v="0"/>
    <s v="Everyday Coffee Bar"/>
  </r>
  <r>
    <x v="390"/>
    <n v="-6.5"/>
    <s v="NAB - Credit Card 8814"/>
    <s v="CREDIT CARD PURCHASE"/>
    <s v="SQ *EVERYDAY COFFEE BAR Coolum Beach"/>
    <x v="0"/>
    <x v="0"/>
    <s v="Everyday Coffee Bar"/>
  </r>
  <r>
    <x v="181"/>
    <n v="-6.7"/>
    <s v="NAB - Credit Card 8814"/>
    <s v="CREDIT CARD PURCHASE"/>
    <s v="SQ *EVERYDAY COFFEE BAR Coolum Beach"/>
    <x v="0"/>
    <x v="0"/>
    <s v="Everyday Coffee Bar"/>
  </r>
  <r>
    <x v="182"/>
    <n v="-30.8"/>
    <s v="NAB - Credit Card 8814"/>
    <s v="CREDIT CARD PURCHASE"/>
    <s v="SQ *EVERYDAY COFFEE BAR Coolum Beach"/>
    <x v="0"/>
    <x v="0"/>
    <s v="Everyday Coffee Bar"/>
  </r>
  <r>
    <x v="186"/>
    <n v="-6.5"/>
    <s v="NAB - Credit Card 8814"/>
    <s v="CREDIT CARD PURCHASE"/>
    <s v="SQ *EVERYDAY COFFEE BAR Coolum Beach"/>
    <x v="0"/>
    <x v="0"/>
    <s v="Everyday Coffee Bar"/>
  </r>
  <r>
    <x v="187"/>
    <n v="-6.5"/>
    <s v="NAB - Credit Card 8814"/>
    <s v="CREDIT CARD PURCHASE"/>
    <s v="SQ *EVERYDAY COFFEE BAR Coolum Beach"/>
    <x v="0"/>
    <x v="0"/>
    <s v="Everyday Coffee Bar"/>
  </r>
  <r>
    <x v="384"/>
    <n v="-8.5"/>
    <s v="NAB - Credit Card 8814"/>
    <s v="CREDIT CARD PURCHASE"/>
    <s v="SQ *EVERYDAY COFFEE BAR Coolum Beach"/>
    <x v="0"/>
    <x v="0"/>
    <s v="Everyday Coffee Bar"/>
  </r>
  <r>
    <x v="195"/>
    <n v="-10.5"/>
    <s v="NAB - Credit Card 8814"/>
    <s v="CREDIT CARD PURCHASE"/>
    <s v="SQ *EVERYDAY COFFEE BAR Coolum Beach"/>
    <x v="0"/>
    <x v="0"/>
    <s v="Everyday Coffee Bar"/>
  </r>
  <r>
    <x v="387"/>
    <n v="-13"/>
    <s v="NAB - Credit Card 8814"/>
    <s v="CREDIT CARD PURCHASE"/>
    <s v="SQ *EVERYDAY COFFEE BAR Coolum Beach"/>
    <x v="0"/>
    <x v="0"/>
    <s v="Everyday Coffee Bar"/>
  </r>
  <r>
    <x v="316"/>
    <n v="-9.5"/>
    <s v="NAB - Credit Card 8814"/>
    <s v="CREDIT CARD PURCHASE"/>
    <s v="SQ *EVERYDAY COFFEE BAR Coolum Beach"/>
    <x v="0"/>
    <x v="0"/>
    <s v="Everyday Coffee Bar"/>
  </r>
  <r>
    <x v="240"/>
    <n v="-9.65"/>
    <s v="NAB - Credit Card 8814"/>
    <s v="CREDIT CARD PURCHASE"/>
    <s v="SQ *EVERYDAY COFFEE BAR Coolum Beach"/>
    <x v="0"/>
    <x v="0"/>
    <s v="Everyday Coffee Bar"/>
  </r>
  <r>
    <x v="420"/>
    <n v="-6.6"/>
    <s v="NAB - Credit Card 8814"/>
    <s v="CREDIT CARD PURCHASE"/>
    <s v="SQ *EVERYDAY COFFEE BAR Coolum Beach"/>
    <x v="0"/>
    <x v="0"/>
    <s v="Everyday Coffee Bar"/>
  </r>
  <r>
    <x v="266"/>
    <n v="-30.48"/>
    <s v="NAB - Credit Card 8814"/>
    <s v="CREDIT CARD PURCHASE"/>
    <s v="SQ *EVERYDAY COFFEE BAR Coolum Beach"/>
    <x v="0"/>
    <x v="0"/>
    <s v="Everyday Coffee Bar"/>
  </r>
  <r>
    <x v="361"/>
    <n v="-14.73"/>
    <s v="NAB - Credit Card 8814"/>
    <s v="CREDIT CARD PURCHASE"/>
    <s v="SQ *EVERYDAY COFFEE BAR Coolum Beach"/>
    <x v="0"/>
    <x v="0"/>
    <s v="Everyday Coffee Bar"/>
  </r>
  <r>
    <x v="372"/>
    <n v="-13.21"/>
    <s v="NAB - Credit Card 8814"/>
    <s v="CREDIT CARD PURCHASE"/>
    <s v="SQ *EVERYDAY COFFEE BAR Coolum Beach"/>
    <x v="0"/>
    <x v="0"/>
    <s v="Everyday Coffee Bar"/>
  </r>
  <r>
    <x v="66"/>
    <n v="-17.2"/>
    <s v="NAB - Credit Card 8814"/>
    <s v="CREDIT CARD PURCHASE"/>
    <s v="Rush Adventureland Maroochydore"/>
    <x v="11"/>
    <x v="38"/>
    <s v="Rush Adventureland Maroochydore"/>
  </r>
  <r>
    <x v="426"/>
    <n v="-6.6"/>
    <s v="NAB - Credit Card 8814"/>
    <s v="CREDIT CARD PURCHASE"/>
    <s v="SQ *EVERYDAY COFFEE BAR Coolum Beach"/>
    <x v="0"/>
    <x v="0"/>
    <s v="Everyday Coffee Bar"/>
  </r>
  <r>
    <x v="101"/>
    <n v="-7.62"/>
    <s v="NAB - Credit Card 8814"/>
    <s v="CREDIT CARD PURCHASE"/>
    <s v="SQ *EVERYDAY COFFEE BAR Coolum Beach"/>
    <x v="0"/>
    <x v="0"/>
    <s v="Everyday Coffee Bar"/>
  </r>
  <r>
    <x v="286"/>
    <n v="-25.42"/>
    <s v="NAB - Credit Card 8814"/>
    <s v="CREDIT CARD PURCHASE"/>
    <s v="SQ *FAIRHILL COURTYARD CANinderry"/>
    <x v="0"/>
    <x v="0"/>
    <s v="Fairhill Courtyard"/>
  </r>
  <r>
    <x v="539"/>
    <n v="-130.99"/>
    <s v="NAB - Credit Card 8814"/>
    <s v="CREDIT CARD PURCHASE"/>
    <s v="URBAN THAI MASSAGE &amp; S BRISBANE CITY"/>
    <x v="8"/>
    <x v="27"/>
    <s v="Urban Thai Massage"/>
  </r>
  <r>
    <x v="136"/>
    <n v="4807.53"/>
    <s v="NAB Everyday - 891388212"/>
    <s v="SALARY"/>
    <s v="SALARY70/121680 IAG SERVICES PTY LLOYD THOMAS"/>
    <x v="7"/>
    <x v="34"/>
    <s v="IAG"/>
  </r>
  <r>
    <x v="155"/>
    <n v="-136.33000000000001"/>
    <s v="NAB - Credit Card 8814"/>
    <s v="CREDIT CARD PURCHASE"/>
    <s v="HBF HEALTH LIMITED PERTH"/>
    <x v="20"/>
    <x v="40"/>
    <s v="HBF HEALTH LIMITED "/>
  </r>
  <r>
    <x v="286"/>
    <n v="-36.08"/>
    <s v="NAB - Credit Card 8814"/>
    <s v="CREDIT CARD PURCHASE"/>
    <s v="SQ *FAIRHILL COURTYARD CANinderry"/>
    <x v="0"/>
    <x v="0"/>
    <s v="Fairhill Courtyard"/>
  </r>
  <r>
    <x v="325"/>
    <n v="-19.8"/>
    <s v="CBA - Milani Everyday"/>
    <m/>
    <s v="SQ *FAIRHILL COURTYARD Ninderry QL AUS Card xx1075 Value Date: 18/04/2025"/>
    <x v="0"/>
    <x v="0"/>
    <s v="Fairhill Courtyard"/>
  </r>
  <r>
    <x v="325"/>
    <n v="-18.600000000000001"/>
    <s v="CBA - Milani Everyday"/>
    <m/>
    <s v="SQ *FAIRHILL COURTYARD Ninderry QL AUS Card xx1075 Value Date: 18/04/2025"/>
    <x v="0"/>
    <x v="0"/>
    <s v="Fairhill Courtyard"/>
  </r>
  <r>
    <x v="97"/>
    <n v="-8.8800000000000008"/>
    <s v="CBA - Milani Everyday"/>
    <m/>
    <s v="SQ *FAIRHILL COURTYARD Ninderry QL AUS Card xx1075 Value Date: 30/11/2025"/>
    <x v="0"/>
    <x v="0"/>
    <s v="Fairhill Courtyard"/>
  </r>
  <r>
    <x v="353"/>
    <n v="-26.14"/>
    <s v="NAB - Credit Card 8814"/>
    <s v="CREDIT CARD PURCHASE"/>
    <s v="FARM FRESH FREE RANG CHELTENHAM"/>
    <x v="0"/>
    <x v="0"/>
    <s v="Farm Fresh Free Range"/>
  </r>
  <r>
    <x v="11"/>
    <n v="-6.11"/>
    <s v="NAB - Credit Card 8814"/>
    <s v="CREDIT CARD PURCHASE"/>
    <s v="SQ *FAT CONTROLLER COFFEESunbury"/>
    <x v="0"/>
    <x v="0"/>
    <s v="Fat Controller Coffee"/>
  </r>
  <r>
    <x v="420"/>
    <n v="-19.5"/>
    <s v="NAB - Credit Card 8814"/>
    <s v="CREDIT CARD PURCHASE"/>
    <s v="INDUSTRI CAFE COOLUM BEACH"/>
    <x v="0"/>
    <x v="0"/>
    <s v="Ferrars Industri Cafe"/>
  </r>
  <r>
    <x v="150"/>
    <n v="-5.58"/>
    <s v="NAB - Credit Card 8814"/>
    <s v="CREDIT CARD PURCHASE"/>
    <s v="SQ *FIOR DI LATTE GELATERMooloolaba"/>
    <x v="0"/>
    <x v="0"/>
    <s v="Fior di latte Gelateria"/>
  </r>
  <r>
    <x v="227"/>
    <n v="-22.33"/>
    <s v="NAB - Credit Card 8814"/>
    <s v="CREDIT CARD PURCHASE"/>
    <s v="SQ *FIOR DI LATTE GELATERMooloolaba"/>
    <x v="0"/>
    <x v="0"/>
    <s v="Fior di latte Gelateria"/>
  </r>
  <r>
    <x v="247"/>
    <n v="-17.899999999999999"/>
    <s v="NAB - Credit Card 8814"/>
    <s v="CREDIT CARD PURCHASE"/>
    <s v="SQ *FISHBOWL SUNSHINE PLAMaroochydore"/>
    <x v="0"/>
    <x v="0"/>
    <s v="Fishbowl "/>
  </r>
  <r>
    <x v="111"/>
    <n v="-37.799999999999997"/>
    <s v="NAB - Credit Card 8814"/>
    <s v="CREDIT CARD PURCHASE"/>
    <s v="SQ *FISHBOWL SUNSHINE PLAMaroochydore"/>
    <x v="0"/>
    <x v="0"/>
    <s v="Fishbowl "/>
  </r>
  <r>
    <x v="416"/>
    <n v="-16.329999999999998"/>
    <s v="CBA - Milani Everyday"/>
    <m/>
    <s v="SQ *FLAGSHIP BY TIM AD Buddina AU"/>
    <x v="0"/>
    <x v="0"/>
    <s v="Flagship By"/>
  </r>
  <r>
    <x v="360"/>
    <n v="-9.3000000000000007"/>
    <s v="CBA - Milani Everyday"/>
    <m/>
    <s v="SQ *FLAGSHIP BY TIM AD WARANA AU"/>
    <x v="0"/>
    <x v="0"/>
    <s v="Flagship By"/>
  </r>
  <r>
    <x v="9"/>
    <n v="-59.5"/>
    <s v="NAB - Credit Card 8814"/>
    <s v="CREDIT CARD PURCHASE"/>
    <s v="SQ *FLAWSOME CAFE Mudjimba"/>
    <x v="0"/>
    <x v="0"/>
    <s v="Flawsome Cafe"/>
  </r>
  <r>
    <x v="303"/>
    <n v="-30.45"/>
    <s v="CBA - Milani Everyday"/>
    <m/>
    <s v="SQ *FLAWSOME CAFE Mudjimba QL AUS Card xx1075 Value Date: 07/12/2025"/>
    <x v="0"/>
    <x v="0"/>
    <s v="Flawsome Cafe"/>
  </r>
  <r>
    <x v="167"/>
    <n v="-14.26"/>
    <s v="NAB - Credit Card 8814"/>
    <s v="CREDIT CARD PURCHASE"/>
    <s v="Flo's Creperie Mooloolaba"/>
    <x v="0"/>
    <x v="0"/>
    <s v="Flo's Creperie"/>
  </r>
  <r>
    <x v="454"/>
    <n v="-32.369999999999997"/>
    <s v="NAB - Credit Card 8814"/>
    <s v="CREDIT CARD PURCHASE"/>
    <s v="Flo's Creperie Noosa Noosa Heads"/>
    <x v="0"/>
    <x v="0"/>
    <s v="Flo's Creperie"/>
  </r>
  <r>
    <x v="243"/>
    <n v="-42.79"/>
    <s v="NAB - Credit Card 8814"/>
    <s v="CREDIT CARD PURCHASE"/>
    <s v="Flo's Creperie Noosa Noosa Heads"/>
    <x v="0"/>
    <x v="0"/>
    <s v="Flo's Creperie"/>
  </r>
  <r>
    <x v="49"/>
    <n v="-8.59"/>
    <s v="NAB - Credit Card 8814"/>
    <s v="CREDIT CARD PURCHASE"/>
    <s v="RAINBOW BEACH F/WORKS RAINBOW BEACH"/>
    <x v="0"/>
    <x v="0"/>
    <s v="Foodworks"/>
  </r>
  <r>
    <x v="49"/>
    <n v="-6.06"/>
    <s v="NAB - Credit Card 8814"/>
    <s v="CREDIT CARD PURCHASE"/>
    <s v="RAINBOW BEACH F/WORKS RAINBOW BEACH"/>
    <x v="0"/>
    <x v="0"/>
    <s v="Foodworks"/>
  </r>
  <r>
    <x v="62"/>
    <n v="-116"/>
    <s v="NAB - Credit Card 8814"/>
    <s v="CREDIT CARD PURCHASE"/>
    <s v="FRANK BEACH COOLUM BEACH"/>
    <x v="0"/>
    <x v="0"/>
    <s v="Frank Beach Bar &amp; Restaurant"/>
  </r>
  <r>
    <x v="66"/>
    <n v="-100"/>
    <s v="NAB - Credit Card 8814"/>
    <s v="CREDIT CARD PURCHASE"/>
    <s v="Frank Beach Coolum Beach"/>
    <x v="0"/>
    <x v="0"/>
    <s v="Frank Beach Bar &amp; Restaurant"/>
  </r>
  <r>
    <x v="543"/>
    <n v="-16.260000000000002"/>
    <s v="CBA - Milani Everyday"/>
    <m/>
    <s v="Friends of Fire Amphor Melbourne AU AUS Card xx1075 Value Date: 18/12/2025"/>
    <x v="0"/>
    <x v="0"/>
    <s v="Friends of Mine"/>
  </r>
  <r>
    <x v="457"/>
    <n v="-20.329999999999998"/>
    <s v="NAB - Credit Card 8814"/>
    <s v="CREDIT CARD PURCHASE"/>
    <s v="FritzenbergerSouthbank South Brisban"/>
    <x v="0"/>
    <x v="0"/>
    <s v="Fritzenberger"/>
  </r>
  <r>
    <x v="354"/>
    <n v="-12.2"/>
    <s v="CBA - Milani Everyday"/>
    <m/>
    <s v="FritzenbergerSouthbank South BrisbanAU"/>
    <x v="0"/>
    <x v="0"/>
    <s v="Fritzenberger"/>
  </r>
  <r>
    <x v="226"/>
    <n v="-42"/>
    <s v="NAB - Credit Card 8814"/>
    <s v="CREDIT CARD PURCHASE"/>
    <s v="GARDEN KITCHEN &amp; BAR BROADBEACH"/>
    <x v="0"/>
    <x v="0"/>
    <s v="Fritzenberger"/>
  </r>
  <r>
    <x v="326"/>
    <n v="-10.1"/>
    <s v="CBA - Milani Everyday"/>
    <m/>
    <s v="GELATO MAROOCHYDORE Maroochydore AU"/>
    <x v="0"/>
    <x v="0"/>
    <s v="Gelato Maroochydore"/>
  </r>
  <r>
    <x v="125"/>
    <n v="-8.1300000000000008"/>
    <s v="NAB - Credit Card 8814"/>
    <s v="CREDIT CARD PURCHASE"/>
    <s v="Gelato Messina Fortitude Val"/>
    <x v="0"/>
    <x v="0"/>
    <s v="Gelato Messina"/>
  </r>
  <r>
    <x v="376"/>
    <n v="-8"/>
    <s v="NAB - Credit Card 8814"/>
    <s v="CREDIT CARD PURCHASE"/>
    <s v="GELATO MIO COOLUM BEACH"/>
    <x v="0"/>
    <x v="0"/>
    <s v="Gelato Mio"/>
  </r>
  <r>
    <x v="152"/>
    <n v="-12.5"/>
    <s v="NAB - Credit Card 8814"/>
    <s v="CREDIT CARD PURCHASE"/>
    <s v="GELATO MIO COOLUM BEACH"/>
    <x v="0"/>
    <x v="0"/>
    <s v="Gelato Mio"/>
  </r>
  <r>
    <x v="378"/>
    <n v="-22"/>
    <s v="NAB - Credit Card 8814"/>
    <s v="CREDIT CARD PURCHASE"/>
    <s v="GELATO MIO COOLUM BEACH"/>
    <x v="0"/>
    <x v="0"/>
    <s v="Gelato Mio"/>
  </r>
  <r>
    <x v="167"/>
    <n v="-6.5"/>
    <s v="NAB - Credit Card 8814"/>
    <s v="CREDIT CARD PURCHASE"/>
    <s v="GELATO MIO COOLUM BEACH"/>
    <x v="0"/>
    <x v="0"/>
    <s v="Gelato Mio"/>
  </r>
  <r>
    <x v="314"/>
    <n v="-18.5"/>
    <s v="NAB - Credit Card 8814"/>
    <s v="CREDIT CARD PURCHASE"/>
    <s v="GELATO MIO COOLUM BEACH"/>
    <x v="0"/>
    <x v="0"/>
    <s v="Gelato Mio"/>
  </r>
  <r>
    <x v="71"/>
    <n v="-16.5"/>
    <s v="NAB - Credit Card 8814"/>
    <s v="CREDIT CARD PURCHASE"/>
    <s v="GELATO MIO COOLUM BEACH"/>
    <x v="0"/>
    <x v="0"/>
    <s v="Gelato Mio"/>
  </r>
  <r>
    <x v="184"/>
    <n v="-17.5"/>
    <s v="NAB - Credit Card 8814"/>
    <s v="CREDIT CARD PURCHASE"/>
    <s v="GELATO MIO COOLUM BEACH"/>
    <x v="0"/>
    <x v="0"/>
    <s v="Gelato Mio"/>
  </r>
  <r>
    <x v="185"/>
    <n v="-10"/>
    <s v="NAB - Credit Card 8814"/>
    <s v="CREDIT CARD PURCHASE"/>
    <s v="GELATO MIO COOLUM BEACH"/>
    <x v="0"/>
    <x v="0"/>
    <s v="Gelato Mio"/>
  </r>
  <r>
    <x v="80"/>
    <n v="-5"/>
    <s v="NAB - Credit Card 8814"/>
    <s v="CREDIT CARD PURCHASE"/>
    <s v="GELATO MIO COOLUM BEACH"/>
    <x v="0"/>
    <x v="0"/>
    <s v="Gelato Mio"/>
  </r>
  <r>
    <x v="191"/>
    <n v="-15"/>
    <s v="NAB - Credit Card 8814"/>
    <s v="CREDIT CARD PURCHASE"/>
    <s v="GELATO MIO COOLUM BEACH"/>
    <x v="0"/>
    <x v="0"/>
    <s v="Gelato Mio"/>
  </r>
  <r>
    <x v="73"/>
    <n v="-10.5"/>
    <s v="NAB - Credit Card 8814"/>
    <s v="CREDIT CARD PURCHASE"/>
    <s v="GELATO MIO COOLUM BEACH"/>
    <x v="0"/>
    <x v="0"/>
    <s v="Gelato Mio"/>
  </r>
  <r>
    <x v="200"/>
    <n v="-19.5"/>
    <s v="NAB - Credit Card 8814"/>
    <s v="CREDIT CARD PURCHASE"/>
    <s v="GELATO MIO COOLUM BEACH"/>
    <x v="0"/>
    <x v="0"/>
    <s v="Gelato Mio"/>
  </r>
  <r>
    <x v="386"/>
    <n v="-10"/>
    <s v="NAB - Credit Card 8814"/>
    <s v="CREDIT CARD PURCHASE"/>
    <s v="GELATO MIO COOLUM BEACH"/>
    <x v="0"/>
    <x v="0"/>
    <s v="Gelato Mio"/>
  </r>
  <r>
    <x v="208"/>
    <n v="-8.5"/>
    <s v="NAB - Credit Card 8814"/>
    <s v="CREDIT CARD PURCHASE"/>
    <s v="GELATO MIO COOLUM BEACH"/>
    <x v="0"/>
    <x v="0"/>
    <s v="Gelato Mio"/>
  </r>
  <r>
    <x v="208"/>
    <n v="-8.5"/>
    <s v="NAB - Credit Card 8814"/>
    <s v="CREDIT CARD PURCHASE"/>
    <s v="GELATO MIO COOLUM BEACH"/>
    <x v="0"/>
    <x v="0"/>
    <s v="Gelato Mio"/>
  </r>
  <r>
    <x v="223"/>
    <n v="-10.5"/>
    <s v="NAB - Credit Card 8814"/>
    <s v="CREDIT CARD PURCHASE"/>
    <s v="GELATO MIO COOLUM BEACH"/>
    <x v="0"/>
    <x v="0"/>
    <s v="Gelato Mio"/>
  </r>
  <r>
    <x v="3"/>
    <n v="-6.5"/>
    <s v="NAB - Credit Card 8814"/>
    <s v="CREDIT CARD PURCHASE"/>
    <s v="GELATO MIO COOLUM BEACH"/>
    <x v="0"/>
    <x v="0"/>
    <s v="Gelato Mio"/>
  </r>
  <r>
    <x v="236"/>
    <n v="-10"/>
    <s v="NAB - Credit Card 8814"/>
    <s v="CREDIT CARD PURCHASE"/>
    <s v="GELATO MIO COOLUM BEACH"/>
    <x v="0"/>
    <x v="0"/>
    <s v="Gelato Mio"/>
  </r>
  <r>
    <x v="305"/>
    <n v="-23.15"/>
    <s v="NAB - Credit Card 8814"/>
    <s v="CREDIT CARD PURCHASE"/>
    <s v="KUBERA.COM KUBERA.COM CA"/>
    <x v="3"/>
    <x v="42"/>
    <s v="Kubera"/>
  </r>
  <r>
    <x v="22"/>
    <n v="-13"/>
    <s v="NAB - Credit Card 8814"/>
    <s v="CREDIT CARD PURCHASE"/>
    <s v="GELATO MIO COOLUM BEACH"/>
    <x v="0"/>
    <x v="0"/>
    <s v="Gelato Mio"/>
  </r>
  <r>
    <x v="427"/>
    <n v="-8.5"/>
    <s v="CBA - Milani Everyday"/>
    <m/>
    <s v="GELATO MIO COOLUM BEACH QL AUS Card xx1075 Value Date: 14/06/2025"/>
    <x v="0"/>
    <x v="0"/>
    <s v="Gelato Mio"/>
  </r>
  <r>
    <x v="199"/>
    <n v="-68.540000000000006"/>
    <s v="NAB - Credit Card 8814"/>
    <s v="CREDIT CARD PURCHASE"/>
    <s v="THE STAR GOLD COAST BRISBANE"/>
    <x v="2"/>
    <x v="44"/>
    <s v="The Star Gold Coast (Broadbeach)"/>
  </r>
  <r>
    <x v="134"/>
    <n v="11"/>
    <s v="NAB - Credit Card 8814"/>
    <s v="CREDIT CARD PAYMENT"/>
    <s v="INTERNET PAYMENT Linked Acc Trns"/>
    <x v="9"/>
    <x v="37"/>
    <s v="INTERNET PAYMENT Linked Acc Trns"/>
  </r>
  <r>
    <x v="286"/>
    <n v="-10"/>
    <s v="NAB - Credit Card 8814"/>
    <s v="CREDIT CARD PURCHASE"/>
    <s v="ASIC Sydney"/>
    <x v="6"/>
    <x v="22"/>
    <s v="Australian Securities &amp; Investments Commission"/>
  </r>
  <r>
    <x v="324"/>
    <n v="-363"/>
    <s v="NAB - Credit Card 8814"/>
    <s v="CREDIT CARD PURCHASE"/>
    <s v="NCML SYDNEY"/>
    <x v="6"/>
    <x v="45"/>
    <s v="National Credit Management Limited"/>
  </r>
  <r>
    <x v="203"/>
    <n v="-363"/>
    <s v="NAB - Credit Card 8814"/>
    <s v="CREDIT CARD PURCHASE"/>
    <s v="NCML SYDNEY"/>
    <x v="6"/>
    <x v="45"/>
    <s v="National Credit Management Limited"/>
  </r>
  <r>
    <x v="520"/>
    <n v="-363"/>
    <s v="NAB - Credit Card 8814"/>
    <s v="CREDIT CARD PURCHASE"/>
    <s v="NCML SYDNEY"/>
    <x v="6"/>
    <x v="45"/>
    <s v="National Credit Management Limited"/>
  </r>
  <r>
    <x v="62"/>
    <n v="-58.63"/>
    <s v="NAB - Credit Card 8814"/>
    <s v="CREDIT CARD PURCHASE"/>
    <s v="COLES EXPRESS 1870 BANYO"/>
    <x v="4"/>
    <x v="9"/>
    <s v="Shell"/>
  </r>
  <r>
    <x v="217"/>
    <n v="-45.54"/>
    <s v="NAB - Credit Card 8814"/>
    <s v="CREDIT CARD PURCHASE"/>
    <s v="COLES EXPRESS 1985 COOCHIN CREEK"/>
    <x v="4"/>
    <x v="9"/>
    <s v="Shell"/>
  </r>
  <r>
    <x v="226"/>
    <n v="-363"/>
    <s v="NAB - Credit Card 8814"/>
    <s v="CREDIT CARD PURCHASE"/>
    <s v="NCML SYDNEY"/>
    <x v="6"/>
    <x v="45"/>
    <s v="National Credit Management Limited"/>
  </r>
  <r>
    <x v="32"/>
    <n v="-13"/>
    <s v="CBA - Milani Everyday"/>
    <m/>
    <s v="GELATO MIO COOLUM BEACH QL AUS Card xx1075 Value Date: 17/05/2025"/>
    <x v="0"/>
    <x v="0"/>
    <s v="Gelato Mio"/>
  </r>
  <r>
    <x v="488"/>
    <n v="-55"/>
    <s v="NAB - Credit Card 8814"/>
    <s v="CREDIT CARD PURCHASE"/>
    <s v="SQ *FOOTBALLCLUB10 Mooloolaba"/>
    <x v="1"/>
    <x v="1"/>
    <s v="FOOTBALLCLUB10 "/>
  </r>
  <r>
    <x v="396"/>
    <n v="-11.9"/>
    <s v="CBA - Milani Everyday"/>
    <m/>
    <s v="GEMSTONE HOSPITALITY P BONDI JUNCTIO AUS Card xx1075 Value Date: 20/06/2025"/>
    <x v="0"/>
    <x v="0"/>
    <s v="Gemstone Hospitality Bondi"/>
  </r>
  <r>
    <x v="428"/>
    <n v="-34.6"/>
    <s v="CBA - Milani Everyday"/>
    <m/>
    <s v="German Bakehouse Group Coolum Beach AU AUS Card xx1075 Value Date: 06/08/2025"/>
    <x v="0"/>
    <x v="0"/>
    <s v="German Bakehouse Group"/>
  </r>
  <r>
    <x v="369"/>
    <n v="-5.5"/>
    <s v="CBA - Milani Everyday"/>
    <m/>
    <s v="GG VA Inflight Food Mascot 02 AUS Card xx1075 Value Date: 23/06/2025"/>
    <x v="0"/>
    <x v="0"/>
    <s v="Gg Va Inflight"/>
  </r>
  <r>
    <x v="539"/>
    <n v="-118.22"/>
    <s v="NAB - Credit Card 8814"/>
    <s v="CREDIT CARD PURCHASE"/>
    <s v="GIDDY GEISHA MAROOCHYDORE"/>
    <x v="0"/>
    <x v="0"/>
    <s v="Giddy Geisha"/>
  </r>
  <r>
    <x v="340"/>
    <n v="-10.119999999999999"/>
    <s v="NAB - Credit Card 8814"/>
    <s v="CREDIT CARD PURCHASE"/>
    <s v="SQ *FRASERS CREATIVE Eumundi"/>
    <x v="1"/>
    <x v="1"/>
    <s v="FRASERS CREATIVE "/>
  </r>
  <r>
    <x v="539"/>
    <n v="-28.29"/>
    <s v="NAB - Credit Card 8814"/>
    <s v="CREDIT CARD PURCHASE"/>
    <s v="GIDDY GEISHA MAROOCHYDORE"/>
    <x v="0"/>
    <x v="0"/>
    <s v="Giddy Geisha"/>
  </r>
  <r>
    <x v="409"/>
    <n v="-1.1000000000000001"/>
    <s v="NAB - Credit Card 8814"/>
    <s v="CREDIT CARD PURCHASE"/>
    <s v="SQ *GLASS WHOLEFOODS Maroochydore"/>
    <x v="0"/>
    <x v="0"/>
    <s v="Glass Wholefoods"/>
  </r>
  <r>
    <x v="409"/>
    <n v="-83.9"/>
    <s v="NAB - Credit Card 8814"/>
    <s v="CREDIT CARD PURCHASE"/>
    <s v="SQ *GLASS WHOLEFOODS Maroochydore"/>
    <x v="0"/>
    <x v="0"/>
    <s v="Glass Wholefoods"/>
  </r>
  <r>
    <x v="393"/>
    <n v="-104.69"/>
    <s v="NAB - Credit Card 8814"/>
    <s v="CREDIT CARD PURCHASE"/>
    <s v="Reddy Express 6767 Gardenvale"/>
    <x v="4"/>
    <x v="9"/>
    <s v="Shell"/>
  </r>
  <r>
    <x v="291"/>
    <n v="-18.59"/>
    <s v="NAB - Credit Card 8814"/>
    <s v="CREDIT CARD PURCHASE"/>
    <s v="SQ *GLENROWAN BAKERY Glenrowan"/>
    <x v="0"/>
    <x v="0"/>
    <s v="Glenrowan Bakehouse &amp; Cafe"/>
  </r>
  <r>
    <x v="443"/>
    <n v="-23.05"/>
    <s v="NAB - Credit Card 8814"/>
    <s v="CREDIT CARD PURCHASE"/>
    <s v="KUBERA.COM KUBERA.COM CA"/>
    <x v="3"/>
    <x v="42"/>
    <s v="Kubera"/>
  </r>
  <r>
    <x v="61"/>
    <n v="-98.5"/>
    <s v="NAB - Credit Card 8814"/>
    <s v="CREDIT CARD PURCHASE"/>
    <s v="A &amp; G CLASSIC FOOD P ELSTERNWICK"/>
    <x v="0"/>
    <x v="0"/>
    <s v="Goat House"/>
  </r>
  <r>
    <x v="148"/>
    <n v="-14.95"/>
    <s v="NAB - Credit Card 8814"/>
    <s v="CREDIT CARD PURCHASE"/>
    <s v="GHANDA COOLUM BEACH"/>
    <x v="1"/>
    <x v="1"/>
    <s v="Ghanda Clothing (Coolum Beach)"/>
  </r>
  <r>
    <x v="391"/>
    <n v="-24.48"/>
    <s v="NAB - Credit Card 8814"/>
    <s v="CREDIT CARD PURCHASE"/>
    <s v="BENSONLILY SURFERS PARADISURFERS PARAD"/>
    <x v="2"/>
    <x v="44"/>
    <s v="JW Marriott Gold Coast Resort &amp; Spa"/>
  </r>
  <r>
    <x v="353"/>
    <n v="-7.5"/>
    <s v="CBA - Milani Everyday"/>
    <m/>
    <s v="AUSTRALIAN GOLDEN PT POINT COOK AUS Card xx1075 Value Date: 23/12/2025"/>
    <x v="0"/>
    <x v="0"/>
    <s v="Golden Point"/>
  </r>
  <r>
    <x v="408"/>
    <n v="-26.92"/>
    <s v="NAB Everyday - 891388212"/>
    <s v="EFTPOS DEBIT"/>
    <s v="EFTPOS 20/11 17:03ZLR*Mt Coolum Meats nt Coolum"/>
    <x v="5"/>
    <x v="29"/>
    <s v="Mt Coolum Meats"/>
  </r>
  <r>
    <x v="145"/>
    <n v="-49.99"/>
    <s v="NAB - Credit Card 8814"/>
    <s v="CREDIT CARD PURCHASE"/>
    <s v="V*BETTERME HOME YOGA Nicosia"/>
    <x v="8"/>
    <x v="27"/>
    <s v="BETTERME HOME YOGA "/>
  </r>
  <r>
    <x v="104"/>
    <n v="-69.8"/>
    <s v="NAB - Credit Card 8814"/>
    <s v="CREDIT CARD PURCHASE"/>
    <s v="GHANDA COOLUM BEACH"/>
    <x v="1"/>
    <x v="1"/>
    <s v="Ghanda Clothing (Coolum Beach)"/>
  </r>
  <r>
    <x v="353"/>
    <n v="-7.49"/>
    <s v="CBA - Milani Everyday"/>
    <m/>
    <s v="AUSTRALIAN GOLDEN PT POINT COOK AUS Card xx1075 Value Date: 23/12/2025"/>
    <x v="0"/>
    <x v="0"/>
    <s v="Golden Point"/>
  </r>
  <r>
    <x v="23"/>
    <n v="-79.900000000000006"/>
    <s v="CBA - Milani Everyday"/>
    <m/>
    <s v="GHANDA COOLUM BEACH AUS Card xx1075 Value Date: 11/05/2025"/>
    <x v="1"/>
    <x v="1"/>
    <s v="Ghanda Coolum Beach"/>
  </r>
  <r>
    <x v="544"/>
    <n v="-69.900000000000006"/>
    <s v="CBA - Milani Everyday"/>
    <m/>
    <s v="GHANDA COOLUM BEACH AUS Card xx1075 Value Date: 24/07/2025"/>
    <x v="1"/>
    <x v="1"/>
    <s v="Ghanda Coolum Beach"/>
  </r>
  <r>
    <x v="193"/>
    <n v="-14.99"/>
    <s v="NAB - Credit Card 8814"/>
    <s v="CREDIT CARD PURCHASE"/>
    <s v="GODDESS NOOSA NOOSA HEADS"/>
    <x v="1"/>
    <x v="1"/>
    <s v="Goddess "/>
  </r>
  <r>
    <x v="213"/>
    <n v="-29"/>
    <s v="NAB - Credit Card 8814"/>
    <s v="CREDIT CARD PURCHASE"/>
    <s v="GREENVELOPE.COM WWW.GREENVELOWA"/>
    <x v="1"/>
    <x v="1"/>
    <s v="Green Enevlope"/>
  </r>
  <r>
    <x v="315"/>
    <n v="-30.45"/>
    <s v="CBA - Milani Everyday"/>
    <m/>
    <s v="GULLVEIG PTY LTD DARLINGHURST NSWAU"/>
    <x v="1"/>
    <x v="1"/>
    <s v="GULLVEIG PTY LTD"/>
  </r>
  <r>
    <x v="66"/>
    <n v="-4.96"/>
    <s v="NAB - Credit Card 8814"/>
    <s v="CREDIT CARD PURCHASE"/>
    <s v="Rush Adventureland Maroochydore"/>
    <x v="11"/>
    <x v="38"/>
    <s v="Rush Adventureland Maroochydore"/>
  </r>
  <r>
    <x v="302"/>
    <n v="-3.84"/>
    <s v="CBA - Milani Everyday"/>
    <m/>
    <s v="Rush Adventureland Maroochydore AU"/>
    <x v="11"/>
    <x v="38"/>
    <s v="Rush Adventureland Maroochydore"/>
  </r>
  <r>
    <x v="302"/>
    <n v="-5.05"/>
    <s v="CBA - Milani Everyday"/>
    <m/>
    <s v="Rush Adventureland Maroochydore AU"/>
    <x v="11"/>
    <x v="38"/>
    <s v="Rush Adventureland Maroochydore"/>
  </r>
  <r>
    <x v="302"/>
    <n v="-15.15"/>
    <s v="CBA - Milani Everyday"/>
    <m/>
    <s v="Rush Adventureland Maroochydore AU"/>
    <x v="11"/>
    <x v="38"/>
    <s v="Rush Adventureland Maroochydore"/>
  </r>
  <r>
    <x v="302"/>
    <n v="-57.57"/>
    <s v="CBA - Milani Everyday"/>
    <m/>
    <s v="Rush Adventureland Maroochydore AU"/>
    <x v="11"/>
    <x v="38"/>
    <s v="Rush Adventureland Maroochydore"/>
  </r>
  <r>
    <x v="330"/>
    <n v="-6.5"/>
    <s v="CBA - Milani Everyday"/>
    <m/>
    <s v="SQ *GOODFELLAS Brisbane airp QL AUS Card xx1075 Value Date: 19/07/2025"/>
    <x v="0"/>
    <x v="0"/>
    <s v="Goodfellas Brisbane"/>
  </r>
  <r>
    <x v="134"/>
    <n v="80"/>
    <s v="NAB - Credit Card 8814"/>
    <s v="CREDIT CARD PAYMENT"/>
    <s v="INTERNET PAYMENT Linked Acc Trns"/>
    <x v="9"/>
    <x v="37"/>
    <s v="INTERNET PAYMENT Linked Acc Trns"/>
  </r>
  <r>
    <x v="134"/>
    <n v="100"/>
    <s v="NAB - Credit Card 8814"/>
    <s v="CREDIT CARD PAYMENT"/>
    <s v="INTERNET PAYMENT Linked Acc Trns"/>
    <x v="9"/>
    <x v="37"/>
    <s v="INTERNET PAYMENT Linked Acc Trns"/>
  </r>
  <r>
    <x v="45"/>
    <n v="100"/>
    <s v="NAB - Credit Card 8814"/>
    <s v="CREDIT CARD PAYMENT"/>
    <s v="INTERNET PAYMENT Linked Acc Trns"/>
    <x v="9"/>
    <x v="37"/>
    <s v="INTERNET PAYMENT Linked Acc Trns"/>
  </r>
  <r>
    <x v="45"/>
    <n v="500"/>
    <s v="NAB - Credit Card 8814"/>
    <s v="CREDIT CARD PAYMENT"/>
    <s v="INTERNET PAYMENT Linked Acc Trns"/>
    <x v="9"/>
    <x v="37"/>
    <s v="INTERNET PAYMENT Linked Acc Trns"/>
  </r>
  <r>
    <x v="45"/>
    <n v="500"/>
    <s v="NAB - Credit Card 8814"/>
    <s v="CREDIT CARD PAYMENT"/>
    <s v="INTERNET PAYMENT Linked Acc Trns"/>
    <x v="9"/>
    <x v="37"/>
    <s v="INTERNET PAYMENT Linked Acc Trns"/>
  </r>
  <r>
    <x v="545"/>
    <n v="-29.99"/>
    <s v="NAB - Credit Card 8814"/>
    <s v="CREDIT CARD PURCHASE"/>
    <s v="H M Hennes Mauritz Pt NSW, Sydney"/>
    <x v="1"/>
    <x v="1"/>
    <s v="H&amp;M"/>
  </r>
  <r>
    <x v="136"/>
    <n v="1000"/>
    <s v="NAB - Credit Card 8814"/>
    <s v="CREDIT CARD PAYMENT"/>
    <s v="INTERNET PAYMENT Linked Acc Trns"/>
    <x v="9"/>
    <x v="37"/>
    <s v="INTERNET PAYMENT Linked Acc Trns"/>
  </r>
  <r>
    <x v="136"/>
    <n v="1500"/>
    <s v="NAB - Credit Card 8814"/>
    <s v="CREDIT CARD PAYMENT"/>
    <s v="INTERNET PAYMENT Linked Acc Trns"/>
    <x v="9"/>
    <x v="37"/>
    <s v="INTERNET PAYMENT Linked Acc Trns"/>
  </r>
  <r>
    <x v="437"/>
    <n v="500"/>
    <s v="NAB - Credit Card 8814"/>
    <s v="CREDIT CARD PAYMENT"/>
    <s v="INTERNET PAYMENT Linked Acc Trns"/>
    <x v="9"/>
    <x v="37"/>
    <s v="INTERNET PAYMENT Linked Acc Trns"/>
  </r>
  <r>
    <x v="138"/>
    <n v="2500"/>
    <s v="NAB - Credit Card 8814"/>
    <s v="CREDIT CARD PAYMENT"/>
    <s v="INTERNET PAYMENT Linked Acc Trns"/>
    <x v="9"/>
    <x v="37"/>
    <s v="INTERNET PAYMENT Linked Acc Trns"/>
  </r>
  <r>
    <x v="143"/>
    <n v="250"/>
    <s v="NAB - Credit Card 8814"/>
    <s v="CREDIT CARD PAYMENT"/>
    <s v="INTERNET PAYMENT Linked Acc Trns"/>
    <x v="9"/>
    <x v="37"/>
    <s v="INTERNET PAYMENT Linked Acc Trns"/>
  </r>
  <r>
    <x v="143"/>
    <n v="500"/>
    <s v="NAB - Credit Card 8814"/>
    <s v="CREDIT CARD PAYMENT"/>
    <s v="INTERNET PAYMENT Linked Acc Trns"/>
    <x v="9"/>
    <x v="37"/>
    <s v="INTERNET PAYMENT Linked Acc Trns"/>
  </r>
  <r>
    <x v="144"/>
    <n v="100"/>
    <s v="NAB - Credit Card 8814"/>
    <s v="CREDIT CARD PAYMENT"/>
    <s v="INTERNET PAYMENT Linked Acc Trns"/>
    <x v="9"/>
    <x v="37"/>
    <s v="INTERNET PAYMENT Linked Acc Trns"/>
  </r>
  <r>
    <x v="61"/>
    <n v="200"/>
    <s v="NAB - Credit Card 8814"/>
    <s v="CREDIT CARD PAYMENT"/>
    <s v="INTERNET PAYMENT Linked Acc Trns"/>
    <x v="9"/>
    <x v="37"/>
    <s v="INTERNET PAYMENT Linked Acc Trns"/>
  </r>
  <r>
    <x v="61"/>
    <n v="300"/>
    <s v="NAB - Credit Card 8814"/>
    <s v="CREDIT CARD PAYMENT"/>
    <s v="INTERNET PAYMENT Linked Acc Trns"/>
    <x v="9"/>
    <x v="37"/>
    <s v="INTERNET PAYMENT Linked Acc Trns"/>
  </r>
  <r>
    <x v="61"/>
    <n v="500"/>
    <s v="NAB - Credit Card 8814"/>
    <s v="CREDIT CARD PAYMENT"/>
    <s v="INTERNET PAYMENT Linked Acc Trns"/>
    <x v="9"/>
    <x v="37"/>
    <s v="INTERNET PAYMENT Linked Acc Trns"/>
  </r>
  <r>
    <x v="61"/>
    <n v="500"/>
    <s v="NAB - Credit Card 8814"/>
    <s v="CREDIT CARD PAYMENT"/>
    <s v="INTERNET PAYMENT Linked Acc Trns"/>
    <x v="9"/>
    <x v="37"/>
    <s v="INTERNET PAYMENT Linked Acc Trns"/>
  </r>
  <r>
    <x v="145"/>
    <n v="400"/>
    <s v="NAB - Credit Card 8814"/>
    <s v="CREDIT CARD PAYMENT"/>
    <s v="INTERNET PAYMENT Linked Acc Trns"/>
    <x v="9"/>
    <x v="37"/>
    <s v="INTERNET PAYMENT Linked Acc Trns"/>
  </r>
  <r>
    <x v="145"/>
    <n v="1000"/>
    <s v="NAB - Credit Card 8814"/>
    <s v="CREDIT CARD PAYMENT"/>
    <s v="INTERNET PAYMENT Linked Acc Trns"/>
    <x v="9"/>
    <x v="37"/>
    <s v="INTERNET PAYMENT Linked Acc Trns"/>
  </r>
  <r>
    <x v="147"/>
    <n v="200"/>
    <s v="NAB - Credit Card 8814"/>
    <s v="CREDIT CARD PAYMENT"/>
    <s v="INTERNET PAYMENT Linked Acc Trns"/>
    <x v="9"/>
    <x v="37"/>
    <s v="INTERNET PAYMENT Linked Acc Trns"/>
  </r>
  <r>
    <x v="148"/>
    <n v="500"/>
    <s v="NAB - Credit Card 8814"/>
    <s v="CREDIT CARD PAYMENT"/>
    <s v="INTERNET PAYMENT Linked Acc Trns"/>
    <x v="9"/>
    <x v="37"/>
    <s v="INTERNET PAYMENT Linked Acc Trns"/>
  </r>
  <r>
    <x v="62"/>
    <n v="130"/>
    <s v="NAB - Credit Card 8814"/>
    <s v="CREDIT CARD PAYMENT"/>
    <s v="INTERNET PAYMENT Linked Acc Trns"/>
    <x v="9"/>
    <x v="37"/>
    <s v="INTERNET PAYMENT Linked Acc Trns"/>
  </r>
  <r>
    <x v="62"/>
    <n v="250"/>
    <s v="NAB - Credit Card 8814"/>
    <s v="CREDIT CARD PAYMENT"/>
    <s v="INTERNET PAYMENT Linked Acc Trns"/>
    <x v="9"/>
    <x v="37"/>
    <s v="INTERNET PAYMENT Linked Acc Trns"/>
  </r>
  <r>
    <x v="546"/>
    <n v="250"/>
    <s v="NAB - Credit Card 8814"/>
    <s v="CREDIT CARD PAYMENT"/>
    <s v="INTERNET PAYMENT Linked Acc Trns"/>
    <x v="9"/>
    <x v="37"/>
    <s v="INTERNET PAYMENT Linked Acc Trns"/>
  </r>
  <r>
    <x v="149"/>
    <n v="500"/>
    <s v="NAB - Credit Card 8814"/>
    <s v="CREDIT CARD PAYMENT"/>
    <s v="INTERNET PAYMENT Linked Acc Trns"/>
    <x v="9"/>
    <x v="37"/>
    <s v="INTERNET PAYMENT Linked Acc Trns"/>
  </r>
  <r>
    <x v="96"/>
    <n v="500"/>
    <s v="NAB - Credit Card 8814"/>
    <s v="CREDIT CARD PAYMENT"/>
    <s v="INTERNET PAYMENT Linked Acc Trns"/>
    <x v="9"/>
    <x v="37"/>
    <s v="INTERNET PAYMENT Linked Acc Trns"/>
  </r>
  <r>
    <x v="438"/>
    <n v="300"/>
    <s v="NAB - Credit Card 8814"/>
    <s v="CREDIT CARD PAYMENT"/>
    <s v="INTERNET PAYMENT Linked Acc Trns"/>
    <x v="9"/>
    <x v="37"/>
    <s v="INTERNET PAYMENT Linked Acc Trns"/>
  </r>
  <r>
    <x v="150"/>
    <n v="300"/>
    <s v="NAB - Credit Card 8814"/>
    <s v="CREDIT CARD PAYMENT"/>
    <s v="INTERNET PAYMENT Linked Acc Trns"/>
    <x v="9"/>
    <x v="37"/>
    <s v="INTERNET PAYMENT Linked Acc Trns"/>
  </r>
  <r>
    <x v="150"/>
    <n v="500"/>
    <s v="NAB - Credit Card 8814"/>
    <s v="CREDIT CARD PAYMENT"/>
    <s v="INTERNET PAYMENT Linked Acc Trns"/>
    <x v="9"/>
    <x v="37"/>
    <s v="INTERNET PAYMENT Linked Acc Trns"/>
  </r>
  <r>
    <x v="1"/>
    <n v="500"/>
    <s v="NAB - Credit Card 8814"/>
    <s v="CREDIT CARD PAYMENT"/>
    <s v="INTERNET PAYMENT Linked Acc Trns"/>
    <x v="9"/>
    <x v="37"/>
    <s v="INTERNET PAYMENT Linked Acc Trns"/>
  </r>
  <r>
    <x v="63"/>
    <n v="500"/>
    <s v="NAB - Credit Card 8814"/>
    <s v="CREDIT CARD PAYMENT"/>
    <s v="INTERNET PAYMENT Linked Acc Trns"/>
    <x v="9"/>
    <x v="37"/>
    <s v="INTERNET PAYMENT Linked Acc Trns"/>
  </r>
  <r>
    <x v="63"/>
    <n v="1000"/>
    <s v="NAB - Credit Card 8814"/>
    <s v="CREDIT CARD PAYMENT"/>
    <s v="INTERNET PAYMENT Linked Acc Trns"/>
    <x v="9"/>
    <x v="37"/>
    <s v="INTERNET PAYMENT Linked Acc Trns"/>
  </r>
  <r>
    <x v="486"/>
    <n v="100"/>
    <s v="NAB - Credit Card 8814"/>
    <s v="CREDIT CARD PAYMENT"/>
    <s v="INTERNET PAYMENT Linked Acc Trns"/>
    <x v="9"/>
    <x v="37"/>
    <s v="INTERNET PAYMENT Linked Acc Trns"/>
  </r>
  <r>
    <x v="486"/>
    <n v="500"/>
    <s v="NAB - Credit Card 8814"/>
    <s v="CREDIT CARD PAYMENT"/>
    <s v="INTERNET PAYMENT Linked Acc Trns"/>
    <x v="9"/>
    <x v="37"/>
    <s v="INTERNET PAYMENT Linked Acc Trns"/>
  </r>
  <r>
    <x v="486"/>
    <n v="500"/>
    <s v="NAB - Credit Card 8814"/>
    <s v="CREDIT CARD PAYMENT"/>
    <s v="INTERNET PAYMENT Linked Acc Trns"/>
    <x v="9"/>
    <x v="37"/>
    <s v="INTERNET PAYMENT Linked Acc Trns"/>
  </r>
  <r>
    <x v="64"/>
    <n v="1000"/>
    <s v="NAB - Credit Card 8814"/>
    <s v="CREDIT CARD PAYMENT"/>
    <s v="INTERNET PAYMENT Linked Acc Trns"/>
    <x v="9"/>
    <x v="37"/>
    <s v="INTERNET PAYMENT Linked Acc Trns"/>
  </r>
  <r>
    <x v="151"/>
    <n v="500"/>
    <s v="NAB - Credit Card 8814"/>
    <s v="CREDIT CARD PAYMENT"/>
    <s v="INTERNET PAYMENT Linked Acc Trns"/>
    <x v="9"/>
    <x v="37"/>
    <s v="INTERNET PAYMENT Linked Acc Trns"/>
  </r>
  <r>
    <x v="152"/>
    <n v="300"/>
    <s v="NAB - Credit Card 8814"/>
    <s v="CREDIT CARD PAYMENT"/>
    <s v="INTERNET PAYMENT Linked Acc Trns"/>
    <x v="9"/>
    <x v="37"/>
    <s v="INTERNET PAYMENT Linked Acc Trns"/>
  </r>
  <r>
    <x v="152"/>
    <n v="500"/>
    <s v="NAB - Credit Card 8814"/>
    <s v="CREDIT CARD PAYMENT"/>
    <s v="INTERNET PAYMENT Linked Acc Trns"/>
    <x v="9"/>
    <x v="37"/>
    <s v="INTERNET PAYMENT Linked Acc Trns"/>
  </r>
  <r>
    <x v="65"/>
    <n v="200"/>
    <s v="NAB - Credit Card 8814"/>
    <s v="CREDIT CARD PAYMENT"/>
    <s v="INTERNET PAYMENT Linked Acc Trns"/>
    <x v="9"/>
    <x v="37"/>
    <s v="INTERNET PAYMENT Linked Acc Trns"/>
  </r>
  <r>
    <x v="153"/>
    <n v="40"/>
    <s v="NAB - Credit Card 8814"/>
    <s v="CREDIT CARD PAYMENT"/>
    <s v="INTERNET PAYMENT Linked Acc Trns"/>
    <x v="9"/>
    <x v="37"/>
    <s v="INTERNET PAYMENT Linked Acc Trns"/>
  </r>
  <r>
    <x v="153"/>
    <n v="80"/>
    <s v="NAB - Credit Card 8814"/>
    <s v="CREDIT CARD PAYMENT"/>
    <s v="INTERNET PAYMENT Linked Acc Trns"/>
    <x v="9"/>
    <x v="37"/>
    <s v="INTERNET PAYMENT Linked Acc Trns"/>
  </r>
  <r>
    <x v="547"/>
    <n v="35"/>
    <s v="NAB - Credit Card 8814"/>
    <s v="CREDIT CARD PAYMENT"/>
    <s v="INTERNET PAYMENT Linked Acc Trns"/>
    <x v="9"/>
    <x v="37"/>
    <s v="INTERNET PAYMENT Linked Acc Trns"/>
  </r>
  <r>
    <x v="100"/>
    <n v="1000"/>
    <s v="NAB - Credit Card 8814"/>
    <s v="CREDIT CARD PAYMENT"/>
    <s v="INTERNET PAYMENT Linked Acc Trns"/>
    <x v="9"/>
    <x v="37"/>
    <s v="INTERNET PAYMENT Linked Acc Trns"/>
  </r>
  <r>
    <x v="435"/>
    <n v="1000"/>
    <s v="NAB - Credit Card 8814"/>
    <s v="CREDIT CARD PAYMENT"/>
    <s v="INTERNET PAYMENT Linked Acc Trns"/>
    <x v="9"/>
    <x v="37"/>
    <s v="INTERNET PAYMENT Linked Acc Trns"/>
  </r>
  <r>
    <x v="154"/>
    <n v="500"/>
    <s v="NAB - Credit Card 8814"/>
    <s v="CREDIT CARD PAYMENT"/>
    <s v="INTERNET PAYMENT Linked Acc Trns"/>
    <x v="9"/>
    <x v="37"/>
    <s v="INTERNET PAYMENT Linked Acc Trns"/>
  </r>
  <r>
    <x v="154"/>
    <n v="750"/>
    <s v="NAB - Credit Card 8814"/>
    <s v="CREDIT CARD PAYMENT"/>
    <s v="INTERNET PAYMENT Linked Acc Trns"/>
    <x v="9"/>
    <x v="37"/>
    <s v="INTERNET PAYMENT Linked Acc Trns"/>
  </r>
  <r>
    <x v="66"/>
    <n v="300"/>
    <s v="NAB - Credit Card 8814"/>
    <s v="CREDIT CARD PAYMENT"/>
    <s v="INTERNET PAYMENT Linked Acc Trns"/>
    <x v="9"/>
    <x v="37"/>
    <s v="INTERNET PAYMENT Linked Acc Trns"/>
  </r>
  <r>
    <x v="66"/>
    <n v="500"/>
    <s v="NAB - Credit Card 8814"/>
    <s v="CREDIT CARD PAYMENT"/>
    <s v="INTERNET PAYMENT Linked Acc Trns"/>
    <x v="9"/>
    <x v="37"/>
    <s v="INTERNET PAYMENT Linked Acc Trns"/>
  </r>
  <r>
    <x v="156"/>
    <n v="300"/>
    <s v="NAB - Credit Card 8814"/>
    <s v="CREDIT CARD PAYMENT"/>
    <s v="INTERNET PAYMENT Linked Acc Trns"/>
    <x v="9"/>
    <x v="37"/>
    <s v="INTERNET PAYMENT Linked Acc Trns"/>
  </r>
  <r>
    <x v="523"/>
    <n v="1000"/>
    <s v="NAB - Credit Card 8814"/>
    <s v="CREDIT CARD PAYMENT"/>
    <s v="INTERNET PAYMENT Linked Acc Trns"/>
    <x v="9"/>
    <x v="37"/>
    <s v="INTERNET PAYMENT Linked Acc Trns"/>
  </r>
  <r>
    <x v="159"/>
    <n v="3000"/>
    <s v="NAB - Credit Card 8814"/>
    <s v="CREDIT CARD PAYMENT"/>
    <s v="INTERNET PAYMENT Linked Acc Trns"/>
    <x v="9"/>
    <x v="37"/>
    <s v="INTERNET PAYMENT Linked Acc Trns"/>
  </r>
  <r>
    <x v="68"/>
    <n v="200"/>
    <s v="NAB - Credit Card 8814"/>
    <s v="CREDIT CARD PAYMENT"/>
    <s v="INTERNET PAYMENT Linked Acc Trns"/>
    <x v="9"/>
    <x v="37"/>
    <s v="INTERNET PAYMENT Linked Acc Trns"/>
  </r>
  <r>
    <x v="162"/>
    <n v="500"/>
    <s v="NAB - Credit Card 8814"/>
    <s v="CREDIT CARD PAYMENT"/>
    <s v="INTERNET PAYMENT Linked Acc Trns"/>
    <x v="9"/>
    <x v="37"/>
    <s v="INTERNET PAYMENT Linked Acc Trns"/>
  </r>
  <r>
    <x v="163"/>
    <n v="200"/>
    <s v="NAB - Credit Card 8814"/>
    <s v="CREDIT CARD PAYMENT"/>
    <s v="INTERNET PAYMENT Linked Acc Trns"/>
    <x v="9"/>
    <x v="37"/>
    <s v="INTERNET PAYMENT Linked Acc Trns"/>
  </r>
  <r>
    <x v="163"/>
    <n v="500"/>
    <s v="NAB - Credit Card 8814"/>
    <s v="CREDIT CARD PAYMENT"/>
    <s v="INTERNET PAYMENT Linked Acc Trns"/>
    <x v="9"/>
    <x v="37"/>
    <s v="INTERNET PAYMENT Linked Acc Trns"/>
  </r>
  <r>
    <x v="355"/>
    <n v="500"/>
    <s v="NAB - Credit Card 8814"/>
    <s v="CREDIT CARD PAYMENT"/>
    <s v="INTERNET PAYMENT Linked Acc Trns"/>
    <x v="9"/>
    <x v="37"/>
    <s v="INTERNET PAYMENT Linked Acc Trns"/>
  </r>
  <r>
    <x v="434"/>
    <n v="1500"/>
    <s v="NAB - Credit Card 8814"/>
    <s v="CREDIT CARD PAYMENT"/>
    <s v="INTERNET PAYMENT Linked Acc Trns"/>
    <x v="9"/>
    <x v="37"/>
    <s v="INTERNET PAYMENT Linked Acc Trns"/>
  </r>
  <r>
    <x v="69"/>
    <n v="200"/>
    <s v="NAB - Credit Card 8814"/>
    <s v="CREDIT CARD PAYMENT"/>
    <s v="INTERNET PAYMENT Linked Acc Trns"/>
    <x v="9"/>
    <x v="37"/>
    <s v="INTERNET PAYMENT Linked Acc Trns"/>
  </r>
  <r>
    <x v="69"/>
    <n v="1000"/>
    <s v="NAB - Credit Card 8814"/>
    <s v="CREDIT CARD PAYMENT"/>
    <s v="INTERNET PAYMENT Linked Acc Trns"/>
    <x v="9"/>
    <x v="37"/>
    <s v="INTERNET PAYMENT Linked Acc Trns"/>
  </r>
  <r>
    <x v="165"/>
    <n v="500"/>
    <s v="NAB - Credit Card 8814"/>
    <s v="CREDIT CARD PAYMENT"/>
    <s v="INTERNET PAYMENT Linked Acc Trns"/>
    <x v="9"/>
    <x v="37"/>
    <s v="INTERNET PAYMENT Linked Acc Trns"/>
  </r>
  <r>
    <x v="167"/>
    <n v="500"/>
    <s v="NAB - Credit Card 8814"/>
    <s v="CREDIT CARD PAYMENT"/>
    <s v="INTERNET PAYMENT Linked Acc Trns"/>
    <x v="9"/>
    <x v="37"/>
    <s v="INTERNET PAYMENT Linked Acc Trns"/>
  </r>
  <r>
    <x v="167"/>
    <n v="1000"/>
    <s v="NAB - Credit Card 8814"/>
    <s v="CREDIT CARD PAYMENT"/>
    <s v="INTERNET PAYMENT Linked Acc Trns"/>
    <x v="9"/>
    <x v="37"/>
    <s v="INTERNET PAYMENT Linked Acc Trns"/>
  </r>
  <r>
    <x v="168"/>
    <n v="100"/>
    <s v="NAB - Credit Card 8814"/>
    <s v="CREDIT CARD PAYMENT"/>
    <s v="INTERNET PAYMENT Linked Acc Trns"/>
    <x v="9"/>
    <x v="37"/>
    <s v="INTERNET PAYMENT Linked Acc Trns"/>
  </r>
  <r>
    <x v="169"/>
    <n v="100"/>
    <s v="NAB - Credit Card 8814"/>
    <s v="CREDIT CARD PAYMENT"/>
    <s v="INTERNET PAYMENT Linked Acc Trns"/>
    <x v="9"/>
    <x v="37"/>
    <s v="INTERNET PAYMENT Linked Acc Trns"/>
  </r>
  <r>
    <x v="169"/>
    <n v="1000"/>
    <s v="NAB - Credit Card 8814"/>
    <s v="CREDIT CARD PAYMENT"/>
    <s v="INTERNET PAYMENT Linked Acc Trns"/>
    <x v="9"/>
    <x v="37"/>
    <s v="INTERNET PAYMENT Linked Acc Trns"/>
  </r>
  <r>
    <x v="170"/>
    <n v="110"/>
    <s v="NAB - Credit Card 8814"/>
    <s v="CREDIT CARD PAYMENT"/>
    <s v="INTERNET PAYMENT Linked Acc Trns"/>
    <x v="9"/>
    <x v="37"/>
    <s v="INTERNET PAYMENT Linked Acc Trns"/>
  </r>
  <r>
    <x v="170"/>
    <n v="500"/>
    <s v="NAB - Credit Card 8814"/>
    <s v="CREDIT CARD PAYMENT"/>
    <s v="INTERNET PAYMENT Linked Acc Trns"/>
    <x v="9"/>
    <x v="37"/>
    <s v="INTERNET PAYMENT Linked Acc Trns"/>
  </r>
  <r>
    <x v="92"/>
    <n v="500"/>
    <s v="NAB - Credit Card 8814"/>
    <s v="CREDIT CARD PAYMENT"/>
    <s v="INTERNET PAYMENT Linked Acc Trns"/>
    <x v="9"/>
    <x v="37"/>
    <s v="INTERNET PAYMENT Linked Acc Trns"/>
  </r>
  <r>
    <x v="340"/>
    <n v="410"/>
    <s v="NAB - Credit Card 8814"/>
    <s v="CREDIT CARD PAYMENT"/>
    <s v="INTERNET PAYMENT Linked Acc Trns"/>
    <x v="9"/>
    <x v="37"/>
    <s v="INTERNET PAYMENT Linked Acc Trns"/>
  </r>
  <r>
    <x v="340"/>
    <n v="900"/>
    <s v="NAB - Credit Card 8814"/>
    <s v="CREDIT CARD PAYMENT"/>
    <s v="INTERNET PAYMENT Linked Acc Trns"/>
    <x v="9"/>
    <x v="37"/>
    <s v="INTERNET PAYMENT Linked Acc Trns"/>
  </r>
  <r>
    <x v="171"/>
    <n v="150"/>
    <s v="NAB - Credit Card 8814"/>
    <s v="CREDIT CARD PAYMENT"/>
    <s v="INTERNET PAYMENT Linked Acc Trns"/>
    <x v="9"/>
    <x v="37"/>
    <s v="INTERNET PAYMENT Linked Acc Trns"/>
  </r>
  <r>
    <x v="171"/>
    <n v="500"/>
    <s v="NAB - Credit Card 8814"/>
    <s v="CREDIT CARD PAYMENT"/>
    <s v="INTERNET PAYMENT Linked Acc Trns"/>
    <x v="9"/>
    <x v="37"/>
    <s v="INTERNET PAYMENT Linked Acc Trns"/>
  </r>
  <r>
    <x v="171"/>
    <n v="500"/>
    <s v="NAB - Credit Card 8814"/>
    <s v="CREDIT CARD PAYMENT"/>
    <s v="INTERNET PAYMENT Linked Acc Trns"/>
    <x v="9"/>
    <x v="37"/>
    <s v="INTERNET PAYMENT Linked Acc Trns"/>
  </r>
  <r>
    <x v="343"/>
    <n v="26"/>
    <s v="NAB - Credit Card 8814"/>
    <s v="CREDIT CARD PAYMENT"/>
    <s v="INTERNET PAYMENT Linked Acc Trns"/>
    <x v="9"/>
    <x v="37"/>
    <s v="INTERNET PAYMENT Linked Acc Trns"/>
  </r>
  <r>
    <x v="530"/>
    <n v="500"/>
    <s v="NAB - Credit Card 8814"/>
    <s v="CREDIT CARD PAYMENT"/>
    <s v="INTERNET PAYMENT Linked Acc Trns"/>
    <x v="9"/>
    <x v="37"/>
    <s v="INTERNET PAYMENT Linked Acc Trns"/>
  </r>
  <r>
    <x v="172"/>
    <n v="1000"/>
    <s v="NAB - Credit Card 8814"/>
    <s v="CREDIT CARD PAYMENT"/>
    <s v="INTERNET PAYMENT Linked Acc Trns"/>
    <x v="9"/>
    <x v="37"/>
    <s v="INTERNET PAYMENT Linked Acc Trns"/>
  </r>
  <r>
    <x v="173"/>
    <n v="200"/>
    <s v="NAB - Credit Card 8814"/>
    <s v="CREDIT CARD PAYMENT"/>
    <s v="INTERNET PAYMENT Linked Acc Trns"/>
    <x v="9"/>
    <x v="37"/>
    <s v="INTERNET PAYMENT Linked Acc Trns"/>
  </r>
  <r>
    <x v="173"/>
    <n v="500"/>
    <s v="NAB - Credit Card 8814"/>
    <s v="CREDIT CARD PAYMENT"/>
    <s v="INTERNET PAYMENT Linked Acc Trns"/>
    <x v="9"/>
    <x v="37"/>
    <s v="INTERNET PAYMENT Linked Acc Trns"/>
  </r>
  <r>
    <x v="71"/>
    <n v="500"/>
    <s v="NAB - Credit Card 8814"/>
    <s v="CREDIT CARD PAYMENT"/>
    <s v="INTERNET PAYMENT Linked Acc Trns"/>
    <x v="9"/>
    <x v="37"/>
    <s v="INTERNET PAYMENT Linked Acc Trns"/>
  </r>
  <r>
    <x v="174"/>
    <n v="123"/>
    <s v="NAB - Credit Card 8814"/>
    <s v="CREDIT CARD PAYMENT"/>
    <s v="INTERNET PAYMENT Linked Acc Trns"/>
    <x v="9"/>
    <x v="37"/>
    <s v="INTERNET PAYMENT Linked Acc Trns"/>
  </r>
  <r>
    <x v="174"/>
    <n v="300"/>
    <s v="NAB - Credit Card 8814"/>
    <s v="CREDIT CARD PAYMENT"/>
    <s v="INTERNET PAYMENT Linked Acc Trns"/>
    <x v="9"/>
    <x v="37"/>
    <s v="INTERNET PAYMENT Linked Acc Trns"/>
  </r>
  <r>
    <x v="418"/>
    <n v="1000"/>
    <s v="NAB - Credit Card 8814"/>
    <s v="CREDIT CARD PAYMENT"/>
    <s v="INTERNET PAYMENT Linked Acc Trns"/>
    <x v="9"/>
    <x v="37"/>
    <s v="INTERNET PAYMENT Linked Acc Trns"/>
  </r>
  <r>
    <x v="78"/>
    <n v="500"/>
    <s v="NAB - Credit Card 8814"/>
    <s v="CREDIT CARD PAYMENT"/>
    <s v="INTERNET PAYMENT Linked Acc Trns"/>
    <x v="9"/>
    <x v="37"/>
    <s v="INTERNET PAYMENT Linked Acc Trns"/>
  </r>
  <r>
    <x v="306"/>
    <n v="135"/>
    <s v="NAB - Credit Card 8814"/>
    <s v="CREDIT CARD PAYMENT"/>
    <s v="INTERNET PAYMENT Linked Acc Trns"/>
    <x v="9"/>
    <x v="37"/>
    <s v="INTERNET PAYMENT Linked Acc Trns"/>
  </r>
  <r>
    <x v="306"/>
    <n v="400"/>
    <s v="NAB - Credit Card 8814"/>
    <s v="CREDIT CARD PAYMENT"/>
    <s v="INTERNET PAYMENT Linked Acc Trns"/>
    <x v="9"/>
    <x v="37"/>
    <s v="INTERNET PAYMENT Linked Acc Trns"/>
  </r>
  <r>
    <x v="177"/>
    <n v="100"/>
    <s v="NAB - Credit Card 8814"/>
    <s v="CREDIT CARD PAYMENT"/>
    <s v="INTERNET PAYMENT Linked Acc Trns"/>
    <x v="9"/>
    <x v="37"/>
    <s v="INTERNET PAYMENT Linked Acc Trns"/>
  </r>
  <r>
    <x v="177"/>
    <n v="500"/>
    <s v="NAB - Credit Card 8814"/>
    <s v="CREDIT CARD PAYMENT"/>
    <s v="INTERNET PAYMENT Linked Acc Trns"/>
    <x v="9"/>
    <x v="37"/>
    <s v="INTERNET PAYMENT Linked Acc Trns"/>
  </r>
  <r>
    <x v="177"/>
    <n v="1000"/>
    <s v="NAB - Credit Card 8814"/>
    <s v="CREDIT CARD PAYMENT"/>
    <s v="INTERNET PAYMENT Linked Acc Trns"/>
    <x v="9"/>
    <x v="37"/>
    <s v="INTERNET PAYMENT Linked Acc Trns"/>
  </r>
  <r>
    <x v="390"/>
    <n v="300"/>
    <s v="NAB - Credit Card 8814"/>
    <s v="CREDIT CARD PAYMENT"/>
    <s v="INTERNET PAYMENT Linked Acc Trns"/>
    <x v="9"/>
    <x v="37"/>
    <s v="INTERNET PAYMENT Linked Acc Trns"/>
  </r>
  <r>
    <x v="390"/>
    <n v="500"/>
    <s v="NAB - Credit Card 8814"/>
    <s v="CREDIT CARD PAYMENT"/>
    <s v="INTERNET PAYMENT Linked Acc Trns"/>
    <x v="9"/>
    <x v="37"/>
    <s v="INTERNET PAYMENT Linked Acc Trns"/>
  </r>
  <r>
    <x v="178"/>
    <n v="300"/>
    <s v="NAB - Credit Card 8814"/>
    <s v="CREDIT CARD PAYMENT"/>
    <s v="INTERNET PAYMENT Linked Acc Trns"/>
    <x v="9"/>
    <x v="37"/>
    <s v="INTERNET PAYMENT Linked Acc Trns"/>
  </r>
  <r>
    <x v="72"/>
    <n v="145"/>
    <s v="NAB - Credit Card 8814"/>
    <s v="CREDIT CARD PAYMENT"/>
    <s v="INTERNET PAYMENT Linked Acc Trns"/>
    <x v="9"/>
    <x v="37"/>
    <s v="INTERNET PAYMENT Linked Acc Trns"/>
  </r>
  <r>
    <x v="72"/>
    <n v="1000"/>
    <s v="NAB - Credit Card 8814"/>
    <s v="CREDIT CARD PAYMENT"/>
    <s v="INTERNET PAYMENT Linked Acc Trns"/>
    <x v="9"/>
    <x v="37"/>
    <s v="INTERNET PAYMENT Linked Acc Trns"/>
  </r>
  <r>
    <x v="180"/>
    <n v="70"/>
    <s v="NAB - Credit Card 8814"/>
    <s v="CREDIT CARD PAYMENT"/>
    <s v="INTERNET PAYMENT Linked Acc Trns"/>
    <x v="9"/>
    <x v="37"/>
    <s v="INTERNET PAYMENT Linked Acc Trns"/>
  </r>
  <r>
    <x v="180"/>
    <n v="500"/>
    <s v="NAB - Credit Card 8814"/>
    <s v="CREDIT CARD PAYMENT"/>
    <s v="INTERNET PAYMENT Linked Acc Trns"/>
    <x v="9"/>
    <x v="37"/>
    <s v="INTERNET PAYMENT Linked Acc Trns"/>
  </r>
  <r>
    <x v="181"/>
    <n v="500"/>
    <s v="NAB - Credit Card 8814"/>
    <s v="CREDIT CARD PAYMENT"/>
    <s v="INTERNET PAYMENT Linked Acc Trns"/>
    <x v="9"/>
    <x v="37"/>
    <s v="INTERNET PAYMENT Linked Acc Trns"/>
  </r>
  <r>
    <x v="181"/>
    <n v="500"/>
    <s v="NAB - Credit Card 8814"/>
    <s v="CREDIT CARD PAYMENT"/>
    <s v="INTERNET PAYMENT Linked Acc Trns"/>
    <x v="9"/>
    <x v="37"/>
    <s v="INTERNET PAYMENT Linked Acc Trns"/>
  </r>
  <r>
    <x v="181"/>
    <n v="500"/>
    <s v="NAB - Credit Card 8814"/>
    <s v="CREDIT CARD PAYMENT"/>
    <s v="INTERNET PAYMENT Linked Acc Trns"/>
    <x v="9"/>
    <x v="37"/>
    <s v="INTERNET PAYMENT Linked Acc Trns"/>
  </r>
  <r>
    <x v="181"/>
    <n v="1000"/>
    <s v="NAB - Credit Card 8814"/>
    <s v="CREDIT CARD PAYMENT"/>
    <s v="INTERNET PAYMENT Linked Acc Trns"/>
    <x v="9"/>
    <x v="37"/>
    <s v="INTERNET PAYMENT Linked Acc Trns"/>
  </r>
  <r>
    <x v="183"/>
    <n v="500"/>
    <s v="NAB - Credit Card 8814"/>
    <s v="CREDIT CARD PAYMENT"/>
    <s v="INTERNET PAYMENT Linked Acc Trns"/>
    <x v="9"/>
    <x v="37"/>
    <s v="INTERNET PAYMENT Linked Acc Trns"/>
  </r>
  <r>
    <x v="79"/>
    <n v="485"/>
    <s v="NAB - Credit Card 8814"/>
    <s v="CREDIT CARD PAYMENT"/>
    <s v="INTERNET PAYMENT Linked Acc Trns"/>
    <x v="9"/>
    <x v="37"/>
    <s v="INTERNET PAYMENT Linked Acc Trns"/>
  </r>
  <r>
    <x v="457"/>
    <n v="45"/>
    <s v="NAB - Credit Card 8814"/>
    <s v="CREDIT CARD PAYMENT"/>
    <s v="INTERNET PAYMENT Linked Acc Trns"/>
    <x v="9"/>
    <x v="37"/>
    <s v="INTERNET PAYMENT Linked Acc Trns"/>
  </r>
  <r>
    <x v="457"/>
    <n v="500"/>
    <s v="NAB - Credit Card 8814"/>
    <s v="CREDIT CARD PAYMENT"/>
    <s v="INTERNET PAYMENT Linked Acc Trns"/>
    <x v="9"/>
    <x v="37"/>
    <s v="INTERNET PAYMENT Linked Acc Trns"/>
  </r>
  <r>
    <x v="184"/>
    <n v="500"/>
    <s v="NAB - Credit Card 8814"/>
    <s v="CREDIT CARD PAYMENT"/>
    <s v="INTERNET PAYMENT Linked Acc Trns"/>
    <x v="9"/>
    <x v="37"/>
    <s v="INTERNET PAYMENT Linked Acc Trns"/>
  </r>
  <r>
    <x v="517"/>
    <n v="398"/>
    <s v="NAB - Credit Card 8814"/>
    <s v="CREDIT CARD PAYMENT"/>
    <s v="INTERNET PAYMENT Linked Acc Trns"/>
    <x v="9"/>
    <x v="37"/>
    <s v="INTERNET PAYMENT Linked Acc Trns"/>
  </r>
  <r>
    <x v="488"/>
    <n v="500"/>
    <s v="NAB - Credit Card 8814"/>
    <s v="CREDIT CARD PAYMENT"/>
    <s v="INTERNET PAYMENT Linked Acc Trns"/>
    <x v="9"/>
    <x v="37"/>
    <s v="INTERNET PAYMENT Linked Acc Trns"/>
  </r>
  <r>
    <x v="472"/>
    <n v="1000"/>
    <s v="NAB - Credit Card 8814"/>
    <s v="CREDIT CARD PAYMENT"/>
    <s v="INTERNET PAYMENT Linked Acc Trns"/>
    <x v="9"/>
    <x v="37"/>
    <s v="INTERNET PAYMENT Linked Acc Trns"/>
  </r>
  <r>
    <x v="80"/>
    <n v="500"/>
    <s v="NAB - Credit Card 8814"/>
    <s v="CREDIT CARD PAYMENT"/>
    <s v="INTERNET PAYMENT Linked Acc Trns"/>
    <x v="9"/>
    <x v="37"/>
    <s v="INTERNET PAYMENT Linked Acc Trns"/>
  </r>
  <r>
    <x v="362"/>
    <n v="500"/>
    <s v="NAB - Credit Card 8814"/>
    <s v="CREDIT CARD PAYMENT"/>
    <s v="INTERNET PAYMENT Linked Acc Trns"/>
    <x v="9"/>
    <x v="37"/>
    <s v="INTERNET PAYMENT Linked Acc Trns"/>
  </r>
  <r>
    <x v="379"/>
    <n v="200"/>
    <s v="NAB - Credit Card 8814"/>
    <s v="CREDIT CARD PAYMENT"/>
    <s v="INTERNET PAYMENT Linked Acc Trns"/>
    <x v="9"/>
    <x v="37"/>
    <s v="INTERNET PAYMENT Linked Acc Trns"/>
  </r>
  <r>
    <x v="489"/>
    <n v="1500"/>
    <s v="NAB - Credit Card 8814"/>
    <s v="CREDIT CARD PAYMENT"/>
    <s v="INTERNET PAYMENT Linked Acc Trns"/>
    <x v="9"/>
    <x v="37"/>
    <s v="INTERNET PAYMENT Linked Acc Trns"/>
  </r>
  <r>
    <x v="187"/>
    <n v="200"/>
    <s v="NAB - Credit Card 8814"/>
    <s v="CREDIT CARD PAYMENT"/>
    <s v="INTERNET PAYMENT Linked Acc Trns"/>
    <x v="9"/>
    <x v="37"/>
    <s v="INTERNET PAYMENT Linked Acc Trns"/>
  </r>
  <r>
    <x v="187"/>
    <n v="477"/>
    <s v="NAB - Credit Card 8814"/>
    <s v="CREDIT CARD PAYMENT"/>
    <s v="INTERNET PAYMENT Linked Acc Trns"/>
    <x v="9"/>
    <x v="37"/>
    <s v="INTERNET PAYMENT Linked Acc Trns"/>
  </r>
  <r>
    <x v="188"/>
    <n v="400"/>
    <s v="NAB - Credit Card 8814"/>
    <s v="CREDIT CARD PAYMENT"/>
    <s v="INTERNET PAYMENT Linked Acc Trns"/>
    <x v="9"/>
    <x v="37"/>
    <s v="INTERNET PAYMENT Linked Acc Trns"/>
  </r>
  <r>
    <x v="188"/>
    <n v="500"/>
    <s v="NAB - Credit Card 8814"/>
    <s v="CREDIT CARD PAYMENT"/>
    <s v="INTERNET PAYMENT Linked Acc Trns"/>
    <x v="9"/>
    <x v="37"/>
    <s v="INTERNET PAYMENT Linked Acc Trns"/>
  </r>
  <r>
    <x v="188"/>
    <n v="1000"/>
    <s v="NAB - Credit Card 8814"/>
    <s v="CREDIT CARD PAYMENT"/>
    <s v="INTERNET PAYMENT Linked Acc Trns"/>
    <x v="9"/>
    <x v="37"/>
    <s v="INTERNET PAYMENT Linked Acc Trns"/>
  </r>
  <r>
    <x v="109"/>
    <n v="500"/>
    <s v="NAB - Credit Card 8814"/>
    <s v="CREDIT CARD PAYMENT"/>
    <s v="INTERNET PAYMENT Linked Acc Trns"/>
    <x v="9"/>
    <x v="37"/>
    <s v="INTERNET PAYMENT Linked Acc Trns"/>
  </r>
  <r>
    <x v="548"/>
    <n v="500"/>
    <s v="NAB - Credit Card 8814"/>
    <s v="CREDIT CARD PAYMENT"/>
    <s v="INTERNET PAYMENT Linked Acc Trns"/>
    <x v="9"/>
    <x v="37"/>
    <s v="INTERNET PAYMENT Linked Acc Trns"/>
  </r>
  <r>
    <x v="189"/>
    <n v="200"/>
    <s v="NAB - Credit Card 8814"/>
    <s v="CREDIT CARD PAYMENT"/>
    <s v="INTERNET PAYMENT Linked Acc Trns"/>
    <x v="9"/>
    <x v="37"/>
    <s v="INTERNET PAYMENT Linked Acc Trns"/>
  </r>
  <r>
    <x v="189"/>
    <n v="300"/>
    <s v="NAB - Credit Card 8814"/>
    <s v="CREDIT CARD PAYMENT"/>
    <s v="INTERNET PAYMENT Linked Acc Trns"/>
    <x v="9"/>
    <x v="37"/>
    <s v="INTERNET PAYMENT Linked Acc Trns"/>
  </r>
  <r>
    <x v="190"/>
    <n v="200"/>
    <s v="NAB - Credit Card 8814"/>
    <s v="CREDIT CARD PAYMENT"/>
    <s v="INTERNET PAYMENT Linked Acc Trns"/>
    <x v="9"/>
    <x v="37"/>
    <s v="INTERNET PAYMENT Linked Acc Trns"/>
  </r>
  <r>
    <x v="490"/>
    <n v="500"/>
    <s v="NAB - Credit Card 8814"/>
    <s v="CREDIT CARD PAYMENT"/>
    <s v="INTERNET PAYMENT Linked Acc Trns"/>
    <x v="9"/>
    <x v="37"/>
    <s v="INTERNET PAYMENT Linked Acc Trns"/>
  </r>
  <r>
    <x v="490"/>
    <n v="500"/>
    <s v="NAB - Credit Card 8814"/>
    <s v="CREDIT CARD PAYMENT"/>
    <s v="INTERNET PAYMENT Linked Acc Trns"/>
    <x v="9"/>
    <x v="37"/>
    <s v="INTERNET PAYMENT Linked Acc Trns"/>
  </r>
  <r>
    <x v="421"/>
    <n v="99"/>
    <s v="NAB - Credit Card 8814"/>
    <s v="CREDIT CARD PAYMENT"/>
    <s v="INTERNET PAYMENT Linked Acc Trns"/>
    <x v="9"/>
    <x v="37"/>
    <s v="INTERNET PAYMENT Linked Acc Trns"/>
  </r>
  <r>
    <x v="421"/>
    <n v="400"/>
    <s v="NAB - Credit Card 8814"/>
    <s v="CREDIT CARD PAYMENT"/>
    <s v="INTERNET PAYMENT Linked Acc Trns"/>
    <x v="9"/>
    <x v="37"/>
    <s v="INTERNET PAYMENT Linked Acc Trns"/>
  </r>
  <r>
    <x v="93"/>
    <n v="500"/>
    <s v="NAB - Credit Card 8814"/>
    <s v="CREDIT CARD PAYMENT"/>
    <s v="INTERNET PAYMENT Linked Acc Trns"/>
    <x v="9"/>
    <x v="37"/>
    <s v="INTERNET PAYMENT Linked Acc Trns"/>
  </r>
  <r>
    <x v="93"/>
    <n v="500"/>
    <s v="NAB - Credit Card 8814"/>
    <s v="CREDIT CARD PAYMENT"/>
    <s v="INTERNET PAYMENT Linked Acc Trns"/>
    <x v="9"/>
    <x v="37"/>
    <s v="INTERNET PAYMENT Linked Acc Trns"/>
  </r>
  <r>
    <x v="93"/>
    <n v="689"/>
    <s v="NAB - Credit Card 8814"/>
    <s v="CREDIT CARD PAYMENT"/>
    <s v="INTERNET PAYMENT Linked Acc Trns"/>
    <x v="9"/>
    <x v="37"/>
    <s v="INTERNET PAYMENT Linked Acc Trns"/>
  </r>
  <r>
    <x v="538"/>
    <n v="500"/>
    <s v="NAB - Credit Card 8814"/>
    <s v="CREDIT CARD PAYMENT"/>
    <s v="INTERNET PAYMENT Linked Acc Trns"/>
    <x v="9"/>
    <x v="37"/>
    <s v="INTERNET PAYMENT Linked Acc Trns"/>
  </r>
  <r>
    <x v="73"/>
    <n v="500"/>
    <s v="NAB - Credit Card 8814"/>
    <s v="CREDIT CARD PAYMENT"/>
    <s v="INTERNET PAYMENT Linked Acc Trns"/>
    <x v="9"/>
    <x v="37"/>
    <s v="INTERNET PAYMENT Linked Acc Trns"/>
  </r>
  <r>
    <x v="73"/>
    <n v="500"/>
    <s v="NAB - Credit Card 8814"/>
    <s v="CREDIT CARD PAYMENT"/>
    <s v="INTERNET PAYMENT Linked Acc Trns"/>
    <x v="9"/>
    <x v="37"/>
    <s v="INTERNET PAYMENT Linked Acc Trns"/>
  </r>
  <r>
    <x v="319"/>
    <n v="750"/>
    <s v="NAB - Credit Card 8814"/>
    <s v="CREDIT CARD PAYMENT"/>
    <s v="INTERNET PAYMENT Linked Acc Trns"/>
    <x v="9"/>
    <x v="37"/>
    <s v="INTERNET PAYMENT Linked Acc Trns"/>
  </r>
  <r>
    <x v="324"/>
    <n v="300"/>
    <s v="NAB - Credit Card 8814"/>
    <s v="CREDIT CARD PAYMENT"/>
    <s v="INTERNET PAYMENT Linked Acc Trns"/>
    <x v="9"/>
    <x v="37"/>
    <s v="INTERNET PAYMENT Linked Acc Trns"/>
  </r>
  <r>
    <x v="422"/>
    <n v="60"/>
    <s v="NAB - Credit Card 8814"/>
    <s v="CREDIT CARD PAYMENT"/>
    <s v="INTERNET PAYMENT Linked Acc Trns"/>
    <x v="9"/>
    <x v="37"/>
    <s v="INTERNET PAYMENT Linked Acc Trns"/>
  </r>
  <r>
    <x v="422"/>
    <n v="70"/>
    <s v="NAB - Credit Card 8814"/>
    <s v="CREDIT CARD PAYMENT"/>
    <s v="INTERNET PAYMENT Linked Acc Trns"/>
    <x v="9"/>
    <x v="37"/>
    <s v="INTERNET PAYMENT Linked Acc Trns"/>
  </r>
  <r>
    <x v="422"/>
    <n v="300"/>
    <s v="NAB - Credit Card 8814"/>
    <s v="CREDIT CARD PAYMENT"/>
    <s v="INTERNET PAYMENT Linked Acc Trns"/>
    <x v="9"/>
    <x v="37"/>
    <s v="INTERNET PAYMENT Linked Acc Trns"/>
  </r>
  <r>
    <x v="422"/>
    <n v="500"/>
    <s v="NAB - Credit Card 8814"/>
    <s v="CREDIT CARD PAYMENT"/>
    <s v="INTERNET PAYMENT Linked Acc Trns"/>
    <x v="9"/>
    <x v="37"/>
    <s v="INTERNET PAYMENT Linked Acc Trns"/>
  </r>
  <r>
    <x v="422"/>
    <n v="1000"/>
    <s v="NAB - Credit Card 8814"/>
    <s v="CREDIT CARD PAYMENT"/>
    <s v="INTERNET PAYMENT Linked Acc Trns"/>
    <x v="9"/>
    <x v="37"/>
    <s v="INTERNET PAYMENT Linked Acc Trns"/>
  </r>
  <r>
    <x v="336"/>
    <n v="200"/>
    <s v="NAB - Credit Card 8814"/>
    <s v="CREDIT CARD PAYMENT"/>
    <s v="INTERNET PAYMENT Linked Acc Trns"/>
    <x v="9"/>
    <x v="37"/>
    <s v="INTERNET PAYMENT Linked Acc Trns"/>
  </r>
  <r>
    <x v="336"/>
    <n v="1000"/>
    <s v="NAB - Credit Card 8814"/>
    <s v="CREDIT CARD PAYMENT"/>
    <s v="INTERNET PAYMENT Linked Acc Trns"/>
    <x v="9"/>
    <x v="37"/>
    <s v="INTERNET PAYMENT Linked Acc Trns"/>
  </r>
  <r>
    <x v="432"/>
    <n v="500"/>
    <s v="NAB - Credit Card 8814"/>
    <s v="CREDIT CARD PAYMENT"/>
    <s v="INTERNET PAYMENT Linked Acc Trns"/>
    <x v="9"/>
    <x v="37"/>
    <s v="INTERNET PAYMENT Linked Acc Trns"/>
  </r>
  <r>
    <x v="98"/>
    <n v="100"/>
    <s v="NAB - Credit Card 8814"/>
    <s v="CREDIT CARD PAYMENT"/>
    <s v="INTERNET PAYMENT Linked Acc Trns"/>
    <x v="9"/>
    <x v="37"/>
    <s v="INTERNET PAYMENT Linked Acc Trns"/>
  </r>
  <r>
    <x v="98"/>
    <n v="300"/>
    <s v="NAB - Credit Card 8814"/>
    <s v="CREDIT CARD PAYMENT"/>
    <s v="INTERNET PAYMENT Linked Acc Trns"/>
    <x v="9"/>
    <x v="37"/>
    <s v="INTERNET PAYMENT Linked Acc Trns"/>
  </r>
  <r>
    <x v="98"/>
    <n v="700"/>
    <s v="NAB - Credit Card 8814"/>
    <s v="CREDIT CARD PAYMENT"/>
    <s v="INTERNET PAYMENT Linked Acc Trns"/>
    <x v="9"/>
    <x v="37"/>
    <s v="INTERNET PAYMENT Linked Acc Trns"/>
  </r>
  <r>
    <x v="425"/>
    <n v="1500"/>
    <s v="NAB - Credit Card 8814"/>
    <s v="CREDIT CARD PAYMENT"/>
    <s v="INTERNET PAYMENT Linked Acc Trns"/>
    <x v="9"/>
    <x v="37"/>
    <s v="INTERNET PAYMENT Linked Acc Trns"/>
  </r>
  <r>
    <x v="196"/>
    <n v="47"/>
    <s v="NAB - Credit Card 8814"/>
    <s v="CREDIT CARD PAYMENT"/>
    <s v="INTERNET PAYMENT Linked Acc Trns"/>
    <x v="9"/>
    <x v="37"/>
    <s v="INTERNET PAYMENT Linked Acc Trns"/>
  </r>
  <r>
    <x v="196"/>
    <n v="100"/>
    <s v="NAB - Credit Card 8814"/>
    <s v="CREDIT CARD PAYMENT"/>
    <s v="INTERNET PAYMENT Linked Acc Trns"/>
    <x v="9"/>
    <x v="37"/>
    <s v="INTERNET PAYMENT Linked Acc Trns"/>
  </r>
  <r>
    <x v="196"/>
    <n v="167"/>
    <s v="NAB - Credit Card 8814"/>
    <s v="CREDIT CARD PAYMENT"/>
    <s v="INTERNET PAYMENT Linked Acc Trns"/>
    <x v="9"/>
    <x v="37"/>
    <s v="INTERNET PAYMENT Linked Acc Trns"/>
  </r>
  <r>
    <x v="196"/>
    <n v="200"/>
    <s v="NAB - Credit Card 8814"/>
    <s v="CREDIT CARD PAYMENT"/>
    <s v="INTERNET PAYMENT Linked Acc Trns"/>
    <x v="9"/>
    <x v="37"/>
    <s v="INTERNET PAYMENT Linked Acc Trns"/>
  </r>
  <r>
    <x v="196"/>
    <n v="300"/>
    <s v="NAB - Credit Card 8814"/>
    <s v="CREDIT CARD PAYMENT"/>
    <s v="INTERNET PAYMENT Linked Acc Trns"/>
    <x v="9"/>
    <x v="37"/>
    <s v="INTERNET PAYMENT Linked Acc Trns"/>
  </r>
  <r>
    <x v="197"/>
    <n v="68"/>
    <s v="NAB - Credit Card 8814"/>
    <s v="CREDIT CARD PAYMENT"/>
    <s v="INTERNET PAYMENT Linked Acc Trns"/>
    <x v="9"/>
    <x v="37"/>
    <s v="INTERNET PAYMENT Linked Acc Trns"/>
  </r>
  <r>
    <x v="458"/>
    <n v="150"/>
    <s v="NAB - Credit Card 8814"/>
    <s v="CREDIT CARD PAYMENT"/>
    <s v="INTERNET PAYMENT Linked Acc Trns"/>
    <x v="9"/>
    <x v="37"/>
    <s v="INTERNET PAYMENT Linked Acc Trns"/>
  </r>
  <r>
    <x v="458"/>
    <n v="1000"/>
    <s v="NAB - Credit Card 8814"/>
    <s v="CREDIT CARD PAYMENT"/>
    <s v="INTERNET PAYMENT Linked Acc Trns"/>
    <x v="9"/>
    <x v="37"/>
    <s v="INTERNET PAYMENT Linked Acc Trns"/>
  </r>
  <r>
    <x v="198"/>
    <n v="1000"/>
    <s v="NAB - Credit Card 8814"/>
    <s v="CREDIT CARD PAYMENT"/>
    <s v="INTERNET PAYMENT Linked Acc Trns"/>
    <x v="9"/>
    <x v="37"/>
    <s v="INTERNET PAYMENT Linked Acc Trns"/>
  </r>
  <r>
    <x v="199"/>
    <n v="500"/>
    <s v="NAB - Credit Card 8814"/>
    <s v="CREDIT CARD PAYMENT"/>
    <s v="INTERNET PAYMENT Linked Acc Trns"/>
    <x v="9"/>
    <x v="37"/>
    <s v="INTERNET PAYMENT Linked Acc Trns"/>
  </r>
  <r>
    <x v="199"/>
    <n v="510"/>
    <s v="NAB - Credit Card 8814"/>
    <s v="CREDIT CARD PAYMENT"/>
    <s v="INTERNET PAYMENT Linked Acc Trns"/>
    <x v="9"/>
    <x v="37"/>
    <s v="INTERNET PAYMENT Linked Acc Trns"/>
  </r>
  <r>
    <x v="200"/>
    <n v="250"/>
    <s v="NAB - Credit Card 8814"/>
    <s v="CREDIT CARD PAYMENT"/>
    <s v="INTERNET PAYMENT Linked Acc Trns"/>
    <x v="9"/>
    <x v="37"/>
    <s v="INTERNET PAYMENT Linked Acc Trns"/>
  </r>
  <r>
    <x v="200"/>
    <n v="341"/>
    <s v="NAB - Credit Card 8814"/>
    <s v="CREDIT CARD PAYMENT"/>
    <s v="INTERNET PAYMENT Linked Acc Trns"/>
    <x v="9"/>
    <x v="37"/>
    <s v="INTERNET PAYMENT Linked Acc Trns"/>
  </r>
  <r>
    <x v="532"/>
    <n v="700"/>
    <s v="NAB - Credit Card 8814"/>
    <s v="CREDIT CARD PAYMENT"/>
    <s v="INTERNET PAYMENT Linked Acc Trns"/>
    <x v="9"/>
    <x v="37"/>
    <s v="INTERNET PAYMENT Linked Acc Trns"/>
  </r>
  <r>
    <x v="201"/>
    <n v="1000"/>
    <s v="NAB - Credit Card 8814"/>
    <s v="CREDIT CARD PAYMENT"/>
    <s v="INTERNET PAYMENT Linked Acc Trns"/>
    <x v="9"/>
    <x v="37"/>
    <s v="INTERNET PAYMENT Linked Acc Trns"/>
  </r>
  <r>
    <x v="202"/>
    <n v="500"/>
    <s v="NAB - Credit Card 8814"/>
    <s v="CREDIT CARD PAYMENT"/>
    <s v="INTERNET PAYMENT Linked Acc Trns"/>
    <x v="9"/>
    <x v="37"/>
    <s v="INTERNET PAYMENT Linked Acc Trns"/>
  </r>
  <r>
    <x v="203"/>
    <n v="177"/>
    <s v="NAB - Credit Card 8814"/>
    <s v="CREDIT CARD PAYMENT"/>
    <s v="INTERNET PAYMENT Linked Acc Trns"/>
    <x v="9"/>
    <x v="37"/>
    <s v="INTERNET PAYMENT Linked Acc Trns"/>
  </r>
  <r>
    <x v="386"/>
    <n v="1000"/>
    <s v="NAB - Credit Card 8814"/>
    <s v="CREDIT CARD PAYMENT"/>
    <s v="INTERNET PAYMENT Linked Acc Trns"/>
    <x v="9"/>
    <x v="37"/>
    <s v="INTERNET PAYMENT Linked Acc Trns"/>
  </r>
  <r>
    <x v="204"/>
    <n v="500"/>
    <s v="NAB - Credit Card 8814"/>
    <s v="CREDIT CARD PAYMENT"/>
    <s v="INTERNET PAYMENT Linked Acc Trns"/>
    <x v="9"/>
    <x v="37"/>
    <s v="INTERNET PAYMENT Linked Acc Trns"/>
  </r>
  <r>
    <x v="75"/>
    <n v="500"/>
    <s v="NAB - Credit Card 8814"/>
    <s v="CREDIT CARD PAYMENT"/>
    <s v="INTERNET PAYMENT Linked Acc Trns"/>
    <x v="9"/>
    <x v="37"/>
    <s v="INTERNET PAYMENT Linked Acc Trns"/>
  </r>
  <r>
    <x v="2"/>
    <n v="300"/>
    <s v="NAB - Credit Card 8814"/>
    <s v="CREDIT CARD PAYMENT"/>
    <s v="INTERNET PAYMENT Linked Acc Trns"/>
    <x v="9"/>
    <x v="37"/>
    <s v="INTERNET PAYMENT Linked Acc Trns"/>
  </r>
  <r>
    <x v="2"/>
    <n v="500"/>
    <s v="NAB - Credit Card 8814"/>
    <s v="CREDIT CARD PAYMENT"/>
    <s v="INTERNET PAYMENT Linked Acc Trns"/>
    <x v="9"/>
    <x v="37"/>
    <s v="INTERNET PAYMENT Linked Acc Trns"/>
  </r>
  <r>
    <x v="2"/>
    <n v="500"/>
    <s v="NAB - Credit Card 8814"/>
    <s v="CREDIT CARD PAYMENT"/>
    <s v="INTERNET PAYMENT Linked Acc Trns"/>
    <x v="9"/>
    <x v="37"/>
    <s v="INTERNET PAYMENT Linked Acc Trns"/>
  </r>
  <r>
    <x v="2"/>
    <n v="800"/>
    <s v="NAB - Credit Card 8814"/>
    <s v="CREDIT CARD PAYMENT"/>
    <s v="INTERNET PAYMENT Linked Acc Trns"/>
    <x v="9"/>
    <x v="37"/>
    <s v="INTERNET PAYMENT Linked Acc Trns"/>
  </r>
  <r>
    <x v="46"/>
    <n v="100"/>
    <s v="NAB - Credit Card 8814"/>
    <s v="CREDIT CARD PAYMENT"/>
    <s v="INTERNET PAYMENT Linked Acc Trns"/>
    <x v="9"/>
    <x v="37"/>
    <s v="INTERNET PAYMENT Linked Acc Trns"/>
  </r>
  <r>
    <x v="46"/>
    <n v="180"/>
    <s v="NAB - Credit Card 8814"/>
    <s v="CREDIT CARD PAYMENT"/>
    <s v="INTERNET PAYMENT Linked Acc Trns"/>
    <x v="9"/>
    <x v="37"/>
    <s v="INTERNET PAYMENT Linked Acc Trns"/>
  </r>
  <r>
    <x v="510"/>
    <n v="150"/>
    <s v="NAB - Credit Card 8814"/>
    <s v="CREDIT CARD PAYMENT"/>
    <s v="INTERNET PAYMENT Linked Acc Trns"/>
    <x v="9"/>
    <x v="37"/>
    <s v="INTERNET PAYMENT Linked Acc Trns"/>
  </r>
  <r>
    <x v="205"/>
    <n v="200"/>
    <s v="NAB - Credit Card 8814"/>
    <s v="CREDIT CARD PAYMENT"/>
    <s v="INTERNET PAYMENT Linked Acc Trns"/>
    <x v="9"/>
    <x v="37"/>
    <s v="INTERNET PAYMENT Linked Acc Trns"/>
  </r>
  <r>
    <x v="387"/>
    <n v="97"/>
    <s v="NAB - Credit Card 8814"/>
    <s v="CREDIT CARD PAYMENT"/>
    <s v="INTERNET PAYMENT Linked Acc Trns"/>
    <x v="9"/>
    <x v="37"/>
    <s v="INTERNET PAYMENT Linked Acc Trns"/>
  </r>
  <r>
    <x v="387"/>
    <n v="100"/>
    <s v="NAB - Credit Card 8814"/>
    <s v="CREDIT CARD PAYMENT"/>
    <s v="INTERNET PAYMENT Linked Acc Trns"/>
    <x v="9"/>
    <x v="37"/>
    <s v="INTERNET PAYMENT Linked Acc Trns"/>
  </r>
  <r>
    <x v="387"/>
    <n v="150"/>
    <s v="NAB - Credit Card 8814"/>
    <s v="CREDIT CARD PAYMENT"/>
    <s v="INTERNET PAYMENT Linked Acc Trns"/>
    <x v="9"/>
    <x v="37"/>
    <s v="INTERNET PAYMENT Linked Acc Trns"/>
  </r>
  <r>
    <x v="387"/>
    <n v="500"/>
    <s v="NAB - Credit Card 8814"/>
    <s v="CREDIT CARD PAYMENT"/>
    <s v="INTERNET PAYMENT Linked Acc Trns"/>
    <x v="9"/>
    <x v="37"/>
    <s v="INTERNET PAYMENT Linked Acc Trns"/>
  </r>
  <r>
    <x v="206"/>
    <n v="600"/>
    <s v="NAB - Credit Card 8814"/>
    <s v="CREDIT CARD PAYMENT"/>
    <s v="INTERNET PAYMENT Linked Acc Trns"/>
    <x v="9"/>
    <x v="37"/>
    <s v="INTERNET PAYMENT Linked Acc Trns"/>
  </r>
  <r>
    <x v="549"/>
    <n v="1000"/>
    <s v="NAB - Credit Card 8814"/>
    <s v="CREDIT CARD PAYMENT"/>
    <s v="INTERNET PAYMENT Linked Acc Trns"/>
    <x v="9"/>
    <x v="37"/>
    <s v="INTERNET PAYMENT Linked Acc Trns"/>
  </r>
  <r>
    <x v="103"/>
    <n v="1000"/>
    <s v="NAB - Credit Card 8814"/>
    <s v="CREDIT CARD PAYMENT"/>
    <s v="INTERNET PAYMENT Linked Acc Trns"/>
    <x v="9"/>
    <x v="37"/>
    <s v="INTERNET PAYMENT Linked Acc Trns"/>
  </r>
  <r>
    <x v="208"/>
    <n v="34"/>
    <s v="NAB - Credit Card 8814"/>
    <s v="CREDIT CARD PAYMENT"/>
    <s v="INTERNET PAYMENT Linked Acc Trns"/>
    <x v="9"/>
    <x v="37"/>
    <s v="INTERNET PAYMENT Linked Acc Trns"/>
  </r>
  <r>
    <x v="208"/>
    <n v="170"/>
    <s v="NAB - Credit Card 8814"/>
    <s v="CREDIT CARD PAYMENT"/>
    <s v="INTERNET PAYMENT Linked Acc Trns"/>
    <x v="9"/>
    <x v="37"/>
    <s v="INTERNET PAYMENT Linked Acc Trns"/>
  </r>
  <r>
    <x v="208"/>
    <n v="200"/>
    <s v="NAB - Credit Card 8814"/>
    <s v="CREDIT CARD PAYMENT"/>
    <s v="INTERNET PAYMENT Linked Acc Trns"/>
    <x v="9"/>
    <x v="37"/>
    <s v="INTERNET PAYMENT Linked Acc Trns"/>
  </r>
  <r>
    <x v="208"/>
    <n v="200"/>
    <s v="NAB - Credit Card 8814"/>
    <s v="CREDIT CARD PAYMENT"/>
    <s v="INTERNET PAYMENT Linked Acc Trns"/>
    <x v="9"/>
    <x v="37"/>
    <s v="INTERNET PAYMENT Linked Acc Trns"/>
  </r>
  <r>
    <x v="208"/>
    <n v="750"/>
    <s v="NAB - Credit Card 8814"/>
    <s v="CREDIT CARD PAYMENT"/>
    <s v="INTERNET PAYMENT Linked Acc Trns"/>
    <x v="9"/>
    <x v="37"/>
    <s v="INTERNET PAYMENT Linked Acc Trns"/>
  </r>
  <r>
    <x v="209"/>
    <n v="65"/>
    <s v="NAB - Credit Card 8814"/>
    <s v="CREDIT CARD PAYMENT"/>
    <s v="INTERNET PAYMENT Linked Acc Trns"/>
    <x v="9"/>
    <x v="37"/>
    <s v="INTERNET PAYMENT Linked Acc Trns"/>
  </r>
  <r>
    <x v="210"/>
    <n v="26"/>
    <s v="NAB - Credit Card 8814"/>
    <s v="CREDIT CARD PAYMENT"/>
    <s v="INTERNET PAYMENT Linked Acc Trns"/>
    <x v="9"/>
    <x v="37"/>
    <s v="INTERNET PAYMENT Linked Acc Trns"/>
  </r>
  <r>
    <x v="534"/>
    <n v="800"/>
    <s v="NAB - Credit Card 8814"/>
    <s v="CREDIT CARD PAYMENT"/>
    <s v="INTERNET PAYMENT Linked Acc Trns"/>
    <x v="9"/>
    <x v="37"/>
    <s v="INTERNET PAYMENT Linked Acc Trns"/>
  </r>
  <r>
    <x v="211"/>
    <n v="250"/>
    <s v="NAB - Credit Card 8814"/>
    <s v="CREDIT CARD PAYMENT"/>
    <s v="INTERNET PAYMENT Linked Acc Trns"/>
    <x v="9"/>
    <x v="37"/>
    <s v="INTERNET PAYMENT Linked Acc Trns"/>
  </r>
  <r>
    <x v="211"/>
    <n v="400"/>
    <s v="NAB - Credit Card 8814"/>
    <s v="CREDIT CARD PAYMENT"/>
    <s v="INTERNET PAYMENT Linked Acc Trns"/>
    <x v="9"/>
    <x v="37"/>
    <s v="INTERNET PAYMENT Linked Acc Trns"/>
  </r>
  <r>
    <x v="212"/>
    <n v="250"/>
    <s v="NAB - Credit Card 8814"/>
    <s v="CREDIT CARD PAYMENT"/>
    <s v="INTERNET PAYMENT Linked Acc Trns"/>
    <x v="9"/>
    <x v="37"/>
    <s v="INTERNET PAYMENT Linked Acc Trns"/>
  </r>
  <r>
    <x v="520"/>
    <n v="1000"/>
    <s v="NAB - Credit Card 8814"/>
    <s v="CREDIT CARD PAYMENT"/>
    <s v="INTERNET PAYMENT Linked Acc Trns"/>
    <x v="9"/>
    <x v="37"/>
    <s v="INTERNET PAYMENT Linked Acc Trns"/>
  </r>
  <r>
    <x v="213"/>
    <n v="500"/>
    <s v="NAB - Credit Card 8814"/>
    <s v="CREDIT CARD PAYMENT"/>
    <s v="INTERNET PAYMENT Linked Acc Trns"/>
    <x v="9"/>
    <x v="37"/>
    <s v="INTERNET PAYMENT Linked Acc Trns"/>
  </r>
  <r>
    <x v="214"/>
    <n v="300"/>
    <s v="NAB - Credit Card 8814"/>
    <s v="CREDIT CARD PAYMENT"/>
    <s v="INTERNET PAYMENT Linked Acc Trns"/>
    <x v="9"/>
    <x v="37"/>
    <s v="INTERNET PAYMENT Linked Acc Trns"/>
  </r>
  <r>
    <x v="214"/>
    <n v="350"/>
    <s v="NAB - Credit Card 8814"/>
    <s v="CREDIT CARD PAYMENT"/>
    <s v="INTERNET PAYMENT Linked Acc Trns"/>
    <x v="9"/>
    <x v="37"/>
    <s v="INTERNET PAYMENT Linked Acc Trns"/>
  </r>
  <r>
    <x v="214"/>
    <n v="500"/>
    <s v="NAB - Credit Card 8814"/>
    <s v="CREDIT CARD PAYMENT"/>
    <s v="INTERNET PAYMENT Linked Acc Trns"/>
    <x v="9"/>
    <x v="37"/>
    <s v="INTERNET PAYMENT Linked Acc Trns"/>
  </r>
  <r>
    <x v="215"/>
    <n v="177"/>
    <s v="NAB - Credit Card 8814"/>
    <s v="CREDIT CARD PAYMENT"/>
    <s v="INTERNET PAYMENT Linked Acc Trns"/>
    <x v="9"/>
    <x v="37"/>
    <s v="INTERNET PAYMENT Linked Acc Trns"/>
  </r>
  <r>
    <x v="215"/>
    <n v="300"/>
    <s v="NAB - Credit Card 8814"/>
    <s v="CREDIT CARD PAYMENT"/>
    <s v="INTERNET PAYMENT Linked Acc Trns"/>
    <x v="9"/>
    <x v="37"/>
    <s v="INTERNET PAYMENT Linked Acc Trns"/>
  </r>
  <r>
    <x v="215"/>
    <n v="500"/>
    <s v="NAB - Credit Card 8814"/>
    <s v="CREDIT CARD PAYMENT"/>
    <s v="INTERNET PAYMENT Linked Acc Trns"/>
    <x v="9"/>
    <x v="37"/>
    <s v="INTERNET PAYMENT Linked Acc Trns"/>
  </r>
  <r>
    <x v="216"/>
    <n v="500"/>
    <s v="NAB - Credit Card 8814"/>
    <s v="CREDIT CARD PAYMENT"/>
    <s v="INTERNET PAYMENT Linked Acc Trns"/>
    <x v="9"/>
    <x v="37"/>
    <s v="INTERNET PAYMENT Linked Acc Trns"/>
  </r>
  <r>
    <x v="84"/>
    <n v="100"/>
    <s v="NAB - Credit Card 8814"/>
    <s v="CREDIT CARD PAYMENT"/>
    <s v="INTERNET PAYMENT Linked Acc Trns"/>
    <x v="9"/>
    <x v="37"/>
    <s v="INTERNET PAYMENT Linked Acc Trns"/>
  </r>
  <r>
    <x v="84"/>
    <n v="200"/>
    <s v="NAB - Credit Card 8814"/>
    <s v="CREDIT CARD PAYMENT"/>
    <s v="INTERNET PAYMENT Linked Acc Trns"/>
    <x v="9"/>
    <x v="37"/>
    <s v="INTERNET PAYMENT Linked Acc Trns"/>
  </r>
  <r>
    <x v="84"/>
    <n v="200"/>
    <s v="NAB - Credit Card 8814"/>
    <s v="CREDIT CARD PAYMENT"/>
    <s v="INTERNET PAYMENT Linked Acc Trns"/>
    <x v="9"/>
    <x v="37"/>
    <s v="INTERNET PAYMENT Linked Acc Trns"/>
  </r>
  <r>
    <x v="84"/>
    <n v="206"/>
    <s v="NAB - Credit Card 8814"/>
    <s v="CREDIT CARD PAYMENT"/>
    <s v="INTERNET PAYMENT Linked Acc Trns"/>
    <x v="9"/>
    <x v="37"/>
    <s v="INTERNET PAYMENT Linked Acc Trns"/>
  </r>
  <r>
    <x v="84"/>
    <n v="350"/>
    <s v="NAB - Credit Card 8814"/>
    <s v="CREDIT CARD PAYMENT"/>
    <s v="INTERNET PAYMENT Linked Acc Trns"/>
    <x v="9"/>
    <x v="37"/>
    <s v="INTERNET PAYMENT Linked Acc Trns"/>
  </r>
  <r>
    <x v="217"/>
    <n v="750"/>
    <s v="NAB - Credit Card 8814"/>
    <s v="CREDIT CARD PAYMENT"/>
    <s v="INTERNET PAYMENT Linked Acc Trns"/>
    <x v="9"/>
    <x v="37"/>
    <s v="INTERNET PAYMENT Linked Acc Trns"/>
  </r>
  <r>
    <x v="218"/>
    <n v="500"/>
    <s v="NAB - Credit Card 8814"/>
    <s v="CREDIT CARD PAYMENT"/>
    <s v="INTERNET PAYMENT Linked Acc Trns"/>
    <x v="9"/>
    <x v="37"/>
    <s v="INTERNET PAYMENT Linked Acc Trns"/>
  </r>
  <r>
    <x v="219"/>
    <n v="200"/>
    <s v="NAB - Credit Card 8814"/>
    <s v="CREDIT CARD PAYMENT"/>
    <s v="INTERNET PAYMENT Linked Acc Trns"/>
    <x v="9"/>
    <x v="37"/>
    <s v="INTERNET PAYMENT Linked Acc Trns"/>
  </r>
  <r>
    <x v="94"/>
    <n v="140"/>
    <s v="NAB - Credit Card 8814"/>
    <s v="CREDIT CARD PAYMENT"/>
    <s v="INTERNET PAYMENT Linked Acc Trns"/>
    <x v="9"/>
    <x v="37"/>
    <s v="INTERNET PAYMENT Linked Acc Trns"/>
  </r>
  <r>
    <x v="94"/>
    <n v="150"/>
    <s v="NAB - Credit Card 8814"/>
    <s v="CREDIT CARD PAYMENT"/>
    <s v="INTERNET PAYMENT Linked Acc Trns"/>
    <x v="9"/>
    <x v="37"/>
    <s v="INTERNET PAYMENT Linked Acc Trns"/>
  </r>
  <r>
    <x v="94"/>
    <n v="300"/>
    <s v="NAB - Credit Card 8814"/>
    <s v="CREDIT CARD PAYMENT"/>
    <s v="INTERNET PAYMENT Linked Acc Trns"/>
    <x v="9"/>
    <x v="37"/>
    <s v="INTERNET PAYMENT Linked Acc Trns"/>
  </r>
  <r>
    <x v="94"/>
    <n v="570"/>
    <s v="NAB - Credit Card 8814"/>
    <s v="CREDIT CARD PAYMENT"/>
    <s v="INTERNET PAYMENT Linked Acc Trns"/>
    <x v="9"/>
    <x v="37"/>
    <s v="INTERNET PAYMENT Linked Acc Trns"/>
  </r>
  <r>
    <x v="536"/>
    <n v="500"/>
    <s v="NAB - Credit Card 8814"/>
    <s v="CREDIT CARD PAYMENT"/>
    <s v="INTERNET PAYMENT Linked Acc Trns"/>
    <x v="9"/>
    <x v="37"/>
    <s v="INTERNET PAYMENT Linked Acc Trns"/>
  </r>
  <r>
    <x v="222"/>
    <n v="25"/>
    <s v="NAB - Credit Card 8814"/>
    <s v="CREDIT CARD PAYMENT"/>
    <s v="INTERNET PAYMENT Linked Acc Trns"/>
    <x v="9"/>
    <x v="37"/>
    <s v="INTERNET PAYMENT Linked Acc Trns"/>
  </r>
  <r>
    <x v="222"/>
    <n v="30"/>
    <s v="NAB - Credit Card 8814"/>
    <s v="CREDIT CARD PAYMENT"/>
    <s v="INTERNET PAYMENT Linked Acc Trns"/>
    <x v="9"/>
    <x v="37"/>
    <s v="INTERNET PAYMENT Linked Acc Trns"/>
  </r>
  <r>
    <x v="222"/>
    <n v="150"/>
    <s v="NAB - Credit Card 8814"/>
    <s v="CREDIT CARD PAYMENT"/>
    <s v="INTERNET PAYMENT Linked Acc Trns"/>
    <x v="9"/>
    <x v="37"/>
    <s v="INTERNET PAYMENT Linked Acc Trns"/>
  </r>
  <r>
    <x v="222"/>
    <n v="300"/>
    <s v="NAB - Credit Card 8814"/>
    <s v="CREDIT CARD PAYMENT"/>
    <s v="INTERNET PAYMENT Linked Acc Trns"/>
    <x v="9"/>
    <x v="37"/>
    <s v="INTERNET PAYMENT Linked Acc Trns"/>
  </r>
  <r>
    <x v="222"/>
    <n v="500"/>
    <s v="NAB - Credit Card 8814"/>
    <s v="CREDIT CARD PAYMENT"/>
    <s v="INTERNET PAYMENT Linked Acc Trns"/>
    <x v="9"/>
    <x v="37"/>
    <s v="INTERNET PAYMENT Linked Acc Trns"/>
  </r>
  <r>
    <x v="224"/>
    <n v="1000"/>
    <s v="NAB - Credit Card 8814"/>
    <s v="CREDIT CARD PAYMENT"/>
    <s v="INTERNET PAYMENT Linked Acc Trns"/>
    <x v="9"/>
    <x v="37"/>
    <s v="INTERNET PAYMENT Linked Acc Trns"/>
  </r>
  <r>
    <x v="224"/>
    <n v="1300"/>
    <s v="NAB - Credit Card 8814"/>
    <s v="CREDIT CARD PAYMENT"/>
    <s v="INTERNET PAYMENT Linked Acc Trns"/>
    <x v="9"/>
    <x v="37"/>
    <s v="INTERNET PAYMENT Linked Acc Trns"/>
  </r>
  <r>
    <x v="226"/>
    <n v="500"/>
    <s v="NAB - Credit Card 8814"/>
    <s v="CREDIT CARD PAYMENT"/>
    <s v="INTERNET PAYMENT Linked Acc Trns"/>
    <x v="9"/>
    <x v="37"/>
    <s v="INTERNET PAYMENT Linked Acc Trns"/>
  </r>
  <r>
    <x v="226"/>
    <n v="500"/>
    <s v="NAB - Credit Card 8814"/>
    <s v="CREDIT CARD PAYMENT"/>
    <s v="INTERNET PAYMENT Linked Acc Trns"/>
    <x v="9"/>
    <x v="37"/>
    <s v="INTERNET PAYMENT Linked Acc Trns"/>
  </r>
  <r>
    <x v="227"/>
    <n v="85"/>
    <s v="NAB - Credit Card 8814"/>
    <s v="CREDIT CARD PAYMENT"/>
    <s v="INTERNET PAYMENT Linked Acc Trns"/>
    <x v="9"/>
    <x v="37"/>
    <s v="INTERNET PAYMENT Linked Acc Trns"/>
  </r>
  <r>
    <x v="403"/>
    <n v="400"/>
    <s v="NAB - Credit Card 8814"/>
    <s v="CREDIT CARD PAYMENT"/>
    <s v="INTERNET PAYMENT Linked Acc Trns"/>
    <x v="9"/>
    <x v="37"/>
    <s v="INTERNET PAYMENT Linked Acc Trns"/>
  </r>
  <r>
    <x v="391"/>
    <n v="200"/>
    <s v="NAB - Credit Card 8814"/>
    <s v="CREDIT CARD PAYMENT"/>
    <s v="INTERNET PAYMENT Linked Acc Trns"/>
    <x v="9"/>
    <x v="37"/>
    <s v="INTERNET PAYMENT Linked Acc Trns"/>
  </r>
  <r>
    <x v="228"/>
    <n v="431"/>
    <s v="NAB - Credit Card 8814"/>
    <s v="CREDIT CARD PAYMENT"/>
    <s v="INTERNET PAYMENT Linked Acc Trns"/>
    <x v="9"/>
    <x v="37"/>
    <s v="INTERNET PAYMENT Linked Acc Trns"/>
  </r>
  <r>
    <x v="3"/>
    <n v="90"/>
    <s v="NAB - Credit Card 8814"/>
    <s v="CREDIT CARD PAYMENT"/>
    <s v="INTERNET PAYMENT Linked Acc Trns"/>
    <x v="9"/>
    <x v="37"/>
    <s v="INTERNET PAYMENT Linked Acc Trns"/>
  </r>
  <r>
    <x v="3"/>
    <n v="200"/>
    <s v="NAB - Credit Card 8814"/>
    <s v="CREDIT CARD PAYMENT"/>
    <s v="INTERNET PAYMENT Linked Acc Trns"/>
    <x v="9"/>
    <x v="37"/>
    <s v="INTERNET PAYMENT Linked Acc Trns"/>
  </r>
  <r>
    <x v="3"/>
    <n v="250"/>
    <s v="NAB - Credit Card 8814"/>
    <s v="CREDIT CARD PAYMENT"/>
    <s v="INTERNET PAYMENT Linked Acc Trns"/>
    <x v="9"/>
    <x v="37"/>
    <s v="INTERNET PAYMENT Linked Acc Trns"/>
  </r>
  <r>
    <x v="3"/>
    <n v="500"/>
    <s v="NAB - Credit Card 8814"/>
    <s v="CREDIT CARD PAYMENT"/>
    <s v="INTERNET PAYMENT Linked Acc Trns"/>
    <x v="9"/>
    <x v="37"/>
    <s v="INTERNET PAYMENT Linked Acc Trns"/>
  </r>
  <r>
    <x v="3"/>
    <n v="570"/>
    <s v="NAB - Credit Card 8814"/>
    <s v="CREDIT CARD PAYMENT"/>
    <s v="INTERNET PAYMENT Linked Acc Trns"/>
    <x v="9"/>
    <x v="37"/>
    <s v="INTERNET PAYMENT Linked Acc Trns"/>
  </r>
  <r>
    <x v="230"/>
    <n v="2500"/>
    <s v="NAB - Credit Card 8814"/>
    <s v="CREDIT CARD PAYMENT"/>
    <s v="INTERNET PAYMENT Linked Acc Trns"/>
    <x v="9"/>
    <x v="37"/>
    <s v="INTERNET PAYMENT Linked Acc Trns"/>
  </r>
  <r>
    <x v="234"/>
    <n v="160"/>
    <s v="NAB - Credit Card 8814"/>
    <s v="CREDIT CARD PAYMENT"/>
    <s v="INTERNET PAYMENT Linked Acc Trns"/>
    <x v="9"/>
    <x v="37"/>
    <s v="INTERNET PAYMENT Linked Acc Trns"/>
  </r>
  <r>
    <x v="13"/>
    <n v="400"/>
    <s v="NAB - Credit Card 8814"/>
    <s v="CREDIT CARD PAYMENT"/>
    <s v="INTERNET PAYMENT Linked Acc Trns"/>
    <x v="9"/>
    <x v="37"/>
    <s v="INTERNET PAYMENT Linked Acc Trns"/>
  </r>
  <r>
    <x v="18"/>
    <n v="94"/>
    <s v="NAB - Credit Card 8814"/>
    <s v="CREDIT CARD PAYMENT"/>
    <s v="INTERNET PAYMENT Linked Acc Trns"/>
    <x v="9"/>
    <x v="37"/>
    <s v="INTERNET PAYMENT Linked Acc Trns"/>
  </r>
  <r>
    <x v="18"/>
    <n v="300"/>
    <s v="NAB - Credit Card 8814"/>
    <s v="CREDIT CARD PAYMENT"/>
    <s v="INTERNET PAYMENT Linked Acc Trns"/>
    <x v="9"/>
    <x v="37"/>
    <s v="INTERNET PAYMENT Linked Acc Trns"/>
  </r>
  <r>
    <x v="104"/>
    <n v="150"/>
    <s v="NAB - Credit Card 8814"/>
    <s v="CREDIT CARD PAYMENT"/>
    <s v="INTERNET PAYMENT Linked Acc Trns"/>
    <x v="9"/>
    <x v="37"/>
    <s v="INTERNET PAYMENT Linked Acc Trns"/>
  </r>
  <r>
    <x v="104"/>
    <n v="150"/>
    <s v="NAB - Credit Card 8814"/>
    <s v="CREDIT CARD PAYMENT"/>
    <s v="INTERNET PAYMENT Linked Acc Trns"/>
    <x v="9"/>
    <x v="37"/>
    <s v="INTERNET PAYMENT Linked Acc Trns"/>
  </r>
  <r>
    <x v="104"/>
    <n v="150"/>
    <s v="NAB - Credit Card 8814"/>
    <s v="CREDIT CARD PAYMENT"/>
    <s v="INTERNET PAYMENT Linked Acc Trns"/>
    <x v="9"/>
    <x v="37"/>
    <s v="INTERNET PAYMENT Linked Acc Trns"/>
  </r>
  <r>
    <x v="104"/>
    <n v="200"/>
    <s v="NAB - Credit Card 8814"/>
    <s v="CREDIT CARD PAYMENT"/>
    <s v="INTERNET PAYMENT Linked Acc Trns"/>
    <x v="9"/>
    <x v="37"/>
    <s v="INTERNET PAYMENT Linked Acc Trns"/>
  </r>
  <r>
    <x v="235"/>
    <n v="150"/>
    <s v="NAB - Credit Card 8814"/>
    <s v="CREDIT CARD PAYMENT"/>
    <s v="INTERNET PAYMENT Linked Acc Trns"/>
    <x v="9"/>
    <x v="37"/>
    <s v="INTERNET PAYMENT Linked Acc Trns"/>
  </r>
  <r>
    <x v="236"/>
    <n v="20"/>
    <s v="NAB - Credit Card 8814"/>
    <s v="CREDIT CARD PAYMENT"/>
    <s v="INTERNET PAYMENT Linked Acc Trns"/>
    <x v="9"/>
    <x v="37"/>
    <s v="INTERNET PAYMENT Linked Acc Trns"/>
  </r>
  <r>
    <x v="236"/>
    <n v="2500"/>
    <s v="NAB - Credit Card 8814"/>
    <s v="CREDIT CARD PAYMENT"/>
    <s v="INTERNET PAYMENT Linked Acc Trns"/>
    <x v="9"/>
    <x v="37"/>
    <s v="INTERNET PAYMENT Linked Acc Trns"/>
  </r>
  <r>
    <x v="86"/>
    <n v="1000"/>
    <s v="NAB - Credit Card 8814"/>
    <s v="CREDIT CARD PAYMENT"/>
    <s v="INTERNET PAYMENT Linked Acc Trns"/>
    <x v="9"/>
    <x v="37"/>
    <s v="INTERNET PAYMENT Linked Acc Trns"/>
  </r>
  <r>
    <x v="238"/>
    <n v="150"/>
    <s v="NAB - Credit Card 8814"/>
    <s v="CREDIT CARD PAYMENT"/>
    <s v="INTERNET PAYMENT Linked Acc Trns"/>
    <x v="9"/>
    <x v="37"/>
    <s v="INTERNET PAYMENT Linked Acc Trns"/>
  </r>
  <r>
    <x v="238"/>
    <n v="300"/>
    <s v="NAB - Credit Card 8814"/>
    <s v="CREDIT CARD PAYMENT"/>
    <s v="INTERNET PAYMENT Linked Acc Trns"/>
    <x v="9"/>
    <x v="37"/>
    <s v="INTERNET PAYMENT Linked Acc Trns"/>
  </r>
  <r>
    <x v="240"/>
    <n v="150"/>
    <s v="NAB - Credit Card 8814"/>
    <s v="CREDIT CARD PAYMENT"/>
    <s v="INTERNET PAYMENT Linked Acc Trns"/>
    <x v="9"/>
    <x v="37"/>
    <s v="INTERNET PAYMENT Linked Acc Trns"/>
  </r>
  <r>
    <x v="240"/>
    <n v="150"/>
    <s v="NAB - Credit Card 8814"/>
    <s v="CREDIT CARD PAYMENT"/>
    <s v="INTERNET PAYMENT Linked Acc Trns"/>
    <x v="9"/>
    <x v="37"/>
    <s v="INTERNET PAYMENT Linked Acc Trns"/>
  </r>
  <r>
    <x v="240"/>
    <n v="150"/>
    <s v="NAB - Credit Card 8814"/>
    <s v="CREDIT CARD PAYMENT"/>
    <s v="INTERNET PAYMENT Linked Acc Trns"/>
    <x v="9"/>
    <x v="37"/>
    <s v="INTERNET PAYMENT Linked Acc Trns"/>
  </r>
  <r>
    <x v="240"/>
    <n v="250"/>
    <s v="NAB - Credit Card 8814"/>
    <s v="CREDIT CARD PAYMENT"/>
    <s v="INTERNET PAYMENT Linked Acc Trns"/>
    <x v="9"/>
    <x v="37"/>
    <s v="INTERNET PAYMENT Linked Acc Trns"/>
  </r>
  <r>
    <x v="241"/>
    <n v="9.6"/>
    <s v="NAB - Credit Card 8814"/>
    <s v="CREDIT CARD PAYMENT"/>
    <s v="INTERNET PAYMENT Linked Acc Trns"/>
    <x v="9"/>
    <x v="37"/>
    <s v="INTERNET PAYMENT Linked Acc Trns"/>
  </r>
  <r>
    <x v="241"/>
    <n v="400"/>
    <s v="NAB - Credit Card 8814"/>
    <s v="CREDIT CARD PAYMENT"/>
    <s v="INTERNET PAYMENT Linked Acc Trns"/>
    <x v="9"/>
    <x v="37"/>
    <s v="INTERNET PAYMENT Linked Acc Trns"/>
  </r>
  <r>
    <x v="478"/>
    <n v="500"/>
    <s v="NAB - Credit Card 8814"/>
    <s v="CREDIT CARD PAYMENT"/>
    <s v="INTERNET PAYMENT Linked Acc Trns"/>
    <x v="9"/>
    <x v="37"/>
    <s v="INTERNET PAYMENT Linked Acc Trns"/>
  </r>
  <r>
    <x v="95"/>
    <n v="200"/>
    <s v="NAB - Credit Card 8814"/>
    <s v="CREDIT CARD PAYMENT"/>
    <s v="INTERNET PAYMENT Linked Acc Trns"/>
    <x v="9"/>
    <x v="37"/>
    <s v="INTERNET PAYMENT Linked Acc Trns"/>
  </r>
  <r>
    <x v="95"/>
    <n v="380"/>
    <s v="NAB - Credit Card 8814"/>
    <s v="CREDIT CARD PAYMENT"/>
    <s v="INTERNET PAYMENT Linked Acc Trns"/>
    <x v="9"/>
    <x v="37"/>
    <s v="INTERNET PAYMENT Linked Acc Trns"/>
  </r>
  <r>
    <x v="95"/>
    <n v="600"/>
    <s v="NAB - Credit Card 8814"/>
    <s v="CREDIT CARD PAYMENT"/>
    <s v="INTERNET PAYMENT Linked Acc Trns"/>
    <x v="9"/>
    <x v="37"/>
    <s v="INTERNET PAYMENT Linked Acc Trns"/>
  </r>
  <r>
    <x v="243"/>
    <n v="16"/>
    <s v="NAB - Credit Card 8814"/>
    <s v="CREDIT CARD PAYMENT"/>
    <s v="INTERNET PAYMENT Linked Acc Trns"/>
    <x v="9"/>
    <x v="37"/>
    <s v="INTERNET PAYMENT Linked Acc Trns"/>
  </r>
  <r>
    <x v="243"/>
    <n v="150"/>
    <s v="NAB - Credit Card 8814"/>
    <s v="CREDIT CARD PAYMENT"/>
    <s v="INTERNET PAYMENT Linked Acc Trns"/>
    <x v="9"/>
    <x v="37"/>
    <s v="INTERNET PAYMENT Linked Acc Trns"/>
  </r>
  <r>
    <x v="243"/>
    <n v="400"/>
    <s v="NAB - Credit Card 8814"/>
    <s v="CREDIT CARD PAYMENT"/>
    <s v="INTERNET PAYMENT Linked Acc Trns"/>
    <x v="9"/>
    <x v="37"/>
    <s v="INTERNET PAYMENT Linked Acc Trns"/>
  </r>
  <r>
    <x v="243"/>
    <n v="500"/>
    <s v="NAB - Credit Card 8814"/>
    <s v="CREDIT CARD PAYMENT"/>
    <s v="INTERNET PAYMENT Linked Acc Trns"/>
    <x v="9"/>
    <x v="37"/>
    <s v="INTERNET PAYMENT Linked Acc Trns"/>
  </r>
  <r>
    <x v="243"/>
    <n v="550"/>
    <s v="NAB - Credit Card 8814"/>
    <s v="CREDIT CARD PAYMENT"/>
    <s v="INTERNET PAYMENT Linked Acc Trns"/>
    <x v="9"/>
    <x v="37"/>
    <s v="INTERNET PAYMENT Linked Acc Trns"/>
  </r>
  <r>
    <x v="491"/>
    <n v="150"/>
    <s v="NAB - Credit Card 8814"/>
    <s v="CREDIT CARD PAYMENT"/>
    <s v="INTERNET PAYMENT Linked Acc Trns"/>
    <x v="9"/>
    <x v="37"/>
    <s v="INTERNET PAYMENT Linked Acc Trns"/>
  </r>
  <r>
    <x v="491"/>
    <n v="350"/>
    <s v="NAB - Credit Card 8814"/>
    <s v="CREDIT CARD PAYMENT"/>
    <s v="INTERNET PAYMENT Linked Acc Trns"/>
    <x v="9"/>
    <x v="37"/>
    <s v="INTERNET PAYMENT Linked Acc Trns"/>
  </r>
  <r>
    <x v="5"/>
    <n v="300"/>
    <s v="NAB - Credit Card 8814"/>
    <s v="CREDIT CARD PAYMENT"/>
    <s v="INTERNET PAYMENT Linked Acc Trns"/>
    <x v="9"/>
    <x v="37"/>
    <s v="INTERNET PAYMENT Linked Acc Trns"/>
  </r>
  <r>
    <x v="6"/>
    <n v="24"/>
    <s v="NAB - Credit Card 8814"/>
    <s v="CREDIT CARD PAYMENT"/>
    <s v="INTERNET PAYMENT Linked Acc Trns"/>
    <x v="9"/>
    <x v="37"/>
    <s v="INTERNET PAYMENT Linked Acc Trns"/>
  </r>
  <r>
    <x v="6"/>
    <n v="84"/>
    <s v="NAB - Credit Card 8814"/>
    <s v="CREDIT CARD PAYMENT"/>
    <s v="INTERNET PAYMENT Linked Acc Trns"/>
    <x v="9"/>
    <x v="37"/>
    <s v="INTERNET PAYMENT Linked Acc Trns"/>
  </r>
  <r>
    <x v="6"/>
    <n v="234"/>
    <s v="NAB - Credit Card 8814"/>
    <s v="CREDIT CARD PAYMENT"/>
    <s v="INTERNET PAYMENT Linked Acc Trns"/>
    <x v="9"/>
    <x v="37"/>
    <s v="INTERNET PAYMENT Linked Acc Trns"/>
  </r>
  <r>
    <x v="7"/>
    <n v="226"/>
    <s v="NAB - Credit Card 8814"/>
    <s v="CREDIT CARD PAYMENT"/>
    <s v="INTERNET PAYMENT Linked Acc Trns"/>
    <x v="9"/>
    <x v="37"/>
    <s v="INTERNET PAYMENT Linked Acc Trns"/>
  </r>
  <r>
    <x v="550"/>
    <n v="2000"/>
    <s v="NAB - Credit Card 8814"/>
    <s v="CREDIT CARD PAYMENT"/>
    <s v="INTERNET PAYMENT Linked Acc Trns"/>
    <x v="9"/>
    <x v="37"/>
    <s v="INTERNET PAYMENT Linked Acc Trns"/>
  </r>
  <r>
    <x v="419"/>
    <n v="1500"/>
    <s v="NAB - Credit Card 8814"/>
    <s v="CREDIT CARD PAYMENT"/>
    <s v="INTERNET PAYMENT Linked Acc Trns"/>
    <x v="9"/>
    <x v="37"/>
    <s v="INTERNET PAYMENT Linked Acc Trns"/>
  </r>
  <r>
    <x v="22"/>
    <n v="90"/>
    <s v="NAB - Credit Card 8814"/>
    <s v="CREDIT CARD PAYMENT"/>
    <s v="INTERNET PAYMENT Linked Acc Trns"/>
    <x v="9"/>
    <x v="37"/>
    <s v="INTERNET PAYMENT Linked Acc Trns"/>
  </r>
  <r>
    <x v="31"/>
    <n v="100"/>
    <s v="NAB - Credit Card 8814"/>
    <s v="CREDIT CARD PAYMENT"/>
    <s v="INTERNET PAYMENT Linked Acc Trns"/>
    <x v="9"/>
    <x v="37"/>
    <s v="INTERNET PAYMENT Linked Acc Trns"/>
  </r>
  <r>
    <x v="31"/>
    <n v="300"/>
    <s v="NAB - Credit Card 8814"/>
    <s v="CREDIT CARD PAYMENT"/>
    <s v="INTERNET PAYMENT Linked Acc Trns"/>
    <x v="9"/>
    <x v="37"/>
    <s v="INTERNET PAYMENT Linked Acc Trns"/>
  </r>
  <r>
    <x v="246"/>
    <n v="200"/>
    <s v="NAB - Credit Card 8814"/>
    <s v="CREDIT CARD PAYMENT"/>
    <s v="INTERNET PAYMENT Linked Acc Trns"/>
    <x v="9"/>
    <x v="37"/>
    <s v="INTERNET PAYMENT Linked Acc Trns"/>
  </r>
  <r>
    <x v="247"/>
    <n v="150"/>
    <s v="NAB - Credit Card 8814"/>
    <s v="CREDIT CARD PAYMENT"/>
    <s v="INTERNET PAYMENT Linked Acc Trns"/>
    <x v="9"/>
    <x v="37"/>
    <s v="INTERNET PAYMENT Linked Acc Trns"/>
  </r>
  <r>
    <x v="247"/>
    <n v="250"/>
    <s v="NAB - Credit Card 8814"/>
    <s v="CREDIT CARD PAYMENT"/>
    <s v="INTERNET PAYMENT Linked Acc Trns"/>
    <x v="9"/>
    <x v="37"/>
    <s v="INTERNET PAYMENT Linked Acc Trns"/>
  </r>
  <r>
    <x v="248"/>
    <n v="200"/>
    <s v="NAB - Credit Card 8814"/>
    <s v="CREDIT CARD PAYMENT"/>
    <s v="INTERNET PAYMENT Linked Acc Trns"/>
    <x v="9"/>
    <x v="37"/>
    <s v="INTERNET PAYMENT Linked Acc Trns"/>
  </r>
  <r>
    <x v="537"/>
    <n v="100"/>
    <s v="NAB - Credit Card 8814"/>
    <s v="CREDIT CARD PAYMENT"/>
    <s v="INTERNET PAYMENT Linked Acc Trns"/>
    <x v="9"/>
    <x v="37"/>
    <s v="INTERNET PAYMENT Linked Acc Trns"/>
  </r>
  <r>
    <x v="537"/>
    <n v="200"/>
    <s v="NAB - Credit Card 8814"/>
    <s v="CREDIT CARD PAYMENT"/>
    <s v="INTERNET PAYMENT Linked Acc Trns"/>
    <x v="9"/>
    <x v="37"/>
    <s v="INTERNET PAYMENT Linked Acc Trns"/>
  </r>
  <r>
    <x v="537"/>
    <n v="200"/>
    <s v="NAB - Credit Card 8814"/>
    <s v="CREDIT CARD PAYMENT"/>
    <s v="INTERNET PAYMENT Linked Acc Trns"/>
    <x v="9"/>
    <x v="37"/>
    <s v="INTERNET PAYMENT Linked Acc Trns"/>
  </r>
  <r>
    <x v="249"/>
    <n v="100"/>
    <s v="NAB - Credit Card 8814"/>
    <s v="CREDIT CARD PAYMENT"/>
    <s v="INTERNET PAYMENT Linked Acc Trns"/>
    <x v="9"/>
    <x v="37"/>
    <s v="INTERNET PAYMENT Linked Acc Trns"/>
  </r>
  <r>
    <x v="249"/>
    <n v="1000"/>
    <s v="NAB - Credit Card 8814"/>
    <s v="CREDIT CARD PAYMENT"/>
    <s v="INTERNET PAYMENT Linked Acc Trns"/>
    <x v="9"/>
    <x v="37"/>
    <s v="INTERNET PAYMENT Linked Acc Trns"/>
  </r>
  <r>
    <x v="249"/>
    <n v="1500"/>
    <s v="NAB - Credit Card 8814"/>
    <s v="CREDIT CARD PAYMENT"/>
    <s v="INTERNET PAYMENT Linked Acc Trns"/>
    <x v="9"/>
    <x v="37"/>
    <s v="INTERNET PAYMENT Linked Acc Trns"/>
  </r>
  <r>
    <x v="251"/>
    <n v="123"/>
    <s v="NAB - Credit Card 8814"/>
    <s v="CREDIT CARD PAYMENT"/>
    <s v="INTERNET PAYMENT Linked Acc Trns"/>
    <x v="9"/>
    <x v="37"/>
    <s v="INTERNET PAYMENT Linked Acc Trns"/>
  </r>
  <r>
    <x v="251"/>
    <n v="1000"/>
    <s v="NAB - Credit Card 8814"/>
    <s v="CREDIT CARD PAYMENT"/>
    <s v="INTERNET PAYMENT Linked Acc Trns"/>
    <x v="9"/>
    <x v="37"/>
    <s v="INTERNET PAYMENT Linked Acc Trns"/>
  </r>
  <r>
    <x v="420"/>
    <n v="200"/>
    <s v="NAB - Credit Card 8814"/>
    <s v="CREDIT CARD PAYMENT"/>
    <s v="INTERNET PAYMENT Linked Acc Trns"/>
    <x v="9"/>
    <x v="37"/>
    <s v="INTERNET PAYMENT Linked Acc Trns"/>
  </r>
  <r>
    <x v="253"/>
    <n v="300"/>
    <s v="NAB - Credit Card 8814"/>
    <s v="CREDIT CARD PAYMENT"/>
    <s v="INTERNET PAYMENT Linked Acc Trns"/>
    <x v="9"/>
    <x v="37"/>
    <s v="INTERNET PAYMENT Linked Acc Trns"/>
  </r>
  <r>
    <x v="14"/>
    <n v="50"/>
    <s v="NAB - Credit Card 8814"/>
    <s v="CREDIT CARD PAYMENT"/>
    <s v="INTERNET PAYMENT Linked Acc Trns"/>
    <x v="9"/>
    <x v="37"/>
    <s v="INTERNET PAYMENT Linked Acc Trns"/>
  </r>
  <r>
    <x v="14"/>
    <n v="50"/>
    <s v="NAB - Credit Card 8814"/>
    <s v="CREDIT CARD PAYMENT"/>
    <s v="INTERNET PAYMENT Linked Acc Trns"/>
    <x v="9"/>
    <x v="37"/>
    <s v="INTERNET PAYMENT Linked Acc Trns"/>
  </r>
  <r>
    <x v="14"/>
    <n v="100"/>
    <s v="NAB - Credit Card 8814"/>
    <s v="CREDIT CARD PAYMENT"/>
    <s v="INTERNET PAYMENT Linked Acc Trns"/>
    <x v="9"/>
    <x v="37"/>
    <s v="INTERNET PAYMENT Linked Acc Trns"/>
  </r>
  <r>
    <x v="14"/>
    <n v="100"/>
    <s v="NAB - Credit Card 8814"/>
    <s v="CREDIT CARD PAYMENT"/>
    <s v="INTERNET PAYMENT Linked Acc Trns"/>
    <x v="9"/>
    <x v="37"/>
    <s v="INTERNET PAYMENT Linked Acc Trns"/>
  </r>
  <r>
    <x v="14"/>
    <n v="100"/>
    <s v="NAB - Credit Card 8814"/>
    <s v="CREDIT CARD PAYMENT"/>
    <s v="INTERNET PAYMENT Linked Acc Trns"/>
    <x v="9"/>
    <x v="37"/>
    <s v="INTERNET PAYMENT Linked Acc Trns"/>
  </r>
  <r>
    <x v="14"/>
    <n v="100"/>
    <s v="NAB - Credit Card 8814"/>
    <s v="CREDIT CARD PAYMENT"/>
    <s v="INTERNET PAYMENT Linked Acc Trns"/>
    <x v="9"/>
    <x v="37"/>
    <s v="INTERNET PAYMENT Linked Acc Trns"/>
  </r>
  <r>
    <x v="14"/>
    <n v="200"/>
    <s v="NAB - Credit Card 8814"/>
    <s v="CREDIT CARD PAYMENT"/>
    <s v="INTERNET PAYMENT Linked Acc Trns"/>
    <x v="9"/>
    <x v="37"/>
    <s v="INTERNET PAYMENT Linked Acc Trns"/>
  </r>
  <r>
    <x v="254"/>
    <n v="50"/>
    <s v="NAB - Credit Card 8814"/>
    <s v="CREDIT CARD PAYMENT"/>
    <s v="INTERNET PAYMENT Linked Acc Trns"/>
    <x v="9"/>
    <x v="37"/>
    <s v="INTERNET PAYMENT Linked Acc Trns"/>
  </r>
  <r>
    <x v="254"/>
    <n v="85"/>
    <s v="NAB - Credit Card 8814"/>
    <s v="CREDIT CARD PAYMENT"/>
    <s v="INTERNET PAYMENT Linked Acc Trns"/>
    <x v="9"/>
    <x v="37"/>
    <s v="INTERNET PAYMENT Linked Acc Trns"/>
  </r>
  <r>
    <x v="411"/>
    <n v="200"/>
    <s v="NAB - Credit Card 8814"/>
    <s v="CREDIT CARD PAYMENT"/>
    <s v="INTERNET PAYMENT Linked Acc Trns"/>
    <x v="9"/>
    <x v="37"/>
    <s v="INTERNET PAYMENT Linked Acc Trns"/>
  </r>
  <r>
    <x v="411"/>
    <n v="500"/>
    <s v="NAB - Credit Card 8814"/>
    <s v="CREDIT CARD PAYMENT"/>
    <s v="INTERNET PAYMENT Linked Acc Trns"/>
    <x v="9"/>
    <x v="37"/>
    <s v="INTERNET PAYMENT Linked Acc Trns"/>
  </r>
  <r>
    <x v="17"/>
    <n v="1500"/>
    <s v="NAB - Credit Card 8814"/>
    <s v="CREDIT CARD PAYMENT"/>
    <s v="INTERNET PAYMENT Linked Acc Trns"/>
    <x v="9"/>
    <x v="37"/>
    <s v="INTERNET PAYMENT Linked Acc Trns"/>
  </r>
  <r>
    <x v="256"/>
    <n v="100"/>
    <s v="NAB - Credit Card 8814"/>
    <s v="CREDIT CARD PAYMENT"/>
    <s v="INTERNET PAYMENT Linked Acc Trns"/>
    <x v="9"/>
    <x v="37"/>
    <s v="INTERNET PAYMENT Linked Acc Trns"/>
  </r>
  <r>
    <x v="256"/>
    <n v="500"/>
    <s v="NAB - Credit Card 8814"/>
    <s v="CREDIT CARD PAYMENT"/>
    <s v="INTERNET PAYMENT Linked Acc Trns"/>
    <x v="9"/>
    <x v="37"/>
    <s v="INTERNET PAYMENT Linked Acc Trns"/>
  </r>
  <r>
    <x v="257"/>
    <n v="500"/>
    <s v="NAB - Credit Card 8814"/>
    <s v="CREDIT CARD PAYMENT"/>
    <s v="INTERNET PAYMENT Linked Acc Trns"/>
    <x v="9"/>
    <x v="37"/>
    <s v="INTERNET PAYMENT Linked Acc Trns"/>
  </r>
  <r>
    <x v="50"/>
    <n v="350"/>
    <s v="NAB - Credit Card 8814"/>
    <s v="CREDIT CARD PAYMENT"/>
    <s v="INTERNET PAYMENT Linked Acc Trns"/>
    <x v="9"/>
    <x v="37"/>
    <s v="INTERNET PAYMENT Linked Acc Trns"/>
  </r>
  <r>
    <x v="41"/>
    <n v="48"/>
    <s v="NAB - Credit Card 8814"/>
    <s v="CREDIT CARD PAYMENT"/>
    <s v="INTERNET PAYMENT Linked Acc Trns"/>
    <x v="9"/>
    <x v="37"/>
    <s v="INTERNET PAYMENT Linked Acc Trns"/>
  </r>
  <r>
    <x v="41"/>
    <n v="500"/>
    <s v="NAB - Credit Card 8814"/>
    <s v="CREDIT CARD PAYMENT"/>
    <s v="INTERNET PAYMENT Linked Acc Trns"/>
    <x v="9"/>
    <x v="37"/>
    <s v="INTERNET PAYMENT Linked Acc Trns"/>
  </r>
  <r>
    <x v="41"/>
    <n v="718"/>
    <s v="NAB - Credit Card 8814"/>
    <s v="CREDIT CARD PAYMENT"/>
    <s v="INTERNET PAYMENT Linked Acc Trns"/>
    <x v="9"/>
    <x v="37"/>
    <s v="INTERNET PAYMENT Linked Acc Trns"/>
  </r>
  <r>
    <x v="325"/>
    <n v="200"/>
    <s v="NAB - Credit Card 8814"/>
    <s v="CREDIT CARD PAYMENT"/>
    <s v="INTERNET PAYMENT Linked Acc Trns"/>
    <x v="9"/>
    <x v="37"/>
    <s v="INTERNET PAYMENT Linked Acc Trns"/>
  </r>
  <r>
    <x v="325"/>
    <n v="250"/>
    <s v="NAB - Credit Card 8814"/>
    <s v="CREDIT CARD PAYMENT"/>
    <s v="INTERNET PAYMENT Linked Acc Trns"/>
    <x v="9"/>
    <x v="37"/>
    <s v="INTERNET PAYMENT Linked Acc Trns"/>
  </r>
  <r>
    <x v="325"/>
    <n v="1250"/>
    <s v="NAB - Credit Card 8814"/>
    <s v="CREDIT CARD PAYMENT"/>
    <s v="INTERNET PAYMENT Linked Acc Trns"/>
    <x v="9"/>
    <x v="37"/>
    <s v="INTERNET PAYMENT Linked Acc Trns"/>
  </r>
  <r>
    <x v="263"/>
    <n v="300"/>
    <s v="NAB - Credit Card 8814"/>
    <s v="CREDIT CARD PAYMENT"/>
    <s v="INTERNET PAYMENT Linked Acc Trns"/>
    <x v="9"/>
    <x v="37"/>
    <s v="INTERNET PAYMENT Linked Acc Trns"/>
  </r>
  <r>
    <x v="19"/>
    <n v="500"/>
    <s v="NAB - Credit Card 8814"/>
    <s v="CREDIT CARD PAYMENT"/>
    <s v="INTERNET PAYMENT Linked Acc Trns"/>
    <x v="9"/>
    <x v="37"/>
    <s v="INTERNET PAYMENT Linked Acc Trns"/>
  </r>
  <r>
    <x v="266"/>
    <n v="1000"/>
    <s v="NAB - Credit Card 8814"/>
    <s v="CREDIT CARD PAYMENT"/>
    <s v="INTERNET PAYMENT Linked Acc Trns"/>
    <x v="9"/>
    <x v="37"/>
    <s v="INTERNET PAYMENT Linked Acc Trns"/>
  </r>
  <r>
    <x v="23"/>
    <n v="150"/>
    <s v="NAB - Credit Card 8814"/>
    <s v="CREDIT CARD PAYMENT"/>
    <s v="INTERNET PAYMENT Linked Acc Trns"/>
    <x v="9"/>
    <x v="37"/>
    <s v="INTERNET PAYMENT Linked Acc Trns"/>
  </r>
  <r>
    <x v="511"/>
    <n v="226"/>
    <s v="NAB - Credit Card 8814"/>
    <s v="CREDIT CARD PAYMENT"/>
    <s v="INTERNET PAYMENT Linked Acc Trns"/>
    <x v="9"/>
    <x v="37"/>
    <s v="INTERNET PAYMENT Linked Acc Trns"/>
  </r>
  <r>
    <x v="32"/>
    <n v="800"/>
    <s v="NAB - Credit Card 8814"/>
    <s v="CREDIT CARD PAYMENT"/>
    <s v="INTERNET PAYMENT Linked Acc Trns"/>
    <x v="9"/>
    <x v="37"/>
    <s v="INTERNET PAYMENT Linked Acc Trns"/>
  </r>
  <r>
    <x v="32"/>
    <n v="1700"/>
    <s v="NAB - Credit Card 8814"/>
    <s v="CREDIT CARD PAYMENT"/>
    <s v="INTERNET PAYMENT Linked Acc Trns"/>
    <x v="9"/>
    <x v="37"/>
    <s v="INTERNET PAYMENT Linked Acc Trns"/>
  </r>
  <r>
    <x v="269"/>
    <n v="200"/>
    <s v="NAB - Credit Card 8814"/>
    <s v="CREDIT CARD PAYMENT"/>
    <s v="INTERNET PAYMENT Linked Acc Trns"/>
    <x v="9"/>
    <x v="37"/>
    <s v="INTERNET PAYMENT Linked Acc Trns"/>
  </r>
  <r>
    <x v="513"/>
    <n v="500"/>
    <s v="NAB - Credit Card 8814"/>
    <s v="CREDIT CARD PAYMENT"/>
    <s v="INTERNET PAYMENT Linked Acc Trns"/>
    <x v="9"/>
    <x v="37"/>
    <s v="INTERNET PAYMENT Linked Acc Trns"/>
  </r>
  <r>
    <x v="48"/>
    <n v="250"/>
    <s v="NAB - Credit Card 8814"/>
    <s v="CREDIT CARD PAYMENT"/>
    <s v="INTERNET PAYMENT Linked Acc Trns"/>
    <x v="9"/>
    <x v="37"/>
    <s v="INTERNET PAYMENT Linked Acc Trns"/>
  </r>
  <r>
    <x v="479"/>
    <n v="1500"/>
    <s v="NAB - Credit Card 8814"/>
    <s v="CREDIT CARD PAYMENT"/>
    <s v="INTERNET PAYMENT Linked Acc Trns"/>
    <x v="9"/>
    <x v="37"/>
    <s v="INTERNET PAYMENT Linked Acc Trns"/>
  </r>
  <r>
    <x v="305"/>
    <n v="250"/>
    <s v="NAB - Credit Card 8814"/>
    <s v="CREDIT CARD PAYMENT"/>
    <s v="INTERNET PAYMENT Linked Acc Trns"/>
    <x v="9"/>
    <x v="37"/>
    <s v="INTERNET PAYMENT Linked Acc Trns"/>
  </r>
  <r>
    <x v="42"/>
    <n v="242"/>
    <s v="NAB - Credit Card 8814"/>
    <s v="CREDIT CARD PAYMENT"/>
    <s v="INTERNET PAYMENT Linked Acc Trns"/>
    <x v="9"/>
    <x v="37"/>
    <s v="INTERNET PAYMENT Linked Acc Trns"/>
  </r>
  <r>
    <x v="427"/>
    <n v="30"/>
    <s v="NAB - Credit Card 8814"/>
    <s v="CREDIT CARD PAYMENT"/>
    <s v="INTERNET PAYMENT Linked Acc Trns"/>
    <x v="9"/>
    <x v="37"/>
    <s v="INTERNET PAYMENT Linked Acc Trns"/>
  </r>
  <r>
    <x v="427"/>
    <n v="150"/>
    <s v="NAB - Credit Card 8814"/>
    <s v="CREDIT CARD PAYMENT"/>
    <s v="INTERNET PAYMENT Linked Acc Trns"/>
    <x v="9"/>
    <x v="37"/>
    <s v="INTERNET PAYMENT Linked Acc Trns"/>
  </r>
  <r>
    <x v="551"/>
    <n v="2000"/>
    <s v="NAB - Credit Card 8814"/>
    <s v="CREDIT CARD PAYMENT"/>
    <s v="INTERNET PAYMENT Linked Acc Trns"/>
    <x v="9"/>
    <x v="37"/>
    <s v="INTERNET PAYMENT Linked Acc Trns"/>
  </r>
  <r>
    <x v="441"/>
    <n v="500"/>
    <s v="NAB - Credit Card 8814"/>
    <s v="CREDIT CARD PAYMENT"/>
    <s v="INTERNET PAYMENT Linked Acc Trns"/>
    <x v="9"/>
    <x v="37"/>
    <s v="INTERNET PAYMENT Linked Acc Trns"/>
  </r>
  <r>
    <x v="442"/>
    <n v="500"/>
    <s v="NAB - Credit Card 8814"/>
    <s v="CREDIT CARD PAYMENT"/>
    <s v="INTERNET PAYMENT Linked Acc Trns"/>
    <x v="9"/>
    <x v="37"/>
    <s v="INTERNET PAYMENT Linked Acc Trns"/>
  </r>
  <r>
    <x v="442"/>
    <n v="1000"/>
    <s v="NAB - Credit Card 8814"/>
    <s v="CREDIT CARD PAYMENT"/>
    <s v="INTERNET PAYMENT Linked Acc Trns"/>
    <x v="9"/>
    <x v="37"/>
    <s v="INTERNET PAYMENT Linked Acc Trns"/>
  </r>
  <r>
    <x v="443"/>
    <n v="36"/>
    <s v="NAB - Credit Card 8814"/>
    <s v="CREDIT CARD PAYMENT"/>
    <s v="INTERNET PAYMENT Linked Acc Trns"/>
    <x v="9"/>
    <x v="37"/>
    <s v="INTERNET PAYMENT Linked Acc Trns"/>
  </r>
  <r>
    <x v="443"/>
    <n v="200"/>
    <s v="NAB - Credit Card 8814"/>
    <s v="CREDIT CARD PAYMENT"/>
    <s v="INTERNET PAYMENT Linked Acc Trns"/>
    <x v="9"/>
    <x v="37"/>
    <s v="INTERNET PAYMENT Linked Acc Trns"/>
  </r>
  <r>
    <x v="443"/>
    <n v="300"/>
    <s v="NAB - Credit Card 8814"/>
    <s v="CREDIT CARD PAYMENT"/>
    <s v="INTERNET PAYMENT Linked Acc Trns"/>
    <x v="9"/>
    <x v="37"/>
    <s v="INTERNET PAYMENT Linked Acc Trns"/>
  </r>
  <r>
    <x v="365"/>
    <n v="400"/>
    <s v="NAB - Credit Card 8814"/>
    <s v="CREDIT CARD PAYMENT"/>
    <s v="INTERNET PAYMENT Linked Acc Trns"/>
    <x v="9"/>
    <x v="37"/>
    <s v="INTERNET PAYMENT Linked Acc Trns"/>
  </r>
  <r>
    <x v="506"/>
    <n v="100"/>
    <s v="NAB - Credit Card 8814"/>
    <s v="CREDIT CARD PAYMENT"/>
    <s v="INTERNET PAYMENT Linked Acc Trns"/>
    <x v="9"/>
    <x v="37"/>
    <s v="INTERNET PAYMENT Linked Acc Trns"/>
  </r>
  <r>
    <x v="506"/>
    <n v="100"/>
    <s v="NAB - Credit Card 8814"/>
    <s v="CREDIT CARD PAYMENT"/>
    <s v="INTERNET PAYMENT Linked Acc Trns"/>
    <x v="9"/>
    <x v="37"/>
    <s v="INTERNET PAYMENT Linked Acc Trns"/>
  </r>
  <r>
    <x v="506"/>
    <n v="200"/>
    <s v="NAB - Credit Card 8814"/>
    <s v="CREDIT CARD PAYMENT"/>
    <s v="INTERNET PAYMENT Linked Acc Trns"/>
    <x v="9"/>
    <x v="37"/>
    <s v="INTERNET PAYMENT Linked Acc Trns"/>
  </r>
  <r>
    <x v="535"/>
    <n v="500"/>
    <s v="NAB - Credit Card 8814"/>
    <s v="CREDIT CARD PAYMENT"/>
    <s v="INTERNET PAYMENT Linked Acc Trns"/>
    <x v="9"/>
    <x v="37"/>
    <s v="INTERNET PAYMENT Linked Acc Trns"/>
  </r>
  <r>
    <x v="24"/>
    <n v="1000"/>
    <s v="NAB - Credit Card 8814"/>
    <s v="CREDIT CARD PAYMENT"/>
    <s v="INTERNET PAYMENT Linked Acc Trns"/>
    <x v="9"/>
    <x v="37"/>
    <s v="INTERNET PAYMENT Linked Acc Trns"/>
  </r>
  <r>
    <x v="431"/>
    <n v="453"/>
    <s v="NAB - Credit Card 8814"/>
    <s v="CREDIT CARD PAYMENT"/>
    <s v="INTERNET PAYMENT Linked Acc Trns"/>
    <x v="9"/>
    <x v="37"/>
    <s v="INTERNET PAYMENT Linked Acc Trns"/>
  </r>
  <r>
    <x v="507"/>
    <n v="350"/>
    <s v="NAB - Credit Card 8814"/>
    <s v="CREDIT CARD PAYMENT"/>
    <s v="INTERNET PAYMENT Linked Acc Trns"/>
    <x v="9"/>
    <x v="37"/>
    <s v="INTERNET PAYMENT Linked Acc Trns"/>
  </r>
  <r>
    <x v="507"/>
    <n v="360"/>
    <s v="NAB - Credit Card 8814"/>
    <s v="CREDIT CARD PAYMENT"/>
    <s v="INTERNET PAYMENT Linked Acc Trns"/>
    <x v="9"/>
    <x v="37"/>
    <s v="INTERNET PAYMENT Linked Acc Trns"/>
  </r>
  <r>
    <x v="552"/>
    <n v="1500"/>
    <s v="NAB - Credit Card 8814"/>
    <s v="CREDIT CARD PAYMENT"/>
    <s v="INTERNET PAYMENT Linked Acc Trns"/>
    <x v="9"/>
    <x v="37"/>
    <s v="INTERNET PAYMENT Linked Acc Trns"/>
  </r>
  <r>
    <x v="477"/>
    <n v="300"/>
    <s v="NAB - Credit Card 8814"/>
    <s v="CREDIT CARD PAYMENT"/>
    <s v="INTERNET PAYMENT Linked Acc Trns"/>
    <x v="9"/>
    <x v="37"/>
    <s v="INTERNET PAYMENT Linked Acc Trns"/>
  </r>
  <r>
    <x v="444"/>
    <n v="164"/>
    <s v="NAB - Credit Card 8814"/>
    <s v="CREDIT CARD PAYMENT"/>
    <s v="INTERNET PAYMENT Linked Acc Trns"/>
    <x v="9"/>
    <x v="37"/>
    <s v="INTERNET PAYMENT Linked Acc Trns"/>
  </r>
  <r>
    <x v="444"/>
    <n v="-23.07"/>
    <s v="NAB - Credit Card 8814"/>
    <s v="CREDIT CARD PURCHASE"/>
    <s v="KUBERA.COM KUBERA.COM CA"/>
    <x v="3"/>
    <x v="42"/>
    <s v="Kubera"/>
  </r>
  <r>
    <x v="309"/>
    <n v="300"/>
    <s v="NAB - Credit Card 8814"/>
    <s v="CREDIT CARD PAYMENT"/>
    <s v="INTERNET PAYMENT Linked Acc Trns"/>
    <x v="9"/>
    <x v="37"/>
    <s v="INTERNET PAYMENT Linked Acc Trns"/>
  </r>
  <r>
    <x v="522"/>
    <n v="44"/>
    <s v="NAB - Credit Card 8814"/>
    <s v="CREDIT CARD PAYMENT"/>
    <s v="INTERNET PAYMENT Linked Acc Trns"/>
    <x v="9"/>
    <x v="37"/>
    <s v="INTERNET PAYMENT Linked Acc Trns"/>
  </r>
  <r>
    <x v="522"/>
    <n v="100"/>
    <s v="NAB - Credit Card 8814"/>
    <s v="CREDIT CARD PAYMENT"/>
    <s v="INTERNET PAYMENT Linked Acc Trns"/>
    <x v="9"/>
    <x v="37"/>
    <s v="INTERNET PAYMENT Linked Acc Trns"/>
  </r>
  <r>
    <x v="522"/>
    <n v="150"/>
    <s v="NAB - Credit Card 8814"/>
    <s v="CREDIT CARD PAYMENT"/>
    <s v="INTERNET PAYMENT Linked Acc Trns"/>
    <x v="9"/>
    <x v="37"/>
    <s v="INTERNET PAYMENT Linked Acc Trns"/>
  </r>
  <r>
    <x v="450"/>
    <n v="100"/>
    <s v="NAB - Credit Card 8814"/>
    <s v="CREDIT CARD PAYMENT"/>
    <s v="INTERNET PAYMENT Linked Acc Trns"/>
    <x v="9"/>
    <x v="37"/>
    <s v="INTERNET PAYMENT Linked Acc Trns"/>
  </r>
  <r>
    <x v="450"/>
    <n v="750"/>
    <s v="NAB - Credit Card 8814"/>
    <s v="CREDIT CARD PAYMENT"/>
    <s v="INTERNET PAYMENT Linked Acc Trns"/>
    <x v="9"/>
    <x v="37"/>
    <s v="INTERNET PAYMENT Linked Acc Trns"/>
  </r>
  <r>
    <x v="361"/>
    <n v="300"/>
    <s v="NAB - Credit Card 8814"/>
    <s v="CREDIT CARD PAYMENT"/>
    <s v="INTERNET PAYMENT Linked Acc Trns"/>
    <x v="9"/>
    <x v="37"/>
    <s v="INTERNET PAYMENT Linked Acc Trns"/>
  </r>
  <r>
    <x v="321"/>
    <n v="500"/>
    <s v="NAB - Credit Card 8814"/>
    <s v="CREDIT CARD PAYMENT"/>
    <s v="INTERNET PAYMENT Linked Acc Trns"/>
    <x v="9"/>
    <x v="37"/>
    <s v="INTERNET PAYMENT Linked Acc Trns"/>
  </r>
  <r>
    <x v="276"/>
    <n v="21"/>
    <s v="NAB - Credit Card 8814"/>
    <s v="CREDIT CARD PAYMENT"/>
    <s v="INTERNET PAYMENT Linked Acc Trns"/>
    <x v="9"/>
    <x v="37"/>
    <s v="INTERNET PAYMENT Linked Acc Trns"/>
  </r>
  <r>
    <x v="276"/>
    <n v="200"/>
    <s v="NAB - Credit Card 8814"/>
    <s v="CREDIT CARD PAYMENT"/>
    <s v="INTERNET PAYMENT Linked Acc Trns"/>
    <x v="9"/>
    <x v="37"/>
    <s v="INTERNET PAYMENT Linked Acc Trns"/>
  </r>
  <r>
    <x v="504"/>
    <n v="500"/>
    <s v="NAB - Credit Card 8814"/>
    <s v="CREDIT CARD PAYMENT"/>
    <s v="INTERNET PAYMENT Linked Acc Trns"/>
    <x v="9"/>
    <x v="37"/>
    <s v="INTERNET PAYMENT Linked Acc Trns"/>
  </r>
  <r>
    <x v="504"/>
    <n v="1000"/>
    <s v="NAB - Credit Card 8814"/>
    <s v="CREDIT CARD PAYMENT"/>
    <s v="INTERNET PAYMENT Linked Acc Trns"/>
    <x v="9"/>
    <x v="37"/>
    <s v="INTERNET PAYMENT Linked Acc Trns"/>
  </r>
  <r>
    <x v="465"/>
    <n v="2200"/>
    <s v="NAB - Credit Card 8814"/>
    <s v="CREDIT CARD PAYMENT"/>
    <s v="INTERNET PAYMENT Linked Acc Trns"/>
    <x v="9"/>
    <x v="37"/>
    <s v="INTERNET PAYMENT Linked Acc Trns"/>
  </r>
  <r>
    <x v="429"/>
    <n v="500"/>
    <s v="NAB - Credit Card 8814"/>
    <s v="CREDIT CARD PAYMENT"/>
    <s v="INTERNET PAYMENT Linked Acc Trns"/>
    <x v="9"/>
    <x v="37"/>
    <s v="INTERNET PAYMENT Linked Acc Trns"/>
  </r>
  <r>
    <x v="473"/>
    <n v="1000"/>
    <s v="NAB - Credit Card 8814"/>
    <s v="CREDIT CARD PAYMENT"/>
    <s v="INTERNET PAYMENT Linked Acc Trns"/>
    <x v="9"/>
    <x v="37"/>
    <s v="INTERNET PAYMENT Linked Acc Trns"/>
  </r>
  <r>
    <x v="8"/>
    <n v="2500"/>
    <s v="NAB - Credit Card 8814"/>
    <s v="CREDIT CARD PAYMENT"/>
    <s v="INTERNET PAYMENT Linked Acc Trns"/>
    <x v="9"/>
    <x v="37"/>
    <s v="INTERNET PAYMENT Linked Acc Trns"/>
  </r>
  <r>
    <x v="423"/>
    <n v="1500"/>
    <s v="NAB - Credit Card 8814"/>
    <s v="CREDIT CARD PAYMENT"/>
    <s v="INTERNET PAYMENT Linked Acc Trns"/>
    <x v="9"/>
    <x v="37"/>
    <s v="INTERNET PAYMENT Linked Acc Trns"/>
  </r>
  <r>
    <x v="26"/>
    <n v="1000"/>
    <s v="NAB - Credit Card 8814"/>
    <s v="CREDIT CARD PAYMENT"/>
    <s v="INTERNET PAYMENT Linked Acc Trns"/>
    <x v="9"/>
    <x v="37"/>
    <s v="INTERNET PAYMENT Linked Acc Trns"/>
  </r>
  <r>
    <x v="495"/>
    <n v="1500"/>
    <s v="NAB - Credit Card 8814"/>
    <s v="CREDIT CARD PAYMENT"/>
    <s v="INTERNET PAYMENT Linked Acc Trns"/>
    <x v="9"/>
    <x v="37"/>
    <s v="INTERNET PAYMENT Linked Acc Trns"/>
  </r>
  <r>
    <x v="35"/>
    <n v="485"/>
    <s v="NAB - Credit Card 8814"/>
    <s v="CREDIT CARD PAYMENT"/>
    <s v="INTERNET PAYMENT Linked Acc Trns"/>
    <x v="9"/>
    <x v="37"/>
    <s v="INTERNET PAYMENT Linked Acc Trns"/>
  </r>
  <r>
    <x v="35"/>
    <n v="992"/>
    <s v="NAB - Credit Card 8814"/>
    <s v="CREDIT CARD PAYMENT"/>
    <s v="INTERNET PAYMENT Linked Acc Trns"/>
    <x v="9"/>
    <x v="37"/>
    <s v="INTERNET PAYMENT Linked Acc Trns"/>
  </r>
  <r>
    <x v="406"/>
    <n v="500"/>
    <s v="NAB - Credit Card 8814"/>
    <s v="CREDIT CARD PAYMENT"/>
    <s v="INTERNET PAYMENT Linked Acc Trns"/>
    <x v="9"/>
    <x v="37"/>
    <s v="INTERNET PAYMENT Linked Acc Trns"/>
  </r>
  <r>
    <x v="333"/>
    <n v="1000"/>
    <s v="NAB - Credit Card 8814"/>
    <s v="CREDIT CARD PAYMENT"/>
    <s v="INTERNET PAYMENT Linked Acc Trns"/>
    <x v="9"/>
    <x v="37"/>
    <s v="INTERNET PAYMENT Linked Acc Trns"/>
  </r>
  <r>
    <x v="371"/>
    <n v="500"/>
    <s v="NAB - Credit Card 8814"/>
    <s v="CREDIT CARD PAYMENT"/>
    <s v="INTERNET PAYMENT Linked Acc Trns"/>
    <x v="9"/>
    <x v="37"/>
    <s v="INTERNET PAYMENT Linked Acc Trns"/>
  </r>
  <r>
    <x v="372"/>
    <n v="2000"/>
    <s v="NAB - Credit Card 8814"/>
    <s v="CREDIT CARD PAYMENT"/>
    <s v="INTERNET PAYMENT Linked Acc Trns"/>
    <x v="9"/>
    <x v="37"/>
    <s v="INTERNET PAYMENT Linked Acc Trns"/>
  </r>
  <r>
    <x v="553"/>
    <n v="600"/>
    <s v="NAB - Credit Card 8814"/>
    <s v="CREDIT CARD PAYMENT"/>
    <s v="INTERNET PAYMENT Linked Acc Trns"/>
    <x v="9"/>
    <x v="37"/>
    <s v="INTERNET PAYMENT Linked Acc Trns"/>
  </r>
  <r>
    <x v="553"/>
    <n v="2000"/>
    <s v="NAB - Credit Card 8814"/>
    <s v="CREDIT CARD PAYMENT"/>
    <s v="INTERNET PAYMENT Linked Acc Trns"/>
    <x v="9"/>
    <x v="37"/>
    <s v="INTERNET PAYMENT Linked Acc Trns"/>
  </r>
  <r>
    <x v="364"/>
    <n v="500"/>
    <s v="NAB - Credit Card 8814"/>
    <s v="CREDIT CARD PAYMENT"/>
    <s v="INTERNET PAYMENT Linked Acc Trns"/>
    <x v="9"/>
    <x v="37"/>
    <s v="INTERNET PAYMENT Linked Acc Trns"/>
  </r>
  <r>
    <x v="358"/>
    <n v="500"/>
    <s v="NAB - Credit Card 8814"/>
    <s v="CREDIT CARD PAYMENT"/>
    <s v="INTERNET PAYMENT Linked Acc Trns"/>
    <x v="9"/>
    <x v="37"/>
    <s v="INTERNET PAYMENT Linked Acc Trns"/>
  </r>
  <r>
    <x v="426"/>
    <n v="500"/>
    <s v="NAB - Credit Card 8814"/>
    <s v="CREDIT CARD PAYMENT"/>
    <s v="INTERNET PAYMENT Linked Acc Trns"/>
    <x v="9"/>
    <x v="37"/>
    <s v="INTERNET PAYMENT Linked Acc Trns"/>
  </r>
  <r>
    <x v="426"/>
    <n v="700"/>
    <s v="NAB - Credit Card 8814"/>
    <s v="CREDIT CARD PAYMENT"/>
    <s v="INTERNET PAYMENT Linked Acc Trns"/>
    <x v="9"/>
    <x v="37"/>
    <s v="INTERNET PAYMENT Linked Acc Trns"/>
  </r>
  <r>
    <x v="426"/>
    <n v="1000"/>
    <s v="NAB - Credit Card 8814"/>
    <s v="CREDIT CARD PAYMENT"/>
    <s v="INTERNET PAYMENT Linked Acc Trns"/>
    <x v="9"/>
    <x v="37"/>
    <s v="INTERNET PAYMENT Linked Acc Trns"/>
  </r>
  <r>
    <x v="49"/>
    <n v="100"/>
    <s v="NAB - Credit Card 8814"/>
    <s v="CREDIT CARD PAYMENT"/>
    <s v="INTERNET PAYMENT Linked Acc Trns"/>
    <x v="9"/>
    <x v="37"/>
    <s v="INTERNET PAYMENT Linked Acc Trns"/>
  </r>
  <r>
    <x v="49"/>
    <n v="200"/>
    <s v="NAB - Credit Card 8814"/>
    <s v="CREDIT CARD PAYMENT"/>
    <s v="INTERNET PAYMENT Linked Acc Trns"/>
    <x v="9"/>
    <x v="37"/>
    <s v="INTERNET PAYMENT Linked Acc Trns"/>
  </r>
  <r>
    <x v="49"/>
    <n v="500"/>
    <s v="NAB - Credit Card 8814"/>
    <s v="CREDIT CARD PAYMENT"/>
    <s v="INTERNET PAYMENT Linked Acc Trns"/>
    <x v="9"/>
    <x v="37"/>
    <s v="INTERNET PAYMENT Linked Acc Trns"/>
  </r>
  <r>
    <x v="282"/>
    <n v="1500"/>
    <s v="NAB - Credit Card 8814"/>
    <s v="CREDIT CARD PAYMENT"/>
    <s v="INTERNET PAYMENT Linked Acc Trns"/>
    <x v="9"/>
    <x v="37"/>
    <s v="INTERNET PAYMENT Linked Acc Trns"/>
  </r>
  <r>
    <x v="282"/>
    <n v="1500"/>
    <s v="NAB - Credit Card 8814"/>
    <s v="CREDIT CARD PAYMENT"/>
    <s v="INTERNET PAYMENT Linked Acc Trns"/>
    <x v="9"/>
    <x v="37"/>
    <s v="INTERNET PAYMENT Linked Acc Trns"/>
  </r>
  <r>
    <x v="451"/>
    <n v="1000"/>
    <s v="NAB - Credit Card 8814"/>
    <s v="CREDIT CARD PAYMENT"/>
    <s v="INTERNET PAYMENT Linked Acc Trns"/>
    <x v="9"/>
    <x v="37"/>
    <s v="INTERNET PAYMENT Linked Acc Trns"/>
  </r>
  <r>
    <x v="524"/>
    <n v="300"/>
    <s v="NAB - Credit Card 8814"/>
    <s v="CREDIT CARD PAYMENT"/>
    <s v="INTERNET PAYMENT Linked Acc Trns"/>
    <x v="9"/>
    <x v="37"/>
    <s v="INTERNET PAYMENT Linked Acc Trns"/>
  </r>
  <r>
    <x v="524"/>
    <n v="1000"/>
    <s v="NAB - Credit Card 8814"/>
    <s v="CREDIT CARD PAYMENT"/>
    <s v="INTERNET PAYMENT Linked Acc Trns"/>
    <x v="9"/>
    <x v="37"/>
    <s v="INTERNET PAYMENT Linked Acc Trns"/>
  </r>
  <r>
    <x v="476"/>
    <n v="500"/>
    <s v="NAB - Credit Card 8814"/>
    <s v="CREDIT CARD PAYMENT"/>
    <s v="INTERNET PAYMENT Linked Acc Trns"/>
    <x v="9"/>
    <x v="37"/>
    <s v="INTERNET PAYMENT Linked Acc Trns"/>
  </r>
  <r>
    <x v="101"/>
    <n v="350"/>
    <s v="NAB - Credit Card 8814"/>
    <s v="CREDIT CARD PAYMENT"/>
    <s v="INTERNET PAYMENT Linked Acc Trns"/>
    <x v="9"/>
    <x v="37"/>
    <s v="INTERNET PAYMENT Linked Acc Trns"/>
  </r>
  <r>
    <x v="101"/>
    <n v="700"/>
    <s v="NAB - Credit Card 8814"/>
    <s v="CREDIT CARD PAYMENT"/>
    <s v="INTERNET PAYMENT Linked Acc Trns"/>
    <x v="9"/>
    <x v="37"/>
    <s v="INTERNET PAYMENT Linked Acc Trns"/>
  </r>
  <r>
    <x v="300"/>
    <n v="1000"/>
    <s v="NAB - Credit Card 8814"/>
    <s v="CREDIT CARD PAYMENT"/>
    <s v="INTERNET PAYMENT Linked Acc Trns"/>
    <x v="9"/>
    <x v="37"/>
    <s v="INTERNET PAYMENT Linked Acc Trns"/>
  </r>
  <r>
    <x v="471"/>
    <n v="150"/>
    <s v="NAB - Credit Card 8814"/>
    <s v="CREDIT CARD PAYMENT"/>
    <s v="INTERNET PAYMENT Linked Acc Trns"/>
    <x v="9"/>
    <x v="37"/>
    <s v="INTERNET PAYMENT Linked Acc Trns"/>
  </r>
  <r>
    <x v="471"/>
    <n v="150"/>
    <s v="NAB - Credit Card 8814"/>
    <s v="CREDIT CARD PAYMENT"/>
    <s v="INTERNET PAYMENT Linked Acc Trns"/>
    <x v="9"/>
    <x v="37"/>
    <s v="INTERNET PAYMENT Linked Acc Trns"/>
  </r>
  <r>
    <x v="286"/>
    <n v="1000"/>
    <s v="NAB - Credit Card 8814"/>
    <s v="CREDIT CARD PAYMENT"/>
    <s v="INTERNET PAYMENT Linked Acc Trns"/>
    <x v="9"/>
    <x v="37"/>
    <s v="INTERNET PAYMENT Linked Acc Trns"/>
  </r>
  <r>
    <x v="307"/>
    <n v="200"/>
    <s v="NAB - Credit Card 8814"/>
    <s v="CREDIT CARD PAYMENT"/>
    <s v="INTERNET PAYMENT Linked Acc Trns"/>
    <x v="9"/>
    <x v="37"/>
    <s v="INTERNET PAYMENT Linked Acc Trns"/>
  </r>
  <r>
    <x v="307"/>
    <n v="400"/>
    <s v="NAB - Credit Card 8814"/>
    <s v="CREDIT CARD PAYMENT"/>
    <s v="INTERNET PAYMENT Linked Acc Trns"/>
    <x v="9"/>
    <x v="37"/>
    <s v="INTERNET PAYMENT Linked Acc Trns"/>
  </r>
  <r>
    <x v="440"/>
    <n v="1500"/>
    <s v="NAB - Credit Card 8814"/>
    <s v="CREDIT CARD PAYMENT"/>
    <s v="INTERNET PAYMENT Linked Acc Trns"/>
    <x v="9"/>
    <x v="37"/>
    <s v="INTERNET PAYMENT Linked Acc Trns"/>
  </r>
  <r>
    <x v="409"/>
    <n v="400"/>
    <s v="NAB - Credit Card 8814"/>
    <s v="CREDIT CARD PAYMENT"/>
    <s v="INTERNET PAYMENT Linked Acc Trns"/>
    <x v="9"/>
    <x v="37"/>
    <s v="INTERNET PAYMENT Linked Acc Trns"/>
  </r>
  <r>
    <x v="409"/>
    <n v="500"/>
    <s v="NAB - Credit Card 8814"/>
    <s v="CREDIT CARD PAYMENT"/>
    <s v="INTERNET PAYMENT Linked Acc Trns"/>
    <x v="9"/>
    <x v="37"/>
    <s v="INTERNET PAYMENT Linked Acc Trns"/>
  </r>
  <r>
    <x v="328"/>
    <n v="363"/>
    <s v="NAB - Credit Card 8814"/>
    <s v="CREDIT CARD PAYMENT"/>
    <s v="INTERNET PAYMENT Linked Acc Trns"/>
    <x v="9"/>
    <x v="37"/>
    <s v="INTERNET PAYMENT Linked Acc Trns"/>
  </r>
  <r>
    <x v="328"/>
    <n v="373"/>
    <s v="NAB - Credit Card 8814"/>
    <s v="CREDIT CARD PAYMENT"/>
    <s v="INTERNET PAYMENT Linked Acc Trns"/>
    <x v="9"/>
    <x v="37"/>
    <s v="INTERNET PAYMENT Linked Acc Trns"/>
  </r>
  <r>
    <x v="466"/>
    <n v="1500"/>
    <s v="NAB - Credit Card 8814"/>
    <s v="CREDIT CARD PAYMENT"/>
    <s v="INTERNET PAYMENT Linked Acc Trns"/>
    <x v="9"/>
    <x v="37"/>
    <s v="INTERNET PAYMENT Linked Acc Trns"/>
  </r>
  <r>
    <x v="12"/>
    <n v="650"/>
    <s v="NAB - Credit Card 8814"/>
    <s v="CREDIT CARD PAYMENT"/>
    <s v="INTERNET PAYMENT Linked Acc Trns"/>
    <x v="9"/>
    <x v="37"/>
    <s v="INTERNET PAYMENT Linked Acc Trns"/>
  </r>
  <r>
    <x v="290"/>
    <n v="2500"/>
    <s v="NAB - Credit Card 8814"/>
    <s v="CREDIT CARD PAYMENT"/>
    <s v="INTERNET PAYMENT Linked Acc Trns"/>
    <x v="9"/>
    <x v="37"/>
    <s v="INTERNET PAYMENT Linked Acc Trns"/>
  </r>
  <r>
    <x v="290"/>
    <n v="1500"/>
    <s v="NAB - Credit Card 8814"/>
    <s v="CREDIT CARD PAYMENT"/>
    <s v="INTERNET PAYMENT Linked Acc Trns"/>
    <x v="9"/>
    <x v="37"/>
    <s v="INTERNET PAYMENT Linked Acc Trns"/>
  </r>
  <r>
    <x v="290"/>
    <n v="79"/>
    <s v="NAB - Credit Card 8814"/>
    <s v="CREDIT CARD PAYMENT"/>
    <s v="INTERNET PAYMENT Linked Acc Trns"/>
    <x v="9"/>
    <x v="37"/>
    <s v="INTERNET PAYMENT Linked Acc Trns"/>
  </r>
  <r>
    <x v="290"/>
    <n v="24"/>
    <s v="NAB - Credit Card 8814"/>
    <s v="CREDIT CARD PAYMENT"/>
    <s v="INTERNET PAYMENT Linked Acc Trns"/>
    <x v="9"/>
    <x v="37"/>
    <s v="INTERNET PAYMENT Linked Acc Trns"/>
  </r>
  <r>
    <x v="97"/>
    <n v="190"/>
    <s v="NAB - Credit Card 8814"/>
    <s v="CREDIT CARD PAYMENT"/>
    <s v="INTERNET PAYMENT Linked Acc Trns"/>
    <x v="9"/>
    <x v="37"/>
    <s v="INTERNET PAYMENT Linked Acc Trns"/>
  </r>
  <r>
    <x v="375"/>
    <n v="500"/>
    <s v="NAB - Credit Card 8814"/>
    <s v="CREDIT CARD PAYMENT"/>
    <s v="INTERNET PAYMENT Linked Acc Trns"/>
    <x v="9"/>
    <x v="37"/>
    <s v="INTERNET PAYMENT Linked Acc Trns"/>
  </r>
  <r>
    <x v="36"/>
    <n v="500"/>
    <s v="NAB - Credit Card 8814"/>
    <s v="CREDIT CARD PAYMENT"/>
    <s v="INTERNET PAYMENT Linked Acc Trns"/>
    <x v="9"/>
    <x v="37"/>
    <s v="INTERNET PAYMENT Linked Acc Trns"/>
  </r>
  <r>
    <x v="36"/>
    <n v="200"/>
    <s v="NAB - Credit Card 8814"/>
    <s v="CREDIT CARD PAYMENT"/>
    <s v="INTERNET PAYMENT Linked Acc Trns"/>
    <x v="9"/>
    <x v="37"/>
    <s v="INTERNET PAYMENT Linked Acc Trns"/>
  </r>
  <r>
    <x v="291"/>
    <n v="400"/>
    <s v="NAB - Credit Card 8814"/>
    <s v="CREDIT CARD PAYMENT"/>
    <s v="INTERNET PAYMENT Linked Acc Trns"/>
    <x v="9"/>
    <x v="37"/>
    <s v="INTERNET PAYMENT Linked Acc Trns"/>
  </r>
  <r>
    <x v="303"/>
    <n v="1000"/>
    <s v="NAB - Credit Card 8814"/>
    <s v="CREDIT CARD PAYMENT"/>
    <s v="INTERNET PAYMENT Linked Acc Trns"/>
    <x v="9"/>
    <x v="37"/>
    <s v="INTERNET PAYMENT Linked Acc Trns"/>
  </r>
  <r>
    <x v="87"/>
    <n v="1000"/>
    <s v="NAB - Credit Card 8814"/>
    <s v="CREDIT CARD PAYMENT"/>
    <s v="INTERNET PAYMENT Linked Acc Trns"/>
    <x v="9"/>
    <x v="37"/>
    <s v="INTERNET PAYMENT Linked Acc Trns"/>
  </r>
  <r>
    <x v="76"/>
    <n v="250"/>
    <s v="NAB - Credit Card 8814"/>
    <s v="CREDIT CARD PAYMENT"/>
    <s v="INTERNET PAYMENT Linked Acc Trns"/>
    <x v="9"/>
    <x v="37"/>
    <s v="INTERNET PAYMENT Linked Acc Trns"/>
  </r>
  <r>
    <x v="76"/>
    <n v="239"/>
    <s v="NAB - Credit Card 8814"/>
    <s v="CREDIT CARD PAYMENT"/>
    <s v="INTERNET PAYMENT Linked Acc Trns"/>
    <x v="9"/>
    <x v="37"/>
    <s v="INTERNET PAYMENT Linked Acc Trns"/>
  </r>
  <r>
    <x v="29"/>
    <n v="295"/>
    <s v="NAB - Credit Card 8814"/>
    <s v="CREDIT CARD PAYMENT"/>
    <s v="INTERNET PAYMENT Linked Acc Trns"/>
    <x v="9"/>
    <x v="37"/>
    <s v="INTERNET PAYMENT Linked Acc Trns"/>
  </r>
  <r>
    <x v="29"/>
    <n v="91"/>
    <s v="NAB - Credit Card 8814"/>
    <s v="CREDIT CARD PAYMENT"/>
    <s v="INTERNET PAYMENT Linked Acc Trns"/>
    <x v="9"/>
    <x v="37"/>
    <s v="INTERNET PAYMENT Linked Acc Trns"/>
  </r>
  <r>
    <x v="83"/>
    <n v="1500"/>
    <s v="NAB - Credit Card 8814"/>
    <s v="CREDIT CARD PAYMENT"/>
    <s v="INTERNET PAYMENT Linked Acc Trns"/>
    <x v="9"/>
    <x v="37"/>
    <s v="INTERNET PAYMENT Linked Acc Trns"/>
  </r>
  <r>
    <x v="334"/>
    <n v="200"/>
    <s v="NAB - Credit Card 8814"/>
    <s v="CREDIT CARD PAYMENT"/>
    <s v="INTERNET PAYMENT Linked Acc Trns"/>
    <x v="9"/>
    <x v="37"/>
    <s v="INTERNET PAYMENT Linked Acc Trns"/>
  </r>
  <r>
    <x v="359"/>
    <n v="150"/>
    <s v="NAB - Credit Card 8814"/>
    <s v="CREDIT CARD PAYMENT"/>
    <s v="INTERNET PAYMENT Linked Acc Trns"/>
    <x v="9"/>
    <x v="37"/>
    <s v="INTERNET PAYMENT Linked Acc Trns"/>
  </r>
  <r>
    <x v="393"/>
    <n v="250"/>
    <s v="NAB - Credit Card 8814"/>
    <s v="CREDIT CARD PAYMENT"/>
    <s v="INTERNET PAYMENT Linked Acc Trns"/>
    <x v="9"/>
    <x v="37"/>
    <s v="INTERNET PAYMENT Linked Acc Trns"/>
  </r>
  <r>
    <x v="393"/>
    <n v="200"/>
    <s v="NAB - Credit Card 8814"/>
    <s v="CREDIT CARD PAYMENT"/>
    <s v="INTERNET PAYMENT Linked Acc Trns"/>
    <x v="9"/>
    <x v="37"/>
    <s v="INTERNET PAYMENT Linked Acc Trns"/>
  </r>
  <r>
    <x v="393"/>
    <n v="70"/>
    <s v="NAB - Credit Card 8814"/>
    <s v="CREDIT CARD PAYMENT"/>
    <s v="INTERNET PAYMENT Linked Acc Trns"/>
    <x v="9"/>
    <x v="37"/>
    <s v="INTERNET PAYMENT Linked Acc Trns"/>
  </r>
  <r>
    <x v="393"/>
    <n v="70"/>
    <s v="NAB - Credit Card 8814"/>
    <s v="CREDIT CARD PAYMENT"/>
    <s v="INTERNET PAYMENT Linked Acc Trns"/>
    <x v="9"/>
    <x v="37"/>
    <s v="INTERNET PAYMENT Linked Acc Trns"/>
  </r>
  <r>
    <x v="393"/>
    <n v="6"/>
    <s v="NAB - Credit Card 8814"/>
    <s v="CREDIT CARD PAYMENT"/>
    <s v="INTERNET PAYMENT Linked Acc Trns"/>
    <x v="9"/>
    <x v="37"/>
    <s v="INTERNET PAYMENT Linked Acc Trns"/>
  </r>
  <r>
    <x v="353"/>
    <n v="100"/>
    <s v="NAB - Credit Card 8814"/>
    <s v="CREDIT CARD PAYMENT"/>
    <s v="INTERNET PAYMENT Linked Acc Trns"/>
    <x v="9"/>
    <x v="37"/>
    <s v="INTERNET PAYMENT Linked Acc Trns"/>
  </r>
  <r>
    <x v="447"/>
    <n v="500"/>
    <s v="NAB - Credit Card 8814"/>
    <s v="CREDIT CARD PAYMENT"/>
    <s v="INTERNET PAYMENT Linked Acc Trns"/>
    <x v="9"/>
    <x v="37"/>
    <s v="INTERNET PAYMENT Linked Acc Trns"/>
  </r>
  <r>
    <x v="447"/>
    <n v="0.46"/>
    <s v="NAB - Credit Card 8814"/>
    <s v="CREDIT CARD PAYMENT"/>
    <s v="INTERNET PAYMENT Linked Acc Trns"/>
    <x v="9"/>
    <x v="37"/>
    <s v="INTERNET PAYMENT Linked Acc Trns"/>
  </r>
  <r>
    <x v="447"/>
    <n v="0.11"/>
    <s v="NAB - Credit Card 8814"/>
    <s v="CREDIT CARD PAYMENT"/>
    <s v="INTERNET PAYMENT Linked Acc Trns"/>
    <x v="9"/>
    <x v="37"/>
    <s v="INTERNET PAYMENT Linked Acc Trns"/>
  </r>
  <r>
    <x v="447"/>
    <n v="0.1"/>
    <s v="NAB - Credit Card 8814"/>
    <s v="CREDIT CARD PAYMENT"/>
    <s v="INTERNET PAYMENT Linked Acc Trns"/>
    <x v="9"/>
    <x v="37"/>
    <s v="INTERNET PAYMENT Linked Acc Trns"/>
  </r>
  <r>
    <x v="447"/>
    <n v="0.01"/>
    <s v="NAB - Credit Card 8814"/>
    <s v="CREDIT CARD PAYMENT"/>
    <s v="INTERNET PAYMENT Linked Acc Trns"/>
    <x v="9"/>
    <x v="37"/>
    <s v="INTERNET PAYMENT Linked Acc Trns"/>
  </r>
  <r>
    <x v="294"/>
    <n v="330"/>
    <s v="NAB - Credit Card 8814"/>
    <s v="CREDIT CARD PAYMENT"/>
    <s v="INTERNET PAYMENT Myer"/>
    <x v="9"/>
    <x v="37"/>
    <s v="INTERNET PAYMENT Myer"/>
  </r>
  <r>
    <x v="208"/>
    <n v="2999"/>
    <s v="NAB - Credit Card 8814"/>
    <s v="CREDIT CARD PAYMENT"/>
    <s v="INTERNET PAYMENT Real Vision"/>
    <x v="9"/>
    <x v="37"/>
    <s v="INTERNET PAYMENT Real Vision"/>
  </r>
  <r>
    <x v="213"/>
    <n v="50"/>
    <s v="NAB - Credit Card 8814"/>
    <s v="CREDIT CARD PAYMENT"/>
    <s v="INTERNET PAYMENT woolies"/>
    <x v="9"/>
    <x v="37"/>
    <s v="INTERNET PAYMENT woolies"/>
  </r>
  <r>
    <x v="550"/>
    <n v="100"/>
    <s v="NAB - Credit Card 8814"/>
    <s v="CREDIT CARD PAYMENT"/>
    <s v="INTERNET PAYMENT woolies"/>
    <x v="9"/>
    <x v="37"/>
    <s v="INTERNET PAYMENT woolies"/>
  </r>
  <r>
    <x v="550"/>
    <n v="100"/>
    <s v="NAB - Credit Card 8814"/>
    <s v="CREDIT CARD PAYMENT"/>
    <s v="INTERNET PAYMENT woolies"/>
    <x v="9"/>
    <x v="37"/>
    <s v="INTERNET PAYMENT woolies"/>
  </r>
  <r>
    <x v="290"/>
    <n v="3.5"/>
    <s v="NAB Old - 7873"/>
    <s v="CREDIT CARD PAYMENT"/>
    <s v="Sabo NAB CREDIT NOV25 0000001838527"/>
    <x v="9"/>
    <x v="37"/>
    <s v="Sabo NAB CREDIT NOV25"/>
  </r>
  <r>
    <x v="159"/>
    <n v="-962"/>
    <s v="NAB - Credit Card 8814"/>
    <s v="CREDIT CARD PURCHASE"/>
    <s v="INTERNET BPAY TAX OFFICE PAYMENTS"/>
    <x v="7"/>
    <x v="46"/>
    <s v="INTERNET BPAY TAX OFFICE PAYMENTS"/>
  </r>
  <r>
    <x v="340"/>
    <n v="-870"/>
    <s v="NAB - Credit Card 8814"/>
    <s v="CREDIT CARD PURCHASE"/>
    <s v="INTERNET BPAY TAX OFFICE PAYMENTS"/>
    <x v="7"/>
    <x v="46"/>
    <s v="INTERNET BPAY TAX OFFICE PAYMENTS"/>
  </r>
  <r>
    <x v="59"/>
    <n v="1290"/>
    <s v="NAB - Credit Card 8814"/>
    <s v="CREDIT CARD REFUND"/>
    <s v="Appliances Online Sydney"/>
    <x v="1"/>
    <x v="10"/>
    <s v="Appliances Online"/>
  </r>
  <r>
    <x v="110"/>
    <n v="20000"/>
    <s v="NAB Old - 9437"/>
    <s v="INTER-BANK CREDIT"/>
    <s v="Lloyd Thomas Lloyd Thomas"/>
    <x v="9"/>
    <x v="37"/>
    <s v="Lloyd Thomas Lloyd Thomas"/>
  </r>
  <r>
    <x v="132"/>
    <n v="17000"/>
    <s v="NAB Old - 9437"/>
    <s v="INTER-BANK CREDIT"/>
    <s v="Lloyd Thomas Lloyd Thomas"/>
    <x v="9"/>
    <x v="37"/>
    <s v="Lloyd Thomas Lloyd Thomas"/>
  </r>
  <r>
    <x v="132"/>
    <n v="20000"/>
    <s v="NAB Old - 9437"/>
    <s v="INTER-BANK CREDIT"/>
    <s v="LT Lloyd Thomas Lloyd Thomas"/>
    <x v="9"/>
    <x v="37"/>
    <s v="LT Lloyd Thomas Lloyd Thomas"/>
  </r>
  <r>
    <x v="357"/>
    <n v="25000"/>
    <s v="NAB Old - 9437"/>
    <s v="INTER-BANK CREDIT"/>
    <s v="RTGS (ANZ-004650) ELIAS NATALIE LOVELYIC,3162, AU"/>
    <x v="9"/>
    <x v="37"/>
    <s v="RTGS ELIAS NATALIE LOVELYIC,, AU"/>
  </r>
  <r>
    <x v="62"/>
    <n v="30000"/>
    <s v="NAB Old - 9437"/>
    <s v="INTER-BANK CREDIT"/>
    <s v="RTGS (ANZ-003899) ELIAS NATALIE LOVELYIC,3162, AU"/>
    <x v="9"/>
    <x v="37"/>
    <s v="RTGS ELIAS NATALIE LOVELYIC,, AU"/>
  </r>
  <r>
    <x v="71"/>
    <n v="10000"/>
    <s v="CBA - Milani Everyday"/>
    <s v="NA"/>
    <s v="Direct Credit 606954 FINSTRO INVTyquinSt"/>
    <x v="9"/>
    <x v="37"/>
    <s v="Direct Credit FINSTRO INVTyquinSt"/>
  </r>
  <r>
    <x v="207"/>
    <n v="10000"/>
    <s v="CBA - Milani Everyday"/>
    <s v="NA"/>
    <s v="Direct Credit 667353 FINSTRO UUULDTI-0000010112"/>
    <x v="9"/>
    <x v="37"/>
    <s v="Direct Credit FINSTRO UUULDTI-"/>
  </r>
  <r>
    <x v="487"/>
    <n v="4164.26"/>
    <s v="CBA - Milani Everyday"/>
    <s v="NA"/>
    <s v="Direct Credit 646011 GWW 046150445264"/>
    <x v="9"/>
    <x v="37"/>
    <s v="Direct Credit GWW"/>
  </r>
  <r>
    <x v="103"/>
    <n v="14.06"/>
    <s v="CBA - Milani Everyday"/>
    <s v="NA"/>
    <s v="Direct Credit 123079 ING 081735644 0714672"/>
    <x v="9"/>
    <x v="37"/>
    <s v="Direct Credit ING"/>
  </r>
  <r>
    <x v="433"/>
    <n v="100"/>
    <s v="CBA - Milani Everyday"/>
    <s v="NA"/>
    <s v="Direct Credit 128594 LT LT"/>
    <x v="9"/>
    <x v="37"/>
    <s v="Direct Credit LT LT"/>
  </r>
  <r>
    <x v="554"/>
    <n v="100"/>
    <s v="CBA - Milani Everyday"/>
    <s v="NA"/>
    <s v="Fast Transfer From A CORBETT Happy Birthday Little man Oli __"/>
    <x v="9"/>
    <x v="37"/>
    <s v="Fast Transfer From A CORBETT Happy Birthday Little man Oli __"/>
  </r>
  <r>
    <x v="224"/>
    <n v="10000"/>
    <s v="CBA - Milani Everyday"/>
    <s v="NA"/>
    <s v="Fast Transfer From MARIAN NAJDOVSKI 6870 MS and LT"/>
    <x v="9"/>
    <x v="37"/>
    <s v="Fast Transfer From MARIAN NAJDOVSKI MS and LT"/>
  </r>
  <r>
    <x v="490"/>
    <n v="10000"/>
    <s v="CBA - Milani Everyday"/>
    <s v="NA"/>
    <s v="Fast Transfer From MARIAN NAJDOVSKI 6870 TYQUIN LLOYD THOMAS INV 3"/>
    <x v="9"/>
    <x v="37"/>
    <s v="Fast Transfer From MARIAN NAJDOVSKI TYQUIN LLOYD THOMAS INV 3"/>
  </r>
  <r>
    <x v="79"/>
    <n v="10000"/>
    <s v="CBA - Milani Everyday"/>
    <s v="NA"/>
    <s v="Fast Transfer From MARIAN NAJDOVSKI Tyquin St 6870 Tyquin St"/>
    <x v="9"/>
    <x v="37"/>
    <s v="Fast Transfer From MARIAN NAJDOVSKI Tyquin St Tyquin St"/>
  </r>
  <r>
    <x v="197"/>
    <n v="10000"/>
    <s v="CBA - Milani Everyday"/>
    <s v="NA"/>
    <s v="Fast Transfer From MARIAN NAJDOVSKI 6870 Tyquin Street"/>
    <x v="9"/>
    <x v="37"/>
    <s v="Fast Transfer From MARIAN NAJDOVSKI Tyquin Street"/>
  </r>
  <r>
    <x v="555"/>
    <n v="500"/>
    <s v="CBA - Milani Everyday"/>
    <s v="NA"/>
    <s v="Fast Transfer From MICHELLE SIMIC Lloydy bday"/>
    <x v="9"/>
    <x v="37"/>
    <s v="Fast Transfer From MICHELLE SIMIC Lloydy bday"/>
  </r>
  <r>
    <x v="181"/>
    <n v="2500"/>
    <s v="CBA - Milani Everyday"/>
    <s v="NA"/>
    <s v="Fast Transfer From MR LLOYD EDWARD THOMA CREDIT TO ACCOUNT"/>
    <x v="9"/>
    <x v="37"/>
    <s v="Fast Transfer From MR LLOYD EDWARD THOMA CREDIT TO ACCOUNT"/>
  </r>
  <r>
    <x v="17"/>
    <n v="550"/>
    <s v="CBA - Milani Everyday"/>
    <s v="NA"/>
    <s v="Fast Transfer From MR LLOYD EDWARD THOMA CREDIT TO ACCOUNT"/>
    <x v="9"/>
    <x v="37"/>
    <s v="Fast Transfer From MR LLOYD EDWARD THOMA CREDIT TO ACCOUNT"/>
  </r>
  <r>
    <x v="33"/>
    <n v="300"/>
    <s v="CBA - Milani Everyday"/>
    <s v="NA"/>
    <s v="Fast Transfer From MRS MILANI BIANCA SIM CREDIT TO ACCOUNT"/>
    <x v="9"/>
    <x v="37"/>
    <s v="Fast Transfer From MRS MILANI BIANCA SIM CREDIT TO ACCOUNT"/>
  </r>
  <r>
    <x v="108"/>
    <n v="10"/>
    <s v="CBA - Milani Everyday"/>
    <s v="NA"/>
    <s v="Fast Transfer From MRS MILANI BIANCA SIM CREDIT TO ACCOUNT"/>
    <x v="9"/>
    <x v="37"/>
    <s v="Fast Transfer From MRS MILANI BIANCA SIM CREDIT TO ACCOUNT"/>
  </r>
  <r>
    <x v="335"/>
    <n v="26"/>
    <s v="CBA - Milani Everyday"/>
    <s v="NA"/>
    <s v="Fast Transfer From MRS MILANI BIANCA SIM CREDIT TO ACCOUNT"/>
    <x v="9"/>
    <x v="37"/>
    <s v="Fast Transfer From MRS MILANI BIANCA SIM CREDIT TO ACCOUNT"/>
  </r>
  <r>
    <x v="556"/>
    <n v="25"/>
    <s v="CBA - Milani Everyday"/>
    <s v="NA"/>
    <s v="Fast Transfer From MRS MILANI BIANCA SIM CREDIT TO ACCOUNT"/>
    <x v="9"/>
    <x v="37"/>
    <s v="Fast Transfer From MRS MILANI BIANCA SIM CREDIT TO ACCOUNT"/>
  </r>
  <r>
    <x v="557"/>
    <n v="25"/>
    <s v="CBA - Milani Everyday"/>
    <s v="NA"/>
    <s v="Fast Transfer From MRS MILANI BIANCA SIM CREDIT TO ACCOUNT"/>
    <x v="9"/>
    <x v="37"/>
    <s v="Fast Transfer From MRS MILANI BIANCA SIM CREDIT TO ACCOUNT"/>
  </r>
  <r>
    <x v="128"/>
    <n v="40"/>
    <s v="CBA - Milani Everyday"/>
    <s v="NA"/>
    <s v="Fast Transfer From MRS MILANI BIANCA SIM CREDIT TO ACCOUNT"/>
    <x v="9"/>
    <x v="37"/>
    <s v="Fast Transfer From MRS MILANI BIANCA SIM CREDIT TO ACCOUNT"/>
  </r>
  <r>
    <x v="558"/>
    <n v="50"/>
    <s v="CBA - Milani Everyday"/>
    <s v="NA"/>
    <s v="Fast Transfer From MRS MILANI BIANCA SIM CREDIT TO ACCOUNT"/>
    <x v="9"/>
    <x v="37"/>
    <s v="Fast Transfer From MRS MILANI BIANCA SIM CREDIT TO ACCOUNT"/>
  </r>
  <r>
    <x v="559"/>
    <n v="60"/>
    <s v="CBA - Milani Everyday"/>
    <s v="NA"/>
    <s v="Fast Transfer From MRS MILANI BIANCA SIM CREDIT TO ACCOUNT"/>
    <x v="9"/>
    <x v="37"/>
    <s v="Fast Transfer From MRS MILANI BIANCA SIM CREDIT TO ACCOUNT"/>
  </r>
  <r>
    <x v="169"/>
    <n v="30"/>
    <s v="CBA - Milani Everyday"/>
    <s v="NA"/>
    <s v="Fast Transfer From MRS MILANI BIANCA SIM CREDIT TO ACCOUNT"/>
    <x v="9"/>
    <x v="37"/>
    <s v="Fast Transfer From MRS MILANI BIANCA SIM CREDIT TO ACCOUNT"/>
  </r>
  <r>
    <x v="456"/>
    <n v="20"/>
    <s v="CBA - Milani Everyday"/>
    <s v="NA"/>
    <s v="Fast Transfer From MRS MILANI BIANCA SIM CREDIT TO ACCOUNT"/>
    <x v="9"/>
    <x v="37"/>
    <s v="Fast Transfer From MRS MILANI BIANCA SIM CREDIT TO ACCOUNT"/>
  </r>
  <r>
    <x v="183"/>
    <n v="25"/>
    <s v="CBA - Milani Everyday"/>
    <s v="NA"/>
    <s v="Fast Transfer From MRS MILANI BIANCA SIM CREDIT TO ACCOUNT"/>
    <x v="9"/>
    <x v="37"/>
    <s v="Fast Transfer From MRS MILANI BIANCA SIM CREDIT TO ACCOUNT"/>
  </r>
  <r>
    <x v="560"/>
    <n v="50"/>
    <s v="CBA - Milani Everyday"/>
    <s v="NA"/>
    <s v="Fast Transfer From MRS MILANI BIANCA SIM CREDIT TO ACCOUNT"/>
    <x v="9"/>
    <x v="37"/>
    <s v="Fast Transfer From MRS MILANI BIANCA SIM CREDIT TO ACCOUNT"/>
  </r>
  <r>
    <x v="384"/>
    <n v="20"/>
    <s v="CBA - Milani Everyday"/>
    <s v="NA"/>
    <s v="Fast Transfer From MRS MILANI BIANCA SIM CREDIT TO ACCOUNT"/>
    <x v="9"/>
    <x v="37"/>
    <s v="Fast Transfer From MRS MILANI BIANCA SIM CREDIT TO ACCOUNT"/>
  </r>
  <r>
    <x v="299"/>
    <n v="2"/>
    <s v="CBA - Milani Everyday"/>
    <s v="NA"/>
    <s v="Fast Transfer From MRS MILANI BIANCA SIM CREDIT TO ACCOUNT"/>
    <x v="9"/>
    <x v="37"/>
    <s v="Fast Transfer From MRS MILANI BIANCA SIM CREDIT TO ACCOUNT"/>
  </r>
  <r>
    <x v="538"/>
    <n v="50"/>
    <s v="CBA - Milani Everyday"/>
    <s v="NA"/>
    <s v="Fast Transfer From MRS MILANI BIANCA SIM CREDIT TO ACCOUNT"/>
    <x v="9"/>
    <x v="37"/>
    <s v="Fast Transfer From MRS MILANI BIANCA SIM CREDIT TO ACCOUNT"/>
  </r>
  <r>
    <x v="561"/>
    <n v="50"/>
    <s v="CBA - Milani Everyday"/>
    <s v="NA"/>
    <s v="Fast Transfer From MRS MILANI BIANCA SIM CREDIT TO ACCOUNT"/>
    <x v="9"/>
    <x v="37"/>
    <s v="Fast Transfer From MRS MILANI BIANCA SIM CREDIT TO ACCOUNT"/>
  </r>
  <r>
    <x v="562"/>
    <n v="50"/>
    <s v="CBA - Milani Everyday"/>
    <s v="NA"/>
    <s v="Fast Transfer From MRS MILANI BIANCA SIM CREDIT TO ACCOUNT"/>
    <x v="9"/>
    <x v="37"/>
    <s v="Fast Transfer From MRS MILANI BIANCA SIM CREDIT TO ACCOUNT"/>
  </r>
  <r>
    <x v="221"/>
    <n v="30"/>
    <s v="CBA - Milani Everyday"/>
    <s v="NA"/>
    <s v="Fast Transfer From MRS MILANI BIANCA SIM CREDIT TO ACCOUNT"/>
    <x v="9"/>
    <x v="37"/>
    <s v="Fast Transfer From MRS MILANI BIANCA SIM CREDIT TO ACCOUNT"/>
  </r>
  <r>
    <x v="563"/>
    <n v="50"/>
    <s v="CBA - Milani Everyday"/>
    <s v="NA"/>
    <s v="Fast Transfer From MRS MILANI BIANCA SIM CREDIT TO ACCOUNT"/>
    <x v="9"/>
    <x v="37"/>
    <s v="Fast Transfer From MRS MILANI BIANCA SIM CREDIT TO ACCOUNT"/>
  </r>
  <r>
    <x v="564"/>
    <n v="46"/>
    <s v="CBA - Milani Everyday"/>
    <s v="NA"/>
    <s v="Fast Transfer From MRS MILANI BIANCA SIM CREDIT TO ACCOUNT AP"/>
    <x v="9"/>
    <x v="37"/>
    <s v="Fast Transfer From MRS MILANI BIANCA SIM CREDIT TO ACCOUNT AP"/>
  </r>
  <r>
    <x v="549"/>
    <n v="200"/>
    <s v="CBA - Milani Everyday"/>
    <s v="NA"/>
    <s v="Fast Transfer From MRS MILANI BIANCA SIM CREDIT TO ACCOUNT Back into savings"/>
    <x v="9"/>
    <x v="37"/>
    <s v="Fast Transfer From MRS MILANI BIANCA SIM CREDIT TO ACCOUNT Back into savings"/>
  </r>
  <r>
    <x v="565"/>
    <n v="180"/>
    <s v="CBA - Milani Everyday"/>
    <s v="NA"/>
    <s v="Fast Transfer From MRS MILANI BIANCA SIM CREDIT TO ACCOUNT COROBORYAPPIZ"/>
    <x v="9"/>
    <x v="37"/>
    <s v="Fast Transfer From MRS MILANI BIANCA SIM CREDIT TO ACCOUNT COROBORYAPPIZ"/>
  </r>
  <r>
    <x v="233"/>
    <n v="90"/>
    <s v="CBA - Milani Everyday"/>
    <s v="NA"/>
    <s v="Fast Transfer From MRS MILANI BIANCA SIM CREDIT TO ACCOUNT Hair"/>
    <x v="9"/>
    <x v="37"/>
    <s v="Fast Transfer From MRS MILANI BIANCA SIM CREDIT TO ACCOUNT Hair"/>
  </r>
  <r>
    <x v="485"/>
    <n v="188"/>
    <s v="CBA - Milani Everyday"/>
    <s v="NA"/>
    <s v="Fast Transfer From MRS MILANI BIANCA SIM CREDIT TO ACCOUNT PIZCOROBOR"/>
    <x v="9"/>
    <x v="37"/>
    <s v="Fast Transfer From MRS MILANI BIANCA SIM CREDIT TO ACCOUNT PIZCOROBOR"/>
  </r>
  <r>
    <x v="486"/>
    <n v="188"/>
    <s v="CBA - Milani Everyday"/>
    <s v="NA"/>
    <s v="Fast Transfer From MRS MILANI BIANCA SIM CREDIT TO ACCOUNT PIZCOROBOR"/>
    <x v="9"/>
    <x v="37"/>
    <s v="Fast Transfer From MRS MILANI BIANCA SIM CREDIT TO ACCOUNT PIZCOROBOR"/>
  </r>
  <r>
    <x v="566"/>
    <n v="188"/>
    <s v="CBA - Milani Everyday"/>
    <s v="NA"/>
    <s v="Fast Transfer From MRS MILANI BIANCA SIM CREDIT TO ACCOUNT pizcorobortegrat"/>
    <x v="9"/>
    <x v="37"/>
    <s v="Fast Transfer From MRS MILANI BIANCA SIM CREDIT TO ACCOUNT pizcorobortegrat"/>
  </r>
  <r>
    <x v="564"/>
    <n v="115"/>
    <s v="CBA - Milani Everyday"/>
    <s v="NA"/>
    <s v="Fast Transfer From MRS MILANI BIANCA SIM CREDIT TO ACCOUNT PIZOG"/>
    <x v="9"/>
    <x v="37"/>
    <s v="Fast Transfer From MRS MILANI BIANCA SIM CREDIT TO ACCOUNT PIZOG"/>
  </r>
  <r>
    <x v="329"/>
    <n v="114"/>
    <s v="CBA - Milani Everyday"/>
    <s v="NA"/>
    <s v="Fast Transfer From MRS MILANI BIANCA SIM CREDIT TO ACCOUNT PIZRoboKmartTarget"/>
    <x v="9"/>
    <x v="37"/>
    <s v="Fast Transfer From MRS MILANI BIANCA SIM CREDIT TO ACCOUNT PIZRoboKmartTarget"/>
  </r>
  <r>
    <x v="564"/>
    <n v="150"/>
    <s v="CBA - Milani Everyday"/>
    <s v="NA"/>
    <s v="Fast Transfer From MRS MILANI BIANCA SIM CREDIT TO ACCOUNT PIZROBOROC"/>
    <x v="9"/>
    <x v="37"/>
    <s v="Fast Transfer From MRS MILANI BIANCA SIM CREDIT TO ACCOUNT PIZROBOROC"/>
  </r>
  <r>
    <x v="159"/>
    <n v="200"/>
    <s v="CBA - Milani Everyday"/>
    <s v="NA"/>
    <s v="Fast Transfer From MRS MILANI BIANCA SIM CREDIT TO ACCOUNT yappiz"/>
    <x v="9"/>
    <x v="37"/>
    <s v="Fast Transfer From MRS MILANI BIANCA SIM CREDIT TO ACCOUNT yappiz"/>
  </r>
  <r>
    <x v="323"/>
    <n v="200"/>
    <s v="CBA - Milani Everyday"/>
    <s v="NA"/>
    <s v="Fast Transfer From MRS MILANI BIANCA SIM CREDIT TO ACCOUNT YAPPIZ"/>
    <x v="9"/>
    <x v="37"/>
    <s v="Fast Transfer From MRS MILANI BIANCA SIM CREDIT TO ACCOUNT YAPPIZ"/>
  </r>
  <r>
    <x v="313"/>
    <n v="150"/>
    <s v="CBA - Milani Everyday"/>
    <s v="NA"/>
    <s v="Fast Transfer From MRS MILANI BIANCA SIM CREDIT TO ACCOUNT YAPPIZ"/>
    <x v="9"/>
    <x v="37"/>
    <s v="Fast Transfer From MRS MILANI BIANCA SIM CREDIT TO ACCOUNT YAPPIZ"/>
  </r>
  <r>
    <x v="332"/>
    <n v="120"/>
    <s v="CBA - Milani Everyday"/>
    <s v="NA"/>
    <s v="Fast Transfer From MRS MILANI BIANCA SIM CREDIT TO ACCOUNT YAPPIZ"/>
    <x v="9"/>
    <x v="37"/>
    <s v="Fast Transfer From MRS MILANI BIANCA SIM CREDIT TO ACCOUNT YAPPIZ"/>
  </r>
  <r>
    <x v="73"/>
    <n v="200"/>
    <s v="CBA - Milani Everyday"/>
    <s v="NA"/>
    <s v="Fast Transfer From MRS MILANI BIANCA SIM CREDIT TO ACCOUNT YAPPIZ"/>
    <x v="9"/>
    <x v="37"/>
    <s v="Fast Transfer From MRS MILANI BIANCA SIM CREDIT TO ACCOUNT YAPPIZ"/>
  </r>
  <r>
    <x v="567"/>
    <n v="120"/>
    <s v="CBA - Milani Everyday"/>
    <s v="NA"/>
    <s v="Fast Transfer From MRS MILANI BIANCA SIM CREDIT TO ACCOUNT YAPPIZ"/>
    <x v="9"/>
    <x v="37"/>
    <s v="Fast Transfer From MRS MILANI BIANCA SIM CREDIT TO ACCOUNT YAPPIZ"/>
  </r>
  <r>
    <x v="229"/>
    <n v="205"/>
    <s v="CBA - Milani Everyday"/>
    <s v="NA"/>
    <s v="Fast Transfer From MRS MILANI BIANCA SIM CREDIT TO ACCOUNT YAPPIZ"/>
    <x v="9"/>
    <x v="37"/>
    <s v="Fast Transfer From MRS MILANI BIANCA SIM CREDIT TO ACCOUNT YAPPIZ"/>
  </r>
  <r>
    <x v="237"/>
    <n v="150"/>
    <s v="CBA - Milani Everyday"/>
    <s v="NA"/>
    <s v="Fast Transfer From MRS MILANI BIANCA SIM CREDIT TO ACCOUNT YAPPIZ"/>
    <x v="9"/>
    <x v="37"/>
    <s v="Fast Transfer From MRS MILANI BIANCA SIM CREDIT TO ACCOUNT YAPPIZ"/>
  </r>
  <r>
    <x v="478"/>
    <n v="200"/>
    <s v="CBA - Milani Everyday"/>
    <s v="NA"/>
    <s v="Fast Transfer From MRS MILANI BIANCA SIM CREDIT TO ACCOUNT YAPPIZ"/>
    <x v="9"/>
    <x v="37"/>
    <s v="Fast Transfer From MRS MILANI BIANCA SIM CREDIT TO ACCOUNT YAPPIZ"/>
  </r>
  <r>
    <x v="550"/>
    <n v="150"/>
    <s v="CBA - Milani Everyday"/>
    <s v="NA"/>
    <s v="Fast Transfer From MRS MILANI BIANCA SIM CREDIT TO ACCOUNT YAPPIZ"/>
    <x v="9"/>
    <x v="37"/>
    <s v="Fast Transfer From MRS MILANI BIANCA SIM CREDIT TO ACCOUNT YAPPIZ"/>
  </r>
  <r>
    <x v="31"/>
    <n v="202"/>
    <s v="CBA - Milani Everyday"/>
    <s v="NA"/>
    <s v="Fast Transfer From MRS MILANI BIANCA SIM CREDIT TO ACCOUNT YAPPIZ"/>
    <x v="9"/>
    <x v="37"/>
    <s v="Fast Transfer From MRS MILANI BIANCA SIM CREDIT TO ACCOUNT YAPPIZ"/>
  </r>
  <r>
    <x v="108"/>
    <n v="132"/>
    <s v="CBA - Milani Everyday"/>
    <s v="NA"/>
    <s v="Fast Transfer From MRS ROXANNE HEIBLOEM Roxy xx Roxy xx"/>
    <x v="1"/>
    <x v="43"/>
    <s v="MRS ROXANNE HEIBLOEM"/>
  </r>
  <r>
    <x v="415"/>
    <n v="40"/>
    <s v="CBA - Milani Everyday"/>
    <s v="NA"/>
    <s v="Fast Transfer From YASMIN DARWISH Cleo shoes THANK YOU"/>
    <x v="1"/>
    <x v="43"/>
    <s v="YASMIN DARWISH"/>
  </r>
  <r>
    <x v="568"/>
    <n v="300"/>
    <s v="CBA - Milani Everyday"/>
    <s v="NA"/>
    <s v="Fast Transfer From YASMIN DARWISH MyerPurchaseThankU MyerPurchaseThankU"/>
    <x v="1"/>
    <x v="43"/>
    <s v="YASMIN DARWISH"/>
  </r>
  <r>
    <x v="107"/>
    <n v="80"/>
    <s v="CBA - Milani Everyday"/>
    <s v="NA"/>
    <s v="Transfer from xx5288 CommBank app"/>
    <x v="9"/>
    <x v="37"/>
    <s v="Transfer from xx CommBank app"/>
  </r>
  <r>
    <x v="107"/>
    <n v="100"/>
    <s v="CBA - Milani Everyday"/>
    <s v="NA"/>
    <s v="Transfer from xx5288 CommBank app"/>
    <x v="9"/>
    <x v="37"/>
    <s v="Transfer from xx CommBank app"/>
  </r>
  <r>
    <x v="569"/>
    <n v="150"/>
    <s v="CBA - Milani Everyday"/>
    <s v="NA"/>
    <s v="Transfer from xx5288 CommBank app"/>
    <x v="9"/>
    <x v="37"/>
    <s v="Transfer from xx CommBank app"/>
  </r>
  <r>
    <x v="415"/>
    <n v="100"/>
    <s v="CBA - Milani Everyday"/>
    <s v="NA"/>
    <s v="Transfer from xx5288 CommBank app"/>
    <x v="9"/>
    <x v="37"/>
    <s v="Transfer from xx CommBank app"/>
  </r>
  <r>
    <x v="138"/>
    <n v="1.73"/>
    <s v="CBA - Milani Everyday"/>
    <s v="NA"/>
    <s v="Transfer from xx5288 CommBank app"/>
    <x v="9"/>
    <x v="37"/>
    <s v="Transfer from xx CommBank app"/>
  </r>
  <r>
    <x v="152"/>
    <n v="52"/>
    <s v="CBA - Milani Everyday"/>
    <s v="NA"/>
    <s v="Transfer from xx5288 CommBank app"/>
    <x v="9"/>
    <x v="37"/>
    <s v="Transfer from xx CommBank app"/>
  </r>
  <r>
    <x v="179"/>
    <n v="30"/>
    <s v="CBA - Milani Everyday"/>
    <s v="NA"/>
    <s v="Transfer from xx5288 CommBank app"/>
    <x v="9"/>
    <x v="37"/>
    <s v="Transfer from xx CommBank app"/>
  </r>
  <r>
    <x v="344"/>
    <n v="100"/>
    <s v="CBA - Milani Everyday"/>
    <s v="NA"/>
    <s v="Transfer from xx5288 CommBank app"/>
    <x v="9"/>
    <x v="37"/>
    <s v="Transfer from xx CommBank app"/>
  </r>
  <r>
    <x v="183"/>
    <n v="5.15"/>
    <s v="CBA - Milani Everyday"/>
    <s v="NA"/>
    <s v="Transfer from xx5288 CommBank app"/>
    <x v="9"/>
    <x v="37"/>
    <s v="Transfer from xx CommBank app"/>
  </r>
  <r>
    <x v="457"/>
    <n v="500"/>
    <s v="CBA - Milani Everyday"/>
    <s v="NA"/>
    <s v="Transfer from xx5288 CommBank app"/>
    <x v="9"/>
    <x v="37"/>
    <s v="Transfer from xx CommBank app"/>
  </r>
  <r>
    <x v="570"/>
    <n v="200"/>
    <s v="CBA - Milani Everyday"/>
    <s v="NA"/>
    <s v="Transfer from xx5288 CommBank app"/>
    <x v="9"/>
    <x v="37"/>
    <s v="Transfer from xx CommBank app"/>
  </r>
  <r>
    <x v="184"/>
    <n v="800"/>
    <s v="CBA - Milani Everyday"/>
    <s v="NA"/>
    <s v="Transfer from xx5288 CommBank app"/>
    <x v="9"/>
    <x v="37"/>
    <s v="Transfer from xx CommBank app"/>
  </r>
  <r>
    <x v="517"/>
    <n v="2000"/>
    <s v="CBA - Milani Everyday"/>
    <s v="NA"/>
    <s v="Transfer from xx5288 CommBank app"/>
    <x v="9"/>
    <x v="37"/>
    <s v="Transfer from xx CommBank app"/>
  </r>
  <r>
    <x v="571"/>
    <n v="6500"/>
    <s v="CBA - Milani Everyday"/>
    <s v="NA"/>
    <s v="Transfer from xx5288 CommBank app"/>
    <x v="9"/>
    <x v="37"/>
    <s v="Transfer from xx CommBank app"/>
  </r>
  <r>
    <x v="299"/>
    <n v="27"/>
    <s v="CBA - Milani Everyday"/>
    <s v="NA"/>
    <s v="Transfer from xx5288 CommBank app"/>
    <x v="9"/>
    <x v="37"/>
    <s v="Transfer from xx CommBank app"/>
  </r>
  <r>
    <x v="299"/>
    <n v="2000"/>
    <s v="CBA - Milani Everyday"/>
    <s v="NA"/>
    <s v="Transfer from xx5288 CommBank app"/>
    <x v="9"/>
    <x v="37"/>
    <s v="Transfer from xx CommBank app"/>
  </r>
  <r>
    <x v="98"/>
    <n v="10000"/>
    <s v="CBA - Milani Everyday"/>
    <s v="NA"/>
    <s v="Transfer from xx5288 CommBank app"/>
    <x v="9"/>
    <x v="37"/>
    <s v="Transfer from xx CommBank app"/>
  </r>
  <r>
    <x v="106"/>
    <n v="-1100"/>
    <s v="NAB Old - 9437"/>
    <s v="TRANSFER DEBIT"/>
    <s v="INTERNET TRANSFER LANG29ML"/>
    <x v="18"/>
    <x v="10"/>
    <s v="Coolum Coastal"/>
  </r>
  <r>
    <x v="108"/>
    <n v="-1100"/>
    <s v="NAB Old - 9437"/>
    <s v="TRANSFER DEBIT"/>
    <s v="INTERNET TRANSFER LANG29ML"/>
    <x v="18"/>
    <x v="10"/>
    <s v="Coolum Coastal"/>
  </r>
  <r>
    <x v="112"/>
    <n v="-1100"/>
    <s v="NAB Old - 9437"/>
    <s v="TRANSFER DEBIT"/>
    <s v="INTERNET TRANSFER LANG29ML"/>
    <x v="18"/>
    <x v="10"/>
    <s v="Coolum Coastal"/>
  </r>
  <r>
    <x v="53"/>
    <n v="-1100"/>
    <s v="NAB Old - 9437"/>
    <s v="TRANSFER DEBIT"/>
    <s v="INTERNET TRANSFER LANG29ML"/>
    <x v="18"/>
    <x v="10"/>
    <s v="Coolum Coastal"/>
  </r>
  <r>
    <x v="9"/>
    <n v="-1100"/>
    <s v="NAB Old - 9437"/>
    <s v="TRANSFER DEBIT"/>
    <s v="INTERNET TRANSFER LANG29ML"/>
    <x v="18"/>
    <x v="10"/>
    <s v="Coolum Coastal"/>
  </r>
  <r>
    <x v="118"/>
    <n v="-1100"/>
    <s v="NAB Old - 9437"/>
    <s v="TRANSFER DEBIT"/>
    <s v="INTERNET TRANSFER LANG29ML"/>
    <x v="18"/>
    <x v="10"/>
    <s v="Coolum Coastal"/>
  </r>
  <r>
    <x v="122"/>
    <n v="-1100"/>
    <s v="NAB Old - 9437"/>
    <s v="TRANSFER DEBIT"/>
    <s v="INTERNET TRANSFER LANG29ML"/>
    <x v="18"/>
    <x v="10"/>
    <s v="Coolum Coastal"/>
  </r>
  <r>
    <x v="125"/>
    <n v="-1100"/>
    <s v="NAB Old - 9437"/>
    <s v="TRANSFER DEBIT"/>
    <s v="INTERNET TRANSFER LANG29ML"/>
    <x v="18"/>
    <x v="10"/>
    <s v="Coolum Coastal"/>
  </r>
  <r>
    <x v="77"/>
    <n v="-1100"/>
    <s v="NAB Old - 9437"/>
    <s v="TRANSFER DEBIT"/>
    <s v="INTERNET TRANSFER LANG29ML"/>
    <x v="18"/>
    <x v="10"/>
    <s v="Coolum Coastal"/>
  </r>
  <r>
    <x v="59"/>
    <n v="-1100"/>
    <s v="NAB Old - 9437"/>
    <s v="TRANSFER DEBIT"/>
    <s v="INTERNET TRANSFER LANG29ML"/>
    <x v="18"/>
    <x v="10"/>
    <s v="Coolum Coastal"/>
  </r>
  <r>
    <x v="130"/>
    <n v="-1100"/>
    <s v="NAB Old - 9437"/>
    <s v="TRANSFER DEBIT"/>
    <s v="INTERNET TRANSFER LANG29ML"/>
    <x v="18"/>
    <x v="10"/>
    <s v="Coolum Coastal"/>
  </r>
  <r>
    <x v="132"/>
    <n v="-1100"/>
    <s v="NAB Old - 9437"/>
    <s v="TRANSFER DEBIT"/>
    <s v="INTERNET TRANSFER LANG29ML"/>
    <x v="18"/>
    <x v="10"/>
    <s v="Coolum Coastal"/>
  </r>
  <r>
    <x v="138"/>
    <n v="-1100"/>
    <s v="NAB Old - 9437"/>
    <s v="TRANSFER DEBIT"/>
    <s v="INTERNET TRANSFER LANG29ML"/>
    <x v="18"/>
    <x v="10"/>
    <s v="Coolum Coastal"/>
  </r>
  <r>
    <x v="142"/>
    <n v="-1100"/>
    <s v="NAB Old - 9437"/>
    <s v="TRANSFER DEBIT"/>
    <s v="INTERNET TRANSFER LANG29ML"/>
    <x v="18"/>
    <x v="10"/>
    <s v="Coolum Coastal"/>
  </r>
  <r>
    <x v="61"/>
    <n v="-1100"/>
    <s v="NAB Old - 9437"/>
    <s v="TRANSFER DEBIT"/>
    <s v="INTERNET TRANSFER LANG29ML"/>
    <x v="18"/>
    <x v="10"/>
    <s v="Coolum Coastal"/>
  </r>
  <r>
    <x v="150"/>
    <n v="-1100"/>
    <s v="NAB Old - 9437"/>
    <s v="TRANSFER DEBIT"/>
    <s v="INTERNET TRANSFER LANG29ML"/>
    <x v="18"/>
    <x v="10"/>
    <s v="Coolum Coastal"/>
  </r>
  <r>
    <x v="65"/>
    <n v="-1100"/>
    <s v="NAB Old - 9437"/>
    <s v="TRANSFER DEBIT"/>
    <s v="INTERNET TRANSFER LANG29ML"/>
    <x v="18"/>
    <x v="10"/>
    <s v="Coolum Coastal"/>
  </r>
  <r>
    <x v="100"/>
    <n v="-1100"/>
    <s v="NAB Old - 9437"/>
    <s v="TRANSFER DEBIT"/>
    <s v="INTERNET TRANSFER LANG29ML"/>
    <x v="18"/>
    <x v="10"/>
    <s v="Coolum Coastal"/>
  </r>
  <r>
    <x v="66"/>
    <n v="-1100"/>
    <s v="NAB Old - 9437"/>
    <s v="TRANSFER DEBIT"/>
    <s v="INTERNET TRANSFER LANG29ML"/>
    <x v="18"/>
    <x v="10"/>
    <s v="Coolum Coastal"/>
  </r>
  <r>
    <x v="67"/>
    <n v="-1100"/>
    <s v="NAB Old - 9437"/>
    <s v="TRANSFER DEBIT"/>
    <s v="INTERNET TRANSFER LANG29ML"/>
    <x v="18"/>
    <x v="10"/>
    <s v="Coolum Coastal"/>
  </r>
  <r>
    <x v="394"/>
    <n v="-1100"/>
    <s v="NAB Old - 9437"/>
    <s v="TRANSFER DEBIT"/>
    <s v="INTERNET TRANSFER LANG29ML"/>
    <x v="18"/>
    <x v="10"/>
    <s v="Coolum Coastal"/>
  </r>
  <r>
    <x v="69"/>
    <n v="-1100"/>
    <s v="NAB Old - 9437"/>
    <s v="TRANSFER DEBIT"/>
    <s v="INTERNET TRANSFER LANG29ML"/>
    <x v="18"/>
    <x v="10"/>
    <s v="Coolum Coastal"/>
  </r>
  <r>
    <x v="314"/>
    <n v="-1100"/>
    <s v="NAB Old - 9437"/>
    <s v="TRANSFER DEBIT"/>
    <s v="INTERNET TRANSFER LANG29ML"/>
    <x v="18"/>
    <x v="10"/>
    <s v="Coolum Coastal"/>
  </r>
  <r>
    <x v="171"/>
    <n v="-1100"/>
    <s v="NAB Old - 9437"/>
    <s v="TRANSFER DEBIT"/>
    <s v="INTERNET TRANSFER LANG29ML"/>
    <x v="18"/>
    <x v="10"/>
    <s v="Coolum Coastal"/>
  </r>
  <r>
    <x v="383"/>
    <n v="-1100"/>
    <s v="NAB Old - 9437"/>
    <s v="TRANSFER DEBIT"/>
    <s v="INTERNET TRANSFER LANG29ML"/>
    <x v="18"/>
    <x v="10"/>
    <s v="Coolum Coastal"/>
  </r>
  <r>
    <x v="78"/>
    <n v="-1100"/>
    <s v="NAB Old - 9437"/>
    <s v="TRANSFER DEBIT"/>
    <s v="INTERNET TRANSFER LANG29ML"/>
    <x v="18"/>
    <x v="10"/>
    <s v="Coolum Coastal"/>
  </r>
  <r>
    <x v="390"/>
    <n v="-1100"/>
    <s v="NAB Old - 9437"/>
    <s v="TRANSFER DEBIT"/>
    <s v="INTERNET TRANSFER LANG29ML"/>
    <x v="18"/>
    <x v="10"/>
    <s v="Coolum Coastal"/>
  </r>
  <r>
    <x v="179"/>
    <n v="-1100"/>
    <s v="NAB Old - 9437"/>
    <s v="TRANSFER DEBIT"/>
    <s v="INTERNET TRANSFER LANG29ML"/>
    <x v="18"/>
    <x v="10"/>
    <s v="Coolum Coastal"/>
  </r>
  <r>
    <x v="182"/>
    <n v="-1100"/>
    <s v="NAB Old - 9437"/>
    <s v="TRANSFER DEBIT"/>
    <s v="INTERNET TRANSFER LANG29ML"/>
    <x v="18"/>
    <x v="10"/>
    <s v="Coolum Coastal"/>
  </r>
  <r>
    <x v="188"/>
    <n v="-1100"/>
    <s v="NAB Old - 9437"/>
    <s v="TRANSFER DEBIT"/>
    <s v="INTERNET TRANSFER LANG29ML"/>
    <x v="18"/>
    <x v="10"/>
    <s v="Coolum Coastal"/>
  </r>
  <r>
    <x v="189"/>
    <n v="-1100"/>
    <s v="NAB Old - 9437"/>
    <s v="TRANSFER DEBIT"/>
    <s v="INTERNET TRANSFER LANG29ML"/>
    <x v="18"/>
    <x v="10"/>
    <s v="Coolum Coastal"/>
  </r>
  <r>
    <x v="73"/>
    <n v="-1100"/>
    <s v="NAB Old - 9437"/>
    <s v="TRANSFER DEBIT"/>
    <s v="INTERNET TRANSFER LANG29ML"/>
    <x v="18"/>
    <x v="10"/>
    <s v="Coolum Coastal"/>
  </r>
  <r>
    <x v="194"/>
    <n v="-1100"/>
    <s v="NAB Old - 9437"/>
    <s v="TRANSFER DEBIT"/>
    <s v="INTERNET TRANSFER LANG29ML"/>
    <x v="18"/>
    <x v="10"/>
    <s v="Coolum Coastal"/>
  </r>
  <r>
    <x v="208"/>
    <n v="-1100"/>
    <s v="NAB Old - 9437"/>
    <s v="TRANSFER DEBIT"/>
    <s v="INTERNET TRANSFER LANG29ML"/>
    <x v="18"/>
    <x v="10"/>
    <s v="Coolum Coastal"/>
  </r>
  <r>
    <x v="214"/>
    <n v="-1100"/>
    <s v="NAB Old - 9437"/>
    <s v="TRANSFER DEBIT"/>
    <s v="INTERNET TRANSFER LANG29ML"/>
    <x v="18"/>
    <x v="10"/>
    <s v="Coolum Coastal"/>
  </r>
  <r>
    <x v="220"/>
    <n v="-1150"/>
    <s v="NAB - Old 1627"/>
    <s v="TRANSFER DEBIT"/>
    <s v="INTERNET TRANSFER LANG29ML"/>
    <x v="18"/>
    <x v="10"/>
    <s v="Coolum Coastal"/>
  </r>
  <r>
    <x v="231"/>
    <n v="-1140"/>
    <s v="NAB - Old 1627"/>
    <s v="TRANSFER DEBIT"/>
    <s v="INTERNET TRANSFER LANG29ML"/>
    <x v="18"/>
    <x v="10"/>
    <s v="Coolum Coastal"/>
  </r>
  <r>
    <x v="13"/>
    <n v="-1140"/>
    <s v="NAB - Old 1627"/>
    <s v="TRANSFER DEBIT"/>
    <s v="INTERNET TRANSFER LANG29ML"/>
    <x v="18"/>
    <x v="10"/>
    <s v="Coolum Coastal"/>
  </r>
  <r>
    <x v="436"/>
    <n v="-1140"/>
    <s v="NAB - Old 1627"/>
    <s v="TRANSFER DEBIT"/>
    <s v="INTERNET TRANSFER LANG29ML"/>
    <x v="18"/>
    <x v="10"/>
    <s v="Coolum Coastal"/>
  </r>
  <r>
    <x v="392"/>
    <n v="-1140"/>
    <s v="NAB - Old 1627"/>
    <s v="TRANSFER DEBIT"/>
    <s v="INTERNET TRANSFER LANG29ML"/>
    <x v="18"/>
    <x v="10"/>
    <s v="Coolum Coastal"/>
  </r>
  <r>
    <x v="242"/>
    <n v="-1140"/>
    <s v="NAB - Old 1627"/>
    <s v="TRANSFER DEBIT"/>
    <s v="INTERNET TRANSFER LANG29ML"/>
    <x v="18"/>
    <x v="10"/>
    <s v="Coolum Coastal"/>
  </r>
  <r>
    <x v="5"/>
    <n v="-1140"/>
    <s v="NAB - Old 1627"/>
    <s v="TRANSFER DEBIT"/>
    <s v="INTERNET TRANSFER LANG29ML"/>
    <x v="18"/>
    <x v="10"/>
    <s v="Coolum Coastal"/>
  </r>
  <r>
    <x v="31"/>
    <n v="-1140"/>
    <s v="NAB - Old 1627"/>
    <s v="TRANSFER DEBIT"/>
    <s v="INTERNET TRANSFER LANG29ML"/>
    <x v="18"/>
    <x v="10"/>
    <s v="Coolum Coastal"/>
  </r>
  <r>
    <x v="111"/>
    <n v="-1140"/>
    <s v="NAB - Old 1627"/>
    <s v="TRANSFER DEBIT"/>
    <s v="INTERNET TRANSFER LANG29ML"/>
    <x v="18"/>
    <x v="10"/>
    <s v="Coolum Coastal"/>
  </r>
  <r>
    <x v="255"/>
    <n v="-1140"/>
    <s v="NAB - Old 1627"/>
    <s v="TRANSFER DEBIT"/>
    <s v="INTERNET TRANSFER LANG29ML"/>
    <x v="18"/>
    <x v="10"/>
    <s v="Coolum Coastal"/>
  </r>
  <r>
    <x v="259"/>
    <n v="-1140"/>
    <s v="NAB Everyday - 891388212"/>
    <s v="TRANSFER DEBIT"/>
    <s v="INTERNET TRANSFER LANG29ML"/>
    <x v="18"/>
    <x v="10"/>
    <s v="Coolum Coastal"/>
  </r>
  <r>
    <x v="264"/>
    <n v="-1140"/>
    <s v="NAB Everyday - 891388212"/>
    <s v="TRANSFER DEBIT"/>
    <s v="INTERNET TRANSFER LANG29ML"/>
    <x v="18"/>
    <x v="10"/>
    <s v="Coolum Coastal"/>
  </r>
  <r>
    <x v="519"/>
    <n v="-1140"/>
    <s v="NAB Everyday - 891388212"/>
    <s v="TRANSFER DEBIT"/>
    <s v="INTERNET TRANSFER LANG29ML"/>
    <x v="18"/>
    <x v="10"/>
    <s v="Coolum Coastal"/>
  </r>
  <r>
    <x v="572"/>
    <n v="-1140"/>
    <s v="NAB Everyday - 891388212"/>
    <s v="TRANSFER DEBIT"/>
    <s v="INTERNET TRANSFER LANG29ML"/>
    <x v="18"/>
    <x v="10"/>
    <s v="Coolum Coastal"/>
  </r>
  <r>
    <x v="551"/>
    <n v="-1140"/>
    <s v="NAB Everyday - 891388212"/>
    <s v="TRANSFER DEBIT"/>
    <s v="INTERNET TRANSFER LANG29ML"/>
    <x v="18"/>
    <x v="10"/>
    <s v="Coolum Coastal"/>
  </r>
  <r>
    <x v="424"/>
    <n v="-1140"/>
    <s v="NAB Everyday - 891388212"/>
    <s v="TRANSFER DEBIT"/>
    <s v="INTERNET TRANSFER LANG29ML"/>
    <x v="18"/>
    <x v="10"/>
    <s v="Coolum Coastal"/>
  </r>
  <r>
    <x v="24"/>
    <n v="-1140"/>
    <s v="NAB Everyday - 891388212"/>
    <s v="TRANSFER DEBIT"/>
    <s v="INTERNET TRANSFER LANG29ML"/>
    <x v="18"/>
    <x v="10"/>
    <s v="Coolum Coastal"/>
  </r>
  <r>
    <x v="573"/>
    <n v="-1140"/>
    <s v="NAB Everyday - 891388212"/>
    <s v="TRANSFER DEBIT"/>
    <s v="INTERNET TRANSFER LANG29ML"/>
    <x v="18"/>
    <x v="10"/>
    <s v="Coolum Coastal"/>
  </r>
  <r>
    <x v="450"/>
    <n v="-1140"/>
    <s v="NAB Everyday - 891388212"/>
    <s v="TRANSFER DEBIT"/>
    <s v="INTERNET TRANSFER LANG29ML"/>
    <x v="18"/>
    <x v="10"/>
    <s v="Coolum Coastal"/>
  </r>
  <r>
    <x v="481"/>
    <n v="-1140"/>
    <s v="NAB Everyday - 891388212"/>
    <s v="TRANSFER DEBIT"/>
    <s v="INTERNET TRANSFER LANG29ML"/>
    <x v="18"/>
    <x v="10"/>
    <s v="Coolum Coastal"/>
  </r>
  <r>
    <x v="461"/>
    <n v="-1140"/>
    <s v="NAB Everyday - 891388212"/>
    <s v="TRANSFER DEBIT"/>
    <s v="INTERNET TRANSFER LANG29ML"/>
    <x v="18"/>
    <x v="10"/>
    <s v="Coolum Coastal"/>
  </r>
  <r>
    <x v="495"/>
    <n v="-1140"/>
    <s v="NAB Everyday - 891388212"/>
    <s v="TRANSFER DEBIT"/>
    <s v="INTERNET TRANSFER LANG29ML"/>
    <x v="18"/>
    <x v="10"/>
    <s v="Coolum Coastal"/>
  </r>
  <r>
    <x v="279"/>
    <n v="-1140"/>
    <s v="NAB Everyday - 891388212"/>
    <s v="TRANSFER DEBIT"/>
    <s v="INTERNET TRANSFER LANG29ML"/>
    <x v="18"/>
    <x v="10"/>
    <s v="Coolum Coastal"/>
  </r>
  <r>
    <x v="446"/>
    <n v="-1140"/>
    <s v="NAB Everyday - 891388212"/>
    <s v="TRANSFER DEBIT"/>
    <s v="INTERNET TRANSFER LANG29ML"/>
    <x v="18"/>
    <x v="10"/>
    <s v="Coolum Coastal"/>
  </r>
  <r>
    <x v="282"/>
    <n v="-1140"/>
    <s v="NAB Everyday - 891388212"/>
    <s v="TRANSFER DEBIT"/>
    <s v="INTERNET TRANSFER LANG29ML"/>
    <x v="18"/>
    <x v="10"/>
    <s v="Coolum Coastal"/>
  </r>
  <r>
    <x v="524"/>
    <n v="-1140"/>
    <s v="NAB Everyday - 891388212"/>
    <s v="TRANSFER DEBIT"/>
    <s v="INTERNET TRANSFER LANG29ML"/>
    <x v="18"/>
    <x v="10"/>
    <s v="Coolum Coastal"/>
  </r>
  <r>
    <x v="363"/>
    <n v="-1140"/>
    <s v="NAB Everyday - 891388212"/>
    <s v="TRANSFER DEBIT"/>
    <s v="INTERNET TRANSFER LANG29ML"/>
    <x v="18"/>
    <x v="10"/>
    <s v="Coolum Coastal"/>
  </r>
  <r>
    <x v="285"/>
    <n v="-1140"/>
    <s v="NAB Everyday - 891388212"/>
    <s v="TRANSFER DEBIT"/>
    <s v="INTERNET TRANSFER LANG29ML"/>
    <x v="18"/>
    <x v="10"/>
    <s v="Coolum Coastal"/>
  </r>
  <r>
    <x v="285"/>
    <n v="-1140"/>
    <s v="NAB Everyday - 891388212"/>
    <s v="TRANSFER DEBIT"/>
    <s v="INTERNET TRANSFER LANG29ML"/>
    <x v="18"/>
    <x v="10"/>
    <s v="Coolum Coastal"/>
  </r>
  <r>
    <x v="466"/>
    <n v="-1140"/>
    <s v="NAB Everyday - 891388212"/>
    <s v="TRANSFER DEBIT"/>
    <s v="INTERNET TRANSFER LANG29ML"/>
    <x v="18"/>
    <x v="10"/>
    <s v="Coolum Coastal"/>
  </r>
  <r>
    <x v="288"/>
    <n v="-1140"/>
    <s v="NAB Everyday - 891388212"/>
    <s v="TRANSFER DEBIT"/>
    <s v="INTERNET TRANSFER LANG29ML"/>
    <x v="18"/>
    <x v="10"/>
    <s v="Coolum Coastal"/>
  </r>
  <r>
    <x v="36"/>
    <n v="-1140"/>
    <s v="NAB Everyday - 891388212"/>
    <s v="TRANSFER DEBIT"/>
    <s v="INTERNET TRANSFER LANG29ML"/>
    <x v="18"/>
    <x v="10"/>
    <s v="Coolum Coastal"/>
  </r>
  <r>
    <x v="87"/>
    <n v="-1140"/>
    <s v="NAB Everyday - 891388212"/>
    <s v="TRANSFER DEBIT"/>
    <s v="INTERNET TRANSFER LANG29ML"/>
    <x v="18"/>
    <x v="10"/>
    <s v="Coolum Coastal"/>
  </r>
  <r>
    <x v="464"/>
    <n v="-1140"/>
    <s v="NAB Everyday - 891388212"/>
    <s v="TRANSFER DEBIT"/>
    <s v="INTERNET TRANSFER LANG29ML"/>
    <x v="18"/>
    <x v="10"/>
    <s v="Coolum Coastal"/>
  </r>
  <r>
    <x v="393"/>
    <n v="-1140"/>
    <s v="NAB Everyday - 891388212"/>
    <s v="TRANSFER DEBIT"/>
    <s v="INTERNET TRANSFER LANG29ML"/>
    <x v="18"/>
    <x v="10"/>
    <s v="Coolum Coastal"/>
  </r>
  <r>
    <x v="458"/>
    <n v="50"/>
    <s v="CBA - Milani Everyday"/>
    <s v="NA"/>
    <s v="Transfer from xx5288 CommBank app"/>
    <x v="9"/>
    <x v="37"/>
    <s v="Transfer from xx CommBank app"/>
  </r>
  <r>
    <x v="458"/>
    <n v="100"/>
    <s v="CBA - Milani Everyday"/>
    <s v="NA"/>
    <s v="Transfer from xx5288 CommBank app"/>
    <x v="9"/>
    <x v="37"/>
    <s v="Transfer from xx CommBank app"/>
  </r>
  <r>
    <x v="248"/>
    <n v="-40"/>
    <s v="NAB - Credit Card 8814"/>
    <s v="CREDIT CARD PURCHASE"/>
    <s v="INUGO 800CGR WOOLLOONGABBA"/>
    <x v="14"/>
    <x v="10"/>
    <s v="INUGO"/>
  </r>
  <r>
    <x v="35"/>
    <n v="-279"/>
    <s v="NAB - Credit Card 8814"/>
    <s v="CREDIT CARD PURCHASE"/>
    <s v="BRISBANE AIRPORT BRISBANE AIRP"/>
    <x v="2"/>
    <x v="47"/>
    <s v="BRISBANE AIRPORT BRISBANE"/>
  </r>
  <r>
    <x v="46"/>
    <n v="-68"/>
    <s v="CBA - Milani Everyday"/>
    <s v="NA"/>
    <s v="SQ *BLUEY'S WORLD BRIS Hamilton AU"/>
    <x v="11"/>
    <x v="38"/>
    <s v="SQ *BLUEY'S WORLD BRIS Hamilton AU"/>
  </r>
  <r>
    <x v="510"/>
    <n v="-9.5"/>
    <s v="NAB - Credit Card 8814"/>
    <s v="CREDIT CARD PURCHASE"/>
    <s v="SQ *BLUEY'S WORLD CAFE Hamilton"/>
    <x v="11"/>
    <x v="38"/>
    <s v="SQ *BLUEY'S WORLD CAFE Hamilton"/>
  </r>
  <r>
    <x v="69"/>
    <n v="-87"/>
    <s v="NAB - Credit Card 8814"/>
    <s v="CREDIT CARD PURCHASE"/>
    <s v="SQ *BUCCERI CONSULTING PTNorth Lakes"/>
    <x v="11"/>
    <x v="38"/>
    <s v="SQ *BUCCERI CONSULTING PTNorth Lakes"/>
  </r>
  <r>
    <x v="113"/>
    <n v="-24.5"/>
    <s v="NAB - Credit Card 8814"/>
    <s v="CREDIT CARD PURCHASE"/>
    <s v="SQ *POOLSIDE @ NAC Sunshine Beac"/>
    <x v="11"/>
    <x v="38"/>
    <s v="POOLSIDE @ NAC "/>
  </r>
  <r>
    <x v="256"/>
    <n v="-59.98"/>
    <s v="NAB - Credit Card 8814"/>
    <s v="CREDIT CARD PURCHASE"/>
    <s v="H M Hennes Mauritz Pt NSW, Sydney"/>
    <x v="1"/>
    <x v="1"/>
    <s v="H&amp;M"/>
  </r>
  <r>
    <x v="451"/>
    <n v="-1.71"/>
    <s v="NAB - Credit Card 8814"/>
    <s v="CREDIT CARD PURCHASE"/>
    <s v="Grab* A-8GDURHPGWOUEAV HA NOI"/>
    <x v="2"/>
    <x v="47"/>
    <s v="Grab"/>
  </r>
  <r>
    <x v="143"/>
    <n v="4807.53"/>
    <s v="NAB Everyday - 891388212"/>
    <s v="SALARY"/>
    <s v="SALARY70/121680 IAG SERVICES PTY LLOYD THOMAS"/>
    <x v="7"/>
    <x v="34"/>
    <s v="IAG"/>
  </r>
  <r>
    <x v="149"/>
    <n v="4959.7700000000004"/>
    <s v="NAB Everyday - 891388212"/>
    <s v="SALARY"/>
    <s v="SALARY70/121680 IAG SERVICES PTY LLOYD THOMAS"/>
    <x v="7"/>
    <x v="34"/>
    <s v="IAG"/>
  </r>
  <r>
    <x v="98"/>
    <n v="-79"/>
    <s v="NAB - Credit Card 8814"/>
    <s v="CREDIT CARD PURCHASE"/>
    <s v="SQ *GOODSLICE PIZZA NAPOLMaroochydore"/>
    <x v="0"/>
    <x v="0"/>
    <s v="Goodslice"/>
  </r>
  <r>
    <x v="98"/>
    <n v="-22"/>
    <s v="NAB - Credit Card 8814"/>
    <s v="CREDIT CARD PURCHASE"/>
    <s v="SQ *GOODSLICE PIZZA NAPOLMaroochydore"/>
    <x v="0"/>
    <x v="0"/>
    <s v="Goodslice"/>
  </r>
  <r>
    <x v="98"/>
    <n v="-12"/>
    <s v="NAB - Credit Card 8814"/>
    <s v="CREDIT CARD PURCHASE"/>
    <s v="SQ *GOODSLICE PIZZA NAPOLMaroochydore"/>
    <x v="0"/>
    <x v="0"/>
    <s v="Goodslice"/>
  </r>
  <r>
    <x v="73"/>
    <n v="-10.15"/>
    <s v="NAB - Credit Card 8814"/>
    <s v="CREDIT CARD PURCHASE"/>
    <s v="EzyMart Coolum Beach Coolum Beach"/>
    <x v="5"/>
    <x v="10"/>
    <s v="EzyMart Coolum Beach Coolum Beach"/>
  </r>
  <r>
    <x v="98"/>
    <n v="-10"/>
    <s v="NAB - Credit Card 8814"/>
    <s v="CREDIT CARD PURCHASE"/>
    <s v="SQ *GOODSLICE PIZZA NAPOLMaroochydore"/>
    <x v="0"/>
    <x v="0"/>
    <s v="Goodslice"/>
  </r>
  <r>
    <x v="98"/>
    <n v="-6"/>
    <s v="NAB - Credit Card 8814"/>
    <s v="CREDIT CARD PURCHASE"/>
    <s v="SQ *GOODSLICE PIZZA NAPOLMaroochydore"/>
    <x v="0"/>
    <x v="0"/>
    <s v="Goodslice"/>
  </r>
  <r>
    <x v="387"/>
    <n v="-16.600000000000001"/>
    <s v="NAB - Credit Card 8814"/>
    <s v="CREDIT CARD PURCHASE"/>
    <s v="GREY STREET FOOD GROUP SOUTH BRISBAN"/>
    <x v="0"/>
    <x v="0"/>
    <s v="Grey Street Food Group Pty Ltd"/>
  </r>
  <r>
    <x v="338"/>
    <n v="-41.8"/>
    <s v="NAB - Credit Card 8814"/>
    <s v="CREDIT CARD PURCHASE"/>
    <s v="Gun Cotton Coffee INDOOROOPILLY"/>
    <x v="0"/>
    <x v="0"/>
    <s v="Gun Cotton Coffee Roasters"/>
  </r>
  <r>
    <x v="122"/>
    <n v="-26.8"/>
    <s v="NAB - Credit Card 8814"/>
    <s v="CREDIT CARD PURCHASE"/>
    <s v="Gun Cotton Coffee INDOOROOPILLY"/>
    <x v="0"/>
    <x v="0"/>
    <s v="Gun Cotton Coffee Roasters"/>
  </r>
  <r>
    <x v="129"/>
    <n v="-11.5"/>
    <s v="NAB - Credit Card 8814"/>
    <s v="CREDIT CARD PURCHASE"/>
    <s v="Gun Cotton Coffee INDOOROOPILLY"/>
    <x v="0"/>
    <x v="0"/>
    <s v="Gun Cotton Coffee Roasters"/>
  </r>
  <r>
    <x v="110"/>
    <n v="-134.6"/>
    <s v="NAB - Credit Card 8814"/>
    <s v="CREDIT CARD PURCHASE"/>
    <s v="Gun Cotton Coffee INDOOROOPILLY"/>
    <x v="0"/>
    <x v="0"/>
    <s v="Gun Cotton Coffee Roasters"/>
  </r>
  <r>
    <x v="124"/>
    <n v="-43.6"/>
    <s v="NAB - Credit Card 8814"/>
    <s v="CREDIT CARD PURCHASE"/>
    <s v="TS/GUNG HO DUMPLING FORTITUDE VAL"/>
    <x v="0"/>
    <x v="0"/>
    <s v="Gung Ho! Dumpling Ramen Bar"/>
  </r>
  <r>
    <x v="161"/>
    <n v="-30.4"/>
    <s v="NAB - Credit Card 8814"/>
    <s v="CREDIT CARD PURCHASE"/>
    <s v="Guzman y Gomez Maroochydore"/>
    <x v="0"/>
    <x v="0"/>
    <s v="Guzman Y Gomez"/>
  </r>
  <r>
    <x v="69"/>
    <n v="-20.2"/>
    <s v="NAB - Credit Card 8814"/>
    <s v="CREDIT CARD PURCHASE"/>
    <s v="Guzman y Gomez North North Lakes"/>
    <x v="0"/>
    <x v="0"/>
    <s v="Guzman Y Gomez"/>
  </r>
  <r>
    <x v="431"/>
    <n v="-14"/>
    <s v="CBA - Milani Everyday"/>
    <m/>
    <s v="Guzman y Gomez South BrisbanAU"/>
    <x v="0"/>
    <x v="0"/>
    <s v="Guzman Y Gomez"/>
  </r>
  <r>
    <x v="199"/>
    <n v="-8"/>
    <s v="NAB - Credit Card 8814"/>
    <s v="CREDIT CARD PURCHASE"/>
    <s v="GYG BROADBEACH Broadbeach"/>
    <x v="0"/>
    <x v="0"/>
    <s v="Guzman Y Gomez"/>
  </r>
  <r>
    <x v="369"/>
    <n v="-10.8"/>
    <s v="CBA - Milani Everyday"/>
    <m/>
    <s v="GYG Valley Metro Fortitude ValAU"/>
    <x v="0"/>
    <x v="0"/>
    <s v="Gyg Valley Metro"/>
  </r>
  <r>
    <x v="132"/>
    <n v="-16.100000000000001"/>
    <s v="NAB - Credit Card 8814"/>
    <s v="CREDIT CARD PURCHASE"/>
    <s v="Hanami Coolum Coolum Beach"/>
    <x v="0"/>
    <x v="0"/>
    <s v="Hanami"/>
  </r>
  <r>
    <x v="66"/>
    <n v="-11.5"/>
    <s v="NAB - Credit Card 8814"/>
    <s v="CREDIT CARD PURCHASE"/>
    <s v="Hanami Coolum Coolum Beach"/>
    <x v="0"/>
    <x v="0"/>
    <s v="Hanami"/>
  </r>
  <r>
    <x v="157"/>
    <n v="-11.5"/>
    <s v="NAB - Credit Card 8814"/>
    <s v="CREDIT CARD PURCHASE"/>
    <s v="Hanami Coolum Coolum Beach"/>
    <x v="0"/>
    <x v="0"/>
    <s v="Hanami"/>
  </r>
  <r>
    <x v="67"/>
    <n v="-17.2"/>
    <s v="NAB - Credit Card 8814"/>
    <s v="CREDIT CARD PURCHASE"/>
    <s v="Hanami Coolum Coolum Beach"/>
    <x v="0"/>
    <x v="0"/>
    <s v="Hanami"/>
  </r>
  <r>
    <x v="68"/>
    <n v="-12"/>
    <s v="NAB - Credit Card 8814"/>
    <s v="CREDIT CARD PURCHASE"/>
    <s v="Hanami Coolum Coolum Beach"/>
    <x v="0"/>
    <x v="0"/>
    <s v="Hanami"/>
  </r>
  <r>
    <x v="167"/>
    <n v="-11.5"/>
    <s v="NAB - Credit Card 8814"/>
    <s v="CREDIT CARD PURCHASE"/>
    <s v="Hanami Coolum Coolum Beach"/>
    <x v="0"/>
    <x v="0"/>
    <s v="Hanami"/>
  </r>
  <r>
    <x v="70"/>
    <n v="-15"/>
    <s v="NAB - Credit Card 8814"/>
    <s v="CREDIT CARD PURCHASE"/>
    <s v="Hanami Coolum Coolum Beach"/>
    <x v="0"/>
    <x v="0"/>
    <s v="Hanami"/>
  </r>
  <r>
    <x v="170"/>
    <n v="-8"/>
    <s v="NAB - Credit Card 8814"/>
    <s v="CREDIT CARD PURCHASE"/>
    <s v="Hanami Coolum Coolum Beach"/>
    <x v="0"/>
    <x v="0"/>
    <s v="Hanami"/>
  </r>
  <r>
    <x v="183"/>
    <n v="-8"/>
    <s v="NAB - Credit Card 8814"/>
    <s v="CREDIT CARD PURCHASE"/>
    <s v="Hanami Coolum Coolum Beach"/>
    <x v="0"/>
    <x v="0"/>
    <s v="Hanami"/>
  </r>
  <r>
    <x v="457"/>
    <n v="-8"/>
    <s v="NAB - Credit Card 8814"/>
    <s v="CREDIT CARD PURCHASE"/>
    <s v="Hanami Coolum Coolum Beach"/>
    <x v="0"/>
    <x v="0"/>
    <s v="Hanami"/>
  </r>
  <r>
    <x v="362"/>
    <n v="-11.5"/>
    <s v="NAB - Credit Card 8814"/>
    <s v="CREDIT CARD PURCHASE"/>
    <s v="Hanami Coolum Coolum Beach"/>
    <x v="0"/>
    <x v="0"/>
    <s v="Hanami"/>
  </r>
  <r>
    <x v="191"/>
    <n v="-4"/>
    <s v="NAB - Credit Card 8814"/>
    <s v="CREDIT CARD PURCHASE"/>
    <s v="Hanami Coolum Coolum Beach"/>
    <x v="0"/>
    <x v="0"/>
    <s v="Hanami"/>
  </r>
  <r>
    <x v="336"/>
    <n v="-8"/>
    <s v="NAB - Credit Card 8814"/>
    <s v="CREDIT CARD PURCHASE"/>
    <s v="Hanami Coolum Coolum Beach"/>
    <x v="0"/>
    <x v="0"/>
    <s v="Hanami"/>
  </r>
  <r>
    <x v="275"/>
    <n v="-35.979999999999997"/>
    <s v="CBA - Milani Everyday"/>
    <m/>
    <s v="H&amp;M HENNES &amp; MAURITZ QLD AU AUS Card xx1075 Value Date: 20/08/2025"/>
    <x v="1"/>
    <x v="1"/>
    <s v="H&amp;M"/>
  </r>
  <r>
    <x v="458"/>
    <n v="7000"/>
    <s v="CBA - Milani Everyday"/>
    <s v="NA"/>
    <s v="Transfer from xx5288 CommBank app"/>
    <x v="9"/>
    <x v="37"/>
    <s v="Transfer from xx CommBank app"/>
  </r>
  <r>
    <x v="532"/>
    <n v="700"/>
    <s v="CBA - Milani Everyday"/>
    <s v="NA"/>
    <s v="Transfer from xx5288 CommBank app"/>
    <x v="9"/>
    <x v="37"/>
    <s v="Transfer from xx CommBank app"/>
  </r>
  <r>
    <x v="451"/>
    <n v="-3.13"/>
    <s v="NAB - Credit Card 8814"/>
    <s v="CREDIT CARD PURCHASE"/>
    <s v="Grab* A-8GISS7FGWPJ8AV HA NOI"/>
    <x v="2"/>
    <x v="47"/>
    <s v="Grab"/>
  </r>
  <r>
    <x v="451"/>
    <n v="-3.06"/>
    <s v="NAB - Credit Card 8814"/>
    <s v="CREDIT CARD PURCHASE"/>
    <s v="Grab* A-8GJCN57GWV2NAV HA NOI"/>
    <x v="2"/>
    <x v="47"/>
    <s v="Grab"/>
  </r>
  <r>
    <x v="199"/>
    <n v="-11"/>
    <s v="NAB - Credit Card 8814"/>
    <s v="CREDIT CARD PURCHASE"/>
    <s v="Hanami Coolum Coolum Beach"/>
    <x v="0"/>
    <x v="0"/>
    <s v="Hanami"/>
  </r>
  <r>
    <x v="4"/>
    <n v="-5.07"/>
    <s v="NAB - Credit Card 8814"/>
    <s v="CREDIT CARD PURCHASE"/>
    <s v="EzyMart Coolum Beach Coolum Beach"/>
    <x v="5"/>
    <x v="10"/>
    <s v="EzyMart Coolum Beach Coolum Beach"/>
  </r>
  <r>
    <x v="207"/>
    <n v="-8"/>
    <s v="NAB - Credit Card 8814"/>
    <s v="CREDIT CARD PURCHASE"/>
    <s v="Hanami Coolum Coolum Beach"/>
    <x v="0"/>
    <x v="0"/>
    <s v="Hanami"/>
  </r>
  <r>
    <x v="211"/>
    <n v="-7.8"/>
    <s v="NAB - Credit Card 8814"/>
    <s v="CREDIT CARD PURCHASE"/>
    <s v="Hanami Coolum Coolum Beach"/>
    <x v="0"/>
    <x v="0"/>
    <s v="Hanami"/>
  </r>
  <r>
    <x v="172"/>
    <n v="-15.1"/>
    <s v="NAB - Credit Card 8814"/>
    <s v="CREDIT CARD PURCHASE"/>
    <s v="AIRPORT EXP PHARMACY MASCOT"/>
    <x v="8"/>
    <x v="48"/>
    <s v="Airport Express Pharmacy"/>
  </r>
  <r>
    <x v="144"/>
    <n v="-67.55"/>
    <s v="NAB - Credit Card 8814"/>
    <s v="CREDIT CARD PURCHASE"/>
    <s v="CAULFIELD CHEMIST CAULFIELD SOU"/>
    <x v="8"/>
    <x v="48"/>
    <s v="CAULFIELD CHEMIST CAULFIELD SOU"/>
  </r>
  <r>
    <x v="533"/>
    <n v="-65.709999999999994"/>
    <s v="NAB - Credit Card 8814"/>
    <s v="CREDIT CARD PURCHASE"/>
    <s v="SQ *DOGGIE ADVENTURE PLAYMarcoola"/>
    <x v="12"/>
    <x v="20"/>
    <s v="Doggie Adventure"/>
  </r>
  <r>
    <x v="144"/>
    <n v="-41.97"/>
    <s v="NAB - Credit Card 8814"/>
    <s v="CREDIT CARD PURCHASE"/>
    <s v="H&amp;M MELBOURNE AU0035 DOCKLANDS"/>
    <x v="1"/>
    <x v="1"/>
    <s v="H&amp;M"/>
  </r>
  <r>
    <x v="40"/>
    <n v="-7.8"/>
    <s v="NAB - Credit Card 8814"/>
    <s v="CREDIT CARD PURCHASE"/>
    <s v="Hanami Coolum Coolum Beach"/>
    <x v="0"/>
    <x v="0"/>
    <s v="Hanami"/>
  </r>
  <r>
    <x v="398"/>
    <n v="-66.239999999999995"/>
    <s v="NAB - Credit Card 8814"/>
    <s v="CREDIT CARD PURCHASE"/>
    <s v="SQ *DOGGIE ADVENTURE PLAYMarcoola"/>
    <x v="12"/>
    <x v="20"/>
    <s v="Doggie Adventure"/>
  </r>
  <r>
    <x v="450"/>
    <n v="-65.709999999999994"/>
    <s v="NAB - Credit Card 8814"/>
    <s v="CREDIT CARD PURCHASE"/>
    <s v="SQ *DOGGIE ADVENTURE PLAYMudjimba"/>
    <x v="12"/>
    <x v="20"/>
    <s v="Doggie Adventure"/>
  </r>
  <r>
    <x v="410"/>
    <n v="-65.709999999999994"/>
    <s v="NAB - Credit Card 8814"/>
    <s v="CREDIT CARD PURCHASE"/>
    <s v="SQ *DOGGIE ADVENTURE PLAYMudjimba"/>
    <x v="12"/>
    <x v="20"/>
    <s v="Doggie Adventure"/>
  </r>
  <r>
    <x v="276"/>
    <n v="-66.040000000000006"/>
    <s v="NAB - Credit Card 8814"/>
    <s v="CREDIT CARD PURCHASE"/>
    <s v="SQ *DOGGIE ADVENTURE PLAYMudjimba"/>
    <x v="12"/>
    <x v="20"/>
    <s v="Doggie Adventure"/>
  </r>
  <r>
    <x v="444"/>
    <n v="-78.08"/>
    <s v="NAB - Credit Card 8814"/>
    <s v="CREDIT CARD PURCHASE"/>
    <s v="CRYPTO TAX - KOIN... GREATER LONDO"/>
    <x v="3"/>
    <x v="46"/>
    <s v="Koinly"/>
  </r>
  <r>
    <x v="505"/>
    <n v="-81.3"/>
    <s v="NAB - Credit Card 8814"/>
    <s v="CREDIT CARD PURCHASE"/>
    <s v="K9 PRO LONDONDERRY"/>
    <x v="12"/>
    <x v="49"/>
    <s v="Pro K9 Supplies"/>
  </r>
  <r>
    <x v="53"/>
    <n v="-112.44"/>
    <s v="NAB - Credit Card 8814"/>
    <s v="CREDIT CARD PURCHASE"/>
    <s v="KATS 4 DOGS DOONAN"/>
    <x v="12"/>
    <x v="49"/>
    <s v="KATS 4 DOGS  "/>
  </r>
  <r>
    <x v="9"/>
    <n v="-224.57"/>
    <s v="NAB - Credit Card 8814"/>
    <s v="CREDIT CARD PURCHASE"/>
    <s v="KATS 4 DOGS DOONAN"/>
    <x v="12"/>
    <x v="49"/>
    <s v="KATS 4 DOGS  "/>
  </r>
  <r>
    <x v="54"/>
    <n v="-17.13"/>
    <s v="NAB - Credit Card 8814"/>
    <s v="CREDIT CARD PURCHASE"/>
    <s v="KATS 4 DOGS DOONAN"/>
    <x v="12"/>
    <x v="49"/>
    <s v="KATS 4 DOGS  "/>
  </r>
  <r>
    <x v="120"/>
    <n v="-17.13"/>
    <s v="NAB - Credit Card 8814"/>
    <s v="CREDIT CARD PURCHASE"/>
    <s v="KATS 4 DOGS DOONAN"/>
    <x v="12"/>
    <x v="49"/>
    <s v="KATS 4 DOGS  "/>
  </r>
  <r>
    <x v="187"/>
    <n v="-55.94"/>
    <s v="NAB - Credit Card 8814"/>
    <s v="CREDIT CARD PURCHASE"/>
    <s v="FELONS BREWING CO CORINDA"/>
    <x v="5"/>
    <x v="32"/>
    <s v="Felons Brewing Co."/>
  </r>
  <r>
    <x v="187"/>
    <n v="-27.97"/>
    <s v="NAB - Credit Card 8814"/>
    <s v="CREDIT CARD PURCHASE"/>
    <s v="FELONS BREWING CO CORINDA"/>
    <x v="5"/>
    <x v="32"/>
    <s v="Felons Brewing Co."/>
  </r>
  <r>
    <x v="63"/>
    <n v="-24.14"/>
    <s v="NAB - Credit Card 8814"/>
    <s v="CREDIT CARD PURCHASE"/>
    <s v="FOODWORKS LAVERTON LAVERTON"/>
    <x v="5"/>
    <x v="10"/>
    <s v="Foodworks"/>
  </r>
  <r>
    <x v="486"/>
    <n v="-9.8000000000000007"/>
    <s v="NAB - Credit Card 8814"/>
    <s v="CREDIT CARD PURCHASE"/>
    <s v="FOODWORKS LAVERTON LAVERTON"/>
    <x v="5"/>
    <x v="10"/>
    <s v="Foodworks"/>
  </r>
  <r>
    <x v="125"/>
    <n v="-79.09"/>
    <s v="NAB - Credit Card 8814"/>
    <s v="CREDIT CARD PURCHASE"/>
    <s v="Fresh Fruits Maroochyd MAROOCHYDORE"/>
    <x v="5"/>
    <x v="10"/>
    <s v="Fresh Fruits"/>
  </r>
  <r>
    <x v="206"/>
    <n v="-3"/>
    <s v="NAB - Credit Card 8814"/>
    <s v="CREDIT CARD PURCHASE"/>
    <s v="FRESH MEATS WSE RD MAROOCHYDORE"/>
    <x v="5"/>
    <x v="10"/>
    <s v="Fresh Meats"/>
  </r>
  <r>
    <x v="353"/>
    <n v="-123.97"/>
    <s v="CBA - Milani Everyday"/>
    <m/>
    <s v="GRAPE GROCER PTY LTD BRIGHTON AUS Card xx1075 Value Date: 26/12/2025"/>
    <x v="5"/>
    <x v="10"/>
    <s v="GRAPE GROCER "/>
  </r>
  <r>
    <x v="6"/>
    <n v="-10.9"/>
    <s v="NAB - Credit Card 8814"/>
    <s v="CREDIT CARD PURCHASE"/>
    <s v="Hanami Coolum Coolum Beach"/>
    <x v="0"/>
    <x v="0"/>
    <s v="Hanami"/>
  </r>
  <r>
    <x v="250"/>
    <n v="-15.8"/>
    <s v="NAB - Credit Card 8814"/>
    <s v="CREDIT CARD PURCHASE"/>
    <s v="Hanami Coolum Coolum Beach"/>
    <x v="0"/>
    <x v="0"/>
    <s v="Hanami"/>
  </r>
  <r>
    <x v="250"/>
    <n v="-11.5"/>
    <s v="NAB - Credit Card 8814"/>
    <s v="CREDIT CARD PURCHASE"/>
    <s v="Hanami Coolum Coolum Beach"/>
    <x v="0"/>
    <x v="0"/>
    <s v="Hanami"/>
  </r>
  <r>
    <x v="420"/>
    <n v="-7"/>
    <s v="NAB - Credit Card 8814"/>
    <s v="CREDIT CARD PURCHASE"/>
    <s v="Hanami Coolum Coolum Beach"/>
    <x v="0"/>
    <x v="0"/>
    <s v="Hanami"/>
  </r>
  <r>
    <x v="461"/>
    <n v="-3.5"/>
    <s v="NAB - Credit Card 8814"/>
    <s v="CREDIT CARD PURCHASE"/>
    <s v="Hanami Coolum Coolum Beach"/>
    <x v="0"/>
    <x v="0"/>
    <s v="Hanami"/>
  </r>
  <r>
    <x v="279"/>
    <n v="-7"/>
    <s v="NAB - Credit Card 8814"/>
    <s v="CREDIT CARD PURCHASE"/>
    <s v="Hanami Coolum Coolum Beach"/>
    <x v="0"/>
    <x v="0"/>
    <s v="Hanami"/>
  </r>
  <r>
    <x v="130"/>
    <n v="-70.930000000000007"/>
    <s v="NAB - Credit Card 8814"/>
    <s v="CREDIT CARD PURCHASE"/>
    <s v="H&amp;M SUNSHINE COAST AU0032MAROOCHYDORE"/>
    <x v="1"/>
    <x v="1"/>
    <s v="H&amp;M"/>
  </r>
  <r>
    <x v="444"/>
    <n v="1300"/>
    <s v="NAB Everyday - 891388212"/>
    <s v="TRANSFER CREDIT"/>
    <s v="LLOYD THOMASOther"/>
    <x v="9"/>
    <x v="37"/>
    <s v="LLOYD THOMASOther"/>
  </r>
  <r>
    <x v="492"/>
    <n v="-22.82"/>
    <s v="NAB - Credit Card 8814"/>
    <s v="CREDIT CARD PURCHASE"/>
    <s v="KUBERA.COM KUBERA.COM CA"/>
    <x v="3"/>
    <x v="42"/>
    <s v="Kubera"/>
  </r>
  <r>
    <x v="281"/>
    <n v="-22.94"/>
    <s v="NAB - Credit Card 8814"/>
    <s v="CREDIT CARD PURCHASE"/>
    <s v="KUBERA.COM KUBERA.COM CA"/>
    <x v="3"/>
    <x v="42"/>
    <s v="Kubera"/>
  </r>
  <r>
    <x v="286"/>
    <n v="-23.2"/>
    <s v="NAB - Credit Card 8814"/>
    <s v="CREDIT CARD PURCHASE"/>
    <s v="KUBERA.COM KUBERA.COM CA"/>
    <x v="3"/>
    <x v="42"/>
    <s v="Kubera"/>
  </r>
  <r>
    <x v="87"/>
    <n v="-22.7"/>
    <s v="NAB - Credit Card 8814"/>
    <s v="CREDIT CARD PURCHASE"/>
    <s v="KUBERA.COM KUBERA.COM CA"/>
    <x v="3"/>
    <x v="42"/>
    <s v="Kubera"/>
  </r>
  <r>
    <x v="147"/>
    <n v="-26.29"/>
    <s v="NAB - Credit Card 8814"/>
    <s v="CREDIT CARD PURCHASE"/>
    <s v="PAYPAL *TRADINGVIEW PR 4029357733 OH"/>
    <x v="3"/>
    <x v="42"/>
    <s v="Trading View"/>
  </r>
  <r>
    <x v="100"/>
    <n v="-26.01"/>
    <s v="NAB - Credit Card 8814"/>
    <s v="CREDIT CARD PURCHASE"/>
    <s v="PAYPAL *TRADINGVIEW PR 4029357733 OH"/>
    <x v="3"/>
    <x v="42"/>
    <s v="Trading View"/>
  </r>
  <r>
    <x v="541"/>
    <n v="-20.7"/>
    <s v="CBA - Milani Everyday"/>
    <m/>
    <s v="Hanami Coolum Coolum Beach AU"/>
    <x v="0"/>
    <x v="0"/>
    <s v="Hanami"/>
  </r>
  <r>
    <x v="451"/>
    <n v="-1.84"/>
    <s v="NAB - Credit Card 8814"/>
    <s v="CREDIT CARD PURCHASE"/>
    <s v="Grab* A-8GJGV5BWWDDHAV HA NOI"/>
    <x v="2"/>
    <x v="47"/>
    <s v="Grab"/>
  </r>
  <r>
    <x v="451"/>
    <n v="-1.84"/>
    <s v="NAB - Credit Card 8814"/>
    <s v="CREDIT CARD PURCHASE"/>
    <s v="Grab* A-8GJOVLLGWPCCAV HA NOI"/>
    <x v="2"/>
    <x v="47"/>
    <s v="Grab"/>
  </r>
  <r>
    <x v="451"/>
    <n v="-2.94"/>
    <s v="NAB - Credit Card 8814"/>
    <s v="CREDIT CARD PURCHASE"/>
    <s v="Grab* A-8GM98CAWWJQFAV HA NOI"/>
    <x v="2"/>
    <x v="47"/>
    <s v="Grab"/>
  </r>
  <r>
    <x v="451"/>
    <n v="-6.31"/>
    <s v="NAB - Credit Card 8814"/>
    <s v="CREDIT CARD PURCHASE"/>
    <s v="Grab* A-8GMM7SRWXEK8AV HA NOI"/>
    <x v="2"/>
    <x v="47"/>
    <s v="Grab"/>
  </r>
  <r>
    <x v="476"/>
    <n v="-89.35"/>
    <s v="NAB - Credit Card 8814"/>
    <s v="CREDIT CARD PURCHASE"/>
    <s v="HKD PTBL HCM"/>
    <x v="1"/>
    <x v="1"/>
    <s v="HKD PTBL HCM"/>
  </r>
  <r>
    <x v="287"/>
    <n v="-5.99"/>
    <s v="NAB - Credit Card 8814"/>
    <s v="CREDIT CARD PURCHASE"/>
    <s v="HOMING INSTINCTS BEN BENTLEIGH"/>
    <x v="1"/>
    <x v="1"/>
    <s v="Homing Instincts (Bentleigh)"/>
  </r>
  <r>
    <x v="133"/>
    <n v="-99"/>
    <s v="NAB - Credit Card 8814"/>
    <s v="CREDIT CARD PURCHASE"/>
    <s v="Pin* HONCHO SYDNEY"/>
    <x v="1"/>
    <x v="1"/>
    <s v="HONCHO SYDNEY"/>
  </r>
  <r>
    <x v="483"/>
    <n v="-37.479999999999997"/>
    <s v="CBA - Milani Everyday"/>
    <m/>
    <s v="HOUSE POINT COOK POINT COOK VI AUS Card xx1075 Value Date: 23/12/2025"/>
    <x v="1"/>
    <x v="1"/>
    <s v="House"/>
  </r>
  <r>
    <x v="334"/>
    <n v="-17.399999999999999"/>
    <s v="CBA - Milani Everyday"/>
    <m/>
    <s v="HUNTINGDALE CONVENIENC OAKLEIGH AUS Card xx1075 Value Date: 19/12/2025"/>
    <x v="1"/>
    <x v="1"/>
    <s v="HUNTINGDALE CONVENIENC"/>
  </r>
  <r>
    <x v="393"/>
    <n v="-169.99"/>
    <s v="NAB - Credit Card 8814"/>
    <s v="CREDIT CARD PURCHASE"/>
    <s v="HY CHADSTONE CHADSTONE"/>
    <x v="1"/>
    <x v="1"/>
    <s v="Hype DC (Chadstone Shopping Centre)"/>
  </r>
  <r>
    <x v="121"/>
    <n v="-20"/>
    <s v="NAB - Credit Card 8814"/>
    <s v="CREDIT CARD PURCHASE"/>
    <s v="SQ *HYPT Maroochydore"/>
    <x v="1"/>
    <x v="1"/>
    <s v="HYPT "/>
  </r>
  <r>
    <x v="69"/>
    <n v="-249"/>
    <s v="NAB - Credit Card 8814"/>
    <s v="CREDIT CARD PURCHASE"/>
    <s v="IKEA NORTHLAKES NORTH LAKES"/>
    <x v="1"/>
    <x v="1"/>
    <s v="IKEA NORTHLAKES "/>
  </r>
  <r>
    <x v="144"/>
    <n v="-75.95"/>
    <s v="NAB - Credit Card 8814"/>
    <s v="CREDIT CARD PURCHASE"/>
    <s v="INDITEX AUSTRALIA P L MARIBYRNONG"/>
    <x v="1"/>
    <x v="1"/>
    <s v="INDITEX AUSTRALIA"/>
  </r>
  <r>
    <x v="144"/>
    <n v="-39.950000000000003"/>
    <s v="NAB - Credit Card 8814"/>
    <s v="CREDIT CARD PURCHASE"/>
    <s v="INDITEX AUSTRALIA P L MELBOURNE"/>
    <x v="1"/>
    <x v="1"/>
    <s v="INDITEX AUSTRALIA"/>
  </r>
  <r>
    <x v="383"/>
    <n v="-101.9"/>
    <s v="NAB - Credit Card 8814"/>
    <s v="CREDIT CARD PURCHASE"/>
    <s v="INDITEX AUSTRALIA PTY LTDSYDNEY"/>
    <x v="1"/>
    <x v="1"/>
    <s v="INDITEX AUSTRALIA"/>
  </r>
  <r>
    <x v="210"/>
    <n v="-35.9"/>
    <s v="NAB - Credit Card 8814"/>
    <s v="CREDIT CARD PURCHASE"/>
    <s v="INDITEX AUSTRALIA PTY LTDSYDNEY"/>
    <x v="1"/>
    <x v="1"/>
    <s v="INDITEX AUSTRALIA"/>
  </r>
  <r>
    <x v="371"/>
    <n v="-250"/>
    <s v="NAB - Credit Card 8814"/>
    <s v="CREDIT CARD PURCHASE"/>
    <s v="INDITEX AUSTRALIA PTY LTDSYDNEY"/>
    <x v="1"/>
    <x v="1"/>
    <s v="INDITEX AUSTRALIA"/>
  </r>
  <r>
    <x v="219"/>
    <n v="-135.03"/>
    <s v="NAB - Credit Card 8814"/>
    <s v="CREDIT CARD PURCHASE"/>
    <s v="Jaybel Office Choice 07 34235888"/>
    <x v="1"/>
    <x v="1"/>
    <s v="Jaybel Office Choice 07"/>
  </r>
  <r>
    <x v="340"/>
    <n v="-65"/>
    <s v="NAB - Credit Card 8814"/>
    <s v="CREDIT CARD PURCHASE"/>
    <s v="SQ *JIN JEWELLERY Eumundi"/>
    <x v="1"/>
    <x v="1"/>
    <s v="JIN JEWELLERY"/>
  </r>
  <r>
    <x v="290"/>
    <n v="-36.82"/>
    <s v="NAB - Credit Card 8814"/>
    <s v="CREDIT CARD PURCHASE"/>
    <s v="JJB*JIBJAB ECARDS JIBJAB.COM/Q CA"/>
    <x v="1"/>
    <x v="1"/>
    <s v="Jjb*jibjab Ecards Jibjab.Com/q Ca"/>
  </r>
  <r>
    <x v="383"/>
    <n v="-6.04"/>
    <s v="NAB - Credit Card 8814"/>
    <s v="CREDIT CARD PURCHASE"/>
    <s v="KABOOM MASCOT"/>
    <x v="1"/>
    <x v="1"/>
    <s v="Kaboom"/>
  </r>
  <r>
    <x v="435"/>
    <n v="-44"/>
    <s v="NAB - Credit Card 8814"/>
    <s v="CREDIT CARD PURCHASE"/>
    <s v="MICHAEL BAYNTUN INVEST WARANA"/>
    <x v="1"/>
    <x v="1"/>
    <s v="Kawana Rewinds"/>
  </r>
  <r>
    <x v="66"/>
    <n v="-110"/>
    <s v="NAB - Credit Card 8814"/>
    <s v="CREDIT CARD PURCHASE"/>
    <s v="MICHAEL BAYNTUN INVEST WARANA"/>
    <x v="1"/>
    <x v="1"/>
    <s v="Kawana Rewinds"/>
  </r>
  <r>
    <x v="215"/>
    <n v="-22.28"/>
    <s v="NAB - Credit Card 8814"/>
    <s v="CREDIT CARD PURCHASE"/>
    <s v="Kindle Svcs MELBOURNE"/>
    <x v="1"/>
    <x v="1"/>
    <s v="Kindle"/>
  </r>
  <r>
    <x v="130"/>
    <n v="-60.4"/>
    <s v="NAB - Credit Card 8814"/>
    <s v="CREDIT CARD PURCHASE"/>
    <s v="KMART 1133 CALOUNDRA"/>
    <x v="1"/>
    <x v="1"/>
    <s v="Kmart"/>
  </r>
  <r>
    <x v="71"/>
    <n v="-75.400000000000006"/>
    <s v="NAB - Credit Card 8814"/>
    <s v="CREDIT CARD PURCHASE"/>
    <s v="KMART 1147 CHADSTONE"/>
    <x v="1"/>
    <x v="1"/>
    <s v="Kmart"/>
  </r>
  <r>
    <x v="393"/>
    <n v="-3"/>
    <s v="NAB - Credit Card 8814"/>
    <s v="CREDIT CARD PURCHASE"/>
    <s v="KMART 1147 CHADSTONE"/>
    <x v="1"/>
    <x v="1"/>
    <s v="Kmart"/>
  </r>
  <r>
    <x v="334"/>
    <n v="-110.5"/>
    <s v="CBA - Milani Everyday"/>
    <m/>
    <s v="KMART 1147 CHADSTONE 03 AUS Card xx1075 Value Date: 20/12/2025"/>
    <x v="1"/>
    <x v="1"/>
    <s v="Kmart"/>
  </r>
  <r>
    <x v="359"/>
    <n v="-82.65"/>
    <s v="CBA - Milani Everyday"/>
    <m/>
    <s v="KMART 1147 CHADSTONE 03 AUS Card xx1075 Value Date: 22/12/2025"/>
    <x v="1"/>
    <x v="1"/>
    <s v="Kmart"/>
  </r>
  <r>
    <x v="454"/>
    <n v="-17.149999999999999"/>
    <s v="NAB - Credit Card 8814"/>
    <s v="CREDIT CARD PURCHASE"/>
    <s v="KMART 1375 MARIBYRNONG"/>
    <x v="1"/>
    <x v="1"/>
    <s v="Kmart"/>
  </r>
  <r>
    <x v="388"/>
    <n v="-60"/>
    <s v="NAB - Credit Card 8814"/>
    <s v="CREDIT CARD PURCHASE"/>
    <s v="KMART 1060 MAROOCHYDORE"/>
    <x v="1"/>
    <x v="1"/>
    <s v="Kmart"/>
  </r>
  <r>
    <x v="381"/>
    <n v="-64.75"/>
    <s v="NAB - Credit Card 8814"/>
    <s v="CREDIT CARD PURCHASE"/>
    <s v="KMART 1060 MAROOCHYDORE"/>
    <x v="1"/>
    <x v="1"/>
    <s v="Kmart"/>
  </r>
  <r>
    <x v="126"/>
    <n v="-31.5"/>
    <s v="NAB - Credit Card 8814"/>
    <s v="CREDIT CARD PURCHASE"/>
    <s v="KMART 1060 MAROOCHYDORE"/>
    <x v="1"/>
    <x v="1"/>
    <s v="Kmart"/>
  </r>
  <r>
    <x v="130"/>
    <n v="-42"/>
    <s v="NAB - Credit Card 8814"/>
    <s v="CREDIT CARD PURCHASE"/>
    <s v="KMART 1060 MAROOCHYDORE"/>
    <x v="1"/>
    <x v="1"/>
    <s v="Kmart"/>
  </r>
  <r>
    <x v="132"/>
    <n v="-46"/>
    <s v="NAB - Credit Card 8814"/>
    <s v="CREDIT CARD PURCHASE"/>
    <s v="KMART 1060 MAROOCHYDORE"/>
    <x v="1"/>
    <x v="1"/>
    <s v="Kmart"/>
  </r>
  <r>
    <x v="132"/>
    <n v="-24"/>
    <s v="NAB - Credit Card 8814"/>
    <s v="CREDIT CARD PURCHASE"/>
    <s v="KMART 1060 MAROOCHYDORE"/>
    <x v="1"/>
    <x v="1"/>
    <s v="Kmart"/>
  </r>
  <r>
    <x v="150"/>
    <n v="-34"/>
    <s v="NAB - Credit Card 8814"/>
    <s v="CREDIT CARD PURCHASE"/>
    <s v="KMART 1060 MAROOCHYDORE"/>
    <x v="1"/>
    <x v="1"/>
    <s v="Kmart"/>
  </r>
  <r>
    <x v="63"/>
    <n v="-27"/>
    <s v="NAB - Credit Card 8814"/>
    <s v="CREDIT CARD PURCHASE"/>
    <s v="KMART 1060 MAROOCHYDORE"/>
    <x v="1"/>
    <x v="1"/>
    <s v="Kmart"/>
  </r>
  <r>
    <x v="82"/>
    <n v="-9.5"/>
    <s v="NAB - Credit Card 8814"/>
    <s v="CREDIT CARD PURCHASE"/>
    <s v="KMART 1060 MAROOCHYDORE"/>
    <x v="1"/>
    <x v="1"/>
    <s v="Kmart"/>
  </r>
  <r>
    <x v="67"/>
    <n v="-44"/>
    <s v="NAB - Credit Card 8814"/>
    <s v="CREDIT CARD PURCHASE"/>
    <s v="KMART 1060 MAROOCHYDORE"/>
    <x v="1"/>
    <x v="1"/>
    <s v="Kmart"/>
  </r>
  <r>
    <x v="501"/>
    <n v="-18"/>
    <s v="NAB - Credit Card 8814"/>
    <s v="CREDIT CARD PURCHASE"/>
    <s v="KMART 1060 MAROOCHYDORE"/>
    <x v="1"/>
    <x v="1"/>
    <s v="Kmart"/>
  </r>
  <r>
    <x v="64"/>
    <n v="4837.17"/>
    <s v="NAB Everyday - 891388212"/>
    <s v="SALARY"/>
    <s v="SALARY70/121680 IAG SERVICES PTY LLOYD THOMAS"/>
    <x v="7"/>
    <x v="34"/>
    <s v="IAG"/>
  </r>
  <r>
    <x v="435"/>
    <n v="4807.53"/>
    <s v="NAB Everyday - 891388212"/>
    <s v="SALARY"/>
    <s v="SALARY70/121680 IAG SERVICES PTY LLOYD THOMAS"/>
    <x v="7"/>
    <x v="34"/>
    <s v="IAG"/>
  </r>
  <r>
    <x v="394"/>
    <n v="-2.5"/>
    <s v="NAB - Credit Card 8814"/>
    <s v="CREDIT CARD PURCHASE"/>
    <s v="KMART 1060 MAROOCHYDORE"/>
    <x v="1"/>
    <x v="1"/>
    <s v="Kmart"/>
  </r>
  <r>
    <x v="78"/>
    <n v="-30.75"/>
    <s v="NAB - Credit Card 8814"/>
    <s v="CREDIT CARD PURCHASE"/>
    <s v="KMART 1060 MAROOCHYDORE"/>
    <x v="1"/>
    <x v="1"/>
    <s v="Kmart"/>
  </r>
  <r>
    <x v="176"/>
    <n v="-26.15"/>
    <s v="NAB - Credit Card 8814"/>
    <s v="CREDIT CARD PURCHASE"/>
    <s v="KMART 1060 MAROOCHYDORE"/>
    <x v="1"/>
    <x v="1"/>
    <s v="Kmart"/>
  </r>
  <r>
    <x v="72"/>
    <n v="-15"/>
    <s v="NAB - Credit Card 8814"/>
    <s v="CREDIT CARD PURCHASE"/>
    <s v="KMART 1060 MAROOCHYDORE"/>
    <x v="1"/>
    <x v="1"/>
    <s v="Kmart"/>
  </r>
  <r>
    <x v="538"/>
    <n v="-48"/>
    <s v="NAB - Credit Card 8814"/>
    <s v="CREDIT CARD PURCHASE"/>
    <s v="KMART 1060 MAROOCHYDORE"/>
    <x v="1"/>
    <x v="1"/>
    <s v="Kmart"/>
  </r>
  <r>
    <x v="98"/>
    <n v="-50"/>
    <s v="NAB - Credit Card 8814"/>
    <s v="CREDIT CARD PURCHASE"/>
    <s v="KMART 1060 MAROOCHYDORE"/>
    <x v="1"/>
    <x v="1"/>
    <s v="Kmart"/>
  </r>
  <r>
    <x v="196"/>
    <n v="-5"/>
    <s v="NAB - Credit Card 8814"/>
    <s v="CREDIT CARD PURCHASE"/>
    <s v="KMART 1060 MAROOCHYDORE"/>
    <x v="1"/>
    <x v="1"/>
    <s v="Kmart"/>
  </r>
  <r>
    <x v="74"/>
    <n v="-59.25"/>
    <s v="NAB - Credit Card 8814"/>
    <s v="CREDIT CARD PURCHASE"/>
    <s v="KMART 1060 MAROOCHYDORE"/>
    <x v="1"/>
    <x v="1"/>
    <s v="Kmart"/>
  </r>
  <r>
    <x v="532"/>
    <n v="-43"/>
    <s v="NAB - Credit Card 8814"/>
    <s v="CREDIT CARD PURCHASE"/>
    <s v="KMART 1060 MAROOCHYDORE"/>
    <x v="1"/>
    <x v="1"/>
    <s v="Kmart"/>
  </r>
  <r>
    <x v="532"/>
    <n v="-8"/>
    <s v="NAB - Credit Card 8814"/>
    <s v="CREDIT CARD PURCHASE"/>
    <s v="KMART 1060 MAROOCHYDORE"/>
    <x v="1"/>
    <x v="1"/>
    <s v="Kmart"/>
  </r>
  <r>
    <x v="201"/>
    <n v="-57.5"/>
    <s v="NAB - Credit Card 8814"/>
    <s v="CREDIT CARD PURCHASE"/>
    <s v="KMART 1060 MAROOCHYDORE"/>
    <x v="1"/>
    <x v="1"/>
    <s v="Kmart"/>
  </r>
  <r>
    <x v="208"/>
    <n v="-14"/>
    <s v="NAB - Credit Card 8814"/>
    <s v="CREDIT CARD PURCHASE"/>
    <s v="KMART 1060 MAROOCHYDORE"/>
    <x v="1"/>
    <x v="1"/>
    <s v="Kmart"/>
  </r>
  <r>
    <x v="211"/>
    <n v="-62"/>
    <s v="NAB - Credit Card 8814"/>
    <s v="CREDIT CARD PURCHASE"/>
    <s v="KMART 1060 MAROOCHYDORE"/>
    <x v="1"/>
    <x v="1"/>
    <s v="Kmart"/>
  </r>
  <r>
    <x v="223"/>
    <n v="-34"/>
    <s v="NAB - Credit Card 8814"/>
    <s v="CREDIT CARD PURCHASE"/>
    <s v="KMART 1060 MAROOCHYDORE"/>
    <x v="1"/>
    <x v="1"/>
    <s v="Kmart"/>
  </r>
  <r>
    <x v="574"/>
    <n v="-14.6"/>
    <s v="CBA - Milani Everyday"/>
    <m/>
    <s v="Hanami Coolum Coolum Beach AU"/>
    <x v="0"/>
    <x v="0"/>
    <s v="Hanami"/>
  </r>
  <r>
    <x v="301"/>
    <n v="-7"/>
    <s v="CBA - Milani Everyday"/>
    <m/>
    <s v="Hanami Coolum Coolum Beach QL AUS Card xx1075 Value Date: 03/08/2025"/>
    <x v="0"/>
    <x v="0"/>
    <s v="Hanami"/>
  </r>
  <r>
    <x v="105"/>
    <n v="-4.3"/>
    <s v="CBA - Milani Everyday"/>
    <m/>
    <s v="Hanami Coolum Coolum Beach QL AUS Card xx1075 Value Date: 04/07/2025"/>
    <x v="0"/>
    <x v="0"/>
    <s v="Hanami"/>
  </r>
  <r>
    <x v="105"/>
    <n v="-8.6"/>
    <s v="CBA - Milani Everyday"/>
    <m/>
    <s v="Hanami Coolum Coolum Beach QL AUS Card xx1075 Value Date: 04/07/2025"/>
    <x v="0"/>
    <x v="0"/>
    <s v="Hanami"/>
  </r>
  <r>
    <x v="309"/>
    <n v="-11.3"/>
    <s v="CBA - Milani Everyday"/>
    <m/>
    <s v="Hanami Coolum Coolum Beach QL AUS Card xx1075 Value Date: 08/08/2025"/>
    <x v="0"/>
    <x v="0"/>
    <s v="Hanami"/>
  </r>
  <r>
    <x v="87"/>
    <n v="-8.69"/>
    <s v="CBA - Milani Everyday"/>
    <m/>
    <s v="Hanami Coolum Coolum Beach QL AUS Card xx1075 Value Date: 09/12/2025"/>
    <x v="0"/>
    <x v="0"/>
    <s v="Hanami"/>
  </r>
  <r>
    <x v="275"/>
    <n v="-7"/>
    <s v="CBA - Milani Everyday"/>
    <m/>
    <s v="Hanami Coolum Coolum Beach QL AUS Card xx1075 Value Date: 20/08/2025"/>
    <x v="0"/>
    <x v="0"/>
    <s v="Hanami"/>
  </r>
  <r>
    <x v="267"/>
    <n v="-11.3"/>
    <s v="CBA - Milani Everyday"/>
    <m/>
    <s v="Hanami Coolum Coolum Beach QL AUS Card xx1075 Value Date: 21/05/2025"/>
    <x v="0"/>
    <x v="0"/>
    <s v="Hanami"/>
  </r>
  <r>
    <x v="397"/>
    <n v="-7"/>
    <s v="CBA - Milani Everyday"/>
    <m/>
    <s v="Hanami Coolum Coolum Beach QL AUS Card xx1075 Value Date: 22/07/2025"/>
    <x v="0"/>
    <x v="0"/>
    <s v="Hanami"/>
  </r>
  <r>
    <x v="261"/>
    <n v="-3.5"/>
    <s v="CBA - Milani Everyday"/>
    <m/>
    <s v="Hanami Coolum Coolum Beach QL AUS Card xx1075 Value Date: 24/04/2025"/>
    <x v="0"/>
    <x v="0"/>
    <s v="Hanami"/>
  </r>
  <r>
    <x v="163"/>
    <n v="-25.9"/>
    <s v="NAB - Credit Card 8814"/>
    <s v="CREDIT CARD PURCHASE"/>
    <s v="PAYPAL *TRADINGVIEW PR 4029357733 OH"/>
    <x v="3"/>
    <x v="42"/>
    <s v="Trading View"/>
  </r>
  <r>
    <x v="173"/>
    <n v="-26.26"/>
    <s v="NAB - Credit Card 8814"/>
    <s v="CREDIT CARD PURCHASE"/>
    <s v="PAYPAL *TRADINGVIEW PR 4029357733 OH"/>
    <x v="3"/>
    <x v="42"/>
    <s v="Trading View"/>
  </r>
  <r>
    <x v="182"/>
    <n v="-25.39"/>
    <s v="NAB - Credit Card 8814"/>
    <s v="CREDIT CARD PURCHASE"/>
    <s v="PAYPAL *TRADINGVIEW PR 4029357733 OH"/>
    <x v="3"/>
    <x v="42"/>
    <s v="Trading View"/>
  </r>
  <r>
    <x v="490"/>
    <n v="-24.96"/>
    <s v="NAB - Credit Card 8814"/>
    <s v="CREDIT CARD PURCHASE"/>
    <s v="PAYPAL *TRADINGVIEW PR 4029357733 OH"/>
    <x v="3"/>
    <x v="42"/>
    <s v="Trading View"/>
  </r>
  <r>
    <x v="196"/>
    <n v="-26.22"/>
    <s v="NAB - Credit Card 8814"/>
    <s v="CREDIT CARD PURCHASE"/>
    <s v="PAYPAL *TRADINGVIEW PRODU4029357733 OH"/>
    <x v="3"/>
    <x v="42"/>
    <s v="Trading View"/>
  </r>
  <r>
    <x v="387"/>
    <n v="-26.45"/>
    <s v="NAB - Credit Card 8814"/>
    <s v="CREDIT CARD PURCHASE"/>
    <s v="PAYPAL *TRADINGVIEW PRODU4029357733 OH"/>
    <x v="3"/>
    <x v="42"/>
    <s v="Trading View"/>
  </r>
  <r>
    <x v="207"/>
    <n v="-222.83"/>
    <s v="NAB - Credit Card 8814"/>
    <s v="CREDIT CARD PURCHASE"/>
    <s v="PAYPAL *TRADINGVIEW PRODU4029357733 OH"/>
    <x v="3"/>
    <x v="42"/>
    <s v="Trading View"/>
  </r>
  <r>
    <x v="106"/>
    <n v="-25.28"/>
    <s v="NAB - Credit Card 8814"/>
    <s v="CREDIT CARD PURCHASE"/>
    <s v="PAYPAL *TRADINGVIEW PRODU402-935-7733 OH"/>
    <x v="3"/>
    <x v="42"/>
    <s v="Trading View"/>
  </r>
  <r>
    <x v="117"/>
    <n v="-26.07"/>
    <s v="NAB - Credit Card 8814"/>
    <s v="CREDIT CARD PURCHASE"/>
    <s v="PAYPAL *TRADINGVIEW PRODU402-935-7733 OH"/>
    <x v="3"/>
    <x v="42"/>
    <s v="Trading View"/>
  </r>
  <r>
    <x v="400"/>
    <n v="-26.41"/>
    <s v="NAB - Credit Card 8814"/>
    <s v="CREDIT CARD PURCHASE"/>
    <s v="PAYPAL *TRADINGVIEW PRODU402-935-7733 OH"/>
    <x v="3"/>
    <x v="42"/>
    <s v="Trading View"/>
  </r>
  <r>
    <x v="132"/>
    <n v="-26.43"/>
    <s v="NAB - Credit Card 8814"/>
    <s v="CREDIT CARD PURCHASE"/>
    <s v="PAYPAL *TRADINGVIEW PRODU402-935-7733 OH"/>
    <x v="3"/>
    <x v="42"/>
    <s v="Trading View"/>
  </r>
  <r>
    <x v="444"/>
    <n v="-0.81"/>
    <s v="NAB - Credit Card 8814"/>
    <s v="FEES"/>
    <s v="NAB INTNL TRAN FEE - (MC)"/>
    <x v="15"/>
    <x v="31"/>
    <s v="NAB"/>
  </r>
  <r>
    <x v="409"/>
    <n v="-60.7"/>
    <s v="NAB - Credit Card 8814"/>
    <s v="CREDIT CARD PURCHASE"/>
    <s v="1PASSWORD TORONTO ON"/>
    <x v="3"/>
    <x v="4"/>
    <s v="1PASSWORD"/>
  </r>
  <r>
    <x v="201"/>
    <n v="-61.3"/>
    <s v="NAB - Credit Card 8814"/>
    <s v="CREDIT CARD PURCHASE"/>
    <s v="1PASSWORD* TRIAL OVER TORONTO ON"/>
    <x v="3"/>
    <x v="4"/>
    <s v="1PASSWORD"/>
  </r>
  <r>
    <x v="51"/>
    <n v="-9.99"/>
    <s v="NAB - Credit Card 8814"/>
    <s v="CREDIT CARD PURCHASE"/>
    <s v="APPLE.COM/BILL SYDNEY"/>
    <x v="3"/>
    <x v="4"/>
    <s v="Apple (App Store)"/>
  </r>
  <r>
    <x v="335"/>
    <n v="-4.49"/>
    <s v="NAB - Credit Card 8814"/>
    <s v="CREDIT CARD PURCHASE"/>
    <s v="APPLE.COM/BILL SYDNEY"/>
    <x v="3"/>
    <x v="4"/>
    <s v="Apple (App Store)"/>
  </r>
  <r>
    <x v="9"/>
    <n v="-22.99"/>
    <s v="NAB - Credit Card 8814"/>
    <s v="CREDIT CARD PURCHASE"/>
    <s v="APPLE.COM/BILL SYDNEY"/>
    <x v="3"/>
    <x v="4"/>
    <s v="Apple (App Store)"/>
  </r>
  <r>
    <x v="118"/>
    <n v="-9.99"/>
    <s v="NAB - Credit Card 8814"/>
    <s v="CREDIT CARD PURCHASE"/>
    <s v="APPLE.COM/BILL SYDNEY"/>
    <x v="3"/>
    <x v="4"/>
    <s v="Apple (App Store)"/>
  </r>
  <r>
    <x v="124"/>
    <n v="-4.49"/>
    <s v="NAB - Credit Card 8814"/>
    <s v="CREDIT CARD PURCHASE"/>
    <s v="APPLE.COM/BILL SYDNEY"/>
    <x v="3"/>
    <x v="4"/>
    <s v="Apple (App Store)"/>
  </r>
  <r>
    <x v="57"/>
    <n v="-22.99"/>
    <s v="NAB - Credit Card 8814"/>
    <s v="CREDIT CARD PURCHASE"/>
    <s v="APPLE.COM/BILL SYDNEY"/>
    <x v="3"/>
    <x v="4"/>
    <s v="Apple (App Store)"/>
  </r>
  <r>
    <x v="128"/>
    <n v="-9.99"/>
    <s v="NAB - Credit Card 8814"/>
    <s v="CREDIT CARD PURCHASE"/>
    <s v="APPLE.COM/BILL SYDNEY"/>
    <x v="3"/>
    <x v="4"/>
    <s v="Apple (App Store)"/>
  </r>
  <r>
    <x v="129"/>
    <n v="-22.99"/>
    <s v="NAB - Credit Card 8814"/>
    <s v="CREDIT CARD PURCHASE"/>
    <s v="APPLE.COM/BILL SYDNEY"/>
    <x v="3"/>
    <x v="4"/>
    <s v="Apple (App Store)"/>
  </r>
  <r>
    <x v="130"/>
    <n v="-4.49"/>
    <s v="NAB - Credit Card 8814"/>
    <s v="CREDIT CARD PURCHASE"/>
    <s v="APPLE.COM/BILL SYDNEY"/>
    <x v="3"/>
    <x v="4"/>
    <s v="Apple (App Store)"/>
  </r>
  <r>
    <x v="133"/>
    <n v="-9.99"/>
    <s v="NAB - Credit Card 8814"/>
    <s v="CREDIT CARD PURCHASE"/>
    <s v="APPLE.COM/BILL SYDNEY"/>
    <x v="3"/>
    <x v="4"/>
    <s v="Apple (App Store)"/>
  </r>
  <r>
    <x v="418"/>
    <n v="-8.6"/>
    <s v="NAB - Credit Card 8814"/>
    <s v="CREDIT CARD PURCHASE"/>
    <s v="Grub Organics Marcoola"/>
    <x v="5"/>
    <x v="10"/>
    <s v="Grub Organics Marcoola"/>
  </r>
  <r>
    <x v="575"/>
    <n v="2000"/>
    <s v="CBA - Milani Everyday"/>
    <s v="NA"/>
    <s v="Transfer from xx5288 CommBank app"/>
    <x v="9"/>
    <x v="37"/>
    <s v="Transfer from xx CommBank app"/>
  </r>
  <r>
    <x v="272"/>
    <n v="-17.899999999999999"/>
    <s v="CBA - Milani Everyday"/>
    <m/>
    <s v="Hanami Coolum Coolum Beach QL AUS Card xx1075 Value Date: 30/07/2025"/>
    <x v="0"/>
    <x v="0"/>
    <s v="Hanami"/>
  </r>
  <r>
    <x v="428"/>
    <n v="-16.8"/>
    <s v="CBA - Milani Everyday"/>
    <m/>
    <s v="HANE SUSHI COOLUM BEAC COOLUM VILLAG QL AUS Card xx1075 Value Date: 05/08/2025"/>
    <x v="0"/>
    <x v="0"/>
    <s v="Hane Sushi Coolum"/>
  </r>
  <r>
    <x v="43"/>
    <n v="-27.5"/>
    <s v="CBA - Milani Everyday"/>
    <m/>
    <s v="HANE SUSHI COOLUM BEAC COOLUM VILLAG QL AUS Card xx1075 Value Date: 12/06/2025"/>
    <x v="0"/>
    <x v="0"/>
    <s v="Hane Sushi Coolum"/>
  </r>
  <r>
    <x v="275"/>
    <n v="-27.5"/>
    <s v="CBA - Milani Everyday"/>
    <m/>
    <s v="HANE SUSHI COOLUM BEAC COOLUM VILLAG QL AUS Card xx1075 Value Date: 19/08/2025"/>
    <x v="0"/>
    <x v="0"/>
    <s v="Hane Sushi Coolum"/>
  </r>
  <r>
    <x v="130"/>
    <n v="-12.6"/>
    <s v="NAB - Credit Card 8814"/>
    <s v="CREDIT CARD PURCHASE"/>
    <s v="HANE SUSHI COOLUM BEACH COOLUM VILLAG"/>
    <x v="0"/>
    <x v="0"/>
    <s v="Hane Sushi Coolum"/>
  </r>
  <r>
    <x v="394"/>
    <n v="-12.6"/>
    <s v="NAB - Credit Card 8814"/>
    <s v="CREDIT CARD PURCHASE"/>
    <s v="HANE SUSHI COOLUM BEACH COOLUM VILLAG"/>
    <x v="0"/>
    <x v="0"/>
    <s v="Hane Sushi Coolum"/>
  </r>
  <r>
    <x v="232"/>
    <n v="-20.25"/>
    <s v="NAB - Credit Card 8814"/>
    <s v="CREDIT CARD PURCHASE"/>
    <s v="KMART 1060 MAROOCHYDORE"/>
    <x v="1"/>
    <x v="1"/>
    <s v="Kmart"/>
  </r>
  <r>
    <x v="78"/>
    <n v="-8.4"/>
    <s v="NAB - Credit Card 8814"/>
    <s v="CREDIT CARD PURCHASE"/>
    <s v="HANE SUSHI COOLUM BEACH COOLUM VILLAG"/>
    <x v="0"/>
    <x v="0"/>
    <s v="Hane Sushi Coolum"/>
  </r>
  <r>
    <x v="111"/>
    <n v="-5.75"/>
    <s v="NAB - Credit Card 8814"/>
    <s v="CREDIT CARD PURCHASE"/>
    <s v="KMART 1060 MAROOCHYDORE"/>
    <x v="1"/>
    <x v="1"/>
    <s v="Kmart"/>
  </r>
  <r>
    <x v="122"/>
    <n v="-26.5"/>
    <s v="NAB - Credit Card 8814"/>
    <s v="CREDIT CARD PURCHASE"/>
    <s v="SQ *POOLSIDE @ NAC Sunshine Beac"/>
    <x v="11"/>
    <x v="38"/>
    <s v="POOLSIDE @ NAC "/>
  </r>
  <r>
    <x v="196"/>
    <n v="-11.68"/>
    <s v="NAB - Credit Card 8814"/>
    <s v="CREDIT CARD PURCHASE"/>
    <s v="SQ *POOLSIDE @ NAC Sunshine Beac"/>
    <x v="11"/>
    <x v="38"/>
    <s v="POOLSIDE @ NAC "/>
  </r>
  <r>
    <x v="196"/>
    <n v="-7.11"/>
    <s v="NAB - Credit Card 8814"/>
    <s v="CREDIT CARD PURCHASE"/>
    <s v="SQ *POOLSIDE @ NAC Sunshine Beac"/>
    <x v="11"/>
    <x v="38"/>
    <s v="POOLSIDE @ NAC "/>
  </r>
  <r>
    <x v="119"/>
    <n v="-41.5"/>
    <s v="NAB - Credit Card 8814"/>
    <s v="CREDIT CARD PURCHASE"/>
    <s v="SQ *THE JOY COLLECTIVE Maleny"/>
    <x v="11"/>
    <x v="38"/>
    <s v="The joy collective"/>
  </r>
  <r>
    <x v="232"/>
    <n v="-8.4"/>
    <s v="NAB - Credit Card 8814"/>
    <s v="CREDIT CARD PURCHASE"/>
    <s v="HANE SUSHI COOLUM BEACH COOLUM VILLAG"/>
    <x v="0"/>
    <x v="0"/>
    <s v="Hane Sushi Coolum"/>
  </r>
  <r>
    <x v="232"/>
    <n v="-8.4"/>
    <s v="NAB - Credit Card 8814"/>
    <s v="CREDIT CARD PURCHASE"/>
    <s v="HANE SUSHI COOLUM BEACH COOLUM VILLAG"/>
    <x v="0"/>
    <x v="0"/>
    <s v="Hane Sushi Coolum"/>
  </r>
  <r>
    <x v="125"/>
    <n v="-8.1199999999999992"/>
    <s v="NAB - Credit Card 8814"/>
    <s v="CREDIT CARD PURCHASE"/>
    <s v="Happy Pops Eumundi"/>
    <x v="0"/>
    <x v="0"/>
    <s v="Happy Pops"/>
  </r>
  <r>
    <x v="3"/>
    <n v="-9.99"/>
    <s v="NAB - Credit Card 8814"/>
    <s v="CREDIT CARD PURCHASE"/>
    <s v="Happy Pops Mooloolaba Mooloolaba"/>
    <x v="0"/>
    <x v="0"/>
    <s v="Happy Pops"/>
  </r>
  <r>
    <x v="109"/>
    <n v="-19.97"/>
    <s v="NAB - Credit Card 8814"/>
    <s v="CREDIT CARD PURCHASE"/>
    <s v="Happy Pops Noosa Heads"/>
    <x v="0"/>
    <x v="0"/>
    <s v="Happy Pops"/>
  </r>
  <r>
    <x v="331"/>
    <n v="-46.7"/>
    <s v="CBA - Milani Everyday"/>
    <m/>
    <s v="SQ *HEIRLOOM WHOLEFOOD Coolum Beach AU"/>
    <x v="0"/>
    <x v="0"/>
    <s v="Heirloom Wholefood"/>
  </r>
  <r>
    <x v="551"/>
    <n v="-33.43"/>
    <s v="CBA - Milani Everyday"/>
    <m/>
    <s v="SQ *HEIRLOOM WHOLEFOOD Coolum Beach AU"/>
    <x v="0"/>
    <x v="0"/>
    <s v="Heirloom Wholefood"/>
  </r>
  <r>
    <x v="350"/>
    <n v="-27.35"/>
    <s v="CBA - Milani Everyday"/>
    <m/>
    <s v="SQ *HEIRLOOM WHOLEFOOD Coolum Beach AU"/>
    <x v="0"/>
    <x v="0"/>
    <s v="Heirloom Wholefood"/>
  </r>
  <r>
    <x v="250"/>
    <n v="-64.150000000000006"/>
    <s v="NAB - Credit Card 8814"/>
    <s v="CREDIT CARD PURCHASE"/>
    <s v="KMART 1060 MAROOCHYDORE"/>
    <x v="1"/>
    <x v="1"/>
    <s v="Kmart"/>
  </r>
  <r>
    <x v="423"/>
    <n v="-116"/>
    <s v="NAB - Credit Card 8814"/>
    <s v="CREDIT CARD PURCHASE"/>
    <s v="KMART 1060 MAROOCHYDORE"/>
    <x v="1"/>
    <x v="1"/>
    <s v="Kmart"/>
  </r>
  <r>
    <x v="365"/>
    <n v="-13"/>
    <s v="CBA - Milani Everyday"/>
    <m/>
    <s v="KMART 1060 MAROOCHYDORE 04 AUS Card xx1075 Value Date: 09/07/2025"/>
    <x v="1"/>
    <x v="1"/>
    <s v="Kmart"/>
  </r>
  <r>
    <x v="365"/>
    <n v="-6.5"/>
    <s v="CBA - Milani Everyday"/>
    <m/>
    <s v="KMART 1060 MAROOCHYDORE 04 AUS Card xx1075 Value Date: 09/07/2025"/>
    <x v="1"/>
    <x v="1"/>
    <s v="Kmart"/>
  </r>
  <r>
    <x v="58"/>
    <n v="-26"/>
    <s v="NAB - Credit Card 8814"/>
    <s v="CREDIT CARD PURCHASE"/>
    <s v="KMART MULGRAVE"/>
    <x v="1"/>
    <x v="1"/>
    <s v="Kmart"/>
  </r>
  <r>
    <x v="291"/>
    <n v="-92.96"/>
    <s v="NAB - Credit Card 8814"/>
    <s v="CREDIT CARD PURCHASE"/>
    <s v="Reddy Express 1782 Goondiwindi"/>
    <x v="4"/>
    <x v="9"/>
    <s v="Shell"/>
  </r>
  <r>
    <x v="428"/>
    <n v="-34.950000000000003"/>
    <s v="CBA - Milani Everyday"/>
    <m/>
    <s v="SQ *HEIRLOOM WHOLEFOOD Coolum Beach AU"/>
    <x v="0"/>
    <x v="0"/>
    <s v="Heirloom Wholefood"/>
  </r>
  <r>
    <x v="387"/>
    <n v="-86.37"/>
    <s v="NAB - Credit Card 8814"/>
    <s v="CREDIT CARD PURCHASE"/>
    <s v="COLES EXPRESS 1773 MOOLOOLABA"/>
    <x v="4"/>
    <x v="9"/>
    <s v="Shell"/>
  </r>
  <r>
    <x v="485"/>
    <n v="-27.5"/>
    <s v="NAB - Credit Card 8814"/>
    <s v="CREDIT CARD PURCHASE"/>
    <s v="KMART MULGRAVE"/>
    <x v="1"/>
    <x v="1"/>
    <s v="Kmart"/>
  </r>
  <r>
    <x v="460"/>
    <n v="-3.5"/>
    <s v="NAB - Credit Card 8814"/>
    <s v="CREDIT CARD PURCHASE"/>
    <s v="Lifeline Retail - Co Coolum Beach"/>
    <x v="19"/>
    <x v="39"/>
    <s v="Lifeline (Coolum Beach)"/>
  </r>
  <r>
    <x v="485"/>
    <n v="-17.13"/>
    <s v="NAB - Credit Card 8814"/>
    <s v="CREDIT CARD PURCHASE"/>
    <s v="KATS 4 DOGS DOONAN"/>
    <x v="12"/>
    <x v="49"/>
    <s v="KATS 4 DOGS  "/>
  </r>
  <r>
    <x v="130"/>
    <n v="-258.20999999999998"/>
    <s v="NAB - Credit Card 8814"/>
    <s v="CREDIT CARD PURCHASE"/>
    <s v="KATS 4 DOGS DOONAN"/>
    <x v="12"/>
    <x v="49"/>
    <s v="KATS 4 DOGS  "/>
  </r>
  <r>
    <x v="149"/>
    <n v="-17.13"/>
    <s v="NAB - Credit Card 8814"/>
    <s v="CREDIT CARD PURCHASE"/>
    <s v="KATS 4 DOGS DOONAN"/>
    <x v="12"/>
    <x v="49"/>
    <s v="KATS 4 DOGS  "/>
  </r>
  <r>
    <x v="96"/>
    <n v="-224.57"/>
    <s v="NAB - Credit Card 8814"/>
    <s v="CREDIT CARD PURCHASE"/>
    <s v="KATS 4 DOGS DOONAN"/>
    <x v="12"/>
    <x v="49"/>
    <s v="KATS 4 DOGS  "/>
  </r>
  <r>
    <x v="158"/>
    <n v="4807.53"/>
    <s v="NAB Everyday - 891388212"/>
    <s v="SALARY"/>
    <s v="SALARY70/121680 IAG SERVICES PTY LLOYD THOMAS"/>
    <x v="7"/>
    <x v="34"/>
    <s v="IAG"/>
  </r>
  <r>
    <x v="413"/>
    <n v="-4.49"/>
    <s v="NAB - Credit Card 8814"/>
    <s v="CREDIT CARD PURCHASE"/>
    <s v="APPLE.COM/BILL SYDNEY"/>
    <x v="3"/>
    <x v="4"/>
    <s v="Apple (App Store)"/>
  </r>
  <r>
    <x v="143"/>
    <n v="-54.56"/>
    <s v="NAB - Credit Card 8814"/>
    <s v="CREDIT CARD PURCHASE"/>
    <s v="COLES EXPRESS 6794 WINDSOR"/>
    <x v="4"/>
    <x v="9"/>
    <s v="Shell"/>
  </r>
  <r>
    <x v="19"/>
    <n v="-88.77"/>
    <s v="CBA - Milani Everyday"/>
    <m/>
    <s v="UNITED COOLUM BEACH COOLUM BEACH QL AUS Card xx1075 Value Date: 05/05/2025"/>
    <x v="4"/>
    <x v="9"/>
    <s v="United Petroleum"/>
  </r>
  <r>
    <x v="16"/>
    <n v="-86.75"/>
    <s v="CBA - Milani Everyday"/>
    <m/>
    <s v="UNITED COOLUM BEACH COOLUM BEACH QL AUS Card xx1075 Value Date: 03/06/2025"/>
    <x v="4"/>
    <x v="9"/>
    <s v="United Petroleum"/>
  </r>
  <r>
    <x v="112"/>
    <n v="-89.08"/>
    <s v="NAB - Credit Card 8814"/>
    <s v="CREDIT CARD PURCHASE"/>
    <s v="UNITED COOLUM BEACH COOLUM BEACH"/>
    <x v="4"/>
    <x v="9"/>
    <s v="United Petroleum"/>
  </r>
  <r>
    <x v="329"/>
    <n v="-97.11"/>
    <s v="NAB - Credit Card 8814"/>
    <s v="CREDIT CARD PURCHASE"/>
    <s v="UNITED COOLUM BEACH COOLUM BEACH"/>
    <x v="4"/>
    <x v="9"/>
    <s v="United Petroleum"/>
  </r>
  <r>
    <x v="125"/>
    <n v="-90.01"/>
    <s v="NAB - Credit Card 8814"/>
    <s v="CREDIT CARD PURCHASE"/>
    <s v="UNITED COOLUM BEACH COOLUM BEACH"/>
    <x v="4"/>
    <x v="9"/>
    <s v="United Petroleum"/>
  </r>
  <r>
    <x v="125"/>
    <n v="-51.9"/>
    <s v="NAB - Credit Card 8814"/>
    <s v="CREDIT CARD PURCHASE"/>
    <s v="UNITED COOLUM BEACH COOLUM BEACH"/>
    <x v="4"/>
    <x v="9"/>
    <s v="United Petroleum"/>
  </r>
  <r>
    <x v="127"/>
    <n v="-30.11"/>
    <s v="NAB - Credit Card 8814"/>
    <s v="CREDIT CARD PURCHASE"/>
    <s v="UNITED COOLUM BEACH COOLUM BEACH"/>
    <x v="4"/>
    <x v="9"/>
    <s v="United Petroleum"/>
  </r>
  <r>
    <x v="0"/>
    <n v="-55"/>
    <s v="NAB - Credit Card 8814"/>
    <s v="CREDIT CARD PURCHASE"/>
    <s v="UNITED COOLUM BEACH COOLUM BEACH"/>
    <x v="4"/>
    <x v="9"/>
    <s v="United Petroleum"/>
  </r>
  <r>
    <x v="132"/>
    <n v="-102.76"/>
    <s v="NAB - Credit Card 8814"/>
    <s v="CREDIT CARD PURCHASE"/>
    <s v="UNITED COOLUM BEACH COOLUM BEACH"/>
    <x v="4"/>
    <x v="9"/>
    <s v="United Petroleum"/>
  </r>
  <r>
    <x v="138"/>
    <n v="-104.74"/>
    <s v="NAB - Credit Card 8814"/>
    <s v="CREDIT CARD PURCHASE"/>
    <s v="UNITED COOLUM BEACH COOLUM BEACH"/>
    <x v="4"/>
    <x v="9"/>
    <s v="United Petroleum"/>
  </r>
  <r>
    <x v="142"/>
    <n v="-50.25"/>
    <s v="NAB - Credit Card 8814"/>
    <s v="CREDIT CARD PURCHASE"/>
    <s v="UNITED COOLUM BEACH COOLUM BEACH"/>
    <x v="4"/>
    <x v="9"/>
    <s v="United Petroleum"/>
  </r>
  <r>
    <x v="438"/>
    <n v="-61.72"/>
    <s v="NAB - Credit Card 8814"/>
    <s v="CREDIT CARD PURCHASE"/>
    <s v="UNITED COOLUM BEACH COOLUM BEACH"/>
    <x v="4"/>
    <x v="9"/>
    <s v="United Petroleum"/>
  </r>
  <r>
    <x v="394"/>
    <n v="-50.07"/>
    <s v="NAB - Credit Card 8814"/>
    <s v="CREDIT CARD PURCHASE"/>
    <s v="UNITED COOLUM BEACH COOLUM BEACH"/>
    <x v="4"/>
    <x v="9"/>
    <s v="United Petroleum"/>
  </r>
  <r>
    <x v="163"/>
    <n v="-109.81"/>
    <s v="NAB - Credit Card 8814"/>
    <s v="CREDIT CARD PURCHASE"/>
    <s v="UNITED COOLUM BEACH COOLUM BEACH"/>
    <x v="4"/>
    <x v="9"/>
    <s v="United Petroleum"/>
  </r>
  <r>
    <x v="343"/>
    <n v="-50.12"/>
    <s v="NAB - Credit Card 8814"/>
    <s v="CREDIT CARD PURCHASE"/>
    <s v="UNITED COOLUM BEACH COOLUM BEACH"/>
    <x v="4"/>
    <x v="9"/>
    <s v="United Petroleum"/>
  </r>
  <r>
    <x v="473"/>
    <n v="-16.71"/>
    <s v="CBA - Milani Everyday"/>
    <m/>
    <s v="SQ *HEIRLOOM WHOLEFOOD Coolum Beach QL AUS Card xx1075 Value Date: 02/09/2025"/>
    <x v="0"/>
    <x v="0"/>
    <s v="Heirloom Wholefood"/>
  </r>
  <r>
    <x v="298"/>
    <n v="-16.71"/>
    <s v="CBA - Milani Everyday"/>
    <m/>
    <s v="SQ *HEIRLOOM WHOLEFOOD Coolum Beach QL AUS Card xx1075 Value Date: 03/09/2025"/>
    <x v="0"/>
    <x v="0"/>
    <s v="Heirloom Wholefood"/>
  </r>
  <r>
    <x v="105"/>
    <n v="-22.08"/>
    <s v="CBA - Milani Everyday"/>
    <m/>
    <s v="SQ *HEIRLOOM WHOLEFOOD Coolum Beach QL AUS Card xx1075 Value Date: 04/07/2025"/>
    <x v="0"/>
    <x v="0"/>
    <s v="Heirloom Wholefood"/>
  </r>
  <r>
    <x v="305"/>
    <n v="-33.83"/>
    <s v="CBA - Milani Everyday"/>
    <m/>
    <s v="SQ *HEIRLOOM WHOLEFOOD Coolum Beach QL AUS Card xx1075 Value Date: 06/06/2025"/>
    <x v="0"/>
    <x v="0"/>
    <s v="Heirloom Wholefood"/>
  </r>
  <r>
    <x v="548"/>
    <n v="-6.1"/>
    <s v="NAB - Credit Card 8814"/>
    <s v="CREDIT CARD PURCHASE"/>
    <s v="SMP*Hastings Street Ba Noosa Heads"/>
    <x v="5"/>
    <x v="10"/>
    <s v="Hastings St Supermarket"/>
  </r>
  <r>
    <x v="105"/>
    <n v="-11.04"/>
    <s v="CBA - Milani Everyday"/>
    <m/>
    <s v="SQ *HEIRLOOM WHOLEFOOD Coolum Beach QL AUS Card xx1075 Value Date: 06/07/2025"/>
    <x v="0"/>
    <x v="0"/>
    <s v="Heirloom Wholefood"/>
  </r>
  <r>
    <x v="105"/>
    <n v="-23.1"/>
    <s v="CBA - Milani Everyday"/>
    <m/>
    <s v="SQ *HEIRLOOM WHOLEFOOD Coolum Beach QL AUS Card xx1075 Value Date: 06/07/2025"/>
    <x v="0"/>
    <x v="0"/>
    <s v="Heirloom Wholefood"/>
  </r>
  <r>
    <x v="23"/>
    <n v="-11.04"/>
    <s v="CBA - Milani Everyday"/>
    <m/>
    <s v="SQ *HEIRLOOM WHOLEFOOD Coolum Beach QL AUS Card xx1075 Value Date: 11/05/2025"/>
    <x v="0"/>
    <x v="0"/>
    <s v="Heirloom Wholefood"/>
  </r>
  <r>
    <x v="397"/>
    <n v="-16.71"/>
    <s v="CBA - Milani Everyday"/>
    <m/>
    <s v="SQ *HEIRLOOM WHOLEFOOD Coolum Beach QL AUS Card xx1075 Value Date: 22/07/2025"/>
    <x v="0"/>
    <x v="0"/>
    <s v="Heirloom Wholefood"/>
  </r>
  <r>
    <x v="261"/>
    <n v="-51.56"/>
    <s v="CBA - Milani Everyday"/>
    <m/>
    <s v="SQ *HEIRLOOM WHOLEFOOD Coolum Beach QL AUS Card xx1075 Value Date: 24/04/2025"/>
    <x v="0"/>
    <x v="0"/>
    <s v="Heirloom Wholefood"/>
  </r>
  <r>
    <x v="106"/>
    <n v="-72.3"/>
    <s v="NAB - Credit Card 8814"/>
    <s v="CREDIT CARD PURCHASE"/>
    <s v="SQ *HEIRLOOM WHOLEFOODS Coolum Beach"/>
    <x v="0"/>
    <x v="0"/>
    <s v="Heirloom Wholefood"/>
  </r>
  <r>
    <x v="9"/>
    <n v="-12.66"/>
    <s v="NAB - Credit Card 8814"/>
    <s v="CREDIT CARD PURCHASE"/>
    <s v="SQ *HEIRLOOM WHOLEFOODS Coolum Beach"/>
    <x v="0"/>
    <x v="0"/>
    <s v="Heirloom Wholefood"/>
  </r>
  <r>
    <x v="484"/>
    <n v="-34.44"/>
    <s v="NAB - Credit Card 8814"/>
    <s v="CREDIT CARD PURCHASE"/>
    <s v="SQ *HEIRLOOM WHOLEFOODS Coolum Beach"/>
    <x v="0"/>
    <x v="0"/>
    <s v="Heirloom Wholefood"/>
  </r>
  <r>
    <x v="151"/>
    <n v="-31"/>
    <s v="NAB - Credit Card 8814"/>
    <s v="CREDIT CARD PURCHASE"/>
    <s v="SQ *HEIRLOOM WHOLEFOODS Coolum Beach"/>
    <x v="0"/>
    <x v="0"/>
    <s v="Heirloom Wholefood"/>
  </r>
  <r>
    <x v="192"/>
    <n v="-13.98"/>
    <s v="NAB - Credit Card 8814"/>
    <s v="CREDIT CARD PURCHASE"/>
    <s v="CHEMIST WAREHOUSE BUDERIM"/>
    <x v="8"/>
    <x v="48"/>
    <s v="Chemist Warehouse"/>
  </r>
  <r>
    <x v="415"/>
    <n v="-4.68"/>
    <s v="NAB - Credit Card 8814"/>
    <s v="CREDIT CARD PURCHASE"/>
    <s v="CHEMIST WAREHOUSE FORTITUFORTITUDE VAL"/>
    <x v="8"/>
    <x v="48"/>
    <s v="Chemist Warehouse"/>
  </r>
  <r>
    <x v="145"/>
    <n v="-10.99"/>
    <s v="NAB - Credit Card 8814"/>
    <s v="CREDIT CARD PURCHASE"/>
    <s v="CHEMIST WAREHOUSE HOPPERS CROSS"/>
    <x v="8"/>
    <x v="48"/>
    <s v="Chemist Warehouse"/>
  </r>
  <r>
    <x v="77"/>
    <n v="-2.4900000000000002"/>
    <s v="NAB - Credit Card 8814"/>
    <s v="CREDIT CARD PURCHASE"/>
    <s v="CHEMIST WAREHOUSE MARCOOLA"/>
    <x v="8"/>
    <x v="48"/>
    <s v="Chemist Warehouse"/>
  </r>
  <r>
    <x v="418"/>
    <n v="-68.94"/>
    <s v="NAB - Credit Card 8814"/>
    <s v="CREDIT CARD PURCHASE"/>
    <s v="CHEMIST WAREHOUSE MARCOOLA"/>
    <x v="8"/>
    <x v="48"/>
    <s v="Chemist Warehouse"/>
  </r>
  <r>
    <x v="418"/>
    <n v="-15.48"/>
    <s v="NAB - Credit Card 8814"/>
    <s v="CREDIT CARD PURCHASE"/>
    <s v="CHEMIST WAREHOUSE MARCOOLA"/>
    <x v="8"/>
    <x v="48"/>
    <s v="Chemist Warehouse"/>
  </r>
  <r>
    <x v="203"/>
    <n v="-7.99"/>
    <s v="NAB - Credit Card 8814"/>
    <s v="CREDIT CARD PURCHASE"/>
    <s v="CHEMIST WAREHOUSE MARCOOLA"/>
    <x v="8"/>
    <x v="48"/>
    <s v="Chemist Warehouse"/>
  </r>
  <r>
    <x v="233"/>
    <n v="-25.37"/>
    <s v="NAB - Credit Card 8814"/>
    <s v="CREDIT CARD PURCHASE"/>
    <s v="CHEMIST WAREHOUSE MARCOOLA"/>
    <x v="8"/>
    <x v="48"/>
    <s v="Chemist Warehouse"/>
  </r>
  <r>
    <x v="305"/>
    <n v="-32.99"/>
    <s v="NAB - Credit Card 8814"/>
    <s v="CREDIT CARD PURCHASE"/>
    <s v="CHEMIST WAREHOUSE MARCOOLA"/>
    <x v="8"/>
    <x v="48"/>
    <s v="Chemist Warehouse"/>
  </r>
  <r>
    <x v="85"/>
    <n v="-45.01"/>
    <s v="NAB - Credit Card 8814"/>
    <s v="CREDIT CARD PURCHASE"/>
    <s v="CHEMIST WAREHOUSE MARCOOLA"/>
    <x v="8"/>
    <x v="48"/>
    <s v="Chemist Warehouse"/>
  </r>
  <r>
    <x v="572"/>
    <n v="-21.38"/>
    <s v="CBA - Milani Everyday"/>
    <m/>
    <s v="CHEMIST WAREHOUSE MARCOOLA QL AUS Card xx1075 Value Date: 03/06/2025"/>
    <x v="8"/>
    <x v="48"/>
    <s v="Chemist Warehouse"/>
  </r>
  <r>
    <x v="89"/>
    <n v="-6.98"/>
    <s v="CBA - Milani Everyday"/>
    <m/>
    <s v="CHEMIST WAREHOUSE MARCOOLA QL AUS Card xx1075 Value Date: 16/07/2025"/>
    <x v="8"/>
    <x v="48"/>
    <s v="Chemist Warehouse"/>
  </r>
  <r>
    <x v="35"/>
    <n v="-50.95"/>
    <s v="CBA - Milani Everyday"/>
    <m/>
    <s v="CHEMIST WAREHOUSE MARCOOLA QL AUS Card xx1075 Value Date: 17/09/2025"/>
    <x v="8"/>
    <x v="48"/>
    <s v="Chemist Warehouse"/>
  </r>
  <r>
    <x v="32"/>
    <n v="-11.88"/>
    <s v="CBA - Milani Everyday"/>
    <m/>
    <s v="CHEMIST WAREHOUSE MARCOOLA QL AUS Card xx1075 Value Date: 19/05/2025"/>
    <x v="8"/>
    <x v="48"/>
    <s v="Chemist Warehouse"/>
  </r>
  <r>
    <x v="262"/>
    <n v="-27.99"/>
    <s v="CBA - Milani Everyday"/>
    <m/>
    <s v="CHEMIST WAREHOUSE MARCOOLA QL AUS Card xx1075 Value Date: 29/04/2025"/>
    <x v="8"/>
    <x v="48"/>
    <s v="Chemist Warehouse"/>
  </r>
  <r>
    <x v="573"/>
    <n v="-46.98"/>
    <s v="CBA - Milani Everyday"/>
    <m/>
    <s v="CHEMIST WAREHOUSE MARCOOLA QL AUS Card xx1075 Value Date: 29/07/2025"/>
    <x v="8"/>
    <x v="48"/>
    <s v="Chemist Warehouse"/>
  </r>
  <r>
    <x v="233"/>
    <n v="-17.989999999999998"/>
    <s v="NAB - Credit Card 8814"/>
    <s v="CREDIT CARD PURCHASE"/>
    <s v="CHEMIST WAREHOUSE MAROOCHYDORE"/>
    <x v="8"/>
    <x v="48"/>
    <s v="Chemist Warehouse"/>
  </r>
  <r>
    <x v="46"/>
    <n v="50"/>
    <s v="CBA - Milani Everyday"/>
    <s v="NA"/>
    <s v="Transfer from xx5288 CommBank app"/>
    <x v="9"/>
    <x v="37"/>
    <s v="Transfer from xx CommBank app"/>
  </r>
  <r>
    <x v="46"/>
    <n v="100"/>
    <s v="CBA - Milani Everyday"/>
    <s v="NA"/>
    <s v="Transfer from xx5288 CommBank app"/>
    <x v="9"/>
    <x v="37"/>
    <s v="Transfer from xx CommBank app"/>
  </r>
  <r>
    <x v="46"/>
    <n v="180"/>
    <s v="CBA - Milani Everyday"/>
    <s v="NA"/>
    <s v="Transfer from xx5288 CommBank app"/>
    <x v="9"/>
    <x v="37"/>
    <s v="Transfer from xx CommBank app"/>
  </r>
  <r>
    <x v="205"/>
    <n v="200"/>
    <s v="CBA - Milani Everyday"/>
    <s v="NA"/>
    <s v="Transfer from xx5288 CommBank app"/>
    <x v="9"/>
    <x v="37"/>
    <s v="Transfer from xx CommBank app"/>
  </r>
  <r>
    <x v="208"/>
    <n v="200"/>
    <s v="CBA - Milani Everyday"/>
    <s v="NA"/>
    <s v="Transfer from xx5288 CommBank app"/>
    <x v="9"/>
    <x v="37"/>
    <s v="Transfer from xx CommBank app"/>
  </r>
  <r>
    <x v="209"/>
    <n v="100"/>
    <s v="CBA - Milani Everyday"/>
    <s v="NA"/>
    <s v="Transfer from xx5288 CommBank app"/>
    <x v="9"/>
    <x v="37"/>
    <s v="Transfer from xx CommBank app"/>
  </r>
  <r>
    <x v="210"/>
    <n v="20"/>
    <s v="CBA - Milani Everyday"/>
    <s v="NA"/>
    <s v="Transfer from xx5288 CommBank app"/>
    <x v="9"/>
    <x v="37"/>
    <s v="Transfer from xx CommBank app"/>
  </r>
  <r>
    <x v="380"/>
    <n v="4000"/>
    <s v="CBA - Milani Everyday"/>
    <s v="NA"/>
    <s v="Transfer from xx5288 CommBank app"/>
    <x v="9"/>
    <x v="37"/>
    <s v="Transfer from xx CommBank app"/>
  </r>
  <r>
    <x v="520"/>
    <n v="500"/>
    <s v="CBA - Milani Everyday"/>
    <s v="NA"/>
    <s v="Transfer from xx5288 CommBank app"/>
    <x v="9"/>
    <x v="37"/>
    <s v="Transfer from xx CommBank app"/>
  </r>
  <r>
    <x v="567"/>
    <n v="19"/>
    <s v="CBA - Milani Everyday"/>
    <s v="NA"/>
    <s v="Transfer from xx5288 CommBank app"/>
    <x v="9"/>
    <x v="37"/>
    <s v="Transfer from xx CommBank app"/>
  </r>
  <r>
    <x v="576"/>
    <n v="1000"/>
    <s v="CBA - Milani Everyday"/>
    <s v="NA"/>
    <s v="Transfer from xx5288 CommBank app"/>
    <x v="9"/>
    <x v="37"/>
    <s v="Transfer from xx CommBank app"/>
  </r>
  <r>
    <x v="217"/>
    <n v="10800"/>
    <s v="CBA - Milani Everyday"/>
    <s v="NA"/>
    <s v="Transfer from xx5288 CommBank app"/>
    <x v="9"/>
    <x v="37"/>
    <s v="Transfer from xx CommBank app"/>
  </r>
  <r>
    <x v="40"/>
    <n v="21"/>
    <s v="CBA - Milani Everyday"/>
    <s v="NA"/>
    <s v="Transfer from xx5288 CommBank app"/>
    <x v="9"/>
    <x v="37"/>
    <s v="Transfer from xx CommBank app"/>
  </r>
  <r>
    <x v="224"/>
    <n v="10000"/>
    <s v="CBA - Milani Everyday"/>
    <s v="NA"/>
    <s v="Transfer from xx5288 CommBank app"/>
    <x v="9"/>
    <x v="37"/>
    <s v="Transfer from xx CommBank app"/>
  </r>
  <r>
    <x v="18"/>
    <n v="90"/>
    <s v="CBA - Milani Everyday"/>
    <s v="NA"/>
    <s v="Transfer from xx5288 CommBank app"/>
    <x v="9"/>
    <x v="37"/>
    <s v="Transfer from xx CommBank app"/>
  </r>
  <r>
    <x v="563"/>
    <n v="2700"/>
    <s v="CBA - Milani Everyday"/>
    <s v="NA"/>
    <s v="Transfer from xx5288 CommBank app"/>
    <x v="9"/>
    <x v="37"/>
    <s v="Transfer from xx CommBank app"/>
  </r>
  <r>
    <x v="420"/>
    <n v="7"/>
    <s v="CBA - Milani Everyday"/>
    <s v="NA"/>
    <s v="Transfer from xx5288 CommBank app"/>
    <x v="9"/>
    <x v="37"/>
    <s v="Transfer from xx CommBank app"/>
  </r>
  <r>
    <x v="577"/>
    <n v="500"/>
    <s v="CBA - Milani Everyday"/>
    <s v="NA"/>
    <s v="Transfer from xx5288 CommBank app"/>
    <x v="9"/>
    <x v="37"/>
    <s v="Transfer from xx CommBank app"/>
  </r>
  <r>
    <x v="195"/>
    <n v="140"/>
    <s v="CBA - Milani Everyday"/>
    <s v="NA"/>
    <s v="Transfer from xx5288 CommBank app Bottomless brunch"/>
    <x v="14"/>
    <x v="37"/>
    <s v="Transfer from xx CommBank app Bottomless brunch"/>
  </r>
  <r>
    <x v="534"/>
    <n v="250"/>
    <s v="CBA - Milani Everyday"/>
    <s v="NA"/>
    <s v="Transfer from xx5288 CommBank app Coles Miss Lisa"/>
    <x v="9"/>
    <x v="37"/>
    <s v="Transfer from xx CommBank app Coles Miss Lisa"/>
  </r>
  <r>
    <x v="387"/>
    <n v="100"/>
    <s v="CBA - Milani Everyday"/>
    <s v="NA"/>
    <s v="Transfer from xx5288 CommBank app Food"/>
    <x v="9"/>
    <x v="37"/>
    <s v="Transfer from xx CommBank app Food"/>
  </r>
  <r>
    <x v="578"/>
    <n v="20"/>
    <s v="CBA - Milani Everyday"/>
    <s v="NA"/>
    <s v="Transfer from xx5288 CommBank app Miss Lisa present"/>
    <x v="1"/>
    <x v="43"/>
    <s v="Transfer from xx CommBank app Miss Lisa present"/>
  </r>
  <r>
    <x v="179"/>
    <n v="2500"/>
    <s v="CBA - Milani Everyday"/>
    <s v="NA"/>
    <s v="Transfer from xx5288 CommBank app Smelly Breast"/>
    <x v="9"/>
    <x v="37"/>
    <s v="Transfer from xx CommBank app Smelly Breast"/>
  </r>
  <r>
    <x v="579"/>
    <n v="200"/>
    <s v="CBA - Milani Everyday"/>
    <s v="NA"/>
    <s v="Transfer from xx5288 CommBank app Zai bday dinner"/>
    <x v="9"/>
    <x v="37"/>
    <s v="Transfer from xx CommBank app Zai bday dinner"/>
  </r>
  <r>
    <x v="580"/>
    <n v="150"/>
    <s v="CBA - Milani Everyday"/>
    <s v="NA"/>
    <s v="Transfer from xx5288 CommBank app Zip"/>
    <x v="9"/>
    <x v="37"/>
    <s v="Transfer from xx CommBank app Zip"/>
  </r>
  <r>
    <x v="387"/>
    <n v="-100"/>
    <s v="CBA - Milani Everyday"/>
    <s v="NA"/>
    <s v="Transfer To Banks NAB CommBank App Butcher"/>
    <x v="9"/>
    <x v="37"/>
    <s v="Transfer To Banks NAB CommBank App Butcher"/>
  </r>
  <r>
    <x v="18"/>
    <n v="-90"/>
    <s v="CBA - Milani Everyday"/>
    <s v="NA"/>
    <s v="Transfer To Banks NAB CommBank App CC"/>
    <x v="9"/>
    <x v="37"/>
    <s v="Transfer To Banks NAB CommBank App CC"/>
  </r>
  <r>
    <x v="534"/>
    <n v="-250"/>
    <s v="CBA - Milani Everyday"/>
    <s v="NA"/>
    <s v="Transfer To Banks NAB CommBank App Coles miss Lisa"/>
    <x v="9"/>
    <x v="37"/>
    <s v="Transfer To Banks NAB CommBank App Coles miss Lisa"/>
  </r>
  <r>
    <x v="107"/>
    <n v="-80"/>
    <s v="CBA - Milani Everyday"/>
    <s v="NA"/>
    <s v="Transfer To Banks NAB CommBank App food"/>
    <x v="9"/>
    <x v="37"/>
    <s v="Transfer To Banks NAB CommBank App food"/>
  </r>
  <r>
    <x v="109"/>
    <n v="-100"/>
    <s v="CBA - Milani Everyday"/>
    <s v="NA"/>
    <s v="Transfer To Banks NAB CommBank App Hair"/>
    <x v="9"/>
    <x v="37"/>
    <s v="Transfer To Banks NAB CommBank App Hair"/>
  </r>
  <r>
    <x v="576"/>
    <n v="-1000"/>
    <s v="CBA - Milani Everyday"/>
    <s v="NA"/>
    <s v="Transfer To Banks NAB CommBank App milani"/>
    <x v="9"/>
    <x v="37"/>
    <s v="Transfer To Banks NAB CommBank App milani"/>
  </r>
  <r>
    <x v="217"/>
    <n v="-10800"/>
    <s v="CBA - Milani Everyday"/>
    <s v="NA"/>
    <s v="Transfer To Banks NAB CommBank App milani"/>
    <x v="9"/>
    <x v="37"/>
    <s v="Transfer To Banks NAB CommBank App milani"/>
  </r>
  <r>
    <x v="578"/>
    <n v="-20"/>
    <s v="CBA - Milani Everyday"/>
    <s v="NA"/>
    <s v="Transfer To Banks NAB CommBank App Miss Lisa"/>
    <x v="9"/>
    <x v="37"/>
    <s v="Transfer To Banks NAB CommBank App Miss Lisa"/>
  </r>
  <r>
    <x v="176"/>
    <n v="-5000"/>
    <s v="CBA - Milani Everyday"/>
    <s v="NA"/>
    <s v="Transfer To Banks NAB CommBank App Myer August pay"/>
    <x v="9"/>
    <x v="37"/>
    <s v="Transfer To Banks NAB CommBank App Myer August pay"/>
  </r>
  <r>
    <x v="581"/>
    <n v="-5300"/>
    <s v="CBA - Milani Everyday"/>
    <s v="NA"/>
    <s v="Transfer To Banks NAB CommBank App Myer Feb"/>
    <x v="9"/>
    <x v="37"/>
    <s v="Transfer To Banks NAB CommBank App Myer Feb"/>
  </r>
  <r>
    <x v="112"/>
    <n v="-4600"/>
    <s v="CBA - Milani Everyday"/>
    <s v="NA"/>
    <s v="Transfer To Banks NAB CommBank App Myer Jan"/>
    <x v="9"/>
    <x v="37"/>
    <s v="Transfer To Banks NAB CommBank App Myer Jan"/>
  </r>
  <r>
    <x v="223"/>
    <n v="-5300"/>
    <s v="CBA - Milani Everyday"/>
    <s v="NA"/>
    <s v="Transfer To Banks NAB CommBank App Myer Jan"/>
    <x v="9"/>
    <x v="37"/>
    <s v="Transfer To Banks NAB CommBank App Myer Jan"/>
  </r>
  <r>
    <x v="237"/>
    <n v="-5300"/>
    <s v="CBA - Milani Everyday"/>
    <s v="NA"/>
    <s v="Transfer To Banks NAB CommBank App Myer Jan"/>
    <x v="9"/>
    <x v="37"/>
    <s v="Transfer To Banks NAB CommBank App Myer Jan"/>
  </r>
  <r>
    <x v="121"/>
    <n v="-5000"/>
    <s v="CBA - Milani Everyday"/>
    <s v="NA"/>
    <s v="Transfer To Banks NAB CommBank App Myer Jan pay"/>
    <x v="9"/>
    <x v="37"/>
    <s v="Transfer To Banks NAB CommBank App Myer Jan pay"/>
  </r>
  <r>
    <x v="167"/>
    <n v="-5000"/>
    <s v="CBA - Milani Everyday"/>
    <s v="NA"/>
    <s v="Transfer To Banks NAB CommBank App Myer July pay"/>
    <x v="9"/>
    <x v="37"/>
    <s v="Transfer To Banks NAB CommBank App Myer July pay"/>
  </r>
  <r>
    <x v="523"/>
    <n v="-5000"/>
    <s v="CBA - Milani Everyday"/>
    <s v="NA"/>
    <s v="Transfer To Banks NAB CommBank App Myer June pay"/>
    <x v="9"/>
    <x v="37"/>
    <s v="Transfer To Banks NAB CommBank App Myer June pay"/>
  </r>
  <r>
    <x v="138"/>
    <n v="-4900"/>
    <s v="CBA - Milani Everyday"/>
    <s v="NA"/>
    <s v="Transfer To Banks NAB CommBank App Myer March pay"/>
    <x v="9"/>
    <x v="37"/>
    <s v="Transfer To Banks NAB CommBank App Myer March pay"/>
  </r>
  <r>
    <x v="11"/>
    <n v="-4900"/>
    <s v="CBA - Milani Everyday"/>
    <s v="NA"/>
    <s v="Transfer To Banks NAB CommBank App Myer pay April"/>
    <x v="9"/>
    <x v="37"/>
    <s v="Transfer To Banks NAB CommBank App Myer pay April"/>
  </r>
  <r>
    <x v="454"/>
    <n v="-5000"/>
    <s v="CBA - Milani Everyday"/>
    <s v="NA"/>
    <s v="Transfer To Banks NAB CommBank App Myer pay Feb"/>
    <x v="9"/>
    <x v="37"/>
    <s v="Transfer To Banks NAB CommBank App Myer pay Feb"/>
  </r>
  <r>
    <x v="418"/>
    <n v="-5000"/>
    <s v="CBA - Milani Everyday"/>
    <s v="NA"/>
    <s v="Transfer To Banks NAB CommBank App Pay"/>
    <x v="9"/>
    <x v="37"/>
    <s v="Transfer To Banks NAB CommBank App Pay"/>
  </r>
  <r>
    <x v="458"/>
    <n v="-100"/>
    <s v="CBA - Milani Everyday"/>
    <s v="NA"/>
    <s v="Transfer To Banks NAB CommBank App payment"/>
    <x v="9"/>
    <x v="37"/>
    <s v="Transfer To Banks NAB CommBank App payment"/>
  </r>
  <r>
    <x v="98"/>
    <n v="-2900"/>
    <s v="CBA - Milani Everyday"/>
    <s v="NA"/>
    <s v="Transfer To Banks NAB CommBank App rent"/>
    <x v="9"/>
    <x v="37"/>
    <s v="Transfer To Banks NAB CommBank App rent"/>
  </r>
  <r>
    <x v="205"/>
    <n v="-200"/>
    <s v="CBA - Milani Everyday"/>
    <s v="NA"/>
    <s v="Transfer To Banks NAB CommBank App Safeway"/>
    <x v="9"/>
    <x v="37"/>
    <s v="Transfer To Banks NAB CommBank App Safeway"/>
  </r>
  <r>
    <x v="458"/>
    <n v="-50"/>
    <s v="CBA - Milani Everyday"/>
    <s v="NA"/>
    <s v="Transfer To Banks NAB CommBank App Transfer"/>
    <x v="9"/>
    <x v="37"/>
    <s v="Transfer To Banks NAB CommBank App Transfer"/>
  </r>
  <r>
    <x v="532"/>
    <n v="-2000"/>
    <s v="CBA - Milani Everyday"/>
    <s v="NA"/>
    <s v="Transfer To Banks NAB CommBank App transfer"/>
    <x v="9"/>
    <x v="37"/>
    <s v="Transfer To Banks NAB CommBank App transfer"/>
  </r>
  <r>
    <x v="532"/>
    <n v="-700"/>
    <s v="CBA - Milani Everyday"/>
    <s v="NA"/>
    <s v="Transfer To Banks NAB CommBank App transfer"/>
    <x v="9"/>
    <x v="37"/>
    <s v="Transfer To Banks NAB CommBank App transfer"/>
  </r>
  <r>
    <x v="386"/>
    <n v="-1000"/>
    <s v="CBA - Milani Everyday"/>
    <s v="NA"/>
    <s v="Transfer To Banks NAB CommBank App transfer"/>
    <x v="9"/>
    <x v="37"/>
    <s v="Transfer To Banks NAB CommBank App transfer"/>
  </r>
  <r>
    <x v="46"/>
    <n v="-180"/>
    <s v="CBA - Milani Everyday"/>
    <s v="NA"/>
    <s v="Transfer To Banks NAB CommBank App transfer"/>
    <x v="9"/>
    <x v="37"/>
    <s v="Transfer To Banks NAB CommBank App transfer"/>
  </r>
  <r>
    <x v="46"/>
    <n v="-100"/>
    <s v="CBA - Milani Everyday"/>
    <s v="NA"/>
    <s v="Transfer To Banks NAB CommBank App transfer"/>
    <x v="9"/>
    <x v="37"/>
    <s v="Transfer To Banks NAB CommBank App transfer"/>
  </r>
  <r>
    <x v="208"/>
    <n v="-200"/>
    <s v="CBA - Milani Everyday"/>
    <s v="NA"/>
    <s v="Transfer To Banks NAB CommBank App transfer"/>
    <x v="9"/>
    <x v="37"/>
    <s v="Transfer To Banks NAB CommBank App transfer"/>
  </r>
  <r>
    <x v="210"/>
    <n v="-26"/>
    <s v="CBA - Milani Everyday"/>
    <s v="NA"/>
    <s v="Transfer To Banks NAB CommBank App transfer"/>
    <x v="9"/>
    <x v="37"/>
    <s v="Transfer To Banks NAB CommBank App transfer"/>
  </r>
  <r>
    <x v="209"/>
    <n v="-100"/>
    <s v="CBA - Milani Everyday"/>
    <s v="NA"/>
    <s v="Transfer To Banks NAB CommBank App woolies"/>
    <x v="9"/>
    <x v="37"/>
    <s v="Transfer To Banks NAB CommBank App woolies"/>
  </r>
  <r>
    <x v="258"/>
    <n v="-44"/>
    <s v="CBA - Milani Everyday"/>
    <s v="NA"/>
    <s v="Transfer To Banks NAB CommBank App Woolies"/>
    <x v="9"/>
    <x v="37"/>
    <s v="Transfer To Banks NAB CommBank App Woolies"/>
  </r>
  <r>
    <x v="582"/>
    <n v="-53"/>
    <s v="CBA - Milani Everyday"/>
    <s v="NA"/>
    <s v="Transfer To Banks NAB CommBank App Woolies"/>
    <x v="9"/>
    <x v="37"/>
    <s v="Transfer To Banks NAB CommBank App Woolies"/>
  </r>
  <r>
    <x v="478"/>
    <n v="-200"/>
    <s v="CBA - Milani Everyday"/>
    <s v="NA"/>
    <s v="Transfer To Banks NAB CommBank App YAPPIZ"/>
    <x v="9"/>
    <x v="37"/>
    <s v="Transfer To Banks NAB CommBank App YAPPIZ"/>
  </r>
  <r>
    <x v="568"/>
    <n v="-300"/>
    <s v="CBA - Milani Everyday"/>
    <s v="NA"/>
    <s v="Transfer To Banks NAB CommBank App Yassie Myer"/>
    <x v="9"/>
    <x v="37"/>
    <s v="Transfer To Banks NAB CommBank App Yassie Myer"/>
  </r>
  <r>
    <x v="579"/>
    <n v="-200"/>
    <s v="CBA - Milani Everyday"/>
    <s v="NA"/>
    <s v="Transfer To Banks NAB CommBank App Zai Bday"/>
    <x v="9"/>
    <x v="37"/>
    <s v="Transfer To Banks NAB CommBank App Zai Bday"/>
  </r>
  <r>
    <x v="583"/>
    <n v="-300"/>
    <s v="CBA - Milani Everyday"/>
    <s v="NA"/>
    <s v="Transfer To Michelle Simic CommBank App imsorryiforgotaboutthis"/>
    <x v="9"/>
    <x v="37"/>
    <s v="Transfer To Michelle Simic CommBank App imsorryiforgotaboutthis"/>
  </r>
  <r>
    <x v="108"/>
    <n v="-200"/>
    <s v="CBA - Milani Everyday"/>
    <s v="NA"/>
    <s v="Transfer To Michelle Simic CommBank App part Lloyds bday"/>
    <x v="9"/>
    <x v="37"/>
    <s v="Transfer To Michelle Simic CommBank App part Lloyds bday"/>
  </r>
  <r>
    <x v="179"/>
    <n v="-2500"/>
    <s v="CBA - Milani Everyday"/>
    <s v="NA"/>
    <s v="Transfer To Michelle Simic CommBank App Smelly Breast x"/>
    <x v="9"/>
    <x v="37"/>
    <s v="Transfer To Michelle Simic CommBank App Smelly Breast x"/>
  </r>
  <r>
    <x v="98"/>
    <n v="-10000"/>
    <s v="CBA - Milani Everyday"/>
    <s v="NA"/>
    <s v="Transfer To Michelle Simic CommBank App Transfer"/>
    <x v="9"/>
    <x v="37"/>
    <s v="Transfer To Michelle Simic CommBank App Transfer"/>
  </r>
  <r>
    <x v="584"/>
    <n v="-2700"/>
    <s v="CBA - Milani Everyday"/>
    <s v="NA"/>
    <s v="Transfer To milani CommBank App Ashby interest"/>
    <x v="9"/>
    <x v="37"/>
    <s v="Transfer To milani CommBank App Ashby interest"/>
  </r>
  <r>
    <x v="520"/>
    <n v="-500"/>
    <s v="CBA - Milani Everyday"/>
    <s v="NA"/>
    <s v="Transfer to other Bank CommBank app Milani for grandma"/>
    <x v="9"/>
    <x v="37"/>
    <s v="Transfer to other Bank CommBank app Milani for grandma"/>
  </r>
  <r>
    <x v="380"/>
    <n v="-4000"/>
    <s v="CBA - Milani Everyday"/>
    <s v="NA"/>
    <s v="Transfer To rudolph CommBank App milani"/>
    <x v="9"/>
    <x v="37"/>
    <s v="Transfer To rudolph CommBank App milani"/>
  </r>
  <r>
    <x v="585"/>
    <n v="-2000"/>
    <s v="CBA - Milani Everyday"/>
    <s v="NA"/>
    <s v="Transfer To rudy CommBank App milani simic"/>
    <x v="9"/>
    <x v="37"/>
    <s v="Transfer To rudy CommBank App milani simic"/>
  </r>
  <r>
    <x v="319"/>
    <n v="-2000"/>
    <s v="CBA - Milani Everyday"/>
    <s v="NA"/>
    <s v="Transfer To rudy CommBank App payment"/>
    <x v="9"/>
    <x v="37"/>
    <s v="Transfer To rudy CommBank App payment"/>
  </r>
  <r>
    <x v="316"/>
    <n v="-10000"/>
    <s v="CBA - Milani Everyday"/>
    <s v="NA"/>
    <s v="Transfer To swyftx CommBank App Milani"/>
    <x v="9"/>
    <x v="37"/>
    <s v="Transfer To swyftx CommBank App Milani"/>
  </r>
  <r>
    <x v="490"/>
    <n v="-50"/>
    <s v="CBA - Milani Everyday"/>
    <s v="NA"/>
    <s v="Transfer To swyftx CommBank App milani simic"/>
    <x v="9"/>
    <x v="37"/>
    <s v="Transfer To swyftx CommBank App milani simic"/>
  </r>
  <r>
    <x v="585"/>
    <n v="-9900"/>
    <s v="CBA - Milani Everyday"/>
    <s v="NA"/>
    <s v="Transfer To swyftx CommBank App milani simic"/>
    <x v="9"/>
    <x v="37"/>
    <s v="Transfer To swyftx CommBank App milani simic"/>
  </r>
  <r>
    <x v="74"/>
    <n v="-7000"/>
    <s v="CBA - Milani Everyday"/>
    <s v="NA"/>
    <s v="Transfer To swyftx CommBank App Transfer"/>
    <x v="9"/>
    <x v="37"/>
    <s v="Transfer To swyftx CommBank App Transfer"/>
  </r>
  <r>
    <x v="570"/>
    <n v="-30"/>
    <s v="CBA - Milani Everyday"/>
    <s v="NA"/>
    <s v="Transfer To Tristan Habeck CommBank App Bus"/>
    <x v="9"/>
    <x v="37"/>
    <s v="Transfer To Tristan Habeck CommBank App Bus"/>
  </r>
  <r>
    <x v="187"/>
    <n v="-140"/>
    <s v="CBA - Milani Everyday"/>
    <s v="NA"/>
    <s v="Transfer To wespac Grazegoodness CommBank App large graze box coolum"/>
    <x v="9"/>
    <x v="10"/>
    <s v="Transfer To wespac Grazegoodness CommBank App large graze box coolum"/>
  </r>
  <r>
    <x v="569"/>
    <n v="-150"/>
    <s v="CBA - Milani Everyday"/>
    <s v="NA"/>
    <s v="Transfer to xx5288 CommBank app"/>
    <x v="9"/>
    <x v="37"/>
    <s v="Transfer to xx CommBank app"/>
  </r>
  <r>
    <x v="554"/>
    <n v="-100"/>
    <s v="CBA - Milani Everyday"/>
    <s v="NA"/>
    <s v="Transfer to xx5288 CommBank app"/>
    <x v="9"/>
    <x v="37"/>
    <s v="Transfer to xx CommBank app"/>
  </r>
  <r>
    <x v="486"/>
    <n v="-52"/>
    <s v="CBA - Milani Everyday"/>
    <s v="NA"/>
    <s v="Transfer to xx5288 CommBank app"/>
    <x v="9"/>
    <x v="37"/>
    <s v="Transfer to xx CommBank app"/>
  </r>
  <r>
    <x v="306"/>
    <n v="-4980"/>
    <s v="CBA - Milani Everyday"/>
    <s v="NA"/>
    <s v="Transfer to xx5288 CommBank app"/>
    <x v="9"/>
    <x v="37"/>
    <s v="Transfer to xx CommBank app"/>
  </r>
  <r>
    <x v="568"/>
    <n v="-50"/>
    <s v="CBA - Milani Everyday"/>
    <s v="NA"/>
    <s v="Transfer to xx5288 CommBank app"/>
    <x v="9"/>
    <x v="37"/>
    <s v="Transfer to xx CommBank app"/>
  </r>
  <r>
    <x v="586"/>
    <n v="-2500"/>
    <s v="CBA - Milani Everyday"/>
    <s v="NA"/>
    <s v="Transfer to xx5288 CommBank app"/>
    <x v="9"/>
    <x v="37"/>
    <s v="Transfer to xx CommBank app"/>
  </r>
  <r>
    <x v="79"/>
    <n v="-10000"/>
    <s v="CBA - Milani Everyday"/>
    <s v="NA"/>
    <s v="Transfer to xx5288 CommBank app"/>
    <x v="9"/>
    <x v="37"/>
    <s v="Transfer to xx CommBank app"/>
  </r>
  <r>
    <x v="79"/>
    <n v="-4000"/>
    <s v="CBA - Milani Everyday"/>
    <s v="NA"/>
    <s v="Transfer to xx5288 CommBank app"/>
    <x v="9"/>
    <x v="37"/>
    <s v="Transfer to xx CommBank app"/>
  </r>
  <r>
    <x v="79"/>
    <n v="-100"/>
    <s v="CBA - Milani Everyday"/>
    <s v="NA"/>
    <s v="Transfer to xx5288 CommBank app"/>
    <x v="9"/>
    <x v="37"/>
    <s v="Transfer to xx CommBank app"/>
  </r>
  <r>
    <x v="197"/>
    <n v="-10000"/>
    <s v="CBA - Milani Everyday"/>
    <s v="NA"/>
    <s v="Transfer to xx5288 CommBank app"/>
    <x v="9"/>
    <x v="37"/>
    <s v="Transfer to xx CommBank app"/>
  </r>
  <r>
    <x v="207"/>
    <n v="-10000"/>
    <s v="CBA - Milani Everyday"/>
    <s v="NA"/>
    <s v="Transfer to xx5288 CommBank app"/>
    <x v="9"/>
    <x v="37"/>
    <s v="Transfer to xx CommBank app"/>
  </r>
  <r>
    <x v="549"/>
    <n v="-200"/>
    <s v="CBA - Milani Everyday"/>
    <s v="NA"/>
    <s v="Transfer to xx5288 CommBank app"/>
    <x v="9"/>
    <x v="37"/>
    <s v="Transfer to xx CommBank app"/>
  </r>
  <r>
    <x v="210"/>
    <n v="-250"/>
    <s v="CBA - Milani Everyday"/>
    <s v="NA"/>
    <s v="Transfer to xx5288 CommBank app"/>
    <x v="9"/>
    <x v="37"/>
    <s v="Transfer to xx CommBank app"/>
  </r>
  <r>
    <x v="380"/>
    <n v="-5400"/>
    <s v="CBA - Milani Everyday"/>
    <s v="NA"/>
    <s v="Transfer to xx5288 CommBank app"/>
    <x v="9"/>
    <x v="37"/>
    <s v="Transfer to xx CommBank app"/>
  </r>
  <r>
    <x v="224"/>
    <n v="-10000"/>
    <s v="CBA - Milani Everyday"/>
    <s v="NA"/>
    <s v="Transfer to xx5288 CommBank app"/>
    <x v="9"/>
    <x v="37"/>
    <s v="Transfer to xx CommBank app"/>
  </r>
  <r>
    <x v="233"/>
    <n v="-90"/>
    <s v="CBA - Milani Everyday"/>
    <s v="NA"/>
    <s v="Transfer to xx5288 CommBank app"/>
    <x v="9"/>
    <x v="37"/>
    <s v="Transfer to xx CommBank app"/>
  </r>
  <r>
    <x v="111"/>
    <n v="-232"/>
    <s v="CBA - Milani Everyday"/>
    <s v="NA"/>
    <s v="Transfer to xx5288 CommBank app"/>
    <x v="9"/>
    <x v="37"/>
    <s v="Transfer to xx CommBank app"/>
  </r>
  <r>
    <x v="258"/>
    <n v="-4500"/>
    <s v="CBA - Milani Everyday"/>
    <s v="NA"/>
    <s v="Transfer to xx5288 CommBank app"/>
    <x v="9"/>
    <x v="37"/>
    <s v="Transfer to xx CommBank app"/>
  </r>
  <r>
    <x v="488"/>
    <n v="-5000"/>
    <s v="CBA - Milani Everyday"/>
    <s v="NA"/>
    <s v="Transfer to xx5288 CommBank app Myer pay"/>
    <x v="9"/>
    <x v="37"/>
    <s v="Transfer to xx CommBank app Myer pay"/>
  </r>
  <r>
    <x v="457"/>
    <n v="-500"/>
    <s v="CBA - Milani Everyday"/>
    <s v="NA"/>
    <s v="Wdl ATM ANZ SUNSHINE PLAZA BR MAROOCHYDOR AU"/>
    <x v="9"/>
    <x v="37"/>
    <s v="Wdl ATM ANZ SUNSHINE PLAZA BR MAROOCHYDOR AU"/>
  </r>
  <r>
    <x v="379"/>
    <n v="-500"/>
    <s v="CBA - Milani Everyday"/>
    <s v="NA"/>
    <s v="Wdl ATM CBA ATM CENTRAL SQUARE VIC 377993 AUS"/>
    <x v="9"/>
    <x v="37"/>
    <s v="Wdl ATM CBA ATM CENTRAL SQUARE VIC AUS"/>
  </r>
  <r>
    <x v="184"/>
    <n v="-1000"/>
    <s v="CBA - Milani Everyday"/>
    <s v="NA"/>
    <s v="Wdl ATM CBA ATM COOLUM B QLD 415302 AUS"/>
    <x v="9"/>
    <x v="37"/>
    <s v="Wdl ATM CBA ATM COOLUM B QLD AUS"/>
  </r>
  <r>
    <x v="517"/>
    <n v="-2000"/>
    <s v="CBA - Milani Everyday"/>
    <s v="NA"/>
    <s v="Wdl ATM CBA ATM COOLUM B QLD 415302 AUS"/>
    <x v="9"/>
    <x v="37"/>
    <s v="Wdl ATM CBA ATM COOLUM B QLD AUS"/>
  </r>
  <r>
    <x v="571"/>
    <n v="-2000"/>
    <s v="CBA - Milani Everyday"/>
    <s v="NA"/>
    <s v="Wdl ATM CBA ATM COOLUM B QLD 415302 AUS"/>
    <x v="9"/>
    <x v="37"/>
    <s v="Wdl ATM CBA ATM COOLUM B QLD AUS"/>
  </r>
  <r>
    <x v="532"/>
    <n v="-2000"/>
    <s v="CBA - Milani Everyday"/>
    <s v="NA"/>
    <s v="Wdl ATM CBA ATM COOLUM B QLD 415302 AUS"/>
    <x v="9"/>
    <x v="37"/>
    <s v="Wdl ATM CBA ATM COOLUM B QLD AUS"/>
  </r>
  <r>
    <x v="575"/>
    <n v="-2000"/>
    <s v="CBA - Milani Everyday"/>
    <s v="NA"/>
    <s v="Wdl ATM CBA ATM COOLUM B QLD 415302 AUS"/>
    <x v="9"/>
    <x v="37"/>
    <s v="Wdl ATM CBA ATM COOLUM B QLD AUS"/>
  </r>
  <r>
    <x v="80"/>
    <n v="-2000"/>
    <s v="CBA - Milani Everyday"/>
    <s v="NA"/>
    <s v="Wdl ATM WBC WESTPAC POINT COOK AU"/>
    <x v="9"/>
    <x v="37"/>
    <s v="Wdl ATM WBC WESTPAC POINT COOK AU"/>
  </r>
  <r>
    <x v="362"/>
    <n v="-2000"/>
    <s v="CBA - Milani Everyday"/>
    <s v="NA"/>
    <s v="Wdl ATM WBC WESTPAC POINT COOK AU"/>
    <x v="9"/>
    <x v="37"/>
    <s v="Wdl ATM WBC WESTPAC POINT COOK AU"/>
  </r>
  <r>
    <x v="514"/>
    <n v="40"/>
    <s v="NAB Old - 9437"/>
    <s v="TRANSFER CREDIT"/>
    <s v="ELOISE TARRY Bean bags"/>
    <x v="9"/>
    <x v="37"/>
    <s v="ELOISE TARRY Bean bags"/>
  </r>
  <r>
    <x v="159"/>
    <n v="80"/>
    <s v="NAB Old - 9437"/>
    <s v="TRANSFER CREDIT"/>
    <s v="L J &amp; L R MORO PTY LOutdoor table Outdoor table"/>
    <x v="9"/>
    <x v="37"/>
    <s v="L J &amp; L R MORO PTY LOutdoor table Outdoor table"/>
  </r>
  <r>
    <x v="290"/>
    <n v="2500"/>
    <s v="NAB Everyday - 891388212"/>
    <s v="TRANSFER CREDIT"/>
    <s v="LLOYD EDWARD THOMASOther"/>
    <x v="9"/>
    <x v="37"/>
    <s v="LLOYD EDWARD THOMASOther"/>
  </r>
  <r>
    <x v="97"/>
    <n v="190"/>
    <s v="NAB Everyday - 891388212"/>
    <s v="TRANSFER CREDIT"/>
    <s v="LLOYD EDWARD THOMASOther"/>
    <x v="9"/>
    <x v="37"/>
    <s v="LLOYD EDWARD THOMASOther"/>
  </r>
  <r>
    <x v="107"/>
    <n v="2000"/>
    <s v="NAB Old - 9437"/>
    <s v="TRANSFER CREDIT"/>
    <s v="LLOYD THOMAS"/>
    <x v="9"/>
    <x v="37"/>
    <s v="LLOYD THOMAS"/>
  </r>
  <r>
    <x v="107"/>
    <n v="3500"/>
    <s v="NAB Old - 9437"/>
    <s v="TRANSFER CREDIT"/>
    <s v="LLOYD THOMAS"/>
    <x v="9"/>
    <x v="37"/>
    <s v="LLOYD THOMAS"/>
  </r>
  <r>
    <x v="462"/>
    <n v="1000"/>
    <s v="NAB Old - 9437"/>
    <s v="TRANSFER CREDIT"/>
    <s v="LLOYD THOMAS"/>
    <x v="9"/>
    <x v="37"/>
    <s v="LLOYD THOMAS"/>
  </r>
  <r>
    <x v="112"/>
    <n v="2000"/>
    <s v="NAB Old - 9437"/>
    <s v="TRANSFER CREDIT"/>
    <s v="LLOYD THOMAS"/>
    <x v="9"/>
    <x v="37"/>
    <s v="LLOYD THOMAS"/>
  </r>
  <r>
    <x v="381"/>
    <n v="2500"/>
    <s v="NAB Old - 9437"/>
    <s v="TRANSFER CREDIT"/>
    <s v="LLOYD THOMAS"/>
    <x v="9"/>
    <x v="37"/>
    <s v="LLOYD THOMAS"/>
  </r>
  <r>
    <x v="119"/>
    <n v="500"/>
    <s v="NAB Old - 9437"/>
    <s v="TRANSFER CREDIT"/>
    <s v="LLOYD THOMAS"/>
    <x v="9"/>
    <x v="37"/>
    <s v="LLOYD THOMAS"/>
  </r>
  <r>
    <x v="329"/>
    <n v="15700"/>
    <s v="NAB Old - 9437"/>
    <s v="TRANSFER CREDIT"/>
    <s v="LLOYD THOMAS"/>
    <x v="9"/>
    <x v="37"/>
    <s v="LLOYD THOMAS"/>
  </r>
  <r>
    <x v="485"/>
    <n v="7297"/>
    <s v="NAB Old - 9437"/>
    <s v="TRANSFER CREDIT"/>
    <s v="LLOYD THOMAS"/>
    <x v="9"/>
    <x v="37"/>
    <s v="LLOYD THOMAS"/>
  </r>
  <r>
    <x v="131"/>
    <n v="15500"/>
    <s v="NAB Old - 9437"/>
    <s v="TRANSFER CREDIT"/>
    <s v="LLOYD THOMAS"/>
    <x v="9"/>
    <x v="37"/>
    <s v="LLOYD THOMAS"/>
  </r>
  <r>
    <x v="143"/>
    <n v="2000"/>
    <s v="NAB Old - 9437"/>
    <s v="TRANSFER CREDIT"/>
    <s v="LLOYD THOMAS"/>
    <x v="9"/>
    <x v="37"/>
    <s v="LLOYD THOMAS"/>
  </r>
  <r>
    <x v="61"/>
    <n v="3000"/>
    <s v="NAB Old - 9437"/>
    <s v="TRANSFER CREDIT"/>
    <s v="LLOYD THOMAS"/>
    <x v="9"/>
    <x v="37"/>
    <s v="LLOYD THOMAS"/>
  </r>
  <r>
    <x v="514"/>
    <n v="5500"/>
    <s v="NAB Old - 9437"/>
    <s v="TRANSFER CREDIT"/>
    <s v="LLOYD THOMAS"/>
    <x v="9"/>
    <x v="37"/>
    <s v="LLOYD THOMAS"/>
  </r>
  <r>
    <x v="151"/>
    <n v="11000"/>
    <s v="NAB Old - 9437"/>
    <s v="TRANSFER CREDIT"/>
    <s v="LLOYD THOMAS"/>
    <x v="9"/>
    <x v="37"/>
    <s v="LLOYD THOMAS"/>
  </r>
  <r>
    <x v="130"/>
    <n v="-46"/>
    <s v="NAB - Credit Card 8814"/>
    <s v="CREDIT CARD PURCHASE"/>
    <s v="KMART MULGRAVE"/>
    <x v="1"/>
    <x v="1"/>
    <s v="Kmart"/>
  </r>
  <r>
    <x v="152"/>
    <n v="2500"/>
    <s v="NAB Old - 9437"/>
    <s v="TRANSFER CREDIT"/>
    <s v="LLOYD THOMAS"/>
    <x v="9"/>
    <x v="37"/>
    <s v="LLOYD THOMAS"/>
  </r>
  <r>
    <x v="152"/>
    <n v="2800"/>
    <s v="NAB Old - 9437"/>
    <s v="TRANSFER CREDIT"/>
    <s v="LLOYD THOMAS"/>
    <x v="9"/>
    <x v="37"/>
    <s v="LLOYD THOMAS"/>
  </r>
  <r>
    <x v="153"/>
    <n v="10000"/>
    <s v="NAB Old - 9437"/>
    <s v="TRANSFER CREDIT"/>
    <s v="LLOYD THOMAS"/>
    <x v="9"/>
    <x v="37"/>
    <s v="LLOYD THOMAS"/>
  </r>
  <r>
    <x v="154"/>
    <n v="-31.81"/>
    <s v="NAB - Credit Card 8814"/>
    <s v="CREDIT CARD PURCHASE"/>
    <s v="SQ *HEIRLOOM WHOLEFOODS Coolum Beach"/>
    <x v="0"/>
    <x v="0"/>
    <s v="Heirloom Wholefood"/>
  </r>
  <r>
    <x v="157"/>
    <n v="-9.9"/>
    <s v="NAB - Credit Card 8814"/>
    <s v="CREDIT CARD PURCHASE"/>
    <s v="SQ *HEIRLOOM WHOLEFOODS Coolum Beach"/>
    <x v="0"/>
    <x v="0"/>
    <s v="Heirloom Wholefood"/>
  </r>
  <r>
    <x v="167"/>
    <n v="-35.76"/>
    <s v="NAB - Credit Card 8814"/>
    <s v="CREDIT CARD PURCHASE"/>
    <s v="SQ *HEIRLOOM WHOLEFOODS Coolum Beach"/>
    <x v="0"/>
    <x v="0"/>
    <s v="Heirloom Wholefood"/>
  </r>
  <r>
    <x v="170"/>
    <n v="-15.7"/>
    <s v="NAB - Credit Card 8814"/>
    <s v="CREDIT CARD PURCHASE"/>
    <s v="SQ *HEIRLOOM WHOLEFOODS Coolum Beach"/>
    <x v="0"/>
    <x v="0"/>
    <s v="Heirloom Wholefood"/>
  </r>
  <r>
    <x v="340"/>
    <n v="-35.76"/>
    <s v="NAB - Credit Card 8814"/>
    <s v="CREDIT CARD PURCHASE"/>
    <s v="SQ *HEIRLOOM WHOLEFOODS Coolum Beach"/>
    <x v="0"/>
    <x v="0"/>
    <s v="Heirloom Wholefood"/>
  </r>
  <r>
    <x v="183"/>
    <n v="-35.76"/>
    <s v="NAB - Credit Card 8814"/>
    <s v="CREDIT CARD PURCHASE"/>
    <s v="SQ *HEIRLOOM WHOLEFOODS Coolum Beach"/>
    <x v="0"/>
    <x v="0"/>
    <s v="Heirloom Wholefood"/>
  </r>
  <r>
    <x v="80"/>
    <n v="-9.9"/>
    <s v="NAB - Credit Card 8814"/>
    <s v="CREDIT CARD PURCHASE"/>
    <s v="SQ *HEIRLOOM WHOLEFOODS Coolum Beach"/>
    <x v="0"/>
    <x v="0"/>
    <s v="Heirloom Wholefood"/>
  </r>
  <r>
    <x v="191"/>
    <n v="-29.16"/>
    <s v="NAB - Credit Card 8814"/>
    <s v="CREDIT CARD PURCHASE"/>
    <s v="SQ *HEIRLOOM WHOLEFOODS Coolum Beach"/>
    <x v="0"/>
    <x v="0"/>
    <s v="Heirloom Wholefood"/>
  </r>
  <r>
    <x v="82"/>
    <n v="-10"/>
    <s v="NAB - Credit Card 8814"/>
    <s v="CREDIT CARD PURCHASE"/>
    <s v="KMART MULGRAVE"/>
    <x v="1"/>
    <x v="1"/>
    <s v="Kmart"/>
  </r>
  <r>
    <x v="336"/>
    <n v="-21.15"/>
    <s v="NAB - Credit Card 8814"/>
    <s v="CREDIT CARD PURCHASE"/>
    <s v="SQ *HEIRLOOM WHOLEFOODS Coolum Beach"/>
    <x v="0"/>
    <x v="0"/>
    <s v="Heirloom Wholefood"/>
  </r>
  <r>
    <x v="30"/>
    <n v="-25.73"/>
    <s v="NAB - Credit Card 8814"/>
    <s v="CREDIT CARD PURCHASE"/>
    <s v="SQ *HEIRLOOM WHOLEFOODS Coolum Beach"/>
    <x v="0"/>
    <x v="0"/>
    <s v="Heirloom Wholefood"/>
  </r>
  <r>
    <x v="208"/>
    <n v="-10.029999999999999"/>
    <s v="NAB - Credit Card 8814"/>
    <s v="CREDIT CARD PURCHASE"/>
    <s v="SQ *HEIRLOOM WHOLEFOODS Coolum Beach"/>
    <x v="0"/>
    <x v="0"/>
    <s v="Heirloom Wholefood"/>
  </r>
  <r>
    <x v="211"/>
    <n v="-10.029999999999999"/>
    <s v="NAB - Credit Card 8814"/>
    <s v="CREDIT CARD PURCHASE"/>
    <s v="SQ *HEIRLOOM WHOLEFOODS Coolum Beach"/>
    <x v="0"/>
    <x v="0"/>
    <s v="Heirloom Wholefood"/>
  </r>
  <r>
    <x v="40"/>
    <n v="-29.07"/>
    <s v="NAB - Credit Card 8814"/>
    <s v="CREDIT CARD PURCHASE"/>
    <s v="SQ *HEIRLOOM WHOLEFOODS Coolum Beach"/>
    <x v="0"/>
    <x v="0"/>
    <s v="Heirloom Wholefood"/>
  </r>
  <r>
    <x v="40"/>
    <n v="-16.71"/>
    <s v="NAB - Credit Card 8814"/>
    <s v="CREDIT CARD PURCHASE"/>
    <s v="SQ *HEIRLOOM WHOLEFOODS Coolum Beach"/>
    <x v="0"/>
    <x v="0"/>
    <s v="Heirloom Wholefood"/>
  </r>
  <r>
    <x v="226"/>
    <n v="-11.04"/>
    <s v="NAB - Credit Card 8814"/>
    <s v="CREDIT CARD PURCHASE"/>
    <s v="SQ *HEIRLOOM WHOLEFOODS Coolum Beach"/>
    <x v="0"/>
    <x v="0"/>
    <s v="Heirloom Wholefood"/>
  </r>
  <r>
    <x v="18"/>
    <n v="-15.6"/>
    <s v="NAB - Credit Card 8814"/>
    <s v="CREDIT CARD PURCHASE"/>
    <s v="SQ *HEIRLOOM WHOLEFOODS Coolum Beach"/>
    <x v="0"/>
    <x v="0"/>
    <s v="Heirloom Wholefood"/>
  </r>
  <r>
    <x v="6"/>
    <n v="-20.059999999999999"/>
    <s v="NAB - Credit Card 8814"/>
    <s v="CREDIT CARD PURCHASE"/>
    <s v="SQ *HEIRLOOM WHOLEFOODS Coolum Beach"/>
    <x v="0"/>
    <x v="0"/>
    <s v="Heirloom Wholefood"/>
  </r>
  <r>
    <x v="419"/>
    <n v="-6.38"/>
    <s v="NAB - Credit Card 8814"/>
    <s v="CREDIT CARD PURCHASE"/>
    <s v="SQ *HEIRLOOM WHOLEFOODS Coolum Beach"/>
    <x v="0"/>
    <x v="0"/>
    <s v="Heirloom Wholefood"/>
  </r>
  <r>
    <x v="420"/>
    <n v="-11.04"/>
    <s v="NAB - Credit Card 8814"/>
    <s v="CREDIT CARD PURCHASE"/>
    <s v="SQ *HEIRLOOM WHOLEFOODS Coolum Beach"/>
    <x v="0"/>
    <x v="0"/>
    <s v="Heirloom Wholefood"/>
  </r>
  <r>
    <x v="461"/>
    <n v="-34.14"/>
    <s v="NAB - Credit Card 8814"/>
    <s v="CREDIT CARD PURCHASE"/>
    <s v="SQ *HEIRLOOM WHOLEFOODS Coolum Beach"/>
    <x v="0"/>
    <x v="0"/>
    <s v="Heirloom Wholefood"/>
  </r>
  <r>
    <x v="406"/>
    <n v="-17.12"/>
    <s v="NAB - Credit Card 8814"/>
    <s v="CREDIT CARD PURCHASE"/>
    <s v="SQ *HEIRLOOM WHOLEFOODS Coolum Beach"/>
    <x v="0"/>
    <x v="0"/>
    <s v="Heirloom Wholefood"/>
  </r>
  <r>
    <x v="279"/>
    <n v="-37.58"/>
    <s v="NAB - Credit Card 8814"/>
    <s v="CREDIT CARD PURCHASE"/>
    <s v="SQ *HEIRLOOM WHOLEFOODS Coolum Beach"/>
    <x v="0"/>
    <x v="0"/>
    <s v="Heirloom Wholefood"/>
  </r>
  <r>
    <x v="455"/>
    <n v="-33.229999999999997"/>
    <s v="NAB - Credit Card 8814"/>
    <s v="CREDIT CARD PURCHASE"/>
    <s v="SQ *HEIRLOOM WHOLEFOODS Coolum Beach"/>
    <x v="0"/>
    <x v="0"/>
    <s v="Heirloom Wholefood"/>
  </r>
  <r>
    <x v="101"/>
    <n v="-25.63"/>
    <s v="NAB - Credit Card 8814"/>
    <s v="CREDIT CARD PURCHASE"/>
    <s v="SQ *HEIRLOOM WHOLEFOODS Coolum Beach"/>
    <x v="0"/>
    <x v="0"/>
    <s v="Heirloom Wholefood"/>
  </r>
  <r>
    <x v="455"/>
    <n v="-35.76"/>
    <s v="NAB - Credit Card 8814"/>
    <s v="CREDIT CARD PURCHASE"/>
    <s v="SQ *HEIRLOOM WHOLEFOODS Peregian Beac"/>
    <x v="0"/>
    <x v="0"/>
    <s v="Heirloom Wholefood"/>
  </r>
  <r>
    <x v="125"/>
    <n v="-149.47999999999999"/>
    <s v="NAB - Credit Card 8814"/>
    <s v="CREDIT CARD PURCHASE"/>
    <s v="Hellenika at Calile Fortitude Val"/>
    <x v="0"/>
    <x v="0"/>
    <s v="Hellenika"/>
  </r>
  <r>
    <x v="208"/>
    <n v="-46"/>
    <s v="NAB - Credit Card 8814"/>
    <s v="CREDIT CARD PURCHASE"/>
    <s v="Hello Harry M'Dore Maroochydore"/>
    <x v="0"/>
    <x v="0"/>
    <s v="Hello Harry"/>
  </r>
  <r>
    <x v="2"/>
    <n v="-7.5"/>
    <s v="NAB - Credit Card 8814"/>
    <s v="CREDIT CARD PURCHASE"/>
    <s v="HENRY AND SUSAN XAVIER MONTVILLE"/>
    <x v="0"/>
    <x v="0"/>
    <s v="Henry &amp; Susan Xavier"/>
  </r>
  <r>
    <x v="127"/>
    <n v="-33.270000000000003"/>
    <s v="NAB - Credit Card 8814"/>
    <s v="CREDIT CARD PURCHASE"/>
    <s v="HER BAR ROOF/LEVEL 4 270 MELBOURNE"/>
    <x v="0"/>
    <x v="0"/>
    <s v="Her"/>
  </r>
  <r>
    <x v="543"/>
    <n v="-43"/>
    <s v="CBA - Milani Everyday"/>
    <m/>
    <s v="HIGHER GROUND MELBOURNE VI AUS Card xx1075 Value Date: 18/12/2025"/>
    <x v="0"/>
    <x v="0"/>
    <s v="Higher Ground"/>
  </r>
  <r>
    <x v="123"/>
    <n v="-21.9"/>
    <s v="NAB - Credit Card 8814"/>
    <s v="CREDIT CARD PURCHASE"/>
    <s v="HIKARU AUSTRALIA PL PACIFIC PARAD"/>
    <x v="0"/>
    <x v="0"/>
    <s v="Hikaru Sush"/>
  </r>
  <r>
    <x v="250"/>
    <n v="-32.28"/>
    <s v="NAB - Credit Card 8814"/>
    <s v="CREDIT CARD PURCHASE"/>
    <s v="HOLY MACKERAL NOOSAVILLE"/>
    <x v="0"/>
    <x v="0"/>
    <s v="Holy Mackerel Fish Cafe"/>
  </r>
  <r>
    <x v="276"/>
    <n v="-31.43"/>
    <s v="NAB - Credit Card 8814"/>
    <s v="CREDIT CARD PURCHASE"/>
    <s v="HOPHAUS SOUTHBANK"/>
    <x v="0"/>
    <x v="0"/>
    <s v="Hophaus"/>
  </r>
  <r>
    <x v="100"/>
    <n v="-32.76"/>
    <s v="NAB - Credit Card 8814"/>
    <s v="CREDIT CARD PURCHASE"/>
    <s v="HOPSCOTCH Southbank"/>
    <x v="0"/>
    <x v="0"/>
    <s v="Hopscotch"/>
  </r>
  <r>
    <x v="100"/>
    <n v="-31.04"/>
    <s v="NAB - Credit Card 8814"/>
    <s v="CREDIT CARD PURCHASE"/>
    <s v="HOPSCOTCH Southbank"/>
    <x v="0"/>
    <x v="0"/>
    <s v="Hopscotch"/>
  </r>
  <r>
    <x v="247"/>
    <n v="-66.209999999999994"/>
    <s v="NAB - Credit Card 8814"/>
    <s v="CREDIT CARD PURCHASE"/>
    <s v="SMP*Hot Chilli Bean Th Coolum Beach"/>
    <x v="0"/>
    <x v="0"/>
    <s v="Hot Chilli Bean Thai Cafe"/>
  </r>
  <r>
    <x v="406"/>
    <n v="-15.73"/>
    <s v="NAB - Credit Card 8814"/>
    <s v="CREDIT CARD PURCHASE"/>
    <s v="HSW Events Brisbane"/>
    <x v="0"/>
    <x v="0"/>
    <s v="Howard Smith Wharves"/>
  </r>
  <r>
    <x v="106"/>
    <n v="-77.099999999999994"/>
    <s v="NAB - Credit Card 8814"/>
    <s v="CREDIT CARD PURCHASE"/>
    <s v="MOUNT COOLUM MT COOLUM"/>
    <x v="5"/>
    <x v="10"/>
    <s v="IGA"/>
  </r>
  <r>
    <x v="106"/>
    <n v="-27.62"/>
    <s v="NAB - Credit Card 8814"/>
    <s v="CREDIT CARD PURCHASE"/>
    <s v="MOUNT COOLUM MT COOLUM"/>
    <x v="5"/>
    <x v="10"/>
    <s v="IGA"/>
  </r>
  <r>
    <x v="187"/>
    <n v="-25.35"/>
    <s v="NAB - Credit Card 8814"/>
    <s v="CREDIT CARD PURCHASE"/>
    <s v="HSW PUB Brisbane"/>
    <x v="0"/>
    <x v="0"/>
    <s v="Howard Smith Wharves"/>
  </r>
  <r>
    <x v="318"/>
    <n v="-33.94"/>
    <s v="NAB - Credit Card 8814"/>
    <s v="CREDIT CARD PURCHASE"/>
    <s v="KATS 4 DOGS DOONAN"/>
    <x v="12"/>
    <x v="49"/>
    <s v="KATS 4 DOGS  "/>
  </r>
  <r>
    <x v="364"/>
    <n v="-76.13"/>
    <s v="NAB - Credit Card 8814"/>
    <s v="CREDIT CARD PURCHASE"/>
    <s v="HSW PUB Brisbane"/>
    <x v="0"/>
    <x v="0"/>
    <s v="Howard Smith Wharves"/>
  </r>
  <r>
    <x v="358"/>
    <n v="-111.1"/>
    <s v="CBA - Milani Everyday"/>
    <m/>
    <s v="HSW PUB Brisbane QL AUS Card xx1075 Value Date: 04/10/2025"/>
    <x v="0"/>
    <x v="0"/>
    <s v="Hsw Pub Brisbane"/>
  </r>
  <r>
    <x v="547"/>
    <n v="8500"/>
    <s v="NAB Old - 9437"/>
    <s v="TRANSFER CREDIT"/>
    <s v="LLOYD THOMAS"/>
    <x v="9"/>
    <x v="37"/>
    <s v="LLOYD THOMAS"/>
  </r>
  <r>
    <x v="359"/>
    <n v="-65.62"/>
    <s v="CBA - Milani Everyday"/>
    <m/>
    <s v="CHEMIST WAREHOUSE OAKLEIGH VI AUS Card xx1075 Value Date: 21/12/2025"/>
    <x v="8"/>
    <x v="48"/>
    <s v="Chemist Warehouse"/>
  </r>
  <r>
    <x v="9"/>
    <n v="-19.579999999999998"/>
    <s v="NAB - Credit Card 8814"/>
    <s v="CREDIT CARD PURCHASE"/>
    <s v="MOUNT COOLUM MT COOLUM"/>
    <x v="5"/>
    <x v="10"/>
    <s v="IGA"/>
  </r>
  <r>
    <x v="191"/>
    <n v="500"/>
    <s v="NAB Old - 9437"/>
    <s v="TRANSFER CREDIT"/>
    <s v="LLOYD THOMAS"/>
    <x v="9"/>
    <x v="37"/>
    <s v="LLOYD THOMAS"/>
  </r>
  <r>
    <x v="143"/>
    <n v="-20.75"/>
    <s v="NAB - Credit Card 8814"/>
    <s v="CREDIT CARD PURCHASE"/>
    <s v="Hungry Jacks S. Melbourne"/>
    <x v="0"/>
    <x v="0"/>
    <s v="Hungry Jacks"/>
  </r>
  <r>
    <x v="247"/>
    <n v="-12.04"/>
    <s v="NAB - Credit Card 8814"/>
    <s v="CREDIT CARD PURCHASE"/>
    <s v="SQ *ICED TEA CO Coolum Beach"/>
    <x v="0"/>
    <x v="0"/>
    <s v="ICED TEA "/>
  </r>
  <r>
    <x v="238"/>
    <n v="-27.91"/>
    <s v="CBA - Milani Everyday"/>
    <s v="NA"/>
    <s v="SQ *ILZA DOCKLANDS Docklands VI AUS Card xx6921 Value Date: 14/02/2025"/>
    <x v="0"/>
    <x v="0"/>
    <s v="ILZA DOCKLANDS"/>
  </r>
  <r>
    <x v="243"/>
    <n v="-80.849999999999994"/>
    <s v="NAB - Credit Card 8814"/>
    <s v="CREDIT CARD PURCHASE"/>
    <s v="SQ *INSANE CAFFEINE Childers"/>
    <x v="0"/>
    <x v="0"/>
    <s v="Insane Caffeine"/>
  </r>
  <r>
    <x v="501"/>
    <n v="-25.23"/>
    <s v="NAB - Credit Card 8814"/>
    <s v="CREDIT CARD PURCHASE"/>
    <s v="J1 SUSHI GYMPIE PTY LTD GYMPIE"/>
    <x v="0"/>
    <x v="0"/>
    <s v="J1 Sushi"/>
  </r>
  <r>
    <x v="74"/>
    <n v="-16.14"/>
    <s v="NAB - Credit Card 8814"/>
    <s v="CREDIT CARD PURCHASE"/>
    <s v="J1 SUSHI GYMPIE PTY LTD GYMPIE"/>
    <x v="0"/>
    <x v="0"/>
    <s v="J1 Sushi"/>
  </r>
  <r>
    <x v="201"/>
    <n v="-16.14"/>
    <s v="NAB - Credit Card 8814"/>
    <s v="CREDIT CARD PURCHASE"/>
    <s v="J1 SUSHI GYMPIE PTY LTD GYMPIE"/>
    <x v="0"/>
    <x v="0"/>
    <s v="J1 Sushi"/>
  </r>
  <r>
    <x v="108"/>
    <n v="-8.02"/>
    <s v="NAB - Credit Card 8814"/>
    <s v="CREDIT CARD PURCHASE"/>
    <s v="JAMA QSR SUNSHINE COA Maroochydore"/>
    <x v="0"/>
    <x v="0"/>
    <s v="Jama Qsr Sunshine"/>
  </r>
  <r>
    <x v="118"/>
    <n v="-8.5299999999999994"/>
    <s v="NAB - Credit Card 8814"/>
    <s v="CREDIT CARD PURCHASE"/>
    <s v="JAMA QSR SUNSHINE COA Maroochydore"/>
    <x v="0"/>
    <x v="0"/>
    <s v="Jama Qsr Sunshine"/>
  </r>
  <r>
    <x v="132"/>
    <n v="-19.61"/>
    <s v="NAB - Credit Card 8814"/>
    <s v="CREDIT CARD PURCHASE"/>
    <s v="JAMA QSR SUNSHINE COA Maroochydore"/>
    <x v="0"/>
    <x v="0"/>
    <s v="Jama Qsr Sunshine"/>
  </r>
  <r>
    <x v="62"/>
    <n v="-17.05"/>
    <s v="NAB - Credit Card 8814"/>
    <s v="CREDIT CARD PURCHASE"/>
    <s v="JAMA QSR SUNSHINE COA Maroochydore"/>
    <x v="0"/>
    <x v="0"/>
    <s v="Jama Qsr Sunshine"/>
  </r>
  <r>
    <x v="66"/>
    <n v="-8.02"/>
    <s v="NAB - Credit Card 8814"/>
    <s v="CREDIT CARD PURCHASE"/>
    <s v="JAMA QSR SUNSHINE COA Maroochydore"/>
    <x v="0"/>
    <x v="0"/>
    <s v="Jama Qsr Sunshine"/>
  </r>
  <r>
    <x v="189"/>
    <n v="-13.2"/>
    <s v="NAB - Credit Card 8814"/>
    <s v="CREDIT CARD PURCHASE"/>
    <s v="JAMA QSR SUNSHINE COA Maroochydore"/>
    <x v="0"/>
    <x v="0"/>
    <s v="Jama Qsr Sunshine"/>
  </r>
  <r>
    <x v="196"/>
    <n v="-9.0299999999999994"/>
    <s v="NAB - Credit Card 8814"/>
    <s v="CREDIT CARD PURCHASE"/>
    <s v="JAMA QSR SUNSHINE COA Maroochydore"/>
    <x v="0"/>
    <x v="0"/>
    <s v="Jama Qsr Sunshine"/>
  </r>
  <r>
    <x v="387"/>
    <n v="-6.82"/>
    <s v="NAB - Credit Card 8814"/>
    <s v="CREDIT CARD PURCHASE"/>
    <s v="JAMA QSR SUNSHINE COA Maroochydore"/>
    <x v="0"/>
    <x v="0"/>
    <s v="Jama Qsr Sunshine"/>
  </r>
  <r>
    <x v="208"/>
    <n v="-8.5299999999999994"/>
    <s v="NAB - Credit Card 8814"/>
    <s v="CREDIT CARD PURCHASE"/>
    <s v="JAMA QSR SUNSHINE COA Maroochydore"/>
    <x v="0"/>
    <x v="0"/>
    <s v="Jama Qsr Sunshine"/>
  </r>
  <r>
    <x v="534"/>
    <n v="-8.5299999999999994"/>
    <s v="NAB - Credit Card 8814"/>
    <s v="CREDIT CARD PURCHASE"/>
    <s v="JAMA QSR SUNSHINE COA Maroochydore"/>
    <x v="0"/>
    <x v="0"/>
    <s v="Jama Qsr Sunshine"/>
  </r>
  <r>
    <x v="216"/>
    <n v="-8.5299999999999994"/>
    <s v="NAB - Credit Card 8814"/>
    <s v="CREDIT CARD PURCHASE"/>
    <s v="JAMA QSR SUNSHINE COA Maroochydore"/>
    <x v="0"/>
    <x v="0"/>
    <s v="Jama Qsr Sunshine"/>
  </r>
  <r>
    <x v="250"/>
    <n v="-17.05"/>
    <s v="NAB - Credit Card 8814"/>
    <s v="CREDIT CARD PURCHASE"/>
    <s v="JAMA QSR SUNSHINE COA Maroochydore"/>
    <x v="0"/>
    <x v="0"/>
    <s v="Jama Qsr Sunshine"/>
  </r>
  <r>
    <x v="256"/>
    <n v="-9.0299999999999994"/>
    <s v="NAB - Credit Card 8814"/>
    <s v="CREDIT CARD PURCHASE"/>
    <s v="JAMA QSR SUNSHINE COA Maroochydore"/>
    <x v="0"/>
    <x v="0"/>
    <s v="Jama Qsr Sunshine"/>
  </r>
  <r>
    <x v="256"/>
    <n v="-8.5299999999999994"/>
    <s v="NAB - Credit Card 8814"/>
    <s v="CREDIT CARD PURCHASE"/>
    <s v="JAMA QSR SUNSHINE COA Maroochydore"/>
    <x v="0"/>
    <x v="0"/>
    <s v="Jama Qsr Sunshine"/>
  </r>
  <r>
    <x v="500"/>
    <n v="-8.5299999999999994"/>
    <s v="CBA - Milani Everyday"/>
    <m/>
    <s v="JAMA QSR SUNSHINE COA Maroochydore AU"/>
    <x v="0"/>
    <x v="0"/>
    <s v="Jama Qsr Sunshine"/>
  </r>
  <r>
    <x v="16"/>
    <n v="-8.5299999999999994"/>
    <s v="CBA - Milani Everyday"/>
    <m/>
    <s v="JAMA QSR SUNSHINE COA Maroochydore QL AUS Card xx1075 Value Date: 04/06/2025"/>
    <x v="0"/>
    <x v="0"/>
    <s v="Jama Qsr Sunshine"/>
  </r>
  <r>
    <x v="265"/>
    <n v="-8.5299999999999994"/>
    <s v="CBA - Milani Everyday"/>
    <m/>
    <s v="JAMA QSR SUNSHINE COA Maroochydore QL AUS Card xx1075 Value Date: 07/05/2025"/>
    <x v="0"/>
    <x v="0"/>
    <s v="Jama Qsr Sunshine"/>
  </r>
  <r>
    <x v="89"/>
    <n v="-5.0199999999999996"/>
    <s v="CBA - Milani Everyday"/>
    <m/>
    <s v="JAMA QSR SUNSHINE COA Maroochydore QL AUS Card xx1075 Value Date: 16/07/2025"/>
    <x v="0"/>
    <x v="0"/>
    <s v="Jama Qsr Sunshine"/>
  </r>
  <r>
    <x v="275"/>
    <n v="-8.5299999999999994"/>
    <s v="CBA - Milani Everyday"/>
    <m/>
    <s v="JAMA QSR SUNSHINE COA Maroochydore QL AUS Card xx1075 Value Date: 20/08/2025"/>
    <x v="0"/>
    <x v="0"/>
    <s v="Jama Qsr Sunshine"/>
  </r>
  <r>
    <x v="218"/>
    <n v="-13.5"/>
    <s v="NAB - Credit Card 8814"/>
    <s v="CREDIT CARD PURCHASE"/>
    <s v="JAY BAJRANG PTY LTD MOUNT COOLUM"/>
    <x v="0"/>
    <x v="0"/>
    <s v="Jay Bajrang Pty"/>
  </r>
  <r>
    <x v="86"/>
    <n v="-5.5"/>
    <s v="NAB - Credit Card 8814"/>
    <s v="CREDIT CARD PURCHASE"/>
    <s v="JAY BAJRANG PTY LTD MOUNT COOLUM"/>
    <x v="0"/>
    <x v="0"/>
    <s v="Jay Bajrang Pty"/>
  </r>
  <r>
    <x v="15"/>
    <n v="-21"/>
    <s v="CBA - Milani Everyday"/>
    <m/>
    <s v="JAY BAJRANG PTY LTD MOUNT COOLUM AUS Card xx1075 Value Date: 03/05/2025"/>
    <x v="0"/>
    <x v="0"/>
    <s v="Jay Bajrang Pty"/>
  </r>
  <r>
    <x v="287"/>
    <n v="-18.21"/>
    <s v="CBA - Milani Everyday"/>
    <m/>
    <s v="JAY BAJRANG PTY LTD MOUNT COOLUM AUS Card xx1075 Value Date: 22/11/2025"/>
    <x v="0"/>
    <x v="0"/>
    <s v="Jay Bajrang Pty"/>
  </r>
  <r>
    <x v="350"/>
    <n v="-8"/>
    <s v="CBA - Milani Everyday"/>
    <m/>
    <s v="JAY BAJRANG PTY LTD MOUNT COOLUM AUS Card xx1075 Value Date: 27/06/2025"/>
    <x v="0"/>
    <x v="0"/>
    <s v="Jay Bajrang Pty"/>
  </r>
  <r>
    <x v="573"/>
    <n v="-11.63"/>
    <s v="CBA - Milani Everyday"/>
    <m/>
    <s v="JAY BAJRANG PTY LTD MOUNT COOLUM AUS Card xx1075 Value Date: 29/07/2025"/>
    <x v="0"/>
    <x v="0"/>
    <s v="Jay Bajrang Pty"/>
  </r>
  <r>
    <x v="404"/>
    <n v="-28.84"/>
    <s v="NAB - Credit Card 8814"/>
    <s v="CREDIT CARD PURCHASE"/>
    <s v="Ivy Jimmy's Rooftop Sydney"/>
    <x v="0"/>
    <x v="0"/>
    <s v="Jimmys rooftop"/>
  </r>
  <r>
    <x v="190"/>
    <n v="-44.73"/>
    <s v="NAB - Credit Card 8814"/>
    <s v="CREDIT CARD PURCHASE"/>
    <s v="JUAN FIFTY SC PTY LTD Alexandra Hea"/>
    <x v="0"/>
    <x v="0"/>
    <s v="Juan Fifty Kitchen &amp; Bar"/>
  </r>
  <r>
    <x v="202"/>
    <n v="-25.55"/>
    <s v="NAB - Credit Card 8814"/>
    <s v="CREDIT CARD PURCHASE"/>
    <s v="Junk Maroochydore Maroochydore"/>
    <x v="0"/>
    <x v="0"/>
    <s v="Junk Toowoomba"/>
  </r>
  <r>
    <x v="208"/>
    <n v="-48"/>
    <s v="NAB - Credit Card 8814"/>
    <s v="CREDIT CARD PURCHASE"/>
    <s v="STRIKE AUSTRALIA PTY MAROOCHYDORE"/>
    <x v="11"/>
    <x v="38"/>
    <s v="Strike Bowling"/>
  </r>
  <r>
    <x v="214"/>
    <n v="-281.89999999999998"/>
    <s v="NAB - Credit Card 8814"/>
    <s v="CREDIT CARD PURCHASE"/>
    <s v="STRIKE BOWLING MELBOURNE"/>
    <x v="11"/>
    <x v="38"/>
    <s v="Strike Bowling"/>
  </r>
  <r>
    <x v="161"/>
    <n v="-33.94"/>
    <s v="NAB - Credit Card 8814"/>
    <s v="CREDIT CARD PURCHASE"/>
    <s v="KATS 4 DOGS DOONAN"/>
    <x v="12"/>
    <x v="49"/>
    <s v="KATS 4 DOGS  "/>
  </r>
  <r>
    <x v="468"/>
    <n v="-120"/>
    <s v="NAB - Credit Card 8814"/>
    <s v="CREDIT CARD PURCHASE"/>
    <s v="SQ *CVS PUPPY SCHOOL Coolum Beach"/>
    <x v="12"/>
    <x v="49"/>
    <s v="SQ *CVS PUPPY SCHOOL Coolum Beach"/>
  </r>
  <r>
    <x v="116"/>
    <n v="-35.9"/>
    <s v="NAB - Credit Card 8814"/>
    <s v="CREDIT CARD PURCHASE"/>
    <s v="CLEAR Dog Treats 0721110848"/>
    <x v="12"/>
    <x v="50"/>
    <s v="CLEAR Dog Treats"/>
  </r>
  <r>
    <x v="392"/>
    <n v="-13.2"/>
    <s v="NAB - Credit Card 8814"/>
    <s v="CREDIT CARD PURCHASE"/>
    <s v="LS WHISKEYS ANIMAL GO BURNSIDE"/>
    <x v="12"/>
    <x v="50"/>
    <s v=" WHISKEYS ANIMAL GO BURNSIDE"/>
  </r>
  <r>
    <x v="86"/>
    <n v="-21.4"/>
    <s v="NAB - Credit Card 8814"/>
    <s v="CREDIT CARD PURCHASE"/>
    <s v="KANTINA KARTEL MELBOURNE"/>
    <x v="0"/>
    <x v="0"/>
    <s v="Kartel"/>
  </r>
  <r>
    <x v="93"/>
    <n v="-15.95"/>
    <s v="NAB - Credit Card 8814"/>
    <s v="CREDIT CARD PURCHASE"/>
    <s v="9747_CabooltureCityKFC Caboolture"/>
    <x v="0"/>
    <x v="0"/>
    <s v="KFC"/>
  </r>
  <r>
    <x v="377"/>
    <n v="-5.65"/>
    <s v="NAB - Credit Card 8814"/>
    <s v="CREDIT CARD PURCHASE"/>
    <s v="MOUNT COOLUM MT COOLUM"/>
    <x v="5"/>
    <x v="10"/>
    <s v="IGA"/>
  </r>
  <r>
    <x v="130"/>
    <n v="-37.450000000000003"/>
    <s v="NAB - Credit Card 8814"/>
    <s v="CREDIT CARD PURCHASE"/>
    <s v="MOUNT COOLUM MT COOLUM"/>
    <x v="5"/>
    <x v="10"/>
    <s v="IGA"/>
  </r>
  <r>
    <x v="298"/>
    <n v="-15.85"/>
    <s v="CBA - Milani Everyday"/>
    <m/>
    <s v="KFC Caboolture BP Nort Caboolture BPAU"/>
    <x v="0"/>
    <x v="0"/>
    <s v="KFC"/>
  </r>
  <r>
    <x v="184"/>
    <n v="-14.95"/>
    <s v="NAB - Credit Card 8814"/>
    <s v="CREDIT CARD PURCHASE"/>
    <s v="KFC CABOOLTURE NTH CABOOLTURE"/>
    <x v="0"/>
    <x v="0"/>
    <s v="KFC"/>
  </r>
  <r>
    <x v="294"/>
    <n v="-29.8"/>
    <s v="NAB - Credit Card 8814"/>
    <s v="CREDIT CARD PURCHASE"/>
    <s v="KFC LAVERTON LAVERTON"/>
    <x v="0"/>
    <x v="0"/>
    <s v="KFC"/>
  </r>
  <r>
    <x v="292"/>
    <n v="-14.95"/>
    <s v="NAB - Credit Card 8814"/>
    <s v="CREDIT CARD PURCHASE"/>
    <s v="KFC ORMOND ORMOND"/>
    <x v="0"/>
    <x v="0"/>
    <s v="KFC"/>
  </r>
  <r>
    <x v="216"/>
    <n v="-281.89999999999998"/>
    <s v="NAB - Credit Card 8814"/>
    <s v="CREDIT CARD PURCHASE"/>
    <s v="STRIKE BOWLING MELBOURNE"/>
    <x v="11"/>
    <x v="38"/>
    <s v="Strike Bowling"/>
  </r>
  <r>
    <x v="217"/>
    <n v="-44"/>
    <s v="NAB - Credit Card 8814"/>
    <s v="CREDIT CARD PURCHASE"/>
    <s v="STRIKE MAROOCHYDORE MAROOCHYDORE"/>
    <x v="11"/>
    <x v="38"/>
    <s v="Strike Bowling"/>
  </r>
  <r>
    <x v="257"/>
    <n v="-25.85"/>
    <s v="NAB - Credit Card 8814"/>
    <s v="CREDIT CARD PURCHASE"/>
    <s v="KFC WURTULLA WURTULLA"/>
    <x v="0"/>
    <x v="0"/>
    <s v="KFC"/>
  </r>
  <r>
    <x v="291"/>
    <n v="-12"/>
    <s v="NAB - Credit Card 8814"/>
    <s v="CREDIT CARD PURCHASE"/>
    <s v="SQ *KITSCH Goondiwindi"/>
    <x v="0"/>
    <x v="0"/>
    <s v="Kitsch"/>
  </r>
  <r>
    <x v="11"/>
    <n v="-19.079999999999998"/>
    <s v="NAB - Credit Card 8814"/>
    <s v="CREDIT CARD PURCHASE"/>
    <s v="KOKO KOREA Melbourne"/>
    <x v="0"/>
    <x v="0"/>
    <s v="Koko Korea"/>
  </r>
  <r>
    <x v="149"/>
    <n v="-10.15"/>
    <s v="NAB - Credit Card 8814"/>
    <s v="CREDIT CARD PURCHASE"/>
    <s v="KONGFU DUMPLING PL MAROOCHYDORE"/>
    <x v="0"/>
    <x v="0"/>
    <s v="Kongfu Dumpling"/>
  </r>
  <r>
    <x v="486"/>
    <n v="-5.08"/>
    <s v="NAB - Credit Card 8814"/>
    <s v="CREDIT CARD PURCHASE"/>
    <s v="KONGFU DUMPLING PL MAROOCHYDORE"/>
    <x v="0"/>
    <x v="0"/>
    <s v="Kongfu Dumpling"/>
  </r>
  <r>
    <x v="92"/>
    <n v="2500"/>
    <s v="NAB Old - 9437"/>
    <s v="TRANSFER CREDIT"/>
    <s v="LLOYD THOMAS Itg"/>
    <x v="9"/>
    <x v="37"/>
    <s v="LLOYD THOMAS Itg"/>
  </r>
  <r>
    <x v="530"/>
    <n v="1000"/>
    <s v="NAB Old - 9437"/>
    <s v="TRANSFER CREDIT"/>
    <s v="LLOYD THOMAS L"/>
    <x v="9"/>
    <x v="37"/>
    <s v="LLOYD THOMAS L"/>
  </r>
  <r>
    <x v="160"/>
    <n v="-6.09"/>
    <s v="NAB - Credit Card 8814"/>
    <s v="CREDIT CARD PURCHASE"/>
    <s v="KONGFU DUMPLING PL MAROOCHYDORE"/>
    <x v="0"/>
    <x v="0"/>
    <s v="Kongfu Dumpling"/>
  </r>
  <r>
    <x v="94"/>
    <n v="-10.15"/>
    <s v="NAB - Credit Card 8814"/>
    <s v="CREDIT CARD PURCHASE"/>
    <s v="KONGFU DUMPLING PL MAROOCHYDORE"/>
    <x v="0"/>
    <x v="0"/>
    <s v="Kongfu Dumpling"/>
  </r>
  <r>
    <x v="94"/>
    <n v="-10.15"/>
    <s v="NAB - Credit Card 8814"/>
    <s v="CREDIT CARD PURCHASE"/>
    <s v="KONGFU DUMPLING PL MAROOCHYDORE"/>
    <x v="0"/>
    <x v="0"/>
    <s v="Kongfu Dumpling"/>
  </r>
  <r>
    <x v="478"/>
    <n v="-5.08"/>
    <s v="NAB - Credit Card 8814"/>
    <s v="CREDIT CARD PURCHASE"/>
    <s v="KONGFU DUMPLING PL MAROOCHYDORE"/>
    <x v="0"/>
    <x v="0"/>
    <s v="Kongfu Dumpling"/>
  </r>
  <r>
    <x v="492"/>
    <n v="-5.08"/>
    <s v="CBA - Milani Everyday"/>
    <m/>
    <s v="KONGFU DUMPLING PL MAROOCHYDORE QL AUS Card xx1075 Value Date: 06/09/2025"/>
    <x v="0"/>
    <x v="0"/>
    <s v="Kongfu Dumpling"/>
  </r>
  <r>
    <x v="265"/>
    <n v="-5"/>
    <s v="CBA - Milani Everyday"/>
    <m/>
    <s v="KONGFU DUMPLING MAROOCHYDORE QL AUS Card xx1075 Value Date: 07/05/2025"/>
    <x v="0"/>
    <x v="0"/>
    <s v="Kongfu Dumpling Maroochydore"/>
  </r>
  <r>
    <x v="187"/>
    <n v="-19.899999999999999"/>
    <s v="NAB - Credit Card 8814"/>
    <s v="CREDIT CARD PURCHASE"/>
    <s v="SQ *KREAMED South Brisban"/>
    <x v="0"/>
    <x v="0"/>
    <s v="Kreamed"/>
  </r>
  <r>
    <x v="195"/>
    <n v="-143.5"/>
    <s v="CBA - Milani Everyday"/>
    <s v="NA"/>
    <s v="LA CANTEENA"/>
    <x v="0"/>
    <x v="0"/>
    <s v="La Canteena"/>
  </r>
  <r>
    <x v="294"/>
    <n v="-31.3"/>
    <s v="NAB - Credit Card 8814"/>
    <s v="CREDIT CARD PURCHASE"/>
    <s v="SQ *LADIDA Melbourne"/>
    <x v="0"/>
    <x v="0"/>
    <s v="La Di Da"/>
  </r>
  <r>
    <x v="100"/>
    <n v="-30.27"/>
    <s v="NAB - Credit Card 8814"/>
    <s v="CREDIT CARD PURCHASE"/>
    <s v="La La City Melbourne"/>
    <x v="0"/>
    <x v="0"/>
    <s v="La La Land"/>
  </r>
  <r>
    <x v="161"/>
    <n v="-27.5"/>
    <s v="NAB - Credit Card 8814"/>
    <s v="CREDIT CARD PURCHASE"/>
    <s v="LA PETITE SOURIS ALEXANDRA HLA"/>
    <x v="0"/>
    <x v="0"/>
    <s v="La Petite Souris"/>
  </r>
  <r>
    <x v="192"/>
    <n v="-42"/>
    <s v="NAB - Credit Card 8814"/>
    <s v="CREDIT CARD PURCHASE"/>
    <s v="LA PETITE SOURIS ALEXANDRA HLA"/>
    <x v="0"/>
    <x v="0"/>
    <s v="La Petite Souris"/>
  </r>
  <r>
    <x v="192"/>
    <n v="-7.5"/>
    <s v="NAB - Credit Card 8814"/>
    <s v="CREDIT CARD PURCHASE"/>
    <s v="LA PETITE SOURIS ALEXANDRA HLA"/>
    <x v="0"/>
    <x v="0"/>
    <s v="La Petite Souris"/>
  </r>
  <r>
    <x v="327"/>
    <n v="-1.84"/>
    <s v="NAB - Credit Card 8814"/>
    <s v="CREDIT CARD PURCHASE"/>
    <s v="Grab* A-8GMTB94GWR6EAV HA NOI"/>
    <x v="2"/>
    <x v="47"/>
    <s v="Grab"/>
  </r>
  <r>
    <x v="68"/>
    <n v="-71"/>
    <s v="NAB - Credit Card 8814"/>
    <s v="CREDIT CARD PURCHASE"/>
    <s v="MBS Mount Coolum"/>
    <x v="10"/>
    <x v="15"/>
    <s v="Montanos Beauty Services"/>
  </r>
  <r>
    <x v="0"/>
    <n v="-48"/>
    <s v="NAB - Credit Card 8814"/>
    <s v="CREDIT CARD PURCHASE"/>
    <s v="LAMBS ON LYGON PL CARLTON"/>
    <x v="0"/>
    <x v="0"/>
    <s v="Lambs Restaurant"/>
  </r>
  <r>
    <x v="77"/>
    <n v="-6.1"/>
    <s v="NAB - Credit Card 8814"/>
    <s v="CREDIT CARD PURCHASE"/>
    <s v="SQ *LAST DROP ESPRESSO Coolum Beach"/>
    <x v="0"/>
    <x v="0"/>
    <s v="Last Drop Espresso"/>
  </r>
  <r>
    <x v="62"/>
    <n v="-6.1"/>
    <s v="NAB - Credit Card 8814"/>
    <s v="CREDIT CARD PURCHASE"/>
    <s v="SQ *LAST DROP ESPRESSO Coolum Beach"/>
    <x v="0"/>
    <x v="0"/>
    <s v="Last Drop Espresso"/>
  </r>
  <r>
    <x v="142"/>
    <n v="-90"/>
    <s v="NAB - Credit Card 8814"/>
    <s v="CREDIT CARD PURCHASE"/>
    <s v="MISS SAIGON SPA COOLUM BEACH"/>
    <x v="10"/>
    <x v="15"/>
    <s v="Miss Saigon Spa"/>
  </r>
  <r>
    <x v="390"/>
    <n v="-90"/>
    <s v="NAB - Credit Card 8814"/>
    <s v="CREDIT CARD PURCHASE"/>
    <s v="MISS SAIGON SPA COOLUM BEACH"/>
    <x v="10"/>
    <x v="15"/>
    <s v="Miss Saigon Spa"/>
  </r>
  <r>
    <x v="109"/>
    <n v="-45"/>
    <s v="NAB - Credit Card 8814"/>
    <s v="CREDIT CARD PURCHASE"/>
    <s v="MISS SAIGON SPA COOLUM BEACH"/>
    <x v="10"/>
    <x v="15"/>
    <s v="Miss Saigon Spa"/>
  </r>
  <r>
    <x v="246"/>
    <n v="-85"/>
    <s v="NAB - Credit Card 8814"/>
    <s v="CREDIT CARD PURCHASE"/>
    <s v="MISS SAIGON SPA COOLUM BEACH"/>
    <x v="10"/>
    <x v="15"/>
    <s v="Miss Saigon Spa"/>
  </r>
  <r>
    <x v="295"/>
    <n v="-30"/>
    <s v="CBA - Milani Everyday"/>
    <m/>
    <s v="MISS SAIGON SPA COOLUM BEACH AUS Card xx1075 Value Date: 01/05/2025"/>
    <x v="10"/>
    <x v="15"/>
    <s v="Miss Saigon Spa"/>
  </r>
  <r>
    <x v="152"/>
    <n v="-6.1"/>
    <s v="NAB - Credit Card 8814"/>
    <s v="CREDIT CARD PURCHASE"/>
    <s v="SQ *LAST DROP ESPRESSO Coolum Beach"/>
    <x v="0"/>
    <x v="0"/>
    <s v="Last Drop Espresso"/>
  </r>
  <r>
    <x v="167"/>
    <n v="-14.7"/>
    <s v="NAB - Credit Card 8814"/>
    <s v="CREDIT CARD PURCHASE"/>
    <s v="SQ *LAST DROP ESPRESSO Coolum Beach"/>
    <x v="0"/>
    <x v="0"/>
    <s v="Last Drop Espresso"/>
  </r>
  <r>
    <x v="419"/>
    <n v="-7.11"/>
    <s v="NAB - Credit Card 8814"/>
    <s v="CREDIT CARD PURCHASE"/>
    <s v="SQ *LAST DROP ESPRESSO Coolum Beach"/>
    <x v="0"/>
    <x v="0"/>
    <s v="Last Drop Espresso"/>
  </r>
  <r>
    <x v="419"/>
    <n v="-15.24"/>
    <s v="NAB - Credit Card 8814"/>
    <s v="CREDIT CARD PURCHASE"/>
    <s v="SQ *LAST DROP ESPRESSO Coolum Beach"/>
    <x v="0"/>
    <x v="0"/>
    <s v="Last Drop Espresso"/>
  </r>
  <r>
    <x v="76"/>
    <n v="-14.3"/>
    <s v="NAB - Credit Card 8814"/>
    <s v="CREDIT CARD PURCHASE"/>
    <s v="LAUNDERED PTY LTD ORMEAU"/>
    <x v="0"/>
    <x v="0"/>
    <s v="Laundered"/>
  </r>
  <r>
    <x v="76"/>
    <n v="-5.3"/>
    <s v="NAB - Credit Card 8814"/>
    <s v="CREDIT CARD PURCHASE"/>
    <s v="LAUNDERED PTY LTD ORMEAU"/>
    <x v="0"/>
    <x v="0"/>
    <s v="Laundered"/>
  </r>
  <r>
    <x v="429"/>
    <n v="-49"/>
    <s v="CBA - Milani Everyday"/>
    <m/>
    <s v="LCA NOOSA PTY LTD NOOSAVILLE AUS Card xx1075 Value Date: 01/09/2025"/>
    <x v="0"/>
    <x v="0"/>
    <s v="Lca Noosa Pty"/>
  </r>
  <r>
    <x v="250"/>
    <n v="-7"/>
    <s v="NAB - Credit Card 8814"/>
    <s v="CREDIT CARD PURCHASE"/>
    <s v="Blackall Range Lions Flaxton"/>
    <x v="0"/>
    <x v="0"/>
    <s v="Lion Club of BlackAll Range"/>
  </r>
  <r>
    <x v="582"/>
    <n v="-2"/>
    <s v="CBA - Milani Everyday"/>
    <s v="NA"/>
    <s v="Blackall Range Lions Flaxton AU"/>
    <x v="0"/>
    <x v="0"/>
    <s v="Lion Club of BlackAll Range"/>
  </r>
  <r>
    <x v="582"/>
    <n v="-14"/>
    <s v="CBA - Milani Everyday"/>
    <s v="NA"/>
    <s v="Blackall Range Lions Flaxton AU"/>
    <x v="0"/>
    <x v="0"/>
    <s v="Lion Club of BlackAll Range"/>
  </r>
  <r>
    <x v="359"/>
    <n v="-16.399999999999999"/>
    <s v="CBA - Milani Everyday"/>
    <m/>
    <s v="Boost Juice Chadstone Chadstone VI AUS Card xx1075 Value Date: 22/12/2025"/>
    <x v="0"/>
    <x v="0"/>
    <s v="Lion Club of BlackAll Range"/>
  </r>
  <r>
    <x v="208"/>
    <n v="-55.5"/>
    <s v="NAB - Credit Card 8814"/>
    <s v="CREDIT CARD PURCHASE"/>
    <s v="LS River Haus Investme Noosaville"/>
    <x v="0"/>
    <x v="0"/>
    <s v="Little Cove Coffee Co"/>
  </r>
  <r>
    <x v="87"/>
    <n v="-5.5"/>
    <s v="NAB - Credit Card 8814"/>
    <s v="CREDIT CARD PURCHASE"/>
    <s v="SQ *LITTLE HIDEOUT Oakleigh"/>
    <x v="0"/>
    <x v="0"/>
    <s v="Little Hideout"/>
  </r>
  <r>
    <x v="293"/>
    <n v="-6.2"/>
    <s v="NAB - Credit Card 8814"/>
    <s v="CREDIT CARD PURCHASE"/>
    <s v="SQ *LITTLE HIDEOUT Oakleigh"/>
    <x v="0"/>
    <x v="0"/>
    <s v="Little Hideout"/>
  </r>
  <r>
    <x v="294"/>
    <n v="-5.5"/>
    <s v="NAB - Credit Card 8814"/>
    <s v="CREDIT CARD PURCHASE"/>
    <s v="SQ *LITTLE HIDEOUT Oakleigh"/>
    <x v="0"/>
    <x v="0"/>
    <s v="Little Hideout"/>
  </r>
  <r>
    <x v="334"/>
    <n v="-6.2"/>
    <s v="CBA - Milani Everyday"/>
    <m/>
    <s v="SQ *LITTLE HIDEOUT Oakleigh AU"/>
    <x v="0"/>
    <x v="0"/>
    <s v="Little Hideout"/>
  </r>
  <r>
    <x v="426"/>
    <n v="-7.11"/>
    <s v="NAB - Credit Card 8814"/>
    <s v="CREDIT CARD PURCHASE"/>
    <s v="LITTLE PARLIAMENT Rainbow Beach"/>
    <x v="0"/>
    <x v="0"/>
    <s v="Little Parliament Cafe"/>
  </r>
  <r>
    <x v="426"/>
    <n v="-75.62"/>
    <s v="NAB - Credit Card 8814"/>
    <s v="CREDIT CARD PURCHASE"/>
    <s v="LITTLE PARLIAMENT Rainbow Beach"/>
    <x v="0"/>
    <x v="0"/>
    <s v="Little Parliament Cafe"/>
  </r>
  <r>
    <x v="431"/>
    <n v="-22.86"/>
    <s v="CBA - Milani Everyday"/>
    <m/>
    <s v="SQ *LITTLE WARUNG Bli Bli AU"/>
    <x v="0"/>
    <x v="0"/>
    <s v="LITTLE WARUNG"/>
  </r>
  <r>
    <x v="527"/>
    <n v="-15.87"/>
    <s v="NAB - Credit Card 8814"/>
    <s v="CREDIT CARD PURCHASE"/>
    <s v="LIV EAT MASCOT"/>
    <x v="0"/>
    <x v="0"/>
    <s v="Liv-eat"/>
  </r>
  <r>
    <x v="494"/>
    <n v="-10.99"/>
    <s v="CBA - Milani Everyday"/>
    <m/>
    <s v="LOVISA PTY LTD MAROOCHYDORE AUS Card xx1075 Value Date: 07/07/2025"/>
    <x v="0"/>
    <x v="0"/>
    <s v="Lovisa Pty Ltd"/>
  </r>
  <r>
    <x v="49"/>
    <n v="-12"/>
    <s v="CBA - Milani Everyday"/>
    <m/>
    <s v="LOVISA PTY LTD NOOSAVILLE AUS Card xx1075 Value Date: 10/10/2025"/>
    <x v="0"/>
    <x v="0"/>
    <s v="Lovisa Pty Ltd"/>
  </r>
  <r>
    <x v="500"/>
    <n v="-7.59"/>
    <s v="CBA - Milani Everyday"/>
    <m/>
    <s v="LS Espresso Bar Intern Maroochydore AU"/>
    <x v="0"/>
    <x v="0"/>
    <s v=" Espresso Bar"/>
  </r>
  <r>
    <x v="492"/>
    <n v="-17.260000000000002"/>
    <s v="NAB - Credit Card 8814"/>
    <s v="CREDIT CARD PURCHASE"/>
    <s v="LS Meadow Bake Shop Yandina"/>
    <x v="0"/>
    <x v="0"/>
    <s v="Meadow Bake Shop Yandina"/>
  </r>
  <r>
    <x v="372"/>
    <n v="-171.54"/>
    <s v="NAB - Credit Card 8814"/>
    <s v="CREDIT CARD PURCHASE"/>
    <s v="LS Mr Wabi BRISBANE CITY"/>
    <x v="0"/>
    <x v="0"/>
    <s v="Mr Wabi BRISBANE CITY"/>
  </r>
  <r>
    <x v="396"/>
    <n v="-120.25"/>
    <s v="CBA - Milani Everyday"/>
    <m/>
    <s v="LS Nomad Sydney Surry Hills AU AUS Card xx1075 Value Date: 21/06/2025"/>
    <x v="0"/>
    <x v="0"/>
    <s v="Nomad Sydney"/>
  </r>
  <r>
    <x v="301"/>
    <n v="-50.72"/>
    <s v="CBA - Milani Everyday"/>
    <m/>
    <s v="LS Peterson Patisserie Sippy Downs AU AUS Card xx1075 Value Date: 03/08/2025"/>
    <x v="0"/>
    <x v="0"/>
    <s v="Peterson Patisserie"/>
  </r>
  <r>
    <x v="423"/>
    <n v="-48.67"/>
    <s v="NAB - Credit Card 8814"/>
    <s v="CREDIT CARD PURCHASE"/>
    <s v="LS Stoa Bokarina Banya"/>
    <x v="0"/>
    <x v="0"/>
    <s v="Stoa Bokarina Banya"/>
  </r>
  <r>
    <x v="371"/>
    <n v="-20.5"/>
    <s v="NAB - Credit Card 8814"/>
    <s v="CREDIT CARD PURCHASE"/>
    <s v="LS Sushi Ari Coolum Pa Coolum Beach"/>
    <x v="0"/>
    <x v="0"/>
    <s v="Sushi Ari"/>
  </r>
  <r>
    <x v="280"/>
    <n v="-28"/>
    <s v="NAB - Credit Card 8814"/>
    <s v="CREDIT CARD PURCHASE"/>
    <s v="LS Sushi Ari Coolum Pa Coolum Beach"/>
    <x v="0"/>
    <x v="0"/>
    <s v="Sushi Ari"/>
  </r>
  <r>
    <x v="407"/>
    <n v="-19.5"/>
    <s v="NAB - Credit Card 8814"/>
    <s v="CREDIT CARD PURCHASE"/>
    <s v="LS Sushi Ari Coolum Pa Coolum Beach"/>
    <x v="0"/>
    <x v="0"/>
    <s v="Sushi Ari"/>
  </r>
  <r>
    <x v="480"/>
    <n v="-9"/>
    <s v="NAB - Credit Card 8814"/>
    <s v="CREDIT CARD PURCHASE"/>
    <s v="LS Sushi Ari Coolum Pa Coolum Beach"/>
    <x v="0"/>
    <x v="0"/>
    <s v="Sushi Ari"/>
  </r>
  <r>
    <x v="49"/>
    <n v="-12.5"/>
    <s v="NAB - Credit Card 8814"/>
    <s v="CREDIT CARD PURCHASE"/>
    <s v="LS Sushi Ari Coolum Pa Coolum Beach"/>
    <x v="0"/>
    <x v="0"/>
    <s v="Sushi Ari"/>
  </r>
  <r>
    <x v="474"/>
    <n v="-9"/>
    <s v="NAB - Credit Card 8814"/>
    <s v="CREDIT CARD PURCHASE"/>
    <s v="LS Sushi Ari Coolum Pa Coolum Beach"/>
    <x v="0"/>
    <x v="0"/>
    <s v="Sushi Ari"/>
  </r>
  <r>
    <x v="101"/>
    <n v="-9"/>
    <s v="NAB - Credit Card 8814"/>
    <s v="CREDIT CARD PURCHASE"/>
    <s v="LS Sushi Ari Coolum Pa Coolum Beach"/>
    <x v="0"/>
    <x v="0"/>
    <s v="Sushi Ari"/>
  </r>
  <r>
    <x v="572"/>
    <n v="-28"/>
    <s v="CBA - Milani Everyday"/>
    <m/>
    <s v="LS Sushi Ari Coolum Pa Coolum Beach AU AUS Card xx1075 Value Date: 03/06/2025"/>
    <x v="0"/>
    <x v="0"/>
    <s v="Sushi Ari"/>
  </r>
  <r>
    <x v="297"/>
    <n v="-30.5"/>
    <s v="CBA - Milani Everyday"/>
    <m/>
    <s v="LS Sushi Ari Coolum Pa Coolum Beach AU AUS Card xx1075 Value Date: 03/07/2025"/>
    <x v="0"/>
    <x v="0"/>
    <s v="Sushi Ari"/>
  </r>
  <r>
    <x v="273"/>
    <n v="-9"/>
    <s v="CBA - Milani Everyday"/>
    <m/>
    <s v="LS Sushi Ari Coolum Pa Coolum Beach AU AUS Card xx1075 Value Date: 04/08/2025"/>
    <x v="0"/>
    <x v="0"/>
    <s v="Sushi Ari"/>
  </r>
  <r>
    <x v="587"/>
    <n v="-9"/>
    <s v="CBA - Milani Everyday"/>
    <m/>
    <s v="LS Sushi Ari Coolum Pa Coolum Beach AU AUS Card xx1075 Value Date: 07/08/2025"/>
    <x v="0"/>
    <x v="0"/>
    <s v="Sushi Ari"/>
  </r>
  <r>
    <x v="321"/>
    <n v="-24"/>
    <s v="CBA - Milani Everyday"/>
    <m/>
    <s v="LS Sushi Ari Coolum Pa Coolum Beach AU AUS Card xx1075 Value Date: 16/08/2025"/>
    <x v="0"/>
    <x v="0"/>
    <s v="Sushi Ari"/>
  </r>
  <r>
    <x v="321"/>
    <n v="-13.5"/>
    <s v="CBA - Milani Everyday"/>
    <m/>
    <s v="LS Sushi Ari Coolum Pa Coolum Beach AU AUS Card xx1075 Value Date: 17/08/2025"/>
    <x v="0"/>
    <x v="0"/>
    <s v="Sushi Ari"/>
  </r>
  <r>
    <x v="410"/>
    <n v="-9"/>
    <s v="CBA - Milani Everyday"/>
    <m/>
    <s v="LS Sushi Ari Coolum Pa Coolum Beach AU AUS Card xx1075 Value Date: 18/08/2025"/>
    <x v="0"/>
    <x v="0"/>
    <s v="Sushi Ari"/>
  </r>
  <r>
    <x v="369"/>
    <n v="-13.5"/>
    <s v="CBA - Milani Everyday"/>
    <m/>
    <s v="LS Sushi Ari Coolum Pa Coolum Beach AU AUS Card xx1075 Value Date: 23/06/2025"/>
    <x v="0"/>
    <x v="0"/>
    <s v="Sushi Ari"/>
  </r>
  <r>
    <x v="352"/>
    <n v="-4.5"/>
    <s v="CBA - Milani Everyday"/>
    <m/>
    <s v="LS Sushi Ari Coolum Pa Coolum Beach AU AUS Card xx1075 Value Date: 28/08/2025"/>
    <x v="0"/>
    <x v="0"/>
    <s v="Sushi Ari"/>
  </r>
  <r>
    <x v="272"/>
    <n v="-9"/>
    <s v="CBA - Milani Everyday"/>
    <m/>
    <s v="LS Sushi Ari Coolum Pa Coolum Beach AU AUS Card xx1075 Value Date: 30/07/2025"/>
    <x v="0"/>
    <x v="0"/>
    <s v="Sushi Ari"/>
  </r>
  <r>
    <x v="396"/>
    <n v="-8"/>
    <s v="CBA - Milani Everyday"/>
    <m/>
    <s v="LS Sydney Masonic Cent Sydney AU AUS Card xx1075 Value Date: 21/06/2025"/>
    <x v="0"/>
    <x v="0"/>
    <s v="Sydney Masonic"/>
  </r>
  <r>
    <x v="533"/>
    <n v="-18.899999999999999"/>
    <s v="NAB - Credit Card 8814"/>
    <s v="CREDIT CARD PURCHASE"/>
    <s v="LS The Burgerista Marcoola"/>
    <x v="0"/>
    <x v="0"/>
    <s v="The Burgerista Marcoola"/>
  </r>
  <r>
    <x v="475"/>
    <n v="-30.9"/>
    <s v="NAB - Credit Card 8814"/>
    <s v="CREDIT CARD PURCHASE"/>
    <s v="LS The Burgerista Marcoola"/>
    <x v="0"/>
    <x v="0"/>
    <s v="The Burgerista Marcoola"/>
  </r>
  <r>
    <x v="471"/>
    <n v="-23.79"/>
    <s v="NAB - Credit Card 8814"/>
    <s v="CREDIT CARD PURCHASE"/>
    <s v="LS Tipplers Tap Annerley"/>
    <x v="0"/>
    <x v="0"/>
    <s v="Tipplers Tap Annerley"/>
  </r>
  <r>
    <x v="448"/>
    <n v="-46.72"/>
    <s v="CBA - Milani Everyday"/>
    <m/>
    <s v="LSP*Umami Ramen Maroochydore AU AUS Card xx1075 Value Date: 15/05/2025"/>
    <x v="0"/>
    <x v="0"/>
    <s v="Umami Ramen"/>
  </r>
  <r>
    <x v="448"/>
    <n v="-34.53"/>
    <s v="CBA - Milani Everyday"/>
    <m/>
    <s v="LSP*Umami Ramen Maroochydore AU AUS Card xx1075 Value Date: 15/05/2025"/>
    <x v="0"/>
    <x v="0"/>
    <s v="Umami Ramen"/>
  </r>
  <r>
    <x v="423"/>
    <n v="-18.71"/>
    <s v="NAB - Credit Card 8814"/>
    <s v="CREDIT CARD PURCHASE"/>
    <s v="SQ *MA BOULANGE CAFE Coolum Beach"/>
    <x v="0"/>
    <x v="0"/>
    <s v="Ma Boulange Cafe"/>
  </r>
  <r>
    <x v="406"/>
    <n v="-13.65"/>
    <s v="NAB - Credit Card 8814"/>
    <s v="CREDIT CARD PURCHASE"/>
    <s v="SQ *MA BOULANGE CAFE Coolum Beach"/>
    <x v="0"/>
    <x v="0"/>
    <s v="Ma Boulange Cafe"/>
  </r>
  <r>
    <x v="372"/>
    <n v="-24.77"/>
    <s v="NAB - Credit Card 8814"/>
    <s v="CREDIT CARD PURCHASE"/>
    <s v="SQ *MA BOULANGE CAFE Coolum Beach"/>
    <x v="0"/>
    <x v="0"/>
    <s v="Ma Boulange Cafe"/>
  </r>
  <r>
    <x v="280"/>
    <n v="-18.2"/>
    <s v="NAB - Credit Card 8814"/>
    <s v="CREDIT CARD PURCHASE"/>
    <s v="SQ *MA BOULANGE CAFE Coolum Beach"/>
    <x v="0"/>
    <x v="0"/>
    <s v="Ma Boulange Cafe"/>
  </r>
  <r>
    <x v="455"/>
    <n v="-4.04"/>
    <s v="NAB - Credit Card 8814"/>
    <s v="CREDIT CARD PURCHASE"/>
    <s v="SQ *MA BOULANGE CAFE Coolum Beach"/>
    <x v="0"/>
    <x v="0"/>
    <s v="Ma Boulange Cafe"/>
  </r>
  <r>
    <x v="101"/>
    <n v="-13.15"/>
    <s v="NAB - Credit Card 8814"/>
    <s v="CREDIT CARD PURCHASE"/>
    <s v="SQ *MA BOULANGE CAFE Coolum Beach"/>
    <x v="0"/>
    <x v="0"/>
    <s v="Ma Boulange Cafe"/>
  </r>
  <r>
    <x v="498"/>
    <n v="-13.65"/>
    <s v="CBA - Milani Everyday"/>
    <m/>
    <s v="SQ *MA BOULANGE CAFE Coolum Beach AU"/>
    <x v="0"/>
    <x v="0"/>
    <s v="Ma Boulange Cafe"/>
  </r>
  <r>
    <x v="525"/>
    <n v="-9.1"/>
    <s v="CBA - Milani Everyday"/>
    <m/>
    <s v="SQ *MA BOULANGE CAFE Coolum Beach QL AUS Card xx1075 Value Date: 25/06/2025"/>
    <x v="0"/>
    <x v="0"/>
    <s v="Ma Boulange Cafe"/>
  </r>
  <r>
    <x v="481"/>
    <n v="-9.61"/>
    <s v="CBA - Milani Everyday"/>
    <m/>
    <s v="SQ *MA BOULANGE CAFE Coolum Beach QL AUS Card xx1075 Value Date: 27/08/2025"/>
    <x v="0"/>
    <x v="0"/>
    <s v="Ma Boulange Cafe"/>
  </r>
  <r>
    <x v="352"/>
    <n v="-10.11"/>
    <s v="CBA - Milani Everyday"/>
    <m/>
    <s v="SQ *MA BOULANGE CAFE Coolum Beach QL AUS Card xx1075 Value Date: 29/08/2025"/>
    <x v="0"/>
    <x v="0"/>
    <s v="Ma Boulange Cafe"/>
  </r>
  <r>
    <x v="97"/>
    <n v="-18.2"/>
    <s v="CBA - Milani Everyday"/>
    <m/>
    <s v="SQ *MA BOULANGE CAFE Coolum Beach QL AUS Card xx1075 Value Date: 29/11/2025"/>
    <x v="0"/>
    <x v="0"/>
    <s v="Ma Boulange Cafe"/>
  </r>
  <r>
    <x v="132"/>
    <n v="-74.430000000000007"/>
    <s v="NAB - Credit Card 8814"/>
    <s v="CREDIT CARD PURCHASE"/>
    <s v="SQ *MAIORI PIZZERIA Nambour"/>
    <x v="0"/>
    <x v="0"/>
    <s v="Maiori Pizzeria"/>
  </r>
  <r>
    <x v="431"/>
    <n v="-30"/>
    <s v="CBA - Milani Everyday"/>
    <m/>
    <s v="SQ *MALE ALCHEMY NOOSA Noosaville QL AUS Card xx1075 Value Date: 23/07/2025"/>
    <x v="0"/>
    <x v="0"/>
    <s v="Male Alchemy"/>
  </r>
  <r>
    <x v="271"/>
    <n v="-9.17"/>
    <s v="CBA - Milani Everyday"/>
    <m/>
    <s v="SQ *MANGO JOHN Eumundi QL AUS Card xx1075 Value Date: 12/07/2025"/>
    <x v="0"/>
    <x v="0"/>
    <s v="Mango John"/>
  </r>
  <r>
    <x v="89"/>
    <n v="-35.880000000000003"/>
    <s v="CBA - Milani Everyday"/>
    <m/>
    <s v="MaPaMe South Brisban AU AUS Card xx1075 Value Date: 16/07/2025"/>
    <x v="0"/>
    <x v="0"/>
    <s v="Mapame South Brisban"/>
  </r>
  <r>
    <x v="187"/>
    <n v="-50.73"/>
    <s v="NAB - Credit Card 8814"/>
    <s v="CREDIT CARD PURCHASE"/>
    <s v="SQ *MARI MARI Hamilton"/>
    <x v="0"/>
    <x v="0"/>
    <s v="Mari Mari Malaysian Cuisine"/>
  </r>
  <r>
    <x v="187"/>
    <n v="-23.84"/>
    <s v="NAB - Credit Card 8814"/>
    <s v="CREDIT CARD PURCHASE"/>
    <s v="SQ *MARI MARI Hamilton"/>
    <x v="0"/>
    <x v="0"/>
    <s v="Mari Mari Malaysian Cuisine"/>
  </r>
  <r>
    <x v="189"/>
    <n v="-7"/>
    <s v="NAB - Credit Card 8814"/>
    <s v="CREDIT CARD PURCHASE"/>
    <s v="MARK ANTHONY NEAL BUDERIM"/>
    <x v="0"/>
    <x v="0"/>
    <s v="Mark Anthony"/>
  </r>
  <r>
    <x v="218"/>
    <n v="-14.5"/>
    <s v="NAB - Credit Card 8814"/>
    <s v="CREDIT CARD PURCHASE"/>
    <s v="MARK ANTHONY NEAL BUDERIM"/>
    <x v="0"/>
    <x v="0"/>
    <s v="Mark Anthony"/>
  </r>
  <r>
    <x v="394"/>
    <n v="-79.599999999999994"/>
    <s v="NAB - Credit Card 8814"/>
    <s v="CREDIT CARD PURCHASE"/>
    <s v="Maroochy River Golf C Bli Bli"/>
    <x v="0"/>
    <x v="0"/>
    <s v="Maroochy River Golf Club"/>
  </r>
  <r>
    <x v="394"/>
    <n v="-9"/>
    <s v="NAB - Credit Card 8814"/>
    <s v="CREDIT CARD PURCHASE"/>
    <s v="Maroochy River Golf C Bli Bli"/>
    <x v="0"/>
    <x v="0"/>
    <s v="Maroochy River Golf Club"/>
  </r>
  <r>
    <x v="464"/>
    <n v="-14.37"/>
    <s v="CBA - Milani Everyday"/>
    <m/>
    <s v="Martin Street Char Gr BRIGHTON AUS Card xx1075 Value Date: 16/12/2025"/>
    <x v="0"/>
    <x v="0"/>
    <s v="Maroochy River Golf Club"/>
  </r>
  <r>
    <x v="125"/>
    <n v="-105.77"/>
    <s v="NAB - Credit Card 8814"/>
    <s v="CREDIT CARD PURCHASE"/>
    <s v="MATSO - SUNSHINE COAST EUMUNDI"/>
    <x v="0"/>
    <x v="0"/>
    <s v="Matso's"/>
  </r>
  <r>
    <x v="378"/>
    <n v="-28.48"/>
    <s v="NAB - Credit Card 8814"/>
    <s v="CREDIT CARD PURCHASE"/>
    <s v="MATSO - SUNSHINE COAST EUMUNDI"/>
    <x v="0"/>
    <x v="0"/>
    <s v="Matso's"/>
  </r>
  <r>
    <x v="506"/>
    <n v="-64.069999999999993"/>
    <s v="NAB - Credit Card 8814"/>
    <s v="CREDIT CARD PURCHASE"/>
    <s v="MATSO - SUNSHINE COAST EUMUNDI"/>
    <x v="0"/>
    <x v="0"/>
    <s v="Matso's"/>
  </r>
  <r>
    <x v="125"/>
    <n v="-36.9"/>
    <s v="NAB - Credit Card 8814"/>
    <s v="CREDIT CARD PURCHASE"/>
    <s v="Matso'sSunshineCoast Eumundi"/>
    <x v="0"/>
    <x v="0"/>
    <s v="Matso's"/>
  </r>
  <r>
    <x v="125"/>
    <n v="-5.0599999999999996"/>
    <s v="NAB - Credit Card 8814"/>
    <s v="CREDIT CARD PURCHASE"/>
    <s v="Matso'sSunshineCoast Eumundi"/>
    <x v="0"/>
    <x v="0"/>
    <s v="Matso's"/>
  </r>
  <r>
    <x v="110"/>
    <n v="-34.880000000000003"/>
    <s v="NAB - Credit Card 8814"/>
    <s v="CREDIT CARD PURCHASE"/>
    <s v="Matso'sSunshineCoast Eumundi"/>
    <x v="0"/>
    <x v="0"/>
    <s v="Matso's"/>
  </r>
  <r>
    <x v="110"/>
    <n v="-24.77"/>
    <s v="NAB - Credit Card 8814"/>
    <s v="CREDIT CARD PURCHASE"/>
    <s v="Matso'sSunshineCoast Eumundi"/>
    <x v="0"/>
    <x v="0"/>
    <s v="Matso's"/>
  </r>
  <r>
    <x v="486"/>
    <n v="-78.86"/>
    <s v="NAB - Credit Card 8814"/>
    <s v="CREDIT CARD PURCHASE"/>
    <s v="Matso'sSunshineCoast Eumundi"/>
    <x v="0"/>
    <x v="0"/>
    <s v="Matso's"/>
  </r>
  <r>
    <x v="66"/>
    <n v="-180.97"/>
    <s v="NAB - Credit Card 8814"/>
    <s v="CREDIT CARD PURCHASE"/>
    <s v="Matso'sSunshineCoast Eumundi"/>
    <x v="0"/>
    <x v="0"/>
    <s v="Matso's"/>
  </r>
  <r>
    <x v="66"/>
    <n v="-40.44"/>
    <s v="NAB - Credit Card 8814"/>
    <s v="CREDIT CARD PURCHASE"/>
    <s v="Matso'sSunshineCoast Eumundi"/>
    <x v="0"/>
    <x v="0"/>
    <s v="Matso's"/>
  </r>
  <r>
    <x v="182"/>
    <n v="-50.55"/>
    <s v="NAB - Credit Card 8814"/>
    <s v="CREDIT CARD PURCHASE"/>
    <s v="Matso'sSunshineCoast Eumundi"/>
    <x v="0"/>
    <x v="0"/>
    <s v="Matso's"/>
  </r>
  <r>
    <x v="422"/>
    <n v="-83.91"/>
    <s v="NAB - Credit Card 8814"/>
    <s v="CREDIT CARD PURCHASE"/>
    <s v="Matso'sSunshineCoast Eumundi"/>
    <x v="0"/>
    <x v="0"/>
    <s v="Matso's"/>
  </r>
  <r>
    <x v="422"/>
    <n v="-12.13"/>
    <s v="NAB - Credit Card 8814"/>
    <s v="CREDIT CARD PURCHASE"/>
    <s v="Matso'sSunshineCoast Eumundi"/>
    <x v="0"/>
    <x v="0"/>
    <s v="Matso's"/>
  </r>
  <r>
    <x v="406"/>
    <n v="-26.39"/>
    <s v="NAB - Credit Card 8814"/>
    <s v="CREDIT CARD PURCHASE"/>
    <s v="MAYA Mexican Fortitude Val"/>
    <x v="0"/>
    <x v="0"/>
    <s v="Maya Mexican"/>
  </r>
  <r>
    <x v="406"/>
    <n v="-14.21"/>
    <s v="NAB - Credit Card 8814"/>
    <s v="CREDIT CARD PURCHASE"/>
    <s v="MAYA Mexican Fortitude Val"/>
    <x v="0"/>
    <x v="0"/>
    <s v="Maya Mexican"/>
  </r>
  <r>
    <x v="232"/>
    <n v="-30.94"/>
    <s v="NAB - Credit Card 8814"/>
    <s v="CREDIT CARD PURCHASE"/>
    <s v="CHEMISTWAREHOUSE ONLINE Preston"/>
    <x v="8"/>
    <x v="48"/>
    <s v="Chemist Warehouse"/>
  </r>
  <r>
    <x v="482"/>
    <n v="-12.99"/>
    <s v="CBA - Milani Everyday"/>
    <m/>
    <s v="DIRECT CHEMIST OUTLE ALTONA MEADOW VI AUS Card xx1075 Value Date: 17/12/2025"/>
    <x v="8"/>
    <x v="48"/>
    <s v="DIRECT CHEMIST OUTLE "/>
  </r>
  <r>
    <x v="406"/>
    <n v="-122.82"/>
    <s v="NAB - Credit Card 8814"/>
    <s v="CREDIT CARD PURCHASE"/>
    <s v="MAYA Mexican Fortitude Val"/>
    <x v="0"/>
    <x v="0"/>
    <s v="Maya Mexican"/>
  </r>
  <r>
    <x v="228"/>
    <n v="-4.8499999999999996"/>
    <s v="NAB - Credit Card 8814"/>
    <s v="CREDIT CARD PURCHASE"/>
    <s v="MCDONALDS BP CABOOLTU BURPENGARY"/>
    <x v="0"/>
    <x v="0"/>
    <s v="McDonald's"/>
  </r>
  <r>
    <x v="333"/>
    <n v="-8"/>
    <s v="NAB - Credit Card 8814"/>
    <s v="CREDIT CARD PURCHASE"/>
    <s v="MCDONALDS BRISBANE A BRISBANE AIRP"/>
    <x v="0"/>
    <x v="0"/>
    <s v="McDonald's"/>
  </r>
  <r>
    <x v="492"/>
    <n v="-36.5"/>
    <s v="CBA - Milani Everyday"/>
    <m/>
    <s v="MCDONALDS CABOOLT NT BURPENGARY QL AUS Card xx1075 Value Date: 05/09/2025"/>
    <x v="0"/>
    <x v="0"/>
    <s v="McDonald's"/>
  </r>
  <r>
    <x v="454"/>
    <n v="-14"/>
    <s v="NAB - Credit Card 8814"/>
    <s v="CREDIT CARD PURCHASE"/>
    <s v="MCDONALDS CABOOLT NTH BURPENGARY"/>
    <x v="0"/>
    <x v="0"/>
    <s v="McDonald's"/>
  </r>
  <r>
    <x v="107"/>
    <n v="-29.2"/>
    <s v="NAB - Credit Card 8814"/>
    <s v="CREDIT CARD PURCHASE"/>
    <s v="MCDONALDS COOLUM BEA COOLUM BEACH"/>
    <x v="0"/>
    <x v="0"/>
    <s v="McDonald's"/>
  </r>
  <r>
    <x v="107"/>
    <n v="-8"/>
    <s v="NAB - Credit Card 8814"/>
    <s v="CREDIT CARD PURCHASE"/>
    <s v="MCDONALDS COOLUM BEA COOLUM BEACH"/>
    <x v="0"/>
    <x v="0"/>
    <s v="McDonald's"/>
  </r>
  <r>
    <x v="115"/>
    <n v="-6.85"/>
    <s v="NAB - Credit Card 8814"/>
    <s v="CREDIT CARD PURCHASE"/>
    <s v="MCDONALDS COOLUM BEA COOLUM BEACH"/>
    <x v="0"/>
    <x v="0"/>
    <s v="McDonald's"/>
  </r>
  <r>
    <x v="116"/>
    <n v="-9.6999999999999993"/>
    <s v="NAB - Credit Card 8814"/>
    <s v="CREDIT CARD PURCHASE"/>
    <s v="MCDONALDS COOLUM BEA COOLUM BEACH"/>
    <x v="0"/>
    <x v="0"/>
    <s v="McDonald's"/>
  </r>
  <r>
    <x v="116"/>
    <n v="-9"/>
    <s v="NAB - Credit Card 8814"/>
    <s v="CREDIT CARD PURCHASE"/>
    <s v="MCDONALDS COOLUM BEA COOLUM BEACH"/>
    <x v="0"/>
    <x v="0"/>
    <s v="McDonald's"/>
  </r>
  <r>
    <x v="116"/>
    <n v="-5.3"/>
    <s v="NAB - Credit Card 8814"/>
    <s v="CREDIT CARD PURCHASE"/>
    <s v="MCDONALDS COOLUM BEA COOLUM BEACH"/>
    <x v="0"/>
    <x v="0"/>
    <s v="McDonald's"/>
  </r>
  <r>
    <x v="381"/>
    <n v="-9.9"/>
    <s v="NAB - Credit Card 8814"/>
    <s v="CREDIT CARD PURCHASE"/>
    <s v="MCDONALDS COOLUM BEA COOLUM BEACH"/>
    <x v="0"/>
    <x v="0"/>
    <s v="McDonald's"/>
  </r>
  <r>
    <x v="401"/>
    <n v="-11.7"/>
    <s v="NAB - Credit Card 8814"/>
    <s v="CREDIT CARD PURCHASE"/>
    <s v="MCDONALDS COOLUM BEA COOLUM BEACH"/>
    <x v="0"/>
    <x v="0"/>
    <s v="McDonald's"/>
  </r>
  <r>
    <x v="329"/>
    <n v="-14.85"/>
    <s v="NAB - Credit Card 8814"/>
    <s v="CREDIT CARD PURCHASE"/>
    <s v="MCDONALDS COOLUM BEA COOLUM BEACH"/>
    <x v="0"/>
    <x v="0"/>
    <s v="McDonald's"/>
  </r>
  <r>
    <x v="382"/>
    <n v="-40.15"/>
    <s v="NAB - Credit Card 8814"/>
    <s v="CREDIT CARD PURCHASE"/>
    <s v="MCDONALDS COOLUM BEA COOLUM BEACH"/>
    <x v="0"/>
    <x v="0"/>
    <s v="McDonald's"/>
  </r>
  <r>
    <x v="382"/>
    <n v="-35.049999999999997"/>
    <s v="NAB - Credit Card 8814"/>
    <s v="CREDIT CARD PURCHASE"/>
    <s v="MCDONALDS COOLUM BEA COOLUM BEACH"/>
    <x v="0"/>
    <x v="0"/>
    <s v="McDonald's"/>
  </r>
  <r>
    <x v="127"/>
    <n v="-4.8499999999999996"/>
    <s v="NAB - Credit Card 8814"/>
    <s v="CREDIT CARD PURCHASE"/>
    <s v="MCDONALDS COOLUM BEA COOLUM BEACH"/>
    <x v="0"/>
    <x v="0"/>
    <s v="McDonald's"/>
  </r>
  <r>
    <x v="357"/>
    <n v="-42.4"/>
    <s v="NAB - Credit Card 8814"/>
    <s v="CREDIT CARD PURCHASE"/>
    <s v="MCDONALDS COOLUM BEA COOLUM BEACH"/>
    <x v="0"/>
    <x v="0"/>
    <s v="McDonald's"/>
  </r>
  <r>
    <x v="11"/>
    <n v="-12.85"/>
    <s v="NAB - Credit Card 8814"/>
    <s v="CREDIT CARD PURCHASE"/>
    <s v="MCDONALDS COOLUM BEA COOLUM BEACH"/>
    <x v="0"/>
    <x v="0"/>
    <s v="McDonald's"/>
  </r>
  <r>
    <x v="378"/>
    <n v="-15.45"/>
    <s v="NAB - Credit Card 8814"/>
    <s v="CREDIT CARD PURCHASE"/>
    <s v="MCDONALDS COOLUM BEA COOLUM BEACH"/>
    <x v="0"/>
    <x v="0"/>
    <s v="McDonald's"/>
  </r>
  <r>
    <x v="435"/>
    <n v="-16.05"/>
    <s v="NAB - Credit Card 8814"/>
    <s v="CREDIT CARD PURCHASE"/>
    <s v="MCDONALDS COOLUM BEA COOLUM BEACH"/>
    <x v="0"/>
    <x v="0"/>
    <s v="McDonald's"/>
  </r>
  <r>
    <x v="394"/>
    <n v="-2.2999999999999998"/>
    <s v="NAB - Credit Card 8814"/>
    <s v="CREDIT CARD PURCHASE"/>
    <s v="MCDONALDS COOLUM BEA COOLUM BEACH"/>
    <x v="0"/>
    <x v="0"/>
    <s v="McDonald's"/>
  </r>
  <r>
    <x v="160"/>
    <n v="-2.2999999999999998"/>
    <s v="NAB - Credit Card 8814"/>
    <s v="CREDIT CARD PURCHASE"/>
    <s v="MCDONALDS COOLUM BEA COOLUM BEACH"/>
    <x v="0"/>
    <x v="0"/>
    <s v="McDonald's"/>
  </r>
  <r>
    <x v="545"/>
    <n v="-28.2"/>
    <s v="NAB - Credit Card 8814"/>
    <s v="CREDIT CARD PURCHASE"/>
    <s v="MCDONALDS COOLUM BEA COOLUM BEACH"/>
    <x v="0"/>
    <x v="0"/>
    <s v="McDonald's"/>
  </r>
  <r>
    <x v="470"/>
    <n v="-19.850000000000001"/>
    <s v="NAB - Credit Card 8814"/>
    <s v="CREDIT CARD PURCHASE"/>
    <s v="MCDONALDS COOLUM BEA COOLUM BEACH"/>
    <x v="0"/>
    <x v="0"/>
    <s v="McDonald's"/>
  </r>
  <r>
    <x v="460"/>
    <n v="-26.8"/>
    <s v="NAB - Credit Card 8814"/>
    <s v="CREDIT CARD PURCHASE"/>
    <s v="MCDONALDS COOLUM BEA COOLUM BEACH"/>
    <x v="0"/>
    <x v="0"/>
    <s v="McDonald's"/>
  </r>
  <r>
    <x v="390"/>
    <n v="-15.3"/>
    <s v="NAB - Credit Card 8814"/>
    <s v="CREDIT CARD PURCHASE"/>
    <s v="MCDONALDS COOLUM BEA COOLUM BEACH"/>
    <x v="0"/>
    <x v="0"/>
    <s v="McDonald's"/>
  </r>
  <r>
    <x v="184"/>
    <n v="-36.6"/>
    <s v="NAB - Credit Card 8814"/>
    <s v="CREDIT CARD PURCHASE"/>
    <s v="MCDONALDS COOLUM BEA COOLUM BEACH"/>
    <x v="0"/>
    <x v="0"/>
    <s v="McDonald's"/>
  </r>
  <r>
    <x v="379"/>
    <n v="-36.5"/>
    <s v="NAB - Credit Card 8814"/>
    <s v="CREDIT CARD PURCHASE"/>
    <s v="MCDONALDS COOLUM BEA COOLUM BEACH"/>
    <x v="0"/>
    <x v="0"/>
    <s v="McDonald's"/>
  </r>
  <r>
    <x v="193"/>
    <n v="-10.7"/>
    <s v="NAB - Credit Card 8814"/>
    <s v="CREDIT CARD PURCHASE"/>
    <s v="MCDONALDS COOLUM BEA COOLUM BEACH"/>
    <x v="0"/>
    <x v="0"/>
    <s v="McDonald's"/>
  </r>
  <r>
    <x v="456"/>
    <n v="-50"/>
    <s v="NAB - Credit Card 8814"/>
    <s v="CREDIT CARD PURCHASE"/>
    <s v="MONTANOS BEAUTY SERVIC HTTPSWWW.MONT"/>
    <x v="10"/>
    <x v="15"/>
    <s v="Montanos Beauty Services"/>
  </r>
  <r>
    <x v="429"/>
    <n v="-83"/>
    <s v="NAB - Credit Card 8814"/>
    <s v="CREDIT CARD PURCHASE"/>
    <s v="MONTANOS HAIR/BEAUTY MONTANOSBEAUT"/>
    <x v="10"/>
    <x v="15"/>
    <s v="Montanos Beauty Services"/>
  </r>
  <r>
    <x v="33"/>
    <n v="-167.93"/>
    <s v="NAB - Credit Card 8814"/>
    <s v="CREDIT CARD PURCHASE"/>
    <s v="MEDIBANK PHI DEBIT MELBOURNE"/>
    <x v="20"/>
    <x v="40"/>
    <s v="Medibank"/>
  </r>
  <r>
    <x v="376"/>
    <n v="-167.93"/>
    <s v="NAB - Credit Card 8814"/>
    <s v="CREDIT CARD PURCHASE"/>
    <s v="MEDIBANK PHI DEBIT MELBOURNE"/>
    <x v="20"/>
    <x v="40"/>
    <s v="Medibank"/>
  </r>
  <r>
    <x v="118"/>
    <n v="-167.93"/>
    <s v="NAB - Credit Card 8814"/>
    <s v="CREDIT CARD PURCHASE"/>
    <s v="MEDIBANK PHI DEBIT MELBOURNE"/>
    <x v="20"/>
    <x v="40"/>
    <s v="Medibank"/>
  </r>
  <r>
    <x v="401"/>
    <n v="-167.93"/>
    <s v="NAB - Credit Card 8814"/>
    <s v="CREDIT CARD PURCHASE"/>
    <s v="MEDIBANK PHI DEBIT MELBOURNE"/>
    <x v="20"/>
    <x v="40"/>
    <s v="Medibank"/>
  </r>
  <r>
    <x v="400"/>
    <n v="-167.93"/>
    <s v="NAB - Credit Card 8814"/>
    <s v="CREDIT CARD PURCHASE"/>
    <s v="MEDIBANK PHI DEBIT MELBOURNE"/>
    <x v="20"/>
    <x v="40"/>
    <s v="Medibank"/>
  </r>
  <r>
    <x v="454"/>
    <n v="-167.93"/>
    <s v="NAB - Credit Card 8814"/>
    <s v="CREDIT CARD PURCHASE"/>
    <s v="MEDIBANK PHI DEBIT MELBOURNE"/>
    <x v="20"/>
    <x v="40"/>
    <s v="Medibank"/>
  </r>
  <r>
    <x v="132"/>
    <n v="-167.93"/>
    <s v="NAB - Credit Card 8814"/>
    <s v="CREDIT CARD PURCHASE"/>
    <s v="MEDIBANK PHI DEBIT MELBOURNE"/>
    <x v="20"/>
    <x v="40"/>
    <s v="Medibank"/>
  </r>
  <r>
    <x v="437"/>
    <n v="-171.97"/>
    <s v="NAB - Credit Card 8814"/>
    <s v="CREDIT CARD PURCHASE"/>
    <s v="MEDIBANK PHI DEBIT MELBOURNE"/>
    <x v="20"/>
    <x v="40"/>
    <s v="Medibank"/>
  </r>
  <r>
    <x v="61"/>
    <n v="-171.97"/>
    <s v="NAB - Credit Card 8814"/>
    <s v="CREDIT CARD PURCHASE"/>
    <s v="MEDIBANK PHI DEBIT MELBOURNE"/>
    <x v="20"/>
    <x v="40"/>
    <s v="Medibank"/>
  </r>
  <r>
    <x v="438"/>
    <n v="-171.97"/>
    <s v="NAB - Credit Card 8814"/>
    <s v="CREDIT CARD PURCHASE"/>
    <s v="MEDIBANK PHI DEBIT MELBOURNE"/>
    <x v="20"/>
    <x v="40"/>
    <s v="Medibank"/>
  </r>
  <r>
    <x v="151"/>
    <n v="-171.97"/>
    <s v="NAB - Credit Card 8814"/>
    <s v="CREDIT CARD PURCHASE"/>
    <s v="MEDIBANK PHI DEBIT MELBOURNE"/>
    <x v="20"/>
    <x v="40"/>
    <s v="Medibank"/>
  </r>
  <r>
    <x v="154"/>
    <n v="-171.97"/>
    <s v="NAB - Credit Card 8814"/>
    <s v="CREDIT CARD PURCHASE"/>
    <s v="MEDIBANK PHI DEBIT MELBOURNE"/>
    <x v="20"/>
    <x v="40"/>
    <s v="Medibank"/>
  </r>
  <r>
    <x v="336"/>
    <n v="-209.39"/>
    <s v="NAB - Credit Card 8814"/>
    <s v="CREDIT CARD PURCHASE"/>
    <s v="MEDIBANK PHI DEBIT MELBOURNE"/>
    <x v="20"/>
    <x v="40"/>
    <s v="Medibank"/>
  </r>
  <r>
    <x v="197"/>
    <n v="-209.39"/>
    <s v="NAB - Credit Card 8814"/>
    <s v="CREDIT CARD PURCHASE"/>
    <s v="MEDIBANK PHI DEBIT MELBOURNE"/>
    <x v="20"/>
    <x v="40"/>
    <s v="Medibank"/>
  </r>
  <r>
    <x v="203"/>
    <n v="-44.86"/>
    <s v="NAB - Credit Card 8814"/>
    <s v="CREDIT CARD PURCHASE"/>
    <s v="MEDIBANK PHI DEBIT MELBOURNE"/>
    <x v="20"/>
    <x v="40"/>
    <s v="Medibank"/>
  </r>
  <r>
    <x v="217"/>
    <n v="-164.53"/>
    <s v="NAB - Credit Card 8814"/>
    <s v="CREDIT CARD PURCHASE"/>
    <s v="MEDIBANK PHI DEBIT MELBOURNE"/>
    <x v="20"/>
    <x v="40"/>
    <s v="Medibank"/>
  </r>
  <r>
    <x v="3"/>
    <n v="-164.52"/>
    <s v="NAB - Credit Card 8814"/>
    <s v="CREDIT CARD PURCHASE"/>
    <s v="MEDIBANK PHI DEBIT MELBOURNE"/>
    <x v="20"/>
    <x v="40"/>
    <s v="Medibank"/>
  </r>
  <r>
    <x v="229"/>
    <n v="-184.27"/>
    <s v="NAB - Credit Card 8814"/>
    <s v="CREDIT CARD PURCHASE"/>
    <s v="MEDIBANK PHI DEBIT MELBOURNE"/>
    <x v="20"/>
    <x v="40"/>
    <s v="Medibank"/>
  </r>
  <r>
    <x v="86"/>
    <n v="-184.27"/>
    <s v="NAB - Credit Card 8814"/>
    <s v="CREDIT CARD PURCHASE"/>
    <s v="MEDIBANK PHI DEBIT MELBOURNE"/>
    <x v="20"/>
    <x v="40"/>
    <s v="Medibank"/>
  </r>
  <r>
    <x v="354"/>
    <n v="-137.82"/>
    <s v="NAB - Credit Card 8814"/>
    <s v="CREDIT CARD PURCHASE"/>
    <s v="MEDIBANK PHI DEBIT MELBOURNE"/>
    <x v="20"/>
    <x v="40"/>
    <s v="Medibank"/>
  </r>
  <r>
    <x v="269"/>
    <n v="-192.96"/>
    <s v="NAB - Credit Card 8814"/>
    <s v="CREDIT CARD PURCHASE"/>
    <s v="MEDIBANK PHI DEBIT MELBOURNE"/>
    <x v="20"/>
    <x v="40"/>
    <s v="Medibank"/>
  </r>
  <r>
    <x v="48"/>
    <n v="-192.96"/>
    <s v="NAB - Credit Card 8814"/>
    <s v="CREDIT CARD PURCHASE"/>
    <s v="MEDIBANK PHI DEBIT MELBOURNE"/>
    <x v="20"/>
    <x v="40"/>
    <s v="Medibank"/>
  </r>
  <r>
    <x v="515"/>
    <n v="-192.96"/>
    <s v="NAB - Credit Card 8814"/>
    <s v="CREDIT CARD PURCHASE"/>
    <s v="MEDIBANK PHI DEBIT MELBOURNE"/>
    <x v="20"/>
    <x v="40"/>
    <s v="Medibank"/>
  </r>
  <r>
    <x v="521"/>
    <n v="-192.96"/>
    <s v="NAB - Credit Card 8814"/>
    <s v="CREDIT CARD PURCHASE"/>
    <s v="MEDIBANK PHI DEBIT MELBOURNE"/>
    <x v="20"/>
    <x v="40"/>
    <s v="Medibank"/>
  </r>
  <r>
    <x v="443"/>
    <n v="-192.96"/>
    <s v="NAB - Credit Card 8814"/>
    <s v="CREDIT CARD PURCHASE"/>
    <s v="MEDIBANK PHI DEBIT MELBOURNE"/>
    <x v="20"/>
    <x v="40"/>
    <s v="Medibank"/>
  </r>
  <r>
    <x v="397"/>
    <n v="-192.96"/>
    <s v="NAB - Credit Card 8814"/>
    <s v="CREDIT CARD PURCHASE"/>
    <s v="MEDIBANK PHI DEBIT MELBOURNE"/>
    <x v="20"/>
    <x v="40"/>
    <s v="Medibank"/>
  </r>
  <r>
    <x v="477"/>
    <n v="-192.96"/>
    <s v="NAB - Credit Card 8814"/>
    <s v="CREDIT CARD PURCHASE"/>
    <s v="MEDIBANK PHI DEBIT MELBOURNE"/>
    <x v="20"/>
    <x v="40"/>
    <s v="Medibank"/>
  </r>
  <r>
    <x v="497"/>
    <n v="-192.96"/>
    <s v="NAB - Credit Card 8814"/>
    <s v="CREDIT CARD PURCHASE"/>
    <s v="MEDIBANK PHI DEBIT MELBOURNE"/>
    <x v="20"/>
    <x v="40"/>
    <s v="Medibank"/>
  </r>
  <r>
    <x v="475"/>
    <n v="-192.96"/>
    <s v="NAB - Credit Card 8814"/>
    <s v="CREDIT CARD PURCHASE"/>
    <s v="MEDIBANK PHI DEBIT MELBOURNE"/>
    <x v="20"/>
    <x v="40"/>
    <s v="Medibank"/>
  </r>
  <r>
    <x v="327"/>
    <n v="-192.96"/>
    <s v="NAB - Credit Card 8814"/>
    <s v="CREDIT CARD PURCHASE"/>
    <s v="MEDIBANK PHI DEBIT MELBOURNE"/>
    <x v="20"/>
    <x v="40"/>
    <s v="Medibank"/>
  </r>
  <r>
    <x v="363"/>
    <n v="-192.96"/>
    <s v="NAB - Credit Card 8814"/>
    <s v="CREDIT CARD PURCHASE"/>
    <s v="MEDIBANK PHI DEBIT MELBOURNE"/>
    <x v="20"/>
    <x v="40"/>
    <s v="Medibank"/>
  </r>
  <r>
    <x v="5"/>
    <n v="-184.27"/>
    <s v="NAB - Credit Card 8814"/>
    <s v="CREDIT CARD PURCHASE"/>
    <s v="MEDIBANK PHI PAYMENT Melbourne"/>
    <x v="20"/>
    <x v="40"/>
    <s v="Medibank"/>
  </r>
  <r>
    <x v="419"/>
    <n v="-144.78"/>
    <s v="NAB - Credit Card 8814"/>
    <s v="CREDIT CARD PURCHASE"/>
    <s v="MEDIBANK PHI PAYMENT Melbourne"/>
    <x v="20"/>
    <x v="40"/>
    <s v="Medibank"/>
  </r>
  <r>
    <x v="252"/>
    <n v="-176.87"/>
    <s v="NAB - Credit Card 8814"/>
    <s v="CREDIT CARD PURCHASE"/>
    <s v="MEDIBANK PHI PAYMENT Melbourne"/>
    <x v="20"/>
    <x v="40"/>
    <s v="Medibank"/>
  </r>
  <r>
    <x v="256"/>
    <n v="-223.74"/>
    <s v="NAB - Credit Card 8814"/>
    <s v="CREDIT CARD PURCHASE"/>
    <s v="MEDIBANK PHI PAYMENT Melbourne"/>
    <x v="20"/>
    <x v="40"/>
    <s v="Medibank"/>
  </r>
  <r>
    <x v="260"/>
    <n v="-195.77"/>
    <s v="NAB - Credit Card 8814"/>
    <s v="CREDIT CARD PURCHASE"/>
    <s v="MEDIBANK PHI PAYMENT Melbourne"/>
    <x v="20"/>
    <x v="40"/>
    <s v="Medibank"/>
  </r>
  <r>
    <x v="358"/>
    <n v="-385.92"/>
    <s v="NAB - Credit Card 8814"/>
    <s v="CREDIT CARD PURCHASE"/>
    <s v="MEDIBANK PHI PAYMENT Melbourne"/>
    <x v="20"/>
    <x v="40"/>
    <s v="Medibank"/>
  </r>
  <r>
    <x v="398"/>
    <n v="-192.96"/>
    <s v="NAB - Credit Card 8814"/>
    <s v="CREDIT CARD PURCHASE"/>
    <s v="MEDIBANK PHI PAYMENT Melbourne"/>
    <x v="20"/>
    <x v="40"/>
    <s v="Medibank"/>
  </r>
  <r>
    <x v="545"/>
    <n v="4932.3900000000003"/>
    <s v="NAB Everyday - 891388212"/>
    <s v="SALARY"/>
    <s v="SALARY70/121680 IAG SERVICES PTY LLOYD THOMAS"/>
    <x v="7"/>
    <x v="34"/>
    <s v="IAG"/>
  </r>
  <r>
    <x v="168"/>
    <n v="4969.7299999999996"/>
    <s v="NAB Everyday - 891388212"/>
    <s v="SALARY"/>
    <s v="SALARY70/121680 IAG SERVICES PTY LLOYD THOMAS"/>
    <x v="7"/>
    <x v="34"/>
    <s v="IAG"/>
  </r>
  <r>
    <x v="530"/>
    <n v="4932.3900000000003"/>
    <s v="NAB Everyday - 891388212"/>
    <s v="SALARY"/>
    <s v="SALARY70/121680 IAG SERVICES PTY LLOYD THOMAS"/>
    <x v="7"/>
    <x v="34"/>
    <s v="IAG"/>
  </r>
  <r>
    <x v="460"/>
    <n v="4932.3900000000003"/>
    <s v="NAB Everyday - 891388212"/>
    <s v="SALARY"/>
    <s v="SALARY70/121680 IAG SERVICES PTY LLOYD THOMAS"/>
    <x v="7"/>
    <x v="34"/>
    <s v="IAG"/>
  </r>
  <r>
    <x v="344"/>
    <n v="7617.76"/>
    <s v="NAB Everyday - 891388212"/>
    <s v="SALARY"/>
    <s v="SALARY70/121680 IAG SERVICES PTY LLOYD THOMAS"/>
    <x v="7"/>
    <x v="34"/>
    <s v="IAG"/>
  </r>
  <r>
    <x v="517"/>
    <n v="4932.3900000000003"/>
    <s v="NAB Everyday - 891388212"/>
    <s v="SALARY"/>
    <s v="SALARY70/121680 IAG SERVICES PTY LLOYD THOMAS"/>
    <x v="7"/>
    <x v="34"/>
    <s v="IAG"/>
  </r>
  <r>
    <x v="539"/>
    <n v="4932.3900000000003"/>
    <s v="NAB Everyday - 891388212"/>
    <s v="SALARY"/>
    <s v="SALARY70/121680 IAG SERVICES PTY LLOYD THOMAS"/>
    <x v="7"/>
    <x v="34"/>
    <s v="IAG"/>
  </r>
  <r>
    <x v="526"/>
    <n v="17556.47"/>
    <s v="NAB Everyday - 891388212"/>
    <s v="SALARY"/>
    <s v="SALARY70/121680 IAG SERVICES PTY LLOYD THOMAS"/>
    <x v="7"/>
    <x v="34"/>
    <s v="IAG"/>
  </r>
  <r>
    <x v="336"/>
    <n v="5075.42"/>
    <s v="NAB Everyday - 891388212"/>
    <s v="SALARY"/>
    <s v="SALARY70/121680 IAG SERVICES PTY LLOYD THOMAS"/>
    <x v="7"/>
    <x v="34"/>
    <s v="IAG"/>
  </r>
  <r>
    <x v="458"/>
    <n v="5075.42"/>
    <s v="NAB Everyday - 891388212"/>
    <s v="SALARY"/>
    <s v="SALARY70/121680 IAG SERVICES PTY LLOYD THOMAS"/>
    <x v="7"/>
    <x v="34"/>
    <s v="IAG"/>
  </r>
  <r>
    <x v="386"/>
    <n v="5075.42"/>
    <s v="NAB Everyday - 891388212"/>
    <s v="SALARY"/>
    <s v="SALARY70/121680 IAG SERVICES PTY LLOYD THOMAS"/>
    <x v="7"/>
    <x v="34"/>
    <s v="IAG"/>
  </r>
  <r>
    <x v="207"/>
    <n v="5075.42"/>
    <s v="NAB Everyday - 891388212"/>
    <s v="SALARY"/>
    <s v="SALARY70/121680 IAG SERVICES PTY LLOYD THOMAS"/>
    <x v="7"/>
    <x v="34"/>
    <s v="IAG"/>
  </r>
  <r>
    <x v="520"/>
    <n v="5075.42"/>
    <s v="NAB Everyday - 891388212"/>
    <s v="SALARY"/>
    <s v="SALARY70/121680 IAG SERVICES PTY LLOYD THOMAS"/>
    <x v="7"/>
    <x v="34"/>
    <s v="IAG"/>
  </r>
  <r>
    <x v="217"/>
    <n v="5112.75"/>
    <s v="NAB Everyday - 891388212"/>
    <s v="SALARY"/>
    <s v="SALARY70/121680 IAG SERVICES PTY LLOYD THOMAS"/>
    <x v="7"/>
    <x v="34"/>
    <s v="IAG"/>
  </r>
  <r>
    <x v="224"/>
    <n v="5435.31"/>
    <s v="NAB Everyday - 891388212"/>
    <s v="SALARY"/>
    <s v="SALARY70/121680 IAG SERVICES PTY LLOYD THOMAS"/>
    <x v="7"/>
    <x v="34"/>
    <s v="IAG"/>
  </r>
  <r>
    <x v="229"/>
    <n v="5779.19"/>
    <s v="NAB Everyday - 891388212"/>
    <s v="SALARY"/>
    <s v="SALARY70/121680 IAG SERVICES PTY LLOYD THOMAS"/>
    <x v="7"/>
    <x v="34"/>
    <s v="IAG"/>
  </r>
  <r>
    <x v="236"/>
    <n v="5779.19"/>
    <s v="NAB Everyday - 891388212"/>
    <s v="SALARY"/>
    <s v="SALARY70/121680 IAG SERVICES PTY LLOYD THOMAS"/>
    <x v="7"/>
    <x v="34"/>
    <s v="IAG"/>
  </r>
  <r>
    <x v="136"/>
    <n v="-22.5"/>
    <s v="NAB - Credit Card 8814"/>
    <s v="CREDIT CARD PURCHASE"/>
    <s v="EUROMEYER PTY LTD &amp; COOLUM BEACH"/>
    <x v="8"/>
    <x v="48"/>
    <s v="EUROMEYER PTY LTD"/>
  </r>
  <r>
    <x v="102"/>
    <n v="-17"/>
    <s v="NAB - Credit Card 8814"/>
    <s v="CREDIT CARD PURCHASE"/>
    <s v="MCDONALDS COOLUM BEA COOLUM BEACH"/>
    <x v="0"/>
    <x v="0"/>
    <s v="McDonald's"/>
  </r>
  <r>
    <x v="199"/>
    <n v="-31.75"/>
    <s v="NAB - Credit Card 8814"/>
    <s v="CREDIT CARD PURCHASE"/>
    <s v="MCDONALDS COOLUM BEA COOLUM BEACH"/>
    <x v="0"/>
    <x v="0"/>
    <s v="McDonald's"/>
  </r>
  <r>
    <x v="465"/>
    <n v="-51.2"/>
    <s v="NAB - Credit Card 8814"/>
    <s v="CREDIT CARD PURCHASE"/>
    <s v="000 FOUNDA* MFSC DONAT BONSHAW"/>
    <x v="19"/>
    <x v="39"/>
    <s v="Melbourne Firefighter Stair Climb"/>
  </r>
  <r>
    <x v="327"/>
    <n v="-2.02"/>
    <s v="NAB - Credit Card 8814"/>
    <s v="CREDIT CARD PURCHASE"/>
    <s v="Grab* A-8GNMAC5WXATWAV HA NOI"/>
    <x v="2"/>
    <x v="47"/>
    <s v="Grab"/>
  </r>
  <r>
    <x v="200"/>
    <n v="-7"/>
    <s v="NAB - Credit Card 8814"/>
    <s v="CREDIT CARD PURCHASE"/>
    <s v="MCDONALDS COOLUM BEA COOLUM BEACH"/>
    <x v="0"/>
    <x v="0"/>
    <s v="McDonald's"/>
  </r>
  <r>
    <x v="103"/>
    <n v="-3"/>
    <s v="NAB - Credit Card 8814"/>
    <s v="CREDIT CARD PURCHASE"/>
    <s v="MCDONALDS COOLUM BEA COOLUM BEACH"/>
    <x v="0"/>
    <x v="0"/>
    <s v="McDonald's"/>
  </r>
  <r>
    <x v="210"/>
    <n v="-3"/>
    <s v="NAB - Credit Card 8814"/>
    <s v="CREDIT CARD PURCHASE"/>
    <s v="MCDONALDS COOLUM BEA COOLUM BEACH"/>
    <x v="0"/>
    <x v="0"/>
    <s v="McDonald's"/>
  </r>
  <r>
    <x v="227"/>
    <n v="-27.05"/>
    <s v="NAB - Credit Card 8814"/>
    <s v="CREDIT CARD PURCHASE"/>
    <s v="MCDONALDS COOLUM BEA COOLUM BEACH"/>
    <x v="0"/>
    <x v="0"/>
    <s v="McDonald's"/>
  </r>
  <r>
    <x v="21"/>
    <n v="-44.2"/>
    <s v="NAB - Credit Card 8814"/>
    <s v="CREDIT CARD PURCHASE"/>
    <s v="MCDONALDS COOLUM BEA COOLUM BEACH"/>
    <x v="0"/>
    <x v="0"/>
    <s v="McDonald's"/>
  </r>
  <r>
    <x v="241"/>
    <n v="-16.149999999999999"/>
    <s v="NAB - Credit Card 8814"/>
    <s v="CREDIT CARD PURCHASE"/>
    <s v="MCDONALDS COOLUM BEA COOLUM BEACH"/>
    <x v="0"/>
    <x v="0"/>
    <s v="McDonald's"/>
  </r>
  <r>
    <x v="242"/>
    <n v="-25.7"/>
    <s v="NAB - Credit Card 8814"/>
    <s v="CREDIT CARD PURCHASE"/>
    <s v="MCDONALDS COOLUM BEA COOLUM BEACH"/>
    <x v="0"/>
    <x v="0"/>
    <s v="McDonald's"/>
  </r>
  <r>
    <x v="7"/>
    <n v="-5.35"/>
    <s v="NAB - Credit Card 8814"/>
    <s v="CREDIT CARD PURCHASE"/>
    <s v="MCDONALDS COOLUM BEA COOLUM BEACH"/>
    <x v="0"/>
    <x v="0"/>
    <s v="McDonald's"/>
  </r>
  <r>
    <x v="22"/>
    <n v="-44.65"/>
    <s v="NAB - Credit Card 8814"/>
    <s v="CREDIT CARD PURCHASE"/>
    <s v="MCDONALDS COOLUM BEA COOLUM BEACH"/>
    <x v="0"/>
    <x v="0"/>
    <s v="McDonald's"/>
  </r>
  <r>
    <x v="248"/>
    <n v="-38.1"/>
    <s v="NAB - Credit Card 8814"/>
    <s v="CREDIT CARD PURCHASE"/>
    <s v="MCDONALDS COOLUM BEA COOLUM BEACH"/>
    <x v="0"/>
    <x v="0"/>
    <s v="McDonald's"/>
  </r>
  <r>
    <x v="251"/>
    <n v="-3"/>
    <s v="NAB - Credit Card 8814"/>
    <s v="CREDIT CARD PURCHASE"/>
    <s v="MCDONALDS COOLUM BEA COOLUM BEACH"/>
    <x v="0"/>
    <x v="0"/>
    <s v="McDonald's"/>
  </r>
  <r>
    <x v="420"/>
    <n v="-29.25"/>
    <s v="NAB - Credit Card 8814"/>
    <s v="CREDIT CARD PURCHASE"/>
    <s v="MCDONALDS COOLUM BEA COOLUM BEACH"/>
    <x v="0"/>
    <x v="0"/>
    <s v="McDonald's"/>
  </r>
  <r>
    <x v="254"/>
    <n v="-26.2"/>
    <s v="NAB - Credit Card 8814"/>
    <s v="CREDIT CARD PURCHASE"/>
    <s v="MCDONALDS COOLUM BEA COOLUM BEACH"/>
    <x v="0"/>
    <x v="0"/>
    <s v="McDonald's"/>
  </r>
  <r>
    <x v="509"/>
    <n v="-13.95"/>
    <s v="NAB - Credit Card 8814"/>
    <s v="CREDIT CARD PURCHASE"/>
    <s v="MCDONALDS COOLUM BEA COOLUM BEACH"/>
    <x v="0"/>
    <x v="0"/>
    <s v="McDonald's"/>
  </r>
  <r>
    <x v="271"/>
    <n v="-9.5"/>
    <s v="NAB - Credit Card 8814"/>
    <s v="CREDIT CARD PURCHASE"/>
    <s v="MCDONALDS COOLUM BEA COOLUM BEACH"/>
    <x v="0"/>
    <x v="0"/>
    <s v="McDonald's"/>
  </r>
  <r>
    <x v="217"/>
    <n v="-14"/>
    <s v="NAB - Credit Card 8814"/>
    <s v="CREDIT CARD PURCHASE"/>
    <s v="STRIKE MAROOCHYDORE MAROOCHYDORE"/>
    <x v="11"/>
    <x v="38"/>
    <s v="Strike Bowling"/>
  </r>
  <r>
    <x v="208"/>
    <n v="-32.54"/>
    <s v="NAB - Credit Card 8814"/>
    <s v="CREDIT CARD PURCHASE"/>
    <s v="STRIKE MAROOCHYDORE MELBOURNE"/>
    <x v="11"/>
    <x v="38"/>
    <s v="Strike Bowling"/>
  </r>
  <r>
    <x v="119"/>
    <n v="-8.14"/>
    <s v="NAB - Credit Card 8814"/>
    <s v="CREDIT CARD PURCHASE"/>
    <s v="The Big Boing Birtinya"/>
    <x v="11"/>
    <x v="38"/>
    <s v="The Big Boing Birtinya"/>
  </r>
  <r>
    <x v="333"/>
    <n v="-40"/>
    <s v="NAB - Credit Card 8814"/>
    <s v="CREDIT CARD PURCHASE"/>
    <s v="MCDONALDS COOLUM BEA COOLUM BEACH"/>
    <x v="0"/>
    <x v="0"/>
    <s v="McDonald's"/>
  </r>
  <r>
    <x v="53"/>
    <n v="-15"/>
    <s v="NAB - Credit Card 8814"/>
    <s v="CREDIT CARD PURCHASE"/>
    <s v="KMART 3346 NOOSA HEADS"/>
    <x v="1"/>
    <x v="1"/>
    <s v="Kmart"/>
  </r>
  <r>
    <x v="454"/>
    <n v="-43.15"/>
    <s v="NAB - Credit Card 8814"/>
    <s v="CREDIT CARD PURCHASE"/>
    <s v="KMART 3346 NOOSA HEADS"/>
    <x v="1"/>
    <x v="1"/>
    <s v="Kmart"/>
  </r>
  <r>
    <x v="454"/>
    <n v="-18"/>
    <s v="NAB - Credit Card 8814"/>
    <s v="CREDIT CARD PURCHASE"/>
    <s v="KMART 3346 NOOSA HEADS"/>
    <x v="1"/>
    <x v="1"/>
    <s v="Kmart"/>
  </r>
  <r>
    <x v="133"/>
    <n v="2000"/>
    <s v="NAB Old - 9437"/>
    <s v="TRANSFER CREDIT"/>
    <s v="LLOYD THOMAS Lt"/>
    <x v="9"/>
    <x v="37"/>
    <s v="LLOYD THOMAS Lt"/>
  </r>
  <r>
    <x v="422"/>
    <n v="1000"/>
    <s v="NAB Old - 9437"/>
    <s v="TRANSFER CREDIT"/>
    <s v="LLOYD THOMAS Orher"/>
    <x v="9"/>
    <x v="37"/>
    <s v="LLOYD THOMAS Orher"/>
  </r>
  <r>
    <x v="167"/>
    <n v="500"/>
    <s v="NAB Old - 9437"/>
    <s v="TRANSFER CREDIT"/>
    <s v="LLOYD THOMAS Oth"/>
    <x v="9"/>
    <x v="37"/>
    <s v="LLOYD THOMAS Oth"/>
  </r>
  <r>
    <x v="45"/>
    <n v="-31.33"/>
    <s v="NAB - Credit Card 8814"/>
    <s v="CREDIT CARD PURCHASE"/>
    <s v="MOUNT COOLUM MT COOLUM"/>
    <x v="5"/>
    <x v="10"/>
    <s v="IGA"/>
  </r>
  <r>
    <x v="45"/>
    <n v="-1.65"/>
    <s v="NAB - Credit Card 8814"/>
    <s v="CREDIT CARD PURCHASE"/>
    <s v="MOUNT COOLUM MT COOLUM"/>
    <x v="5"/>
    <x v="10"/>
    <s v="IGA"/>
  </r>
  <r>
    <x v="65"/>
    <n v="-8.35"/>
    <s v="NAB - Credit Card 8814"/>
    <s v="CREDIT CARD PURCHASE"/>
    <s v="MOUNT COOLUM MT COOLUM"/>
    <x v="5"/>
    <x v="10"/>
    <s v="IGA"/>
  </r>
  <r>
    <x v="153"/>
    <n v="-11.1"/>
    <s v="NAB - Credit Card 8814"/>
    <s v="CREDIT CARD PURCHASE"/>
    <s v="MOUNT COOLUM MT COOLUM"/>
    <x v="5"/>
    <x v="10"/>
    <s v="IGA"/>
  </r>
  <r>
    <x v="167"/>
    <n v="-21.97"/>
    <s v="NAB - Credit Card 8814"/>
    <s v="CREDIT CARD PURCHASE"/>
    <s v="MOUNT COOLUM MT COOLUM"/>
    <x v="5"/>
    <x v="10"/>
    <s v="IGA"/>
  </r>
  <r>
    <x v="358"/>
    <n v="-34.25"/>
    <s v="NAB - Credit Card 8814"/>
    <s v="CREDIT CARD PURCHASE"/>
    <s v="MCDONALDS COOLUM BEA COOLUM BEACH"/>
    <x v="0"/>
    <x v="0"/>
    <s v="McDonald's"/>
  </r>
  <r>
    <x v="49"/>
    <n v="-24.7"/>
    <s v="NAB - Credit Card 8814"/>
    <s v="CREDIT CARD PURCHASE"/>
    <s v="MCDONALDS COOLUM BEA COOLUM BEACH"/>
    <x v="0"/>
    <x v="0"/>
    <s v="McDonald's"/>
  </r>
  <r>
    <x v="471"/>
    <n v="-32.549999999999997"/>
    <s v="NAB - Credit Card 8814"/>
    <s v="CREDIT CARD PURCHASE"/>
    <s v="MCDONALDS COOLUM BEA COOLUM BEACH"/>
    <x v="0"/>
    <x v="0"/>
    <s v="McDonald's"/>
  </r>
  <r>
    <x v="171"/>
    <n v="4000"/>
    <s v="NAB Old - 9437"/>
    <s v="TRANSFER CREDIT"/>
    <s v="LLOYD THOMAS Oth"/>
    <x v="9"/>
    <x v="37"/>
    <s v="LLOYD THOMAS Oth"/>
  </r>
  <r>
    <x v="545"/>
    <n v="7995"/>
    <s v="NAB Old - 9437"/>
    <s v="TRANSFER CREDIT"/>
    <s v="LLOYD THOMAS Other"/>
    <x v="9"/>
    <x v="37"/>
    <s v="LLOYD THOMAS Other"/>
  </r>
  <r>
    <x v="340"/>
    <n v="1000"/>
    <s v="NAB Old - 9437"/>
    <s v="TRANSFER CREDIT"/>
    <s v="LLOYD THOMAS Other"/>
    <x v="9"/>
    <x v="37"/>
    <s v="LLOYD THOMAS Other"/>
  </r>
  <r>
    <x v="72"/>
    <n v="200"/>
    <s v="NAB Old - 9437"/>
    <s v="TRANSFER CREDIT"/>
    <s v="LLOYD THOMAS Other"/>
    <x v="9"/>
    <x v="37"/>
    <s v="LLOYD THOMAS Other"/>
  </r>
  <r>
    <x v="194"/>
    <n v="-48.98"/>
    <s v="NAB - Credit Card 8814"/>
    <s v="CREDIT CARD PURCHASE"/>
    <s v="EUROMEYER PTY LTD &amp; COOLUM BEACH"/>
    <x v="8"/>
    <x v="48"/>
    <s v="EUROMEYER PTY LTD"/>
  </r>
  <r>
    <x v="72"/>
    <n v="200"/>
    <s v="NAB Old - 9437"/>
    <s v="TRANSFER CREDIT"/>
    <s v="LLOYD THOMAS Other"/>
    <x v="9"/>
    <x v="37"/>
    <s v="LLOYD THOMAS Other"/>
  </r>
  <r>
    <x v="181"/>
    <n v="7000"/>
    <s v="NAB Old - 9437"/>
    <s v="TRANSFER CREDIT"/>
    <s v="LLOYD THOMAS Other"/>
    <x v="9"/>
    <x v="37"/>
    <s v="LLOYD THOMAS Other"/>
  </r>
  <r>
    <x v="93"/>
    <n v="500"/>
    <s v="NAB Old - 9437"/>
    <s v="TRANSFER CREDIT"/>
    <s v="LLOYD THOMAS Other"/>
    <x v="9"/>
    <x v="37"/>
    <s v="LLOYD THOMAS Other"/>
  </r>
  <r>
    <x v="526"/>
    <n v="550"/>
    <s v="NAB Old - 9437"/>
    <s v="TRANSFER CREDIT"/>
    <s v="LLOYD THOMAS Other"/>
    <x v="9"/>
    <x v="37"/>
    <s v="LLOYD THOMAS Other"/>
  </r>
  <r>
    <x v="422"/>
    <n v="500"/>
    <s v="NAB Old - 9437"/>
    <s v="TRANSFER CREDIT"/>
    <s v="LLOYD THOMAS Other"/>
    <x v="9"/>
    <x v="37"/>
    <s v="LLOYD THOMAS Other"/>
  </r>
  <r>
    <x v="184"/>
    <n v="500"/>
    <s v="NAB Old - 9437"/>
    <s v="TRANSFER CREDIT"/>
    <s v="LLOYD THOMASN"/>
    <x v="9"/>
    <x v="37"/>
    <s v="LLOYD THOMASN"/>
  </r>
  <r>
    <x v="517"/>
    <n v="100"/>
    <s v="NAB Old - 9437"/>
    <s v="TRANSFER CREDIT"/>
    <s v="LLOYD THOMASNa"/>
    <x v="9"/>
    <x v="37"/>
    <s v="LLOYD THOMASNa"/>
  </r>
  <r>
    <x v="517"/>
    <n v="610"/>
    <s v="NAB Old - 9437"/>
    <s v="TRANSFER CREDIT"/>
    <s v="LLOYD THOMASNa"/>
    <x v="9"/>
    <x v="37"/>
    <s v="LLOYD THOMASNa"/>
  </r>
  <r>
    <x v="2"/>
    <n v="500"/>
    <s v="NAB Old - 9437"/>
    <s v="TRANSFER CREDIT"/>
    <s v="LLOYD THOMASOk"/>
    <x v="9"/>
    <x v="37"/>
    <s v="LLOYD THOMASOk"/>
  </r>
  <r>
    <x v="457"/>
    <n v="500"/>
    <s v="NAB Old - 9437"/>
    <s v="TRANSFER CREDIT"/>
    <s v="LLOYD THOMASOrh"/>
    <x v="9"/>
    <x v="37"/>
    <s v="LLOYD THOMASOrh"/>
  </r>
  <r>
    <x v="211"/>
    <n v="250"/>
    <s v="NAB Old - 9437"/>
    <s v="TRANSFER CREDIT"/>
    <s v="LLOYD THOMASOt"/>
    <x v="9"/>
    <x v="37"/>
    <s v="LLOYD THOMASOt"/>
  </r>
  <r>
    <x v="336"/>
    <n v="200"/>
    <s v="NAB Old - 9437"/>
    <s v="TRANSFER CREDIT"/>
    <s v="LLOYD THOMASOth"/>
    <x v="9"/>
    <x v="37"/>
    <s v="LLOYD THOMASOth"/>
  </r>
  <r>
    <x v="95"/>
    <n v="3000"/>
    <s v="NAB Old - 9437"/>
    <s v="TRANSFER CREDIT"/>
    <s v="LLOYD THOMASOth"/>
    <x v="9"/>
    <x v="37"/>
    <s v="LLOYD THOMASOth"/>
  </r>
  <r>
    <x v="6"/>
    <n v="250"/>
    <s v="NAB Old - 9437"/>
    <s v="TRANSFER CREDIT"/>
    <s v="LLOYD THOMASOth"/>
    <x v="9"/>
    <x v="37"/>
    <s v="LLOYD THOMASOth"/>
  </r>
  <r>
    <x v="14"/>
    <n v="600"/>
    <s v="NAB Old - 9437"/>
    <s v="TRANSFER CREDIT"/>
    <s v="LLOYD THOMASOth"/>
    <x v="9"/>
    <x v="37"/>
    <s v="LLOYD THOMASOth"/>
  </r>
  <r>
    <x v="325"/>
    <n v="250"/>
    <s v="NAB Old - 9437"/>
    <s v="TRANSFER CREDIT"/>
    <s v="LLOYD THOMASOth"/>
    <x v="9"/>
    <x v="37"/>
    <s v="LLOYD THOMASOth"/>
  </r>
  <r>
    <x v="509"/>
    <n v="1140"/>
    <s v="NAB Everyday - 891388212"/>
    <s v="TRANSFER CREDIT"/>
    <s v="LLOYD THOMASOth"/>
    <x v="9"/>
    <x v="37"/>
    <s v="LLOYD THOMASOth"/>
  </r>
  <r>
    <x v="443"/>
    <n v="1000"/>
    <s v="NAB Everyday - 891388212"/>
    <s v="TRANSFER CREDIT"/>
    <s v="LLOYD THOMASOth"/>
    <x v="9"/>
    <x v="37"/>
    <s v="LLOYD THOMASOth"/>
  </r>
  <r>
    <x v="420"/>
    <n v="1450"/>
    <s v="NAB Old - 9437"/>
    <s v="TRANSFER CREDIT"/>
    <s v="LLOYD THOMASOthee"/>
    <x v="9"/>
    <x v="37"/>
    <s v="LLOYD THOMASOthee"/>
  </r>
  <r>
    <x v="187"/>
    <n v="4000"/>
    <s v="NAB Old - 9437"/>
    <s v="TRANSFER CREDIT"/>
    <s v="LLOYD THOMASOther"/>
    <x v="9"/>
    <x v="37"/>
    <s v="LLOYD THOMASOther"/>
  </r>
  <r>
    <x v="188"/>
    <n v="2000"/>
    <s v="NAB Old - 9437"/>
    <s v="TRANSFER CREDIT"/>
    <s v="LLOYD THOMASOther"/>
    <x v="9"/>
    <x v="37"/>
    <s v="LLOYD THOMASOther"/>
  </r>
  <r>
    <x v="203"/>
    <n v="500"/>
    <s v="NAB Old - 9437"/>
    <s v="TRANSFER CREDIT"/>
    <s v="LLOYD THOMASOther"/>
    <x v="9"/>
    <x v="37"/>
    <s v="LLOYD THOMASOther"/>
  </r>
  <r>
    <x v="2"/>
    <n v="1000"/>
    <s v="NAB Old - 9437"/>
    <s v="TRANSFER CREDIT"/>
    <s v="LLOYD THOMASOther"/>
    <x v="9"/>
    <x v="37"/>
    <s v="LLOYD THOMASOther"/>
  </r>
  <r>
    <x v="510"/>
    <n v="2000"/>
    <s v="NAB Old - 9437"/>
    <s v="TRANSFER CREDIT"/>
    <s v="LLOYD THOMASOther"/>
    <x v="9"/>
    <x v="37"/>
    <s v="LLOYD THOMASOther"/>
  </r>
  <r>
    <x v="387"/>
    <n v="1000"/>
    <s v="NAB Old - 9437"/>
    <s v="TRANSFER CREDIT"/>
    <s v="LLOYD THOMASOther"/>
    <x v="9"/>
    <x v="37"/>
    <s v="LLOYD THOMASOther"/>
  </r>
  <r>
    <x v="387"/>
    <n v="2605"/>
    <s v="NAB Old - 9437"/>
    <s v="TRANSFER CREDIT"/>
    <s v="LLOYD THOMASOther"/>
    <x v="9"/>
    <x v="37"/>
    <s v="LLOYD THOMASOther"/>
  </r>
  <r>
    <x v="534"/>
    <n v="2000"/>
    <s v="NAB Old - 9437"/>
    <s v="TRANSFER CREDIT"/>
    <s v="LLOYD THOMASOther"/>
    <x v="9"/>
    <x v="37"/>
    <s v="LLOYD THOMASOther"/>
  </r>
  <r>
    <x v="211"/>
    <n v="400"/>
    <s v="NAB Old - 9437"/>
    <s v="TRANSFER CREDIT"/>
    <s v="LLOYD THOMASOther"/>
    <x v="9"/>
    <x v="37"/>
    <s v="LLOYD THOMASOther"/>
  </r>
  <r>
    <x v="212"/>
    <n v="250"/>
    <s v="NAB Old - 9437"/>
    <s v="TRANSFER CREDIT"/>
    <s v="LLOYD THOMASOther"/>
    <x v="9"/>
    <x v="37"/>
    <s v="LLOYD THOMASOther"/>
  </r>
  <r>
    <x v="214"/>
    <n v="3000"/>
    <s v="NAB Old - 9437"/>
    <s v="TRANSFER CREDIT"/>
    <s v="LLOYD THOMASOther"/>
    <x v="9"/>
    <x v="37"/>
    <s v="LLOYD THOMASOther"/>
  </r>
  <r>
    <x v="216"/>
    <n v="1200"/>
    <s v="NAB Old - 9437"/>
    <s v="TRANSFER CREDIT"/>
    <s v="LLOYD THOMASOther"/>
    <x v="9"/>
    <x v="37"/>
    <s v="LLOYD THOMASOther"/>
  </r>
  <r>
    <x v="84"/>
    <n v="300"/>
    <s v="NAB Old - 9437"/>
    <s v="TRANSFER CREDIT"/>
    <s v="LLOYD THOMASOther"/>
    <x v="9"/>
    <x v="37"/>
    <s v="LLOYD THOMASOther"/>
  </r>
  <r>
    <x v="403"/>
    <n v="1500"/>
    <s v="NAB Old - 9437"/>
    <s v="TRANSFER CREDIT"/>
    <s v="LLOYD THOMASOther"/>
    <x v="9"/>
    <x v="37"/>
    <s v="LLOYD THOMASOther"/>
  </r>
  <r>
    <x v="391"/>
    <n v="2000"/>
    <s v="NAB Old - 9437"/>
    <s v="TRANSFER CREDIT"/>
    <s v="LLOYD THOMASOther"/>
    <x v="9"/>
    <x v="37"/>
    <s v="LLOYD THOMASOther"/>
  </r>
  <r>
    <x v="3"/>
    <n v="1500"/>
    <s v="NAB Old - 9437"/>
    <s v="TRANSFER CREDIT"/>
    <s v="LLOYD THOMASOther"/>
    <x v="9"/>
    <x v="37"/>
    <s v="LLOYD THOMASOther"/>
  </r>
  <r>
    <x v="14"/>
    <n v="1045"/>
    <s v="NAB Old - 9437"/>
    <s v="TRANSFER CREDIT"/>
    <s v="LLOYD THOMASOther"/>
    <x v="9"/>
    <x v="37"/>
    <s v="LLOYD THOMASOther"/>
  </r>
  <r>
    <x v="411"/>
    <n v="200"/>
    <s v="NAB Old - 9437"/>
    <s v="TRANSFER CREDIT"/>
    <s v="LLOYD THOMASOther"/>
    <x v="9"/>
    <x v="37"/>
    <s v="LLOYD THOMASOther"/>
  </r>
  <r>
    <x v="41"/>
    <n v="500"/>
    <s v="NAB Old - 9437"/>
    <s v="TRANSFER CREDIT"/>
    <s v="LLOYD THOMASOther"/>
    <x v="9"/>
    <x v="37"/>
    <s v="LLOYD THOMASOther"/>
  </r>
  <r>
    <x v="260"/>
    <n v="1300"/>
    <s v="NAB Old - 9437"/>
    <s v="TRANSFER CREDIT"/>
    <s v="LLOYD THOMASOther"/>
    <x v="9"/>
    <x v="37"/>
    <s v="LLOYD THOMASOther"/>
  </r>
  <r>
    <x v="263"/>
    <n v="800"/>
    <s v="NAB Old - 9437"/>
    <s v="TRANSFER CREDIT"/>
    <s v="LLOYD THOMASOther"/>
    <x v="9"/>
    <x v="37"/>
    <s v="LLOYD THOMASOther"/>
  </r>
  <r>
    <x v="511"/>
    <n v="500"/>
    <s v="NAB Old - 9437"/>
    <s v="TRANSFER CREDIT"/>
    <s v="LLOYD THOMASOther"/>
    <x v="9"/>
    <x v="37"/>
    <s v="LLOYD THOMASOther"/>
  </r>
  <r>
    <x v="268"/>
    <n v="1300"/>
    <s v="NAB Old - 9437"/>
    <s v="TRANSFER CREDIT"/>
    <s v="LLOYD THOMASOther"/>
    <x v="9"/>
    <x v="37"/>
    <s v="LLOYD THOMASOther"/>
  </r>
  <r>
    <x v="43"/>
    <n v="1140"/>
    <s v="NAB Everyday - 891388212"/>
    <s v="TRANSFER CREDIT"/>
    <s v="LLOYD THOMASOther"/>
    <x v="9"/>
    <x v="37"/>
    <s v="LLOYD THOMASOther"/>
  </r>
  <r>
    <x v="427"/>
    <n v="150"/>
    <s v="NAB Everyday - 891388212"/>
    <s v="TRANSFER CREDIT"/>
    <s v="LLOYD THOMASOther"/>
    <x v="9"/>
    <x v="37"/>
    <s v="LLOYD THOMASOther"/>
  </r>
  <r>
    <x v="441"/>
    <n v="100"/>
    <s v="NAB Everyday - 891388212"/>
    <s v="TRANSFER CREDIT"/>
    <s v="LLOYD THOMASOther"/>
    <x v="9"/>
    <x v="37"/>
    <s v="LLOYD THOMASOther"/>
  </r>
  <r>
    <x v="441"/>
    <n v="3000"/>
    <s v="NAB Everyday - 891388212"/>
    <s v="TRANSFER CREDIT"/>
    <s v="LLOYD THOMASOther"/>
    <x v="9"/>
    <x v="37"/>
    <s v="LLOYD THOMASOther"/>
  </r>
  <r>
    <x v="442"/>
    <n v="4000"/>
    <s v="NAB Everyday - 891388212"/>
    <s v="TRANSFER CREDIT"/>
    <s v="LLOYD THOMASOther"/>
    <x v="9"/>
    <x v="37"/>
    <s v="LLOYD THOMASOther"/>
  </r>
  <r>
    <x v="506"/>
    <n v="1500"/>
    <s v="NAB Everyday - 891388212"/>
    <s v="TRANSFER CREDIT"/>
    <s v="LLOYD THOMASOther"/>
    <x v="9"/>
    <x v="37"/>
    <s v="LLOYD THOMASOther"/>
  </r>
  <r>
    <x v="507"/>
    <n v="600"/>
    <s v="NAB Everyday - 891388212"/>
    <s v="TRANSFER CREDIT"/>
    <s v="LLOYD THOMASOther"/>
    <x v="9"/>
    <x v="37"/>
    <s v="LLOYD THOMASOther"/>
  </r>
  <r>
    <x v="507"/>
    <n v="1500"/>
    <s v="NAB Everyday - 891388212"/>
    <s v="TRANSFER CREDIT"/>
    <s v="LLOYD THOMASOther"/>
    <x v="9"/>
    <x v="37"/>
    <s v="LLOYD THOMASOther"/>
  </r>
  <r>
    <x v="444"/>
    <n v="-2.73"/>
    <s v="NAB - Credit Card 8814"/>
    <s v="FEES"/>
    <s v="NAB INTNL TRAN FEE - (SC)"/>
    <x v="15"/>
    <x v="31"/>
    <s v="NAB"/>
  </r>
  <r>
    <x v="309"/>
    <n v="300"/>
    <s v="NAB Everyday - 891388212"/>
    <s v="TRANSFER CREDIT"/>
    <s v="LLOYD THOMASOther"/>
    <x v="9"/>
    <x v="37"/>
    <s v="LLOYD THOMASOther"/>
  </r>
  <r>
    <x v="522"/>
    <n v="100"/>
    <s v="NAB Everyday - 891388212"/>
    <s v="TRANSFER CREDIT"/>
    <s v="LLOYD THOMASOther"/>
    <x v="9"/>
    <x v="37"/>
    <s v="LLOYD THOMASOther"/>
  </r>
  <r>
    <x v="276"/>
    <n v="2000"/>
    <s v="NAB Everyday - 891388212"/>
    <s v="TRANSFER CREDIT"/>
    <s v="LLOYD THOMASOther"/>
    <x v="9"/>
    <x v="37"/>
    <s v="LLOYD THOMASOther"/>
  </r>
  <r>
    <x v="29"/>
    <n v="295"/>
    <s v="NAB Everyday - 891388212"/>
    <s v="TRANSFER CREDIT"/>
    <s v="LLOYD THOMASOther"/>
    <x v="9"/>
    <x v="37"/>
    <s v="LLOYD THOMASOther"/>
  </r>
  <r>
    <x v="359"/>
    <n v="3300"/>
    <s v="NAB Everyday - 891388212"/>
    <s v="TRANSFER CREDIT"/>
    <s v="LLOYD THOMASOther"/>
    <x v="9"/>
    <x v="37"/>
    <s v="LLOYD THOMASOther"/>
  </r>
  <r>
    <x v="393"/>
    <n v="1300"/>
    <s v="NAB Everyday - 891388212"/>
    <s v="TRANSFER CREDIT"/>
    <s v="LLOYD THOMASOther"/>
    <x v="9"/>
    <x v="37"/>
    <s v="LLOYD THOMASOther"/>
  </r>
  <r>
    <x v="157"/>
    <n v="-14.5"/>
    <s v="NAB - Credit Card 8814"/>
    <s v="CREDIT CARD PURCHASE"/>
    <s v="KMART 3346 NOOSA HEADS"/>
    <x v="1"/>
    <x v="1"/>
    <s v="Kmart"/>
  </r>
  <r>
    <x v="393"/>
    <n v="1250"/>
    <s v="NAB Everyday - 891388212"/>
    <s v="TRANSFER CREDIT"/>
    <s v="LLOYD THOMASOther"/>
    <x v="9"/>
    <x v="37"/>
    <s v="LLOYD THOMASOther"/>
  </r>
  <r>
    <x v="393"/>
    <n v="1000"/>
    <s v="NAB Everyday - 891388212"/>
    <s v="TRANSFER CREDIT"/>
    <s v="LLOYD THOMASOther"/>
    <x v="9"/>
    <x v="37"/>
    <s v="LLOYD THOMASOther"/>
  </r>
  <r>
    <x v="3"/>
    <n v="250"/>
    <s v="NAB Old - 9437"/>
    <s v="TRANSFER CREDIT"/>
    <s v="LLOYD THOMASOy"/>
    <x v="9"/>
    <x v="37"/>
    <s v="LLOYD THOMASOy"/>
  </r>
  <r>
    <x v="98"/>
    <n v="6000"/>
    <s v="NAB Old - 9437"/>
    <s v="TRANSFER CREDIT"/>
    <s v="LLOYD THOMASPay"/>
    <x v="9"/>
    <x v="37"/>
    <s v="LLOYD THOMASPay"/>
  </r>
  <r>
    <x v="268"/>
    <n v="1"/>
    <s v="NAB Everyday - 891388212"/>
    <s v="TRANSFER CREDIT"/>
    <s v="LLOYD THOMASTest"/>
    <x v="9"/>
    <x v="37"/>
    <s v="LLOYD THOMASTest"/>
  </r>
  <r>
    <x v="143"/>
    <n v="30"/>
    <s v="NAB Old - 9437"/>
    <s v="TRANSFER CREDIT"/>
    <s v="MARQUETTA MANOKARAN Cheese platter Cheese platter"/>
    <x v="9"/>
    <x v="37"/>
    <s v="MARQUETTA MANOKARAN Cheese platter Cheese platter"/>
  </r>
  <r>
    <x v="199"/>
    <n v="50"/>
    <s v="NAB Old - 9437"/>
    <s v="TRANSFER CREDIT"/>
    <s v="MARQUETTA MANOKARANMum¬ø_x001a__x001a_s money"/>
    <x v="9"/>
    <x v="37"/>
    <s v="MARQUETTA MANOKARANMum¬ø_x001a__x001a_s money"/>
  </r>
  <r>
    <x v="53"/>
    <n v="150"/>
    <s v="NAB Everyday - 891388212"/>
    <s v="TRANSFER CREDIT"/>
    <s v="MICHELLE SIMIC Cleaning fee - Mich"/>
    <x v="9"/>
    <x v="37"/>
    <s v="MICHELLE SIMIC Cleaning fee - Mich"/>
  </r>
  <r>
    <x v="415"/>
    <n v="300"/>
    <s v="NAB Everyday - 891388212"/>
    <s v="TRANSFER CREDIT"/>
    <s v="MICHELLE SIMIC Cleaning fee - Mich"/>
    <x v="9"/>
    <x v="37"/>
    <s v="MICHELLE SIMIC Cleaning fee - Mich"/>
  </r>
  <r>
    <x v="371"/>
    <n v="200"/>
    <s v="NAB Everyday - 891388212"/>
    <s v="TRANSFER CREDIT"/>
    <s v="MICHELLE SIMICHAPPY BIRTHDAY SISDA"/>
    <x v="9"/>
    <x v="37"/>
    <s v="MICHELLE SIMICHAPPY BIRTHDAY SISDA"/>
  </r>
  <r>
    <x v="107"/>
    <n v="80"/>
    <s v="NAB Everyday - 891388212"/>
    <s v="TRANSFER CREDIT"/>
    <s v="MILANI SIMIC food"/>
    <x v="9"/>
    <x v="10"/>
    <s v="MILANI SIMIC food"/>
  </r>
  <r>
    <x v="176"/>
    <n v="5000"/>
    <s v="NAB Everyday - 891388212"/>
    <s v="TRANSFER CREDIT"/>
    <s v="MILANI SIMIC Myer August pay"/>
    <x v="9"/>
    <x v="37"/>
    <s v="MILANI SIMIC Myer August pay"/>
  </r>
  <r>
    <x v="112"/>
    <n v="4600"/>
    <s v="NAB Everyday - 891388212"/>
    <s v="TRANSFER CREDIT"/>
    <s v="MILANI SIMIC Myer Jan"/>
    <x v="9"/>
    <x v="37"/>
    <s v="MILANI SIMIC Myer Jan"/>
  </r>
  <r>
    <x v="121"/>
    <n v="5000"/>
    <s v="NAB Everyday - 891388212"/>
    <s v="TRANSFER CREDIT"/>
    <s v="MILANI SIMIC Myer Jan pay"/>
    <x v="9"/>
    <x v="37"/>
    <s v="MILANI SIMIC Myer Jan pay"/>
  </r>
  <r>
    <x v="167"/>
    <n v="5000"/>
    <s v="NAB Everyday - 891388212"/>
    <s v="TRANSFER CREDIT"/>
    <s v="MILANI SIMIC Myer July pay"/>
    <x v="9"/>
    <x v="37"/>
    <s v="MILANI SIMIC Myer July pay"/>
  </r>
  <r>
    <x v="523"/>
    <n v="5000"/>
    <s v="NAB Everyday - 891388212"/>
    <s v="TRANSFER CREDIT"/>
    <s v="MILANI SIMIC Myer June pay"/>
    <x v="9"/>
    <x v="37"/>
    <s v="MILANI SIMIC Myer June pay"/>
  </r>
  <r>
    <x v="138"/>
    <n v="4900"/>
    <s v="NAB Everyday - 891388212"/>
    <s v="TRANSFER CREDIT"/>
    <s v="MILANI SIMIC Myer March pay"/>
    <x v="9"/>
    <x v="37"/>
    <s v="MILANI SIMIC Myer March pay"/>
  </r>
  <r>
    <x v="11"/>
    <n v="4900"/>
    <s v="NAB Everyday - 891388212"/>
    <s v="TRANSFER CREDIT"/>
    <s v="MILANI SIMIC Myer pay April"/>
    <x v="9"/>
    <x v="37"/>
    <s v="MILANI SIMIC Myer pay April"/>
  </r>
  <r>
    <x v="454"/>
    <n v="5000"/>
    <s v="NAB Everyday - 891388212"/>
    <s v="TRANSFER CREDIT"/>
    <s v="MILANI SIMIC Myer pay Feb"/>
    <x v="9"/>
    <x v="37"/>
    <s v="MILANI SIMIC Myer pay Feb"/>
  </r>
  <r>
    <x v="418"/>
    <n v="5000"/>
    <s v="NAB Everyday - 891388212"/>
    <s v="TRANSFER CREDIT"/>
    <s v="MILANI SIMIC Pay"/>
    <x v="9"/>
    <x v="37"/>
    <s v="MILANI SIMIC Pay"/>
  </r>
  <r>
    <x v="390"/>
    <n v="300"/>
    <s v="NAB Everyday - 891388212"/>
    <s v="TRANSFER CREDIT"/>
    <s v="MILANI SIMIC Yassie Myer"/>
    <x v="9"/>
    <x v="10"/>
    <s v="MILANI SIMIC Yassie Myer"/>
  </r>
  <r>
    <x v="269"/>
    <n v="60"/>
    <s v="NAB Everyday - 891388212"/>
    <s v="TRANSFER CREDIT"/>
    <s v="MILANI SIMICAfterpay"/>
    <x v="9"/>
    <x v="37"/>
    <s v="MILANI SIMICAfterpay"/>
  </r>
  <r>
    <x v="480"/>
    <n v="120"/>
    <s v="NAB Everyday - 891388212"/>
    <s v="TRANSFER CREDIT"/>
    <s v="MILANI SIMICAfterpay Lisa"/>
    <x v="9"/>
    <x v="37"/>
    <s v="MILANI SIMICAfterpay Lisa"/>
  </r>
  <r>
    <x v="387"/>
    <n v="100"/>
    <s v="NAB Everyday - 891388212"/>
    <s v="TRANSFER CREDIT"/>
    <s v="MILANI SIMICButcher"/>
    <x v="9"/>
    <x v="37"/>
    <s v="MILANI SIMICButcher"/>
  </r>
  <r>
    <x v="18"/>
    <n v="90"/>
    <s v="NAB Everyday - 891388212"/>
    <s v="TRANSFER CREDIT"/>
    <s v="MILANI SIMICCC"/>
    <x v="9"/>
    <x v="37"/>
    <s v="MILANI SIMICCC"/>
  </r>
  <r>
    <x v="534"/>
    <n v="250"/>
    <s v="NAB Everyday - 891388212"/>
    <s v="TRANSFER CREDIT"/>
    <s v="MILANI SIMICColes miss Lisa"/>
    <x v="9"/>
    <x v="37"/>
    <s v="MILANI SIMICColes miss Lisa"/>
  </r>
  <r>
    <x v="109"/>
    <n v="100"/>
    <s v="NAB Everyday - 891388212"/>
    <s v="TRANSFER CREDIT"/>
    <s v="MILANI SIMICHair"/>
    <x v="9"/>
    <x v="37"/>
    <s v="MILANI SIMICHair"/>
  </r>
  <r>
    <x v="216"/>
    <n v="1000"/>
    <s v="NAB Everyday - 891388212"/>
    <s v="TRANSFER CREDIT"/>
    <s v="MILANI SIMICmilani"/>
    <x v="9"/>
    <x v="37"/>
    <s v="MILANI SIMICmilani"/>
  </r>
  <r>
    <x v="217"/>
    <n v="10800"/>
    <s v="NAB Everyday - 891388212"/>
    <s v="TRANSFER CREDIT"/>
    <s v="MILANI SIMICmilani"/>
    <x v="9"/>
    <x v="37"/>
    <s v="MILANI SIMICmilani"/>
  </r>
  <r>
    <x v="393"/>
    <n v="200"/>
    <s v="NAB Everyday - 891388212"/>
    <s v="TRANSFER CREDIT"/>
    <s v="MILANI SIMICMilani"/>
    <x v="9"/>
    <x v="37"/>
    <s v="MILANI SIMICMilani"/>
  </r>
  <r>
    <x v="387"/>
    <n v="20"/>
    <s v="NAB Everyday - 891388212"/>
    <s v="TRANSFER CREDIT"/>
    <s v="MILANI SIMICMiss Lisa"/>
    <x v="9"/>
    <x v="37"/>
    <s v="MILANI SIMICMiss Lisa"/>
  </r>
  <r>
    <x v="294"/>
    <n v="330"/>
    <s v="NAB Everyday - 891388212"/>
    <s v="TRANSFER CREDIT"/>
    <s v="MILANI SIMICMyer"/>
    <x v="9"/>
    <x v="37"/>
    <s v="MILANI SIMICMyer"/>
  </r>
  <r>
    <x v="419"/>
    <n v="5300"/>
    <s v="NAB Everyday - 891388212"/>
    <s v="TRANSFER CREDIT"/>
    <s v="MILANI SIMICMyer Feb"/>
    <x v="9"/>
    <x v="37"/>
    <s v="MILANI SIMICMyer Feb"/>
  </r>
  <r>
    <x v="223"/>
    <n v="5300"/>
    <s v="NAB Everyday - 891388212"/>
    <s v="TRANSFER CREDIT"/>
    <s v="MILANI SIMICMyer Jan"/>
    <x v="9"/>
    <x v="37"/>
    <s v="MILANI SIMICMyer Jan"/>
  </r>
  <r>
    <x v="237"/>
    <n v="5300"/>
    <s v="NAB Everyday - 891388212"/>
    <s v="TRANSFER CREDIT"/>
    <s v="MILANI SIMICMyer Jan"/>
    <x v="9"/>
    <x v="37"/>
    <s v="MILANI SIMICMyer Jan"/>
  </r>
  <r>
    <x v="458"/>
    <n v="100"/>
    <s v="NAB Everyday - 891388212"/>
    <s v="TRANSFER CREDIT"/>
    <s v="MILANI SIMICpayment"/>
    <x v="9"/>
    <x v="37"/>
    <s v="MILANI SIMICpayment"/>
  </r>
  <r>
    <x v="238"/>
    <n v="-360"/>
    <s v="NAB - Credit Card 8814"/>
    <s v="CREDIT CARD PURCHASE"/>
    <s v="NCML SYDNEY"/>
    <x v="6"/>
    <x v="45"/>
    <s v="National Credit Management Limited"/>
  </r>
  <r>
    <x v="98"/>
    <n v="2900"/>
    <s v="NAB Everyday - 891388212"/>
    <s v="TRANSFER CREDIT"/>
    <s v="MILANI SIMICrent"/>
    <x v="9"/>
    <x v="37"/>
    <s v="MILANI SIMICrent"/>
  </r>
  <r>
    <x v="467"/>
    <n v="-83"/>
    <s v="NAB - Credit Card 8814"/>
    <s v="CREDIT CARD PURCHASE"/>
    <s v="MONTANOS HAIR/BEAUTY MONTANOSBEAUT"/>
    <x v="10"/>
    <x v="15"/>
    <s v="Montanos Beauty Services"/>
  </r>
  <r>
    <x v="373"/>
    <n v="-45.5"/>
    <s v="CBA - Milani Everyday"/>
    <m/>
    <s v="QUEEN NAILS SPA &amp; BEAU COOLUM BEACH AUS Card xx1075 Value Date: 17/11/2025"/>
    <x v="10"/>
    <x v="15"/>
    <s v="Queen Nails"/>
  </r>
  <r>
    <x v="372"/>
    <n v="-324.16000000000003"/>
    <s v="NAB - Credit Card 8814"/>
    <s v="CREDIT CARD PURCHASE"/>
    <s v="RETREAT SPAS AUST PL BRISBANE"/>
    <x v="10"/>
    <x v="15"/>
    <s v="RETREAT SPAS AUST PL BRISBANE"/>
  </r>
  <r>
    <x v="574"/>
    <n v="-17.5"/>
    <s v="NAB - Credit Card 8814"/>
    <s v="CREDIT CARD PURCHASE"/>
    <s v="SFS SCUH ALICE &amp; GEO BIRTINYA"/>
    <x v="10"/>
    <x v="15"/>
    <s v="SFS SCUH ALICE &amp; GEO BIRTINYA"/>
  </r>
  <r>
    <x v="130"/>
    <n v="-66.069999999999993"/>
    <s v="NAB - Credit Card 8814"/>
    <s v="CREDIT CARD PURCHASE"/>
    <s v="SMP*Sensara Beauty Coolum Beach"/>
    <x v="10"/>
    <x v="15"/>
    <s v="Sensara Beauty Coolum Beach"/>
  </r>
  <r>
    <x v="205"/>
    <n v="200"/>
    <s v="NAB Everyday - 891388212"/>
    <s v="TRANSFER CREDIT"/>
    <s v="MILANI SIMICSafeway"/>
    <x v="9"/>
    <x v="37"/>
    <s v="MILANI SIMICSafeway"/>
  </r>
  <r>
    <x v="471"/>
    <n v="-32.549999999999997"/>
    <s v="NAB - Credit Card 8814"/>
    <s v="CREDIT CARD PURCHASE"/>
    <s v="MCDONALDS COOLUM BEA COOLUM BEACH"/>
    <x v="0"/>
    <x v="0"/>
    <s v="McDonald's"/>
  </r>
  <r>
    <x v="307"/>
    <n v="-12.25"/>
    <s v="NAB - Credit Card 8814"/>
    <s v="CREDIT CARD PURCHASE"/>
    <s v="MCDONALDS COOLUM BEA COOLUM BEACH"/>
    <x v="0"/>
    <x v="0"/>
    <s v="McDonald's"/>
  </r>
  <r>
    <x v="290"/>
    <n v="-19.899999999999999"/>
    <s v="NAB - Credit Card 8814"/>
    <s v="CREDIT CARD PURCHASE"/>
    <s v="MCDONALDS COOLUM BEA COOLUM BEACH"/>
    <x v="0"/>
    <x v="0"/>
    <s v="McDonald's"/>
  </r>
  <r>
    <x v="76"/>
    <n v="200"/>
    <s v="NAB Everyday - 891388212"/>
    <s v="TRANSFER CREDIT"/>
    <s v="MILANI SIMICSchool books"/>
    <x v="9"/>
    <x v="37"/>
    <s v="MILANI SIMICSchool books"/>
  </r>
  <r>
    <x v="519"/>
    <n v="-181.5"/>
    <s v="NAB Everyday - 891388212"/>
    <s v="TRANSFER DEBIT"/>
    <s v="INTERNET BPAY NCM 2288262745"/>
    <x v="6"/>
    <x v="45"/>
    <s v="National Credit Management Limited"/>
  </r>
  <r>
    <x v="307"/>
    <n v="400"/>
    <s v="NAB Everyday - 891388212"/>
    <s v="TRANSFER CREDIT"/>
    <s v="MILANI SIMICteeth"/>
    <x v="9"/>
    <x v="37"/>
    <s v="MILANI SIMICteeth"/>
  </r>
  <r>
    <x v="458"/>
    <n v="50"/>
    <s v="NAB Everyday - 891388212"/>
    <s v="TRANSFER CREDIT"/>
    <s v="MILANI SIMICTransfer"/>
    <x v="9"/>
    <x v="37"/>
    <s v="MILANI SIMICTransfer"/>
  </r>
  <r>
    <x v="532"/>
    <n v="700"/>
    <s v="NAB Everyday - 891388212"/>
    <s v="TRANSFER CREDIT"/>
    <s v="MILANI SIMICtransfer"/>
    <x v="9"/>
    <x v="37"/>
    <s v="MILANI SIMICtransfer"/>
  </r>
  <r>
    <x v="532"/>
    <n v="2000"/>
    <s v="NAB Everyday - 891388212"/>
    <s v="TRANSFER CREDIT"/>
    <s v="MILANI SIMICtransfer"/>
    <x v="9"/>
    <x v="37"/>
    <s v="MILANI SIMICtransfer"/>
  </r>
  <r>
    <x v="76"/>
    <n v="-37.049999999999997"/>
    <s v="NAB - Credit Card 8814"/>
    <s v="CREDIT CARD PURCHASE"/>
    <s v="MCDONALDS COOLUM BEA COOLUM BEACH"/>
    <x v="0"/>
    <x v="0"/>
    <s v="McDonald's"/>
  </r>
  <r>
    <x v="486"/>
    <n v="-55.91"/>
    <s v="NAB - Credit Card 8814"/>
    <s v="CREDIT CARD PURCHASE"/>
    <s v="SMP*Sensara Beauty Coolum Beach"/>
    <x v="10"/>
    <x v="15"/>
    <s v="Sensara Beauty Coolum Beach"/>
  </r>
  <r>
    <x v="394"/>
    <n v="-55.91"/>
    <s v="NAB - Credit Card 8814"/>
    <s v="CREDIT CARD PURCHASE"/>
    <s v="SMP*Sensara Beauty Coolum Beach"/>
    <x v="10"/>
    <x v="15"/>
    <s v="Sensara Beauty Coolum Beach"/>
  </r>
  <r>
    <x v="182"/>
    <n v="-55.91"/>
    <s v="NAB - Credit Card 8814"/>
    <s v="CREDIT CARD PURCHASE"/>
    <s v="SMP*Sensara Beauty Coolum Beach"/>
    <x v="10"/>
    <x v="15"/>
    <s v="Sensara Beauty Coolum Beach"/>
  </r>
  <r>
    <x v="29"/>
    <n v="-18.45"/>
    <s v="NAB - Credit Card 8814"/>
    <s v="CREDIT CARD PURCHASE"/>
    <s v="MCDONALDS COOLUM BEA COOLUM BEACH"/>
    <x v="0"/>
    <x v="0"/>
    <s v="McDonald's"/>
  </r>
  <r>
    <x v="305"/>
    <n v="-26.7"/>
    <s v="CBA - Milani Everyday"/>
    <m/>
    <s v="MCDONALDS COOLUM BEA COOLUM BEACH AUS Card xx1075 Value Date: 05/06/2025"/>
    <x v="0"/>
    <x v="0"/>
    <s v="McDonald's"/>
  </r>
  <r>
    <x v="365"/>
    <n v="-26.7"/>
    <s v="CBA - Milani Everyday"/>
    <m/>
    <s v="MCDONALDS COOLUM BEA COOLUM BEACH AUS Card xx1075 Value Date: 08/07/2025"/>
    <x v="0"/>
    <x v="0"/>
    <s v="McDonald's"/>
  </r>
  <r>
    <x v="167"/>
    <n v="-5.35"/>
    <s v="NAB - Credit Card 8814"/>
    <s v="CREDIT CARD PURCHASE"/>
    <s v="MOUNT COOLUM MT COOLUM"/>
    <x v="5"/>
    <x v="10"/>
    <s v="IGA"/>
  </r>
  <r>
    <x v="324"/>
    <n v="-18.420000000000002"/>
    <s v="NAB - Credit Card 8814"/>
    <s v="CREDIT CARD PURCHASE"/>
    <s v="MOUNT COOLUM MT COOLUM"/>
    <x v="5"/>
    <x v="10"/>
    <s v="IGA"/>
  </r>
  <r>
    <x v="422"/>
    <n v="-16.149999999999999"/>
    <s v="NAB - Credit Card 8814"/>
    <s v="CREDIT CARD PURCHASE"/>
    <s v="MOUNT COOLUM MT COOLUM"/>
    <x v="5"/>
    <x v="10"/>
    <s v="IGA"/>
  </r>
  <r>
    <x v="193"/>
    <n v="-19.95"/>
    <s v="NAB - Credit Card 8814"/>
    <s v="CREDIT CARD PURCHASE"/>
    <s v="MOUNT COOLUM MT COOLUM"/>
    <x v="5"/>
    <x v="10"/>
    <s v="IGA"/>
  </r>
  <r>
    <x v="98"/>
    <n v="-40.15"/>
    <s v="NAB - Credit Card 8814"/>
    <s v="CREDIT CARD PURCHASE"/>
    <s v="MOUNT COOLUM MT COOLUM"/>
    <x v="5"/>
    <x v="10"/>
    <s v="IGA"/>
  </r>
  <r>
    <x v="194"/>
    <n v="-6.6"/>
    <s v="NAB - Credit Card 8814"/>
    <s v="CREDIT CARD PURCHASE"/>
    <s v="MOUNT COOLUM MT COOLUM"/>
    <x v="5"/>
    <x v="10"/>
    <s v="IGA"/>
  </r>
  <r>
    <x v="549"/>
    <n v="-5.0199999999999996"/>
    <s v="NAB - Credit Card 8814"/>
    <s v="CREDIT CARD PURCHASE"/>
    <s v="MOUNT COOLUM MT COOLUM"/>
    <x v="5"/>
    <x v="10"/>
    <s v="IGA"/>
  </r>
  <r>
    <x v="214"/>
    <n v="-24"/>
    <s v="NAB - Credit Card 8814"/>
    <s v="CREDIT CARD PURCHASE"/>
    <s v="MOUNT COOLUM MT COOLUM"/>
    <x v="5"/>
    <x v="10"/>
    <s v="IGA"/>
  </r>
  <r>
    <x v="215"/>
    <n v="-13.95"/>
    <s v="NAB - Credit Card 8814"/>
    <s v="CREDIT CARD PURCHASE"/>
    <s v="MOUNT COOLUM MT COOLUM"/>
    <x v="5"/>
    <x v="10"/>
    <s v="IGA"/>
  </r>
  <r>
    <x v="219"/>
    <n v="-15"/>
    <s v="NAB - Credit Card 8814"/>
    <s v="CREDIT CARD PURCHASE"/>
    <s v="MOUNT COOLUM MT COOLUM"/>
    <x v="5"/>
    <x v="10"/>
    <s v="IGA"/>
  </r>
  <r>
    <x v="223"/>
    <n v="-12.99"/>
    <s v="NAB - Credit Card 8814"/>
    <s v="CREDIT CARD PURCHASE"/>
    <s v="MOUNT COOLUM MT COOLUM"/>
    <x v="5"/>
    <x v="10"/>
    <s v="IGA"/>
  </r>
  <r>
    <x v="227"/>
    <n v="-3.8"/>
    <s v="NAB - Credit Card 8814"/>
    <s v="CREDIT CARD PURCHASE"/>
    <s v="MOUNT COOLUM MT COOLUM"/>
    <x v="5"/>
    <x v="10"/>
    <s v="IGA"/>
  </r>
  <r>
    <x v="403"/>
    <n v="-9.1999999999999993"/>
    <s v="NAB - Credit Card 8814"/>
    <s v="CREDIT CARD PURCHASE"/>
    <s v="MOUNT COOLUM MT COOLUM"/>
    <x v="5"/>
    <x v="10"/>
    <s v="IGA"/>
  </r>
  <r>
    <x v="3"/>
    <n v="-13.14"/>
    <s v="NAB - Credit Card 8814"/>
    <s v="CREDIT CARD PURCHASE"/>
    <s v="MOUNT COOLUM MT COOLUM"/>
    <x v="5"/>
    <x v="10"/>
    <s v="IGA"/>
  </r>
  <r>
    <x v="7"/>
    <n v="-22.31"/>
    <s v="NAB - Credit Card 8814"/>
    <s v="CREDIT CARD PURCHASE"/>
    <s v="MOUNT COOLUM MT COOLUM"/>
    <x v="5"/>
    <x v="10"/>
    <s v="IGA"/>
  </r>
  <r>
    <x v="423"/>
    <n v="-5.49"/>
    <s v="NAB - Credit Card 8814"/>
    <s v="CREDIT CARD PURCHASE"/>
    <s v="MOUNT COOLUM MT COOLUM"/>
    <x v="5"/>
    <x v="10"/>
    <s v="IGA"/>
  </r>
  <r>
    <x v="322"/>
    <n v="-54.24"/>
    <s v="CBA - Milani Everyday"/>
    <s v="NA"/>
    <s v="MOUNT COOLUM MT COOLUM AU"/>
    <x v="5"/>
    <x v="10"/>
    <s v="IGA"/>
  </r>
  <r>
    <x v="192"/>
    <n v="-4.75"/>
    <s v="NAB - Credit Card 8814"/>
    <s v="CREDIT CARD PURCHASE"/>
    <s v="SEASONS SUPERMARKET 10 MALENY"/>
    <x v="5"/>
    <x v="10"/>
    <s v="IGA"/>
  </r>
  <r>
    <x v="546"/>
    <n v="-80.69"/>
    <s v="NAB - Credit Card 8814"/>
    <s v="CREDIT CARD PURCHASE"/>
    <s v="WHITES IGA PEREGIAN PEREGIAN BEAC"/>
    <x v="5"/>
    <x v="10"/>
    <s v="IGA"/>
  </r>
  <r>
    <x v="186"/>
    <n v="-9.4499999999999993"/>
    <s v="NAB - Credit Card 8814"/>
    <s v="CREDIT CARD PURCHASE"/>
    <s v="IGA FRESHWATER PLC SOUTHBANK"/>
    <x v="5"/>
    <x v="10"/>
    <s v="IGA"/>
  </r>
  <r>
    <x v="86"/>
    <n v="-47"/>
    <s v="NAB - Credit Card 8814"/>
    <s v="CREDIT CARD PURCHASE"/>
    <s v="JOYMAXS FRIENDLY GRO SUNSHINE WEST"/>
    <x v="5"/>
    <x v="10"/>
    <s v="JOYMAXS FRIENDLY GRO "/>
  </r>
  <r>
    <x v="45"/>
    <n v="-14"/>
    <s v="NAB - Credit Card 8814"/>
    <s v="CREDIT CARD PURCHASE"/>
    <s v="Kenilworth Bakery Kenilworth"/>
    <x v="5"/>
    <x v="10"/>
    <s v="Kenilworth Country Bakery"/>
  </r>
  <r>
    <x v="546"/>
    <n v="-41.95"/>
    <s v="NAB - Credit Card 8814"/>
    <s v="CREDIT CARD PURCHASE"/>
    <s v="Kenilworth Bakery Kenilworth"/>
    <x v="5"/>
    <x v="10"/>
    <s v="Kenilworth Country Bakery"/>
  </r>
  <r>
    <x v="546"/>
    <n v="-22.43"/>
    <s v="NAB - Credit Card 8814"/>
    <s v="CREDIT CARD PURCHASE"/>
    <s v="Kenilworth Bakery Kenilworth"/>
    <x v="5"/>
    <x v="10"/>
    <s v="Kenilworth Country Bakery"/>
  </r>
  <r>
    <x v="163"/>
    <n v="-27.67"/>
    <s v="NAB - Credit Card 8814"/>
    <s v="CREDIT CARD PURCHASE"/>
    <s v="Kenilworth Bakery Kenilworth"/>
    <x v="5"/>
    <x v="10"/>
    <s v="Kenilworth Country Bakery"/>
  </r>
  <r>
    <x v="163"/>
    <n v="-21.2"/>
    <s v="NAB - Credit Card 8814"/>
    <s v="CREDIT CARD PURCHASE"/>
    <s v="Kenilworth Bakery Kenilworth"/>
    <x v="5"/>
    <x v="10"/>
    <s v="Kenilworth Country Bakery"/>
  </r>
  <r>
    <x v="163"/>
    <n v="-8.3800000000000008"/>
    <s v="NAB - Credit Card 8814"/>
    <s v="CREDIT CARD PURCHASE"/>
    <s v="Kenilworth Bakery Kenilworth"/>
    <x v="5"/>
    <x v="10"/>
    <s v="Kenilworth Country Bakery"/>
  </r>
  <r>
    <x v="387"/>
    <n v="-20.7"/>
    <s v="NAB - Credit Card 8814"/>
    <s v="CREDIT CARD PURCHASE"/>
    <s v="KENILWORTH COUNTRY BAK KENILWORTH"/>
    <x v="5"/>
    <x v="10"/>
    <s v="Kenilworth Country Bakery"/>
  </r>
  <r>
    <x v="37"/>
    <n v="-16.989999999999998"/>
    <s v="NAB - Credit Card 8814"/>
    <s v="CREDIT CARD PURCHASE"/>
    <s v="M N A INGREDIENTS MAROOCHYDORE"/>
    <x v="5"/>
    <x v="10"/>
    <s v="Krishna Spice Grocery Store (Maroochydore)"/>
  </r>
  <r>
    <x v="62"/>
    <n v="-38.93"/>
    <s v="NAB - Credit Card 8814"/>
    <s v="CREDIT CARD PURCHASE"/>
    <s v="M N A INGREDIENTS MAROOCHYDORE"/>
    <x v="5"/>
    <x v="10"/>
    <s v="Krishna Spice Grocery Store (Maroochydore)"/>
  </r>
  <r>
    <x v="233"/>
    <n v="-31.94"/>
    <s v="NAB - Credit Card 8814"/>
    <s v="CREDIT CARD PURCHASE"/>
    <s v="M N A INGREDIENTS MAROOCHYDORE"/>
    <x v="5"/>
    <x v="10"/>
    <s v="Krishna Spice Grocery Store (Maroochydore)"/>
  </r>
  <r>
    <x v="484"/>
    <n v="-51.73"/>
    <s v="NAB - Credit Card 8814"/>
    <s v="CREDIT CARD PURCHASE"/>
    <s v="KUNARA STORE FOREST GLEN"/>
    <x v="5"/>
    <x v="10"/>
    <s v="Kunera"/>
  </r>
  <r>
    <x v="393"/>
    <n v="-54"/>
    <s v="NAB - Credit Card 8814"/>
    <s v="CREDIT CARD PURCHASE"/>
    <s v="LIQUORLAND 3747 LAVERTON"/>
    <x v="5"/>
    <x v="32"/>
    <s v="Liquorland (Altona Meadows)"/>
  </r>
  <r>
    <x v="281"/>
    <n v="-18.98"/>
    <s v="NAB - Credit Card 8814"/>
    <s v="CREDIT CARD PURCHASE"/>
    <s v="M N A INGREDIENTS MAROOCHYDORE"/>
    <x v="5"/>
    <x v="10"/>
    <s v="M N A INGREDIENTS MAROOCHYDORE"/>
  </r>
  <r>
    <x v="407"/>
    <n v="-2.99"/>
    <s v="NAB - Credit Card 8814"/>
    <s v="CREDIT CARD PURCHASE"/>
    <s v="MALHI`S MARKET MOUNTAIN CREE"/>
    <x v="5"/>
    <x v="10"/>
    <s v="Malhi's Market"/>
  </r>
  <r>
    <x v="505"/>
    <n v="-29.44"/>
    <s v="NAB - Credit Card 8814"/>
    <s v="CREDIT CARD PURCHASE"/>
    <s v="Malt Traders SouthBank Brisbane City"/>
    <x v="5"/>
    <x v="32"/>
    <s v="Malt Traders SouthBank Brisbane City"/>
  </r>
  <r>
    <x v="142"/>
    <n v="-31.01"/>
    <s v="NAB - Credit Card 8814"/>
    <s v="CREDIT CARD PURCHASE"/>
    <s v="GRECO PORT MELBOURNE P PORT MELBOURN"/>
    <x v="5"/>
    <x v="10"/>
    <s v="Melbourne Bakehouse"/>
  </r>
  <r>
    <x v="382"/>
    <n v="-10.5"/>
    <s v="NAB - Credit Card 8814"/>
    <s v="CREDIT CARD PURCHASE"/>
    <s v="MICMEL BAKING PTY LT MOUNT COOLUM"/>
    <x v="5"/>
    <x v="10"/>
    <s v="Micmel Baking Pty Ltd"/>
  </r>
  <r>
    <x v="60"/>
    <n v="-12"/>
    <s v="NAB - Credit Card 8814"/>
    <s v="CREDIT CARD PURCHASE"/>
    <s v="MICMEL BAKING PTY LT MOUNT COOLUM"/>
    <x v="5"/>
    <x v="10"/>
    <s v="Micmel Baking Pty Ltd"/>
  </r>
  <r>
    <x v="64"/>
    <n v="-6"/>
    <s v="NAB - Credit Card 8814"/>
    <s v="CREDIT CARD PURCHASE"/>
    <s v="MICMEL BAKING PTY LT MOUNT COOLUM"/>
    <x v="5"/>
    <x v="10"/>
    <s v="Micmel Baking Pty Ltd"/>
  </r>
  <r>
    <x v="168"/>
    <n v="-19"/>
    <s v="NAB - Credit Card 8814"/>
    <s v="CREDIT CARD PURCHASE"/>
    <s v="MICMEL BAKING PTY LT MOUNT COOLUM"/>
    <x v="5"/>
    <x v="10"/>
    <s v="Micmel Baking Pty Ltd"/>
  </r>
  <r>
    <x v="362"/>
    <n v="-4.5"/>
    <s v="NAB - Credit Card 8814"/>
    <s v="CREDIT CARD PURCHASE"/>
    <s v="MICMEL BAKING PTY LT MOUNT COOLUM"/>
    <x v="5"/>
    <x v="10"/>
    <s v="Micmel Baking Pty Ltd"/>
  </r>
  <r>
    <x v="392"/>
    <n v="-4.0199999999999996"/>
    <s v="NAB - Credit Card 8814"/>
    <s v="CREDIT CARD PURCHASE"/>
    <s v="SMP*Millennium Conveni Sydney"/>
    <x v="5"/>
    <x v="10"/>
    <s v="Millennium Towers Convenience Store"/>
  </r>
  <r>
    <x v="392"/>
    <n v="-14.08"/>
    <s v="NAB - Credit Card 8814"/>
    <s v="CREDIT CARD PURCHASE"/>
    <s v="SMP*Millennium Conveni Sydney"/>
    <x v="5"/>
    <x v="10"/>
    <s v="Millennium Towers Convenience Store"/>
  </r>
  <r>
    <x v="107"/>
    <n v="-28.21"/>
    <s v="NAB - Credit Card 8814"/>
    <s v="CREDIT CARD PURCHASE"/>
    <s v="Mount Coolum Meats Mount Coolum"/>
    <x v="5"/>
    <x v="29"/>
    <s v="Mount Coolum Meats"/>
  </r>
  <r>
    <x v="33"/>
    <n v="-26.7"/>
    <s v="NAB - Credit Card 8814"/>
    <s v="CREDIT CARD PURCHASE"/>
    <s v="Mount Coolum Meats Mount Coolum"/>
    <x v="5"/>
    <x v="29"/>
    <s v="Mount Coolum Meats"/>
  </r>
  <r>
    <x v="388"/>
    <n v="-46.43"/>
    <s v="NAB - Credit Card 8814"/>
    <s v="CREDIT CARD PURCHASE"/>
    <s v="Mount Coolum Meats Mount Coolum"/>
    <x v="5"/>
    <x v="29"/>
    <s v="Mount Coolum Meats"/>
  </r>
  <r>
    <x v="433"/>
    <n v="-63.29"/>
    <s v="NAB - Credit Card 8814"/>
    <s v="CREDIT CARD PURCHASE"/>
    <s v="Mount Coolum Meats Mount Coolum"/>
    <x v="5"/>
    <x v="29"/>
    <s v="Mount Coolum Meats"/>
  </r>
  <r>
    <x v="115"/>
    <n v="-38.4"/>
    <s v="NAB - Credit Card 8814"/>
    <s v="CREDIT CARD PURCHASE"/>
    <s v="Mount Coolum Meats Mount Coolum"/>
    <x v="5"/>
    <x v="29"/>
    <s v="Mount Coolum Meats"/>
  </r>
  <r>
    <x v="9"/>
    <n v="-65.209999999999994"/>
    <s v="NAB - Credit Card 8814"/>
    <s v="CREDIT CARD PURCHASE"/>
    <s v="Mount Coolum Meats Mount Coolum"/>
    <x v="5"/>
    <x v="29"/>
    <s v="Mount Coolum Meats"/>
  </r>
  <r>
    <x v="9"/>
    <n v="-13.17"/>
    <s v="NAB - Credit Card 8814"/>
    <s v="CREDIT CARD PURCHASE"/>
    <s v="Mount Coolum Meats Mount Coolum"/>
    <x v="5"/>
    <x v="29"/>
    <s v="Mount Coolum Meats"/>
  </r>
  <r>
    <x v="54"/>
    <n v="-40.17"/>
    <s v="NAB - Credit Card 8814"/>
    <s v="CREDIT CARD PURCHASE"/>
    <s v="Mount Coolum Meats Mount Coolum"/>
    <x v="5"/>
    <x v="29"/>
    <s v="Mount Coolum Meats"/>
  </r>
  <r>
    <x v="118"/>
    <n v="-35.58"/>
    <s v="NAB - Credit Card 8814"/>
    <s v="CREDIT CARD PURCHASE"/>
    <s v="Mount Coolum Meats Mount Coolum"/>
    <x v="5"/>
    <x v="29"/>
    <s v="Mount Coolum Meats"/>
  </r>
  <r>
    <x v="377"/>
    <n v="-33.69"/>
    <s v="NAB - Credit Card 8814"/>
    <s v="CREDIT CARD PURCHASE"/>
    <s v="Mount Coolum Meats Mount Coolum"/>
    <x v="5"/>
    <x v="29"/>
    <s v="Mount Coolum Meats"/>
  </r>
  <r>
    <x v="55"/>
    <n v="-30.45"/>
    <s v="NAB - Credit Card 8814"/>
    <s v="CREDIT CARD PURCHASE"/>
    <s v="Mount Coolum Meats Mount Coolum"/>
    <x v="5"/>
    <x v="29"/>
    <s v="Mount Coolum Meats"/>
  </r>
  <r>
    <x v="120"/>
    <n v="-26.46"/>
    <s v="NAB - Credit Card 8814"/>
    <s v="CREDIT CARD PURCHASE"/>
    <s v="Mount Coolum Meats Mount Coolum"/>
    <x v="5"/>
    <x v="29"/>
    <s v="Mount Coolum Meats"/>
  </r>
  <r>
    <x v="122"/>
    <n v="-50.53"/>
    <s v="NAB - Credit Card 8814"/>
    <s v="CREDIT CARD PURCHASE"/>
    <s v="Mount Coolum Meats Mount Coolum"/>
    <x v="5"/>
    <x v="29"/>
    <s v="Mount Coolum Meats"/>
  </r>
  <r>
    <x v="123"/>
    <n v="-26.06"/>
    <s v="NAB - Credit Card 8814"/>
    <s v="CREDIT CARD PURCHASE"/>
    <s v="Mount Coolum Meats Mount Coolum"/>
    <x v="5"/>
    <x v="29"/>
    <s v="Mount Coolum Meats"/>
  </r>
  <r>
    <x v="10"/>
    <n v="-19.079999999999998"/>
    <s v="NAB - Credit Card 8814"/>
    <s v="CREDIT CARD PURCHASE"/>
    <s v="Mount Coolum Meats Mount Coolum"/>
    <x v="5"/>
    <x v="29"/>
    <s v="Mount Coolum Meats"/>
  </r>
  <r>
    <x v="382"/>
    <n v="-46.23"/>
    <s v="NAB - Credit Card 8814"/>
    <s v="CREDIT CARD PURCHASE"/>
    <s v="Mount Coolum Meats Mount Coolum"/>
    <x v="5"/>
    <x v="29"/>
    <s v="Mount Coolum Meats"/>
  </r>
  <r>
    <x v="125"/>
    <n v="-84.3"/>
    <s v="NAB - Credit Card 8814"/>
    <s v="CREDIT CARD PURCHASE"/>
    <s v="Mount Coolum Meats Mount Coolum"/>
    <x v="5"/>
    <x v="29"/>
    <s v="Mount Coolum Meats"/>
  </r>
  <r>
    <x v="126"/>
    <n v="-23.83"/>
    <s v="NAB - Credit Card 8814"/>
    <s v="CREDIT CARD PURCHASE"/>
    <s v="Mount Coolum Meats Mount Coolum"/>
    <x v="5"/>
    <x v="29"/>
    <s v="Mount Coolum Meats"/>
  </r>
  <r>
    <x v="127"/>
    <n v="-18.88"/>
    <s v="NAB - Credit Card 8814"/>
    <s v="CREDIT CARD PURCHASE"/>
    <s v="Mount Coolum Meats Mount Coolum"/>
    <x v="5"/>
    <x v="29"/>
    <s v="Mount Coolum Meats"/>
  </r>
  <r>
    <x v="59"/>
    <n v="-63.18"/>
    <s v="NAB - Credit Card 8814"/>
    <s v="CREDIT CARD PURCHASE"/>
    <s v="Mount Coolum Meats Mount Coolum"/>
    <x v="5"/>
    <x v="29"/>
    <s v="Mount Coolum Meats"/>
  </r>
  <r>
    <x v="130"/>
    <n v="-42.3"/>
    <s v="NAB - Credit Card 8814"/>
    <s v="CREDIT CARD PURCHASE"/>
    <s v="Mount Coolum Meats Mount Coolum"/>
    <x v="5"/>
    <x v="29"/>
    <s v="Mount Coolum Meats"/>
  </r>
  <r>
    <x v="131"/>
    <n v="-34.51"/>
    <s v="NAB - Credit Card 8814"/>
    <s v="CREDIT CARD PURCHASE"/>
    <s v="Mount Coolum Meats Mount Coolum"/>
    <x v="5"/>
    <x v="29"/>
    <s v="Mount Coolum Meats"/>
  </r>
  <r>
    <x v="132"/>
    <n v="-30.5"/>
    <s v="NAB - Credit Card 8814"/>
    <s v="CREDIT CARD PURCHASE"/>
    <s v="Mount Coolum Meats Mount Coolum"/>
    <x v="5"/>
    <x v="29"/>
    <s v="Mount Coolum Meats"/>
  </r>
  <r>
    <x v="45"/>
    <n v="-64.05"/>
    <s v="NAB - Credit Card 8814"/>
    <s v="CREDIT CARD PURCHASE"/>
    <s v="Mount Coolum Meats Mount Coolum"/>
    <x v="5"/>
    <x v="29"/>
    <s v="Mount Coolum Meats"/>
  </r>
  <r>
    <x v="138"/>
    <n v="-35.270000000000003"/>
    <s v="NAB - Credit Card 8814"/>
    <s v="CREDIT CARD PURCHASE"/>
    <s v="Mount Coolum Meats Mount Coolum"/>
    <x v="5"/>
    <x v="29"/>
    <s v="Mount Coolum Meats"/>
  </r>
  <r>
    <x v="140"/>
    <n v="-43.34"/>
    <s v="NAB - Credit Card 8814"/>
    <s v="CREDIT CARD PURCHASE"/>
    <s v="Mount Coolum Meats Mount Coolum"/>
    <x v="5"/>
    <x v="29"/>
    <s v="Mount Coolum Meats"/>
  </r>
  <r>
    <x v="141"/>
    <n v="-43.33"/>
    <s v="NAB - Credit Card 8814"/>
    <s v="CREDIT CARD PURCHASE"/>
    <s v="Mount Coolum Meats Mount Coolum"/>
    <x v="5"/>
    <x v="29"/>
    <s v="Mount Coolum Meats"/>
  </r>
  <r>
    <x v="96"/>
    <n v="-23.65"/>
    <s v="NAB - Credit Card 8814"/>
    <s v="CREDIT CARD PURCHASE"/>
    <s v="Mount Coolum Meats Mount Coolum"/>
    <x v="5"/>
    <x v="29"/>
    <s v="Mount Coolum Meats"/>
  </r>
  <r>
    <x v="1"/>
    <n v="-39.08"/>
    <s v="NAB - Credit Card 8814"/>
    <s v="CREDIT CARD PURCHASE"/>
    <s v="Mount Coolum Meats Mount Coolum"/>
    <x v="5"/>
    <x v="29"/>
    <s v="Mount Coolum Meats"/>
  </r>
  <r>
    <x v="527"/>
    <n v="-40.31"/>
    <s v="NAB - Credit Card 8814"/>
    <s v="CREDIT CARD PURCHASE"/>
    <s v="Mount Coolum Meats Mount Coolum"/>
    <x v="5"/>
    <x v="29"/>
    <s v="Mount Coolum Meats"/>
  </r>
  <r>
    <x v="152"/>
    <n v="-41.01"/>
    <s v="NAB - Credit Card 8814"/>
    <s v="CREDIT CARD PURCHASE"/>
    <s v="Mount Coolum Meats Mount Coolum"/>
    <x v="5"/>
    <x v="29"/>
    <s v="Mount Coolum Meats"/>
  </r>
  <r>
    <x v="65"/>
    <n v="-26.03"/>
    <s v="NAB - Credit Card 8814"/>
    <s v="CREDIT CARD PURCHASE"/>
    <s v="Mount Coolum Meats Mount Coolum"/>
    <x v="5"/>
    <x v="29"/>
    <s v="Mount Coolum Meats"/>
  </r>
  <r>
    <x v="435"/>
    <n v="-33.979999999999997"/>
    <s v="NAB - Credit Card 8814"/>
    <s v="CREDIT CARD PURCHASE"/>
    <s v="Mount Coolum Meats Mount Coolum"/>
    <x v="5"/>
    <x v="29"/>
    <s v="Mount Coolum Meats"/>
  </r>
  <r>
    <x v="435"/>
    <n v="-9.64"/>
    <s v="NAB - Credit Card 8814"/>
    <s v="CREDIT CARD PURCHASE"/>
    <s v="Mount Coolum Meats Mount Coolum"/>
    <x v="5"/>
    <x v="29"/>
    <s v="Mount Coolum Meats"/>
  </r>
  <r>
    <x v="155"/>
    <n v="-28.88"/>
    <s v="NAB - Credit Card 8814"/>
    <s v="CREDIT CARD PURCHASE"/>
    <s v="Mount Coolum Meats Mount Coolum"/>
    <x v="5"/>
    <x v="29"/>
    <s v="Mount Coolum Meats"/>
  </r>
  <r>
    <x v="67"/>
    <n v="-49.6"/>
    <s v="NAB - Credit Card 8814"/>
    <s v="CREDIT CARD PURCHASE"/>
    <s v="Mount Coolum Meats Mount Coolum"/>
    <x v="5"/>
    <x v="29"/>
    <s v="Mount Coolum Meats"/>
  </r>
  <r>
    <x v="318"/>
    <n v="-25.78"/>
    <s v="NAB - Credit Card 8814"/>
    <s v="CREDIT CARD PURCHASE"/>
    <s v="Mount Coolum Meats Mount Coolum"/>
    <x v="5"/>
    <x v="29"/>
    <s v="Mount Coolum Meats"/>
  </r>
  <r>
    <x v="394"/>
    <n v="-20.86"/>
    <s v="NAB - Credit Card 8814"/>
    <s v="CREDIT CARD PURCHASE"/>
    <s v="Mount Coolum Meats Mount Coolum"/>
    <x v="5"/>
    <x v="29"/>
    <s v="Mount Coolum Meats"/>
  </r>
  <r>
    <x v="68"/>
    <n v="-20.399999999999999"/>
    <s v="NAB - Credit Card 8814"/>
    <s v="CREDIT CARD PURCHASE"/>
    <s v="Mount Coolum Meats Mount Coolum"/>
    <x v="5"/>
    <x v="29"/>
    <s v="Mount Coolum Meats"/>
  </r>
  <r>
    <x v="163"/>
    <n v="-50.56"/>
    <s v="NAB - Credit Card 8814"/>
    <s v="CREDIT CARD PURCHASE"/>
    <s v="Mount Coolum Meats Mount Coolum"/>
    <x v="5"/>
    <x v="29"/>
    <s v="Mount Coolum Meats"/>
  </r>
  <r>
    <x v="34"/>
    <n v="-28.62"/>
    <s v="NAB - Credit Card 8814"/>
    <s v="CREDIT CARD PURCHASE"/>
    <s v="Mount Coolum Meats Mount Coolum"/>
    <x v="5"/>
    <x v="29"/>
    <s v="Mount Coolum Meats"/>
  </r>
  <r>
    <x v="165"/>
    <n v="-37.869999999999997"/>
    <s v="NAB - Credit Card 8814"/>
    <s v="CREDIT CARD PURCHASE"/>
    <s v="Mount Coolum Meats Mount Coolum"/>
    <x v="5"/>
    <x v="29"/>
    <s v="Mount Coolum Meats"/>
  </r>
  <r>
    <x v="167"/>
    <n v="-51.57"/>
    <s v="NAB - Credit Card 8814"/>
    <s v="CREDIT CARD PURCHASE"/>
    <s v="Mount Coolum Meats Mount Coolum"/>
    <x v="5"/>
    <x v="29"/>
    <s v="Mount Coolum Meats"/>
  </r>
  <r>
    <x v="70"/>
    <n v="-64.77"/>
    <s v="NAB - Credit Card 8814"/>
    <s v="CREDIT CARD PURCHASE"/>
    <s v="Mount Coolum Meats Mount Coolum"/>
    <x v="5"/>
    <x v="29"/>
    <s v="Mount Coolum Meats"/>
  </r>
  <r>
    <x v="171"/>
    <n v="-80.88"/>
    <s v="NAB - Credit Card 8814"/>
    <s v="CREDIT CARD PURCHASE"/>
    <s v="Mount Coolum Meats Mount Coolum"/>
    <x v="5"/>
    <x v="29"/>
    <s v="Mount Coolum Meats"/>
  </r>
  <r>
    <x v="172"/>
    <n v="-62.69"/>
    <s v="NAB - Credit Card 8814"/>
    <s v="CREDIT CARD PURCHASE"/>
    <s v="Mount Coolum Meats Mount Coolum"/>
    <x v="5"/>
    <x v="29"/>
    <s v="Mount Coolum Meats"/>
  </r>
  <r>
    <x v="71"/>
    <n v="-23.39"/>
    <s v="NAB - Credit Card 8814"/>
    <s v="CREDIT CARD PURCHASE"/>
    <s v="Mount Coolum Meats Mount Coolum"/>
    <x v="5"/>
    <x v="29"/>
    <s v="Mount Coolum Meats"/>
  </r>
  <r>
    <x v="418"/>
    <n v="-24.3"/>
    <s v="NAB - Credit Card 8814"/>
    <s v="CREDIT CARD PURCHASE"/>
    <s v="Mount Coolum Meats Mount Coolum"/>
    <x v="5"/>
    <x v="29"/>
    <s v="Mount Coolum Meats"/>
  </r>
  <r>
    <x v="78"/>
    <n v="-52.76"/>
    <s v="NAB - Credit Card 8814"/>
    <s v="CREDIT CARD PURCHASE"/>
    <s v="Mount Coolum Meats Mount Coolum"/>
    <x v="5"/>
    <x v="29"/>
    <s v="Mount Coolum Meats"/>
  </r>
  <r>
    <x v="176"/>
    <n v="-36.200000000000003"/>
    <s v="NAB - Credit Card 8814"/>
    <s v="CREDIT CARD PURCHASE"/>
    <s v="Mount Coolum Meats Mount Coolum"/>
    <x v="5"/>
    <x v="29"/>
    <s v="Mount Coolum Meats"/>
  </r>
  <r>
    <x v="402"/>
    <n v="-45.69"/>
    <s v="NAB - Credit Card 8814"/>
    <s v="CREDIT CARD PURCHASE"/>
    <s v="Mount Coolum Meats Mount Coolum"/>
    <x v="5"/>
    <x v="29"/>
    <s v="Mount Coolum Meats"/>
  </r>
  <r>
    <x v="179"/>
    <n v="-44.24"/>
    <s v="NAB - Credit Card 8814"/>
    <s v="CREDIT CARD PURCHASE"/>
    <s v="Mount Coolum Meats Mount Coolum"/>
    <x v="5"/>
    <x v="29"/>
    <s v="Mount Coolum Meats"/>
  </r>
  <r>
    <x v="182"/>
    <n v="-62.15"/>
    <s v="NAB - Credit Card 8814"/>
    <s v="CREDIT CARD PURCHASE"/>
    <s v="Mount Coolum Meats Mount Coolum"/>
    <x v="5"/>
    <x v="29"/>
    <s v="Mount Coolum Meats"/>
  </r>
  <r>
    <x v="457"/>
    <n v="-39.86"/>
    <s v="NAB - Credit Card 8814"/>
    <s v="CREDIT CARD PURCHASE"/>
    <s v="Mount Coolum Meats Mount Coolum"/>
    <x v="5"/>
    <x v="29"/>
    <s v="Mount Coolum Meats"/>
  </r>
  <r>
    <x v="186"/>
    <n v="-33.94"/>
    <s v="NAB - Credit Card 8814"/>
    <s v="CREDIT CARD PURCHASE"/>
    <s v="Mount Coolum Meats Mount Coolum"/>
    <x v="5"/>
    <x v="29"/>
    <s v="Mount Coolum Meats"/>
  </r>
  <r>
    <x v="489"/>
    <n v="-32.72"/>
    <s v="NAB - Credit Card 8814"/>
    <s v="CREDIT CARD PURCHASE"/>
    <s v="Mount Coolum Meats Mount Coolum"/>
    <x v="5"/>
    <x v="29"/>
    <s v="Mount Coolum Meats"/>
  </r>
  <r>
    <x v="187"/>
    <n v="-16.920000000000002"/>
    <s v="NAB - Credit Card 8814"/>
    <s v="CREDIT CARD PURCHASE"/>
    <s v="Mount Coolum Meats Mount Coolum"/>
    <x v="5"/>
    <x v="29"/>
    <s v="Mount Coolum Meats"/>
  </r>
  <r>
    <x v="189"/>
    <n v="-42.19"/>
    <s v="NAB - Credit Card 8814"/>
    <s v="CREDIT CARD PURCHASE"/>
    <s v="Mount Coolum Meats Mount Coolum"/>
    <x v="5"/>
    <x v="29"/>
    <s v="Mount Coolum Meats"/>
  </r>
  <r>
    <x v="93"/>
    <n v="-65.34"/>
    <s v="NAB - Credit Card 8814"/>
    <s v="CREDIT CARD PURCHASE"/>
    <s v="Mount Coolum Meats Mount Coolum"/>
    <x v="5"/>
    <x v="29"/>
    <s v="Mount Coolum Meats"/>
  </r>
  <r>
    <x v="526"/>
    <n v="-45.18"/>
    <s v="NAB - Credit Card 8814"/>
    <s v="CREDIT CARD PURCHASE"/>
    <s v="Mount Coolum Meats Mount Coolum"/>
    <x v="5"/>
    <x v="29"/>
    <s v="Mount Coolum Meats"/>
  </r>
  <r>
    <x v="73"/>
    <n v="-80.430000000000007"/>
    <s v="NAB - Credit Card 8814"/>
    <s v="CREDIT CARD PURCHASE"/>
    <s v="Mount Coolum Meats Mount Coolum"/>
    <x v="5"/>
    <x v="29"/>
    <s v="Mount Coolum Meats"/>
  </r>
  <r>
    <x v="324"/>
    <n v="-31.91"/>
    <s v="NAB - Credit Card 8814"/>
    <s v="CREDIT CARD PURCHASE"/>
    <s v="Mount Coolum Meats Mount Coolum"/>
    <x v="5"/>
    <x v="29"/>
    <s v="Mount Coolum Meats"/>
  </r>
  <r>
    <x v="422"/>
    <n v="-40.369999999999997"/>
    <s v="NAB - Credit Card 8814"/>
    <s v="CREDIT CARD PURCHASE"/>
    <s v="Mount Coolum Meats Mount Coolum"/>
    <x v="5"/>
    <x v="29"/>
    <s v="Mount Coolum Meats"/>
  </r>
  <r>
    <x v="193"/>
    <n v="-50.8"/>
    <s v="NAB - Credit Card 8814"/>
    <s v="CREDIT CARD PURCHASE"/>
    <s v="Mount Coolum Meats Mount Coolum"/>
    <x v="5"/>
    <x v="29"/>
    <s v="Mount Coolum Meats"/>
  </r>
  <r>
    <x v="98"/>
    <n v="-53.49"/>
    <s v="NAB - Credit Card 8814"/>
    <s v="CREDIT CARD PURCHASE"/>
    <s v="Mount Coolum Meats Mount Coolum"/>
    <x v="5"/>
    <x v="29"/>
    <s v="Mount Coolum Meats"/>
  </r>
  <r>
    <x v="195"/>
    <n v="-39.71"/>
    <s v="NAB - Credit Card 8814"/>
    <s v="CREDIT CARD PURCHASE"/>
    <s v="Mount Coolum Meats Mount Coolum"/>
    <x v="5"/>
    <x v="29"/>
    <s v="Mount Coolum Meats"/>
  </r>
  <r>
    <x v="196"/>
    <n v="-52.07"/>
    <s v="NAB - Credit Card 8814"/>
    <s v="CREDIT CARD PURCHASE"/>
    <s v="Mount Coolum Meats Mount Coolum"/>
    <x v="5"/>
    <x v="29"/>
    <s v="Mount Coolum Meats"/>
  </r>
  <r>
    <x v="458"/>
    <n v="-28.52"/>
    <s v="NAB - Credit Card 8814"/>
    <s v="CREDIT CARD PURCHASE"/>
    <s v="Mount Coolum Meats Mount Coolum"/>
    <x v="5"/>
    <x v="29"/>
    <s v="Mount Coolum Meats"/>
  </r>
  <r>
    <x v="74"/>
    <n v="-10.74"/>
    <s v="NAB - Credit Card 8814"/>
    <s v="CREDIT CARD PURCHASE"/>
    <s v="Mount Coolum Meats Mount Coolum"/>
    <x v="5"/>
    <x v="29"/>
    <s v="Mount Coolum Meats"/>
  </r>
  <r>
    <x v="199"/>
    <n v="-32.29"/>
    <s v="NAB - Credit Card 8814"/>
    <s v="CREDIT CARD PURCHASE"/>
    <s v="Mount Coolum Meats Mount Coolum"/>
    <x v="5"/>
    <x v="29"/>
    <s v="Mount Coolum Meats"/>
  </r>
  <r>
    <x v="30"/>
    <n v="-57.59"/>
    <s v="NAB - Credit Card 8814"/>
    <s v="CREDIT CARD PURCHASE"/>
    <s v="Mount Coolum Meats Mount Coolum"/>
    <x v="5"/>
    <x v="29"/>
    <s v="Mount Coolum Meats"/>
  </r>
  <r>
    <x v="204"/>
    <n v="-47.21"/>
    <s v="NAB - Credit Card 8814"/>
    <s v="CREDIT CARD PURCHASE"/>
    <s v="Mount Coolum Meats Mount Coolum"/>
    <x v="5"/>
    <x v="29"/>
    <s v="Mount Coolum Meats"/>
  </r>
  <r>
    <x v="2"/>
    <n v="-91.68"/>
    <s v="NAB - Credit Card 8814"/>
    <s v="CREDIT CARD PURCHASE"/>
    <s v="Mount Coolum Meats Mount Coolum"/>
    <x v="5"/>
    <x v="29"/>
    <s v="Mount Coolum Meats"/>
  </r>
  <r>
    <x v="510"/>
    <n v="-19.600000000000001"/>
    <s v="NAB - Credit Card 8814"/>
    <s v="CREDIT CARD PURCHASE"/>
    <s v="Mount Coolum Meats Mount Coolum"/>
    <x v="5"/>
    <x v="29"/>
    <s v="Mount Coolum Meats"/>
  </r>
  <r>
    <x v="206"/>
    <n v="-22.64"/>
    <s v="NAB - Credit Card 8814"/>
    <s v="CREDIT CARD PURCHASE"/>
    <s v="Mount Coolum Meats Mount Coolum"/>
    <x v="5"/>
    <x v="29"/>
    <s v="Mount Coolum Meats"/>
  </r>
  <r>
    <x v="549"/>
    <n v="-18.03"/>
    <s v="NAB - Credit Card 8814"/>
    <s v="CREDIT CARD PURCHASE"/>
    <s v="Mount Coolum Meats Mount Coolum"/>
    <x v="5"/>
    <x v="29"/>
    <s v="Mount Coolum Meats"/>
  </r>
  <r>
    <x v="210"/>
    <n v="-30.8"/>
    <s v="NAB - Credit Card 8814"/>
    <s v="CREDIT CARD PURCHASE"/>
    <s v="Mount Coolum Meats Mount Coolum"/>
    <x v="5"/>
    <x v="29"/>
    <s v="Mount Coolum Meats"/>
  </r>
  <r>
    <x v="211"/>
    <n v="-49.99"/>
    <s v="NAB - Credit Card 8814"/>
    <s v="CREDIT CARD PURCHASE"/>
    <s v="Mount Coolum Meats Mount Coolum"/>
    <x v="5"/>
    <x v="29"/>
    <s v="Mount Coolum Meats"/>
  </r>
  <r>
    <x v="212"/>
    <n v="-38.340000000000003"/>
    <s v="NAB - Credit Card 8814"/>
    <s v="CREDIT CARD PURCHASE"/>
    <s v="Mount Coolum Meats Mount Coolum"/>
    <x v="5"/>
    <x v="29"/>
    <s v="Mount Coolum Meats"/>
  </r>
  <r>
    <x v="214"/>
    <n v="-50.15"/>
    <s v="NAB - Credit Card 8814"/>
    <s v="CREDIT CARD PURCHASE"/>
    <s v="Mount Coolum Meats Mount Coolum"/>
    <x v="5"/>
    <x v="29"/>
    <s v="Mount Coolum Meats"/>
  </r>
  <r>
    <x v="215"/>
    <n v="-74.400000000000006"/>
    <s v="NAB - Credit Card 8814"/>
    <s v="CREDIT CARD PURCHASE"/>
    <s v="Mount Coolum Meats Mount Coolum"/>
    <x v="5"/>
    <x v="29"/>
    <s v="Mount Coolum Meats"/>
  </r>
  <r>
    <x v="84"/>
    <n v="-49.94"/>
    <s v="NAB - Credit Card 8814"/>
    <s v="CREDIT CARD PURCHASE"/>
    <s v="Mount Coolum Meats Mount Coolum"/>
    <x v="5"/>
    <x v="29"/>
    <s v="Mount Coolum Meats"/>
  </r>
  <r>
    <x v="217"/>
    <n v="-13.52"/>
    <s v="NAB - Credit Card 8814"/>
    <s v="CREDIT CARD PURCHASE"/>
    <s v="Mount Coolum Meats Mount Coolum"/>
    <x v="5"/>
    <x v="29"/>
    <s v="Mount Coolum Meats"/>
  </r>
  <r>
    <x v="219"/>
    <n v="-25.07"/>
    <s v="NAB - Credit Card 8814"/>
    <s v="CREDIT CARD PURCHASE"/>
    <s v="Mount Coolum Meats Mount Coolum"/>
    <x v="5"/>
    <x v="29"/>
    <s v="Mount Coolum Meats"/>
  </r>
  <r>
    <x v="399"/>
    <n v="-6.5"/>
    <s v="CBA - Milani Everyday"/>
    <m/>
    <s v="MCDONALDS COOLUM BEA COOLUM BEACH AUS Card xx1075 Value Date: 09/07/2025"/>
    <x v="0"/>
    <x v="0"/>
    <s v="McDonald's"/>
  </r>
  <r>
    <x v="202"/>
    <n v="-25.11"/>
    <s v="NAB - Credit Card 8814"/>
    <s v="CREDIT CARD PURCHASE"/>
    <s v="The Movember Group Richmond"/>
    <x v="19"/>
    <x v="39"/>
    <s v="Movember Foundation"/>
  </r>
  <r>
    <x v="327"/>
    <n v="-6.5"/>
    <s v="NAB - Credit Card 8814"/>
    <s v="CREDIT CARD PURCHASE"/>
    <s v="Grab* A-8GQCN3WW28LCAV HA NOI"/>
    <x v="2"/>
    <x v="47"/>
    <s v="Grab"/>
  </r>
  <r>
    <x v="327"/>
    <n v="-0.49"/>
    <s v="NAB - Credit Card 8814"/>
    <s v="CREDIT CARD PURCHASE"/>
    <s v="Grab* A-8GQCN3WW28LCAV HA NOI"/>
    <x v="2"/>
    <x v="47"/>
    <s v="Grab"/>
  </r>
  <r>
    <x v="386"/>
    <n v="1000"/>
    <s v="NAB Everyday - 891388212"/>
    <s v="TRANSFER CREDIT"/>
    <s v="MILANI SIMICtransfer"/>
    <x v="9"/>
    <x v="37"/>
    <s v="MILANI SIMICtransfer"/>
  </r>
  <r>
    <x v="46"/>
    <n v="100"/>
    <s v="NAB Everyday - 891388212"/>
    <s v="TRANSFER CREDIT"/>
    <s v="MILANI SIMICtransfer"/>
    <x v="9"/>
    <x v="37"/>
    <s v="MILANI SIMICtransfer"/>
  </r>
  <r>
    <x v="46"/>
    <n v="180"/>
    <s v="NAB Everyday - 891388212"/>
    <s v="TRANSFER CREDIT"/>
    <s v="MILANI SIMICtransfer"/>
    <x v="9"/>
    <x v="37"/>
    <s v="MILANI SIMICtransfer"/>
  </r>
  <r>
    <x v="160"/>
    <n v="-9.9499999999999993"/>
    <s v="NAB - Credit Card 8814"/>
    <s v="CREDIT CARD PURCHASE"/>
    <s v="KMART 3346 NOOSA HEADS"/>
    <x v="1"/>
    <x v="1"/>
    <s v="Kmart"/>
  </r>
  <r>
    <x v="535"/>
    <n v="-4.5"/>
    <s v="CBA - Milani Everyday"/>
    <m/>
    <s v="MCDONALDS COOLUM BEA COOLUM BEACH AUS Card xx1075 Value Date: 11/07/2025"/>
    <x v="0"/>
    <x v="0"/>
    <s v="McDonald's"/>
  </r>
  <r>
    <x v="119"/>
    <n v="-6.61"/>
    <s v="NAB - Credit Card 8814"/>
    <s v="CREDIT CARD PURCHASE"/>
    <s v="The Big Boing Birtinya"/>
    <x v="11"/>
    <x v="38"/>
    <s v="The Big Boing Birtinya"/>
  </r>
  <r>
    <x v="119"/>
    <n v="-3.87"/>
    <s v="NAB - Credit Card 8814"/>
    <s v="CREDIT CARD PURCHASE"/>
    <s v="The Big Boing Birtinya"/>
    <x v="11"/>
    <x v="38"/>
    <s v="The Big Boing Birtinya"/>
  </r>
  <r>
    <x v="119"/>
    <n v="-2.85"/>
    <s v="NAB - Credit Card 8814"/>
    <s v="CREDIT CARD PURCHASE"/>
    <s v="The Big Boing Birtinya"/>
    <x v="11"/>
    <x v="38"/>
    <s v="The Big Boing Birtinya"/>
  </r>
  <r>
    <x v="406"/>
    <n v="-5.08"/>
    <s v="NAB - Credit Card 8814"/>
    <s v="CREDIT CARD PURCHASE"/>
    <s v="The Big Boing Birtinya"/>
    <x v="11"/>
    <x v="38"/>
    <s v="The Big Boing Birtinya"/>
  </r>
  <r>
    <x v="406"/>
    <n v="-13.72"/>
    <s v="NAB - Credit Card 8814"/>
    <s v="CREDIT CARD PURCHASE"/>
    <s v="The Big Boing Birtinya"/>
    <x v="11"/>
    <x v="38"/>
    <s v="The Big Boing Birtinya"/>
  </r>
  <r>
    <x v="333"/>
    <n v="-23.37"/>
    <s v="CBA - Milani Everyday"/>
    <m/>
    <s v="The Big Boing Birtinya QL AUS Card xx1075 Value Date: 20/09/2025"/>
    <x v="11"/>
    <x v="38"/>
    <s v="The Big Boing Birtinya QL AUS Card xx Value Date: 20/09/"/>
  </r>
  <r>
    <x v="184"/>
    <n v="-45.65"/>
    <s v="NAB - Credit Card 8814"/>
    <s v="CREDIT CARD PURCHASE"/>
    <s v="KMART 3346 NOOSA HEADS"/>
    <x v="1"/>
    <x v="1"/>
    <s v="Kmart"/>
  </r>
  <r>
    <x v="265"/>
    <n v="-26.5"/>
    <s v="CBA - Milani Everyday"/>
    <m/>
    <s v="KMART 1060KMART 1060 MAROOCHYDORE 04 AUS Card xx1075 Value Date: 07/05/2025"/>
    <x v="1"/>
    <x v="1"/>
    <s v="Kmart"/>
  </r>
  <r>
    <x v="23"/>
    <n v="-22"/>
    <s v="CBA - Milani Everyday"/>
    <m/>
    <s v="KMART 1060KMART 1060 MAROOCHYDORE 04 AUS Card xx1075 Value Date: 10/05/2025"/>
    <x v="1"/>
    <x v="1"/>
    <s v="Kmart"/>
  </r>
  <r>
    <x v="23"/>
    <n v="-14.5"/>
    <s v="CBA - Milani Everyday"/>
    <m/>
    <s v="KMART 1060KMART 1060 MAROOCHYDORE 04 AUS Card xx1075 Value Date: 10/05/2025"/>
    <x v="1"/>
    <x v="1"/>
    <s v="Kmart"/>
  </r>
  <r>
    <x v="551"/>
    <n v="-73.150000000000006"/>
    <s v="CBA - Milani Everyday"/>
    <m/>
    <s v="KMART 1060KMART 1060 MAROOCHYDORE 04 AUS Card xx1075 Value Date: 17/06/2025"/>
    <x v="1"/>
    <x v="1"/>
    <s v="Kmart"/>
  </r>
  <r>
    <x v="216"/>
    <n v="-58"/>
    <s v="NAB - Credit Card 8814"/>
    <s v="CREDIT CARD PURCHASE"/>
    <s v="PAYPAL *KMARTAUSTRA 4029357733"/>
    <x v="1"/>
    <x v="1"/>
    <s v="Kmart"/>
  </r>
  <r>
    <x v="483"/>
    <n v="-65"/>
    <s v="CBA - Milani Everyday"/>
    <m/>
    <s v="LAMANNA DIRECT PTY LTD ESSENDON FIEL AUS Card xx1075 Value Date: 23/12/2025"/>
    <x v="1"/>
    <x v="1"/>
    <s v="LAMANNA DIRECT "/>
  </r>
  <r>
    <x v="364"/>
    <n v="-36.5"/>
    <s v="NAB - Credit Card 8814"/>
    <s v="CREDIT CARD PURCHASE"/>
    <s v="LANCAT POOL SUPPLIES P COOLUM BEACH"/>
    <x v="1"/>
    <x v="1"/>
    <s v="LANCAT POOL SUPPLIES"/>
  </r>
  <r>
    <x v="109"/>
    <n v="-5.5"/>
    <s v="NAB - Credit Card 8814"/>
    <s v="CREDIT CARD PURCHASE"/>
    <s v="SQ *LANEWAY FLOWERS &amp; COFNoosa Heads"/>
    <x v="0"/>
    <x v="0"/>
    <s v="Laneway Flowers &amp; Coffee (Noosa Heads)"/>
  </r>
  <r>
    <x v="98"/>
    <n v="-11.5"/>
    <s v="NAB - Credit Card 8814"/>
    <s v="CREDIT CARD PURCHASE"/>
    <s v="SQ *LANEWAY FLOWERS &amp; COFNoosaville"/>
    <x v="0"/>
    <x v="0"/>
    <s v="Laneway Flowers &amp; Coffee (Noosaville)"/>
  </r>
  <r>
    <x v="79"/>
    <n v="-14.3"/>
    <s v="NAB - Credit Card 8814"/>
    <s v="CREDIT CARD PURCHASE"/>
    <s v="LAUNDERED PTY LTD ORMEAU"/>
    <x v="1"/>
    <x v="1"/>
    <s v="Laundered"/>
  </r>
  <r>
    <x v="98"/>
    <n v="-12.3"/>
    <s v="NAB - Credit Card 8814"/>
    <s v="CREDIT CARD PURCHASE"/>
    <s v="LAUNDERED PTY LTD ORMEAU"/>
    <x v="1"/>
    <x v="1"/>
    <s v="Laundered"/>
  </r>
  <r>
    <x v="94"/>
    <n v="-14.3"/>
    <s v="NAB - Credit Card 8814"/>
    <s v="CREDIT CARD PURCHASE"/>
    <s v="LAUNDERED PTY LTD ORMEAU"/>
    <x v="1"/>
    <x v="1"/>
    <s v="Laundered"/>
  </r>
  <r>
    <x v="176"/>
    <n v="-96.67"/>
    <s v="NAB - Credit Card 8814"/>
    <s v="CREDIT CARD PURCHASE"/>
    <s v="UNITED COOLUM BEACH COOLUM BEACH"/>
    <x v="4"/>
    <x v="9"/>
    <s v="United Petroleum"/>
  </r>
  <r>
    <x v="181"/>
    <n v="-85.33"/>
    <s v="NAB - Credit Card 8814"/>
    <s v="CREDIT CARD PURCHASE"/>
    <s v="UNITED COOLUM BEACH COOLUM BEACH"/>
    <x v="4"/>
    <x v="9"/>
    <s v="United Petroleum"/>
  </r>
  <r>
    <x v="487"/>
    <n v="-78.7"/>
    <s v="NAB - Credit Card 8814"/>
    <s v="CREDIT CARD PURCHASE"/>
    <s v="UNITED COOLUM BEACH COOLUM BEACH"/>
    <x v="4"/>
    <x v="9"/>
    <s v="United Petroleum"/>
  </r>
  <r>
    <x v="184"/>
    <n v="-50.07"/>
    <s v="NAB - Credit Card 8814"/>
    <s v="CREDIT CARD PURCHASE"/>
    <s v="UNITED COOLUM BEACH COOLUM BEACH"/>
    <x v="4"/>
    <x v="9"/>
    <s v="United Petroleum"/>
  </r>
  <r>
    <x v="80"/>
    <n v="-90.31"/>
    <s v="NAB - Credit Card 8814"/>
    <s v="CREDIT CARD PURCHASE"/>
    <s v="UNITED COOLUM BEACH COOLUM BEACH"/>
    <x v="4"/>
    <x v="9"/>
    <s v="United Petroleum"/>
  </r>
  <r>
    <x v="189"/>
    <n v="-81.69"/>
    <s v="NAB - Credit Card 8814"/>
    <s v="CREDIT CARD PURCHASE"/>
    <s v="UNITED COOLUM BEACH COOLUM BEACH"/>
    <x v="4"/>
    <x v="9"/>
    <s v="United Petroleum"/>
  </r>
  <r>
    <x v="421"/>
    <n v="-178.23"/>
    <s v="NAB - Credit Card 8814"/>
    <s v="CREDIT CARD PURCHASE"/>
    <s v="UNITED COOLUM BEACH COOLUM BEACH"/>
    <x v="4"/>
    <x v="9"/>
    <s v="United Petroleum"/>
  </r>
  <r>
    <x v="93"/>
    <n v="-87.03"/>
    <s v="NAB - Credit Card 8814"/>
    <s v="CREDIT CARD PURCHASE"/>
    <s v="UNITED COOLUM BEACH COOLUM BEACH"/>
    <x v="4"/>
    <x v="9"/>
    <s v="United Petroleum"/>
  </r>
  <r>
    <x v="89"/>
    <n v="-23"/>
    <s v="CBA - Milani Everyday"/>
    <m/>
    <s v="MCDONALDS COOLUM BEA COOLUM BEACH AUS Card xx1075 Value Date: 15/07/2025"/>
    <x v="0"/>
    <x v="0"/>
    <s v="McDonald's"/>
  </r>
  <r>
    <x v="208"/>
    <n v="200"/>
    <s v="NAB Everyday - 891388212"/>
    <s v="TRANSFER CREDIT"/>
    <s v="MILANI SIMICtransfer"/>
    <x v="9"/>
    <x v="37"/>
    <s v="MILANI SIMICtransfer"/>
  </r>
  <r>
    <x v="260"/>
    <n v="-3"/>
    <s v="NAB - Credit Card 8814"/>
    <s v="DEBIT ADJUSTMENTS"/>
    <s v="C ADV FEE"/>
    <x v="15"/>
    <x v="31"/>
    <s v="NAB"/>
  </r>
  <r>
    <x v="184"/>
    <n v="-3"/>
    <s v="NAB - Credit Card 8814"/>
    <s v="DEBIT ADJUSTMENTS"/>
    <s v="C ADV INTERNET TFR FEE"/>
    <x v="15"/>
    <x v="31"/>
    <s v="NAB"/>
  </r>
  <r>
    <x v="432"/>
    <n v="-3"/>
    <s v="NAB - Credit Card 8814"/>
    <s v="DEBIT ADJUSTMENTS"/>
    <s v="C ADV NAB ATM FEE"/>
    <x v="15"/>
    <x v="31"/>
    <s v="NAB"/>
  </r>
  <r>
    <x v="106"/>
    <n v="-3"/>
    <s v="NAB - Credit Card 8814"/>
    <s v="DEBIT ADJUSTMENTS"/>
    <s v="C ADV NAB ATM FEE"/>
    <x v="15"/>
    <x v="31"/>
    <s v="NAB"/>
  </r>
  <r>
    <x v="106"/>
    <n v="-3.1"/>
    <s v="NAB - Credit Card 8814"/>
    <s v="FEES"/>
    <s v="DIR CHG OTH ATM ETX ATM CASH ADVANCE"/>
    <x v="15"/>
    <x v="31"/>
    <s v="NAB"/>
  </r>
  <r>
    <x v="106"/>
    <n v="-1.5"/>
    <s v="NAB - Credit Card 8814"/>
    <s v="FEES"/>
    <s v="NAB INTNL TRAN FEE - (SC)"/>
    <x v="15"/>
    <x v="31"/>
    <s v="NAB"/>
  </r>
  <r>
    <x v="106"/>
    <n v="-0.76"/>
    <s v="NAB - Credit Card 8814"/>
    <s v="FEES"/>
    <s v="NAB INTNL TRAN FEE - (SC)"/>
    <x v="15"/>
    <x v="31"/>
    <s v="NAB"/>
  </r>
  <r>
    <x v="388"/>
    <n v="-0.67"/>
    <s v="NAB - Credit Card 8814"/>
    <s v="FEES"/>
    <s v="NAB INTNL TRAN FEE - (MC)"/>
    <x v="15"/>
    <x v="31"/>
    <s v="NAB"/>
  </r>
  <r>
    <x v="468"/>
    <n v="-2.25"/>
    <s v="NAB - Credit Card 8814"/>
    <s v="FEES"/>
    <s v="NAB INTNL TRAN FEE - (MC)"/>
    <x v="15"/>
    <x v="31"/>
    <s v="NAB"/>
  </r>
  <r>
    <x v="433"/>
    <n v="-5.47"/>
    <s v="NAB - Credit Card 8814"/>
    <s v="FEES"/>
    <s v="NAB INTNL TRAN FEE - (MC)"/>
    <x v="15"/>
    <x v="31"/>
    <s v="NAB"/>
  </r>
  <r>
    <x v="9"/>
    <n v="-0.91"/>
    <s v="NAB - Credit Card 8814"/>
    <s v="FEES"/>
    <s v="NAB INTNL TRAN FEE - (MC)"/>
    <x v="15"/>
    <x v="31"/>
    <s v="NAB"/>
  </r>
  <r>
    <x v="54"/>
    <n v="-1.5"/>
    <s v="NAB - Credit Card 8814"/>
    <s v="FEES"/>
    <s v="NAB INTNL TRAN FEE - (SC)"/>
    <x v="15"/>
    <x v="31"/>
    <s v="NAB"/>
  </r>
  <r>
    <x v="117"/>
    <n v="-0.78"/>
    <s v="NAB - Credit Card 8814"/>
    <s v="FEES"/>
    <s v="NAB INTNL TRAN FEE - (SC)"/>
    <x v="15"/>
    <x v="31"/>
    <s v="NAB"/>
  </r>
  <r>
    <x v="118"/>
    <n v="-0.18"/>
    <s v="NAB - Credit Card 8814"/>
    <s v="FEES"/>
    <s v="NAB INTNL TRAN FEE - (SC)"/>
    <x v="15"/>
    <x v="31"/>
    <s v="NAB"/>
  </r>
  <r>
    <x v="119"/>
    <n v="-0.69"/>
    <s v="NAB - Credit Card 8814"/>
    <s v="FEES"/>
    <s v="NAB INTNL TRAN FEE - (MC)"/>
    <x v="15"/>
    <x v="31"/>
    <s v="NAB"/>
  </r>
  <r>
    <x v="10"/>
    <n v="-0.92"/>
    <s v="NAB - Credit Card 8814"/>
    <s v="FEES"/>
    <s v="NAB INTNL TRAN FEE - (MC)"/>
    <x v="15"/>
    <x v="31"/>
    <s v="NAB"/>
  </r>
  <r>
    <x v="400"/>
    <n v="-1.5"/>
    <s v="NAB - Credit Card 8814"/>
    <s v="FEES"/>
    <s v="NAB INTNL TRAN FEE - (SC)"/>
    <x v="15"/>
    <x v="31"/>
    <s v="NAB"/>
  </r>
  <r>
    <x v="400"/>
    <n v="-0.79"/>
    <s v="NAB - Credit Card 8814"/>
    <s v="FEES"/>
    <s v="NAB INTNL TRAN FEE - (SC)"/>
    <x v="15"/>
    <x v="31"/>
    <s v="NAB"/>
  </r>
  <r>
    <x v="125"/>
    <n v="-0.18"/>
    <s v="NAB - Credit Card 8814"/>
    <s v="FEES"/>
    <s v="NAB INTNL TRAN FEE - (SC)"/>
    <x v="15"/>
    <x v="31"/>
    <s v="NAB"/>
  </r>
  <r>
    <x v="77"/>
    <n v="-0.68"/>
    <s v="NAB - Credit Card 8814"/>
    <s v="FEES"/>
    <s v="NAB INTNL TRAN FEE - (MC)"/>
    <x v="15"/>
    <x v="31"/>
    <s v="NAB"/>
  </r>
  <r>
    <x v="129"/>
    <n v="-3.2"/>
    <s v="NAB - Credit Card 8814"/>
    <s v="FEES"/>
    <s v="NAB INTNL TRAN FEE - (MC)"/>
    <x v="15"/>
    <x v="31"/>
    <s v="NAB"/>
  </r>
  <r>
    <x v="132"/>
    <n v="-1.5"/>
    <s v="NAB - Credit Card 8814"/>
    <s v="FEES"/>
    <s v="NAB INTNL TRAN FEE - (SC)"/>
    <x v="15"/>
    <x v="31"/>
    <s v="NAB"/>
  </r>
  <r>
    <x v="132"/>
    <n v="-0.79"/>
    <s v="NAB - Credit Card 8814"/>
    <s v="FEES"/>
    <s v="NAB INTNL TRAN FEE - (SC)"/>
    <x v="15"/>
    <x v="31"/>
    <s v="NAB"/>
  </r>
  <r>
    <x v="357"/>
    <n v="-0.18"/>
    <s v="NAB - Credit Card 8814"/>
    <s v="FEES"/>
    <s v="NAB INTNL TRAN FEE - (SC)"/>
    <x v="15"/>
    <x v="31"/>
    <s v="NAB"/>
  </r>
  <r>
    <x v="138"/>
    <n v="-0.69"/>
    <s v="NAB - Credit Card 8814"/>
    <s v="FEES"/>
    <s v="NAB INTNL TRAN FEE - (MC)"/>
    <x v="15"/>
    <x v="31"/>
    <s v="NAB"/>
  </r>
  <r>
    <x v="145"/>
    <n v="-1.5"/>
    <s v="NAB - Credit Card 8814"/>
    <s v="FEES"/>
    <s v="NAB INTNL TRAN FEE - (SC)"/>
    <x v="15"/>
    <x v="31"/>
    <s v="NAB"/>
  </r>
  <r>
    <x v="147"/>
    <n v="-0.79"/>
    <s v="NAB - Credit Card 8814"/>
    <s v="FEES"/>
    <s v="NAB INTNL TRAN FEE - (SC)"/>
    <x v="15"/>
    <x v="31"/>
    <s v="NAB"/>
  </r>
  <r>
    <x v="148"/>
    <n v="-0.18"/>
    <s v="NAB - Credit Card 8814"/>
    <s v="FEES"/>
    <s v="NAB INTNL TRAN FEE - (SC)"/>
    <x v="15"/>
    <x v="31"/>
    <s v="NAB"/>
  </r>
  <r>
    <x v="438"/>
    <n v="-0.69"/>
    <s v="NAB - Credit Card 8814"/>
    <s v="FEES"/>
    <s v="NAB INTNL TRAN FEE - (MC)"/>
    <x v="15"/>
    <x v="31"/>
    <s v="NAB"/>
  </r>
  <r>
    <x v="151"/>
    <n v="-0.91"/>
    <s v="NAB - Credit Card 8814"/>
    <s v="FEES"/>
    <s v="NAB INTNL TRAN FEE - (MC)"/>
    <x v="15"/>
    <x v="31"/>
    <s v="NAB"/>
  </r>
  <r>
    <x v="100"/>
    <n v="-0.78"/>
    <s v="NAB - Credit Card 8814"/>
    <s v="FEES"/>
    <s v="NAB INTNL TRAN FEE - (SC)"/>
    <x v="15"/>
    <x v="31"/>
    <s v="NAB"/>
  </r>
  <r>
    <x v="100"/>
    <n v="-0.18"/>
    <s v="NAB - Credit Card 8814"/>
    <s v="FEES"/>
    <s v="NAB INTNL TRAN FEE - (SC)"/>
    <x v="15"/>
    <x v="31"/>
    <s v="NAB"/>
  </r>
  <r>
    <x v="154"/>
    <n v="-0.05"/>
    <s v="NAB - Credit Card 8814"/>
    <s v="FEES"/>
    <s v="NAB INTNL TRAN FEE - (MC)"/>
    <x v="15"/>
    <x v="31"/>
    <s v="NAB"/>
  </r>
  <r>
    <x v="66"/>
    <n v="-0.68"/>
    <s v="NAB - Credit Card 8814"/>
    <s v="FEES"/>
    <s v="NAB INTNL TRAN FEE - (MC)"/>
    <x v="15"/>
    <x v="31"/>
    <s v="NAB"/>
  </r>
  <r>
    <x v="523"/>
    <n v="-2.52"/>
    <s v="NAB - Credit Card 8814"/>
    <s v="FEES"/>
    <s v="NAB INTNL TRAN FEE - (SC)"/>
    <x v="15"/>
    <x v="31"/>
    <s v="NAB"/>
  </r>
  <r>
    <x v="394"/>
    <n v="-0.91"/>
    <s v="NAB - Credit Card 8814"/>
    <s v="FEES"/>
    <s v="NAB INTNL TRAN FEE - (MC)"/>
    <x v="15"/>
    <x v="31"/>
    <s v="NAB"/>
  </r>
  <r>
    <x v="394"/>
    <n v="-0.59"/>
    <s v="NAB - Credit Card 8814"/>
    <s v="FEES"/>
    <s v="NAB INTNL TRAN FEE - (SC)"/>
    <x v="15"/>
    <x v="31"/>
    <s v="NAB"/>
  </r>
  <r>
    <x v="163"/>
    <n v="-0.78"/>
    <s v="NAB - Credit Card 8814"/>
    <s v="FEES"/>
    <s v="NAB INTNL TRAN FEE - (SC)"/>
    <x v="15"/>
    <x v="31"/>
    <s v="NAB"/>
  </r>
  <r>
    <x v="355"/>
    <n v="-0.18"/>
    <s v="NAB - Credit Card 8814"/>
    <s v="FEES"/>
    <s v="NAB INTNL TRAN FEE - (SC)"/>
    <x v="15"/>
    <x v="31"/>
    <s v="NAB"/>
  </r>
  <r>
    <x v="470"/>
    <n v="-0.67"/>
    <s v="NAB - Credit Card 8814"/>
    <s v="FEES"/>
    <s v="NAB INTNL TRAN FEE - (MC)"/>
    <x v="15"/>
    <x v="31"/>
    <s v="NAB"/>
  </r>
  <r>
    <x v="92"/>
    <n v="-0.91"/>
    <s v="NAB - Credit Card 8814"/>
    <s v="FEES"/>
    <s v="NAB INTNL TRAN FEE - (MC)"/>
    <x v="15"/>
    <x v="31"/>
    <s v="NAB"/>
  </r>
  <r>
    <x v="172"/>
    <n v="-0.18"/>
    <s v="NAB - Credit Card 8814"/>
    <s v="FEES"/>
    <s v="NAB INTNL TRAN FEE - (SC)"/>
    <x v="15"/>
    <x v="31"/>
    <s v="NAB"/>
  </r>
  <r>
    <x v="173"/>
    <n v="-0.79"/>
    <s v="NAB - Credit Card 8814"/>
    <s v="FEES"/>
    <s v="NAB INTNL TRAN FEE - (SC)"/>
    <x v="15"/>
    <x v="31"/>
    <s v="NAB"/>
  </r>
  <r>
    <x v="78"/>
    <n v="-0.69"/>
    <s v="NAB - Credit Card 8814"/>
    <s v="FEES"/>
    <s v="NAB INTNL TRAN FEE - (MC)"/>
    <x v="15"/>
    <x v="31"/>
    <s v="NAB"/>
  </r>
  <r>
    <x v="460"/>
    <n v="0"/>
    <s v="NAB - Credit Card 8814"/>
    <s v="INFO TRANS ONLY - AMT EXCLUDED FROM BAL"/>
    <s v="DISPUTE ITEM RAISED - $71.12"/>
    <x v="15"/>
    <x v="31"/>
    <s v="NAB"/>
  </r>
  <r>
    <x v="179"/>
    <n v="-0.9"/>
    <s v="NAB - Credit Card 8814"/>
    <s v="FEES"/>
    <s v="NAB INTNL TRAN FEE - (MC)"/>
    <x v="15"/>
    <x v="31"/>
    <s v="NAB"/>
  </r>
  <r>
    <x v="182"/>
    <n v="-0.76"/>
    <s v="NAB - Credit Card 8814"/>
    <s v="FEES"/>
    <s v="NAB INTNL TRAN FEE - (SC)"/>
    <x v="15"/>
    <x v="31"/>
    <s v="NAB"/>
  </r>
  <r>
    <x v="182"/>
    <n v="-0.18"/>
    <s v="NAB - Credit Card 8814"/>
    <s v="FEES"/>
    <s v="NAB INTNL TRAN FEE - (SC)"/>
    <x v="15"/>
    <x v="31"/>
    <s v="NAB"/>
  </r>
  <r>
    <x v="185"/>
    <n v="-0.68"/>
    <s v="NAB - Credit Card 8814"/>
    <s v="FEES"/>
    <s v="NAB INTNL TRAN FEE - (MC)"/>
    <x v="15"/>
    <x v="31"/>
    <s v="NAB"/>
  </r>
  <r>
    <x v="186"/>
    <n v="-3.14"/>
    <s v="NAB - Credit Card 8814"/>
    <s v="FEES"/>
    <s v="NAB INTNL TRAN FEE - (MC)"/>
    <x v="15"/>
    <x v="31"/>
    <s v="NAB"/>
  </r>
  <r>
    <x v="188"/>
    <n v="-0.88"/>
    <s v="NAB - Credit Card 8814"/>
    <s v="FEES"/>
    <s v="NAB INTNL TRAN FEE - (MC)"/>
    <x v="15"/>
    <x v="31"/>
    <s v="NAB"/>
  </r>
  <r>
    <x v="189"/>
    <n v="-0.18"/>
    <s v="NAB - Credit Card 8814"/>
    <s v="FEES"/>
    <s v="NAB INTNL TRAN FEE - (SC)"/>
    <x v="15"/>
    <x v="31"/>
    <s v="NAB"/>
  </r>
  <r>
    <x v="189"/>
    <n v="0"/>
    <s v="NAB - Credit Card 8814"/>
    <s v="INFO TRANS ONLY - AMT EXCLUDED FROM BAL"/>
    <s v="DISPUTE ITEM RESOLVED - $71.12"/>
    <x v="15"/>
    <x v="31"/>
    <s v="NAB"/>
  </r>
  <r>
    <x v="490"/>
    <n v="-0.75"/>
    <s v="NAB - Credit Card 8814"/>
    <s v="FEES"/>
    <s v="NAB INTNL TRAN FEE - (SC)"/>
    <x v="15"/>
    <x v="31"/>
    <s v="NAB"/>
  </r>
  <r>
    <x v="538"/>
    <n v="-0.67"/>
    <s v="NAB - Credit Card 8814"/>
    <s v="FEES"/>
    <s v="NAB INTNL TRAN FEE - (MC)"/>
    <x v="15"/>
    <x v="31"/>
    <s v="NAB"/>
  </r>
  <r>
    <x v="395"/>
    <n v="-0.91"/>
    <s v="NAB - Credit Card 8814"/>
    <s v="FEES"/>
    <s v="NAB INTNL TRAN FEE - (MC)"/>
    <x v="15"/>
    <x v="31"/>
    <s v="NAB"/>
  </r>
  <r>
    <x v="432"/>
    <n v="-3.3"/>
    <s v="NAB - Credit Card 8814"/>
    <s v="FEES"/>
    <s v="DIR CHG OTH ATM ETX ATM CASH ADVANCE"/>
    <x v="15"/>
    <x v="31"/>
    <s v="NAB"/>
  </r>
  <r>
    <x v="425"/>
    <n v="-0.18"/>
    <s v="NAB - Credit Card 8814"/>
    <s v="FEES"/>
    <s v="NAB INTNL TRAN FEE - (SC)"/>
    <x v="15"/>
    <x v="31"/>
    <s v="NAB"/>
  </r>
  <r>
    <x v="196"/>
    <n v="-0.92"/>
    <s v="NAB - Credit Card 8814"/>
    <s v="FEES"/>
    <s v="NAB INTNL TRAN FEE - (SC)"/>
    <x v="15"/>
    <x v="31"/>
    <s v="NAB"/>
  </r>
  <r>
    <x v="199"/>
    <n v="-0.8"/>
    <s v="NAB - Credit Card 8814"/>
    <s v="FEES"/>
    <s v="NAB INTNL TRAN FEE - (MC)"/>
    <x v="15"/>
    <x v="31"/>
    <s v="NAB"/>
  </r>
  <r>
    <x v="201"/>
    <n v="-2.15"/>
    <s v="NAB - Credit Card 8814"/>
    <s v="FEES"/>
    <s v="NAB INTNL TRAN FEE - (MC)"/>
    <x v="15"/>
    <x v="31"/>
    <s v="NAB"/>
  </r>
  <r>
    <x v="2"/>
    <n v="-8.11"/>
    <s v="NAB - Credit Card 8814"/>
    <s v="FEES"/>
    <s v="NAB INTNL TRAN FEE - (MC)"/>
    <x v="15"/>
    <x v="31"/>
    <s v="NAB"/>
  </r>
  <r>
    <x v="2"/>
    <n v="-1.08"/>
    <s v="NAB - Credit Card 8814"/>
    <s v="FEES"/>
    <s v="NAB INTNL TRAN FEE - (MC)"/>
    <x v="15"/>
    <x v="31"/>
    <s v="NAB"/>
  </r>
  <r>
    <x v="2"/>
    <n v="-150"/>
    <s v="NAB - Credit Card 8814"/>
    <s v="FEES"/>
    <e v="#NAME?"/>
    <x v="15"/>
    <x v="31"/>
    <s v="NAB"/>
  </r>
  <r>
    <x v="205"/>
    <n v="-0.21"/>
    <s v="NAB - Credit Card 8814"/>
    <s v="FEES"/>
    <s v="NAB INTNL TRAN FEE - (SC)"/>
    <x v="15"/>
    <x v="31"/>
    <s v="NAB"/>
  </r>
  <r>
    <x v="387"/>
    <n v="-1.29"/>
    <s v="NAB - Credit Card 8814"/>
    <s v="FEES"/>
    <s v="NAB INTNL TRAN FEE - (MC)"/>
    <x v="15"/>
    <x v="31"/>
    <s v="NAB"/>
  </r>
  <r>
    <x v="387"/>
    <n v="-0.93"/>
    <s v="NAB - Credit Card 8814"/>
    <s v="FEES"/>
    <s v="NAB INTNL TRAN FEE - (SC)"/>
    <x v="15"/>
    <x v="31"/>
    <s v="NAB"/>
  </r>
  <r>
    <x v="207"/>
    <n v="-7.8"/>
    <s v="NAB - Credit Card 8814"/>
    <s v="FEES"/>
    <s v="NAB INTNL TRAN FEE - (SC)"/>
    <x v="15"/>
    <x v="31"/>
    <s v="NAB"/>
  </r>
  <r>
    <x v="208"/>
    <n v="-109.02"/>
    <s v="NAB - Credit Card 8814"/>
    <s v="FEES"/>
    <s v="NAB INTNL TRAN FEE - (MC)"/>
    <x v="15"/>
    <x v="31"/>
    <s v="NAB"/>
  </r>
  <r>
    <x v="209"/>
    <n v="-0.82"/>
    <s v="NAB - Credit Card 8814"/>
    <s v="FEES"/>
    <s v="NAB INTNL TRAN FEE - (MC)"/>
    <x v="15"/>
    <x v="31"/>
    <s v="NAB"/>
  </r>
  <r>
    <x v="213"/>
    <n v="-1.02"/>
    <s v="NAB - Credit Card 8814"/>
    <s v="FEES"/>
    <s v="NAB INTNL TRAN FEE - (SC)"/>
    <x v="15"/>
    <x v="31"/>
    <s v="NAB"/>
  </r>
  <r>
    <x v="215"/>
    <n v="-1.1299999999999999"/>
    <s v="NAB - Credit Card 8814"/>
    <s v="FEES"/>
    <s v="NAB INTNL TRAN FEE - (MC)"/>
    <x v="15"/>
    <x v="31"/>
    <s v="NAB"/>
  </r>
  <r>
    <x v="215"/>
    <n v="-1.05"/>
    <s v="NAB - Credit Card 8814"/>
    <s v="FEES"/>
    <s v="NAB INTNL TRAN FEE - (SC)"/>
    <x v="15"/>
    <x v="31"/>
    <s v="NAB"/>
  </r>
  <r>
    <x v="84"/>
    <n v="-0.21"/>
    <s v="NAB - Credit Card 8814"/>
    <s v="FEES"/>
    <s v="NAB INTNL TRAN FEE - (SC)"/>
    <x v="15"/>
    <x v="31"/>
    <s v="NAB"/>
  </r>
  <r>
    <x v="221"/>
    <n v="-0.85"/>
    <s v="NAB - Credit Card 8814"/>
    <s v="FEES"/>
    <s v="NAB INTNL TRAN FEE - (MC)"/>
    <x v="15"/>
    <x v="31"/>
    <s v="NAB"/>
  </r>
  <r>
    <x v="225"/>
    <n v="-6.78"/>
    <s v="NAB - Credit Card 8814"/>
    <s v="FEES"/>
    <s v="NAB INTNL TRAN FEE - (MC)"/>
    <x v="15"/>
    <x v="31"/>
    <s v="NAB"/>
  </r>
  <r>
    <x v="228"/>
    <n v="-1.1200000000000001"/>
    <s v="NAB - Credit Card 8814"/>
    <s v="FEES"/>
    <s v="NAB INTNL TRAN FEE - (MC)"/>
    <x v="15"/>
    <x v="31"/>
    <s v="NAB"/>
  </r>
  <r>
    <x v="234"/>
    <n v="-0.38"/>
    <s v="NAB - Credit Card 8814"/>
    <s v="FEES"/>
    <s v="NAB INTNL TRAN FEE - (MC)"/>
    <x v="15"/>
    <x v="31"/>
    <s v="NAB"/>
  </r>
  <r>
    <x v="104"/>
    <n v="-0.84"/>
    <s v="NAB - Credit Card 8814"/>
    <s v="FEES"/>
    <s v="NAB INTNL TRAN FEE - (MC)"/>
    <x v="15"/>
    <x v="31"/>
    <s v="NAB"/>
  </r>
  <r>
    <x v="240"/>
    <n v="-1.1000000000000001"/>
    <s v="NAB - Credit Card 8814"/>
    <s v="FEES"/>
    <s v="NAB INTNL TRAN FEE - (MC)"/>
    <x v="15"/>
    <x v="31"/>
    <s v="NAB"/>
  </r>
  <r>
    <x v="4"/>
    <n v="-0.37"/>
    <s v="NAB - Credit Card 8814"/>
    <s v="FEES"/>
    <s v="NAB INTNL TRAN FEE - (MC)"/>
    <x v="15"/>
    <x v="31"/>
    <s v="NAB"/>
  </r>
  <r>
    <x v="7"/>
    <n v="-0.84"/>
    <s v="NAB - Credit Card 8814"/>
    <s v="FEES"/>
    <s v="NAB INTNL TRAN FEE - (MC)"/>
    <x v="15"/>
    <x v="31"/>
    <s v="NAB"/>
  </r>
  <r>
    <x v="247"/>
    <n v="-1.1200000000000001"/>
    <s v="NAB - Credit Card 8814"/>
    <s v="FEES"/>
    <s v="NAB INTNL TRAN FEE - (MC)"/>
    <x v="15"/>
    <x v="31"/>
    <s v="NAB"/>
  </r>
  <r>
    <x v="253"/>
    <n v="-0.37"/>
    <s v="NAB - Credit Card 8814"/>
    <s v="FEES"/>
    <s v="NAB INTNL TRAN FEE - (MC)"/>
    <x v="15"/>
    <x v="31"/>
    <s v="NAB"/>
  </r>
  <r>
    <x v="14"/>
    <n v="-1.73"/>
    <s v="NAB - Credit Card 8814"/>
    <s v="FEES"/>
    <s v="NAB INTNL TRAN FEE - (MC)"/>
    <x v="15"/>
    <x v="31"/>
    <s v="NAB"/>
  </r>
  <r>
    <x v="17"/>
    <n v="-0.88"/>
    <s v="NAB - Credit Card 8814"/>
    <s v="FEES"/>
    <s v="NAB INTNL TRAN FEE - (MC)"/>
    <x v="15"/>
    <x v="31"/>
    <s v="NAB"/>
  </r>
  <r>
    <x v="259"/>
    <n v="-1.1000000000000001"/>
    <s v="NAB - Credit Card 8814"/>
    <s v="FEES"/>
    <s v="NAB INTNL TRAN FEE - (MC)"/>
    <x v="15"/>
    <x v="31"/>
    <s v="NAB"/>
  </r>
  <r>
    <x v="263"/>
    <n v="-0.36"/>
    <s v="NAB - Credit Card 8814"/>
    <s v="FEES"/>
    <s v="NAB INTNL TRAN FEE - (MC)"/>
    <x v="15"/>
    <x v="31"/>
    <s v="NAB"/>
  </r>
  <r>
    <x v="19"/>
    <n v="-1.64"/>
    <s v="NAB - Credit Card 8814"/>
    <s v="FEES"/>
    <s v="NAB INTNL TRAN FEE - (MC)"/>
    <x v="15"/>
    <x v="31"/>
    <s v="NAB"/>
  </r>
  <r>
    <x v="266"/>
    <n v="-0.82"/>
    <s v="NAB - Credit Card 8814"/>
    <s v="FEES"/>
    <s v="NAB INTNL TRAN FEE - (MC)"/>
    <x v="15"/>
    <x v="31"/>
    <s v="NAB"/>
  </r>
  <r>
    <x v="268"/>
    <n v="-1.0900000000000001"/>
    <s v="NAB - Credit Card 8814"/>
    <s v="FEES"/>
    <s v="NAB INTNL TRAN FEE - (MC)"/>
    <x v="15"/>
    <x v="31"/>
    <s v="NAB"/>
  </r>
  <r>
    <x v="269"/>
    <n v="-3.96"/>
    <s v="NAB - Credit Card 8814"/>
    <s v="FEES"/>
    <s v="NAB INTNL TRAN FEE - (SC)"/>
    <x v="15"/>
    <x v="31"/>
    <s v="NAB"/>
  </r>
  <r>
    <x v="479"/>
    <n v="-0.36"/>
    <s v="NAB - Credit Card 8814"/>
    <s v="FEES"/>
    <s v="NAB INTNL TRAN FEE - (MC)"/>
    <x v="15"/>
    <x v="31"/>
    <s v="NAB"/>
  </r>
  <r>
    <x v="20"/>
    <n v="-1.62"/>
    <s v="NAB - Credit Card 8814"/>
    <s v="FEES"/>
    <s v="NAB INTNL TRAN FEE - (MC)"/>
    <x v="15"/>
    <x v="31"/>
    <s v="NAB"/>
  </r>
  <r>
    <x v="305"/>
    <n v="-0.81"/>
    <s v="NAB - Credit Card 8814"/>
    <s v="FEES"/>
    <s v="NAB INTNL TRAN FEE - (MC)"/>
    <x v="15"/>
    <x v="31"/>
    <s v="NAB"/>
  </r>
  <r>
    <x v="396"/>
    <n v="-1.1000000000000001"/>
    <s v="NAB - Credit Card 8814"/>
    <s v="FEES"/>
    <s v="NAB INTNL TRAN FEE - (MC)"/>
    <x v="15"/>
    <x v="31"/>
    <s v="NAB"/>
  </r>
  <r>
    <x v="270"/>
    <n v="-0.35"/>
    <s v="NAB - Credit Card 8814"/>
    <s v="FEES"/>
    <s v="NAB INTNL TRAN FEE - (MC)"/>
    <x v="15"/>
    <x v="31"/>
    <s v="NAB"/>
  </r>
  <r>
    <x v="443"/>
    <n v="-0.81"/>
    <s v="NAB - Credit Card 8814"/>
    <s v="FEES"/>
    <s v="NAB INTNL TRAN FEE - (MC)"/>
    <x v="15"/>
    <x v="31"/>
    <s v="NAB"/>
  </r>
  <r>
    <x v="397"/>
    <n v="-1.07"/>
    <s v="NAB - Credit Card 8814"/>
    <s v="FEES"/>
    <s v="NAB INTNL TRAN FEE - (MC)"/>
    <x v="15"/>
    <x v="31"/>
    <s v="NAB"/>
  </r>
  <r>
    <x v="533"/>
    <n v="-0.36"/>
    <s v="NAB - Credit Card 8814"/>
    <s v="FEES"/>
    <s v="NAB INTNL TRAN FEE - (MC)"/>
    <x v="15"/>
    <x v="31"/>
    <s v="NAB"/>
  </r>
  <r>
    <x v="444"/>
    <n v="-47"/>
    <s v="NAB - Credit Card 8814"/>
    <s v="CREDIT CARD PURCHASE"/>
    <s v="NRMA Insurance nrma.com.au"/>
    <x v="20"/>
    <x v="51"/>
    <s v="NRMA"/>
  </r>
  <r>
    <x v="444"/>
    <n v="-164"/>
    <s v="NAB Everyday - 891388212"/>
    <s v="TRANSFER DEBIT"/>
    <s v="ONLINE E0623320897 Linked Acc Trns THOMAS L"/>
    <x v="9"/>
    <x v="37"/>
    <s v="ONLINE E Linked Acc Trns THOMAS L"/>
  </r>
  <r>
    <x v="276"/>
    <n v="-1.0900000000000001"/>
    <s v="NAB - Credit Card 8814"/>
    <s v="FEES"/>
    <s v="NAB INTNL TRAN FEE - (MC)"/>
    <x v="15"/>
    <x v="31"/>
    <s v="NAB"/>
  </r>
  <r>
    <x v="481"/>
    <n v="-3.5"/>
    <s v="NAB - Credit Card 8814"/>
    <s v="DEBIT ADJUSTMENTS"/>
    <s v="C ADV INTERNET TFR FEE"/>
    <x v="15"/>
    <x v="31"/>
    <s v="NAB"/>
  </r>
  <r>
    <x v="473"/>
    <n v="-0.35"/>
    <s v="NAB - Credit Card 8814"/>
    <s v="FEES"/>
    <s v="NAB INTNL TRAN FEE - (MC)"/>
    <x v="15"/>
    <x v="31"/>
    <s v="NAB"/>
  </r>
  <r>
    <x v="473"/>
    <n v="-73.78"/>
    <s v="NAB - Credit Card 8814"/>
    <s v="FEES"/>
    <s v="NAB INTNL TRAN FEE - (SC)"/>
    <x v="15"/>
    <x v="31"/>
    <s v="NAB"/>
  </r>
  <r>
    <x v="8"/>
    <n v="-8.9499999999999993"/>
    <s v="NAB - Credit Card 8814"/>
    <s v="FEES"/>
    <s v="NAB INTNL TRAN FEE - (MC)"/>
    <x v="15"/>
    <x v="31"/>
    <s v="NAB"/>
  </r>
  <r>
    <x v="492"/>
    <n v="-0.8"/>
    <s v="NAB - Credit Card 8814"/>
    <s v="FEES"/>
    <s v="NAB INTNL TRAN FEE - (MC)"/>
    <x v="15"/>
    <x v="31"/>
    <s v="NAB"/>
  </r>
  <r>
    <x v="461"/>
    <n v="-6.47"/>
    <s v="NAB - Credit Card 8814"/>
    <s v="FEES"/>
    <s v="NAB INTNL TRAN FEE - (SC)"/>
    <x v="15"/>
    <x v="31"/>
    <s v="NAB"/>
  </r>
  <r>
    <x v="406"/>
    <n v="-1.37"/>
    <s v="NAB - Credit Card 8814"/>
    <s v="FEES"/>
    <s v="NAB INTNL TRAN FEE - (MC)"/>
    <x v="15"/>
    <x v="31"/>
    <s v="NAB"/>
  </r>
  <r>
    <x v="333"/>
    <n v="-1.37"/>
    <s v="NAB - Credit Card 8814"/>
    <s v="FEES"/>
    <s v="NAB INTNL TRAN FEE - (MC)"/>
    <x v="15"/>
    <x v="31"/>
    <s v="NAB"/>
  </r>
  <r>
    <x v="371"/>
    <n v="-1.06"/>
    <s v="NAB - Credit Card 8814"/>
    <s v="FEES"/>
    <s v="NAB INTNL TRAN FEE - (MC)"/>
    <x v="15"/>
    <x v="31"/>
    <s v="NAB"/>
  </r>
  <r>
    <x v="280"/>
    <n v="-1.56"/>
    <s v="NAB - Credit Card 8814"/>
    <s v="FEES"/>
    <s v="NAB INTNL TRAN FEE - (MC)"/>
    <x v="15"/>
    <x v="31"/>
    <s v="NAB"/>
  </r>
  <r>
    <x v="280"/>
    <n v="-1.37"/>
    <s v="NAB - Credit Card 8814"/>
    <s v="FEES"/>
    <s v="NAB INTNL TRAN FEE - (MC)"/>
    <x v="15"/>
    <x v="31"/>
    <s v="NAB"/>
  </r>
  <r>
    <x v="280"/>
    <n v="-1.37"/>
    <s v="NAB - Credit Card 8814"/>
    <s v="FEES"/>
    <s v="NAB INTNL TRAN FEE - (MC)"/>
    <x v="15"/>
    <x v="31"/>
    <s v="NAB"/>
  </r>
  <r>
    <x v="364"/>
    <n v="-0.35"/>
    <s v="NAB - Credit Card 8814"/>
    <s v="FEES"/>
    <s v="NAB INTNL TRAN FEE - (MC)"/>
    <x v="15"/>
    <x v="31"/>
    <s v="NAB"/>
  </r>
  <r>
    <x v="281"/>
    <n v="-0.8"/>
    <s v="NAB - Credit Card 8814"/>
    <s v="FEES"/>
    <s v="NAB INTNL TRAN FEE - (MC)"/>
    <x v="15"/>
    <x v="31"/>
    <s v="NAB"/>
  </r>
  <r>
    <x v="467"/>
    <n v="-5.56"/>
    <s v="NAB - Credit Card 8814"/>
    <s v="FEES"/>
    <s v="NAB INTNL TRAN FEE - (MC)"/>
    <x v="15"/>
    <x v="31"/>
    <s v="NAB"/>
  </r>
  <r>
    <x v="451"/>
    <n v="-0.23"/>
    <s v="NAB - Credit Card 8814"/>
    <s v="FEES"/>
    <s v="NAB INTNL TRAN FEE - (MC)"/>
    <x v="15"/>
    <x v="31"/>
    <s v="NAB"/>
  </r>
  <r>
    <x v="451"/>
    <n v="-0.22"/>
    <s v="NAB - Credit Card 8814"/>
    <s v="FEES"/>
    <s v="NAB INTNL TRAN FEE - (MC)"/>
    <x v="15"/>
    <x v="31"/>
    <s v="NAB"/>
  </r>
  <r>
    <x v="451"/>
    <n v="-0.13"/>
    <s v="NAB - Credit Card 8814"/>
    <s v="FEES"/>
    <s v="NAB INTNL TRAN FEE - (MC)"/>
    <x v="15"/>
    <x v="31"/>
    <s v="NAB"/>
  </r>
  <r>
    <x v="451"/>
    <n v="-0.11"/>
    <s v="NAB - Credit Card 8814"/>
    <s v="FEES"/>
    <s v="NAB INTNL TRAN FEE - (MC)"/>
    <x v="15"/>
    <x v="31"/>
    <s v="NAB"/>
  </r>
  <r>
    <x v="451"/>
    <n v="-0.11"/>
    <s v="NAB - Credit Card 8814"/>
    <s v="FEES"/>
    <s v="NAB INTNL TRAN FEE - (MC)"/>
    <x v="15"/>
    <x v="31"/>
    <s v="NAB"/>
  </r>
  <r>
    <x v="451"/>
    <n v="-0.1"/>
    <s v="NAB - Credit Card 8814"/>
    <s v="FEES"/>
    <s v="NAB INTNL TRAN FEE - (MC)"/>
    <x v="15"/>
    <x v="31"/>
    <s v="NAB"/>
  </r>
  <r>
    <x v="451"/>
    <n v="-0.06"/>
    <s v="NAB - Credit Card 8814"/>
    <s v="FEES"/>
    <s v="NAB INTNL TRAN FEE - (MC)"/>
    <x v="15"/>
    <x v="31"/>
    <s v="NAB"/>
  </r>
  <r>
    <x v="451"/>
    <n v="-0.06"/>
    <s v="NAB - Credit Card 8814"/>
    <s v="FEES"/>
    <s v="NAB INTNL TRAN FEE - (MC)"/>
    <x v="15"/>
    <x v="31"/>
    <s v="NAB"/>
  </r>
  <r>
    <x v="451"/>
    <n v="-0.06"/>
    <s v="NAB - Credit Card 8814"/>
    <s v="FEES"/>
    <s v="NAB INTNL TRAN FEE - (MC)"/>
    <x v="15"/>
    <x v="31"/>
    <s v="NAB"/>
  </r>
  <r>
    <x v="451"/>
    <n v="-1.1299999999999999"/>
    <s v="NAB - Credit Card 8814"/>
    <s v="FEES"/>
    <s v="NAB INTNL TRAN FEE - (MC)"/>
    <x v="15"/>
    <x v="31"/>
    <s v="NAB"/>
  </r>
  <r>
    <x v="451"/>
    <n v="-0.56999999999999995"/>
    <s v="NAB - Credit Card 8814"/>
    <s v="FEES"/>
    <s v="NAB INTNL TRAN FEE - (MC)"/>
    <x v="15"/>
    <x v="31"/>
    <s v="NAB"/>
  </r>
  <r>
    <x v="451"/>
    <n v="-0.55000000000000004"/>
    <s v="NAB - Credit Card 8814"/>
    <s v="FEES"/>
    <s v="NAB INTNL TRAN FEE - (MC)"/>
    <x v="15"/>
    <x v="31"/>
    <s v="NAB"/>
  </r>
  <r>
    <x v="451"/>
    <n v="-3.09"/>
    <s v="NAB - Credit Card 8814"/>
    <s v="FEES"/>
    <s v="NAB INTNL TRAN FEE - (MC)"/>
    <x v="15"/>
    <x v="31"/>
    <s v="NAB"/>
  </r>
  <r>
    <x v="451"/>
    <n v="-18.47"/>
    <s v="NAB - Credit Card 8814"/>
    <s v="FEES"/>
    <s v="NAB INTNL TRAN FEE - (MC)"/>
    <x v="15"/>
    <x v="31"/>
    <s v="NAB"/>
  </r>
  <r>
    <x v="451"/>
    <n v="-3.76"/>
    <s v="NAB - Credit Card 8814"/>
    <s v="FEES"/>
    <s v="NAB INTNL TRAN FEE - (MC)"/>
    <x v="15"/>
    <x v="31"/>
    <s v="NAB"/>
  </r>
  <r>
    <x v="327"/>
    <n v="-0.33"/>
    <s v="NAB - Credit Card 8814"/>
    <s v="FEES"/>
    <s v="NAB INTNL TRAN FEE - (MC)"/>
    <x v="15"/>
    <x v="31"/>
    <s v="NAB"/>
  </r>
  <r>
    <x v="327"/>
    <n v="-0.23"/>
    <s v="NAB - Credit Card 8814"/>
    <s v="FEES"/>
    <s v="NAB INTNL TRAN FEE - (MC)"/>
    <x v="15"/>
    <x v="31"/>
    <s v="NAB"/>
  </r>
  <r>
    <x v="327"/>
    <n v="-7.0000000000000007E-2"/>
    <s v="NAB - Credit Card 8814"/>
    <s v="FEES"/>
    <s v="NAB INTNL TRAN FEE - (MC)"/>
    <x v="15"/>
    <x v="31"/>
    <s v="NAB"/>
  </r>
  <r>
    <x v="327"/>
    <n v="-0.06"/>
    <s v="NAB - Credit Card 8814"/>
    <s v="FEES"/>
    <s v="NAB INTNL TRAN FEE - (MC)"/>
    <x v="15"/>
    <x v="31"/>
    <s v="NAB"/>
  </r>
  <r>
    <x v="327"/>
    <n v="-0.02"/>
    <s v="NAB - Credit Card 8814"/>
    <s v="FEES"/>
    <s v="NAB INTNL TRAN FEE - (MC)"/>
    <x v="15"/>
    <x v="31"/>
    <s v="NAB"/>
  </r>
  <r>
    <x v="327"/>
    <n v="-0.74"/>
    <s v="NAB - Credit Card 8814"/>
    <s v="FEES"/>
    <s v="NAB INTNL TRAN FEE - (MC)"/>
    <x v="15"/>
    <x v="31"/>
    <s v="NAB"/>
  </r>
  <r>
    <x v="327"/>
    <n v="-0.42"/>
    <s v="NAB - Credit Card 8814"/>
    <s v="FEES"/>
    <s v="NAB INTNL TRAN FEE - (MC)"/>
    <x v="15"/>
    <x v="31"/>
    <s v="NAB"/>
  </r>
  <r>
    <x v="327"/>
    <n v="-0.56999999999999995"/>
    <s v="NAB - Credit Card 8814"/>
    <s v="FEES"/>
    <s v="NAB INTNL TRAN FEE - (SC)"/>
    <x v="15"/>
    <x v="31"/>
    <s v="NAB"/>
  </r>
  <r>
    <x v="540"/>
    <n v="-0.33"/>
    <s v="NAB - Credit Card 8814"/>
    <s v="FEES"/>
    <s v="NAB INTNL TRAN FEE - (MC)"/>
    <x v="15"/>
    <x v="31"/>
    <s v="NAB"/>
  </r>
  <r>
    <x v="540"/>
    <n v="-0.24"/>
    <s v="NAB - Credit Card 8814"/>
    <s v="FEES"/>
    <s v="NAB INTNL TRAN FEE - (MC)"/>
    <x v="15"/>
    <x v="31"/>
    <s v="NAB"/>
  </r>
  <r>
    <x v="540"/>
    <n v="-0.17"/>
    <s v="NAB - Credit Card 8814"/>
    <s v="FEES"/>
    <s v="NAB INTNL TRAN FEE - (MC)"/>
    <x v="15"/>
    <x v="31"/>
    <s v="NAB"/>
  </r>
  <r>
    <x v="540"/>
    <n v="-0.17"/>
    <s v="NAB - Credit Card 8814"/>
    <s v="FEES"/>
    <s v="NAB INTNL TRAN FEE - (MC)"/>
    <x v="15"/>
    <x v="31"/>
    <s v="NAB"/>
  </r>
  <r>
    <x v="540"/>
    <n v="-0.16"/>
    <s v="NAB - Credit Card 8814"/>
    <s v="FEES"/>
    <s v="NAB INTNL TRAN FEE - (MC)"/>
    <x v="15"/>
    <x v="31"/>
    <s v="NAB"/>
  </r>
  <r>
    <x v="540"/>
    <n v="-0.14000000000000001"/>
    <s v="NAB - Credit Card 8814"/>
    <s v="FEES"/>
    <s v="NAB INTNL TRAN FEE - (MC)"/>
    <x v="15"/>
    <x v="31"/>
    <s v="NAB"/>
  </r>
  <r>
    <x v="540"/>
    <n v="-0.12"/>
    <s v="NAB - Credit Card 8814"/>
    <s v="FEES"/>
    <s v="NAB INTNL TRAN FEE - (MC)"/>
    <x v="15"/>
    <x v="31"/>
    <s v="NAB"/>
  </r>
  <r>
    <x v="540"/>
    <n v="-0.02"/>
    <s v="NAB - Credit Card 8814"/>
    <s v="FEES"/>
    <s v="NAB INTNL TRAN FEE - (MC)"/>
    <x v="15"/>
    <x v="31"/>
    <s v="NAB"/>
  </r>
  <r>
    <x v="540"/>
    <n v="-1.5"/>
    <s v="NAB - Credit Card 8814"/>
    <s v="FEES"/>
    <s v="NAB INTNL TRAN FEE - (MC)"/>
    <x v="15"/>
    <x v="31"/>
    <s v="NAB"/>
  </r>
  <r>
    <x v="540"/>
    <n v="-1.36"/>
    <s v="NAB - Credit Card 8814"/>
    <s v="FEES"/>
    <s v="NAB INTNL TRAN FEE - (MC)"/>
    <x v="15"/>
    <x v="31"/>
    <s v="NAB"/>
  </r>
  <r>
    <x v="540"/>
    <n v="-0.39"/>
    <s v="NAB - Credit Card 8814"/>
    <s v="FEES"/>
    <s v="NAB INTNL TRAN FEE - (MC)"/>
    <x v="15"/>
    <x v="31"/>
    <s v="NAB"/>
  </r>
  <r>
    <x v="524"/>
    <n v="-0.25"/>
    <s v="NAB - Credit Card 8814"/>
    <s v="FEES"/>
    <s v="NAB INTNL TRAN FEE - (MC)"/>
    <x v="15"/>
    <x v="31"/>
    <s v="NAB"/>
  </r>
  <r>
    <x v="524"/>
    <n v="-0.22"/>
    <s v="NAB - Credit Card 8814"/>
    <s v="FEES"/>
    <s v="NAB INTNL TRAN FEE - (MC)"/>
    <x v="15"/>
    <x v="31"/>
    <s v="NAB"/>
  </r>
  <r>
    <x v="524"/>
    <n v="-0.2"/>
    <s v="NAB - Credit Card 8814"/>
    <s v="FEES"/>
    <s v="NAB INTNL TRAN FEE - (MC)"/>
    <x v="15"/>
    <x v="31"/>
    <s v="NAB"/>
  </r>
  <r>
    <x v="524"/>
    <n v="-0.17"/>
    <s v="NAB - Credit Card 8814"/>
    <s v="FEES"/>
    <s v="NAB INTNL TRAN FEE - (MC)"/>
    <x v="15"/>
    <x v="31"/>
    <s v="NAB"/>
  </r>
  <r>
    <x v="524"/>
    <n v="-0.17"/>
    <s v="NAB - Credit Card 8814"/>
    <s v="FEES"/>
    <s v="NAB INTNL TRAN FEE - (MC)"/>
    <x v="15"/>
    <x v="31"/>
    <s v="NAB"/>
  </r>
  <r>
    <x v="524"/>
    <n v="-0.13"/>
    <s v="NAB - Credit Card 8814"/>
    <s v="FEES"/>
    <s v="NAB INTNL TRAN FEE - (MC)"/>
    <x v="15"/>
    <x v="31"/>
    <s v="NAB"/>
  </r>
  <r>
    <x v="524"/>
    <n v="-0.08"/>
    <s v="NAB - Credit Card 8814"/>
    <s v="FEES"/>
    <s v="NAB INTNL TRAN FEE - (MC)"/>
    <x v="15"/>
    <x v="31"/>
    <s v="NAB"/>
  </r>
  <r>
    <x v="99"/>
    <n v="-0.08"/>
    <s v="NAB - Credit Card 8814"/>
    <s v="FEES"/>
    <s v="NAB INTNL TRAN FEE - (MC)"/>
    <x v="15"/>
    <x v="31"/>
    <s v="NAB"/>
  </r>
  <r>
    <x v="99"/>
    <n v="-1.08"/>
    <s v="NAB - Credit Card 8814"/>
    <s v="FEES"/>
    <s v="NAB INTNL TRAN FEE - (MC)"/>
    <x v="15"/>
    <x v="31"/>
    <s v="NAB"/>
  </r>
  <r>
    <x v="99"/>
    <n v="-43.58"/>
    <s v="NAB - Credit Card 8814"/>
    <s v="FEES"/>
    <s v="NAB INTNL TRAN FEE - (MC)"/>
    <x v="15"/>
    <x v="31"/>
    <s v="NAB"/>
  </r>
  <r>
    <x v="476"/>
    <n v="-0.12"/>
    <s v="NAB - Credit Card 8814"/>
    <s v="FEES"/>
    <s v="NAB INTNL TRAN FEE - (MC)"/>
    <x v="15"/>
    <x v="31"/>
    <s v="NAB"/>
  </r>
  <r>
    <x v="476"/>
    <n v="-0.96"/>
    <s v="NAB - Credit Card 8814"/>
    <s v="FEES"/>
    <s v="NAB INTNL TRAN FEE - (MC)"/>
    <x v="15"/>
    <x v="31"/>
    <s v="NAB"/>
  </r>
  <r>
    <x v="476"/>
    <n v="-0.51"/>
    <s v="NAB - Credit Card 8814"/>
    <s v="FEES"/>
    <s v="NAB INTNL TRAN FEE - (MC)"/>
    <x v="15"/>
    <x v="31"/>
    <s v="NAB"/>
  </r>
  <r>
    <x v="476"/>
    <n v="-3.13"/>
    <s v="NAB - Credit Card 8814"/>
    <s v="FEES"/>
    <s v="NAB INTNL TRAN FEE - (MC)"/>
    <x v="15"/>
    <x v="31"/>
    <s v="NAB"/>
  </r>
  <r>
    <x v="347"/>
    <n v="-0.3"/>
    <s v="NAB - Credit Card 8814"/>
    <s v="FEES"/>
    <s v="NAB INTNL TRAN FEE - (MC)"/>
    <x v="15"/>
    <x v="31"/>
    <s v="NAB"/>
  </r>
  <r>
    <x v="347"/>
    <n v="-0.27"/>
    <s v="NAB - Credit Card 8814"/>
    <s v="FEES"/>
    <s v="NAB INTNL TRAN FEE - (MC)"/>
    <x v="15"/>
    <x v="31"/>
    <s v="NAB"/>
  </r>
  <r>
    <x v="347"/>
    <n v="-1.7"/>
    <s v="NAB - Credit Card 8814"/>
    <s v="FEES"/>
    <s v="NAB INTNL TRAN FEE - (MC)"/>
    <x v="15"/>
    <x v="31"/>
    <s v="NAB"/>
  </r>
  <r>
    <x v="347"/>
    <n v="-0.82"/>
    <s v="NAB - Credit Card 8814"/>
    <s v="FEES"/>
    <s v="NAB INTNL TRAN FEE - (MC)"/>
    <x v="15"/>
    <x v="31"/>
    <s v="NAB"/>
  </r>
  <r>
    <x v="347"/>
    <n v="-0.6"/>
    <s v="NAB - Credit Card 8814"/>
    <s v="FEES"/>
    <s v="NAB INTNL TRAN FEE - (MC)"/>
    <x v="15"/>
    <x v="31"/>
    <s v="NAB"/>
  </r>
  <r>
    <x v="347"/>
    <n v="-0.53"/>
    <s v="NAB - Credit Card 8814"/>
    <s v="FEES"/>
    <s v="NAB INTNL TRAN FEE - (MC)"/>
    <x v="15"/>
    <x v="31"/>
    <s v="NAB"/>
  </r>
  <r>
    <x v="347"/>
    <n v="-0.46"/>
    <s v="NAB - Credit Card 8814"/>
    <s v="FEES"/>
    <s v="NAB INTNL TRAN FEE - (MC)"/>
    <x v="15"/>
    <x v="31"/>
    <s v="NAB"/>
  </r>
  <r>
    <x v="347"/>
    <n v="-0.38"/>
    <s v="NAB - Credit Card 8814"/>
    <s v="FEES"/>
    <s v="NAB INTNL TRAN FEE - (MC)"/>
    <x v="15"/>
    <x v="31"/>
    <s v="NAB"/>
  </r>
  <r>
    <x v="347"/>
    <n v="-0.37"/>
    <s v="NAB - Credit Card 8814"/>
    <s v="FEES"/>
    <s v="NAB INTNL TRAN FEE - (MC)"/>
    <x v="15"/>
    <x v="31"/>
    <s v="NAB"/>
  </r>
  <r>
    <x v="347"/>
    <n v="-3.02"/>
    <s v="NAB - Credit Card 8814"/>
    <s v="FEES"/>
    <s v="NAB INTNL TRAN FEE - (MC)"/>
    <x v="15"/>
    <x v="31"/>
    <s v="NAB"/>
  </r>
  <r>
    <x v="347"/>
    <n v="-4.09"/>
    <s v="NAB - Credit Card 8814"/>
    <s v="FEES"/>
    <s v="NAB INTNL TRAN FEE - (MC)"/>
    <x v="15"/>
    <x v="31"/>
    <s v="NAB"/>
  </r>
  <r>
    <x v="101"/>
    <n v="-1.7"/>
    <s v="NAB - Credit Card 8814"/>
    <s v="FEES"/>
    <s v="NAB INTNL TRAN FEE - (SC)"/>
    <x v="15"/>
    <x v="31"/>
    <s v="NAB"/>
  </r>
  <r>
    <x v="284"/>
    <n v="-0.35"/>
    <s v="NAB - Credit Card 8814"/>
    <s v="FEES"/>
    <s v="NAB INTNL TRAN FEE - (MC)"/>
    <x v="15"/>
    <x v="31"/>
    <s v="NAB"/>
  </r>
  <r>
    <x v="409"/>
    <n v="-3"/>
    <s v="NAB - Credit Card 8814"/>
    <s v="FEES"/>
    <s v="DIR CHG OTH ATM SUNCORP MCASH ADVANCE"/>
    <x v="15"/>
    <x v="31"/>
    <s v="NAB"/>
  </r>
  <r>
    <x v="287"/>
    <n v="-150"/>
    <s v="NAB - Credit Card 8814"/>
    <s v="FEES"/>
    <e v="#NAME?"/>
    <x v="15"/>
    <x v="31"/>
    <s v="NAB"/>
  </r>
  <r>
    <x v="160"/>
    <n v="-61.14"/>
    <s v="NAB - Credit Card 8814"/>
    <s v="INTEREST CHARGED"/>
    <s v="INTEREST ON PURCHASE(S)"/>
    <x v="15"/>
    <x v="52"/>
    <s v="NAB"/>
  </r>
  <r>
    <x v="340"/>
    <n v="-109.85"/>
    <s v="NAB - Credit Card 8814"/>
    <s v="INTEREST CHARGED"/>
    <s v="INTEREST ON PURCHASE(S)"/>
    <x v="15"/>
    <x v="52"/>
    <s v="NAB"/>
  </r>
  <r>
    <x v="179"/>
    <n v="-116.31"/>
    <s v="NAB - Credit Card 8814"/>
    <s v="INTEREST CHARGED"/>
    <s v="INTEREST ON PURCHASE(S)"/>
    <x v="15"/>
    <x v="52"/>
    <s v="NAB"/>
  </r>
  <r>
    <x v="539"/>
    <n v="-0.2"/>
    <s v="NAB - Credit Card 8814"/>
    <s v="INTEREST CHARGED"/>
    <s v="INTEREST ON CASH ADV(S)"/>
    <x v="15"/>
    <x v="52"/>
    <s v="NAB"/>
  </r>
  <r>
    <x v="539"/>
    <n v="-102.71"/>
    <s v="NAB - Credit Card 8814"/>
    <s v="INTEREST CHARGED"/>
    <s v="INTEREST ON PURCHASE(S)"/>
    <x v="15"/>
    <x v="52"/>
    <s v="NAB"/>
  </r>
  <r>
    <x v="432"/>
    <n v="-0.33"/>
    <s v="NAB - Credit Card 8814"/>
    <s v="INTEREST CHARGED"/>
    <s v="INTEREST ON CASH ADV(S)"/>
    <x v="15"/>
    <x v="52"/>
    <s v="NAB"/>
  </r>
  <r>
    <x v="432"/>
    <n v="-39.1"/>
    <s v="NAB - Credit Card 8814"/>
    <s v="INTEREST CHARGED"/>
    <s v="INTEREST ON PURCHASE(S)"/>
    <x v="15"/>
    <x v="52"/>
    <s v="NAB"/>
  </r>
  <r>
    <x v="2"/>
    <n v="-0.54"/>
    <s v="NAB - Credit Card 8814"/>
    <s v="INTEREST CHARGED"/>
    <s v="INTEREST ON CASH ADV(S)"/>
    <x v="15"/>
    <x v="52"/>
    <s v="NAB"/>
  </r>
  <r>
    <x v="215"/>
    <n v="-0.22"/>
    <s v="NAB - Credit Card 8814"/>
    <s v="INTEREST CHARGED"/>
    <s v="INTEREST ON CASH ADV(S)"/>
    <x v="15"/>
    <x v="52"/>
    <s v="NAB"/>
  </r>
  <r>
    <x v="228"/>
    <n v="-0.65"/>
    <s v="NAB - Credit Card 8814"/>
    <s v="INTEREST CHARGED"/>
    <s v="INTEREST ON CASH ADV(S)"/>
    <x v="15"/>
    <x v="52"/>
    <s v="NAB"/>
  </r>
  <r>
    <x v="241"/>
    <n v="-0.22"/>
    <s v="NAB - Credit Card 8814"/>
    <s v="INTEREST CHARGED"/>
    <s v="INTEREST CHARGED"/>
    <x v="15"/>
    <x v="52"/>
    <s v="NAB"/>
  </r>
  <r>
    <x v="241"/>
    <n v="-51.74"/>
    <s v="NAB - Credit Card 8814"/>
    <s v="INTEREST CHARGED"/>
    <s v="INTEREST CHARGED"/>
    <x v="15"/>
    <x v="52"/>
    <s v="NAB"/>
  </r>
  <r>
    <x v="248"/>
    <n v="-52.3"/>
    <s v="NAB - Credit Card 8814"/>
    <s v="INTEREST CHARGED"/>
    <s v="INTEREST CHARGED"/>
    <x v="15"/>
    <x v="52"/>
    <s v="NAB"/>
  </r>
  <r>
    <x v="259"/>
    <n v="-58.12"/>
    <s v="NAB - Credit Card 8814"/>
    <s v="INTEREST CHARGED"/>
    <s v="INTEREST CHARGED"/>
    <x v="15"/>
    <x v="52"/>
    <s v="NAB"/>
  </r>
  <r>
    <x v="268"/>
    <n v="-0.24"/>
    <s v="NAB - Credit Card 8814"/>
    <s v="INTEREST CHARGED"/>
    <s v="INTEREST CHARGED"/>
    <x v="15"/>
    <x v="52"/>
    <s v="NAB"/>
  </r>
  <r>
    <x v="268"/>
    <n v="-113.18"/>
    <s v="NAB - Credit Card 8814"/>
    <s v="INTEREST CHARGED"/>
    <s v="INTEREST CHARGED"/>
    <x v="15"/>
    <x v="52"/>
    <s v="NAB"/>
  </r>
  <r>
    <x v="369"/>
    <n v="-101.68"/>
    <s v="NAB - Credit Card 8814"/>
    <s v="INTEREST CHARGED"/>
    <s v="INTEREST CHARGED"/>
    <x v="15"/>
    <x v="52"/>
    <s v="NAB"/>
  </r>
  <r>
    <x v="431"/>
    <n v="-101.84"/>
    <s v="NAB - Credit Card 8814"/>
    <s v="INTEREST CHARGED"/>
    <s v="INTEREST ON PURCHASE(S)"/>
    <x v="15"/>
    <x v="52"/>
    <s v="NAB"/>
  </r>
  <r>
    <x v="276"/>
    <n v="-110.38"/>
    <s v="NAB - Credit Card 8814"/>
    <s v="INTEREST CHARGED"/>
    <s v="INTEREST ON PURCHASE(S)"/>
    <x v="15"/>
    <x v="52"/>
    <s v="NAB"/>
  </r>
  <r>
    <x v="372"/>
    <n v="-0.15"/>
    <s v="NAB - Credit Card 8814"/>
    <s v="INTEREST CHARGED"/>
    <s v="INTEREST CHARGED"/>
    <x v="15"/>
    <x v="52"/>
    <s v="NAB"/>
  </r>
  <r>
    <x v="372"/>
    <n v="-44.6"/>
    <s v="NAB - Credit Card 8814"/>
    <s v="INTEREST CHARGED"/>
    <s v="INTEREST CHARGED"/>
    <x v="15"/>
    <x v="52"/>
    <s v="NAB"/>
  </r>
  <r>
    <x v="99"/>
    <n v="-47.48"/>
    <s v="NAB - Credit Card 8814"/>
    <s v="INTEREST CHARGED"/>
    <s v="INTEREST CHARGED"/>
    <x v="15"/>
    <x v="52"/>
    <s v="NAB"/>
  </r>
  <r>
    <x v="35"/>
    <n v="-2.9"/>
    <s v="NAB Everyday - 891388212"/>
    <s v="FEES"/>
    <s v="SML ATM 19th19:16MINI 7 DAYS CONVENIE DIR CHG OTH ATM"/>
    <x v="15"/>
    <x v="31"/>
    <s v="NAB"/>
  </r>
  <r>
    <x v="406"/>
    <n v="-2.9"/>
    <s v="NAB Everyday - 891388212"/>
    <s v="FEES"/>
    <s v="BBL ATM 19th20:33NP-7 Days Convenienc DIR CHG OTH ATM"/>
    <x v="15"/>
    <x v="31"/>
    <s v="NAB"/>
  </r>
  <r>
    <x v="406"/>
    <n v="-2.9"/>
    <s v="NAB Everyday - 891388212"/>
    <s v="FEES"/>
    <s v="BBL ATM 19th20:34NP-7 Days Convenienc DIR CHG OTH ATM"/>
    <x v="15"/>
    <x v="31"/>
    <s v="NAB"/>
  </r>
  <r>
    <x v="406"/>
    <n v="-2.9"/>
    <s v="NAB Everyday - 891388212"/>
    <s v="FEES"/>
    <s v="BBL ATM 19th20:35NP-7 Days Convenienc DIR CHG OTH ATM"/>
    <x v="15"/>
    <x v="31"/>
    <s v="NAB"/>
  </r>
  <r>
    <x v="406"/>
    <n v="-2.9"/>
    <s v="NAB Everyday - 891388212"/>
    <s v="FEES"/>
    <s v="BBL ATM 19th20:49NP-7 Days Convenienc DIR CHG OTH ATM"/>
    <x v="15"/>
    <x v="31"/>
    <s v="NAB"/>
  </r>
  <r>
    <x v="280"/>
    <n v="0"/>
    <s v="NAB Everyday - 891388212"/>
    <s v="MISCELLANEOUS CREDIT"/>
    <s v="CBA ATM 28th10:47COOLUM BEACH BAL ENQ"/>
    <x v="15"/>
    <x v="31"/>
    <s v="NAB"/>
  </r>
  <r>
    <x v="283"/>
    <n v="0"/>
    <s v="NAB Everyday - 891388212"/>
    <s v="PLEASE NOTE FROM 30 OCT 2025 YOUR DEBIT INT RATE IS 15.41%"/>
    <s v="PLEASE NOTE FROM 30 OCT 2025 YOUR DEBIT INT RATE IS 15.41%"/>
    <x v="15"/>
    <x v="31"/>
    <s v="NAB"/>
  </r>
  <r>
    <x v="101"/>
    <n v="0"/>
    <s v="NAB Everyday - 891388212"/>
    <s v="PLEASE NOTE FROM 31 OCT 2025 YOUR DEBIT INT RATE IS 20.00%"/>
    <s v="PLEASE NOTE FROM 31 OCT 2025 YOUR DEBIT INT RATE IS 20.00%"/>
    <x v="15"/>
    <x v="31"/>
    <s v="NAB"/>
  </r>
  <r>
    <x v="293"/>
    <n v="0"/>
    <s v="NAB Everyday - 891388212"/>
    <s v="MISCELLANEOUS CREDIT"/>
    <s v="PLEASE NOTE FROM 11 DEC 2025 YOUR DEBIT INT RATE IS 20.00%"/>
    <x v="15"/>
    <x v="31"/>
    <s v="NAB"/>
  </r>
  <r>
    <x v="110"/>
    <n v="0.02"/>
    <s v="NAB Everyday - 891388212"/>
    <s v="INTEREST PAID"/>
    <s v="INTEREST"/>
    <x v="15"/>
    <x v="52"/>
    <s v="NAB"/>
  </r>
  <r>
    <x v="162"/>
    <n v="0.03"/>
    <s v="NAB Everyday - 891388212"/>
    <s v="INTEREST PAID"/>
    <s v="INTEREST"/>
    <x v="15"/>
    <x v="52"/>
    <s v="NAB"/>
  </r>
  <r>
    <x v="189"/>
    <n v="0.06"/>
    <s v="NAB Everyday - 891388212"/>
    <s v="INTEREST PAID"/>
    <s v="INTEREST"/>
    <x v="15"/>
    <x v="52"/>
    <s v="NAB"/>
  </r>
  <r>
    <x v="217"/>
    <n v="0.02"/>
    <s v="NAB Everyday - 891388212"/>
    <s v="INTEREST PAID"/>
    <s v="INTEREST"/>
    <x v="15"/>
    <x v="52"/>
    <s v="NAB"/>
  </r>
  <r>
    <x v="283"/>
    <n v="-0.54"/>
    <s v="NAB Everyday - 891388212"/>
    <s v="INTEREST CHARGED"/>
    <s v="INTEREST CHARGED"/>
    <x v="15"/>
    <x v="52"/>
    <s v="NAB"/>
  </r>
  <r>
    <x v="289"/>
    <n v="-2.85"/>
    <s v="NAB Everyday - 891388212"/>
    <s v="INTEREST CHARGED"/>
    <s v="INTEREST CHARGED"/>
    <x v="15"/>
    <x v="52"/>
    <s v="NAB"/>
  </r>
  <r>
    <x v="284"/>
    <n v="-0.35"/>
    <s v="NAB Old"/>
    <s v="FEES"/>
    <s v="NAB INTNL TRAN FEE - (MC)"/>
    <x v="15"/>
    <x v="31"/>
    <s v="NAB"/>
  </r>
  <r>
    <x v="286"/>
    <n v="-0.81"/>
    <s v="NAB Old"/>
    <s v="FEES"/>
    <s v="NAB INTNL TRAN FEE - (MC)"/>
    <x v="15"/>
    <x v="31"/>
    <s v="NAB"/>
  </r>
  <r>
    <x v="409"/>
    <n v="-7"/>
    <s v="NAB Old"/>
    <s v="FEES"/>
    <s v="C ADV NAB ATM FEE"/>
    <x v="15"/>
    <x v="31"/>
    <s v="NAB"/>
  </r>
  <r>
    <x v="409"/>
    <n v="-2.12"/>
    <s v="NAB Old"/>
    <s v="FEES"/>
    <s v="NAB INTNL TRAN FEE - (MC)"/>
    <x v="15"/>
    <x v="31"/>
    <s v="NAB"/>
  </r>
  <r>
    <x v="328"/>
    <n v="-1.18"/>
    <s v="NAB Old"/>
    <s v="FEES"/>
    <s v="NAB INTNL TRAN FEE - (MC)"/>
    <x v="15"/>
    <x v="31"/>
    <s v="NAB"/>
  </r>
  <r>
    <x v="398"/>
    <n v="-1.0900000000000001"/>
    <s v="NAB Old"/>
    <s v="FEES"/>
    <s v="NAB INTNL TRAN FEE - (MC)"/>
    <x v="15"/>
    <x v="31"/>
    <s v="NAB"/>
  </r>
  <r>
    <x v="290"/>
    <n v="-1.29"/>
    <s v="NAB Old"/>
    <s v="FEES"/>
    <s v="NAB INTNL TRAN FEE - (MC)"/>
    <x v="15"/>
    <x v="31"/>
    <s v="NAB"/>
  </r>
  <r>
    <x v="97"/>
    <n v="-133.66"/>
    <s v="NAB Old"/>
    <s v="FEES"/>
    <s v="NAB INTNL TRAN FEE - (MC)"/>
    <x v="15"/>
    <x v="31"/>
    <s v="NAB"/>
  </r>
  <r>
    <x v="360"/>
    <n v="-0.35"/>
    <s v="NAB Old"/>
    <s v="FEES"/>
    <s v="NAB INTNL TRAN FEE - (MC)"/>
    <x v="15"/>
    <x v="31"/>
    <s v="NAB"/>
  </r>
  <r>
    <x v="87"/>
    <n v="-0.79"/>
    <s v="NAB Old"/>
    <s v="FEES"/>
    <s v="NAB INTNL TRAN FEE - (MC)"/>
    <x v="15"/>
    <x v="31"/>
    <s v="NAB"/>
  </r>
  <r>
    <x v="393"/>
    <n v="-1.05"/>
    <s v="NAB Old"/>
    <s v="FEES"/>
    <s v="NAB INTNL TRAN FEE - (MC)"/>
    <x v="15"/>
    <x v="31"/>
    <s v="NAB"/>
  </r>
  <r>
    <x v="287"/>
    <n v="-0.25"/>
    <s v="NAB Old"/>
    <s v="INTEREST CHARGED"/>
    <s v="INTEREST ON CASH ADV(S)"/>
    <x v="15"/>
    <x v="52"/>
    <s v="NAB"/>
  </r>
  <r>
    <x v="287"/>
    <n v="-108.54"/>
    <s v="NAB Old"/>
    <s v="INTEREST CHARGED"/>
    <s v="INTEREST ON PURCHASE(S)"/>
    <x v="15"/>
    <x v="52"/>
    <s v="NAB"/>
  </r>
  <r>
    <x v="359"/>
    <n v="-31.9"/>
    <s v="NAB Old"/>
    <s v="INTEREST CHARGED"/>
    <s v="INTEREST ON PURCHASE(S)"/>
    <x v="15"/>
    <x v="52"/>
    <s v="NAB"/>
  </r>
  <r>
    <x v="54"/>
    <n v="-1.54"/>
    <s v="NAB Old - 9437"/>
    <s v="INTEREST CHARGED"/>
    <s v="INTEREST CHARGED"/>
    <x v="15"/>
    <x v="52"/>
    <s v="NAB"/>
  </r>
  <r>
    <x v="110"/>
    <n v="-3.39"/>
    <s v="NAB Old - 9437"/>
    <s v="INTEREST CHARGED"/>
    <s v="INTEREST CHARGED"/>
    <x v="15"/>
    <x v="52"/>
    <s v="NAB"/>
  </r>
  <r>
    <x v="110"/>
    <n v="0.02"/>
    <s v="NAB Old - 9437"/>
    <s v="INTEREST PAID"/>
    <s v="INTEREST"/>
    <x v="15"/>
    <x v="52"/>
    <s v="NAB"/>
  </r>
  <r>
    <x v="162"/>
    <n v="0.13"/>
    <s v="NAB Old - 9437"/>
    <s v="INTEREST PAID"/>
    <s v="INTEREST"/>
    <x v="15"/>
    <x v="52"/>
    <s v="NAB"/>
  </r>
  <r>
    <x v="38"/>
    <n v="-1.45"/>
    <s v="NAB Old - 9437"/>
    <s v="INTEREST CHARGED"/>
    <s v="INTEREST CHARGED"/>
    <x v="15"/>
    <x v="52"/>
    <s v="NAB"/>
  </r>
  <r>
    <x v="189"/>
    <n v="0.01"/>
    <s v="NAB Old - 9437"/>
    <s v="INTEREST PAID"/>
    <s v="INTEREST"/>
    <x v="15"/>
    <x v="52"/>
    <s v="NAB"/>
  </r>
  <r>
    <x v="210"/>
    <n v="26"/>
    <s v="NAB Everyday - 891388212"/>
    <s v="TRANSFER CREDIT"/>
    <s v="MILANI SIMICtransfer"/>
    <x v="9"/>
    <x v="37"/>
    <s v="MILANI SIMICtransfer"/>
  </r>
  <r>
    <x v="478"/>
    <n v="5779.19"/>
    <s v="NAB Everyday - 891388212"/>
    <s v="SALARY"/>
    <s v="SALARY70/121680 IAG SERVICES PTY LLOYD THOMAS"/>
    <x v="7"/>
    <x v="34"/>
    <s v="IAG"/>
  </r>
  <r>
    <x v="550"/>
    <n v="5779.19"/>
    <s v="NAB Everyday - 891388212"/>
    <s v="SALARY"/>
    <s v="SALARY70/121680 IAG SERVICES PTY LLOYD THOMAS"/>
    <x v="7"/>
    <x v="34"/>
    <s v="IAG"/>
  </r>
  <r>
    <x v="90"/>
    <n v="50"/>
    <s v="NAB Everyday - 891388212"/>
    <s v="TRANSFER CREDIT"/>
    <s v="MILANI SIMICuber"/>
    <x v="9"/>
    <x v="37"/>
    <s v="MILANI SIMICuber"/>
  </r>
  <r>
    <x v="209"/>
    <n v="100"/>
    <s v="NAB Everyday - 891388212"/>
    <s v="TRANSFER CREDIT"/>
    <s v="MILANI SIMICwoolies"/>
    <x v="9"/>
    <x v="37"/>
    <s v="MILANI SIMICwoolies"/>
  </r>
  <r>
    <x v="258"/>
    <n v="44"/>
    <s v="NAB Everyday - 891388212"/>
    <s v="TRANSFER CREDIT"/>
    <s v="MILANI SIMICWoolies"/>
    <x v="9"/>
    <x v="37"/>
    <s v="MILANI SIMICWoolies"/>
  </r>
  <r>
    <x v="41"/>
    <n v="53"/>
    <s v="NAB Everyday - 891388212"/>
    <s v="TRANSFER CREDIT"/>
    <s v="MILANI SIMICWoolies"/>
    <x v="9"/>
    <x v="37"/>
    <s v="MILANI SIMICWoolies"/>
  </r>
  <r>
    <x v="537"/>
    <n v="5779.19"/>
    <s v="NAB Everyday - 891388212"/>
    <s v="SALARY"/>
    <s v="SALARY70/121680 IAG SERVICES PTY LLOYD THOMAS"/>
    <x v="7"/>
    <x v="34"/>
    <s v="IAG"/>
  </r>
  <r>
    <x v="325"/>
    <n v="5752.48"/>
    <s v="NAB Everyday - 891388212"/>
    <s v="SALARY"/>
    <s v="SALARY70/121680 IAG SERVICES PTY LLOYD THOMAS"/>
    <x v="7"/>
    <x v="34"/>
    <s v="IAG"/>
  </r>
  <r>
    <x v="330"/>
    <n v="-20"/>
    <s v="CBA - Milani Everyday"/>
    <m/>
    <s v="TIMEZONE SUNSHINE PLAZ MAROOCHYDORE AUS Card xx1075 Value Date: 19/07/2025"/>
    <x v="11"/>
    <x v="38"/>
    <s v="Timezone Sunshine Plaz"/>
  </r>
  <r>
    <x v="410"/>
    <n v="-26.05"/>
    <s v="CBA - Milani Everyday"/>
    <m/>
    <s v="MCDONALDS COOLUM BEA COOLUM BEACH AUS Card xx1075 Value Date: 17/08/2025"/>
    <x v="0"/>
    <x v="0"/>
    <s v="McDonald's"/>
  </r>
  <r>
    <x v="94"/>
    <n v="-12.3"/>
    <s v="NAB - Credit Card 8814"/>
    <s v="CREDIT CARD PURCHASE"/>
    <s v="LAUNDERED PTY LTD ORMEAU"/>
    <x v="1"/>
    <x v="1"/>
    <s v="Laundered"/>
  </r>
  <r>
    <x v="410"/>
    <n v="-22.1"/>
    <s v="CBA - Milani Everyday"/>
    <m/>
    <s v="MCDONALDS COOLUM BEA COOLUM BEACH AUS Card xx1075 Value Date: 17/08/2025"/>
    <x v="0"/>
    <x v="0"/>
    <s v="McDonald's"/>
  </r>
  <r>
    <x v="513"/>
    <n v="-31.2"/>
    <s v="CBA - Milani Everyday"/>
    <m/>
    <s v="MCDONALDS COOLUM BEA COOLUM BEACH AUS Card xx1075 Value Date: 24/05/2025"/>
    <x v="0"/>
    <x v="0"/>
    <s v="McDonald's"/>
  </r>
  <r>
    <x v="552"/>
    <n v="-16.45"/>
    <s v="CBA - Milani Everyday"/>
    <m/>
    <s v="MCDONALDS COOLUM BEA COOLUM BEACH AUS Card xx1075 Value Date: 26/07/2025"/>
    <x v="0"/>
    <x v="0"/>
    <s v="McDonald's"/>
  </r>
  <r>
    <x v="61"/>
    <n v="-22.99"/>
    <s v="NAB - Credit Card 8814"/>
    <s v="CREDIT CARD PURCHASE"/>
    <s v="APPLE.COM/BILL SYDNEY"/>
    <x v="3"/>
    <x v="4"/>
    <s v="Apple (App Store)"/>
  </r>
  <r>
    <x v="11"/>
    <n v="-9.99"/>
    <s v="NAB - Credit Card 8814"/>
    <s v="CREDIT CARD PURCHASE"/>
    <s v="APPLE.COM/BILL SYDNEY"/>
    <x v="3"/>
    <x v="4"/>
    <s v="Apple (App Store)"/>
  </r>
  <r>
    <x v="64"/>
    <n v="-4.49"/>
    <s v="NAB - Credit Card 8814"/>
    <s v="CREDIT CARD PURCHASE"/>
    <s v="APPLE.COM/BILL SYDNEY"/>
    <x v="3"/>
    <x v="4"/>
    <s v="Apple (App Store)"/>
  </r>
  <r>
    <x v="65"/>
    <n v="-22.99"/>
    <s v="NAB - Credit Card 8814"/>
    <s v="CREDIT CARD PURCHASE"/>
    <s v="APPLE.COM/BILL SYDNEY"/>
    <x v="3"/>
    <x v="4"/>
    <s v="Apple (App Store)"/>
  </r>
  <r>
    <x v="67"/>
    <n v="-22.99"/>
    <s v="NAB - Credit Card 8814"/>
    <s v="CREDIT CARD PURCHASE"/>
    <s v="APPLE.COM/BILL SYDNEY"/>
    <x v="3"/>
    <x v="4"/>
    <s v="Apple (App Store)"/>
  </r>
  <r>
    <x v="67"/>
    <n v="-9.99"/>
    <s v="NAB - Credit Card 8814"/>
    <s v="CREDIT CARD PURCHASE"/>
    <s v="APPLE.COM/BILL SYDNEY"/>
    <x v="3"/>
    <x v="4"/>
    <s v="Apple (App Store)"/>
  </r>
  <r>
    <x v="394"/>
    <n v="-4.49"/>
    <s v="NAB - Credit Card 8814"/>
    <s v="CREDIT CARD PURCHASE"/>
    <s v="APPLE.COM/BILL SYDNEY"/>
    <x v="3"/>
    <x v="4"/>
    <s v="Apple (App Store)"/>
  </r>
  <r>
    <x v="34"/>
    <n v="-9.99"/>
    <s v="NAB - Credit Card 8814"/>
    <s v="CREDIT CARD PURCHASE"/>
    <s v="APPLE.COM/BILL SYDNEY"/>
    <x v="3"/>
    <x v="4"/>
    <s v="Apple (App Store)"/>
  </r>
  <r>
    <x v="168"/>
    <n v="-22.99"/>
    <s v="NAB - Credit Card 8814"/>
    <s v="CREDIT CARD PURCHASE"/>
    <s v="APPLE.COM/BILL SYDNEY"/>
    <x v="3"/>
    <x v="4"/>
    <s v="Apple (App Store)"/>
  </r>
  <r>
    <x v="170"/>
    <n v="-4.49"/>
    <s v="NAB - Credit Card 8814"/>
    <s v="CREDIT CARD PURCHASE"/>
    <s v="APPLE.COM/BILL SYDNEY"/>
    <x v="3"/>
    <x v="4"/>
    <s v="Apple (App Store)"/>
  </r>
  <r>
    <x v="176"/>
    <n v="-9.99"/>
    <s v="NAB - Credit Card 8814"/>
    <s v="CREDIT CARD PURCHASE"/>
    <s v="APPLE.COM/BILL SYDNEY"/>
    <x v="3"/>
    <x v="4"/>
    <s v="Apple (App Store)"/>
  </r>
  <r>
    <x v="390"/>
    <n v="-22.99"/>
    <s v="NAB - Credit Card 8814"/>
    <s v="CREDIT CARD PURCHASE"/>
    <s v="APPLE.COM/BILL SYDNEY"/>
    <x v="3"/>
    <x v="4"/>
    <s v="Apple (App Store)"/>
  </r>
  <r>
    <x v="402"/>
    <n v="-4.49"/>
    <s v="NAB - Credit Card 8814"/>
    <s v="CREDIT CARD PURCHASE"/>
    <s v="APPLE.COM/BILL SYDNEY"/>
    <x v="3"/>
    <x v="4"/>
    <s v="Apple (App Store)"/>
  </r>
  <r>
    <x v="80"/>
    <n v="-9.99"/>
    <s v="NAB - Credit Card 8814"/>
    <s v="CREDIT CARD PURCHASE"/>
    <s v="APPLE.COM/BILL SYDNEY"/>
    <x v="3"/>
    <x v="4"/>
    <s v="Apple (App Store)"/>
  </r>
  <r>
    <x v="186"/>
    <n v="-22.99"/>
    <s v="NAB - Credit Card 8814"/>
    <s v="CREDIT CARD PURCHASE"/>
    <s v="APPLE.COM/BILL SYDNEY"/>
    <x v="3"/>
    <x v="4"/>
    <s v="Apple (App Store)"/>
  </r>
  <r>
    <x v="187"/>
    <n v="-4.49"/>
    <s v="NAB - Credit Card 8814"/>
    <s v="CREDIT CARD PURCHASE"/>
    <s v="APPLE.COM/BILL SYDNEY"/>
    <x v="3"/>
    <x v="4"/>
    <s v="Apple (App Store)"/>
  </r>
  <r>
    <x v="73"/>
    <n v="-9.99"/>
    <s v="NAB - Credit Card 8814"/>
    <s v="CREDIT CARD PURCHASE"/>
    <s v="APPLE.COM/BILL SYDNEY"/>
    <x v="3"/>
    <x v="4"/>
    <s v="Apple (App Store)"/>
  </r>
  <r>
    <x v="324"/>
    <n v="-22.99"/>
    <s v="NAB - Credit Card 8814"/>
    <s v="CREDIT CARD PURCHASE"/>
    <s v="APPLE.COM/BILL SYDNEY"/>
    <x v="3"/>
    <x v="4"/>
    <s v="Apple (App Store)"/>
  </r>
  <r>
    <x v="336"/>
    <n v="-4.49"/>
    <s v="NAB - Credit Card 8814"/>
    <s v="CREDIT CARD PURCHASE"/>
    <s v="APPLE.COM/BILL SYDNEY"/>
    <x v="3"/>
    <x v="4"/>
    <s v="Apple (App Store)"/>
  </r>
  <r>
    <x v="532"/>
    <n v="-9.99"/>
    <s v="NAB - Credit Card 8814"/>
    <s v="CREDIT CARD PURCHASE"/>
    <s v="APPLE.COM/BILL SYDNEY"/>
    <x v="3"/>
    <x v="4"/>
    <s v="Apple (App Store)"/>
  </r>
  <r>
    <x v="202"/>
    <n v="-22.99"/>
    <s v="NAB - Credit Card 8814"/>
    <s v="CREDIT CARD PURCHASE"/>
    <s v="APPLE.COM/BILL SYDNEY"/>
    <x v="3"/>
    <x v="4"/>
    <s v="Apple (App Store)"/>
  </r>
  <r>
    <x v="2"/>
    <n v="-4.49"/>
    <s v="NAB - Credit Card 8814"/>
    <s v="CREDIT CARD PURCHASE"/>
    <s v="APPLE.COM/BILL SYDNEY"/>
    <x v="3"/>
    <x v="4"/>
    <s v="Apple (App Store)"/>
  </r>
  <r>
    <x v="549"/>
    <n v="-9.99"/>
    <s v="NAB - Credit Card 8814"/>
    <s v="CREDIT CARD PURCHASE"/>
    <s v="APPLE.COM/BILL SYDNEY"/>
    <x v="3"/>
    <x v="4"/>
    <s v="Apple (App Store)"/>
  </r>
  <r>
    <x v="212"/>
    <n v="-22.99"/>
    <s v="NAB - Credit Card 8814"/>
    <s v="CREDIT CARD PURCHASE"/>
    <s v="APPLE.COM/BILL SYDNEY"/>
    <x v="3"/>
    <x v="4"/>
    <s v="Apple (App Store)"/>
  </r>
  <r>
    <x v="214"/>
    <n v="-4.49"/>
    <s v="NAB - Credit Card 8814"/>
    <s v="CREDIT CARD PURCHASE"/>
    <s v="APPLE.COM/BILL SYDNEY"/>
    <x v="3"/>
    <x v="4"/>
    <s v="Apple (App Store)"/>
  </r>
  <r>
    <x v="221"/>
    <n v="-9.99"/>
    <s v="NAB - Credit Card 8814"/>
    <s v="CREDIT CARD PURCHASE"/>
    <s v="APPLE.COM/BILL SYDNEY"/>
    <x v="3"/>
    <x v="4"/>
    <s v="Apple (App Store)"/>
  </r>
  <r>
    <x v="226"/>
    <n v="-22.99"/>
    <s v="NAB - Credit Card 8814"/>
    <s v="CREDIT CARD PURCHASE"/>
    <s v="APPLE.COM/BILL SYDNEY"/>
    <x v="3"/>
    <x v="4"/>
    <s v="Apple (App Store)"/>
  </r>
  <r>
    <x v="403"/>
    <n v="-4.49"/>
    <s v="NAB - Credit Card 8814"/>
    <s v="CREDIT CARD PURCHASE"/>
    <s v="APPLE.COM/BILL SYDNEY"/>
    <x v="3"/>
    <x v="4"/>
    <s v="Apple (App Store)"/>
  </r>
  <r>
    <x v="307"/>
    <n v="-2"/>
    <s v="CBA - Milani Everyday"/>
    <m/>
    <s v="MCDONALDS COOLUM BEA COOLUM BEACH QL AUS Card xx1075 Value Date: 06/11/2025"/>
    <x v="0"/>
    <x v="0"/>
    <s v="McDonald's"/>
  </r>
  <r>
    <x v="292"/>
    <n v="-25.15"/>
    <s v="CBA - Milani Everyday"/>
    <m/>
    <s v="MCDONALDS COOLUM BEA COOLUM BEACH QL AUS Card xx1075 Value Date: 06/12/2025"/>
    <x v="0"/>
    <x v="0"/>
    <s v="McDonald's"/>
  </r>
  <r>
    <x v="375"/>
    <n v="-15.45"/>
    <s v="CBA - Milani Everyday"/>
    <m/>
    <s v="MCDONALDS COOLUM BEA COOLUM BEACH QL AUS Card xx1075 Value Date: 28/11/2025"/>
    <x v="0"/>
    <x v="0"/>
    <s v="McDonald's"/>
  </r>
  <r>
    <x v="29"/>
    <n v="-3.3"/>
    <s v="CBA - Milani Everyday"/>
    <m/>
    <s v="Laundered Pty Ltd ORMEAU AU AUS Card xx1075 Value Date: 14/12/2025"/>
    <x v="1"/>
    <x v="1"/>
    <s v="Laundered"/>
  </r>
  <r>
    <x v="375"/>
    <n v="-7.75"/>
    <s v="CBA - Milani Everyday"/>
    <m/>
    <s v="MCDONALDS COOLUM BEA COOLUM BEACH QL AUS Card xx1075 Value Date: 28/11/2025"/>
    <x v="0"/>
    <x v="0"/>
    <s v="McDonald's"/>
  </r>
  <r>
    <x v="577"/>
    <n v="-17.850000000000001"/>
    <s v="CBA - Milani Everyday"/>
    <s v="NA"/>
    <s v="MCDONALDS COOLUM BEA COOLUM BEACH QLDAU"/>
    <x v="0"/>
    <x v="0"/>
    <s v="McDonald's"/>
  </r>
  <r>
    <x v="389"/>
    <n v="-39.15"/>
    <s v="CBA - Milani Everyday"/>
    <m/>
    <s v="MCDONALDS COOLUM BEA COOLUM BEACH QLDAU"/>
    <x v="0"/>
    <x v="0"/>
    <s v="McDonald's"/>
  </r>
  <r>
    <x v="90"/>
    <n v="-18.3"/>
    <s v="CBA - Milani Everyday"/>
    <m/>
    <s v="MCDONALDS COOLUM BEA COOLUM BEACH QLDAU"/>
    <x v="0"/>
    <x v="0"/>
    <s v="McDonald's"/>
  </r>
  <r>
    <x v="270"/>
    <n v="-24.8"/>
    <s v="CBA - Milani Everyday"/>
    <m/>
    <s v="MCDONALDS COOLUM BEA COOLUM BEACH QLDAU"/>
    <x v="0"/>
    <x v="0"/>
    <s v="McDonald's"/>
  </r>
  <r>
    <x v="301"/>
    <n v="-5.35"/>
    <s v="CBA - Milani Everyday"/>
    <m/>
    <s v="MCDONALDS COOLUM BEA COOLUM BEACH QLDAU"/>
    <x v="0"/>
    <x v="0"/>
    <s v="McDonald's"/>
  </r>
  <r>
    <x v="144"/>
    <n v="-12.9"/>
    <s v="NAB - Credit Card 8814"/>
    <s v="CREDIT CARD PURCHASE"/>
    <s v="MCDONALDS DT 0021 ELSTERNWICK"/>
    <x v="0"/>
    <x v="0"/>
    <s v="McDonald's"/>
  </r>
  <r>
    <x v="146"/>
    <n v="-19"/>
    <s v="NAB - Credit Card 8814"/>
    <s v="CREDIT CARD PURCHASE"/>
    <s v="MCDONALDS DT 0021 ELSTERNWICK"/>
    <x v="0"/>
    <x v="0"/>
    <s v="McDonald's"/>
  </r>
  <r>
    <x v="205"/>
    <n v="-15.9"/>
    <s v="NAB - Credit Card 8814"/>
    <s v="CREDIT CARD PURCHASE"/>
    <s v="MCDONALDS DT 1498 COOCHIN CREEK"/>
    <x v="0"/>
    <x v="0"/>
    <s v="McDonald's"/>
  </r>
  <r>
    <x v="144"/>
    <n v="-5.75"/>
    <s v="NAB - Credit Card 8814"/>
    <s v="CREDIT CARD PURCHASE"/>
    <s v="MCDONALDS ELSTERNWICK ELSTERNWICK"/>
    <x v="0"/>
    <x v="0"/>
    <s v="McDonald's"/>
  </r>
  <r>
    <x v="61"/>
    <n v="-30.15"/>
    <s v="NAB - Credit Card 8814"/>
    <s v="CREDIT CARD PURCHASE"/>
    <s v="MCDONALDS ELSTERNWICK ELSTERNWICK"/>
    <x v="0"/>
    <x v="0"/>
    <s v="McDonald's"/>
  </r>
  <r>
    <x v="146"/>
    <n v="-30.5"/>
    <s v="NAB - Credit Card 8814"/>
    <s v="CREDIT CARD PURCHASE"/>
    <s v="SMP*Westgate n Leos Ki Altona North"/>
    <x v="11"/>
    <x v="38"/>
    <s v="Leo's Kingdom Party &amp; Play Centre"/>
  </r>
  <r>
    <x v="489"/>
    <n v="-18.2"/>
    <s v="NAB - Credit Card 8814"/>
    <s v="CREDIT CARD PURCHASE"/>
    <s v="CITY AQUATICS 24 BIRTINYA"/>
    <x v="11"/>
    <x v="38"/>
    <s v="City Aquatics &amp; Health (Bokarina)"/>
  </r>
  <r>
    <x v="387"/>
    <n v="-36.97"/>
    <s v="NAB - Credit Card 8814"/>
    <s v="CREDIT CARD PURCHASE"/>
    <s v="JJB*JIBJAB ECARDS JIBJAB.COM/Q CA"/>
    <x v="11"/>
    <x v="38"/>
    <s v="Jjb*jibjab Ecards Jibjab.Com/q Ca"/>
  </r>
  <r>
    <x v="588"/>
    <n v="-56.92"/>
    <s v="NAB - Credit Card 8814"/>
    <s v="CREDIT CARD PURCHASE"/>
    <s v="Ingenia Rivershore Diddillibah"/>
    <x v="11"/>
    <x v="38"/>
    <s v="Ingenia Holiday Parks (Rivershore)"/>
  </r>
  <r>
    <x v="11"/>
    <n v="-15.4"/>
    <s v="NAB - Credit Card 8814"/>
    <s v="CREDIT CARD PURCHASE"/>
    <s v="MCDONALDS GEELONG BYP LOVELY BANKS"/>
    <x v="0"/>
    <x v="0"/>
    <s v="McDonald's"/>
  </r>
  <r>
    <x v="185"/>
    <n v="-19.95"/>
    <s v="NAB - Credit Card 8814"/>
    <s v="CREDIT CARD PURCHASE"/>
    <s v="MCDONALDS KANGAROO PT KANGAROO POIN"/>
    <x v="0"/>
    <x v="0"/>
    <s v="McDonald's"/>
  </r>
  <r>
    <x v="588"/>
    <n v="-22.87"/>
    <s v="NAB - Credit Card 8814"/>
    <s v="CREDIT CARD PURCHASE"/>
    <s v="Ingenia Rivershore Diddillibah"/>
    <x v="11"/>
    <x v="38"/>
    <s v="Ingenia Holiday Parks (Rivershore)"/>
  </r>
  <r>
    <x v="588"/>
    <n v="-8.74"/>
    <s v="NAB - Credit Card 8814"/>
    <s v="CREDIT CARD PURCHASE"/>
    <s v="Ingenia Rivershore Diddillibah"/>
    <x v="11"/>
    <x v="38"/>
    <s v="Ingenia Holiday Parks (Rivershore)"/>
  </r>
  <r>
    <x v="226"/>
    <n v="-40.229999999999997"/>
    <s v="NAB - Credit Card 8814"/>
    <s v="CREDIT CARD PURCHASE"/>
    <s v="PLAY NOW KIDS PTY LTD SIPPY DOWNS"/>
    <x v="11"/>
    <x v="38"/>
    <s v="Kids World Adventure Playland &amp; Cafe"/>
  </r>
  <r>
    <x v="226"/>
    <n v="-22.03"/>
    <s v="NAB - Credit Card 8814"/>
    <s v="CREDIT CARD PURCHASE"/>
    <s v="PLAY NOW KIDS PTY LTD SIPPY DOWNS"/>
    <x v="11"/>
    <x v="38"/>
    <s v="Kids World Adventure Playland &amp; Cafe"/>
  </r>
  <r>
    <x v="56"/>
    <n v="-3.5"/>
    <s v="NAB - Credit Card 8814"/>
    <s v="CREDIT CARD PURCHASE"/>
    <s v="MCDONALDS MDORE II MAROOCHYDORE"/>
    <x v="0"/>
    <x v="0"/>
    <s v="McDonald's"/>
  </r>
  <r>
    <x v="512"/>
    <n v="-13"/>
    <s v="CBA - Milani Everyday"/>
    <m/>
    <s v="MCDONALDS MOBYS VICS COOCHIN CREEK AUS Card xx1075 Value Date: 19/07/2025"/>
    <x v="0"/>
    <x v="0"/>
    <s v="McDonald's"/>
  </r>
  <r>
    <x v="303"/>
    <n v="-13.3"/>
    <s v="NAB - Credit Card 8814"/>
    <s v="CREDIT CARD PURCHASE"/>
    <s v="MCDONALDS NARRABRI NARRABRI"/>
    <x v="0"/>
    <x v="0"/>
    <s v="McDonald's"/>
  </r>
  <r>
    <x v="357"/>
    <n v="-20"/>
    <s v="NAB - Credit Card 8814"/>
    <s v="CREDIT CARD PURCHASE"/>
    <s v="MCDONALDS NOOSAVILLE NOOSAVILLE"/>
    <x v="0"/>
    <x v="0"/>
    <s v="McDonald's"/>
  </r>
  <r>
    <x v="12"/>
    <n v="-28.4"/>
    <s v="NAB - Credit Card 8814"/>
    <s v="CREDIT CARD PURCHASE"/>
    <s v="MCDONALDS SIPPY DOWN SIPPY DOWNS"/>
    <x v="0"/>
    <x v="0"/>
    <s v="McDonald's"/>
  </r>
  <r>
    <x v="12"/>
    <n v="-40.549999999999997"/>
    <s v="NAB - Credit Card 8814"/>
    <s v="CREDIT CARD PURCHASE"/>
    <s v="MCDONALDS SIPPY DOWN SIPPY DOWNS"/>
    <x v="0"/>
    <x v="0"/>
    <s v="McDonald's"/>
  </r>
  <r>
    <x v="226"/>
    <n v="-9.5"/>
    <s v="NAB - Credit Card 8814"/>
    <s v="CREDIT CARD PURCHASE"/>
    <s v="PLAY NOW KIDS PTY LTD SIPPY DOWNS"/>
    <x v="11"/>
    <x v="38"/>
    <s v="Kids World Adventure Playland &amp; Cafe"/>
  </r>
  <r>
    <x v="226"/>
    <n v="-8.08"/>
    <s v="NAB - Credit Card 8814"/>
    <s v="CREDIT CARD PURCHASE"/>
    <s v="PLAY NOW KIDS PTY LTD SIPPY DOWNS"/>
    <x v="11"/>
    <x v="38"/>
    <s v="Kids World Adventure Playland &amp; Cafe"/>
  </r>
  <r>
    <x v="226"/>
    <n v="-6.36"/>
    <s v="NAB - Credit Card 8814"/>
    <s v="CREDIT CARD PURCHASE"/>
    <s v="PLAY NOW KIDS PTY LTD SIPPY DOWNS"/>
    <x v="11"/>
    <x v="38"/>
    <s v="Kids World Adventure Playland &amp; Cafe"/>
  </r>
  <r>
    <x v="391"/>
    <n v="-20.11"/>
    <s v="NAB - Credit Card 8814"/>
    <s v="CREDIT CARD PURCHASE"/>
    <s v="PLAY NOW KIDS PTY LTD SIPPY DOWNS"/>
    <x v="11"/>
    <x v="38"/>
    <s v="Kids World Adventure Playland &amp; Cafe"/>
  </r>
  <r>
    <x v="117"/>
    <n v="-92.96"/>
    <s v="NAB - Credit Card 8814"/>
    <s v="CREDIT CARD PURCHASE"/>
    <s v="PETBARN MAROOCHYDORE"/>
    <x v="12"/>
    <x v="50"/>
    <s v="Petbarn"/>
  </r>
  <r>
    <x v="391"/>
    <n v="-13.85"/>
    <s v="NAB - Credit Card 8814"/>
    <s v="CREDIT CARD PURCHASE"/>
    <s v="PLAY NOW KIDS PTY LTD SIPPY DOWNS"/>
    <x v="11"/>
    <x v="38"/>
    <s v="Kids World Adventure Playland &amp; Cafe"/>
  </r>
  <r>
    <x v="419"/>
    <n v="-30"/>
    <s v="NAB - Credit Card 8814"/>
    <s v="CREDIT CARD PURCHASE"/>
    <s v="Noosa NS Ferries Tewantin"/>
    <x v="14"/>
    <x v="10"/>
    <s v="Noosa-North Shore Ferries"/>
  </r>
  <r>
    <x v="87"/>
    <n v="-29.7"/>
    <s v="CBA - Milani Everyday"/>
    <m/>
    <s v="MCDONALDS SIPPY DOWN SIPPY DOWNS QL AUS Card xx1075 Value Date: 08/12/2025"/>
    <x v="0"/>
    <x v="0"/>
    <s v="McDonald's"/>
  </r>
  <r>
    <x v="336"/>
    <n v="-83.29"/>
    <s v="NAB - Credit Card 8814"/>
    <s v="CREDIT CARD PURCHASE"/>
    <s v="UNITED COOLUM BEACH COOLUM BEACH"/>
    <x v="4"/>
    <x v="9"/>
    <s v="United Petroleum"/>
  </r>
  <r>
    <x v="50"/>
    <n v="-22.1"/>
    <s v="CBA - Milani Everyday"/>
    <s v="NA"/>
    <s v="MCDONALDS VIRGINIA VIRGINIA QLDAU"/>
    <x v="0"/>
    <x v="0"/>
    <s v="McDonald's"/>
  </r>
  <r>
    <x v="452"/>
    <n v="-26.37"/>
    <s v="CBA - Milani Everyday"/>
    <m/>
    <s v="Mekong"/>
    <x v="0"/>
    <x v="0"/>
    <s v="Mekong"/>
  </r>
  <r>
    <x v="19"/>
    <n v="5752.48"/>
    <s v="NAB Everyday - 891388212"/>
    <s v="SALARY"/>
    <s v="SALARY70/121680 IAG SERVICES PTY LLOYD THOMAS"/>
    <x v="7"/>
    <x v="34"/>
    <s v="IAG"/>
  </r>
  <r>
    <x v="540"/>
    <n v="-9.44"/>
    <s v="NAB - Credit Card 8814"/>
    <s v="CREDIT CARD PURCHASE"/>
    <s v="Grab* A-8GR9R4HWWTXBAV HA NOI"/>
    <x v="2"/>
    <x v="47"/>
    <s v="Grab"/>
  </r>
  <r>
    <x v="540"/>
    <n v="-0.55000000000000004"/>
    <s v="NAB - Credit Card 8814"/>
    <s v="CREDIT CARD PURCHASE"/>
    <s v="Grab* A-8GR9R4HWWTXBAV HA NOI"/>
    <x v="2"/>
    <x v="47"/>
    <s v="Grab"/>
  </r>
  <r>
    <x v="210"/>
    <n v="-47.01"/>
    <s v="NAB - Credit Card 8814"/>
    <s v="CREDIT CARD PURCHASE"/>
    <s v="NRMA Insurance nrma.com.au"/>
    <x v="20"/>
    <x v="51"/>
    <s v="NRMA"/>
  </r>
  <r>
    <x v="214"/>
    <n v="-33.14"/>
    <s v="NAB - Credit Card 8814"/>
    <s v="CREDIT CARD PURCHASE"/>
    <s v="NRMA Insurance nrma.com.au"/>
    <x v="20"/>
    <x v="51"/>
    <s v="NRMA"/>
  </r>
  <r>
    <x v="222"/>
    <n v="-47"/>
    <s v="NAB - Credit Card 8814"/>
    <s v="CREDIT CARD PURCHASE"/>
    <s v="NRMA Insurance nrma.com.au"/>
    <x v="20"/>
    <x v="51"/>
    <s v="NRMA"/>
  </r>
  <r>
    <x v="233"/>
    <n v="-33.14"/>
    <s v="NAB - Credit Card 8814"/>
    <s v="CREDIT CARD PURCHASE"/>
    <s v="NRMA Insurance nrma.com.au"/>
    <x v="20"/>
    <x v="51"/>
    <s v="NRMA"/>
  </r>
  <r>
    <x v="235"/>
    <n v="-47"/>
    <s v="NAB - Credit Card 8814"/>
    <s v="CREDIT CARD PURCHASE"/>
    <s v="NRMA Insurance nrma.com.au"/>
    <x v="20"/>
    <x v="51"/>
    <s v="NRMA"/>
  </r>
  <r>
    <x v="239"/>
    <n v="-33.14"/>
    <s v="NAB - Credit Card 8814"/>
    <s v="CREDIT CARD PURCHASE"/>
    <s v="NRMA Insurance nrma.com.au"/>
    <x v="20"/>
    <x v="51"/>
    <s v="NRMA"/>
  </r>
  <r>
    <x v="244"/>
    <n v="-47"/>
    <s v="NAB - Credit Card 8814"/>
    <s v="CREDIT CARD PURCHASE"/>
    <s v="NRMA Insurance nrma.com.au"/>
    <x v="20"/>
    <x v="51"/>
    <s v="NRMA"/>
  </r>
  <r>
    <x v="246"/>
    <n v="-33.130000000000003"/>
    <s v="NAB - Credit Card 8814"/>
    <s v="CREDIT CARD PURCHASE"/>
    <s v="NRMA Insurance nrma.com.au"/>
    <x v="20"/>
    <x v="51"/>
    <s v="NRMA"/>
  </r>
  <r>
    <x v="255"/>
    <n v="-47"/>
    <s v="NAB - Credit Card 8814"/>
    <s v="CREDIT CARD PURCHASE"/>
    <s v="NRMA Insurance nrma.com.au"/>
    <x v="20"/>
    <x v="51"/>
    <s v="NRMA"/>
  </r>
  <r>
    <x v="41"/>
    <n v="-33.130000000000003"/>
    <s v="NAB - Credit Card 8814"/>
    <s v="CREDIT CARD PURCHASE"/>
    <s v="NRMA Insurance nrma.com.au"/>
    <x v="20"/>
    <x v="51"/>
    <s v="NRMA"/>
  </r>
  <r>
    <x v="266"/>
    <n v="-47"/>
    <s v="NAB - Credit Card 8814"/>
    <s v="CREDIT CARD PURCHASE"/>
    <s v="NRMA Insurance nrma.com.au"/>
    <x v="20"/>
    <x v="51"/>
    <s v="NRMA"/>
  </r>
  <r>
    <x v="32"/>
    <n v="-33.11"/>
    <s v="NAB - Credit Card 8814"/>
    <s v="CREDIT CARD PURCHASE"/>
    <s v="NRMA Insurance nrma.com.au"/>
    <x v="20"/>
    <x v="51"/>
    <s v="NRMA"/>
  </r>
  <r>
    <x v="574"/>
    <n v="-47"/>
    <s v="NAB - Credit Card 8814"/>
    <s v="CREDIT CARD PURCHASE"/>
    <s v="NRMA Insurance nrma.com.au"/>
    <x v="20"/>
    <x v="51"/>
    <s v="NRMA"/>
  </r>
  <r>
    <x v="404"/>
    <n v="-33.11"/>
    <s v="NAB - Credit Card 8814"/>
    <s v="CREDIT CARD PURCHASE"/>
    <s v="NRMA Insurance nrma.com.au"/>
    <x v="20"/>
    <x v="51"/>
    <s v="NRMA"/>
  </r>
  <r>
    <x v="365"/>
    <n v="-47"/>
    <s v="NAB - Credit Card 8814"/>
    <s v="CREDIT CARD PURCHASE"/>
    <s v="NRMA Insurance nrma.com.au"/>
    <x v="20"/>
    <x v="51"/>
    <s v="NRMA"/>
  </r>
  <r>
    <x v="589"/>
    <n v="-33.11"/>
    <s v="NAB - Credit Card 8814"/>
    <s v="CREDIT CARD PURCHASE"/>
    <s v="NRMA Insurance nrma.com.au"/>
    <x v="20"/>
    <x v="51"/>
    <s v="NRMA"/>
  </r>
  <r>
    <x v="444"/>
    <n v="-160"/>
    <s v="NAB Everyday - 891388212"/>
    <s v="TRANSFER DEBIT"/>
    <s v="ONLINE M9323124097 Linked Acc Trns THOMAS L"/>
    <x v="9"/>
    <x v="37"/>
    <s v="ONLINE M Linked Acc Trns THOMAS L"/>
  </r>
  <r>
    <x v="497"/>
    <n v="-33.11"/>
    <s v="NAB - Credit Card 8814"/>
    <s v="CREDIT CARD PURCHASE"/>
    <s v="NRMA Insurance nrma.com.au"/>
    <x v="20"/>
    <x v="51"/>
    <s v="NRMA"/>
  </r>
  <r>
    <x v="461"/>
    <n v="-47"/>
    <s v="NAB - Credit Card 8814"/>
    <s v="CREDIT CARD PURCHASE"/>
    <s v="NRMA Insurance nrma.com.au"/>
    <x v="20"/>
    <x v="51"/>
    <s v="NRMA"/>
  </r>
  <r>
    <x v="44"/>
    <n v="-41.02"/>
    <s v="NAB - Credit Card 8814"/>
    <s v="CREDIT CARD PURCHASE"/>
    <s v="NRMA Insurance nrma.com.au"/>
    <x v="20"/>
    <x v="51"/>
    <s v="NRMA"/>
  </r>
  <r>
    <x v="406"/>
    <n v="-33.11"/>
    <s v="NAB - Credit Card 8814"/>
    <s v="CREDIT CARD PURCHASE"/>
    <s v="NRMA Insurance nrma.com.au"/>
    <x v="20"/>
    <x v="51"/>
    <s v="NRMA"/>
  </r>
  <r>
    <x v="49"/>
    <n v="-41.01"/>
    <s v="NAB - Credit Card 8814"/>
    <s v="CREDIT CARD PURCHASE"/>
    <s v="NRMA Insurance nrma.com.au"/>
    <x v="20"/>
    <x v="51"/>
    <s v="NRMA"/>
  </r>
  <r>
    <x v="327"/>
    <n v="-33.11"/>
    <s v="NAB - Credit Card 8814"/>
    <s v="CREDIT CARD PURCHASE"/>
    <s v="NRMA Insurance nrma.com.au"/>
    <x v="20"/>
    <x v="51"/>
    <s v="NRMA"/>
  </r>
  <r>
    <x v="476"/>
    <n v="-47"/>
    <s v="NAB - Credit Card 8814"/>
    <s v="CREDIT CARD PURCHASE"/>
    <s v="NRMA Insurance nrma.com.au"/>
    <x v="20"/>
    <x v="51"/>
    <s v="NRMA"/>
  </r>
  <r>
    <x v="307"/>
    <n v="-46.99"/>
    <s v="NAB - Credit Card 8814"/>
    <s v="CREDIT CARD PURCHASE"/>
    <s v="NRMA Insurance nrma.com.au"/>
    <x v="20"/>
    <x v="51"/>
    <s v="NRMA"/>
  </r>
  <r>
    <x v="289"/>
    <n v="-41.01"/>
    <s v="NAB - Credit Card 8814"/>
    <s v="CREDIT CARD PURCHASE"/>
    <s v="NRMA Insurance nrma.com.au"/>
    <x v="20"/>
    <x v="51"/>
    <s v="NRMA"/>
  </r>
  <r>
    <x v="87"/>
    <n v="-59.88"/>
    <s v="NAB - Credit Card 8814"/>
    <s v="CREDIT CARD PURCHASE"/>
    <s v="NRMA Insurance nrma.com.au"/>
    <x v="20"/>
    <x v="51"/>
    <s v="NRMA"/>
  </r>
  <r>
    <x v="76"/>
    <n v="-41.01"/>
    <s v="NAB - Credit Card 8814"/>
    <s v="CREDIT CARD PURCHASE"/>
    <s v="NRMA Insurance nrma.com.au"/>
    <x v="20"/>
    <x v="51"/>
    <s v="NRMA"/>
  </r>
  <r>
    <x v="294"/>
    <n v="-35.85"/>
    <s v="NAB - Credit Card 8814"/>
    <s v="CREDIT CARD PURCHASE"/>
    <s v="NRMA Insurance nrma.com.au"/>
    <x v="20"/>
    <x v="51"/>
    <s v="NRMA"/>
  </r>
  <r>
    <x v="468"/>
    <n v="-38.36"/>
    <s v="NAB - Credit Card 8814"/>
    <s v="CREDIT CARD PURCHASE"/>
    <s v="NRMA PBTM SYDNEY"/>
    <x v="20"/>
    <x v="51"/>
    <s v="NRMA"/>
  </r>
  <r>
    <x v="335"/>
    <n v="-23.27"/>
    <s v="NAB - Credit Card 8814"/>
    <s v="CREDIT CARD PURCHASE"/>
    <s v="NRMA PBTM SYDNEY"/>
    <x v="20"/>
    <x v="51"/>
    <s v="NRMA"/>
  </r>
  <r>
    <x v="120"/>
    <n v="-38.36"/>
    <s v="NAB - Credit Card 8814"/>
    <s v="CREDIT CARD PURCHASE"/>
    <s v="NRMA PBTM SYDNEY"/>
    <x v="20"/>
    <x v="51"/>
    <s v="NRMA"/>
  </r>
  <r>
    <x v="529"/>
    <n v="-23.27"/>
    <s v="NAB - Credit Card 8814"/>
    <s v="CREDIT CARD PURCHASE"/>
    <s v="NRMA PBTM SYDNEY"/>
    <x v="20"/>
    <x v="51"/>
    <s v="NRMA"/>
  </r>
  <r>
    <x v="127"/>
    <n v="-38.36"/>
    <s v="NAB - Credit Card 8814"/>
    <s v="CREDIT CARD PURCHASE"/>
    <s v="NRMA PBTM SYDNEY"/>
    <x v="20"/>
    <x v="51"/>
    <s v="NRMA"/>
  </r>
  <r>
    <x v="485"/>
    <n v="-23.27"/>
    <s v="NAB - Credit Card 8814"/>
    <s v="CREDIT CARD PURCHASE"/>
    <s v="NRMA PBTM SYDNEY"/>
    <x v="20"/>
    <x v="51"/>
    <s v="NRMA"/>
  </r>
  <r>
    <x v="137"/>
    <n v="-38.31"/>
    <s v="NAB - Credit Card 8814"/>
    <s v="CREDIT CARD PURCHASE"/>
    <s v="NRMA PBTM SYDNEY"/>
    <x v="20"/>
    <x v="51"/>
    <s v="NRMA"/>
  </r>
  <r>
    <x v="413"/>
    <n v="-23.24"/>
    <s v="NAB - Credit Card 8814"/>
    <s v="CREDIT CARD PURCHASE"/>
    <s v="NRMA PBTM SYDNEY"/>
    <x v="20"/>
    <x v="51"/>
    <s v="NRMA"/>
  </r>
  <r>
    <x v="150"/>
    <n v="-38.31"/>
    <s v="NAB - Credit Card 8814"/>
    <s v="CREDIT CARD PURCHASE"/>
    <s v="NRMA PBTM SYDNEY"/>
    <x v="20"/>
    <x v="51"/>
    <s v="NRMA"/>
  </r>
  <r>
    <x v="527"/>
    <n v="-23.24"/>
    <s v="NAB - Credit Card 8814"/>
    <s v="CREDIT CARD PURCHASE"/>
    <s v="NRMA PBTM SYDNEY"/>
    <x v="20"/>
    <x v="51"/>
    <s v="NRMA"/>
  </r>
  <r>
    <x v="156"/>
    <n v="-38.31"/>
    <s v="NAB - Credit Card 8814"/>
    <s v="CREDIT CARD PURCHASE"/>
    <s v="NRMA PBTM SYDNEY"/>
    <x v="20"/>
    <x v="51"/>
    <s v="NRMA"/>
  </r>
  <r>
    <x v="159"/>
    <n v="-23.24"/>
    <s v="NAB - Credit Card 8814"/>
    <s v="CREDIT CARD PURCHASE"/>
    <s v="NRMA PBTM SYDNEY"/>
    <x v="20"/>
    <x v="51"/>
    <s v="NRMA"/>
  </r>
  <r>
    <x v="165"/>
    <n v="-38.31"/>
    <s v="NAB - Credit Card 8814"/>
    <s v="CREDIT CARD PURCHASE"/>
    <s v="NRMA PBTM SYDNEY"/>
    <x v="20"/>
    <x v="51"/>
    <s v="NRMA"/>
  </r>
  <r>
    <x v="170"/>
    <n v="-23.24"/>
    <s v="NAB - Credit Card 8814"/>
    <s v="CREDIT CARD PURCHASE"/>
    <s v="NRMA PBTM SYDNEY"/>
    <x v="20"/>
    <x v="51"/>
    <s v="NRMA"/>
  </r>
  <r>
    <x v="306"/>
    <n v="-38.31"/>
    <s v="NAB - Credit Card 8814"/>
    <s v="CREDIT CARD PURCHASE"/>
    <s v="NRMA PBTM SYDNEY"/>
    <x v="20"/>
    <x v="51"/>
    <s v="NRMA"/>
  </r>
  <r>
    <x v="178"/>
    <n v="-23.24"/>
    <s v="NAB - Credit Card 8814"/>
    <s v="CREDIT CARD PURCHASE"/>
    <s v="NRMA PBTM SYDNEY"/>
    <x v="20"/>
    <x v="51"/>
    <s v="NRMA"/>
  </r>
  <r>
    <x v="517"/>
    <n v="-38.31"/>
    <s v="NAB - Credit Card 8814"/>
    <s v="CREDIT CARD PURCHASE"/>
    <s v="NRMA PBTM SYDNEY"/>
    <x v="20"/>
    <x v="51"/>
    <s v="NRMA"/>
  </r>
  <r>
    <x v="187"/>
    <n v="-23.24"/>
    <s v="NAB - Credit Card 8814"/>
    <s v="CREDIT CARD PURCHASE"/>
    <s v="NRMA PBTM SYDNEY"/>
    <x v="20"/>
    <x v="51"/>
    <s v="NRMA"/>
  </r>
  <r>
    <x v="590"/>
    <n v="-38.31"/>
    <s v="NAB - Credit Card 8814"/>
    <s v="CREDIT CARD PURCHASE"/>
    <s v="NRMA PBTM SYDNEY"/>
    <x v="20"/>
    <x v="51"/>
    <s v="NRMA"/>
  </r>
  <r>
    <x v="193"/>
    <n v="-23.24"/>
    <s v="NAB - Credit Card 8814"/>
    <s v="CREDIT CARD PURCHASE"/>
    <s v="NRMA PBTM SYDNEY"/>
    <x v="20"/>
    <x v="51"/>
    <s v="NRMA"/>
  </r>
  <r>
    <x v="200"/>
    <n v="-38.31"/>
    <s v="NAB - Credit Card 8814"/>
    <s v="CREDIT CARD PURCHASE"/>
    <s v="NRMA PBTM SYDNEY"/>
    <x v="20"/>
    <x v="51"/>
    <s v="NRMA"/>
  </r>
  <r>
    <x v="204"/>
    <n v="-23.24"/>
    <s v="NAB - Credit Card 8814"/>
    <s v="CREDIT CARD PURCHASE"/>
    <s v="NRMA PBTM SYDNEY"/>
    <x v="20"/>
    <x v="51"/>
    <s v="NRMA"/>
  </r>
  <r>
    <x v="220"/>
    <n v="-36.11"/>
    <s v="NAB - Credit Card 8814"/>
    <s v="CREDIT CARD PURCHASE"/>
    <s v="Mount Coolum Meats Mount Coolum"/>
    <x v="5"/>
    <x v="29"/>
    <s v="Mount Coolum Meats"/>
  </r>
  <r>
    <x v="149"/>
    <n v="-49"/>
    <s v="NAB - Credit Card 8814"/>
    <s v="CREDIT CARD PURCHASE"/>
    <s v="OBGA GABBA STADIUM WOOLLOONGABBA"/>
    <x v="14"/>
    <x v="10"/>
    <s v="O'Brien Group (Woolloongabba)"/>
  </r>
  <r>
    <x v="537"/>
    <n v="-37.049999999999997"/>
    <s v="NAB - Credit Card 8814"/>
    <s v="CREDIT CARD PURCHASE"/>
    <s v="OBGA GABBA STADIUM WOOLLOONGABBA"/>
    <x v="14"/>
    <x v="10"/>
    <s v="O'Brien Group (Woolloongabba)"/>
  </r>
  <r>
    <x v="144"/>
    <n v="-9.4"/>
    <s v="NAB - Credit Card 8814"/>
    <s v="CREDIT CARD PURCHASE"/>
    <s v="MELANIE TAKEAWAY PTY L ALTONA MEADOW"/>
    <x v="0"/>
    <x v="0"/>
    <s v="Melanie Takeaway Pty Ltd"/>
  </r>
  <r>
    <x v="61"/>
    <n v="-11.17"/>
    <s v="NAB - Credit Card 8814"/>
    <s v="CREDIT CARD PURCHASE"/>
    <s v="Melissa Oakleigh OAKLEIGH"/>
    <x v="0"/>
    <x v="0"/>
    <s v="Melissa"/>
  </r>
  <r>
    <x v="182"/>
    <n v="-52.4"/>
    <s v="NAB - Credit Card 8814"/>
    <s v="CREDIT CARD PURCHASE"/>
    <s v="JOY SENSES PTY LTD MOOLOOLABA"/>
    <x v="0"/>
    <x v="0"/>
    <s v="Melody's Licensed Cafe"/>
  </r>
  <r>
    <x v="144"/>
    <n v="-140.75"/>
    <s v="NAB - Credit Card 8814"/>
    <s v="CREDIT CARD PURCHASE"/>
    <s v="MESA VERDE TAVERN MELBOURNE"/>
    <x v="0"/>
    <x v="0"/>
    <s v="Mesa Verde Tavern"/>
  </r>
  <r>
    <x v="391"/>
    <n v="-4.54"/>
    <s v="NAB - Credit Card 8814"/>
    <s v="CREDIT CARD PURCHASE"/>
    <s v="PLAY NOW KIDS PTY LTD SIPPY DOWNS"/>
    <x v="11"/>
    <x v="38"/>
    <s v="Kids World Adventure Playland &amp; Cafe"/>
  </r>
  <r>
    <x v="104"/>
    <n v="-12.2"/>
    <s v="NAB - Credit Card 8814"/>
    <s v="CREDIT CARD PURCHASE"/>
    <s v="Ingenia Rivershore Diddillibah"/>
    <x v="11"/>
    <x v="38"/>
    <s v="Ingenia Holiday Parks (Rivershore)"/>
  </r>
  <r>
    <x v="104"/>
    <n v="-12.2"/>
    <s v="NAB - Credit Card 8814"/>
    <s v="CREDIT CARD PURCHASE"/>
    <s v="Ingenia Rivershore Diddillibah"/>
    <x v="11"/>
    <x v="38"/>
    <s v="Ingenia Holiday Parks (Rivershore)"/>
  </r>
  <r>
    <x v="70"/>
    <n v="-48"/>
    <s v="NAB - Credit Card 8814"/>
    <s v="CREDIT CARD PURCHASE"/>
    <s v="SQ *LES ARTISANS &amp; CO Coolum Beach"/>
    <x v="0"/>
    <x v="0"/>
    <s v="LES ARTISANS &amp; CO "/>
  </r>
  <r>
    <x v="8"/>
    <n v="-38.51"/>
    <s v="NAB - Credit Card 8814"/>
    <s v="CREDIT CARD PURCHASE"/>
    <s v="SQ *MESSY HEN Marcoola"/>
    <x v="0"/>
    <x v="0"/>
    <s v="Messy Hen"/>
  </r>
  <r>
    <x v="423"/>
    <n v="-20.78"/>
    <s v="NAB - Credit Card 8814"/>
    <s v="CREDIT CARD PURCHASE"/>
    <s v="SQ *MESSY HEN Marcoola"/>
    <x v="0"/>
    <x v="0"/>
    <s v="Messy Hen"/>
  </r>
  <r>
    <x v="471"/>
    <n v="-21.28"/>
    <s v="NAB - Credit Card 8814"/>
    <s v="CREDIT CARD PURCHASE"/>
    <s v="SQ *MESSY HEN Marcoola"/>
    <x v="0"/>
    <x v="0"/>
    <s v="Messy Hen"/>
  </r>
  <r>
    <x v="471"/>
    <n v="-21.28"/>
    <s v="NAB - Credit Card 8814"/>
    <s v="CREDIT CARD PURCHASE"/>
    <s v="SQ *MESSY HEN Marcoola"/>
    <x v="0"/>
    <x v="0"/>
    <s v="Messy Hen"/>
  </r>
  <r>
    <x v="278"/>
    <n v="-7.09"/>
    <s v="CBA - Milani Everyday"/>
    <m/>
    <s v="SQ *MESSY HEN Marcoola QL AUS Card xx1075 Value Date: 07/09/2025"/>
    <x v="0"/>
    <x v="0"/>
    <s v="Messy Hen"/>
  </r>
  <r>
    <x v="399"/>
    <n v="-21.28"/>
    <s v="CBA - Milani Everyday"/>
    <m/>
    <s v="SQ *MESSY HEN Marcoola QL AUS Card xx1075 Value Date: 10/07/2025"/>
    <x v="0"/>
    <x v="0"/>
    <s v="Messy Hen"/>
  </r>
  <r>
    <x v="35"/>
    <n v="-17.23"/>
    <s v="CBA - Milani Everyday"/>
    <m/>
    <s v="SQ *MESSY HEN Marcoola QL AUS Card xx1075 Value Date: 17/09/2025"/>
    <x v="0"/>
    <x v="0"/>
    <s v="Messy Hen"/>
  </r>
  <r>
    <x v="41"/>
    <n v="150"/>
    <s v="NAB Everyday - 891388212"/>
    <s v="TRANSFER CREDIT"/>
    <s v="MILANI SIMICWoolies"/>
    <x v="9"/>
    <x v="37"/>
    <s v="MILANI SIMICWoolies"/>
  </r>
  <r>
    <x v="478"/>
    <n v="200"/>
    <s v="NAB Everyday - 891388212"/>
    <s v="TRANSFER CREDIT"/>
    <s v="MILANI SIMICYAPPIZ"/>
    <x v="9"/>
    <x v="37"/>
    <s v="MILANI SIMICYAPPIZ"/>
  </r>
  <r>
    <x v="84"/>
    <n v="200"/>
    <s v="NAB Everyday - 891388212"/>
    <s v="TRANSFER CREDIT"/>
    <s v="MILANI SIMICZai Bday"/>
    <x v="9"/>
    <x v="37"/>
    <s v="MILANI SIMICZai Bday"/>
  </r>
  <r>
    <x v="41"/>
    <n v="200"/>
    <s v="NAB Everyday - 891388212"/>
    <s v="TRANSFER CREDIT"/>
    <s v="MILANI SIMICZIP"/>
    <x v="9"/>
    <x v="37"/>
    <s v="MILANI SIMICZIP"/>
  </r>
  <r>
    <x v="150"/>
    <n v="35"/>
    <s v="NAB Everyday - 891388212"/>
    <s v="TRANSFER CREDIT"/>
    <s v="MISS LOTTA EMILIA HAdinner x"/>
    <x v="9"/>
    <x v="37"/>
    <s v="MISS LOTTA EMILIA HAdinner x"/>
  </r>
  <r>
    <x v="151"/>
    <n v="200"/>
    <s v="NAB Old - 9437"/>
    <s v="TRANSFER CREDIT"/>
    <s v="MISS SARAH LOUISE HEFurniture deposit"/>
    <x v="9"/>
    <x v="37"/>
    <s v="MISS SARAH LOUISE HEFurniture deposit"/>
  </r>
  <r>
    <x v="45"/>
    <n v="100"/>
    <s v="NAB Old - 9437"/>
    <s v="TRANSFER CREDIT"/>
    <s v="MOISES SERRANO Hardware"/>
    <x v="9"/>
    <x v="37"/>
    <s v="MOISES SERRANO Hardware"/>
  </r>
  <r>
    <x v="548"/>
    <n v="305"/>
    <s v="NAB Old - 9437"/>
    <s v="TRANSFER CREDIT"/>
    <s v="MOISES SERRANODinner"/>
    <x v="9"/>
    <x v="10"/>
    <s v="MOISES SERRANODinner"/>
  </r>
  <r>
    <x v="198"/>
    <n v="100"/>
    <s v="NAB Old - 9437"/>
    <s v="TRANSFER CREDIT"/>
    <s v="MOISES SERRANODinner"/>
    <x v="9"/>
    <x v="10"/>
    <s v="MOISES SERRANODinner"/>
  </r>
  <r>
    <x v="257"/>
    <n v="1800"/>
    <s v="NAB Old - 9437"/>
    <s v="TRANSFER CREDIT"/>
    <s v="MOISES SERRANOFamily present"/>
    <x v="9"/>
    <x v="37"/>
    <s v="MOISES SERRANOFamily present"/>
  </r>
  <r>
    <x v="152"/>
    <n v="1400"/>
    <s v="NAB Old - 9437"/>
    <s v="TRANSFER CREDIT"/>
    <s v="MR ANDREW FELIX HEUBSarah furtnitue"/>
    <x v="9"/>
    <x v="37"/>
    <s v="MR ANDREW FELIX HEUBSarah furtnitue"/>
  </r>
  <r>
    <x v="488"/>
    <n v="20"/>
    <s v="NAB Old - 9437"/>
    <s v="TRANSFER CREDIT"/>
    <s v="MR ARIF NAZIR CHEEMAArlo"/>
    <x v="9"/>
    <x v="37"/>
    <s v="MR ARIF NAZIR CHEEMAArlo"/>
  </r>
  <r>
    <x v="110"/>
    <n v="1050"/>
    <s v="NAB Old - 9437"/>
    <s v="TRANSFER CREDIT"/>
    <s v="MR ASHER ESAKOFF Uncle Asher"/>
    <x v="9"/>
    <x v="37"/>
    <s v="MR ASHER ESAKOFF Uncle Asher"/>
  </r>
  <r>
    <x v="189"/>
    <n v="300"/>
    <s v="NAB Old - 9437"/>
    <s v="TRANSFER CREDIT"/>
    <s v="JOHN TRAN Banana"/>
    <x v="9"/>
    <x v="10"/>
    <s v="NAB"/>
  </r>
  <r>
    <x v="198"/>
    <n v="400"/>
    <s v="NAB Old - 9437"/>
    <s v="TRANSFER CREDIT"/>
    <s v="FRANCO VALENZUELADinner"/>
    <x v="9"/>
    <x v="10"/>
    <s v="NAB"/>
  </r>
  <r>
    <x v="54"/>
    <n v="2200"/>
    <s v="NAB Old - 9437"/>
    <s v="TRANSFER CREDIT"/>
    <s v="ONLINE A7108911198 Linked Acc Trns THOMAS L"/>
    <x v="9"/>
    <x v="37"/>
    <s v="ONLINE A Linked Acc Trns THOMAS L"/>
  </r>
  <r>
    <x v="486"/>
    <n v="30"/>
    <s v="NAB Old - 9437"/>
    <s v="TRANSFER CREDIT"/>
    <s v="ONLINE A1913114055 Linked Acc Trns THOMAS L"/>
    <x v="9"/>
    <x v="37"/>
    <s v="ONLINE A Linked Acc Trns THOMAS L"/>
  </r>
  <r>
    <x v="159"/>
    <n v="1900"/>
    <s v="NAB Old - 9437"/>
    <s v="TRANSFER CREDIT"/>
    <s v="ONLINE A3617396575 Linked Acc Trns THOMAS L"/>
    <x v="9"/>
    <x v="37"/>
    <s v="ONLINE A Linked Acc Trns THOMAS L"/>
  </r>
  <r>
    <x v="107"/>
    <n v="4000"/>
    <s v="NAB Old - 9437"/>
    <s v="TRANSFER CREDIT"/>
    <s v="ONLINE B4631742530 Linked Acc Trns THOMAS L"/>
    <x v="9"/>
    <x v="37"/>
    <s v="ONLINE B Linked Acc Trns THOMAS L"/>
  </r>
  <r>
    <x v="418"/>
    <n v="2200"/>
    <s v="NAB Old - 9437"/>
    <s v="TRANSFER CREDIT"/>
    <s v="ONLINE B0837370543 Linked Acc Trns THOMAS L"/>
    <x v="9"/>
    <x v="37"/>
    <s v="ONLINE B Linked Acc Trns THOMAS L"/>
  </r>
  <r>
    <x v="86"/>
    <n v="500"/>
    <s v="NAB - Old 1627"/>
    <s v="TRANSFER CREDIT"/>
    <s v="ONLINE B9362774973 Linked Acc Trns THOMAS L"/>
    <x v="9"/>
    <x v="37"/>
    <s v="ONLINE B Linked Acc Trns THOMAS L"/>
  </r>
  <r>
    <x v="325"/>
    <n v="2500"/>
    <s v="NAB - Old 1627"/>
    <s v="TRANSFER CREDIT"/>
    <s v="ONLINE B1303676397 Linked Acc Trns THOMAS L"/>
    <x v="9"/>
    <x v="37"/>
    <s v="ONLINE B Linked Acc Trns THOMAS L"/>
  </r>
  <r>
    <x v="76"/>
    <n v="2318.9899999999998"/>
    <s v="NAB Everyday - 891388212"/>
    <s v="TRANSFER CREDIT"/>
    <s v="ONLINE B1748291631 Real vision LT MS INVES"/>
    <x v="9"/>
    <x v="37"/>
    <s v="ONLINE B Real vision LT MS INVES"/>
  </r>
  <r>
    <x v="167"/>
    <n v="100"/>
    <s v="NAB Old - 9437"/>
    <s v="TRANSFER CREDIT"/>
    <s v="ONLINE C6587013242 Linked Acc Trns THOMAS L"/>
    <x v="9"/>
    <x v="37"/>
    <s v="ONLINE C Linked Acc Trns THOMAS L"/>
  </r>
  <r>
    <x v="86"/>
    <n v="500"/>
    <s v="NAB Everyday - 891388212"/>
    <s v="TRANSFER CREDIT"/>
    <s v="ONLINE C7962552173 Linked Acc Trns THOMAS L"/>
    <x v="9"/>
    <x v="37"/>
    <s v="ONLINE C Linked Acc Trns THOMAS L"/>
  </r>
  <r>
    <x v="14"/>
    <n v="600"/>
    <s v="NAB - Old 1627"/>
    <s v="TRANSFER CREDIT"/>
    <s v="ONLINE C8110340348 Linked Acc Trns THOMAS L"/>
    <x v="9"/>
    <x v="37"/>
    <s v="ONLINE C Linked Acc Trns THOMAS L"/>
  </r>
  <r>
    <x v="12"/>
    <n v="2200"/>
    <s v="NAB Everyday - 891388212"/>
    <s v="TRANSFER CREDIT"/>
    <s v="ONLINE C8268013061 Linked Acc Trns THOMAS L"/>
    <x v="9"/>
    <x v="37"/>
    <s v="ONLINE C Linked Acc Trns THOMAS L"/>
  </r>
  <r>
    <x v="279"/>
    <n v="3000"/>
    <s v="NAB Everyday - 891388212"/>
    <s v="TRANSFER CREDIT"/>
    <s v="ONLINE C8896646340 Linked Acc Trns THOMAS PROPE"/>
    <x v="9"/>
    <x v="37"/>
    <s v="ONLINE C Linked Acc Trns THOMAS PROPE"/>
  </r>
  <r>
    <x v="150"/>
    <n v="2000"/>
    <s v="NAB Everyday - 891388212"/>
    <s v="TRANSFER CREDIT"/>
    <s v="ONLINE D7475744415 Excavator and bin THOMAS L"/>
    <x v="9"/>
    <x v="37"/>
    <s v="ONLINE D Excavator and bin THOMAS L"/>
  </r>
  <r>
    <x v="57"/>
    <n v="2200"/>
    <s v="NAB Old - 9437"/>
    <s v="TRANSFER CREDIT"/>
    <s v="ONLINE D3768100622 Linked Acc Trns THOMAS L"/>
    <x v="9"/>
    <x v="37"/>
    <s v="ONLINE D Linked Acc Trns THOMAS L"/>
  </r>
  <r>
    <x v="95"/>
    <n v="1200"/>
    <s v="NAB - Old 1627"/>
    <s v="TRANSFER CREDIT"/>
    <s v="ONLINE D7615707329 Linked Acc Trns THOMAS L"/>
    <x v="9"/>
    <x v="37"/>
    <s v="ONLINE D Linked Acc Trns THOMAS L"/>
  </r>
  <r>
    <x v="511"/>
    <n v="500"/>
    <s v="NAB Everyday - 891388212"/>
    <s v="TRANSFER CREDIT"/>
    <s v="ONLINE D4063370438 Linked Acc Trns THOMAS L"/>
    <x v="9"/>
    <x v="37"/>
    <s v="ONLINE D Linked Acc Trns THOMAS L"/>
  </r>
  <r>
    <x v="481"/>
    <n v="20"/>
    <s v="NAB Everyday - 891388212"/>
    <s v="TRANSFER CREDIT"/>
    <s v="ONLINE D1208320793 Linked Acc Trns THOMAS L"/>
    <x v="9"/>
    <x v="37"/>
    <s v="ONLINE D Linked Acc Trns THOMAS L"/>
  </r>
  <r>
    <x v="409"/>
    <n v="400"/>
    <s v="NAB Everyday - 891388212"/>
    <s v="TRANSFER CREDIT"/>
    <s v="ONLINE E3365350056 Linked Acc Trns LT MS INVES"/>
    <x v="9"/>
    <x v="37"/>
    <s v="ONLINE E Linked Acc Trns LT MS INVES"/>
  </r>
  <r>
    <x v="108"/>
    <n v="125"/>
    <s v="NAB Everyday - 891388212"/>
    <s v="TRANSFER CREDIT"/>
    <s v="ONLINE E8308594569 Linked Acc Trns THOMAS L"/>
    <x v="9"/>
    <x v="37"/>
    <s v="ONLINE E Linked Acc Trns THOMAS L"/>
  </r>
  <r>
    <x v="110"/>
    <n v="2000"/>
    <s v="NAB Old - 9437"/>
    <s v="TRANSFER CREDIT"/>
    <s v="ONLINE E8868792331 Linked Acc Trns THOMAS L"/>
    <x v="9"/>
    <x v="37"/>
    <s v="ONLINE E Linked Acc Trns THOMAS L"/>
  </r>
  <r>
    <x v="1"/>
    <n v="500"/>
    <s v="NAB Old - 9437"/>
    <s v="TRANSFER CREDIT"/>
    <s v="ONLINE E8935522280 Linked Acc Trns THOMAS L"/>
    <x v="9"/>
    <x v="37"/>
    <s v="ONLINE E Linked Acc Trns THOMAS L"/>
  </r>
  <r>
    <x v="69"/>
    <n v="2200"/>
    <s v="NAB Old - 9437"/>
    <s v="TRANSFER CREDIT"/>
    <s v="ONLINE E8452192113 Linked Acc Trns THOMAS L"/>
    <x v="9"/>
    <x v="37"/>
    <s v="ONLINE E Linked Acc Trns THOMAS L"/>
  </r>
  <r>
    <x v="80"/>
    <n v="500"/>
    <s v="NAB Old - 9437"/>
    <s v="TRANSFER CREDIT"/>
    <s v="ONLINE E6028512233 Linked Acc Trns THOMAS L"/>
    <x v="9"/>
    <x v="37"/>
    <s v="ONLINE E Linked Acc Trns THOMAS L"/>
  </r>
  <r>
    <x v="467"/>
    <n v="2000"/>
    <s v="NAB Everyday - 891388212"/>
    <s v="TRANSFER CREDIT"/>
    <s v="ONLINE E5102396076 Linked Acc Trns THOMAS L"/>
    <x v="9"/>
    <x v="37"/>
    <s v="ONLINE E Linked Acc Trns THOMAS L"/>
  </r>
  <r>
    <x v="523"/>
    <n v="1100"/>
    <s v="NAB Old - 9437"/>
    <s v="TRANSFER CREDIT"/>
    <s v="ONLINE F9635370919 Linked Acc Trns THOMAS L"/>
    <x v="9"/>
    <x v="37"/>
    <s v="ONLINE F Linked Acc Trns THOMAS L"/>
  </r>
  <r>
    <x v="180"/>
    <n v="1000"/>
    <s v="NAB Old - 9437"/>
    <s v="TRANSFER CREDIT"/>
    <s v="ONLINE F3207390731 Linked Acc Trns THOMAS L"/>
    <x v="9"/>
    <x v="37"/>
    <s v="ONLINE F Linked Acc Trns THOMAS L"/>
  </r>
  <r>
    <x v="181"/>
    <n v="305"/>
    <s v="NAB Old - 9437"/>
    <s v="TRANSFER CREDIT"/>
    <s v="ONLINE F3606522967 Linked Acc Trns THOMAS L"/>
    <x v="9"/>
    <x v="37"/>
    <s v="ONLINE F Linked Acc Trns THOMAS L"/>
  </r>
  <r>
    <x v="80"/>
    <n v="600"/>
    <s v="NAB Old - 9437"/>
    <s v="TRANSFER CREDIT"/>
    <s v="ONLINE F4749572288 Linked Acc Trns THOMAS L"/>
    <x v="9"/>
    <x v="37"/>
    <s v="ONLINE F Linked Acc Trns THOMAS L"/>
  </r>
  <r>
    <x v="204"/>
    <n v="2200"/>
    <s v="NAB Old - 9437"/>
    <s v="TRANSFER CREDIT"/>
    <s v="ONLINE F1379552026 Linked Acc Trns THOMAS L"/>
    <x v="9"/>
    <x v="37"/>
    <s v="ONLINE F Linked Acc Trns THOMAS L"/>
  </r>
  <r>
    <x v="2"/>
    <n v="75"/>
    <s v="NAB Old - 9437"/>
    <s v="TRANSFER CREDIT"/>
    <s v="ONLINE F3291370293 Linked Acc Trns THOMAS L"/>
    <x v="9"/>
    <x v="37"/>
    <s v="ONLINE F Linked Acc Trns THOMAS L"/>
  </r>
  <r>
    <x v="249"/>
    <n v="2300"/>
    <s v="NAB - Old 1627"/>
    <s v="TRANSFER CREDIT"/>
    <s v="ONLINE F7810492028 Linked Acc Trns THOMAS L"/>
    <x v="9"/>
    <x v="37"/>
    <s v="ONLINE F Linked Acc Trns THOMAS L"/>
  </r>
  <r>
    <x v="340"/>
    <n v="600"/>
    <s v="NAB Everyday - 891388212"/>
    <s v="TRANSFER CREDIT"/>
    <s v="ONLINE G4917003123 Linked Acc Trns THOMAS L"/>
    <x v="9"/>
    <x v="37"/>
    <s v="ONLINE G Linked Acc Trns THOMAS L"/>
  </r>
  <r>
    <x v="325"/>
    <n v="2511"/>
    <s v="NAB Everyday - 891388212"/>
    <s v="TRANSFER CREDIT"/>
    <s v="ONLINE G4466606842 Linked Acc Trns THOMAS L"/>
    <x v="9"/>
    <x v="37"/>
    <s v="ONLINE G Linked Acc Trns THOMAS L"/>
  </r>
  <r>
    <x v="113"/>
    <n v="3500"/>
    <s v="NAB Old - 9437"/>
    <s v="TRANSFER CREDIT"/>
    <s v="ONLINE H4164561726 Linked Acc Trns THOMAS L"/>
    <x v="9"/>
    <x v="37"/>
    <s v="ONLINE H Linked Acc Trns THOMAS L"/>
  </r>
  <r>
    <x v="435"/>
    <n v="2200"/>
    <s v="NAB Old - 9437"/>
    <s v="TRANSFER CREDIT"/>
    <s v="ONLINE H9958174095 Linked Acc Trns THOMAS L"/>
    <x v="9"/>
    <x v="37"/>
    <s v="ONLINE H Linked Acc Trns THOMAS L"/>
  </r>
  <r>
    <x v="172"/>
    <n v="3000"/>
    <s v="NAB Old - 9437"/>
    <s v="TRANSFER CREDIT"/>
    <s v="ONLINE H8937370076 Linked Acc Trns THOMAS L"/>
    <x v="9"/>
    <x v="37"/>
    <s v="ONLINE H Linked Acc Trns THOMAS L"/>
  </r>
  <r>
    <x v="218"/>
    <n v="2300"/>
    <s v="NAB - Old 1627"/>
    <s v="TRANSFER CREDIT"/>
    <s v="ONLINE H8455350872 Linked Acc Trns THOMAS L"/>
    <x v="9"/>
    <x v="37"/>
    <s v="ONLINE H Linked Acc Trns THOMAS L"/>
  </r>
  <r>
    <x v="14"/>
    <n v="1140"/>
    <s v="NAB - Old 1627"/>
    <s v="TRANSFER CREDIT"/>
    <s v="ONLINE H9732676348 Linked Acc Trns THOMAS L"/>
    <x v="9"/>
    <x v="37"/>
    <s v="ONLINE H Linked Acc Trns THOMAS L"/>
  </r>
  <r>
    <x v="375"/>
    <n v="2300"/>
    <s v="NAB Everyday - 891388212"/>
    <s v="TRANSFER CREDIT"/>
    <s v="ONLINE H0968356084 Linked Acc Trns THOMAS L"/>
    <x v="9"/>
    <x v="37"/>
    <s v="ONLINE H Linked Acc Trns THOMAS L"/>
  </r>
  <r>
    <x v="524"/>
    <n v="2500"/>
    <s v="NAB Everyday - 891388212"/>
    <s v="TRANSFER CREDIT"/>
    <s v="ONLINE H8102144740 THOMAS L"/>
    <x v="9"/>
    <x v="37"/>
    <s v="ONLINE H THOMAS L"/>
  </r>
  <r>
    <x v="55"/>
    <n v="100"/>
    <s v="NAB Everyday - 891388212"/>
    <s v="TRANSFER CREDIT"/>
    <s v="ONLINE J1265584384 Linked Acc Trns THOMAS L"/>
    <x v="9"/>
    <x v="37"/>
    <s v="ONLINE J Linked Acc Trns THOMAS L"/>
  </r>
  <r>
    <x v="129"/>
    <n v="3300"/>
    <s v="NAB Old - 9437"/>
    <s v="TRANSFER CREDIT"/>
    <s v="ONLINE J4202253702 Linked Acc Trns THOMAS L"/>
    <x v="9"/>
    <x v="37"/>
    <s v="ONLINE J Linked Acc Trns THOMAS L"/>
  </r>
  <r>
    <x v="520"/>
    <n v="2200"/>
    <s v="NAB Old - 9437"/>
    <s v="TRANSFER CREDIT"/>
    <s v="ONLINE J4291376070 Linked Acc Trns THOMAS L"/>
    <x v="9"/>
    <x v="37"/>
    <s v="ONLINE J Linked Acc Trns THOMAS L"/>
  </r>
  <r>
    <x v="41"/>
    <n v="1140"/>
    <s v="NAB - Old 1627"/>
    <s v="TRANSFER CREDIT"/>
    <s v="ONLINE J0319764084 Linked Acc Trns THOMAS L"/>
    <x v="9"/>
    <x v="37"/>
    <s v="ONLINE J Linked Acc Trns THOMAS L"/>
  </r>
  <r>
    <x v="56"/>
    <n v="2200"/>
    <s v="NAB Old - 9437"/>
    <s v="TRANSFER CREDIT"/>
    <s v="ONLINE K0997501985 Linked Acc Trns THOMAS L"/>
    <x v="9"/>
    <x v="37"/>
    <s v="ONLINE K Linked Acc Trns THOMAS L"/>
  </r>
  <r>
    <x v="22"/>
    <n v="550"/>
    <s v="NAB - Old 1627"/>
    <s v="TRANSFER CREDIT"/>
    <s v="ONLINE K7927356405 Linked Acc Trns THOMAS L"/>
    <x v="9"/>
    <x v="37"/>
    <s v="ONLINE K Linked Acc Trns THOMAS L"/>
  </r>
  <r>
    <x v="372"/>
    <n v="2200"/>
    <s v="NAB Everyday - 891388212"/>
    <s v="TRANSFER CREDIT"/>
    <s v="ONLINE K4208023106 Linked Acc Trns THOMAS L"/>
    <x v="9"/>
    <x v="37"/>
    <s v="ONLINE K Linked Acc Trns THOMAS L"/>
  </r>
  <r>
    <x v="480"/>
    <n v="3000"/>
    <s v="NAB Everyday - 891388212"/>
    <s v="TRANSFER CREDIT"/>
    <s v="ONLINE K0729112094 Linked Acc Trns THOMAS L"/>
    <x v="9"/>
    <x v="37"/>
    <s v="ONLINE K Linked Acc Trns THOMAS L"/>
  </r>
  <r>
    <x v="343"/>
    <n v="1400"/>
    <s v="NAB Old - 9437"/>
    <s v="TRANSFER CREDIT"/>
    <s v="ONLINE L2460360110 Linked Acc Trns THOMAS L"/>
    <x v="9"/>
    <x v="37"/>
    <s v="ONLINE L Linked Acc Trns THOMAS L"/>
  </r>
  <r>
    <x v="224"/>
    <n v="2200"/>
    <s v="NAB - Old 1627"/>
    <s v="TRANSFER CREDIT"/>
    <s v="ONLINE L6669316914 Linked Acc Trns THOMAS L"/>
    <x v="9"/>
    <x v="37"/>
    <s v="ONLINE L Linked Acc Trns THOMAS L"/>
  </r>
  <r>
    <x v="390"/>
    <n v="1300"/>
    <s v="NAB Old - 9437"/>
    <s v="TRANSFER CREDIT"/>
    <s v="ONLINE M6537102855 Linked Acc Trns THOMAS L"/>
    <x v="9"/>
    <x v="37"/>
    <s v="ONLINE M Linked Acc Trns THOMAS L"/>
  </r>
  <r>
    <x v="207"/>
    <n v="2240"/>
    <s v="NAB Old - 9437"/>
    <s v="TRANSFER CREDIT"/>
    <s v="ONLINE M6081777148 Linked Acc Trns THOMAS L"/>
    <x v="9"/>
    <x v="37"/>
    <s v="ONLINE M Linked Acc Trns THOMAS L"/>
  </r>
  <r>
    <x v="475"/>
    <n v="20000"/>
    <s v="NAB Old - 9437"/>
    <s v="TRANSFER CREDIT"/>
    <s v="ONLINE N8764774902 Linked Acc Trns THOMAS L"/>
    <x v="9"/>
    <x v="37"/>
    <s v="ONLINE N Linked Acc Trns THOMAS L"/>
  </r>
  <r>
    <x v="138"/>
    <n v="2200"/>
    <s v="NAB Old - 9437"/>
    <s v="TRANSFER CREDIT"/>
    <s v="ONLINE P4646330640 Linked Acc Trns THOMAS L"/>
    <x v="9"/>
    <x v="37"/>
    <s v="ONLINE P Linked Acc Trns THOMAS L"/>
  </r>
  <r>
    <x v="167"/>
    <n v="1015"/>
    <s v="NAB Old - 9437"/>
    <s v="TRANSFER CREDIT"/>
    <s v="ONLINE P5052676782 Linked Acc Trns THOMAS L"/>
    <x v="9"/>
    <x v="37"/>
    <s v="ONLINE P Linked Acc Trns THOMAS L"/>
  </r>
  <r>
    <x v="390"/>
    <n v="2250"/>
    <s v="NAB Old - 9437"/>
    <s v="TRANSFER CREDIT"/>
    <s v="ONLINE P3452767842 Linked Acc Trns THOMAS L"/>
    <x v="9"/>
    <x v="37"/>
    <s v="ONLINE P Linked Acc Trns THOMAS L"/>
  </r>
  <r>
    <x v="230"/>
    <n v="2300"/>
    <s v="NAB - Old 1627"/>
    <s v="TRANSFER CREDIT"/>
    <s v="ONLINE P0289646395 Linked Acc Trns THOMAS L"/>
    <x v="9"/>
    <x v="37"/>
    <s v="ONLINE P Linked Acc Trns THOMAS L"/>
  </r>
  <r>
    <x v="263"/>
    <n v="800"/>
    <s v="NAB Everyday - 891388212"/>
    <s v="TRANSFER CREDIT"/>
    <s v="ONLINE P3730794773 Linked Acc Trns THOMAS L"/>
    <x v="9"/>
    <x v="37"/>
    <s v="ONLINE P Linked Acc Trns THOMAS L"/>
  </r>
  <r>
    <x v="538"/>
    <n v="2200"/>
    <s v="NAB Old - 9437"/>
    <s v="TRANSFER CREDIT"/>
    <s v="ONLINE Q3284144189 Linked Acc Trns THOMAS L"/>
    <x v="9"/>
    <x v="37"/>
    <s v="ONLINE Q Linked Acc Trns THOMAS L"/>
  </r>
  <r>
    <x v="35"/>
    <n v="2000"/>
    <s v="NAB Everyday - 891388212"/>
    <s v="TRANSFER CREDIT"/>
    <s v="ONLINE Q1405360541 Linked Acc Trns THOMAS L"/>
    <x v="9"/>
    <x v="37"/>
    <s v="ONLINE Q Linked Acc Trns THOMAS L"/>
  </r>
  <r>
    <x v="83"/>
    <n v="2300"/>
    <s v="NAB Everyday - 891388212"/>
    <s v="TRANSFER CREDIT"/>
    <s v="ONLINE Q8111048768 Linked Acc Trns THOMAS L"/>
    <x v="9"/>
    <x v="37"/>
    <s v="ONLINE Q Linked Acc Trns THOMAS L"/>
  </r>
  <r>
    <x v="490"/>
    <n v="60"/>
    <s v="NAB Old - 9437"/>
    <s v="TRANSFER CREDIT"/>
    <s v="ONLINE R7749134680 Linked Acc Trns THOMAS L"/>
    <x v="9"/>
    <x v="37"/>
    <s v="ONLINE R Linked Acc Trns THOMAS L"/>
  </r>
  <r>
    <x v="17"/>
    <n v="1150"/>
    <s v="NAB - Old 1627"/>
    <s v="TRANSFER CREDIT"/>
    <s v="ONLINE R3927636123 Linked Acc Trns THOMAS L"/>
    <x v="9"/>
    <x v="37"/>
    <s v="ONLINE R Linked Acc Trns THOMAS L"/>
  </r>
  <r>
    <x v="426"/>
    <n v="3000"/>
    <s v="NAB Everyday - 891388212"/>
    <s v="TRANSFER CREDIT"/>
    <s v="ONLINE S9631626762 Linked Acc Trns THOMAS L"/>
    <x v="9"/>
    <x v="37"/>
    <s v="ONLINE S Linked Acc Trns THOMAS L"/>
  </r>
  <r>
    <x v="130"/>
    <n v="1350"/>
    <s v="NAB Old - 9437"/>
    <s v="TRANSFER CREDIT"/>
    <s v="ONLINE T8638901072 Linked Acc Trns THOMAS L"/>
    <x v="9"/>
    <x v="37"/>
    <s v="ONLINE T Linked Acc Trns THOMAS L"/>
  </r>
  <r>
    <x v="514"/>
    <n v="2200"/>
    <s v="NAB Old - 9437"/>
    <s v="TRANSFER CREDIT"/>
    <s v="ONLINE T4816073179 Linked Acc Trns THOMAS L"/>
    <x v="9"/>
    <x v="37"/>
    <s v="ONLINE T Linked Acc Trns THOMAS L"/>
  </r>
  <r>
    <x v="86"/>
    <n v="2280"/>
    <s v="NAB - Old 1627"/>
    <s v="TRANSFER CREDIT"/>
    <s v="ONLINE T9942104748 Linked Acc Trns THOMAS L"/>
    <x v="9"/>
    <x v="37"/>
    <s v="ONLINE T Linked Acc Trns THOMAS L"/>
  </r>
  <r>
    <x v="286"/>
    <n v="40"/>
    <s v="NAB Everyday - 891388212"/>
    <s v="TRANSFER CREDIT"/>
    <s v="ONLINE T5822502706 Linked Acc Trns THOMAS L"/>
    <x v="9"/>
    <x v="37"/>
    <s v="ONLINE T Linked Acc Trns THOMAS L"/>
  </r>
  <r>
    <x v="408"/>
    <n v="2200"/>
    <s v="NAB Everyday - 891388212"/>
    <s v="TRANSFER CREDIT"/>
    <s v="ONLINE T2799142547 Linked Acc Trns THOMAS L"/>
    <x v="9"/>
    <x v="37"/>
    <s v="ONLINE T Linked Acc Trns THOMAS L"/>
  </r>
  <r>
    <x v="149"/>
    <n v="1100"/>
    <s v="NAB Old - 9437"/>
    <s v="TRANSFER CREDIT"/>
    <s v="ONLINE V9154174508 Linked Acc Trns THOMAS L"/>
    <x v="9"/>
    <x v="37"/>
    <s v="ONLINE V Linked Acc Trns THOMAS L"/>
  </r>
  <r>
    <x v="467"/>
    <n v="1200"/>
    <s v="NAB Everyday - 891388212"/>
    <s v="TRANSFER CREDIT"/>
    <s v="ONLINE V7822073576 Linked Acc Trns THOMAS L"/>
    <x v="9"/>
    <x v="37"/>
    <s v="ONLINE V Linked Acc Trns THOMAS L"/>
  </r>
  <r>
    <x v="476"/>
    <n v="1000"/>
    <s v="NAB Everyday - 891388212"/>
    <s v="TRANSFER CREDIT"/>
    <s v="ONLINE V8438797444 Linked Acc Trns THOMAS L"/>
    <x v="9"/>
    <x v="37"/>
    <s v="ONLINE V Linked Acc Trns THOMAS L"/>
  </r>
  <r>
    <x v="409"/>
    <n v="1700"/>
    <s v="NAB Everyday - 891388212"/>
    <s v="TRANSFER CREDIT"/>
    <s v="ONLINE V7268402090 Linked Acc Trns THOMAS L"/>
    <x v="9"/>
    <x v="37"/>
    <s v="ONLINE V Linked Acc Trns THOMAS L"/>
  </r>
  <r>
    <x v="136"/>
    <n v="1150"/>
    <s v="NAB Old - 9437"/>
    <s v="TRANSFER CREDIT"/>
    <s v="ONLINE W0665283239 Linked Acc Trns THOMAS L"/>
    <x v="9"/>
    <x v="37"/>
    <s v="ONLINE W Linked Acc Trns THOMAS L"/>
  </r>
  <r>
    <x v="181"/>
    <n v="2200"/>
    <s v="NAB Old - 9437"/>
    <s v="TRANSFER CREDIT"/>
    <s v="ONLINE W5694686231 Linked Acc Trns THOMAS L"/>
    <x v="9"/>
    <x v="37"/>
    <s v="ONLINE W Linked Acc Trns THOMAS L"/>
  </r>
  <r>
    <x v="98"/>
    <n v="2100"/>
    <s v="NAB Old - 9437"/>
    <s v="TRANSFER CREDIT"/>
    <s v="ONLINE W7918043322 Linked Acc Trns THOMAS L"/>
    <x v="9"/>
    <x v="37"/>
    <s v="ONLINE W Linked Acc Trns THOMAS L"/>
  </r>
  <r>
    <x v="22"/>
    <n v="100"/>
    <s v="NAB - Old 1627"/>
    <s v="TRANSFER CREDIT"/>
    <s v="ONLINE W7745083490 Linked Acc Trns THOMAS L"/>
    <x v="9"/>
    <x v="37"/>
    <s v="ONLINE W Linked Acc Trns THOMAS L"/>
  </r>
  <r>
    <x v="284"/>
    <n v="2400"/>
    <s v="NAB Everyday - 891388212"/>
    <s v="TRANSFER CREDIT"/>
    <s v="ONLINE W5338616738 Linked Acc Trns THOMAS L"/>
    <x v="9"/>
    <x v="37"/>
    <s v="ONLINE W Linked Acc Trns THOMAS L"/>
  </r>
  <r>
    <x v="284"/>
    <n v="2400"/>
    <s v="NAB Everyday - 891388212"/>
    <s v="TRANSFER CREDIT"/>
    <s v="ONLINE W5338616738 Linked Acc Trns THOMAS L"/>
    <x v="9"/>
    <x v="37"/>
    <s v="ONLINE W Linked Acc Trns THOMAS L"/>
  </r>
  <r>
    <x v="523"/>
    <n v="1100"/>
    <s v="NAB Old - 9437"/>
    <s v="TRANSFER CREDIT"/>
    <s v="ONLINE X3054390850 Linked Acc Trns THOMAS L"/>
    <x v="9"/>
    <x v="37"/>
    <s v="ONLINE X Linked Acc Trns THOMAS L"/>
  </r>
  <r>
    <x v="80"/>
    <n v="1100"/>
    <s v="NAB Old - 9437"/>
    <s v="TRANSFER CREDIT"/>
    <s v="ONLINE X8294132233 Linked Acc Trns THOMAS L"/>
    <x v="9"/>
    <x v="37"/>
    <s v="ONLINE X Linked Acc Trns THOMAS L"/>
  </r>
  <r>
    <x v="187"/>
    <n v="1000"/>
    <s v="NAB Old - 9437"/>
    <s v="TRANSFER CREDIT"/>
    <s v="ONLINE X7984310006 Linked Acc Trns THOMAS L"/>
    <x v="9"/>
    <x v="37"/>
    <s v="ONLINE X Linked Acc Trns THOMAS L"/>
  </r>
  <r>
    <x v="391"/>
    <n v="100"/>
    <s v="NAB - Old 1627"/>
    <s v="TRANSFER CREDIT"/>
    <s v="ONLINE X0257646184 Linked Acc Trns THOMAS L"/>
    <x v="9"/>
    <x v="37"/>
    <s v="ONLINE X Linked Acc Trns THOMAS L"/>
  </r>
  <r>
    <x v="22"/>
    <n v="2300"/>
    <s v="NAB - Old 1627"/>
    <s v="TRANSFER CREDIT"/>
    <s v="ONLINE X5232053767 Linked Acc Trns THOMAS L"/>
    <x v="9"/>
    <x v="37"/>
    <s v="ONLINE X Linked Acc Trns THOMAS L"/>
  </r>
  <r>
    <x v="108"/>
    <n v="21000"/>
    <s v="NAB Old - 9437"/>
    <s v="TRANSFER CREDIT"/>
    <s v="ONLINE X8208160556 Linked Acc Trns THOMAS PROPE"/>
    <x v="9"/>
    <x v="37"/>
    <s v="ONLINE X Linked Acc Trns THOMAS PROPE"/>
  </r>
  <r>
    <x v="539"/>
    <n v="918"/>
    <s v="NAB - Old 1627"/>
    <s v="TRANSFER CREDIT"/>
    <s v="ONLINE Y1728492947 Linked Acc Trns THOMAS L"/>
    <x v="9"/>
    <x v="37"/>
    <s v="ONLINE Y Linked Acc Trns THOMAS L"/>
  </r>
  <r>
    <x v="236"/>
    <n v="1140"/>
    <s v="NAB - Old 1627"/>
    <s v="TRANSFER CREDIT"/>
    <s v="ONLINE Y6582043412 Linked Acc Trns THOMAS L"/>
    <x v="9"/>
    <x v="37"/>
    <s v="ONLINE Y Linked Acc Trns THOMAS L"/>
  </r>
  <r>
    <x v="96"/>
    <n v="1500"/>
    <s v="NAB Everyday - 891388212"/>
    <s v="TRANSFER CREDIT"/>
    <s v="ONLINE Y4248452421 Linked Acc Trns THOMAS PROPE"/>
    <x v="9"/>
    <x v="37"/>
    <s v="ONLINE Y Linked Acc Trns THOMAS PROPE"/>
  </r>
  <r>
    <x v="130"/>
    <n v="1300"/>
    <s v="NAB Everyday - 891388212"/>
    <s v="TRANSFER CREDIT"/>
    <s v="ONLINE Z1471180272 Linked Acc Trns THOMAS L"/>
    <x v="9"/>
    <x v="37"/>
    <s v="ONLINE Z Linked Acc Trns THOMAS L"/>
  </r>
  <r>
    <x v="199"/>
    <n v="2200"/>
    <s v="NAB Old - 9437"/>
    <s v="TRANSFER CREDIT"/>
    <s v="ONLINE Z7591626995 Linked Acc Trns THOMAS L"/>
    <x v="9"/>
    <x v="37"/>
    <s v="ONLINE Z Linked Acc Trns THOMAS L"/>
  </r>
  <r>
    <x v="394"/>
    <n v="750"/>
    <s v="NAB Everyday - 891388212"/>
    <s v="TRANSFER CREDIT"/>
    <s v="RUDOLF THOMAS OG OG"/>
    <x v="9"/>
    <x v="37"/>
    <s v="RUDOLF THOMAS OG OG"/>
  </r>
  <r>
    <x v="256"/>
    <n v="50"/>
    <s v="NAB Everyday - 891388212"/>
    <s v="TRANSFER CREDIT"/>
    <s v="RUDOLF THOMASGiftEaster Gift"/>
    <x v="9"/>
    <x v="37"/>
    <s v="RUDOLF THOMASGiftEaster Gift"/>
  </r>
  <r>
    <x v="325"/>
    <n v="-380"/>
    <s v="NAB Everyday - 891388212"/>
    <s v="TRANSFER DEBIT"/>
    <s v="ANDREW RAJEEV MANOKAT1741636197 Lawyers"/>
    <x v="9"/>
    <x v="37"/>
    <s v="ANDREW RAJEEV MANOKAT Lawyers"/>
  </r>
  <r>
    <x v="186"/>
    <n v="-20"/>
    <s v="NAB Everyday - 891388212"/>
    <s v="TRANSFER DEBIT"/>
    <s v="Carolyn Jenkins D5184366766 MJ gift Milani xx"/>
    <x v="9"/>
    <x v="37"/>
    <s v="Carolyn Jenkins D MJ gift Milani xx"/>
  </r>
  <r>
    <x v="387"/>
    <n v="-20"/>
    <s v="NAB Everyday - 891388212"/>
    <s v="TRANSFER DEBIT"/>
    <s v="Coby Leahy C3591360061 Larni Isaiah thnkU"/>
    <x v="9"/>
    <x v="37"/>
    <s v="Coby Leahy C Larni Isaiah thnkU"/>
  </r>
  <r>
    <x v="70"/>
    <n v="-52.49"/>
    <s v="NAB Everyday - 891388212"/>
    <s v="TRANSFER DEBIT"/>
    <s v="INTERNET BPAY ANZ CARDS 4564809206740007"/>
    <x v="9"/>
    <x v="37"/>
    <s v="INTERNET BPAY ANZ CARDS"/>
  </r>
  <r>
    <x v="349"/>
    <n v="-8.99"/>
    <s v="NAB Everyday - 891388212"/>
    <s v="TRANSFER DEBIT"/>
    <s v="INTERNET BPAY ANZ CARDS 4564809206740007"/>
    <x v="9"/>
    <x v="37"/>
    <s v="INTERNET BPAY ANZ CARDS"/>
  </r>
  <r>
    <x v="433"/>
    <n v="-100"/>
    <s v="NAB Everyday - 891388212"/>
    <s v="TRANSFER DEBIT"/>
    <s v="INTERNET TRANSFER LT"/>
    <x v="9"/>
    <x v="37"/>
    <s v="INTERNET TRANSFER LT"/>
  </r>
  <r>
    <x v="410"/>
    <n v="-50"/>
    <s v="NAB Everyday - 891388212"/>
    <s v="TRANSFER DEBIT"/>
    <s v="JEMMA FORD Q5772676435 Lloyd"/>
    <x v="9"/>
    <x v="37"/>
    <s v="JEMMA FORD Q Lloyd"/>
  </r>
  <r>
    <x v="247"/>
    <n v="-40"/>
    <s v="NAB Everyday - 891388212"/>
    <s v="TRANSFER DEBIT"/>
    <s v="JESSIE F2832744766 Bday lunch Larni"/>
    <x v="9"/>
    <x v="10"/>
    <s v="JESSIE F Bday lunch Larni"/>
  </r>
  <r>
    <x v="438"/>
    <n v="-150"/>
    <s v="NAB Everyday - 891388212"/>
    <s v="TRANSFER DEBIT"/>
    <s v="LLOYD E4348132445"/>
    <x v="9"/>
    <x v="37"/>
    <s v="LLOYD E"/>
  </r>
  <r>
    <x v="343"/>
    <n v="-3300"/>
    <s v="NAB Old - 9437"/>
    <s v="TRANSFER DEBIT"/>
    <s v="LLOYD G7487767710"/>
    <x v="9"/>
    <x v="37"/>
    <s v="LLOYD G"/>
  </r>
  <r>
    <x v="61"/>
    <n v="-2400"/>
    <s v="NAB Everyday - 891388212"/>
    <s v="TRANSFER DEBIT"/>
    <s v="LLOYD N0413114701"/>
    <x v="9"/>
    <x v="37"/>
    <s v="LLOYD N"/>
  </r>
  <r>
    <x v="14"/>
    <n v="-120"/>
    <s v="NAB Old - 9437"/>
    <s v="TRANSFER DEBIT"/>
    <s v="LLOYD T8110122073"/>
    <x v="9"/>
    <x v="37"/>
    <s v="LLOYD T"/>
  </r>
  <r>
    <x v="108"/>
    <n v="-20000"/>
    <s v="NAB Old - 9437"/>
    <s v="TRANSFER DEBIT"/>
    <s v="lloyd thomas B1829097933"/>
    <x v="9"/>
    <x v="37"/>
    <s v="lloyd thomas B"/>
  </r>
  <r>
    <x v="329"/>
    <n v="-15700"/>
    <s v="NAB Old - 9437"/>
    <s v="TRANSFER DEBIT"/>
    <s v="lloyd thomas B8697548458"/>
    <x v="9"/>
    <x v="37"/>
    <s v="lloyd thomas B"/>
  </r>
  <r>
    <x v="402"/>
    <n v="-3000"/>
    <s v="NAB Everyday - 891388212"/>
    <s v="TRANSFER DEBIT"/>
    <s v="lloyd thomas B5304606488 WESTPAC PAYMENT"/>
    <x v="9"/>
    <x v="37"/>
    <s v="lloyd thomas B WESTPAC PAYMENT"/>
  </r>
  <r>
    <x v="32"/>
    <n v="-1000"/>
    <s v="NAB Everyday - 891388212"/>
    <s v="TRANSFER DEBIT"/>
    <s v="lloyd thomas D6863063246 WESTPAC PAYMENT"/>
    <x v="9"/>
    <x v="37"/>
    <s v="lloyd thomas D WESTPAC PAYMENT"/>
  </r>
  <r>
    <x v="512"/>
    <n v="-1500"/>
    <s v="NAB Everyday - 891388212"/>
    <s v="TRANSFER DEBIT"/>
    <s v="lloyd thomas D3498626260 WESTPAC PAYMENT"/>
    <x v="9"/>
    <x v="37"/>
    <s v="lloyd thomas D WESTPAC PAYMENT"/>
  </r>
  <r>
    <x v="76"/>
    <n v="-2000"/>
    <s v="NAB Everyday - 891388212"/>
    <s v="TRANSFER DEBIT"/>
    <s v="lloyd thomas D1046607331 WESTPAC PAYMENT"/>
    <x v="9"/>
    <x v="37"/>
    <s v="lloyd thomas D WESTPAC PAYMENT"/>
  </r>
  <r>
    <x v="16"/>
    <n v="-1500"/>
    <s v="NAB Everyday - 891388212"/>
    <s v="TRANSFER DEBIT"/>
    <s v="lloyd thomas H1777370245 WESTPAC PAYMENT"/>
    <x v="9"/>
    <x v="37"/>
    <s v="lloyd thomas H WESTPAC PAYMENT"/>
  </r>
  <r>
    <x v="442"/>
    <n v="-2000"/>
    <s v="NAB Everyday - 891388212"/>
    <s v="TRANSFER DEBIT"/>
    <s v="lloyd thomas H0398777752 WESTPAC PAYMENT"/>
    <x v="9"/>
    <x v="37"/>
    <s v="lloyd thomas H WESTPAC PAYMENT"/>
  </r>
  <r>
    <x v="403"/>
    <n v="-1000"/>
    <s v="NAB Old - 9437"/>
    <s v="TRANSFER DEBIT"/>
    <s v="lloyd thomas J5762316198 WESTPAC PAYMENT"/>
    <x v="9"/>
    <x v="37"/>
    <s v="lloyd thomas J WESTPAC PAYMENT"/>
  </r>
  <r>
    <x v="19"/>
    <n v="-600"/>
    <s v="NAB Everyday - 891388212"/>
    <s v="TRANSFER DEBIT"/>
    <s v="lloyd thomas K0163724446 WESTPAC PAYMENT"/>
    <x v="9"/>
    <x v="37"/>
    <s v="lloyd thomas K WESTPAC PAYMENT"/>
  </r>
  <r>
    <x v="214"/>
    <n v="-1000"/>
    <s v="NAB Old - 9437"/>
    <s v="TRANSFER DEBIT"/>
    <s v="lloyd thomas N5655172459 WESTPAC PAYMENT"/>
    <x v="9"/>
    <x v="37"/>
    <s v="lloyd thomas N WESTPAC PAYMENT"/>
  </r>
  <r>
    <x v="362"/>
    <n v="-20000"/>
    <s v="NAB Everyday - 891388212"/>
    <s v="TRANSFER DEBIT"/>
    <s v="lloyd thomas P5606390756 WESTPAC PAYMENT"/>
    <x v="9"/>
    <x v="37"/>
    <s v="lloyd thomas P WESTPAC PAYMENT"/>
  </r>
  <r>
    <x v="23"/>
    <n v="-1000"/>
    <s v="NAB Everyday - 891388212"/>
    <s v="TRANSFER DEBIT"/>
    <s v="lloyd thomas P9524152268 WESTPAC PAYMENT"/>
    <x v="9"/>
    <x v="37"/>
    <s v="lloyd thomas P WESTPAC PAYMENT"/>
  </r>
  <r>
    <x v="504"/>
    <n v="-3000"/>
    <s v="NAB Everyday - 891388212"/>
    <s v="TRANSFER DEBIT"/>
    <s v="lloyd thomas P5664320961 WESTPAC PAYMENT"/>
    <x v="9"/>
    <x v="37"/>
    <s v="lloyd thomas P WESTPAC PAYMENT"/>
  </r>
  <r>
    <x v="224"/>
    <n v="-5000"/>
    <s v="NAB Everyday - 891388212"/>
    <s v="TRANSFER DEBIT"/>
    <s v="lloyd thomas Q5957452689 WESTPAC PAYMENT"/>
    <x v="9"/>
    <x v="37"/>
    <s v="lloyd thomas Q WESTPAC PAYMENT"/>
  </r>
  <r>
    <x v="492"/>
    <n v="-20000"/>
    <s v="NAB Everyday - 891388212"/>
    <s v="TRANSFER DEBIT"/>
    <s v="lloyd thomas Q6896320202 WESTPAC PAYMENT"/>
    <x v="9"/>
    <x v="37"/>
    <s v="lloyd thomas Q WESTPAC PAYMENT"/>
  </r>
  <r>
    <x v="11"/>
    <n v="-10000"/>
    <s v="NAB Old - 9437"/>
    <s v="TRANSFER DEBIT"/>
    <s v="lloyd thomas R8435356585"/>
    <x v="9"/>
    <x v="37"/>
    <s v="lloyd thomas R"/>
  </r>
  <r>
    <x v="450"/>
    <n v="-2000"/>
    <s v="NAB Everyday - 891388212"/>
    <s v="TRANSFER DEBIT"/>
    <s v="lloyd thomas R0223386064 WESTPAC PAYMENT"/>
    <x v="9"/>
    <x v="37"/>
    <s v="lloyd thomas R WESTPAC PAYMENT"/>
  </r>
  <r>
    <x v="172"/>
    <n v="-2500"/>
    <s v="NAB Old - 9437"/>
    <s v="TRANSFER DEBIT"/>
    <s v="lloyd thomas S7937376676 WESTPAC PAYMENT"/>
    <x v="9"/>
    <x v="37"/>
    <s v="lloyd thomas S WESTPAC PAYMENT"/>
  </r>
  <r>
    <x v="249"/>
    <n v="-1000"/>
    <s v="NAB Everyday - 891388212"/>
    <s v="TRANSFER DEBIT"/>
    <s v="lloyd thomas S1119462528 WESTPAC PAYMENT"/>
    <x v="9"/>
    <x v="37"/>
    <s v="lloyd thomas S WESTPAC PAYMENT"/>
  </r>
  <r>
    <x v="573"/>
    <n v="-2500"/>
    <s v="NAB Everyday - 891388212"/>
    <s v="TRANSFER DEBIT"/>
    <s v="lloyd thomas S6886043138 WESTPAC PAYMENT"/>
    <x v="9"/>
    <x v="37"/>
    <s v="lloyd thomas S WESTPAC PAYMENT"/>
  </r>
  <r>
    <x v="404"/>
    <n v="-2000"/>
    <s v="NAB Everyday - 891388212"/>
    <s v="TRANSFER DEBIT"/>
    <s v="lloyd thomas T5180003053 WESTPAC PAYMENT"/>
    <x v="9"/>
    <x v="37"/>
    <s v="lloyd thomas T WESTPAC PAYMENT"/>
  </r>
  <r>
    <x v="95"/>
    <n v="-3000"/>
    <s v="NAB Everyday - 891388212"/>
    <s v="TRANSFER DEBIT"/>
    <s v="lloyd thomas V5427386205 WESTPAC PAYMENT"/>
    <x v="9"/>
    <x v="37"/>
    <s v="lloyd thomas V WESTPAC PAYMENT"/>
  </r>
  <r>
    <x v="467"/>
    <n v="-1000"/>
    <s v="NAB Everyday - 891388212"/>
    <s v="TRANSFER DEBIT"/>
    <s v="lloyd thomas V4140592876 WESTPAC PAYMENT"/>
    <x v="9"/>
    <x v="37"/>
    <s v="lloyd thomas V WESTPAC PAYMENT"/>
  </r>
  <r>
    <x v="538"/>
    <n v="-11000"/>
    <s v="NAB Everyday - 891388212"/>
    <s v="TRANSFER DEBIT"/>
    <s v="lloyd thomas X9794656089 WESTPAC PAYMENT"/>
    <x v="9"/>
    <x v="37"/>
    <s v="lloyd thomas X WESTPAC PAYMENT"/>
  </r>
  <r>
    <x v="2"/>
    <n v="-675"/>
    <s v="NAB Old - 9437"/>
    <s v="TRANSFER DEBIT"/>
    <s v="lloyd thomas X3495164293 WESTPAC PAYMENT"/>
    <x v="9"/>
    <x v="37"/>
    <s v="lloyd thomas X WESTPAC PAYMENT"/>
  </r>
  <r>
    <x v="409"/>
    <n v="-400"/>
    <s v="NAB Everyday - 891388212"/>
    <s v="TRANSFER DEBIT"/>
    <s v="lloyd thomas Y7900794090 WESTPAC PAYMENT"/>
    <x v="9"/>
    <x v="37"/>
    <s v="lloyd thomas Y WESTPAC PAYMENT"/>
  </r>
  <r>
    <x v="284"/>
    <n v="-350"/>
    <s v="NAB Old - 9437"/>
    <s v="TRANSFER DEBIT"/>
    <s v="lloyd thomasG5422154738WESTPAC PAYMENT"/>
    <x v="9"/>
    <x v="37"/>
    <s v="lloyd thomasGWESTPAC PAYMENT"/>
  </r>
  <r>
    <x v="276"/>
    <n v="-180"/>
    <s v="NAB Everyday - 891388212"/>
    <s v="TRANSFER DEBIT"/>
    <s v="M SERRANO B5529172293 Dinner"/>
    <x v="9"/>
    <x v="10"/>
    <s v="M SERRANO B Dinner"/>
  </r>
  <r>
    <x v="183"/>
    <n v="-25"/>
    <s v="NAB Everyday - 891388212"/>
    <s v="TRANSFER DEBIT"/>
    <s v="MILANI SIMIC A0084472786"/>
    <x v="9"/>
    <x v="37"/>
    <s v="MILANI SIMIC A"/>
  </r>
  <r>
    <x v="73"/>
    <n v="-50"/>
    <s v="NAB Everyday - 891388212"/>
    <s v="TRANSFER DEBIT"/>
    <s v="MILANI SIMIC A4294727352"/>
    <x v="9"/>
    <x v="37"/>
    <s v="MILANI SIMIC A"/>
  </r>
  <r>
    <x v="23"/>
    <n v="-250"/>
    <s v="NAB Everyday - 891388212"/>
    <s v="TRANSFER DEBIT"/>
    <s v="MILANI SIMIC A9977666522"/>
    <x v="9"/>
    <x v="37"/>
    <s v="MILANI SIMIC A"/>
  </r>
  <r>
    <x v="549"/>
    <n v="-200"/>
    <s v="NAB Everyday - 891388212"/>
    <s v="TRANSFER DEBIT"/>
    <s v="MILANI SIMIC A7395063651 Back into savings"/>
    <x v="9"/>
    <x v="37"/>
    <s v="MILANI SIMIC A Back into savings"/>
  </r>
  <r>
    <x v="229"/>
    <n v="-205"/>
    <s v="NAB Everyday - 891388212"/>
    <s v="TRANSFER DEBIT"/>
    <s v="MILANI SIMIC A6456787396 YAPPIZ"/>
    <x v="9"/>
    <x v="37"/>
    <s v="MILANI SIMIC A YAPPIZ"/>
  </r>
  <r>
    <x v="426"/>
    <n v="-3000"/>
    <s v="NAB Old - 9437"/>
    <s v="TRANSFER DEBIT"/>
    <s v="MILANI SIMIC B0208013078 Groceries"/>
    <x v="9"/>
    <x v="37"/>
    <s v="MILANI SIMIC B Groceries"/>
  </r>
  <r>
    <x v="187"/>
    <n v="-120"/>
    <s v="NAB Everyday - 891388212"/>
    <s v="TRANSFER DEBIT"/>
    <s v="MILANI SIMIC B2214747708 YAPPIZ"/>
    <x v="9"/>
    <x v="37"/>
    <s v="MILANI SIMIC B YAPPIZ"/>
  </r>
  <r>
    <x v="384"/>
    <n v="-20"/>
    <s v="NAB Everyday - 891388212"/>
    <s v="TRANSFER DEBIT"/>
    <s v="MILANI SIMIC C8988666004"/>
    <x v="9"/>
    <x v="37"/>
    <s v="MILANI SIMIC C"/>
  </r>
  <r>
    <x v="214"/>
    <n v="-50"/>
    <s v="NAB Everyday - 891388212"/>
    <s v="TRANSFER DEBIT"/>
    <s v="MILANI SIMIC C5255330091"/>
    <x v="9"/>
    <x v="37"/>
    <s v="MILANI SIMIC C"/>
  </r>
  <r>
    <x v="261"/>
    <n v="-700"/>
    <s v="NAB Everyday - 891388212"/>
    <s v="TRANSFER DEBIT"/>
    <s v="MILANI SIMIC C5741787290 Bill and groceries"/>
    <x v="9"/>
    <x v="37"/>
    <s v="MILANI SIMIC C Bill and groceries"/>
  </r>
  <r>
    <x v="507"/>
    <n v="-250"/>
    <s v="NAB Everyday - 891388212"/>
    <s v="TRANSFER DEBIT"/>
    <s v="MILANI SIMIC C7012320793 food"/>
    <x v="9"/>
    <x v="37"/>
    <s v="MILANI SIMIC C food"/>
  </r>
  <r>
    <x v="53"/>
    <n v="-115"/>
    <s v="NAB Everyday - 891388212"/>
    <s v="TRANSFER DEBIT"/>
    <s v="MILANI SIMIC C7572140651 PIZOG"/>
    <x v="9"/>
    <x v="37"/>
    <s v="MILANI SIMIC C PIZOG"/>
  </r>
  <r>
    <x v="159"/>
    <n v="-200"/>
    <s v="NAB Everyday - 891388212"/>
    <s v="TRANSFER DEBIT"/>
    <s v="MILANI SIMIC C7209777517 yappiz"/>
    <x v="9"/>
    <x v="37"/>
    <s v="MILANI SIMIC C yappiz"/>
  </r>
  <r>
    <x v="189"/>
    <n v="-50"/>
    <s v="NAB Everyday - 891388212"/>
    <s v="TRANSFER DEBIT"/>
    <s v="MILANI SIMIC D3628562039"/>
    <x v="9"/>
    <x v="37"/>
    <s v="MILANI SIMIC D"/>
  </r>
  <r>
    <x v="93"/>
    <n v="-2"/>
    <s v="NAB Everyday - 891388212"/>
    <s v="TRANSFER DEBIT"/>
    <s v="MILANI SIMIC D9304764338"/>
    <x v="9"/>
    <x v="37"/>
    <s v="MILANI SIMIC D"/>
  </r>
  <r>
    <x v="442"/>
    <n v="-800"/>
    <s v="NAB Everyday - 891388212"/>
    <s v="TRANSFER DEBIT"/>
    <s v="MILANI SIMIC D0223356417"/>
    <x v="9"/>
    <x v="37"/>
    <s v="MILANI SIMIC D"/>
  </r>
  <r>
    <x v="250"/>
    <n v="-50"/>
    <s v="NAB Everyday - 891388212"/>
    <s v="TRANSFER DEBIT"/>
    <s v="MILANI SIMIC E6270452357"/>
    <x v="9"/>
    <x v="37"/>
    <s v="MILANI SIMIC E"/>
  </r>
  <r>
    <x v="67"/>
    <n v="-50"/>
    <s v="NAB Everyday - 891388212"/>
    <s v="TRANSFER DEBIT"/>
    <s v="MILANI SIMIC F0648696266"/>
    <x v="9"/>
    <x v="37"/>
    <s v="MILANI SIMIC F"/>
  </r>
  <r>
    <x v="441"/>
    <n v="-2100"/>
    <s v="NAB Everyday - 891388212"/>
    <s v="TRANSFER DEBIT"/>
    <s v="MILANI SIMIC F8361164758 Food"/>
    <x v="9"/>
    <x v="37"/>
    <s v="MILANI SIMIC F Food"/>
  </r>
  <r>
    <x v="33"/>
    <n v="-300"/>
    <s v="NAB Everyday - 891388212"/>
    <s v="TRANSFER DEBIT"/>
    <s v="MILANI SIMIC G1629051560"/>
    <x v="9"/>
    <x v="37"/>
    <s v="MILANI SIMIC G"/>
  </r>
  <r>
    <x v="16"/>
    <n v="-900"/>
    <s v="NAB Everyday - 891388212"/>
    <s v="TRANSFER DEBIT"/>
    <s v="MILANI SIMIC G8166142615"/>
    <x v="9"/>
    <x v="37"/>
    <s v="MILANI SIMIC G"/>
  </r>
  <r>
    <x v="142"/>
    <n v="-188"/>
    <s v="NAB Everyday - 891388212"/>
    <s v="TRANSFER DEBIT"/>
    <s v="MILANI SIMIC G7616300318 pizcorobortegrat"/>
    <x v="9"/>
    <x v="37"/>
    <s v="MILANI SIMIC G pizcorobortegrat"/>
  </r>
  <r>
    <x v="371"/>
    <n v="-200"/>
    <s v="NAB Everyday - 891388212"/>
    <s v="TRANSFER DEBIT"/>
    <s v="MILANI SIMIC H6105063613 bday gift Smell"/>
    <x v="9"/>
    <x v="37"/>
    <s v="MILANI SIMIC H bday gift Smell"/>
  </r>
  <r>
    <x v="329"/>
    <n v="-114"/>
    <s v="NAB Everyday - 891388212"/>
    <s v="TRANSFER DEBIT"/>
    <s v="MILANI SIMIC H2822544800 PIZRoboKmartTarget"/>
    <x v="9"/>
    <x v="37"/>
    <s v="MILANI SIMIC H PIZRoboKmartTarget"/>
  </r>
  <r>
    <x v="237"/>
    <n v="-150"/>
    <s v="NAB Everyday - 891388212"/>
    <s v="TRANSFER DEBIT"/>
    <s v="MILANI SIMIC H4655043044 YAPPIZ"/>
    <x v="9"/>
    <x v="37"/>
    <s v="MILANI SIMIC H YAPPIZ"/>
  </r>
  <r>
    <x v="31"/>
    <n v="-202"/>
    <s v="NAB Everyday - 891388212"/>
    <s v="TRANSFER DEBIT"/>
    <s v="MILANI SIMIC H8510316291 YAPPIZ"/>
    <x v="9"/>
    <x v="37"/>
    <s v="MILANI SIMIC H YAPPIZ"/>
  </r>
  <r>
    <x v="221"/>
    <n v="-30"/>
    <s v="NAB Everyday - 891388212"/>
    <s v="TRANSFER DEBIT"/>
    <s v="MILANI SIMIC J9882676124"/>
    <x v="9"/>
    <x v="37"/>
    <s v="MILANI SIMIC J"/>
  </r>
  <r>
    <x v="538"/>
    <n v="-50"/>
    <s v="NAB Everyday - 891388212"/>
    <s v="TRANSFER DEBIT"/>
    <s v="MILANI SIMIC K0604336568"/>
    <x v="9"/>
    <x v="37"/>
    <s v="MILANI SIMIC K"/>
  </r>
  <r>
    <x v="17"/>
    <n v="-550"/>
    <s v="NAB Everyday - 891388212"/>
    <s v="TRANSFER DEBIT"/>
    <s v="MILANI SIMIC K6945532423"/>
    <x v="9"/>
    <x v="37"/>
    <s v="MILANI SIMIC K"/>
  </r>
  <r>
    <x v="53"/>
    <n v="-46"/>
    <s v="NAB Everyday - 891388212"/>
    <s v="TRANSFER DEBIT"/>
    <s v="MILANI SIMIC K2531742602 AP"/>
    <x v="9"/>
    <x v="37"/>
    <s v="MILANI SIMIC K AP"/>
  </r>
  <r>
    <x v="550"/>
    <n v="-150"/>
    <s v="NAB Everyday - 891388212"/>
    <s v="TRANSFER DEBIT"/>
    <s v="MILANI SIMIC K2410380086 YAPPIZ"/>
    <x v="9"/>
    <x v="37"/>
    <s v="MILANI SIMIC K YAPPIZ"/>
  </r>
  <r>
    <x v="181"/>
    <n v="-2500"/>
    <s v="NAB Everyday - 891388212"/>
    <s v="TRANSFER DEBIT"/>
    <s v="MILANI SIMIC L3314390967"/>
    <x v="9"/>
    <x v="37"/>
    <s v="MILANI SIMIC L"/>
  </r>
  <r>
    <x v="277"/>
    <n v="-95"/>
    <s v="NAB Everyday - 891388212"/>
    <s v="TRANSFER DEBIT"/>
    <s v="MILANI SIMIC L8190142473 Petrol"/>
    <x v="9"/>
    <x v="37"/>
    <s v="MILANI SIMIC L Petrol"/>
  </r>
  <r>
    <x v="478"/>
    <n v="-200"/>
    <s v="NAB Everyday - 891388212"/>
    <s v="TRANSFER DEBIT"/>
    <s v="MILANI SIMIC L3727164561 YAPPIZ"/>
    <x v="9"/>
    <x v="37"/>
    <s v="MILANI SIMIC L YAPPIZ"/>
  </r>
  <r>
    <x v="233"/>
    <n v="-90"/>
    <s v="NAB Everyday - 891388212"/>
    <s v="TRANSFER DEBIT"/>
    <s v="MILANI SIMIC N1444316214 Hair"/>
    <x v="9"/>
    <x v="37"/>
    <s v="MILANI SIMIC N Hair"/>
  </r>
  <r>
    <x v="456"/>
    <n v="-20"/>
    <s v="NAB Everyday - 891388212"/>
    <s v="TRANSFER DEBIT"/>
    <s v="MILANI SIMIC P7539592792"/>
    <x v="9"/>
    <x v="37"/>
    <s v="MILANI SIMIC P"/>
  </r>
  <r>
    <x v="80"/>
    <n v="-150"/>
    <s v="NAB Everyday - 891388212"/>
    <s v="TRANSFER DEBIT"/>
    <s v="MILANI SIMIC P6149482916 YAPPIZ"/>
    <x v="9"/>
    <x v="37"/>
    <s v="MILANI SIMIC P YAPPIZ"/>
  </r>
  <r>
    <x v="486"/>
    <n v="-188"/>
    <s v="NAB Everyday - 891388212"/>
    <s v="TRANSFER DEBIT"/>
    <s v="MILANI SIMIC Q7635122077 PIZCOROBOR"/>
    <x v="9"/>
    <x v="37"/>
    <s v="MILANI SIMIC Q PIZCOROBOR"/>
  </r>
  <r>
    <x v="119"/>
    <n v="-25"/>
    <s v="NAB Everyday - 891388212"/>
    <s v="TRANSFER DEBIT"/>
    <s v="MILANI SIMIC R1500514121"/>
    <x v="9"/>
    <x v="37"/>
    <s v="MILANI SIMIC R"/>
  </r>
  <r>
    <x v="169"/>
    <n v="-30"/>
    <s v="NAB Everyday - 891388212"/>
    <s v="TRANSFER DEBIT"/>
    <s v="MILANI SIMIC R7209797091"/>
    <x v="9"/>
    <x v="37"/>
    <s v="MILANI SIMIC R"/>
  </r>
  <r>
    <x v="214"/>
    <n v="-120"/>
    <s v="NAB Everyday - 891388212"/>
    <s v="TRANSFER DEBIT"/>
    <s v="MILANI SIMIC R5882310838 YAPPIZ"/>
    <x v="9"/>
    <x v="37"/>
    <s v="MILANI SIMIC R YAPPIZ"/>
  </r>
  <r>
    <x v="335"/>
    <n v="-26"/>
    <s v="NAB Everyday - 891388212"/>
    <s v="TRANSFER DEBIT"/>
    <s v="MILANI SIMIC S1767061220"/>
    <x v="9"/>
    <x v="37"/>
    <s v="MILANI SIMIC S"/>
  </r>
  <r>
    <x v="122"/>
    <n v="-25"/>
    <s v="NAB Everyday - 891388212"/>
    <s v="TRANSFER DEBIT"/>
    <s v="MILANI SIMIC S3368792772"/>
    <x v="9"/>
    <x v="37"/>
    <s v="MILANI SIMIC S"/>
  </r>
  <r>
    <x v="475"/>
    <n v="-5000"/>
    <s v="NAB Everyday - 891388212"/>
    <s v="TRANSFER DEBIT"/>
    <s v="MILANI SIMIC T5331003691"/>
    <x v="9"/>
    <x v="37"/>
    <s v="MILANI SIMIC T"/>
  </r>
  <r>
    <x v="53"/>
    <n v="-150"/>
    <s v="NAB Everyday - 891388212"/>
    <s v="TRANSFER DEBIT"/>
    <s v="MILANI SIMIC T6131951151 PIZROBOROC"/>
    <x v="9"/>
    <x v="37"/>
    <s v="MILANI SIMIC T PIZROBOROC"/>
  </r>
  <r>
    <x v="323"/>
    <n v="-200"/>
    <s v="NAB Everyday - 891388212"/>
    <s v="TRANSFER DEBIT"/>
    <s v="MILANI SIMIC T5449104092 YAPPIZ"/>
    <x v="9"/>
    <x v="37"/>
    <s v="MILANI SIMIC T YAPPIZ"/>
  </r>
  <r>
    <x v="163"/>
    <n v="-60"/>
    <s v="NAB Everyday - 891388212"/>
    <s v="TRANSFER DEBIT"/>
    <s v="MILANI SIMIC V1639704459"/>
    <x v="9"/>
    <x v="37"/>
    <s v="MILANI SIMIC V"/>
  </r>
  <r>
    <x v="108"/>
    <n v="-10"/>
    <s v="NAB Everyday - 891388212"/>
    <s v="TRANSFER DEBIT"/>
    <s v="MILANI SIMIC W5105742142"/>
    <x v="9"/>
    <x v="37"/>
    <s v="MILANI SIMIC W"/>
  </r>
  <r>
    <x v="70"/>
    <n v="-180"/>
    <s v="NAB Everyday - 891388212"/>
    <s v="TRANSFER DEBIT"/>
    <s v="MILANI SIMIC W7937366039 COROBORYAPPIZ"/>
    <x v="9"/>
    <x v="37"/>
    <s v="MILANI SIMIC W COROBORYAPPIZ"/>
  </r>
  <r>
    <x v="128"/>
    <n v="-40"/>
    <s v="NAB Everyday - 891388212"/>
    <s v="TRANSFER DEBIT"/>
    <s v="MILANI SIMIC X3022518277"/>
    <x v="9"/>
    <x v="37"/>
    <s v="MILANI SIMIC X"/>
  </r>
  <r>
    <x v="73"/>
    <n v="-200"/>
    <s v="NAB Everyday - 891388212"/>
    <s v="TRANSFER DEBIT"/>
    <s v="MILANI SIMIC X6394112851 YAPPIZ"/>
    <x v="9"/>
    <x v="37"/>
    <s v="MILANI SIMIC X YAPPIZ"/>
  </r>
  <r>
    <x v="485"/>
    <n v="-188"/>
    <s v="NAB Everyday - 891388212"/>
    <s v="TRANSFER DEBIT"/>
    <s v="MILANI SIMIC Z6302501665 PIZCOROBOR"/>
    <x v="9"/>
    <x v="37"/>
    <s v="MILANI SIMIC Z PIZCOROBOR"/>
  </r>
  <r>
    <x v="100"/>
    <n v="-1000"/>
    <s v="NAB Old - 9437"/>
    <s v="TRANSFER DEBIT"/>
    <s v="MOISES E9646724810 HBirthday TheBanks"/>
    <x v="9"/>
    <x v="37"/>
    <s v="MOISES E HBirthday TheBanks"/>
  </r>
  <r>
    <x v="54"/>
    <n v="-2200"/>
    <s v="NAB Everyday - 891388212"/>
    <s v="TRANSFER DEBIT"/>
    <s v="ONLINE A7108911198 Linked Acc Trns THOMAS L"/>
    <x v="9"/>
    <x v="37"/>
    <s v="ONLINE A Linked Acc Trns THOMAS L"/>
  </r>
  <r>
    <x v="401"/>
    <n v="-3500"/>
    <s v="NAB Everyday - 891388212"/>
    <s v="TRANSFER DEBIT"/>
    <s v="ONLINE A7940514317 Linked Acc Trns THOMAS L"/>
    <x v="9"/>
    <x v="37"/>
    <s v="ONLINE A Linked Acc Trns THOMAS L"/>
  </r>
  <r>
    <x v="136"/>
    <n v="-1000"/>
    <s v="NAB Everyday - 891388212"/>
    <s v="TRANSFER DEBIT"/>
    <s v="ONLINE A2065180239 Linked Acc Trns THOMAS L"/>
    <x v="9"/>
    <x v="37"/>
    <s v="ONLINE A Linked Acc Trns THOMAS L"/>
  </r>
  <r>
    <x v="486"/>
    <n v="-30"/>
    <s v="NAB Everyday - 891388212"/>
    <s v="TRANSFER DEBIT"/>
    <s v="ONLINE A1913114055 Linked Acc Trns THOMAS L"/>
    <x v="9"/>
    <x v="37"/>
    <s v="ONLINE A Linked Acc Trns THOMAS L"/>
  </r>
  <r>
    <x v="159"/>
    <n v="-1900"/>
    <s v="NAB Everyday - 891388212"/>
    <s v="TRANSFER DEBIT"/>
    <s v="ONLINE A3617396575 Linked Acc Trns THOMAS L"/>
    <x v="9"/>
    <x v="37"/>
    <s v="ONLINE A Linked Acc Trns THOMAS L"/>
  </r>
  <r>
    <x v="160"/>
    <n v="-500"/>
    <s v="NAB Old - 9437"/>
    <s v="TRANSFER DEBIT"/>
    <s v="ONLINE A5009727288 Linked Acc Trns THOMAS L"/>
    <x v="9"/>
    <x v="37"/>
    <s v="ONLINE A Linked Acc Trns THOMAS L"/>
  </r>
  <r>
    <x v="434"/>
    <n v="-1500"/>
    <s v="NAB Everyday - 891388212"/>
    <s v="TRANSFER DEBIT"/>
    <s v="ONLINE A9459164431 Linked Acc Trns THOMAS L"/>
    <x v="9"/>
    <x v="37"/>
    <s v="ONLINE A Linked Acc Trns THOMAS L"/>
  </r>
  <r>
    <x v="169"/>
    <n v="-1000"/>
    <s v="NAB Everyday - 891388212"/>
    <s v="TRANSFER DEBIT"/>
    <s v="ONLINE A4109492546 Linked Acc Trns THOMAS L"/>
    <x v="9"/>
    <x v="37"/>
    <s v="ONLINE A Linked Acc Trns THOMAS L"/>
  </r>
  <r>
    <x v="539"/>
    <n v="-900"/>
    <s v="NAB Everyday - 891388212"/>
    <s v="TRANSFER DEBIT"/>
    <s v="ONLINE A6488757389 Linked Acc Trns THOMAS L"/>
    <x v="9"/>
    <x v="37"/>
    <s v="ONLINE A Linked Acc Trns THOMAS L"/>
  </r>
  <r>
    <x v="526"/>
    <n v="-1050"/>
    <s v="NAB Old - 9437"/>
    <s v="TRANSFER DEBIT"/>
    <s v="ONLINE A4434784332 Linked Acc Trns THOMAS L"/>
    <x v="9"/>
    <x v="37"/>
    <s v="ONLINE A Linked Acc Trns THOMAS L"/>
  </r>
  <r>
    <x v="319"/>
    <n v="-750"/>
    <s v="NAB Everyday - 891388212"/>
    <s v="TRANSFER DEBIT"/>
    <s v="ONLINE A7007626196 Linked Acc Trns THOMAS L"/>
    <x v="9"/>
    <x v="37"/>
    <s v="ONLINE A Linked Acc Trns THOMAS L"/>
  </r>
  <r>
    <x v="98"/>
    <n v="-2600"/>
    <s v="NAB Old - 9437"/>
    <s v="TRANSFER DEBIT"/>
    <s v="ONLINE A3879787797 Linked Acc Trns THOMAS L"/>
    <x v="9"/>
    <x v="37"/>
    <s v="ONLINE A Linked Acc Trns THOMAS L"/>
  </r>
  <r>
    <x v="98"/>
    <n v="-350"/>
    <s v="NAB Everyday - 891388212"/>
    <s v="TRANSFER DEBIT"/>
    <s v="ONLINE A1479704702 Linked Acc Trns THOMAS L"/>
    <x v="9"/>
    <x v="37"/>
    <s v="ONLINE A Linked Acc Trns THOMAS L"/>
  </r>
  <r>
    <x v="203"/>
    <n v="-500"/>
    <s v="NAB Old - 9437"/>
    <s v="TRANSFER DEBIT"/>
    <s v="ONLINE A7091492438 Linked Acc Trns THOMAS L"/>
    <x v="9"/>
    <x v="37"/>
    <s v="ONLINE A Linked Acc Trns THOMAS L"/>
  </r>
  <r>
    <x v="204"/>
    <n v="-50"/>
    <s v="NAB Everyday - 891388212"/>
    <s v="TRANSFER DEBIT"/>
    <s v="ONLINE A7220552026 Linked Acc Trns THOMAS L"/>
    <x v="9"/>
    <x v="37"/>
    <s v="ONLINE A Linked Acc Trns THOMAS L"/>
  </r>
  <r>
    <x v="224"/>
    <n v="-1000"/>
    <s v="NAB Everyday - 891388212"/>
    <s v="TRANSFER DEBIT"/>
    <s v="ONLINE A5657512614 Linked Acc Trns THOMAS L"/>
    <x v="9"/>
    <x v="37"/>
    <s v="ONLINE A Linked Acc Trns THOMAS L"/>
  </r>
  <r>
    <x v="230"/>
    <n v="-2500"/>
    <s v="NAB Everyday - 891388212"/>
    <s v="TRANSFER DEBIT"/>
    <s v="ONLINE A6582152695 Linked Acc Trns THOMAS L"/>
    <x v="9"/>
    <x v="37"/>
    <s v="ONLINE A Linked Acc Trns THOMAS L"/>
  </r>
  <r>
    <x v="238"/>
    <n v="-300"/>
    <s v="NAB Everyday - 891388212"/>
    <s v="TRANSFER DEBIT"/>
    <s v="ONLINE A7182152117 Linked Acc Trns THOMAS L"/>
    <x v="9"/>
    <x v="37"/>
    <s v="ONLINE A Linked Acc Trns THOMAS L"/>
  </r>
  <r>
    <x v="95"/>
    <n v="-200"/>
    <s v="NAB Everyday - 891388212"/>
    <s v="TRANSFER DEBIT"/>
    <s v="ONLINE A5432132268 Linked Acc Trns THOMAS L"/>
    <x v="9"/>
    <x v="37"/>
    <s v="ONLINE A Linked Acc Trns THOMAS L"/>
  </r>
  <r>
    <x v="246"/>
    <n v="-200"/>
    <s v="NAB Everyday - 891388212"/>
    <s v="TRANSFER DEBIT"/>
    <s v="ONLINE A5627093795 Linked Acc Trns THOMAS L"/>
    <x v="9"/>
    <x v="37"/>
    <s v="ONLINE A Linked Acc Trns THOMAS L"/>
  </r>
  <r>
    <x v="537"/>
    <n v="-100"/>
    <s v="NAB Everyday - 891388212"/>
    <s v="TRANSFER DEBIT"/>
    <s v="ONLINE A8010774594 Linked Acc Trns THOMAS L"/>
    <x v="9"/>
    <x v="37"/>
    <s v="ONLINE A Linked Acc Trns THOMAS L"/>
  </r>
  <r>
    <x v="443"/>
    <n v="-36"/>
    <s v="NAB Everyday - 891388212"/>
    <s v="TRANSFER DEBIT"/>
    <s v="ONLINE A9580646253 Linked Acc Trns THOMAS L"/>
    <x v="9"/>
    <x v="37"/>
    <s v="ONLINE A Linked Acc Trns THOMAS L"/>
  </r>
  <r>
    <x v="535"/>
    <n v="-500"/>
    <s v="NAB Everyday - 891388212"/>
    <s v="TRANSFER DEBIT"/>
    <s v="ONLINE A8012174973 Linked Acc Trns THOMAS L"/>
    <x v="9"/>
    <x v="37"/>
    <s v="ONLINE A Linked Acc Trns THOMAS L"/>
  </r>
  <r>
    <x v="431"/>
    <n v="-453"/>
    <s v="NAB Everyday - 891388212"/>
    <s v="TRANSFER DEBIT"/>
    <s v="ONLINE A3076350008 Linked Acc Trns THOMAS L"/>
    <x v="9"/>
    <x v="37"/>
    <s v="ONLINE A Linked Acc Trns THOMAS L"/>
  </r>
  <r>
    <x v="552"/>
    <n v="-1500"/>
    <s v="NAB Everyday - 891388212"/>
    <s v="TRANSFER DEBIT"/>
    <s v="ONLINE A3880033075 Linked Acc Trns THOMAS L"/>
    <x v="9"/>
    <x v="37"/>
    <s v="ONLINE A Linked Acc Trns THOMAS L"/>
  </r>
  <r>
    <x v="504"/>
    <n v="-1000"/>
    <s v="NAB Everyday - 891388212"/>
    <s v="TRANSFER DEBIT"/>
    <s v="ONLINE A6067386061 Linked Acc Trns THOMAS L"/>
    <x v="9"/>
    <x v="37"/>
    <s v="ONLINE A Linked Acc Trns THOMAS L"/>
  </r>
  <r>
    <x v="429"/>
    <n v="-500"/>
    <s v="NAB Everyday - 891388212"/>
    <s v="TRANSFER DEBIT"/>
    <s v="ONLINE A3090747405 Linked Acc Trns THOMAS L"/>
    <x v="9"/>
    <x v="37"/>
    <s v="ONLINE A Linked Acc Trns THOMAS L"/>
  </r>
  <r>
    <x v="393"/>
    <n v="-250"/>
    <s v="NAB Everyday - 891388212"/>
    <s v="TRANSFER DEBIT"/>
    <s v="ONLINE A3046632607 Linked Acc Trns THOMAS L"/>
    <x v="9"/>
    <x v="37"/>
    <s v="ONLINE A Linked Acc Trns THOMAS L"/>
  </r>
  <r>
    <x v="514"/>
    <n v="-40"/>
    <s v="NAB Old - 9437"/>
    <s v="TRANSFER DEBIT"/>
    <s v="ONLINE B6475572346 Bean bags THOMAS L"/>
    <x v="9"/>
    <x v="37"/>
    <s v="ONLINE B Bean bags THOMAS L"/>
  </r>
  <r>
    <x v="107"/>
    <n v="-4000"/>
    <s v="NAB Everyday - 891388212"/>
    <s v="TRANSFER DEBIT"/>
    <s v="ONLINE B4631742530 Linked Acc Trns THOMAS L"/>
    <x v="9"/>
    <x v="37"/>
    <s v="ONLINE B Linked Acc Trns THOMAS L"/>
  </r>
  <r>
    <x v="51"/>
    <n v="-500"/>
    <s v="NAB Old - 9437"/>
    <s v="TRANSFER DEBIT"/>
    <s v="ONLINE B0496591148 Linked Acc Trns THOMAS L"/>
    <x v="9"/>
    <x v="37"/>
    <s v="ONLINE B Linked Acc Trns THOMAS L"/>
  </r>
  <r>
    <x v="143"/>
    <n v="-2000"/>
    <s v="NAB Old - 9437"/>
    <s v="TRANSFER DEBIT"/>
    <s v="ONLINE B0848300994 Linked Acc Trns THOMAS L"/>
    <x v="9"/>
    <x v="37"/>
    <s v="ONLINE B Linked Acc Trns THOMAS L"/>
  </r>
  <r>
    <x v="546"/>
    <n v="-500"/>
    <s v="NAB Old - 9437"/>
    <s v="TRANSFER DEBIT"/>
    <s v="ONLINE B2575606044 Linked Acc Trns THOMAS L"/>
    <x v="9"/>
    <x v="37"/>
    <s v="ONLINE B Linked Acc Trns THOMAS L"/>
  </r>
  <r>
    <x v="150"/>
    <n v="-5000"/>
    <s v="NAB Old - 9437"/>
    <s v="TRANSFER DEBIT"/>
    <s v="ONLINE B4548646465 Linked Acc Trns THOMAS L"/>
    <x v="9"/>
    <x v="37"/>
    <s v="ONLINE B Linked Acc Trns THOMAS L"/>
  </r>
  <r>
    <x v="63"/>
    <n v="-1000"/>
    <s v="NAB Everyday - 891388212"/>
    <s v="TRANSFER DEBIT"/>
    <s v="ONLINE B8450412576 Linked Acc Trns THOMAS L"/>
    <x v="9"/>
    <x v="37"/>
    <s v="ONLINE B Linked Acc Trns THOMAS L"/>
  </r>
  <r>
    <x v="486"/>
    <n v="-100"/>
    <s v="NAB Everyday - 891388212"/>
    <s v="TRANSFER DEBIT"/>
    <s v="ONLINE B1958727006 Linked Acc Trns THOMAS L"/>
    <x v="9"/>
    <x v="37"/>
    <s v="ONLINE B Linked Acc Trns THOMAS L"/>
  </r>
  <r>
    <x v="69"/>
    <n v="-1000"/>
    <s v="NAB Everyday - 891388212"/>
    <s v="TRANSFER DEBIT"/>
    <s v="ONLINE B3760707313 Linked Acc Trns THOMAS L"/>
    <x v="9"/>
    <x v="37"/>
    <s v="ONLINE B Linked Acc Trns THOMAS L"/>
  </r>
  <r>
    <x v="418"/>
    <n v="-2200"/>
    <s v="NAB Everyday - 891388212"/>
    <s v="TRANSFER DEBIT"/>
    <s v="ONLINE B0837370543 Linked Acc Trns THOMAS L"/>
    <x v="9"/>
    <x v="37"/>
    <s v="ONLINE B Linked Acc Trns THOMAS L"/>
  </r>
  <r>
    <x v="418"/>
    <n v="-650"/>
    <s v="NAB Everyday - 891388212"/>
    <s v="TRANSFER DEBIT"/>
    <s v="ONLINE B4839676343 Linked Acc Trns THOMAS L"/>
    <x v="9"/>
    <x v="37"/>
    <s v="ONLINE B Linked Acc Trns THOMAS L"/>
  </r>
  <r>
    <x v="78"/>
    <n v="-500"/>
    <s v="NAB Everyday - 891388212"/>
    <s v="TRANSFER DEBIT"/>
    <s v="ONLINE B0387744591 Linked Acc Trns THOMAS L"/>
    <x v="9"/>
    <x v="37"/>
    <s v="ONLINE B Linked Acc Trns THOMAS L"/>
  </r>
  <r>
    <x v="362"/>
    <n v="-1150"/>
    <s v="NAB Everyday - 891388212"/>
    <s v="TRANSFER DEBIT"/>
    <s v="ONLINE B5449162556 Linked Acc Trns THOMAS L"/>
    <x v="9"/>
    <x v="37"/>
    <s v="ONLINE B Linked Acc Trns THOMAS L"/>
  </r>
  <r>
    <x v="490"/>
    <n v="-900"/>
    <s v="NAB Everyday - 891388212"/>
    <s v="TRANSFER DEBIT"/>
    <s v="ONLINE B2307154625 Linked Acc Trns THOMAS L"/>
    <x v="9"/>
    <x v="37"/>
    <s v="ONLINE B Linked Acc Trns THOMAS L"/>
  </r>
  <r>
    <x v="490"/>
    <n v="-500"/>
    <s v="NAB Everyday - 891388212"/>
    <s v="TRANSFER DEBIT"/>
    <s v="ONLINE B9488737339 Linked Acc Trns THOMAS L"/>
    <x v="9"/>
    <x v="37"/>
    <s v="ONLINE B Linked Acc Trns THOMAS L"/>
  </r>
  <r>
    <x v="336"/>
    <n v="-200"/>
    <s v="NAB Old - 9437"/>
    <s v="TRANSFER DEBIT"/>
    <s v="ONLINE B7520350596 Linked Acc Trns THOMAS L"/>
    <x v="9"/>
    <x v="37"/>
    <s v="ONLINE B Linked Acc Trns THOMAS L"/>
  </r>
  <r>
    <x v="98"/>
    <n v="-400"/>
    <s v="NAB Old - 9437"/>
    <s v="TRANSFER DEBIT"/>
    <s v="ONLINE B8420432765 Linked Acc Trns THOMAS L"/>
    <x v="9"/>
    <x v="37"/>
    <s v="ONLINE B Linked Acc Trns THOMAS L"/>
  </r>
  <r>
    <x v="209"/>
    <n v="-65"/>
    <s v="NAB Everyday - 891388212"/>
    <s v="TRANSFER DEBIT"/>
    <s v="ONLINE B9736452601 Linked Acc Trns THOMAS L"/>
    <x v="9"/>
    <x v="37"/>
    <s v="ONLINE B Linked Acc Trns THOMAS L"/>
  </r>
  <r>
    <x v="84"/>
    <n v="-200"/>
    <s v="NAB Everyday - 891388212"/>
    <s v="TRANSFER DEBIT"/>
    <s v="ONLINE B5244592343 Linked Acc Trns THOMAS L"/>
    <x v="9"/>
    <x v="37"/>
    <s v="ONLINE B Linked Acc Trns THOMAS L"/>
  </r>
  <r>
    <x v="86"/>
    <n v="-500"/>
    <s v="NAB Everyday - 891388212"/>
    <s v="TRANSFER DEBIT"/>
    <s v="ONLINE B9362774973 Linked Acc Trns THOMAS L"/>
    <x v="9"/>
    <x v="37"/>
    <s v="ONLINE B Linked Acc Trns THOMAS L"/>
  </r>
  <r>
    <x v="255"/>
    <n v="-500"/>
    <s v="NAB Everyday - 891388212"/>
    <s v="TRANSFER DEBIT"/>
    <s v="ONLINE B6885172754 Linked Acc Trns THOMAS L"/>
    <x v="9"/>
    <x v="37"/>
    <s v="ONLINE B Linked Acc Trns THOMAS L"/>
  </r>
  <r>
    <x v="325"/>
    <n v="-2500"/>
    <s v="NAB Everyday - 891388212"/>
    <s v="TRANSFER DEBIT"/>
    <s v="ONLINE B1303676397 Linked Acc Trns THOMAS L"/>
    <x v="9"/>
    <x v="37"/>
    <s v="ONLINE B Linked Acc Trns THOMAS L"/>
  </r>
  <r>
    <x v="266"/>
    <n v="-1000"/>
    <s v="NAB Everyday - 891388212"/>
    <s v="TRANSFER DEBIT"/>
    <s v="ONLINE B3921707618 Linked Acc Trns THOMAS L"/>
    <x v="9"/>
    <x v="37"/>
    <s v="ONLINE B Linked Acc Trns THOMAS L"/>
  </r>
  <r>
    <x v="269"/>
    <n v="-200"/>
    <s v="NAB Everyday - 891388212"/>
    <s v="TRANSFER DEBIT"/>
    <s v="ONLINE B1963124520 Linked Acc Trns THOMAS L"/>
    <x v="9"/>
    <x v="37"/>
    <s v="ONLINE B Linked Acc Trns THOMAS L"/>
  </r>
  <r>
    <x v="365"/>
    <n v="-400"/>
    <s v="NAB Everyday - 891388212"/>
    <s v="TRANSFER DEBIT"/>
    <s v="ONLINE B9080686539 Linked Acc Trns THOMAS L"/>
    <x v="9"/>
    <x v="37"/>
    <s v="ONLINE B Linked Acc Trns THOMAS L"/>
  </r>
  <r>
    <x v="309"/>
    <n v="-300"/>
    <s v="NAB Everyday - 891388212"/>
    <s v="TRANSFER DEBIT"/>
    <s v="ONLINE B6776512864 Linked Acc Trns THOMAS L"/>
    <x v="9"/>
    <x v="37"/>
    <s v="ONLINE B Linked Acc Trns THOMAS L"/>
  </r>
  <r>
    <x v="364"/>
    <n v="-500"/>
    <s v="NAB Old - 9437"/>
    <s v="TRANSFER DEBIT"/>
    <s v="ONLINE B0664777811 Linked Acc Trns THOMAS L"/>
    <x v="9"/>
    <x v="37"/>
    <s v="ONLINE B Linked Acc Trns THOMAS L"/>
  </r>
  <r>
    <x v="49"/>
    <n v="-100"/>
    <s v="NAB Everyday - 891388212"/>
    <s v="TRANSFER DEBIT"/>
    <s v="ONLINE B4638310892 Linked Acc Trns THOMAS L"/>
    <x v="9"/>
    <x v="37"/>
    <s v="ONLINE B Linked Acc Trns THOMAS L"/>
  </r>
  <r>
    <x v="300"/>
    <n v="-1000"/>
    <s v="NAB Old - 9437"/>
    <s v="TRANSFER DEBIT"/>
    <s v="ONLINE B3522402663 Linked Acc Trns THOMAS L"/>
    <x v="9"/>
    <x v="37"/>
    <s v="ONLINE B Linked Acc Trns THOMAS L"/>
  </r>
  <r>
    <x v="550"/>
    <n v="-100"/>
    <s v="NAB Everyday - 891388212"/>
    <s v="TRANSFER DEBIT"/>
    <s v="ONLINE B7745704817 woolies THOMAS L"/>
    <x v="9"/>
    <x v="37"/>
    <s v="ONLINE B woolies THOMAS L"/>
  </r>
  <r>
    <x v="534"/>
    <n v="-250"/>
    <s v="NAB Everyday - 891388212"/>
    <s v="TRANSFER DEBIT"/>
    <s v="ONLINE C0392646879 Coles Miss Lisa THOMAS L"/>
    <x v="9"/>
    <x v="37"/>
    <s v="ONLINE C Coles Miss Lisa THOMAS L"/>
  </r>
  <r>
    <x v="108"/>
    <n v="-500"/>
    <s v="NAB Old - 9437"/>
    <s v="TRANSFER DEBIT"/>
    <s v="ONLINE C2296561756 Linked Acc Trns THOMAS L"/>
    <x v="9"/>
    <x v="37"/>
    <s v="ONLINE C Linked Acc Trns THOMAS L"/>
  </r>
  <r>
    <x v="462"/>
    <n v="-1000"/>
    <s v="NAB Old - 9437"/>
    <s v="TRANSFER DEBIT"/>
    <s v="ONLINE C6629732691 Linked Acc Trns THOMAS L"/>
    <x v="9"/>
    <x v="37"/>
    <s v="ONLINE C Linked Acc Trns THOMAS L"/>
  </r>
  <r>
    <x v="112"/>
    <n v="-800"/>
    <s v="NAB Old - 9437"/>
    <s v="TRANSFER DEBIT"/>
    <s v="ONLINE C6696150652 Linked Acc Trns THOMAS L"/>
    <x v="9"/>
    <x v="37"/>
    <s v="ONLINE C Linked Acc Trns THOMAS L"/>
  </r>
  <r>
    <x v="112"/>
    <n v="-1000"/>
    <s v="NAB Old - 9437"/>
    <s v="TRANSFER DEBIT"/>
    <s v="ONLINE C6929961353 Linked Acc Trns THOMAS L"/>
    <x v="9"/>
    <x v="37"/>
    <s v="ONLINE C Linked Acc Trns THOMAS L"/>
  </r>
  <r>
    <x v="405"/>
    <n v="-800"/>
    <s v="NAB Everyday - 891388212"/>
    <s v="TRANSFER DEBIT"/>
    <s v="ONLINE C2897931452 Linked Acc Trns THOMAS L"/>
    <x v="9"/>
    <x v="37"/>
    <s v="ONLINE C Linked Acc Trns THOMAS L"/>
  </r>
  <r>
    <x v="1"/>
    <n v="-500"/>
    <s v="NAB Everyday - 891388212"/>
    <s v="TRANSFER DEBIT"/>
    <s v="ONLINE C5513704680 Linked Acc Trns THOMAS L"/>
    <x v="9"/>
    <x v="37"/>
    <s v="ONLINE C Linked Acc Trns THOMAS L"/>
  </r>
  <r>
    <x v="63"/>
    <n v="-500"/>
    <s v="NAB Everyday - 891388212"/>
    <s v="TRANSFER DEBIT"/>
    <s v="ONLINE C8875727566 Linked Acc Trns THOMAS L"/>
    <x v="9"/>
    <x v="37"/>
    <s v="ONLINE C Linked Acc Trns THOMAS L"/>
  </r>
  <r>
    <x v="151"/>
    <n v="-500"/>
    <s v="NAB Everyday - 891388212"/>
    <s v="TRANSFER DEBIT"/>
    <s v="ONLINE C2954582441 Linked Acc Trns THOMAS L"/>
    <x v="9"/>
    <x v="37"/>
    <s v="ONLINE C Linked Acc Trns THOMAS L"/>
  </r>
  <r>
    <x v="167"/>
    <n v="-100"/>
    <s v="NAB Everyday - 891388212"/>
    <s v="TRANSFER DEBIT"/>
    <s v="ONLINE C6587013242 Linked Acc Trns THOMAS L"/>
    <x v="9"/>
    <x v="37"/>
    <s v="ONLINE C Linked Acc Trns THOMAS L"/>
  </r>
  <r>
    <x v="170"/>
    <n v="-110"/>
    <s v="NAB Everyday - 891388212"/>
    <s v="TRANSFER DEBIT"/>
    <s v="ONLINE C7360626077 Linked Acc Trns THOMAS L"/>
    <x v="9"/>
    <x v="37"/>
    <s v="ONLINE C Linked Acc Trns THOMAS L"/>
  </r>
  <r>
    <x v="530"/>
    <n v="-500"/>
    <s v="NAB Old - 9437"/>
    <s v="TRANSFER DEBIT"/>
    <s v="ONLINE C7453552619 Linked Acc Trns THOMAS L"/>
    <x v="9"/>
    <x v="37"/>
    <s v="ONLINE C Linked Acc Trns THOMAS L"/>
  </r>
  <r>
    <x v="390"/>
    <n v="-500"/>
    <s v="NAB Everyday - 891388212"/>
    <s v="TRANSFER DEBIT"/>
    <s v="ONLINE C4584172812 Linked Acc Trns THOMAS L"/>
    <x v="9"/>
    <x v="37"/>
    <s v="ONLINE C Linked Acc Trns THOMAS L"/>
  </r>
  <r>
    <x v="178"/>
    <n v="-300"/>
    <s v="NAB Everyday - 891388212"/>
    <s v="TRANSFER DEBIT"/>
    <s v="ONLINE C5234787482 Linked Acc Trns THOMAS L"/>
    <x v="9"/>
    <x v="37"/>
    <s v="ONLINE C Linked Acc Trns THOMAS L"/>
  </r>
  <r>
    <x v="457"/>
    <n v="-500"/>
    <s v="NAB Old - 9437"/>
    <s v="TRANSFER DEBIT"/>
    <s v="ONLINE C9484350565 Linked Acc Trns THOMAS L"/>
    <x v="9"/>
    <x v="37"/>
    <s v="ONLINE C Linked Acc Trns THOMAS L"/>
  </r>
  <r>
    <x v="517"/>
    <n v="-595"/>
    <s v="NAB Old - 9437"/>
    <s v="TRANSFER DEBIT"/>
    <s v="ONLINE C7128164874 Linked Acc Trns THOMAS L"/>
    <x v="9"/>
    <x v="37"/>
    <s v="ONLINE C Linked Acc Trns THOMAS L"/>
  </r>
  <r>
    <x v="458"/>
    <n v="-1000"/>
    <s v="NAB Everyday - 891388212"/>
    <s v="TRANSFER DEBIT"/>
    <s v="ONLINE C0392646606 Linked Acc Trns THOMAS L"/>
    <x v="9"/>
    <x v="37"/>
    <s v="ONLINE C Linked Acc Trns THOMAS L"/>
  </r>
  <r>
    <x v="204"/>
    <n v="-1300"/>
    <s v="NAB Everyday - 891388212"/>
    <s v="TRANSFER DEBIT"/>
    <s v="ONLINE C1220754926 Linked Acc Trns THOMAS L"/>
    <x v="9"/>
    <x v="37"/>
    <s v="ONLINE C Linked Acc Trns THOMAS L"/>
  </r>
  <r>
    <x v="214"/>
    <n v="-300"/>
    <s v="NAB Everyday - 891388212"/>
    <s v="TRANSFER DEBIT"/>
    <s v="ONLINE C1256336685 Linked Acc Trns THOMAS L"/>
    <x v="9"/>
    <x v="37"/>
    <s v="ONLINE C Linked Acc Trns THOMAS L"/>
  </r>
  <r>
    <x v="215"/>
    <n v="-300"/>
    <s v="NAB Everyday - 891388212"/>
    <s v="TRANSFER DEBIT"/>
    <s v="ONLINE C7682174571 Linked Acc Trns THOMAS L"/>
    <x v="9"/>
    <x v="37"/>
    <s v="ONLINE C Linked Acc Trns THOMAS L"/>
  </r>
  <r>
    <x v="84"/>
    <n v="-100"/>
    <s v="NAB Everyday - 891388212"/>
    <s v="TRANSFER DEBIT"/>
    <s v="ONLINE C3269366792 Linked Acc Trns THOMAS L"/>
    <x v="9"/>
    <x v="37"/>
    <s v="ONLINE C Linked Acc Trns THOMAS L"/>
  </r>
  <r>
    <x v="550"/>
    <n v="-2000"/>
    <s v="NAB Everyday - 891388212"/>
    <s v="TRANSFER DEBIT"/>
    <s v="ONLINE C8801686195 Linked Acc Trns THOMAS L"/>
    <x v="9"/>
    <x v="37"/>
    <s v="ONLINE C Linked Acc Trns THOMAS L"/>
  </r>
  <r>
    <x v="419"/>
    <n v="-1500"/>
    <s v="NAB Everyday - 891388212"/>
    <s v="TRANSFER DEBIT"/>
    <s v="ONLINE C2732764083 Linked Acc Trns THOMAS L"/>
    <x v="9"/>
    <x v="37"/>
    <s v="ONLINE C Linked Acc Trns THOMAS L"/>
  </r>
  <r>
    <x v="22"/>
    <n v="-90"/>
    <s v="NAB Old - 9437"/>
    <s v="TRANSFER DEBIT"/>
    <s v="ONLINE C7701336405 Linked Acc Trns THOMAS L"/>
    <x v="9"/>
    <x v="37"/>
    <s v="ONLINE C Linked Acc Trns THOMAS L"/>
  </r>
  <r>
    <x v="251"/>
    <n v="-1000"/>
    <s v="NAB Everyday - 891388212"/>
    <s v="TRANSFER DEBIT"/>
    <s v="ONLINE C2527023152 Linked Acc Trns THOMAS L"/>
    <x v="9"/>
    <x v="37"/>
    <s v="ONLINE C Linked Acc Trns THOMAS L"/>
  </r>
  <r>
    <x v="14"/>
    <n v="-100"/>
    <s v="NAB Old - 9437"/>
    <s v="TRANSFER DEBIT"/>
    <s v="ONLINE C2585083303 Linked Acc Trns THOMAS L"/>
    <x v="9"/>
    <x v="37"/>
    <s v="ONLINE C Linked Acc Trns THOMAS L"/>
  </r>
  <r>
    <x v="14"/>
    <n v="-600"/>
    <s v="NAB Old - 9437"/>
    <s v="TRANSFER DEBIT"/>
    <s v="ONLINE C8110340348 Linked Acc Trns THOMAS L"/>
    <x v="9"/>
    <x v="37"/>
    <s v="ONLINE C Linked Acc Trns THOMAS L"/>
  </r>
  <r>
    <x v="479"/>
    <n v="-1500"/>
    <s v="NAB Everyday - 891388212"/>
    <s v="TRANSFER DEBIT"/>
    <s v="ONLINE C8877370688 Linked Acc Trns THOMAS L"/>
    <x v="9"/>
    <x v="37"/>
    <s v="ONLINE C Linked Acc Trns THOMAS L"/>
  </r>
  <r>
    <x v="506"/>
    <n v="-200"/>
    <s v="NAB Everyday - 891388212"/>
    <s v="TRANSFER DEBIT"/>
    <s v="ONLINE C8198112291 Linked Acc Trns THOMAS L"/>
    <x v="9"/>
    <x v="37"/>
    <s v="ONLINE C Linked Acc Trns THOMAS L"/>
  </r>
  <r>
    <x v="522"/>
    <n v="-100"/>
    <s v="NAB Everyday - 891388212"/>
    <s v="TRANSFER DEBIT"/>
    <s v="ONLINE C9893073948 Linked Acc Trns THOMAS L"/>
    <x v="9"/>
    <x v="37"/>
    <s v="ONLINE C Linked Acc Trns THOMAS L"/>
  </r>
  <r>
    <x v="26"/>
    <n v="-1000"/>
    <s v="NAB Everyday - 891388212"/>
    <s v="TRANSFER DEBIT"/>
    <s v="ONLINE C5929562101 Linked Acc Trns THOMAS L"/>
    <x v="9"/>
    <x v="37"/>
    <s v="ONLINE C Linked Acc Trns THOMAS L"/>
  </r>
  <r>
    <x v="426"/>
    <n v="-700"/>
    <s v="NAB Everyday - 891388212"/>
    <s v="TRANSFER DEBIT"/>
    <s v="ONLINE C6608777858 Linked Acc Trns THOMAS L"/>
    <x v="9"/>
    <x v="37"/>
    <s v="ONLINE C Linked Acc Trns THOMAS L"/>
  </r>
  <r>
    <x v="49"/>
    <n v="-200"/>
    <s v="NAB Everyday - 891388212"/>
    <s v="TRANSFER DEBIT"/>
    <s v="ONLINE C4168112880 Linked Acc Trns THOMAS L"/>
    <x v="9"/>
    <x v="37"/>
    <s v="ONLINE C Linked Acc Trns THOMAS L"/>
  </r>
  <r>
    <x v="29"/>
    <n v="-91"/>
    <s v="NAB Everyday - 891388212"/>
    <s v="TRANSFER DEBIT"/>
    <s v="ONLINE C3716058952 Linked Acc Trns THOMAS L"/>
    <x v="9"/>
    <x v="37"/>
    <s v="ONLINE C Linked Acc Trns THOMAS L"/>
  </r>
  <r>
    <x v="393"/>
    <n v="-70"/>
    <s v="NAB Everyday - 891388212"/>
    <s v="TRANSFER DEBIT"/>
    <s v="ONLINE C2813319026 Linked Acc Trns THOMAS L"/>
    <x v="9"/>
    <x v="37"/>
    <s v="ONLINE C Linked Acc Trns THOMAS L"/>
  </r>
  <r>
    <x v="150"/>
    <n v="-2000"/>
    <s v="NAB Old - 9437"/>
    <s v="TRANSFER DEBIT"/>
    <s v="ONLINE D7475744415 Excavator and bin THOMAS L"/>
    <x v="9"/>
    <x v="37"/>
    <s v="ONLINE D Excavator and bin THOMAS L"/>
  </r>
  <r>
    <x v="106"/>
    <n v="-15"/>
    <s v="NAB Old - 9437"/>
    <s v="TRANSFER DEBIT"/>
    <s v="ONLINE D6596120969 Linked Acc Trns THOMAS L"/>
    <x v="9"/>
    <x v="37"/>
    <s v="ONLINE D Linked Acc Trns THOMAS L"/>
  </r>
  <r>
    <x v="107"/>
    <n v="-410"/>
    <s v="NAB Old - 9437"/>
    <s v="TRANSFER DEBIT"/>
    <s v="ONLINE D8890561264 Linked Acc Trns THOMAS L"/>
    <x v="9"/>
    <x v="37"/>
    <s v="ONLINE D Linked Acc Trns THOMAS L"/>
  </r>
  <r>
    <x v="108"/>
    <n v="-200"/>
    <s v="NAB Old - 9437"/>
    <s v="TRANSFER DEBIT"/>
    <s v="ONLINE D0129021110 Linked Acc Trns THOMAS L"/>
    <x v="9"/>
    <x v="37"/>
    <s v="ONLINE D Linked Acc Trns THOMAS L"/>
  </r>
  <r>
    <x v="57"/>
    <n v="-2200"/>
    <s v="NAB Everyday - 891388212"/>
    <s v="TRANSFER DEBIT"/>
    <s v="ONLINE D3768100622 Linked Acc Trns THOMAS L"/>
    <x v="9"/>
    <x v="37"/>
    <s v="ONLINE D Linked Acc Trns THOMAS L"/>
  </r>
  <r>
    <x v="57"/>
    <n v="-300"/>
    <s v="NAB Everyday - 891388212"/>
    <s v="TRANSFER DEBIT"/>
    <s v="ONLINE D9497531122 Linked Acc Trns THOMAS L"/>
    <x v="9"/>
    <x v="37"/>
    <s v="ONLINE D Linked Acc Trns THOMAS L"/>
  </r>
  <r>
    <x v="0"/>
    <n v="-1000"/>
    <s v="NAB Everyday - 891388212"/>
    <s v="TRANSFER DEBIT"/>
    <s v="ONLINE D1565150998 Linked Acc Trns THOMAS L"/>
    <x v="9"/>
    <x v="37"/>
    <s v="ONLINE D Linked Acc Trns THOMAS L"/>
  </r>
  <r>
    <x v="132"/>
    <n v="-38000"/>
    <s v="NAB Old - 9437"/>
    <s v="TRANSFER DEBIT"/>
    <s v="ONLINE D4265081369 Linked Acc Trns THOMAS L"/>
    <x v="9"/>
    <x v="37"/>
    <s v="ONLINE D Linked Acc Trns THOMAS L"/>
  </r>
  <r>
    <x v="61"/>
    <n v="-300"/>
    <s v="NAB Everyday - 891388212"/>
    <s v="TRANSFER DEBIT"/>
    <s v="ONLINE D9113396411 Linked Acc Trns THOMAS L"/>
    <x v="9"/>
    <x v="37"/>
    <s v="ONLINE D Linked Acc Trns THOMAS L"/>
  </r>
  <r>
    <x v="145"/>
    <n v="-1000"/>
    <s v="NAB Old - 9437"/>
    <s v="TRANSFER DEBIT"/>
    <s v="ONLINE D3275114459 Linked Acc Trns THOMAS L"/>
    <x v="9"/>
    <x v="37"/>
    <s v="ONLINE D Linked Acc Trns THOMAS L"/>
  </r>
  <r>
    <x v="486"/>
    <n v="-500"/>
    <s v="NAB Everyday - 891388212"/>
    <s v="TRANSFER DEBIT"/>
    <s v="ONLINE D0016717108 Linked Acc Trns THOMAS L"/>
    <x v="9"/>
    <x v="37"/>
    <s v="ONLINE D Linked Acc Trns THOMAS L"/>
  </r>
  <r>
    <x v="152"/>
    <n v="-500"/>
    <s v="NAB Old - 9437"/>
    <s v="TRANSFER DEBIT"/>
    <s v="ONLINE D0550502327 Linked Acc Trns THOMAS L"/>
    <x v="9"/>
    <x v="37"/>
    <s v="ONLINE D Linked Acc Trns THOMAS L"/>
  </r>
  <r>
    <x v="152"/>
    <n v="-1400"/>
    <s v="NAB Old - 9437"/>
    <s v="TRANSFER DEBIT"/>
    <s v="ONLINE D7711562727 Linked Acc Trns THOMAS L"/>
    <x v="9"/>
    <x v="37"/>
    <s v="ONLINE D Linked Acc Trns THOMAS L"/>
  </r>
  <r>
    <x v="163"/>
    <n v="-500"/>
    <s v="NAB Everyday - 891388212"/>
    <s v="TRANSFER DEBIT"/>
    <s v="ONLINE D0860757447 Linked Acc Trns THOMAS L"/>
    <x v="9"/>
    <x v="37"/>
    <s v="ONLINE D Linked Acc Trns THOMAS L"/>
  </r>
  <r>
    <x v="340"/>
    <n v="-410"/>
    <s v="NAB Old - 9437"/>
    <s v="TRANSFER DEBIT"/>
    <s v="ONLINE D7787132772 Linked Acc Trns THOMAS L"/>
    <x v="9"/>
    <x v="37"/>
    <s v="ONLINE D Linked Acc Trns THOMAS L"/>
  </r>
  <r>
    <x v="418"/>
    <n v="-1000"/>
    <s v="NAB Everyday - 891388212"/>
    <s v="TRANSFER DEBIT"/>
    <s v="ONLINE D6360737443 Linked Acc Trns THOMAS L"/>
    <x v="9"/>
    <x v="37"/>
    <s v="ONLINE D Linked Acc Trns THOMAS L"/>
  </r>
  <r>
    <x v="306"/>
    <n v="-135"/>
    <s v="NAB Everyday - 891388212"/>
    <s v="TRANSFER DEBIT"/>
    <s v="ONLINE D2073162262 Linked Acc Trns THOMAS L"/>
    <x v="9"/>
    <x v="37"/>
    <s v="ONLINE D Linked Acc Trns THOMAS L"/>
  </r>
  <r>
    <x v="177"/>
    <n v="-500"/>
    <s v="NAB Everyday - 891388212"/>
    <s v="TRANSFER DEBIT"/>
    <s v="ONLINE D6317502896 Linked Acc Trns THOMAS L"/>
    <x v="9"/>
    <x v="37"/>
    <s v="ONLINE D Linked Acc Trns THOMAS L"/>
  </r>
  <r>
    <x v="488"/>
    <n v="-500"/>
    <s v="NAB Everyday - 891388212"/>
    <s v="TRANSFER DEBIT"/>
    <s v="ONLINE D9804734593 Linked Acc Trns THOMAS L"/>
    <x v="9"/>
    <x v="37"/>
    <s v="ONLINE D Linked Acc Trns THOMAS L"/>
  </r>
  <r>
    <x v="187"/>
    <n v="-550"/>
    <s v="NAB Old - 9437"/>
    <s v="TRANSFER DEBIT"/>
    <s v="ONLINE D1704346086 Linked Acc Trns THOMAS L"/>
    <x v="9"/>
    <x v="37"/>
    <s v="ONLINE D Linked Acc Trns THOMAS L"/>
  </r>
  <r>
    <x v="187"/>
    <n v="-1000"/>
    <s v="NAB Old - 9437"/>
    <s v="TRANSFER DEBIT"/>
    <s v="ONLINE D4306462586 Linked Acc Trns THOMAS L"/>
    <x v="9"/>
    <x v="37"/>
    <s v="ONLINE D Linked Acc Trns THOMAS L"/>
  </r>
  <r>
    <x v="188"/>
    <n v="-400"/>
    <s v="NAB Old - 9437"/>
    <s v="TRANSFER DEBIT"/>
    <s v="ONLINE D1634390079 Linked Acc Trns THOMAS L"/>
    <x v="9"/>
    <x v="37"/>
    <s v="ONLINE D Linked Acc Trns THOMAS L"/>
  </r>
  <r>
    <x v="189"/>
    <n v="-300"/>
    <s v="NAB Everyday - 891388212"/>
    <s v="TRANSFER DEBIT"/>
    <s v="ONLINE D0514727345 Linked Acc Trns THOMAS L"/>
    <x v="9"/>
    <x v="37"/>
    <s v="ONLINE D Linked Acc Trns THOMAS L"/>
  </r>
  <r>
    <x v="201"/>
    <n v="-1000"/>
    <s v="NAB Everyday - 891388212"/>
    <s v="TRANSFER DEBIT"/>
    <s v="ONLINE D4478013299 Linked Acc Trns THOMAS L"/>
    <x v="9"/>
    <x v="37"/>
    <s v="ONLINE D Linked Acc Trns THOMAS L"/>
  </r>
  <r>
    <x v="387"/>
    <n v="-100"/>
    <s v="NAB Everyday - 891388212"/>
    <s v="TRANSFER DEBIT"/>
    <s v="ONLINE D2591432371 Linked Acc Trns THOMAS L"/>
    <x v="9"/>
    <x v="37"/>
    <s v="ONLINE D Linked Acc Trns THOMAS L"/>
  </r>
  <r>
    <x v="208"/>
    <n v="-750"/>
    <s v="NAB Old - 9437"/>
    <s v="TRANSFER DEBIT"/>
    <s v="ONLINE D2192412916 Linked Acc Trns THOMAS L"/>
    <x v="9"/>
    <x v="37"/>
    <s v="ONLINE D Linked Acc Trns THOMAS L"/>
  </r>
  <r>
    <x v="208"/>
    <n v="-170"/>
    <s v="NAB Old - 9437"/>
    <s v="TRANSFER DEBIT"/>
    <s v="ONLINE D7436386231 Linked Acc Trns THOMAS L"/>
    <x v="9"/>
    <x v="37"/>
    <s v="ONLINE D Linked Acc Trns THOMAS L"/>
  </r>
  <r>
    <x v="217"/>
    <n v="-3050"/>
    <s v="NAB Everyday - 891388212"/>
    <s v="TRANSFER DEBIT"/>
    <s v="ONLINE D5089184224 Linked Acc Trns THOMAS L"/>
    <x v="9"/>
    <x v="37"/>
    <s v="ONLINE D Linked Acc Trns THOMAS L"/>
  </r>
  <r>
    <x v="403"/>
    <n v="-400"/>
    <s v="NAB Old - 9437"/>
    <s v="TRANSFER DEBIT"/>
    <s v="ONLINE D3774686298 Linked Acc Trns THOMAS L"/>
    <x v="9"/>
    <x v="37"/>
    <s v="ONLINE D Linked Acc Trns THOMAS L"/>
  </r>
  <r>
    <x v="86"/>
    <n v="-1000"/>
    <s v="NAB Everyday - 891388212"/>
    <s v="TRANSFER DEBIT"/>
    <s v="ONLINE D7382356148 Linked Acc Trns THOMAS L"/>
    <x v="9"/>
    <x v="37"/>
    <s v="ONLINE D Linked Acc Trns THOMAS L"/>
  </r>
  <r>
    <x v="478"/>
    <n v="-500"/>
    <s v="NAB Everyday - 891388212"/>
    <s v="TRANSFER DEBIT"/>
    <s v="ONLINE D4819360669 Linked Acc Trns THOMAS L"/>
    <x v="9"/>
    <x v="37"/>
    <s v="ONLINE D Linked Acc Trns THOMAS L"/>
  </r>
  <r>
    <x v="95"/>
    <n v="-1200"/>
    <s v="NAB Old - 9437"/>
    <s v="TRANSFER DEBIT"/>
    <s v="ONLINE D7615707329 Linked Acc Trns THOMAS L"/>
    <x v="9"/>
    <x v="37"/>
    <s v="ONLINE D Linked Acc Trns THOMAS L"/>
  </r>
  <r>
    <x v="511"/>
    <n v="-500"/>
    <s v="NAB Old - 9437"/>
    <s v="TRANSFER DEBIT"/>
    <s v="ONLINE D4063370438 Linked Acc Trns THOMAS L"/>
    <x v="9"/>
    <x v="37"/>
    <s v="ONLINE D Linked Acc Trns THOMAS L"/>
  </r>
  <r>
    <x v="97"/>
    <n v="-190"/>
    <s v="NAB Everyday - 891388212"/>
    <s v="TRANSFER DEBIT"/>
    <s v="ONLINE D7099606291 Linked Acc Trns THOMAS L"/>
    <x v="9"/>
    <x v="37"/>
    <s v="ONLINE D Linked Acc Trns THOMAS L"/>
  </r>
  <r>
    <x v="108"/>
    <n v="-125"/>
    <s v="NAB Old - 9437"/>
    <s v="TRANSFER DEBIT"/>
    <s v="ONLINE E8308594569 Linked Acc Trns THOMAS L"/>
    <x v="9"/>
    <x v="37"/>
    <s v="ONLINE E Linked Acc Trns THOMAS L"/>
  </r>
  <r>
    <x v="376"/>
    <n v="-2100"/>
    <s v="NAB Everyday - 891388212"/>
    <s v="TRANSFER DEBIT"/>
    <s v="ONLINE E2567991662 Linked Acc Trns THOMAS L"/>
    <x v="9"/>
    <x v="37"/>
    <s v="ONLINE E Linked Acc Trns THOMAS L"/>
  </r>
  <r>
    <x v="9"/>
    <n v="-150"/>
    <s v="NAB Everyday - 891388212"/>
    <s v="TRANSFER DEBIT"/>
    <s v="ONLINE E0090534505 Linked Acc Trns THOMAS L"/>
    <x v="9"/>
    <x v="37"/>
    <s v="ONLINE E Linked Acc Trns THOMAS L"/>
  </r>
  <r>
    <x v="110"/>
    <n v="-2000"/>
    <s v="NAB Everyday - 891388212"/>
    <s v="TRANSFER DEBIT"/>
    <s v="ONLINE E8868792331 Linked Acc Trns THOMAS L"/>
    <x v="9"/>
    <x v="37"/>
    <s v="ONLINE E Linked Acc Trns THOMAS L"/>
  </r>
  <r>
    <x v="132"/>
    <n v="-500"/>
    <s v="NAB Everyday - 891388212"/>
    <s v="TRANSFER DEBIT"/>
    <s v="ONLINE E6740508462 Linked Acc Trns THOMAS L"/>
    <x v="9"/>
    <x v="37"/>
    <s v="ONLINE E Linked Acc Trns THOMAS L"/>
  </r>
  <r>
    <x v="138"/>
    <n v="-2500"/>
    <s v="NAB Everyday - 891388212"/>
    <s v="TRANSFER DEBIT"/>
    <s v="ONLINE E4611532840 Linked Acc Trns THOMAS L"/>
    <x v="9"/>
    <x v="37"/>
    <s v="ONLINE E Linked Acc Trns THOMAS L"/>
  </r>
  <r>
    <x v="1"/>
    <n v="-500"/>
    <s v="NAB Everyday - 891388212"/>
    <s v="TRANSFER DEBIT"/>
    <s v="ONLINE E8935522280 Linked Acc Trns THOMAS L"/>
    <x v="9"/>
    <x v="37"/>
    <s v="ONLINE E Linked Acc Trns THOMAS L"/>
  </r>
  <r>
    <x v="63"/>
    <n v="-8800"/>
    <s v="NAB Old - 9437"/>
    <s v="TRANSFER DEBIT"/>
    <s v="ONLINE E4875784584 Linked Acc Trns THOMAS L"/>
    <x v="9"/>
    <x v="37"/>
    <s v="ONLINE E Linked Acc Trns THOMAS L"/>
  </r>
  <r>
    <x v="523"/>
    <n v="-1000"/>
    <s v="NAB Everyday - 891388212"/>
    <s v="TRANSFER DEBIT"/>
    <s v="ONLINE E9048093750 Linked Acc Trns THOMAS L"/>
    <x v="9"/>
    <x v="37"/>
    <s v="ONLINE E Linked Acc Trns THOMAS L"/>
  </r>
  <r>
    <x v="69"/>
    <n v="-2200"/>
    <s v="NAB Everyday - 891388212"/>
    <s v="TRANSFER DEBIT"/>
    <s v="ONLINE E8452192113 Linked Acc Trns THOMAS L"/>
    <x v="9"/>
    <x v="37"/>
    <s v="ONLINE E Linked Acc Trns THOMAS L"/>
  </r>
  <r>
    <x v="69"/>
    <n v="-200"/>
    <s v="NAB Everyday - 891388212"/>
    <s v="TRANSFER DEBIT"/>
    <s v="ONLINE E9909784581 Linked Acc Trns THOMAS L"/>
    <x v="9"/>
    <x v="37"/>
    <s v="ONLINE E Linked Acc Trns THOMAS L"/>
  </r>
  <r>
    <x v="170"/>
    <n v="-500"/>
    <s v="NAB Everyday - 891388212"/>
    <s v="TRANSFER DEBIT"/>
    <s v="ONLINE E8009093519 Linked Acc Trns THOMAS L"/>
    <x v="9"/>
    <x v="37"/>
    <s v="ONLINE E Linked Acc Trns THOMAS L"/>
  </r>
  <r>
    <x v="80"/>
    <n v="-500"/>
    <s v="NAB Everyday - 891388212"/>
    <s v="TRANSFER DEBIT"/>
    <s v="ONLINE E6028512233 Linked Acc Trns THOMAS L"/>
    <x v="9"/>
    <x v="37"/>
    <s v="ONLINE E Linked Acc Trns THOMAS L"/>
  </r>
  <r>
    <x v="489"/>
    <n v="-1500"/>
    <s v="NAB Everyday - 891388212"/>
    <s v="TRANSFER DEBIT"/>
    <s v="ONLINE E8449300578 Linked Acc Trns THOMAS L"/>
    <x v="9"/>
    <x v="37"/>
    <s v="ONLINE E Linked Acc Trns THOMAS L"/>
  </r>
  <r>
    <x v="324"/>
    <n v="-300"/>
    <s v="NAB Everyday - 891388212"/>
    <s v="TRANSFER DEBIT"/>
    <s v="ONLINE E0014794294 Linked Acc Trns THOMAS L"/>
    <x v="9"/>
    <x v="37"/>
    <s v="ONLINE E Linked Acc Trns THOMAS L"/>
  </r>
  <r>
    <x v="2"/>
    <n v="-500"/>
    <s v="NAB Old - 9437"/>
    <s v="TRANSFER DEBIT"/>
    <s v="ONLINE E1320482569 Linked Acc Trns THOMAS L"/>
    <x v="9"/>
    <x v="37"/>
    <s v="ONLINE E Linked Acc Trns THOMAS L"/>
  </r>
  <r>
    <x v="211"/>
    <n v="-250"/>
    <s v="NAB Old - 9437"/>
    <s v="TRANSFER DEBIT"/>
    <s v="ONLINE E3336636873 Linked Acc Trns THOMAS L"/>
    <x v="9"/>
    <x v="37"/>
    <s v="ONLINE E Linked Acc Trns THOMAS L"/>
  </r>
  <r>
    <x v="211"/>
    <n v="-400"/>
    <s v="NAB Old - 9437"/>
    <s v="TRANSFER DEBIT"/>
    <s v="ONLINE E6478043800 Linked Acc Trns THOMAS L"/>
    <x v="9"/>
    <x v="37"/>
    <s v="ONLINE E Linked Acc Trns THOMAS L"/>
  </r>
  <r>
    <x v="217"/>
    <n v="-100"/>
    <s v="NAB Everyday - 891388212"/>
    <s v="TRANSFER DEBIT"/>
    <s v="ONLINE E5656023324 Linked Acc Trns THOMAS L"/>
    <x v="9"/>
    <x v="37"/>
    <s v="ONLINE E Linked Acc Trns THOMAS L"/>
  </r>
  <r>
    <x v="94"/>
    <n v="-570"/>
    <s v="NAB Everyday - 891388212"/>
    <s v="TRANSFER DEBIT"/>
    <s v="ONLINE E8374707866 Linked Acc Trns THOMAS L"/>
    <x v="9"/>
    <x v="37"/>
    <s v="ONLINE E Linked Acc Trns THOMAS L"/>
  </r>
  <r>
    <x v="228"/>
    <n v="-431"/>
    <s v="NAB Old - 9437"/>
    <s v="TRANSFER DEBIT"/>
    <s v="ONLINE E0756023153 Linked Acc Trns THOMAS L"/>
    <x v="9"/>
    <x v="37"/>
    <s v="ONLINE E Linked Acc Trns THOMAS L"/>
  </r>
  <r>
    <x v="234"/>
    <n v="-160"/>
    <s v="NAB Everyday - 891388212"/>
    <s v="TRANSFER DEBIT"/>
    <s v="ONLINE E9289562834 Linked Acc Trns THOMAS L"/>
    <x v="9"/>
    <x v="37"/>
    <s v="ONLINE E Linked Acc Trns THOMAS L"/>
  </r>
  <r>
    <x v="241"/>
    <n v="-9.6"/>
    <s v="NAB Everyday - 891388212"/>
    <s v="TRANSFER DEBIT"/>
    <s v="ONLINE E1145122310 Linked Acc Trns THOMAS L"/>
    <x v="9"/>
    <x v="37"/>
    <s v="ONLINE E Linked Acc Trns THOMAS L"/>
  </r>
  <r>
    <x v="247"/>
    <n v="-150"/>
    <s v="NAB Everyday - 891388212"/>
    <s v="TRANSFER DEBIT"/>
    <s v="ONLINE E8970102571 Linked Acc Trns THOMAS L"/>
    <x v="9"/>
    <x v="37"/>
    <s v="ONLINE E Linked Acc Trns THOMAS L"/>
  </r>
  <r>
    <x v="14"/>
    <n v="-100"/>
    <s v="NAB Old - 9437"/>
    <s v="TRANSFER DEBIT"/>
    <s v="ONLINE E2970676667 Linked Acc Trns THOMAS L"/>
    <x v="9"/>
    <x v="37"/>
    <s v="ONLINE E Linked Acc Trns THOMAS L"/>
  </r>
  <r>
    <x v="14"/>
    <n v="-50"/>
    <s v="NAB Old - 9437"/>
    <s v="TRANSFER DEBIT"/>
    <s v="ONLINE E8032522004 Linked Acc Trns THOMAS L"/>
    <x v="9"/>
    <x v="37"/>
    <s v="ONLINE E Linked Acc Trns THOMAS L"/>
  </r>
  <r>
    <x v="14"/>
    <n v="-200"/>
    <s v="NAB Old - 9437"/>
    <s v="TRANSFER DEBIT"/>
    <s v="ONLINE E8210142044 Linked Acc Trns THOMAS L"/>
    <x v="9"/>
    <x v="37"/>
    <s v="ONLINE E Linked Acc Trns THOMAS L"/>
  </r>
  <r>
    <x v="325"/>
    <n v="-250"/>
    <s v="NAB Old - 9437"/>
    <s v="TRANSFER DEBIT"/>
    <s v="ONLINE E5747336860 Linked Acc Trns THOMAS L"/>
    <x v="9"/>
    <x v="37"/>
    <s v="ONLINE E Linked Acc Trns THOMAS L"/>
  </r>
  <r>
    <x v="511"/>
    <n v="-226"/>
    <s v="NAB Everyday - 891388212"/>
    <s v="TRANSFER DEBIT"/>
    <s v="ONLINE E4724522238 Linked Acc Trns THOMAS L"/>
    <x v="9"/>
    <x v="37"/>
    <s v="ONLINE E Linked Acc Trns THOMAS L"/>
  </r>
  <r>
    <x v="506"/>
    <n v="-100"/>
    <s v="NAB Everyday - 891388212"/>
    <s v="TRANSFER DEBIT"/>
    <s v="ONLINE E5576174591 Linked Acc Trns THOMAS L"/>
    <x v="9"/>
    <x v="37"/>
    <s v="ONLINE E Linked Acc Trns THOMAS L"/>
  </r>
  <r>
    <x v="24"/>
    <n v="-1000"/>
    <s v="NAB Everyday - 891388212"/>
    <s v="TRANSFER DEBIT"/>
    <s v="ONLINE E4326023259 Linked Acc Trns THOMAS L"/>
    <x v="9"/>
    <x v="37"/>
    <s v="ONLINE E Linked Acc Trns THOMAS L"/>
  </r>
  <r>
    <x v="507"/>
    <n v="-360"/>
    <s v="NAB Everyday - 891388212"/>
    <s v="TRANSFER DEBIT"/>
    <s v="ONLINE E6183192303 Linked Acc Trns THOMAS L"/>
    <x v="9"/>
    <x v="37"/>
    <s v="ONLINE E Linked Acc Trns THOMAS L"/>
  </r>
  <r>
    <x v="444"/>
    <n v="-59.41"/>
    <s v="NAB - Credit Card 8814"/>
    <s v="CREDIT CARD PURCHASE"/>
    <s v="PAYPAL *MYERPTYLTD 0136937"/>
    <x v="1"/>
    <x v="1"/>
    <s v="Myer"/>
  </r>
  <r>
    <x v="504"/>
    <n v="-500"/>
    <s v="NAB Everyday - 891388212"/>
    <s v="TRANSFER DEBIT"/>
    <s v="ONLINE E5608124361 Linked Acc Trns THOMAS L"/>
    <x v="9"/>
    <x v="37"/>
    <s v="ONLINE E Linked Acc Trns THOMAS L"/>
  </r>
  <r>
    <x v="467"/>
    <n v="-2000"/>
    <s v="NAB Old - 9437"/>
    <s v="TRANSFER DEBIT"/>
    <s v="ONLINE E5102396076 Linked Acc Trns THOMAS L"/>
    <x v="9"/>
    <x v="37"/>
    <s v="ONLINE E Linked Acc Trns THOMAS L"/>
  </r>
  <r>
    <x v="476"/>
    <n v="-500"/>
    <s v="NAB Old - 9437"/>
    <s v="TRANSFER DEBIT"/>
    <s v="ONLINE E2497102829 Linked Acc Trns THOMAS L"/>
    <x v="9"/>
    <x v="37"/>
    <s v="ONLINE E Linked Acc Trns THOMAS L"/>
  </r>
  <r>
    <x v="338"/>
    <n v="-200"/>
    <s v="NAB Everyday - 891388212"/>
    <s v="TRANSFER DEBIT"/>
    <s v="ONLINE F0931051543 Linked Acc Trns THOMAS L"/>
    <x v="9"/>
    <x v="37"/>
    <s v="ONLINE F Linked Acc Trns THOMAS L"/>
  </r>
  <r>
    <x v="119"/>
    <n v="-500"/>
    <s v="NAB Old - 9437"/>
    <s v="TRANSFER DEBIT"/>
    <s v="ONLINE F5499524096 Linked Acc Trns THOMAS L"/>
    <x v="9"/>
    <x v="37"/>
    <s v="ONLINE F Linked Acc Trns THOMAS L"/>
  </r>
  <r>
    <x v="514"/>
    <n v="-5500"/>
    <s v="NAB Old - 9437"/>
    <s v="TRANSFER DEBIT"/>
    <s v="ONLINE F0475330322 Linked Acc Trns THOMAS L"/>
    <x v="9"/>
    <x v="37"/>
    <s v="ONLINE F Linked Acc Trns THOMAS L"/>
  </r>
  <r>
    <x v="523"/>
    <n v="-1100"/>
    <s v="NAB Everyday - 891388212"/>
    <s v="TRANSFER DEBIT"/>
    <s v="ONLINE F9635370919 Linked Acc Trns THOMAS L"/>
    <x v="9"/>
    <x v="37"/>
    <s v="ONLINE F Linked Acc Trns THOMAS L"/>
  </r>
  <r>
    <x v="159"/>
    <n v="-3000"/>
    <s v="NAB Everyday - 891388212"/>
    <s v="TRANSFER DEBIT"/>
    <s v="ONLINE F7639390575 Linked Acc Trns THOMAS L"/>
    <x v="9"/>
    <x v="37"/>
    <s v="ONLINE F Linked Acc Trns THOMAS L"/>
  </r>
  <r>
    <x v="68"/>
    <n v="-200"/>
    <s v="NAB Everyday - 891388212"/>
    <s v="TRANSFER DEBIT"/>
    <s v="ONLINE F5659666958 Linked Acc Trns THOMAS L"/>
    <x v="9"/>
    <x v="37"/>
    <s v="ONLINE F Linked Acc Trns THOMAS L"/>
  </r>
  <r>
    <x v="70"/>
    <n v="-4100"/>
    <s v="NAB Everyday - 891388212"/>
    <s v="TRANSFER DEBIT"/>
    <s v="ONLINE F1953777099 Linked Acc Trns THOMAS L"/>
    <x v="9"/>
    <x v="37"/>
    <s v="ONLINE F Linked Acc Trns THOMAS L"/>
  </r>
  <r>
    <x v="171"/>
    <n v="-150"/>
    <s v="NAB Everyday - 891388212"/>
    <s v="TRANSFER DEBIT"/>
    <s v="ONLINE F6473422311 Linked Acc Trns THOMAS L"/>
    <x v="9"/>
    <x v="37"/>
    <s v="ONLINE F Linked Acc Trns THOMAS L"/>
  </r>
  <r>
    <x v="173"/>
    <n v="-200"/>
    <s v="NAB Everyday - 891388212"/>
    <s v="TRANSFER DEBIT"/>
    <s v="ONLINE F1559013253 Linked Acc Trns THOMAS L"/>
    <x v="9"/>
    <x v="37"/>
    <s v="ONLINE F Linked Acc Trns THOMAS L"/>
  </r>
  <r>
    <x v="181"/>
    <n v="-305"/>
    <s v="NAB Everyday - 891388212"/>
    <s v="TRANSFER DEBIT"/>
    <s v="ONLINE F3606522967 Linked Acc Trns THOMAS L"/>
    <x v="9"/>
    <x v="37"/>
    <s v="ONLINE F Linked Acc Trns THOMAS L"/>
  </r>
  <r>
    <x v="517"/>
    <n v="-398"/>
    <s v="NAB Everyday - 891388212"/>
    <s v="TRANSFER DEBIT"/>
    <s v="ONLINE F3407764628 Linked Acc Trns THOMAS L"/>
    <x v="9"/>
    <x v="37"/>
    <s v="ONLINE F Linked Acc Trns THOMAS L"/>
  </r>
  <r>
    <x v="80"/>
    <n v="-600"/>
    <s v="NAB Everyday - 891388212"/>
    <s v="TRANSFER DEBIT"/>
    <s v="ONLINE F4749572288 Linked Acc Trns THOMAS L"/>
    <x v="9"/>
    <x v="37"/>
    <s v="ONLINE F Linked Acc Trns THOMAS L"/>
  </r>
  <r>
    <x v="80"/>
    <n v="-500"/>
    <s v="NAB Everyday - 891388212"/>
    <s v="TRANSFER DEBIT"/>
    <s v="ONLINE F6084717933 Linked Acc Trns THOMAS L"/>
    <x v="9"/>
    <x v="37"/>
    <s v="ONLINE F Linked Acc Trns THOMAS L"/>
  </r>
  <r>
    <x v="187"/>
    <n v="-477"/>
    <s v="NAB Everyday - 891388212"/>
    <s v="TRANSFER DEBIT"/>
    <s v="ONLINE F4406122544 Linked Acc Trns THOMAS L"/>
    <x v="9"/>
    <x v="37"/>
    <s v="ONLINE F Linked Acc Trns THOMAS L"/>
  </r>
  <r>
    <x v="109"/>
    <n v="-500"/>
    <s v="NAB Everyday - 891388212"/>
    <s v="TRANSFER DEBIT"/>
    <s v="ONLINE F4849184170 Linked Acc Trns THOMAS L"/>
    <x v="9"/>
    <x v="37"/>
    <s v="ONLINE F Linked Acc Trns THOMAS L"/>
  </r>
  <r>
    <x v="98"/>
    <n v="-300"/>
    <s v="NAB Old - 9437"/>
    <s v="TRANSFER DEBIT"/>
    <s v="ONLINE F3881727765 Linked Acc Trns THOMAS L"/>
    <x v="9"/>
    <x v="37"/>
    <s v="ONLINE F Linked Acc Trns THOMAS L"/>
  </r>
  <r>
    <x v="204"/>
    <n v="-2200"/>
    <s v="NAB Everyday - 891388212"/>
    <s v="TRANSFER DEBIT"/>
    <s v="ONLINE F1379552026 Linked Acc Trns THOMAS L"/>
    <x v="9"/>
    <x v="37"/>
    <s v="ONLINE F Linked Acc Trns THOMAS L"/>
  </r>
  <r>
    <x v="2"/>
    <n v="-75"/>
    <s v="NAB Everyday - 891388212"/>
    <s v="TRANSFER DEBIT"/>
    <s v="ONLINE F3291370293 Linked Acc Trns THOMAS L"/>
    <x v="9"/>
    <x v="37"/>
    <s v="ONLINE F Linked Acc Trns THOMAS L"/>
  </r>
  <r>
    <x v="46"/>
    <n v="-100"/>
    <s v="NAB Everyday - 891388212"/>
    <s v="TRANSFER DEBIT"/>
    <s v="ONLINE F3495330097 Linked Acc Trns THOMAS L"/>
    <x v="9"/>
    <x v="37"/>
    <s v="ONLINE F Linked Acc Trns THOMAS L"/>
  </r>
  <r>
    <x v="510"/>
    <n v="-200"/>
    <s v="NAB Old - 9437"/>
    <s v="TRANSFER DEBIT"/>
    <s v="ONLINE F6279747645 Linked Acc Trns THOMAS L"/>
    <x v="9"/>
    <x v="37"/>
    <s v="ONLINE F Linked Acc Trns THOMAS L"/>
  </r>
  <r>
    <x v="212"/>
    <n v="-250"/>
    <s v="NAB Old - 9437"/>
    <s v="TRANSFER DEBIT"/>
    <s v="ONLINE F0333606298 Linked Acc Trns THOMAS L"/>
    <x v="9"/>
    <x v="37"/>
    <s v="ONLINE F Linked Acc Trns THOMAS L"/>
  </r>
  <r>
    <x v="536"/>
    <n v="-500"/>
    <s v="NAB Everyday - 891388212"/>
    <s v="TRANSFER DEBIT"/>
    <s v="ONLINE F3469452349 Linked Acc Trns THOMAS L"/>
    <x v="9"/>
    <x v="37"/>
    <s v="ONLINE F Linked Acc Trns THOMAS L"/>
  </r>
  <r>
    <x v="86"/>
    <n v="-1000"/>
    <s v="NAB Everyday - 891388212"/>
    <s v="TRANSFER DEBIT"/>
    <s v="ONLINE F6944053873 Linked Acc Trns THOMAS L"/>
    <x v="9"/>
    <x v="37"/>
    <s v="ONLINE F Linked Acc Trns THOMAS L"/>
  </r>
  <r>
    <x v="31"/>
    <n v="-100"/>
    <s v="NAB Everyday - 891388212"/>
    <s v="TRANSFER DEBIT"/>
    <s v="ONLINE F7132757461 Linked Acc Trns THOMAS L"/>
    <x v="9"/>
    <x v="37"/>
    <s v="ONLINE F Linked Acc Trns THOMAS L"/>
  </r>
  <r>
    <x v="249"/>
    <n v="-100"/>
    <s v="NAB Everyday - 891388212"/>
    <s v="TRANSFER DEBIT"/>
    <s v="ONLINE F0715744102 Linked Acc Trns THOMAS L"/>
    <x v="9"/>
    <x v="37"/>
    <s v="ONLINE F Linked Acc Trns THOMAS L"/>
  </r>
  <r>
    <x v="249"/>
    <n v="-2300"/>
    <s v="NAB Everyday - 891388212"/>
    <s v="TRANSFER DEBIT"/>
    <s v="ONLINE F7810492028 Linked Acc Trns THOMAS L"/>
    <x v="9"/>
    <x v="37"/>
    <s v="ONLINE F Linked Acc Trns THOMAS L"/>
  </r>
  <r>
    <x v="420"/>
    <n v="-200"/>
    <s v="NAB Old - 9437"/>
    <s v="TRANSFER DEBIT"/>
    <s v="ONLINE F2470154659 Linked Acc Trns THOMAS L"/>
    <x v="9"/>
    <x v="37"/>
    <s v="ONLINE F Linked Acc Trns THOMAS L"/>
  </r>
  <r>
    <x v="260"/>
    <n v="-1300"/>
    <s v="NAB Old - 9437"/>
    <s v="TRANSFER DEBIT"/>
    <s v="ONLINE F4047774892 Linked Acc Trns THOMAS L"/>
    <x v="9"/>
    <x v="37"/>
    <s v="ONLINE F Linked Acc Trns THOMAS L"/>
  </r>
  <r>
    <x v="465"/>
    <n v="-2200"/>
    <s v="NAB Everyday - 891388212"/>
    <s v="TRANSFER DEBIT"/>
    <s v="ONLINE F8090164465 Linked Acc Trns THOMAS L"/>
    <x v="9"/>
    <x v="37"/>
    <s v="ONLINE F Linked Acc Trns THOMAS L"/>
  </r>
  <r>
    <x v="8"/>
    <n v="-2500"/>
    <s v="NAB Everyday - 891388212"/>
    <s v="TRANSFER DEBIT"/>
    <s v="ONLINE F3705562687 Linked Acc Trns THOMAS L"/>
    <x v="9"/>
    <x v="37"/>
    <s v="ONLINE F Linked Acc Trns THOMAS L"/>
  </r>
  <r>
    <x v="451"/>
    <n v="-1000"/>
    <s v="NAB Old - 9437"/>
    <s v="TRANSFER DEBIT"/>
    <s v="ONLINE F3400396946 Linked Acc Trns THOMAS L"/>
    <x v="9"/>
    <x v="37"/>
    <s v="ONLINE F Linked Acc Trns THOMAS L"/>
  </r>
  <r>
    <x v="307"/>
    <n v="-400"/>
    <s v="NAB Everyday - 891388212"/>
    <s v="TRANSFER DEBIT"/>
    <s v="ONLINE F1665310589 Linked Acc Trns THOMAS L"/>
    <x v="9"/>
    <x v="37"/>
    <s v="ONLINE F Linked Acc Trns THOMAS L"/>
  </r>
  <r>
    <x v="550"/>
    <n v="-100"/>
    <s v="NAB Everyday - 891388212"/>
    <s v="TRANSFER DEBIT"/>
    <s v="ONLINE F8901646137 woolies THOMAS L"/>
    <x v="9"/>
    <x v="37"/>
    <s v="ONLINE F woolies THOMAS L"/>
  </r>
  <r>
    <x v="393"/>
    <n v="-250"/>
    <s v="NAB Everyday - 891388212"/>
    <s v="TRANSFER DEBIT"/>
    <s v="ONLINE G2075668093 250 THOMAS L"/>
    <x v="9"/>
    <x v="37"/>
    <s v="ONLINE G 250 THOMAS L"/>
  </r>
  <r>
    <x v="381"/>
    <n v="-150"/>
    <s v="NAB Everyday - 891388212"/>
    <s v="TRANSFER DEBIT"/>
    <s v="ONLINE G7938941544 Linked Acc Trns THOMAS L"/>
    <x v="9"/>
    <x v="37"/>
    <s v="ONLINE G Linked Acc Trns THOMAS L"/>
  </r>
  <r>
    <x v="130"/>
    <n v="-400"/>
    <s v="NAB Everyday - 891388212"/>
    <s v="TRANSFER DEBIT"/>
    <s v="ONLINE G8897145354 Linked Acc Trns THOMAS L"/>
    <x v="9"/>
    <x v="37"/>
    <s v="ONLINE G Linked Acc Trns THOMAS L"/>
  </r>
  <r>
    <x v="149"/>
    <n v="-500"/>
    <s v="NAB Everyday - 891388212"/>
    <s v="TRANSFER DEBIT"/>
    <s v="ONLINE G3513562608 Linked Acc Trns THOMAS L"/>
    <x v="9"/>
    <x v="37"/>
    <s v="ONLINE G Linked Acc Trns THOMAS L"/>
  </r>
  <r>
    <x v="545"/>
    <n v="-8000"/>
    <s v="NAB Old - 9437"/>
    <s v="TRANSFER DEBIT"/>
    <s v="ONLINE G3709744412 Linked Acc Trns THOMAS L"/>
    <x v="9"/>
    <x v="37"/>
    <s v="ONLINE G Linked Acc Trns THOMAS L"/>
  </r>
  <r>
    <x v="340"/>
    <n v="-600"/>
    <s v="NAB Old - 9437"/>
    <s v="TRANSFER DEBIT"/>
    <s v="ONLINE G4917003123 Linked Acc Trns THOMAS L"/>
    <x v="9"/>
    <x v="37"/>
    <s v="ONLINE G Linked Acc Trns THOMAS L"/>
  </r>
  <r>
    <x v="171"/>
    <n v="-500"/>
    <s v="NAB Old - 9437"/>
    <s v="TRANSFER DEBIT"/>
    <s v="ONLINE G6537023620 Linked Acc Trns THOMAS L"/>
    <x v="9"/>
    <x v="37"/>
    <s v="ONLINE G Linked Acc Trns THOMAS L"/>
  </r>
  <r>
    <x v="181"/>
    <n v="-5205"/>
    <s v="NAB Old - 9437"/>
    <s v="TRANSFER DEBIT"/>
    <s v="ONLINE G5294316331 Linked Acc Trns THOMAS L"/>
    <x v="9"/>
    <x v="37"/>
    <s v="ONLINE G Linked Acc Trns THOMAS L"/>
  </r>
  <r>
    <x v="472"/>
    <n v="-1000"/>
    <s v="NAB Everyday - 891388212"/>
    <s v="TRANSFER DEBIT"/>
    <s v="ONLINE G4394370443 Linked Acc Trns THOMAS L"/>
    <x v="9"/>
    <x v="37"/>
    <s v="ONLINE G Linked Acc Trns THOMAS L"/>
  </r>
  <r>
    <x v="188"/>
    <n v="-500"/>
    <s v="NAB Old - 9437"/>
    <s v="TRANSFER DEBIT"/>
    <s v="ONLINE G8306340593 Linked Acc Trns THOMAS L"/>
    <x v="9"/>
    <x v="37"/>
    <s v="ONLINE G Linked Acc Trns THOMAS L"/>
  </r>
  <r>
    <x v="189"/>
    <n v="-200"/>
    <s v="NAB Everyday - 891388212"/>
    <s v="TRANSFER DEBIT"/>
    <s v="ONLINE G0249172346 Linked Acc Trns THOMAS L"/>
    <x v="9"/>
    <x v="37"/>
    <s v="ONLINE G Linked Acc Trns THOMAS L"/>
  </r>
  <r>
    <x v="93"/>
    <n v="-689"/>
    <s v="NAB Old - 9437"/>
    <s v="TRANSFER DEBIT"/>
    <s v="ONLINE G2114777616 Linked Acc Trns THOMAS L"/>
    <x v="9"/>
    <x v="37"/>
    <s v="ONLINE G Linked Acc Trns THOMAS L"/>
  </r>
  <r>
    <x v="73"/>
    <n v="-500"/>
    <s v="NAB Everyday - 891388212"/>
    <s v="TRANSFER DEBIT"/>
    <s v="ONLINE G6604714530 Linked Acc Trns THOMAS L"/>
    <x v="9"/>
    <x v="37"/>
    <s v="ONLINE G Linked Acc Trns THOMAS L"/>
  </r>
  <r>
    <x v="218"/>
    <n v="-500"/>
    <s v="NAB Everyday - 891388212"/>
    <s v="TRANSFER DEBIT"/>
    <s v="ONLINE G0969132473 Linked Acc Trns THOMAS L"/>
    <x v="9"/>
    <x v="37"/>
    <s v="ONLINE G Linked Acc Trns THOMAS L"/>
  </r>
  <r>
    <x v="94"/>
    <n v="-140"/>
    <s v="NAB Everyday - 891388212"/>
    <s v="TRANSFER DEBIT"/>
    <s v="ONLINE G8482777882 Linked Acc Trns THOMAS L"/>
    <x v="9"/>
    <x v="37"/>
    <s v="ONLINE G Linked Acc Trns THOMAS L"/>
  </r>
  <r>
    <x v="236"/>
    <n v="-1200"/>
    <s v="NAB Everyday - 891388212"/>
    <s v="TRANSFER DEBIT"/>
    <s v="ONLINE G4169757312 Linked Acc Trns THOMAS L"/>
    <x v="9"/>
    <x v="37"/>
    <s v="ONLINE G Linked Acc Trns THOMAS L"/>
  </r>
  <r>
    <x v="95"/>
    <n v="-1400"/>
    <s v="NAB Old - 9437"/>
    <s v="TRANSFER DEBIT"/>
    <s v="ONLINE G5485794268 Linked Acc Trns THOMAS L"/>
    <x v="9"/>
    <x v="37"/>
    <s v="ONLINE G Linked Acc Trns THOMAS L"/>
  </r>
  <r>
    <x v="7"/>
    <n v="-226"/>
    <s v="NAB Old - 9437"/>
    <s v="TRANSFER DEBIT"/>
    <s v="ONLINE G0301402435 Linked Acc Trns THOMAS L"/>
    <x v="9"/>
    <x v="37"/>
    <s v="ONLINE G Linked Acc Trns THOMAS L"/>
  </r>
  <r>
    <x v="257"/>
    <n v="-500"/>
    <s v="NAB Everyday - 891388212"/>
    <s v="TRANSFER DEBIT"/>
    <s v="ONLINE G0832636837 Linked Acc Trns THOMAS L"/>
    <x v="9"/>
    <x v="37"/>
    <s v="ONLINE G Linked Acc Trns THOMAS L"/>
  </r>
  <r>
    <x v="325"/>
    <n v="-200"/>
    <s v="NAB Everyday - 891388212"/>
    <s v="TRANSFER DEBIT"/>
    <s v="ONLINE G5921102437 Linked Acc Trns THOMAS L"/>
    <x v="9"/>
    <x v="37"/>
    <s v="ONLINE G Linked Acc Trns THOMAS L"/>
  </r>
  <r>
    <x v="325"/>
    <n v="-2511"/>
    <s v="NAB - Old 1627"/>
    <s v="TRANSFER DEBIT"/>
    <s v="ONLINE G4466606842 Linked Acc Trns THOMAS L"/>
    <x v="9"/>
    <x v="37"/>
    <s v="ONLINE G Linked Acc Trns THOMAS L"/>
  </r>
  <r>
    <x v="321"/>
    <n v="-500"/>
    <s v="NAB Everyday - 891388212"/>
    <s v="TRANSFER DEBIT"/>
    <s v="ONLINE G4743350852 Linked Acc Trns THOMAS L"/>
    <x v="9"/>
    <x v="37"/>
    <s v="ONLINE G Linked Acc Trns THOMAS L"/>
  </r>
  <r>
    <x v="524"/>
    <n v="-1000"/>
    <s v="NAB Old - 9437"/>
    <s v="TRANSFER DEBIT"/>
    <s v="ONLINE G0038182947 Linked Acc Trns THOMAS L"/>
    <x v="9"/>
    <x v="37"/>
    <s v="ONLINE G Linked Acc Trns THOMAS L"/>
  </r>
  <r>
    <x v="524"/>
    <n v="-300"/>
    <s v="NAB Everyday - 891388212"/>
    <s v="TRANSFER DEBIT"/>
    <s v="ONLINE G7302784303 Linked Acc Trns THOMAS L"/>
    <x v="9"/>
    <x v="37"/>
    <s v="ONLINE G Linked Acc Trns THOMAS L"/>
  </r>
  <r>
    <x v="101"/>
    <n v="-350"/>
    <s v="NAB Old - 9437"/>
    <s v="TRANSFER DEBIT"/>
    <s v="ONLINE G9165502131 Linked Acc Trns THOMAS L"/>
    <x v="9"/>
    <x v="37"/>
    <s v="ONLINE G Linked Acc Trns THOMAS L"/>
  </r>
  <r>
    <x v="393"/>
    <n v="-70"/>
    <s v="NAB Everyday - 891388212"/>
    <s v="TRANSFER DEBIT"/>
    <s v="ONLINE G3054328380 Linked Acc Trns THOMAS L"/>
    <x v="9"/>
    <x v="37"/>
    <s v="ONLINE G Linked Acc Trns THOMAS L"/>
  </r>
  <r>
    <x v="447"/>
    <n v="-500"/>
    <s v="NAB Everyday - 891388212"/>
    <s v="TRANSFER DEBIT"/>
    <s v="ONLINE G8335819281 Linked Acc Trns THOMAS L"/>
    <x v="9"/>
    <x v="37"/>
    <s v="ONLINE G Linked Acc Trns THOMAS L"/>
  </r>
  <r>
    <x v="108"/>
    <n v="-500"/>
    <s v="NAB Old - 9437"/>
    <s v="TRANSFER DEBIT"/>
    <s v="ONLINE H1567047943 Linked Acc Trns THOMAS L"/>
    <x v="9"/>
    <x v="37"/>
    <s v="ONLINE H Linked Acc Trns THOMAS L"/>
  </r>
  <r>
    <x v="113"/>
    <n v="-3500"/>
    <s v="NAB Everyday - 891388212"/>
    <s v="TRANSFER DEBIT"/>
    <s v="ONLINE H4164561726 Linked Acc Trns THOMAS L"/>
    <x v="9"/>
    <x v="37"/>
    <s v="ONLINE H Linked Acc Trns THOMAS L"/>
  </r>
  <r>
    <x v="405"/>
    <n v="-500"/>
    <s v="NAB Everyday - 891388212"/>
    <s v="TRANSFER DEBIT"/>
    <s v="ONLINE H3265722052 Linked Acc Trns THOMAS L"/>
    <x v="9"/>
    <x v="37"/>
    <s v="ONLINE H Linked Acc Trns THOMAS L"/>
  </r>
  <r>
    <x v="132"/>
    <n v="-800"/>
    <s v="NAB Everyday - 891388212"/>
    <s v="TRANSFER DEBIT"/>
    <s v="ONLINE H0871057859 Linked Acc Trns THOMAS L"/>
    <x v="9"/>
    <x v="37"/>
    <s v="ONLINE H Linked Acc Trns THOMAS L"/>
  </r>
  <r>
    <x v="144"/>
    <n v="-1300"/>
    <s v="NAB Everyday - 891388212"/>
    <s v="TRANSFER DEBIT"/>
    <s v="ONLINE H0735734712 Linked Acc Trns THOMAS L"/>
    <x v="9"/>
    <x v="37"/>
    <s v="ONLINE H Linked Acc Trns THOMAS L"/>
  </r>
  <r>
    <x v="547"/>
    <n v="-35"/>
    <s v="NAB Everyday - 891388212"/>
    <s v="TRANSFER DEBIT"/>
    <s v="ONLINE H9211132384 Linked Acc Trns THOMAS L"/>
    <x v="9"/>
    <x v="37"/>
    <s v="ONLINE H Linked Acc Trns THOMAS L"/>
  </r>
  <r>
    <x v="435"/>
    <n v="-2200"/>
    <s v="NAB Everyday - 891388212"/>
    <s v="TRANSFER DEBIT"/>
    <s v="ONLINE H9958174095 Linked Acc Trns THOMAS L"/>
    <x v="9"/>
    <x v="37"/>
    <s v="ONLINE H Linked Acc Trns THOMAS L"/>
  </r>
  <r>
    <x v="167"/>
    <n v="-1500"/>
    <s v="NAB Everyday - 891388212"/>
    <s v="TRANSFER DEBIT"/>
    <s v="ONLINE H7960112442 Linked Acc Trns THOMAS L"/>
    <x v="9"/>
    <x v="37"/>
    <s v="ONLINE H Linked Acc Trns THOMAS L"/>
  </r>
  <r>
    <x v="172"/>
    <n v="-3000"/>
    <s v="NAB Everyday - 891388212"/>
    <s v="TRANSFER DEBIT"/>
    <s v="ONLINE H8937370076 Linked Acc Trns THOMAS L"/>
    <x v="9"/>
    <x v="37"/>
    <s v="ONLINE H Linked Acc Trns THOMAS L"/>
  </r>
  <r>
    <x v="174"/>
    <n v="-300"/>
    <s v="NAB Everyday - 891388212"/>
    <s v="TRANSFER DEBIT"/>
    <s v="ONLINE H9459336092 Linked Acc Trns THOMAS L"/>
    <x v="9"/>
    <x v="37"/>
    <s v="ONLINE H Linked Acc Trns THOMAS L"/>
  </r>
  <r>
    <x v="72"/>
    <n v="-1000"/>
    <s v="NAB Old - 9437"/>
    <s v="TRANSFER DEBIT"/>
    <s v="ONLINE H5688023865 Linked Acc Trns THOMAS L"/>
    <x v="9"/>
    <x v="37"/>
    <s v="ONLINE H Linked Acc Trns THOMAS L"/>
  </r>
  <r>
    <x v="93"/>
    <n v="-500"/>
    <s v="NAB Old - 9437"/>
    <s v="TRANSFER DEBIT"/>
    <s v="ONLINE H9888764827 Linked Acc Trns THOMAS L"/>
    <x v="9"/>
    <x v="37"/>
    <s v="ONLINE H Linked Acc Trns THOMAS L"/>
  </r>
  <r>
    <x v="98"/>
    <n v="-100"/>
    <s v="NAB Old - 9437"/>
    <s v="TRANSFER DEBIT"/>
    <s v="ONLINE H1478636797 Linked Acc Trns THOMAS L"/>
    <x v="9"/>
    <x v="37"/>
    <s v="ONLINE H Linked Acc Trns THOMAS L"/>
  </r>
  <r>
    <x v="532"/>
    <n v="-700"/>
    <s v="NAB Everyday - 891388212"/>
    <s v="TRANSFER DEBIT"/>
    <s v="ONLINE H5733184709 Linked Acc Trns THOMAS L"/>
    <x v="9"/>
    <x v="37"/>
    <s v="ONLINE H Linked Acc Trns THOMAS L"/>
  </r>
  <r>
    <x v="386"/>
    <n v="-1000"/>
    <s v="NAB Everyday - 891388212"/>
    <s v="TRANSFER DEBIT"/>
    <s v="ONLINE H4095452515 Linked Acc Trns THOMAS L"/>
    <x v="9"/>
    <x v="37"/>
    <s v="ONLINE H Linked Acc Trns THOMAS L"/>
  </r>
  <r>
    <x v="75"/>
    <n v="-500"/>
    <s v="NAB Everyday - 891388212"/>
    <s v="TRANSFER DEBIT"/>
    <s v="ONLINE H0418376102 Linked Acc Trns THOMAS L"/>
    <x v="9"/>
    <x v="37"/>
    <s v="ONLINE H Linked Acc Trns THOMAS L"/>
  </r>
  <r>
    <x v="2"/>
    <n v="-800"/>
    <s v="NAB Old - 9437"/>
    <s v="TRANSFER DEBIT"/>
    <s v="ONLINE H2692194726 Linked Acc Trns THOMAS L"/>
    <x v="9"/>
    <x v="37"/>
    <s v="ONLINE H Linked Acc Trns THOMAS L"/>
  </r>
  <r>
    <x v="213"/>
    <n v="-500"/>
    <s v="NAB Everyday - 891388212"/>
    <s v="TRANSFER DEBIT"/>
    <s v="ONLINE H4462316877 Linked Acc Trns THOMAS L"/>
    <x v="9"/>
    <x v="37"/>
    <s v="ONLINE H Linked Acc Trns THOMAS L"/>
  </r>
  <r>
    <x v="218"/>
    <n v="-2300"/>
    <s v="NAB Everyday - 891388212"/>
    <s v="TRANSFER DEBIT"/>
    <s v="ONLINE H8455350872 Linked Acc Trns THOMAS L"/>
    <x v="9"/>
    <x v="37"/>
    <s v="ONLINE H Linked Acc Trns THOMAS L"/>
  </r>
  <r>
    <x v="224"/>
    <n v="-1300"/>
    <s v="NAB Everyday - 891388212"/>
    <s v="TRANSFER DEBIT"/>
    <s v="ONLINE H5744033789 Linked Acc Trns THOMAS L"/>
    <x v="9"/>
    <x v="37"/>
    <s v="ONLINE H Linked Acc Trns THOMAS L"/>
  </r>
  <r>
    <x v="227"/>
    <n v="-85"/>
    <s v="NAB Everyday - 891388212"/>
    <s v="TRANSFER DEBIT"/>
    <s v="ONLINE H2874340739 Linked Acc Trns THOMAS L"/>
    <x v="9"/>
    <x v="37"/>
    <s v="ONLINE H Linked Acc Trns THOMAS L"/>
  </r>
  <r>
    <x v="13"/>
    <n v="-400"/>
    <s v="NAB Everyday - 891388212"/>
    <s v="TRANSFER DEBIT"/>
    <s v="ONLINE H1469626235 Linked Acc Trns THOMAS L"/>
    <x v="9"/>
    <x v="37"/>
    <s v="ONLINE H Linked Acc Trns THOMAS L"/>
  </r>
  <r>
    <x v="243"/>
    <n v="-16"/>
    <s v="NAB Everyday - 891388212"/>
    <s v="TRANSFER DEBIT"/>
    <s v="ONLINE H6415724038 Linked Acc Trns THOMAS L"/>
    <x v="9"/>
    <x v="37"/>
    <s v="ONLINE H Linked Acc Trns THOMAS L"/>
  </r>
  <r>
    <x v="14"/>
    <n v="-1140"/>
    <s v="NAB Old - 9437"/>
    <s v="TRANSFER DEBIT"/>
    <s v="ONLINE H9732676348 Linked Acc Trns THOMAS L"/>
    <x v="9"/>
    <x v="37"/>
    <s v="ONLINE H Linked Acc Trns THOMAS L"/>
  </r>
  <r>
    <x v="32"/>
    <n v="-1700"/>
    <s v="NAB Everyday - 891388212"/>
    <s v="TRANSFER DEBIT"/>
    <s v="ONLINE H7530666450 Linked Acc Trns THOMAS L"/>
    <x v="9"/>
    <x v="37"/>
    <s v="ONLINE H Linked Acc Trns THOMAS L"/>
  </r>
  <r>
    <x v="268"/>
    <n v="-33"/>
    <s v="NAB Everyday - 891388212"/>
    <s v="TRANSFER DEBIT"/>
    <s v="ONLINE H1130757088 Linked Acc Trns THOMAS L"/>
    <x v="9"/>
    <x v="37"/>
    <s v="ONLINE H Linked Acc Trns THOMAS L"/>
  </r>
  <r>
    <x v="506"/>
    <n v="-100"/>
    <s v="NAB Everyday - 891388212"/>
    <s v="TRANSFER DEBIT"/>
    <s v="ONLINE H9123376211 Linked Acc Trns THOMAS L"/>
    <x v="9"/>
    <x v="37"/>
    <s v="ONLINE H Linked Acc Trns THOMAS L"/>
  </r>
  <r>
    <x v="361"/>
    <n v="-300"/>
    <s v="NAB Everyday - 891388212"/>
    <s v="TRANSFER DEBIT"/>
    <s v="ONLINE H3990432543 Linked Acc Trns THOMAS L"/>
    <x v="9"/>
    <x v="37"/>
    <s v="ONLINE H Linked Acc Trns THOMAS L"/>
  </r>
  <r>
    <x v="276"/>
    <n v="-21"/>
    <s v="NAB Everyday - 891388212"/>
    <s v="TRANSFER DEBIT"/>
    <s v="ONLINE H3264386713 Linked Acc Trns THOMAS L"/>
    <x v="9"/>
    <x v="37"/>
    <s v="ONLINE H Linked Acc Trns THOMAS L"/>
  </r>
  <r>
    <x v="35"/>
    <n v="-485"/>
    <s v="NAB Everyday - 891388212"/>
    <s v="TRANSFER DEBIT"/>
    <s v="ONLINE H5208704139 Linked Acc Trns THOMAS L"/>
    <x v="9"/>
    <x v="37"/>
    <s v="ONLINE H Linked Acc Trns THOMAS L"/>
  </r>
  <r>
    <x v="333"/>
    <n v="-1000"/>
    <s v="NAB Old - 9437"/>
    <s v="TRANSFER DEBIT"/>
    <s v="ONLINE H2231340554 Linked Acc Trns THOMAS L"/>
    <x v="9"/>
    <x v="37"/>
    <s v="ONLINE H Linked Acc Trns THOMAS L"/>
  </r>
  <r>
    <x v="49"/>
    <n v="-500"/>
    <s v="NAB Everyday - 891388212"/>
    <s v="TRANSFER DEBIT"/>
    <s v="ONLINE H4968350827 Linked Acc Trns THOMAS L"/>
    <x v="9"/>
    <x v="37"/>
    <s v="ONLINE H Linked Acc Trns THOMAS L"/>
  </r>
  <r>
    <x v="524"/>
    <n v="-2500"/>
    <s v="NAB Old - 9437"/>
    <s v="TRANSFER DEBIT"/>
    <s v="ONLINE H8102144740 THOMAS L"/>
    <x v="9"/>
    <x v="37"/>
    <s v="ONLINE H THOMAS L"/>
  </r>
  <r>
    <x v="55"/>
    <n v="-100"/>
    <s v="NAB Old - 9437"/>
    <s v="TRANSFER DEBIT"/>
    <s v="ONLINE J1265584384 Linked Acc Trns THOMAS L"/>
    <x v="9"/>
    <x v="37"/>
    <s v="ONLINE J Linked Acc Trns THOMAS L"/>
  </r>
  <r>
    <x v="129"/>
    <n v="-3300"/>
    <s v="NAB Everyday - 891388212"/>
    <s v="TRANSFER DEBIT"/>
    <s v="ONLINE J4202253702 Linked Acc Trns THOMAS L"/>
    <x v="9"/>
    <x v="37"/>
    <s v="ONLINE J Linked Acc Trns THOMAS L"/>
  </r>
  <r>
    <x v="133"/>
    <n v="-665"/>
    <s v="NAB Old - 9437"/>
    <s v="TRANSFER DEBIT"/>
    <s v="ONLINE J2240115983 Linked Acc Trns THOMAS L"/>
    <x v="9"/>
    <x v="37"/>
    <s v="ONLINE J Linked Acc Trns THOMAS L"/>
  </r>
  <r>
    <x v="100"/>
    <n v="-1000"/>
    <s v="NAB Old - 9437"/>
    <s v="TRANSFER DEBIT"/>
    <s v="ONLINE J2058330302 Linked Acc Trns THOMAS L"/>
    <x v="9"/>
    <x v="37"/>
    <s v="ONLINE J Linked Acc Trns THOMAS L"/>
  </r>
  <r>
    <x v="432"/>
    <n v="-500"/>
    <s v="NAB Everyday - 891388212"/>
    <s v="TRANSFER DEBIT"/>
    <s v="ONLINE J1836562673 Linked Acc Trns THOMAS L"/>
    <x v="9"/>
    <x v="37"/>
    <s v="ONLINE J Linked Acc Trns THOMAS L"/>
  </r>
  <r>
    <x v="510"/>
    <n v="-150"/>
    <s v="NAB Old - 9437"/>
    <s v="TRANSFER DEBIT"/>
    <s v="ONLINE J6491174345 Linked Acc Trns THOMAS L"/>
    <x v="9"/>
    <x v="37"/>
    <s v="ONLINE J Linked Acc Trns THOMAS L"/>
  </r>
  <r>
    <x v="520"/>
    <n v="-2200"/>
    <s v="NAB Everyday - 891388212"/>
    <s v="TRANSFER DEBIT"/>
    <s v="ONLINE J4291376070 Linked Acc Trns THOMAS L"/>
    <x v="9"/>
    <x v="37"/>
    <s v="ONLINE J Linked Acc Trns THOMAS L"/>
  </r>
  <r>
    <x v="217"/>
    <n v="-750"/>
    <s v="NAB Everyday - 891388212"/>
    <s v="TRANSFER DEBIT"/>
    <s v="ONLINE J1244714777 Linked Acc Trns THOMAS L"/>
    <x v="9"/>
    <x v="37"/>
    <s v="ONLINE J Linked Acc Trns THOMAS L"/>
  </r>
  <r>
    <x v="3"/>
    <n v="-1500"/>
    <s v="NAB Old - 9437"/>
    <s v="TRANSFER DEBIT"/>
    <s v="ONLINE J2357646722 Linked Acc Trns THOMAS L"/>
    <x v="9"/>
    <x v="37"/>
    <s v="ONLINE J Linked Acc Trns THOMAS L"/>
  </r>
  <r>
    <x v="537"/>
    <n v="-200"/>
    <s v="NAB Everyday - 891388212"/>
    <s v="TRANSFER DEBIT"/>
    <s v="ONLINE J1001774951 Linked Acc Trns THOMAS L"/>
    <x v="9"/>
    <x v="37"/>
    <s v="ONLINE J Linked Acc Trns THOMAS L"/>
  </r>
  <r>
    <x v="41"/>
    <n v="-1140"/>
    <s v="NAB Old - 9437"/>
    <s v="TRANSFER DEBIT"/>
    <s v="ONLINE J0319764084 Linked Acc Trns THOMAS L"/>
    <x v="9"/>
    <x v="37"/>
    <s v="ONLINE J Linked Acc Trns THOMAS L"/>
  </r>
  <r>
    <x v="23"/>
    <n v="-150"/>
    <s v="NAB Everyday - 891388212"/>
    <s v="TRANSFER DEBIT"/>
    <s v="ONLINE J2663552022 Linked Acc Trns THOMAS L"/>
    <x v="9"/>
    <x v="37"/>
    <s v="ONLINE J Linked Acc Trns THOMAS L"/>
  </r>
  <r>
    <x v="406"/>
    <n v="-500"/>
    <s v="NAB Old - 9437"/>
    <s v="TRANSFER DEBIT"/>
    <s v="ONLINE J4764114744 Linked Acc Trns THOMAS L"/>
    <x v="9"/>
    <x v="37"/>
    <s v="ONLINE J Linked Acc Trns THOMAS L"/>
  </r>
  <r>
    <x v="553"/>
    <n v="-600"/>
    <s v="NAB Everyday - 891388212"/>
    <s v="TRANSFER DEBIT"/>
    <s v="ONLINE J8164774357 Linked Acc Trns THOMAS L"/>
    <x v="9"/>
    <x v="37"/>
    <s v="ONLINE J Linked Acc Trns THOMAS L"/>
  </r>
  <r>
    <x v="294"/>
    <n v="-330"/>
    <s v="NAB Everyday - 891388212"/>
    <s v="TRANSFER DEBIT"/>
    <s v="ONLINE J8416196833 Myer THOMAS L"/>
    <x v="9"/>
    <x v="37"/>
    <s v="ONLINE J Myer THOMAS L"/>
  </r>
  <r>
    <x v="56"/>
    <n v="-2200"/>
    <s v="NAB Everyday - 891388212"/>
    <s v="TRANSFER DEBIT"/>
    <s v="ONLINE K0997501985 Linked Acc Trns THOMAS L"/>
    <x v="9"/>
    <x v="37"/>
    <s v="ONLINE K Linked Acc Trns THOMAS L"/>
  </r>
  <r>
    <x v="435"/>
    <n v="-1000"/>
    <s v="NAB Everyday - 891388212"/>
    <s v="TRANSFER DEBIT"/>
    <s v="ONLINE K2875616995 Linked Acc Trns THOMAS L"/>
    <x v="9"/>
    <x v="37"/>
    <s v="ONLINE K Linked Acc Trns THOMAS L"/>
  </r>
  <r>
    <x v="490"/>
    <n v="-500"/>
    <s v="NAB Everyday - 891388212"/>
    <s v="TRANSFER DEBIT"/>
    <s v="ONLINE K9934053355 Linked Acc Trns THOMAS L"/>
    <x v="9"/>
    <x v="37"/>
    <s v="ONLINE K Linked Acc Trns THOMAS L"/>
  </r>
  <r>
    <x v="196"/>
    <n v="-300"/>
    <s v="NAB Everyday - 891388212"/>
    <s v="TRANSFER DEBIT"/>
    <s v="ONLINE K0820023437 Linked Acc Trns THOMAS L"/>
    <x v="9"/>
    <x v="37"/>
    <s v="ONLINE K Linked Acc Trns THOMAS L"/>
  </r>
  <r>
    <x v="196"/>
    <n v="-100"/>
    <s v="NAB Everyday - 891388212"/>
    <s v="TRANSFER DEBIT"/>
    <s v="ONLINE K8620350441 Linked Acc Trns THOMAS L"/>
    <x v="9"/>
    <x v="37"/>
    <s v="ONLINE K Linked Acc Trns THOMAS L"/>
  </r>
  <r>
    <x v="22"/>
    <n v="-550"/>
    <s v="NAB Everyday - 891388212"/>
    <s v="TRANSFER DEBIT"/>
    <s v="ONLINE K7927356405 Linked Acc Trns THOMAS L"/>
    <x v="9"/>
    <x v="37"/>
    <s v="ONLINE K Linked Acc Trns THOMAS L"/>
  </r>
  <r>
    <x v="325"/>
    <n v="-1300"/>
    <s v="NAB Everyday - 891388212"/>
    <s v="TRANSFER DEBIT"/>
    <s v="ONLINE K5941300897 Linked Acc Trns THOMAS L"/>
    <x v="9"/>
    <x v="37"/>
    <s v="ONLINE K Linked Acc Trns THOMAS L"/>
  </r>
  <r>
    <x v="372"/>
    <n v="-2200"/>
    <s v="NAB Old - 9437"/>
    <s v="TRANSFER DEBIT"/>
    <s v="ONLINE K4208023106 Linked Acc Trns THOMAS L"/>
    <x v="9"/>
    <x v="37"/>
    <s v="ONLINE K Linked Acc Trns THOMAS L"/>
  </r>
  <r>
    <x v="480"/>
    <n v="-3000"/>
    <s v="NAB Old - 9437"/>
    <s v="TRANSFER DEBIT"/>
    <s v="ONLINE K0729112094 Linked Acc Trns THOMAS L"/>
    <x v="9"/>
    <x v="37"/>
    <s v="ONLINE K Linked Acc Trns THOMAS L"/>
  </r>
  <r>
    <x v="282"/>
    <n v="-1500"/>
    <s v="NAB Old - 9437"/>
    <s v="TRANSFER DEBIT"/>
    <s v="ONLINE K3138003543 Linked Acc Trns THOMAS L"/>
    <x v="9"/>
    <x v="37"/>
    <s v="ONLINE K Linked Acc Trns THOMAS L"/>
  </r>
  <r>
    <x v="524"/>
    <n v="-700"/>
    <s v="NAB Everyday - 891388212"/>
    <s v="TRANSFER DEBIT"/>
    <s v="ONLINE K7322502340 THOMAS L"/>
    <x v="9"/>
    <x v="37"/>
    <s v="ONLINE K THOMAS L"/>
  </r>
  <r>
    <x v="9"/>
    <n v="-500"/>
    <s v="NAB Old - 9437"/>
    <s v="TRANSFER DEBIT"/>
    <s v="ONLINE L4290145355 Linked Acc Trns THOMAS L"/>
    <x v="9"/>
    <x v="37"/>
    <s v="ONLINE L Linked Acc Trns THOMAS L"/>
  </r>
  <r>
    <x v="56"/>
    <n v="-1500"/>
    <s v="NAB Everyday - 891388212"/>
    <s v="TRANSFER DEBIT"/>
    <s v="ONLINE L0022561985 Linked Acc Trns THOMAS L"/>
    <x v="9"/>
    <x v="37"/>
    <s v="ONLINE L Linked Acc Trns THOMAS L"/>
  </r>
  <r>
    <x v="132"/>
    <n v="-500"/>
    <s v="NAB Old - 9437"/>
    <s v="TRANSFER DEBIT"/>
    <s v="ONLINE L6871911494 Linked Acc Trns THOMAS L"/>
    <x v="9"/>
    <x v="37"/>
    <s v="ONLINE L Linked Acc Trns THOMAS L"/>
  </r>
  <r>
    <x v="1"/>
    <n v="-500"/>
    <s v="NAB Old - 9437"/>
    <s v="TRANSFER DEBIT"/>
    <s v="ONLINE L6850606903 Linked Acc Trns THOMAS L"/>
    <x v="9"/>
    <x v="37"/>
    <s v="ONLINE L Linked Acc Trns THOMAS L"/>
  </r>
  <r>
    <x v="152"/>
    <n v="-300"/>
    <s v="NAB Everyday - 891388212"/>
    <s v="TRANSFER DEBIT"/>
    <s v="ONLINE L6150562694 Linked Acc Trns THOMAS L"/>
    <x v="9"/>
    <x v="37"/>
    <s v="ONLINE L Linked Acc Trns THOMAS L"/>
  </r>
  <r>
    <x v="65"/>
    <n v="-200"/>
    <s v="NAB Old - 9437"/>
    <s v="TRANSFER DEBIT"/>
    <s v="ONLINE L8135616385 Linked Acc Trns THOMAS L"/>
    <x v="9"/>
    <x v="37"/>
    <s v="ONLINE L Linked Acc Trns THOMAS L"/>
  </r>
  <r>
    <x v="172"/>
    <n v="-1000"/>
    <s v="NAB Everyday - 891388212"/>
    <s v="TRANSFER DEBIT"/>
    <s v="ONLINE L6617402119 Linked Acc Trns THOMAS L"/>
    <x v="9"/>
    <x v="37"/>
    <s v="ONLINE L Linked Acc Trns THOMAS L"/>
  </r>
  <r>
    <x v="72"/>
    <n v="-100"/>
    <s v="NAB Old - 9437"/>
    <s v="TRANSFER DEBIT"/>
    <s v="ONLINE L5184360471 Linked Acc Trns THOMAS L"/>
    <x v="9"/>
    <x v="37"/>
    <s v="ONLINE L Linked Acc Trns THOMAS L"/>
  </r>
  <r>
    <x v="184"/>
    <n v="-500"/>
    <s v="NAB Old - 9437"/>
    <s v="TRANSFER DEBIT"/>
    <s v="ONLINE L7149592833 Linked Acc Trns THOMAS L"/>
    <x v="9"/>
    <x v="37"/>
    <s v="ONLINE L Linked Acc Trns THOMAS L"/>
  </r>
  <r>
    <x v="187"/>
    <n v="-1"/>
    <s v="NAB Old - 9437"/>
    <s v="TRANSFER DEBIT"/>
    <s v="ONLINE L1784172080 Linked Acc Trns THOMAS L"/>
    <x v="9"/>
    <x v="37"/>
    <s v="ONLINE L Linked Acc Trns THOMAS L"/>
  </r>
  <r>
    <x v="422"/>
    <n v="-1000"/>
    <s v="NAB Old - 9437"/>
    <s v="TRANSFER DEBIT"/>
    <s v="ONLINE L5878744419 Linked Acc Trns THOMAS L"/>
    <x v="9"/>
    <x v="37"/>
    <s v="ONLINE L Linked Acc Trns THOMAS L"/>
  </r>
  <r>
    <x v="208"/>
    <n v="-200"/>
    <s v="NAB Old - 9437"/>
    <s v="TRANSFER DEBIT"/>
    <s v="ONLINE L9291053633 Linked Acc Trns THOMAS L"/>
    <x v="9"/>
    <x v="37"/>
    <s v="ONLINE L Linked Acc Trns THOMAS L"/>
  </r>
  <r>
    <x v="224"/>
    <n v="-2200"/>
    <s v="NAB Everyday - 891388212"/>
    <s v="TRANSFER DEBIT"/>
    <s v="ONLINE L6669316914 Linked Acc Trns THOMAS L"/>
    <x v="9"/>
    <x v="37"/>
    <s v="ONLINE L Linked Acc Trns THOMAS L"/>
  </r>
  <r>
    <x v="236"/>
    <n v="-20"/>
    <s v="NAB - Old 1627"/>
    <s v="TRANSFER DEBIT"/>
    <s v="ONLINE L0144152546 Linked Acc Trns THOMAS L"/>
    <x v="9"/>
    <x v="37"/>
    <s v="ONLINE L Linked Acc Trns THOMAS L"/>
  </r>
  <r>
    <x v="238"/>
    <n v="-150"/>
    <s v="NAB Everyday - 891388212"/>
    <s v="TRANSFER DEBIT"/>
    <s v="ONLINE L7289787164 Linked Acc Trns THOMAS L"/>
    <x v="9"/>
    <x v="37"/>
    <s v="ONLINE L Linked Acc Trns THOMAS L"/>
  </r>
  <r>
    <x v="256"/>
    <n v="-100"/>
    <s v="NAB Everyday - 891388212"/>
    <s v="TRANSFER DEBIT"/>
    <s v="ONLINE L4101152377 Linked Acc Trns THOMAS L"/>
    <x v="9"/>
    <x v="37"/>
    <s v="ONLINE L Linked Acc Trns THOMAS L"/>
  </r>
  <r>
    <x v="41"/>
    <n v="-48"/>
    <s v="NAB Everyday - 891388212"/>
    <s v="TRANSFER DEBIT"/>
    <s v="ONLINE L9070144770 Linked Acc Trns THOMAS L"/>
    <x v="9"/>
    <x v="37"/>
    <s v="ONLINE L Linked Acc Trns THOMAS L"/>
  </r>
  <r>
    <x v="150"/>
    <n v="-500"/>
    <s v="NAB Old - 9437"/>
    <s v="TRANSFER DEBIT"/>
    <s v="ONLINE L4275164415 Soil THOMAS L"/>
    <x v="9"/>
    <x v="37"/>
    <s v="ONLINE L Soil THOMAS L"/>
  </r>
  <r>
    <x v="107"/>
    <n v="-500"/>
    <s v="NAB Everyday - 891388212"/>
    <s v="TRANSFER DEBIT"/>
    <s v="ONLINE M5505574144 Linked Acc Trns THOMAS L"/>
    <x v="9"/>
    <x v="37"/>
    <s v="ONLINE M Linked Acc Trns THOMAS L"/>
  </r>
  <r>
    <x v="400"/>
    <n v="-200"/>
    <s v="NAB Everyday - 891388212"/>
    <s v="TRANSFER DEBIT"/>
    <s v="ONLINE M8300061132 Linked Acc Trns THOMAS L"/>
    <x v="9"/>
    <x v="37"/>
    <s v="ONLINE M Linked Acc Trns THOMAS L"/>
  </r>
  <r>
    <x v="37"/>
    <n v="-300"/>
    <s v="NAB Everyday - 891388212"/>
    <s v="TRANSFER DEBIT"/>
    <s v="ONLINE M5402961535 Linked Acc Trns THOMAS L"/>
    <x v="9"/>
    <x v="37"/>
    <s v="ONLINE M Linked Acc Trns THOMAS L"/>
  </r>
  <r>
    <x v="129"/>
    <n v="-1500"/>
    <s v="NAB Everyday - 891388212"/>
    <s v="TRANSFER DEBIT"/>
    <s v="ONLINE M7768518702 Linked Acc Trns THOMAS L"/>
    <x v="9"/>
    <x v="37"/>
    <s v="ONLINE M Linked Acc Trns THOMAS L"/>
  </r>
  <r>
    <x v="132"/>
    <n v="-20000"/>
    <s v="NAB Old - 9437"/>
    <s v="TRANSFER DEBIT"/>
    <s v="ONLINE M4822150389 Linked Acc Trns THOMAS L"/>
    <x v="9"/>
    <x v="37"/>
    <s v="ONLINE M Linked Acc Trns THOMAS L"/>
  </r>
  <r>
    <x v="96"/>
    <n v="-500"/>
    <s v="NAB Everyday - 891388212"/>
    <s v="TRANSFER DEBIT"/>
    <s v="ONLINE M7246452421 Linked Acc Trns THOMAS L"/>
    <x v="9"/>
    <x v="37"/>
    <s v="ONLINE M Linked Acc Trns THOMAS L"/>
  </r>
  <r>
    <x v="168"/>
    <n v="-100"/>
    <s v="NAB Everyday - 891388212"/>
    <s v="TRANSFER DEBIT"/>
    <s v="ONLINE M4737592235 Linked Acc Trns THOMAS L"/>
    <x v="9"/>
    <x v="37"/>
    <s v="ONLINE M Linked Acc Trns THOMAS L"/>
  </r>
  <r>
    <x v="343"/>
    <n v="-26"/>
    <s v="NAB Everyday - 891388212"/>
    <s v="TRANSFER DEBIT"/>
    <s v="ONLINE M6553063339 Linked Acc Trns THOMAS L"/>
    <x v="9"/>
    <x v="37"/>
    <s v="ONLINE M Linked Acc Trns THOMAS L"/>
  </r>
  <r>
    <x v="390"/>
    <n v="-1300"/>
    <s v="NAB Everyday - 891388212"/>
    <s v="TRANSFER DEBIT"/>
    <s v="ONLINE M6537102855 Linked Acc Trns THOMAS L"/>
    <x v="9"/>
    <x v="37"/>
    <s v="ONLINE M Linked Acc Trns THOMAS L"/>
  </r>
  <r>
    <x v="93"/>
    <n v="-500"/>
    <s v="NAB Old - 9437"/>
    <s v="TRANSFER DEBIT"/>
    <s v="ONLINE M7334492661 Linked Acc Trns THOMAS L"/>
    <x v="9"/>
    <x v="37"/>
    <s v="ONLINE M Linked Acc Trns THOMAS L"/>
  </r>
  <r>
    <x v="73"/>
    <n v="-500"/>
    <s v="NAB Everyday - 891388212"/>
    <s v="TRANSFER DEBIT"/>
    <s v="ONLINE M9688777070 Linked Acc Trns THOMAS L"/>
    <x v="9"/>
    <x v="37"/>
    <s v="ONLINE M Linked Acc Trns THOMAS L"/>
  </r>
  <r>
    <x v="207"/>
    <n v="-2240"/>
    <s v="NAB Everyday - 891388212"/>
    <s v="TRANSFER DEBIT"/>
    <s v="ONLINE M6081777148 Linked Acc Trns THOMAS L"/>
    <x v="9"/>
    <x v="37"/>
    <s v="ONLINE M Linked Acc Trns THOMAS L"/>
  </r>
  <r>
    <x v="103"/>
    <n v="-1000"/>
    <s v="NAB Everyday - 891388212"/>
    <s v="TRANSFER DEBIT"/>
    <s v="ONLINE M8218777671 Linked Acc Trns THOMAS L"/>
    <x v="9"/>
    <x v="37"/>
    <s v="ONLINE M Linked Acc Trns THOMAS L"/>
  </r>
  <r>
    <x v="84"/>
    <n v="-350"/>
    <s v="NAB Old - 9437"/>
    <s v="TRANSFER DEBIT"/>
    <s v="ONLINE M8762422773 Linked Acc Trns THOMAS L"/>
    <x v="9"/>
    <x v="37"/>
    <s v="ONLINE M Linked Acc Trns THOMAS L"/>
  </r>
  <r>
    <x v="94"/>
    <n v="-300"/>
    <s v="NAB Everyday - 891388212"/>
    <s v="TRANSFER DEBIT"/>
    <s v="ONLINE M0542144621 Linked Acc Trns THOMAS L"/>
    <x v="9"/>
    <x v="37"/>
    <s v="ONLINE M Linked Acc Trns THOMAS L"/>
  </r>
  <r>
    <x v="391"/>
    <n v="-1300"/>
    <s v="NAB Old - 9437"/>
    <s v="TRANSFER DEBIT"/>
    <s v="ONLINE M1289083084 Linked Acc Trns THOMAS L"/>
    <x v="9"/>
    <x v="37"/>
    <s v="ONLINE M Linked Acc Trns THOMAS L"/>
  </r>
  <r>
    <x v="22"/>
    <n v="-1300"/>
    <s v="NAB Everyday - 891388212"/>
    <s v="TRANSFER DEBIT"/>
    <s v="ONLINE M6915452205 Linked Acc Trns THOMAS L"/>
    <x v="9"/>
    <x v="37"/>
    <s v="ONLINE M Linked Acc Trns THOMAS L"/>
  </r>
  <r>
    <x v="537"/>
    <n v="-200"/>
    <s v="NAB Everyday - 891388212"/>
    <s v="TRANSFER DEBIT"/>
    <s v="ONLINE M0601053131 Linked Acc Trns THOMAS L"/>
    <x v="9"/>
    <x v="37"/>
    <s v="ONLINE M Linked Acc Trns THOMAS L"/>
  </r>
  <r>
    <x v="32"/>
    <n v="-800"/>
    <s v="NAB Everyday - 891388212"/>
    <s v="TRANSFER DEBIT"/>
    <s v="ONLINE M6224522246 Linked Acc Trns THOMAS L"/>
    <x v="9"/>
    <x v="37"/>
    <s v="ONLINE M Linked Acc Trns THOMAS L"/>
  </r>
  <r>
    <x v="444"/>
    <n v="-62.78"/>
    <s v="CBA - Milani Everyday"/>
    <m/>
    <s v="ZLR*Mt Coolum Meats MMount Coolum AU"/>
    <x v="5"/>
    <x v="29"/>
    <s v="Mount Coolum Meats"/>
  </r>
  <r>
    <x v="473"/>
    <n v="-1000"/>
    <s v="NAB Everyday - 891388212"/>
    <s v="TRANSFER DEBIT"/>
    <s v="ONLINE M7472482876 Linked Acc Trns THOMAS L"/>
    <x v="9"/>
    <x v="37"/>
    <s v="ONLINE M Linked Acc Trns THOMAS L"/>
  </r>
  <r>
    <x v="372"/>
    <n v="-2000"/>
    <s v="NAB Old - 9437"/>
    <s v="TRANSFER DEBIT"/>
    <s v="ONLINE M3296023006 Linked Acc Trns THOMAS L"/>
    <x v="9"/>
    <x v="37"/>
    <s v="ONLINE M Linked Acc Trns THOMAS L"/>
  </r>
  <r>
    <x v="96"/>
    <n v="-500"/>
    <s v="NAB Old - 9437"/>
    <s v="TRANSFER DEBIT"/>
    <s v="ONLINE N8716412221 Concrete THOMAS L"/>
    <x v="9"/>
    <x v="37"/>
    <s v="ONLINE N Concrete THOMAS L"/>
  </r>
  <r>
    <x v="54"/>
    <n v="-400"/>
    <s v="NAB Everyday - 891388212"/>
    <s v="TRANSFER DEBIT"/>
    <s v="ONLINE N6508931898 Linked Acc Trns THOMAS L"/>
    <x v="9"/>
    <x v="37"/>
    <s v="ONLINE N Linked Acc Trns THOMAS L"/>
  </r>
  <r>
    <x v="125"/>
    <n v="-1000"/>
    <s v="NAB Everyday - 891388212"/>
    <s v="TRANSFER DEBIT"/>
    <s v="ONLINE N9797564565 Linked Acc Trns THOMAS L"/>
    <x v="9"/>
    <x v="37"/>
    <s v="ONLINE N Linked Acc Trns THOMAS L"/>
  </r>
  <r>
    <x v="485"/>
    <n v="-7292"/>
    <s v="NAB Old - 9437"/>
    <s v="TRANSFER DEBIT"/>
    <s v="ONLINE N2271911141 Linked Acc Trns THOMAS L"/>
    <x v="9"/>
    <x v="37"/>
    <s v="ONLINE N Linked Acc Trns THOMAS L"/>
  </r>
  <r>
    <x v="150"/>
    <n v="-1000"/>
    <s v="NAB Old - 9437"/>
    <s v="TRANSFER DEBIT"/>
    <s v="ONLINE N8613370216 Linked Acc Trns THOMAS L"/>
    <x v="9"/>
    <x v="37"/>
    <s v="ONLINE N Linked Acc Trns THOMAS L"/>
  </r>
  <r>
    <x v="150"/>
    <n v="-300"/>
    <s v="NAB Everyday - 891388212"/>
    <s v="TRANSFER DEBIT"/>
    <s v="ONLINE N8513053282 Linked Acc Trns THOMAS L"/>
    <x v="9"/>
    <x v="37"/>
    <s v="ONLINE N Linked Acc Trns THOMAS L"/>
  </r>
  <r>
    <x v="514"/>
    <n v="-1000"/>
    <s v="NAB Everyday - 891388212"/>
    <s v="TRANSFER DEBIT"/>
    <s v="ONLINE N3258686046 Linked Acc Trns THOMAS L"/>
    <x v="9"/>
    <x v="37"/>
    <s v="ONLINE N Linked Acc Trns THOMAS L"/>
  </r>
  <r>
    <x v="2"/>
    <n v="-500"/>
    <s v="NAB Old - 9437"/>
    <s v="TRANSFER DEBIT"/>
    <s v="ONLINE N4881767528 Linked Acc Trns THOMAS L"/>
    <x v="9"/>
    <x v="37"/>
    <s v="ONLINE N Linked Acc Trns THOMAS L"/>
  </r>
  <r>
    <x v="46"/>
    <n v="-180"/>
    <s v="NAB Everyday - 891388212"/>
    <s v="TRANSFER DEBIT"/>
    <s v="ONLINE N0920747389 Linked Acc Trns THOMAS L"/>
    <x v="9"/>
    <x v="37"/>
    <s v="ONLINE N Linked Acc Trns THOMAS L"/>
  </r>
  <r>
    <x v="214"/>
    <n v="-500"/>
    <s v="NAB Everyday - 891388212"/>
    <s v="TRANSFER DEBIT"/>
    <s v="ONLINE N5282797423 Linked Acc Trns THOMAS L"/>
    <x v="9"/>
    <x v="37"/>
    <s v="ONLINE N Linked Acc Trns THOMAS L"/>
  </r>
  <r>
    <x v="18"/>
    <n v="-94"/>
    <s v="NAB Everyday - 891388212"/>
    <s v="TRANSFER DEBIT"/>
    <s v="ONLINE N1662380299 Linked Acc Trns THOMAS L"/>
    <x v="9"/>
    <x v="37"/>
    <s v="ONLINE N Linked Acc Trns THOMAS L"/>
  </r>
  <r>
    <x v="236"/>
    <n v="-500"/>
    <s v="NAB Everyday - 891388212"/>
    <s v="TRANSFER DEBIT"/>
    <s v="ONLINE N9562380012 Linked Acc Trns THOMAS L"/>
    <x v="9"/>
    <x v="37"/>
    <s v="ONLINE N Linked Acc Trns THOMAS L"/>
  </r>
  <r>
    <x v="95"/>
    <n v="-600"/>
    <s v="NAB Everyday - 891388212"/>
    <s v="TRANSFER DEBIT"/>
    <s v="ONLINE N5410616305 Linked Acc Trns THOMAS L"/>
    <x v="9"/>
    <x v="37"/>
    <s v="ONLINE N Linked Acc Trns THOMAS L"/>
  </r>
  <r>
    <x v="42"/>
    <n v="-242"/>
    <s v="NAB Everyday - 891388212"/>
    <s v="TRANSFER DEBIT"/>
    <s v="ONLINE N3966396190 Linked Acc Trns THOMAS L"/>
    <x v="9"/>
    <x v="37"/>
    <s v="ONLINE N Linked Acc Trns THOMAS L"/>
  </r>
  <r>
    <x v="442"/>
    <n v="-1000"/>
    <s v="NAB Everyday - 891388212"/>
    <s v="TRANSFER DEBIT"/>
    <s v="ONLINE N9386053417 Linked Acc Trns THOMAS L"/>
    <x v="9"/>
    <x v="37"/>
    <s v="ONLINE N Linked Acc Trns THOMAS L"/>
  </r>
  <r>
    <x v="24"/>
    <n v="-1300"/>
    <s v="NAB Everyday - 891388212"/>
    <s v="TRANSFER DEBIT"/>
    <s v="ONLINE N6680777259 Linked Acc Trns THOMAS L"/>
    <x v="9"/>
    <x v="37"/>
    <s v="ONLINE N Linked Acc Trns THOMAS L"/>
  </r>
  <r>
    <x v="475"/>
    <n v="-20000"/>
    <s v="NAB Everyday - 891388212"/>
    <s v="TRANSFER DEBIT"/>
    <s v="ONLINE N8764774902 Linked Acc Trns THOMAS L"/>
    <x v="9"/>
    <x v="37"/>
    <s v="ONLINE N Linked Acc Trns THOMAS L"/>
  </r>
  <r>
    <x v="35"/>
    <n v="-992"/>
    <s v="NAB Everyday - 891388212"/>
    <s v="TRANSFER DEBIT"/>
    <s v="ONLINE N0264676141 Linked Acc Trns THOMAS L"/>
    <x v="9"/>
    <x v="37"/>
    <s v="ONLINE N Linked Acc Trns THOMAS L"/>
  </r>
  <r>
    <x v="371"/>
    <n v="-500"/>
    <s v="NAB Old - 9437"/>
    <s v="TRANSFER DEBIT"/>
    <s v="ONLINE N0372162352 Linked Acc Trns THOMAS L"/>
    <x v="9"/>
    <x v="37"/>
    <s v="ONLINE N Linked Acc Trns THOMAS L"/>
  </r>
  <r>
    <x v="553"/>
    <n v="-2000"/>
    <s v="NAB Old - 9437"/>
    <s v="TRANSFER DEBIT"/>
    <s v="ONLINE N6867330182 Linked Acc Trns THOMAS L"/>
    <x v="9"/>
    <x v="37"/>
    <s v="ONLINE N Linked Acc Trns THOMAS L"/>
  </r>
  <r>
    <x v="290"/>
    <n v="-79"/>
    <s v="NAB Everyday - 891388212"/>
    <s v="TRANSFER DEBIT"/>
    <s v="ONLINE N6568192764 Linked Acc Trns THOMAS L"/>
    <x v="9"/>
    <x v="37"/>
    <s v="ONLINE N Linked Acc Trns THOMAS L"/>
  </r>
  <r>
    <x v="290"/>
    <n v="-2500"/>
    <s v="NAB Everyday - 891388212"/>
    <s v="TRANSFER DEBIT"/>
    <s v="ONLINE N9100724091 Linked Acc Trns THOMAS L"/>
    <x v="9"/>
    <x v="37"/>
    <s v="ONLINE N Linked Acc Trns THOMAS L"/>
  </r>
  <r>
    <x v="213"/>
    <n v="-50"/>
    <s v="NAB Everyday - 891388212"/>
    <s v="TRANSFER DEBIT"/>
    <s v="ONLINE N4669432694 woolies THOMAS L"/>
    <x v="9"/>
    <x v="37"/>
    <s v="ONLINE N woolies THOMAS L"/>
  </r>
  <r>
    <x v="113"/>
    <n v="-1000"/>
    <s v="NAB Everyday - 891388212"/>
    <s v="TRANSFER DEBIT"/>
    <s v="ONLINE P2164762426 Linked Acc Trns THOMAS L"/>
    <x v="9"/>
    <x v="37"/>
    <s v="ONLINE P Linked Acc Trns THOMAS L"/>
  </r>
  <r>
    <x v="55"/>
    <n v="-200"/>
    <s v="NAB Old - 9437"/>
    <s v="TRANSFER DEBIT"/>
    <s v="ONLINE P7271782584 Linked Acc Trns THOMAS L"/>
    <x v="9"/>
    <x v="37"/>
    <s v="ONLINE P Linked Acc Trns THOMAS L"/>
  </r>
  <r>
    <x v="357"/>
    <n v="-25000"/>
    <s v="NAB Old - 9437"/>
    <s v="TRANSFER DEBIT"/>
    <s v="ONLINE P2799145958 Linked Acc Trns THOMAS L"/>
    <x v="9"/>
    <x v="37"/>
    <s v="ONLINE P Linked Acc Trns THOMAS L"/>
  </r>
  <r>
    <x v="138"/>
    <n v="-2200"/>
    <s v="NAB Everyday - 891388212"/>
    <s v="TRANSFER DEBIT"/>
    <s v="ONLINE P4646330640 Linked Acc Trns THOMAS L"/>
    <x v="9"/>
    <x v="37"/>
    <s v="ONLINE P Linked Acc Trns THOMAS L"/>
  </r>
  <r>
    <x v="63"/>
    <n v="-500"/>
    <s v="NAB Old - 9437"/>
    <s v="TRANSFER DEBIT"/>
    <s v="ONLINE P8446390550 Linked Acc Trns THOMAS L"/>
    <x v="9"/>
    <x v="37"/>
    <s v="ONLINE P Linked Acc Trns THOMAS L"/>
  </r>
  <r>
    <x v="66"/>
    <n v="-300"/>
    <s v="NAB Everyday - 891388212"/>
    <s v="TRANSFER DEBIT"/>
    <s v="ONLINE P0854102882 Linked Acc Trns THOMAS L"/>
    <x v="9"/>
    <x v="37"/>
    <s v="ONLINE P Linked Acc Trns THOMAS L"/>
  </r>
  <r>
    <x v="523"/>
    <n v="-200"/>
    <s v="NAB Old - 9437"/>
    <s v="TRANSFER DEBIT"/>
    <s v="ONLINE P6575320840 Linked Acc Trns THOMAS L"/>
    <x v="9"/>
    <x v="37"/>
    <s v="ONLINE P Linked Acc Trns THOMAS L"/>
  </r>
  <r>
    <x v="167"/>
    <n v="-1015"/>
    <s v="NAB Everyday - 891388212"/>
    <s v="TRANSFER DEBIT"/>
    <s v="ONLINE P5052676782 Linked Acc Trns THOMAS L"/>
    <x v="9"/>
    <x v="37"/>
    <s v="ONLINE P Linked Acc Trns THOMAS L"/>
  </r>
  <r>
    <x v="92"/>
    <n v="-500"/>
    <s v="NAB Old - 9437"/>
    <s v="TRANSFER DEBIT"/>
    <s v="ONLINE P7817744714 Linked Acc Trns THOMAS L"/>
    <x v="9"/>
    <x v="37"/>
    <s v="ONLINE P Linked Acc Trns THOMAS L"/>
  </r>
  <r>
    <x v="390"/>
    <n v="-2250"/>
    <s v="NAB Everyday - 891388212"/>
    <s v="TRANSFER DEBIT"/>
    <s v="ONLINE P3452767842 Linked Acc Trns THOMAS L"/>
    <x v="9"/>
    <x v="37"/>
    <s v="ONLINE P Linked Acc Trns THOMAS L"/>
  </r>
  <r>
    <x v="181"/>
    <n v="-500"/>
    <s v="NAB Everyday - 891388212"/>
    <s v="TRANSFER DEBIT"/>
    <s v="ONLINE P5634320228 Linked Acc Trns THOMAS L"/>
    <x v="9"/>
    <x v="37"/>
    <s v="ONLINE P Linked Acc Trns THOMAS L"/>
  </r>
  <r>
    <x v="181"/>
    <n v="-500"/>
    <s v="NAB Everyday - 891388212"/>
    <s v="TRANSFER DEBIT"/>
    <s v="ONLINE P8214013767 Linked Acc Trns THOMAS L"/>
    <x v="9"/>
    <x v="37"/>
    <s v="ONLINE P Linked Acc Trns THOMAS L"/>
  </r>
  <r>
    <x v="362"/>
    <n v="-500"/>
    <s v="NAB Everyday - 891388212"/>
    <s v="TRANSFER DEBIT"/>
    <s v="ONLINE P8806432910 Linked Acc Trns THOMAS L"/>
    <x v="9"/>
    <x v="37"/>
    <s v="ONLINE P Linked Acc Trns THOMAS L"/>
  </r>
  <r>
    <x v="549"/>
    <n v="-1000"/>
    <s v="NAB Everyday - 891388212"/>
    <s v="TRANSFER DEBIT"/>
    <s v="ONLINE P9781646832 Linked Acc Trns THOMAS L"/>
    <x v="9"/>
    <x v="37"/>
    <s v="ONLINE P Linked Acc Trns THOMAS L"/>
  </r>
  <r>
    <x v="534"/>
    <n v="-800"/>
    <s v="NAB Old - 9437"/>
    <s v="TRANSFER DEBIT"/>
    <s v="ONLINE P0833562848 Linked Acc Trns THOMAS L"/>
    <x v="9"/>
    <x v="37"/>
    <s v="ONLINE P Linked Acc Trns THOMAS L"/>
  </r>
  <r>
    <x v="230"/>
    <n v="-2300"/>
    <s v="NAB Everyday - 891388212"/>
    <s v="TRANSFER DEBIT"/>
    <s v="ONLINE P0289646395 Linked Acc Trns THOMAS L"/>
    <x v="9"/>
    <x v="37"/>
    <s v="ONLINE P Linked Acc Trns THOMAS L"/>
  </r>
  <r>
    <x v="242"/>
    <n v="-1261"/>
    <s v="NAB Everyday - 891388212"/>
    <s v="TRANSFER DEBIT"/>
    <s v="ONLINE P0651340984 Linked Acc Trns THOMAS L"/>
    <x v="9"/>
    <x v="37"/>
    <s v="ONLINE P Linked Acc Trns THOMAS L"/>
  </r>
  <r>
    <x v="95"/>
    <n v="-380"/>
    <s v="NAB Old - 9437"/>
    <s v="TRANSFER DEBIT"/>
    <s v="ONLINE P0470083968 Linked Acc Trns THOMAS L"/>
    <x v="9"/>
    <x v="37"/>
    <s v="ONLINE P Linked Acc Trns THOMAS L"/>
  </r>
  <r>
    <x v="249"/>
    <n v="-1000"/>
    <s v="NAB - Old 1627"/>
    <s v="TRANSFER DEBIT"/>
    <s v="ONLINE P0332182128 Linked Acc Trns THOMAS L"/>
    <x v="9"/>
    <x v="37"/>
    <s v="ONLINE P Linked Acc Trns THOMAS L"/>
  </r>
  <r>
    <x v="253"/>
    <n v="-300"/>
    <s v="NAB Old - 9437"/>
    <s v="TRANSFER DEBIT"/>
    <s v="ONLINE P8701132642 Linked Acc Trns THOMAS L"/>
    <x v="9"/>
    <x v="37"/>
    <s v="ONLINE P Linked Acc Trns THOMAS L"/>
  </r>
  <r>
    <x v="411"/>
    <n v="-500"/>
    <s v="NAB Everyday - 891388212"/>
    <s v="TRANSFER DEBIT"/>
    <s v="ONLINE P2932592306 Linked Acc Trns THOMAS L"/>
    <x v="9"/>
    <x v="37"/>
    <s v="ONLINE P Linked Acc Trns THOMAS L"/>
  </r>
  <r>
    <x v="263"/>
    <n v="-800"/>
    <s v="NAB Old - 9437"/>
    <s v="TRANSFER DEBIT"/>
    <s v="ONLINE P3730794773 Linked Acc Trns THOMAS L"/>
    <x v="9"/>
    <x v="37"/>
    <s v="ONLINE P Linked Acc Trns THOMAS L"/>
  </r>
  <r>
    <x v="51"/>
    <n v="-2000"/>
    <s v="NAB Old - 9437"/>
    <s v="TRANSFER DEBIT"/>
    <s v="ONLINE Q3931558226 Linked Acc Trns THOMAS L"/>
    <x v="9"/>
    <x v="37"/>
    <s v="ONLINE Q Linked Acc Trns THOMAS L"/>
  </r>
  <r>
    <x v="54"/>
    <n v="-2000"/>
    <s v="NAB Everyday - 891388212"/>
    <s v="TRANSFER DEBIT"/>
    <s v="ONLINE Q9390115798 Linked Acc Trns THOMAS L"/>
    <x v="9"/>
    <x v="37"/>
    <s v="ONLINE Q Linked Acc Trns THOMAS L"/>
  </r>
  <r>
    <x v="381"/>
    <n v="-1400"/>
    <s v="NAB Old - 9437"/>
    <s v="TRANSFER DEBIT"/>
    <s v="ONLINE Q5465190015 Linked Acc Trns THOMAS L"/>
    <x v="9"/>
    <x v="37"/>
    <s v="ONLINE Q Linked Acc Trns THOMAS L"/>
  </r>
  <r>
    <x v="401"/>
    <n v="-1000"/>
    <s v="NAB Everyday - 891388212"/>
    <s v="TRANSFER DEBIT"/>
    <s v="ONLINE Q1940514717 Linked Acc Trns THOMAS L"/>
    <x v="9"/>
    <x v="37"/>
    <s v="ONLINE Q Linked Acc Trns THOMAS L"/>
  </r>
  <r>
    <x v="77"/>
    <n v="-63"/>
    <s v="NAB Everyday - 891388212"/>
    <s v="TRANSFER DEBIT"/>
    <s v="ONLINE Q8999901516 Linked Acc Trns THOMAS L"/>
    <x v="9"/>
    <x v="37"/>
    <s v="ONLINE Q Linked Acc Trns THOMAS L"/>
  </r>
  <r>
    <x v="145"/>
    <n v="-400"/>
    <s v="NAB Old - 9437"/>
    <s v="TRANSFER DEBIT"/>
    <s v="ONLINE Q1516340400 Linked Acc Trns THOMAS L"/>
    <x v="9"/>
    <x v="37"/>
    <s v="ONLINE Q Linked Acc Trns THOMAS L"/>
  </r>
  <r>
    <x v="154"/>
    <n v="-500"/>
    <s v="NAB Everyday - 891388212"/>
    <s v="TRANSFER DEBIT"/>
    <s v="ONLINE Q0358182891 Linked Acc Trns THOMAS L"/>
    <x v="9"/>
    <x v="37"/>
    <s v="ONLINE Q Linked Acc Trns THOMAS L"/>
  </r>
  <r>
    <x v="159"/>
    <n v="-1000"/>
    <s v="NAB Everyday - 891388212"/>
    <s v="TRANSFER DEBIT"/>
    <s v="ONLINE Q4660192875 Linked Acc Trns THOMAS L"/>
    <x v="9"/>
    <x v="37"/>
    <s v="ONLINE Q Linked Acc Trns THOMAS L"/>
  </r>
  <r>
    <x v="306"/>
    <n v="-400"/>
    <s v="NAB Everyday - 891388212"/>
    <s v="TRANSFER DEBIT"/>
    <s v="ONLINE Q3237356890 Linked Acc Trns THOMAS L"/>
    <x v="9"/>
    <x v="37"/>
    <s v="ONLINE Q Linked Acc Trns THOMAS L"/>
  </r>
  <r>
    <x v="177"/>
    <n v="-1000"/>
    <s v="NAB Everyday - 891388212"/>
    <s v="TRANSFER DEBIT"/>
    <s v="ONLINE Q0837797091 Linked Acc Trns THOMAS L"/>
    <x v="9"/>
    <x v="37"/>
    <s v="ONLINE Q Linked Acc Trns THOMAS L"/>
  </r>
  <r>
    <x v="183"/>
    <n v="-500"/>
    <s v="NAB Old - 9437"/>
    <s v="TRANSFER DEBIT"/>
    <s v="ONLINE Q2594114874 Linked Acc Trns THOMAS L"/>
    <x v="9"/>
    <x v="37"/>
    <s v="ONLINE Q Linked Acc Trns THOMAS L"/>
  </r>
  <r>
    <x v="538"/>
    <n v="-1100"/>
    <s v="NAB Everyday - 891388212"/>
    <s v="TRANSFER DEBIT"/>
    <s v="ONLINE Q0507552589 Linked Acc Trns THOMAS L"/>
    <x v="9"/>
    <x v="37"/>
    <s v="ONLINE Q Linked Acc Trns THOMAS L"/>
  </r>
  <r>
    <x v="538"/>
    <n v="-2200"/>
    <s v="NAB Everyday - 891388212"/>
    <s v="TRANSFER DEBIT"/>
    <s v="ONLINE Q3284144189 Linked Acc Trns THOMAS L"/>
    <x v="9"/>
    <x v="37"/>
    <s v="ONLINE Q Linked Acc Trns THOMAS L"/>
  </r>
  <r>
    <x v="387"/>
    <n v="-150"/>
    <s v="NAB Old - 9437"/>
    <s v="TRANSFER DEBIT"/>
    <s v="ONLINE Q0895063398 Linked Acc Trns THOMAS L"/>
    <x v="9"/>
    <x v="37"/>
    <s v="ONLINE Q Linked Acc Trns THOMAS L"/>
  </r>
  <r>
    <x v="387"/>
    <n v="-2605"/>
    <s v="NAB Old - 9437"/>
    <s v="TRANSFER DEBIT"/>
    <s v="ONLINE Q2091350690 Linked Acc Trns THOMAS L"/>
    <x v="9"/>
    <x v="37"/>
    <s v="ONLINE Q Linked Acc Trns THOMAS L"/>
  </r>
  <r>
    <x v="216"/>
    <n v="-500"/>
    <s v="NAB Everyday - 891388212"/>
    <s v="TRANSFER DEBIT"/>
    <s v="ONLINE Q3374774724 Linked Acc Trns THOMAS L"/>
    <x v="9"/>
    <x v="37"/>
    <s v="ONLINE Q Linked Acc Trns THOMAS L"/>
  </r>
  <r>
    <x v="84"/>
    <n v="-206"/>
    <s v="NAB Everyday - 891388212"/>
    <s v="TRANSFER DEBIT"/>
    <s v="ONLINE Q0182707954 Linked Acc Trns THOMAS L"/>
    <x v="9"/>
    <x v="37"/>
    <s v="ONLINE Q Linked Acc Trns THOMAS L"/>
  </r>
  <r>
    <x v="226"/>
    <n v="-500"/>
    <s v="NAB Everyday - 891388212"/>
    <s v="TRANSFER DEBIT"/>
    <s v="ONLINE Q5774626676 Linked Acc Trns THOMAS L"/>
    <x v="9"/>
    <x v="37"/>
    <s v="ONLINE Q Linked Acc Trns THOMAS L"/>
  </r>
  <r>
    <x v="236"/>
    <n v="-2500"/>
    <s v="NAB Everyday - 891388212"/>
    <s v="TRANSFER DEBIT"/>
    <s v="ONLINE Q2962412912 Linked Acc Trns THOMAS L"/>
    <x v="9"/>
    <x v="37"/>
    <s v="ONLINE Q Linked Acc Trns THOMAS L"/>
  </r>
  <r>
    <x v="111"/>
    <n v="-24"/>
    <s v="NAB Old - 9437"/>
    <s v="TRANSFER DEBIT"/>
    <s v="ONLINE Q2501132184 Linked Acc Trns THOMAS L"/>
    <x v="9"/>
    <x v="37"/>
    <s v="ONLINE Q Linked Acc Trns THOMAS L"/>
  </r>
  <r>
    <x v="254"/>
    <n v="-85"/>
    <s v="NAB Old - 9437"/>
    <s v="TRANSFER DEBIT"/>
    <s v="ONLINE Q2145522330 Linked Acc Trns THOMAS L"/>
    <x v="9"/>
    <x v="37"/>
    <s v="ONLINE Q Linked Acc Trns THOMAS L"/>
  </r>
  <r>
    <x v="50"/>
    <n v="-350"/>
    <s v="NAB Everyday - 891388212"/>
    <s v="TRANSFER DEBIT"/>
    <s v="ONLINE Q0101194054 Linked Acc Trns THOMAS L"/>
    <x v="9"/>
    <x v="37"/>
    <s v="ONLINE Q Linked Acc Trns THOMAS L"/>
  </r>
  <r>
    <x v="522"/>
    <n v="-44"/>
    <s v="NAB Everyday - 891388212"/>
    <s v="TRANSFER DEBIT"/>
    <s v="ONLINE Q9626432717 Linked Acc Trns THOMAS L"/>
    <x v="9"/>
    <x v="37"/>
    <s v="ONLINE Q Linked Acc Trns THOMAS L"/>
  </r>
  <r>
    <x v="35"/>
    <n v="-2000"/>
    <s v="NAB Old - 9437"/>
    <s v="TRANSFER DEBIT"/>
    <s v="ONLINE Q1405360541 Linked Acc Trns THOMAS L"/>
    <x v="9"/>
    <x v="37"/>
    <s v="ONLINE Q Linked Acc Trns THOMAS L"/>
  </r>
  <r>
    <x v="358"/>
    <n v="-500"/>
    <s v="NAB Old - 9437"/>
    <s v="TRANSFER DEBIT"/>
    <s v="ONLINE Q4467164338 Linked Acc Trns THOMAS L"/>
    <x v="9"/>
    <x v="37"/>
    <s v="ONLINE Q Linked Acc Trns THOMAS L"/>
  </r>
  <r>
    <x v="426"/>
    <n v="-500"/>
    <s v="NAB Everyday - 891388212"/>
    <s v="TRANSFER DEBIT"/>
    <s v="ONLINE Q3896794882 Linked Acc Trns THOMAS L"/>
    <x v="9"/>
    <x v="37"/>
    <s v="ONLINE Q Linked Acc Trns THOMAS L"/>
  </r>
  <r>
    <x v="152"/>
    <n v="-1400"/>
    <s v="NAB Old - 9437"/>
    <s v="TRANSFER DEBIT"/>
    <s v="ONLINE R2650122551 Couch chairs washi THOMAS L"/>
    <x v="9"/>
    <x v="37"/>
    <s v="ONLINE R Couch chairs washi THOMAS L"/>
  </r>
  <r>
    <x v="107"/>
    <n v="-500"/>
    <s v="NAB Old - 9437"/>
    <s v="TRANSFER DEBIT"/>
    <s v="ONLINE R4005508272 Linked Acc Trns THOMAS L"/>
    <x v="9"/>
    <x v="37"/>
    <s v="ONLINE R Linked Acc Trns THOMAS L"/>
  </r>
  <r>
    <x v="51"/>
    <n v="-200"/>
    <s v="NAB Everyday - 891388212"/>
    <s v="TRANSFER DEBIT"/>
    <s v="ONLINE R2390150786 Linked Acc Trns THOMAS L"/>
    <x v="9"/>
    <x v="37"/>
    <s v="ONLINE R Linked Acc Trns THOMAS L"/>
  </r>
  <r>
    <x v="108"/>
    <n v="-1500"/>
    <s v="NAB Old - 9437"/>
    <s v="TRANSFER DEBIT"/>
    <s v="ONLINE R1305223933 Linked Acc Trns THOMAS L"/>
    <x v="9"/>
    <x v="37"/>
    <s v="ONLINE R Linked Acc Trns THOMAS L"/>
  </r>
  <r>
    <x v="400"/>
    <n v="-1000"/>
    <s v="NAB Everyday - 891388212"/>
    <s v="TRANSFER DEBIT"/>
    <s v="ONLINE R9468223566 Linked Acc Trns THOMAS L"/>
    <x v="9"/>
    <x v="37"/>
    <s v="ONLINE R Linked Acc Trns THOMAS L"/>
  </r>
  <r>
    <x v="131"/>
    <n v="-15300"/>
    <s v="NAB Old - 9437"/>
    <s v="TRANSFER DEBIT"/>
    <s v="ONLINE R2122991642 Linked Acc Trns THOMAS L"/>
    <x v="9"/>
    <x v="37"/>
    <s v="ONLINE R Linked Acc Trns THOMAS L"/>
  </r>
  <r>
    <x v="134"/>
    <n v="-80"/>
    <s v="NAB Old - 9437"/>
    <s v="TRANSFER DEBIT"/>
    <s v="ONLINE R9540037948 Linked Acc Trns THOMAS L"/>
    <x v="9"/>
    <x v="37"/>
    <s v="ONLINE R Linked Acc Trns THOMAS L"/>
  </r>
  <r>
    <x v="134"/>
    <n v="-11"/>
    <s v="NAB Everyday - 891388212"/>
    <s v="TRANSFER DEBIT"/>
    <s v="ONLINE R3802538110 Linked Acc Trns THOMAS L"/>
    <x v="9"/>
    <x v="37"/>
    <s v="ONLINE R Linked Acc Trns THOMAS L"/>
  </r>
  <r>
    <x v="143"/>
    <n v="-500"/>
    <s v="NAB Everyday - 891388212"/>
    <s v="TRANSFER DEBIT"/>
    <s v="ONLINE R5013093998 Linked Acc Trns THOMAS L"/>
    <x v="9"/>
    <x v="37"/>
    <s v="ONLINE R Linked Acc Trns THOMAS L"/>
  </r>
  <r>
    <x v="152"/>
    <n v="-70"/>
    <s v="NAB Everyday - 891388212"/>
    <s v="TRANSFER DEBIT"/>
    <s v="ONLINE R7935122721 Linked Acc Trns THOMAS L"/>
    <x v="9"/>
    <x v="37"/>
    <s v="ONLINE R Linked Acc Trns THOMAS L"/>
  </r>
  <r>
    <x v="167"/>
    <n v="-500"/>
    <s v="NAB Old - 9437"/>
    <s v="TRANSFER DEBIT"/>
    <s v="ONLINE R5852472792 Linked Acc Trns THOMAS L"/>
    <x v="9"/>
    <x v="37"/>
    <s v="ONLINE R Linked Acc Trns THOMAS L"/>
  </r>
  <r>
    <x v="171"/>
    <n v="-500"/>
    <s v="NAB Old - 9437"/>
    <s v="TRANSFER DEBIT"/>
    <s v="ONLINE R4717757767 Linked Acc Trns THOMAS L"/>
    <x v="9"/>
    <x v="37"/>
    <s v="ONLINE R Linked Acc Trns THOMAS L"/>
  </r>
  <r>
    <x v="72"/>
    <n v="-145"/>
    <s v="NAB Everyday - 891388212"/>
    <s v="TRANSFER DEBIT"/>
    <s v="ONLINE R5634724467 Linked Acc Trns THOMAS L"/>
    <x v="9"/>
    <x v="37"/>
    <s v="ONLINE R Linked Acc Trns THOMAS L"/>
  </r>
  <r>
    <x v="79"/>
    <n v="-485"/>
    <s v="NAB Old - 9437"/>
    <s v="TRANSFER DEBIT"/>
    <s v="ONLINE R3106532405 Linked Acc Trns THOMAS L"/>
    <x v="9"/>
    <x v="37"/>
    <s v="ONLINE R Linked Acc Trns THOMAS L"/>
  </r>
  <r>
    <x v="490"/>
    <n v="-60"/>
    <s v="NAB Everyday - 891388212"/>
    <s v="TRANSFER DEBIT"/>
    <s v="ONLINE R7749134680 Linked Acc Trns THOMAS L"/>
    <x v="9"/>
    <x v="37"/>
    <s v="ONLINE R Linked Acc Trns THOMAS L"/>
  </r>
  <r>
    <x v="422"/>
    <n v="-300"/>
    <s v="NAB Everyday - 891388212"/>
    <s v="TRANSFER DEBIT"/>
    <s v="ONLINE R9784592994 Linked Acc Trns THOMAS L"/>
    <x v="9"/>
    <x v="37"/>
    <s v="ONLINE R Linked Acc Trns THOMAS L"/>
  </r>
  <r>
    <x v="98"/>
    <n v="-500"/>
    <s v="NAB Old - 9437"/>
    <s v="TRANSFER DEBIT"/>
    <s v="ONLINE R3433502700 Linked Acc Trns THOMAS L"/>
    <x v="9"/>
    <x v="37"/>
    <s v="ONLINE R Linked Acc Trns THOMAS L"/>
  </r>
  <r>
    <x v="201"/>
    <n v="-1000"/>
    <s v="NAB Everyday - 891388212"/>
    <s v="TRANSFER DEBIT"/>
    <s v="ONLINE R4418300497 Linked Acc Trns THOMAS L"/>
    <x v="9"/>
    <x v="37"/>
    <s v="ONLINE R Linked Acc Trns THOMAS L"/>
  </r>
  <r>
    <x v="208"/>
    <n v="-34"/>
    <s v="NAB Everyday - 891388212"/>
    <s v="TRANSFER DEBIT"/>
    <s v="ONLINE R6491194708 Linked Acc Trns THOMAS L"/>
    <x v="9"/>
    <x v="37"/>
    <s v="ONLINE R Linked Acc Trns THOMAS L"/>
  </r>
  <r>
    <x v="214"/>
    <n v="-2000"/>
    <s v="NAB Old - 9437"/>
    <s v="TRANSFER DEBIT"/>
    <s v="ONLINE R1342093687 Linked Acc Trns THOMAS L"/>
    <x v="9"/>
    <x v="37"/>
    <s v="ONLINE R Linked Acc Trns THOMAS L"/>
  </r>
  <r>
    <x v="247"/>
    <n v="-250"/>
    <s v="NAB Everyday - 891388212"/>
    <s v="TRANSFER DEBIT"/>
    <s v="ONLINE R5215724759 Linked Acc Trns THOMAS L"/>
    <x v="9"/>
    <x v="37"/>
    <s v="ONLINE R Linked Acc Trns THOMAS L"/>
  </r>
  <r>
    <x v="14"/>
    <n v="-100"/>
    <s v="NAB Old - 9437"/>
    <s v="TRANSFER DEBIT"/>
    <s v="ONLINE R1010676203 Linked Acc Trns THOMAS L"/>
    <x v="9"/>
    <x v="37"/>
    <s v="ONLINE R Linked Acc Trns THOMAS L"/>
  </r>
  <r>
    <x v="17"/>
    <n v="-1150"/>
    <s v="NAB Everyday - 891388212"/>
    <s v="TRANSFER DEBIT"/>
    <s v="ONLINE R3927636123 Linked Acc Trns THOMAS L"/>
    <x v="9"/>
    <x v="37"/>
    <s v="ONLINE R Linked Acc Trns THOMAS L"/>
  </r>
  <r>
    <x v="268"/>
    <n v="-1300"/>
    <s v="NAB Old - 9437"/>
    <s v="TRANSFER DEBIT"/>
    <s v="ONLINE R2524144788 Linked Acc Trns THOMAS L"/>
    <x v="9"/>
    <x v="37"/>
    <s v="ONLINE R Linked Acc Trns THOMAS L"/>
  </r>
  <r>
    <x v="48"/>
    <n v="-250"/>
    <s v="NAB Everyday - 891388212"/>
    <s v="TRANSFER DEBIT"/>
    <s v="ONLINE R0563787316 Linked Acc Trns THOMAS L"/>
    <x v="9"/>
    <x v="37"/>
    <s v="ONLINE R Linked Acc Trns THOMAS L"/>
  </r>
  <r>
    <x v="522"/>
    <n v="-150"/>
    <s v="NAB Everyday - 891388212"/>
    <s v="TRANSFER DEBIT"/>
    <s v="ONLINE R7212592116 Linked Acc Trns THOMAS L"/>
    <x v="9"/>
    <x v="37"/>
    <s v="ONLINE R Linked Acc Trns THOMAS L"/>
  </r>
  <r>
    <x v="32"/>
    <n v="5752.48"/>
    <s v="NAB Everyday - 891388212"/>
    <s v="SALARY"/>
    <s v="SALARY70/121680 IAG SERVICES PTY LLOYD THOMAS"/>
    <x v="7"/>
    <x v="34"/>
    <s v="IAG"/>
  </r>
  <r>
    <x v="107"/>
    <n v="-300"/>
    <s v="NAB Old - 9437"/>
    <s v="TRANSFER DEBIT"/>
    <s v="ONLINE S4843531256 Linked Acc Trns THOMAS L"/>
    <x v="9"/>
    <x v="37"/>
    <s v="ONLINE S Linked Acc Trns THOMAS L"/>
  </r>
  <r>
    <x v="136"/>
    <n v="-1500"/>
    <s v="NAB Everyday - 891388212"/>
    <s v="TRANSFER DEBIT"/>
    <s v="ONLINE S9365782987 Linked Acc Trns THOMAS L"/>
    <x v="9"/>
    <x v="37"/>
    <s v="ONLINE S Linked Acc Trns THOMAS L"/>
  </r>
  <r>
    <x v="174"/>
    <n v="-123"/>
    <s v="NAB Everyday - 891388212"/>
    <s v="TRANSFER DEBIT"/>
    <s v="ONLINE S7353656276 Linked Acc Trns THOMAS L"/>
    <x v="9"/>
    <x v="37"/>
    <s v="ONLINE S Linked Acc Trns THOMAS L"/>
  </r>
  <r>
    <x v="390"/>
    <n v="-1350"/>
    <s v="NAB Old - 9437"/>
    <s v="TRANSFER DEBIT"/>
    <s v="ONLINE S9687492742 Linked Acc Trns THOMAS L"/>
    <x v="9"/>
    <x v="37"/>
    <s v="ONLINE S Linked Acc Trns THOMAS L"/>
  </r>
  <r>
    <x v="72"/>
    <n v="-71"/>
    <s v="NAB Old - 9437"/>
    <s v="TRANSFER DEBIT"/>
    <s v="ONLINE S5028184471 Linked Acc Trns THOMAS L"/>
    <x v="9"/>
    <x v="37"/>
    <s v="ONLINE S Linked Acc Trns THOMAS L"/>
  </r>
  <r>
    <x v="181"/>
    <n v="-1000"/>
    <s v="NAB Everyday - 891388212"/>
    <s v="TRANSFER DEBIT"/>
    <s v="ONLINE S0004083931 Linked Acc Trns THOMAS L"/>
    <x v="9"/>
    <x v="37"/>
    <s v="ONLINE S Linked Acc Trns THOMAS L"/>
  </r>
  <r>
    <x v="421"/>
    <n v="-400"/>
    <s v="NAB Everyday - 891388212"/>
    <s v="TRANSFER DEBIT"/>
    <s v="ONLINE S2214737333 Linked Acc Trns THOMAS L"/>
    <x v="9"/>
    <x v="37"/>
    <s v="ONLINE S Linked Acc Trns THOMAS L"/>
  </r>
  <r>
    <x v="422"/>
    <n v="-70"/>
    <s v="NAB Everyday - 891388212"/>
    <s v="TRANSFER DEBIT"/>
    <s v="ONLINE S1879744339 Linked Acc Trns THOMAS L"/>
    <x v="9"/>
    <x v="37"/>
    <s v="ONLINE S Linked Acc Trns THOMAS L"/>
  </r>
  <r>
    <x v="458"/>
    <n v="-150"/>
    <s v="NAB Everyday - 891388212"/>
    <s v="TRANSFER DEBIT"/>
    <s v="ONLINE S0678122776 Linked Acc Trns THOMAS L"/>
    <x v="9"/>
    <x v="37"/>
    <s v="ONLINE S Linked Acc Trns THOMAS L"/>
  </r>
  <r>
    <x v="219"/>
    <n v="-200"/>
    <s v="NAB Everyday - 891388212"/>
    <s v="TRANSFER DEBIT"/>
    <s v="ONLINE S8669134478 Linked Acc Trns THOMAS L"/>
    <x v="9"/>
    <x v="37"/>
    <s v="ONLINE S Linked Acc Trns THOMAS L"/>
  </r>
  <r>
    <x v="31"/>
    <n v="-300"/>
    <s v="NAB Everyday - 891388212"/>
    <s v="TRANSFER DEBIT"/>
    <s v="ONLINE S7185502403 Linked Acc Trns THOMAS L"/>
    <x v="9"/>
    <x v="37"/>
    <s v="ONLINE S Linked Acc Trns THOMAS L"/>
  </r>
  <r>
    <x v="411"/>
    <n v="-200"/>
    <s v="NAB Old - 9437"/>
    <s v="TRANSFER DEBIT"/>
    <s v="ONLINE S8219376020 Linked Acc Trns THOMAS L"/>
    <x v="9"/>
    <x v="37"/>
    <s v="ONLINE S Linked Acc Trns THOMAS L"/>
  </r>
  <r>
    <x v="442"/>
    <n v="-500"/>
    <s v="NAB Everyday - 891388212"/>
    <s v="TRANSFER DEBIT"/>
    <s v="ONLINE S9576336408 Linked Acc Trns THOMAS L"/>
    <x v="9"/>
    <x v="37"/>
    <s v="ONLINE S Linked Acc Trns THOMAS L"/>
  </r>
  <r>
    <x v="423"/>
    <n v="-1500"/>
    <s v="NAB Everyday - 891388212"/>
    <s v="TRANSFER DEBIT"/>
    <s v="ONLINE S8605386210 Linked Acc Trns THOMAS L"/>
    <x v="9"/>
    <x v="37"/>
    <s v="ONLINE S Linked Acc Trns THOMAS L"/>
  </r>
  <r>
    <x v="426"/>
    <n v="-3000"/>
    <s v="NAB Old - 9437"/>
    <s v="TRANSFER DEBIT"/>
    <s v="ONLINE S9631626762 Linked Acc Trns THOMAS L"/>
    <x v="9"/>
    <x v="37"/>
    <s v="ONLINE S Linked Acc Trns THOMAS L"/>
  </r>
  <r>
    <x v="101"/>
    <n v="-700"/>
    <s v="NAB Old - 9437"/>
    <s v="TRANSFER DEBIT"/>
    <s v="ONLINE S7597194876 Linked Acc Trns THOMAS L"/>
    <x v="9"/>
    <x v="37"/>
    <s v="ONLINE S Linked Acc Trns THOMAS L"/>
  </r>
  <r>
    <x v="471"/>
    <n v="-150"/>
    <s v="NAB Old - 9437"/>
    <s v="TRANSFER DEBIT"/>
    <s v="ONLINE S8122053235 Linked Acc Trns THOMAS L"/>
    <x v="9"/>
    <x v="37"/>
    <s v="ONLINE S Linked Acc Trns THOMAS L"/>
  </r>
  <r>
    <x v="58"/>
    <n v="-120"/>
    <s v="NAB Old - 9437"/>
    <s v="TRANSFER DEBIT"/>
    <s v="ONLINE T8171047904 Linked Acc Trns THOMAS L"/>
    <x v="9"/>
    <x v="37"/>
    <s v="ONLINE T Linked Acc Trns THOMAS L"/>
  </r>
  <r>
    <x v="60"/>
    <n v="-500"/>
    <s v="NAB Everyday - 891388212"/>
    <s v="TRANSFER DEBIT"/>
    <s v="ONLINE T9097931809 Linked Acc Trns THOMAS L"/>
    <x v="9"/>
    <x v="37"/>
    <s v="ONLINE T Linked Acc Trns THOMAS L"/>
  </r>
  <r>
    <x v="144"/>
    <n v="-100"/>
    <s v="NAB Everyday - 891388212"/>
    <s v="TRANSFER DEBIT"/>
    <s v="ONLINE T9875124428 Linked Acc Trns THOMAS L"/>
    <x v="9"/>
    <x v="37"/>
    <s v="ONLINE T Linked Acc Trns THOMAS L"/>
  </r>
  <r>
    <x v="438"/>
    <n v="-300"/>
    <s v="NAB Everyday - 891388212"/>
    <s v="TRANSFER DEBIT"/>
    <s v="ONLINE T4050320232 Linked Acc Trns THOMAS L"/>
    <x v="9"/>
    <x v="37"/>
    <s v="ONLINE T Linked Acc Trns THOMAS L"/>
  </r>
  <r>
    <x v="514"/>
    <n v="-2200"/>
    <s v="NAB Everyday - 891388212"/>
    <s v="TRANSFER DEBIT"/>
    <s v="ONLINE T4816073179 Linked Acc Trns THOMAS L"/>
    <x v="9"/>
    <x v="37"/>
    <s v="ONLINE T Linked Acc Trns THOMAS L"/>
  </r>
  <r>
    <x v="167"/>
    <n v="-1000"/>
    <s v="NAB Everyday - 891388212"/>
    <s v="TRANSFER DEBIT"/>
    <s v="ONLINE T6717320982 Linked Acc Trns THOMAS L"/>
    <x v="9"/>
    <x v="37"/>
    <s v="ONLINE T Linked Acc Trns THOMAS L"/>
  </r>
  <r>
    <x v="187"/>
    <n v="-200"/>
    <s v="NAB Everyday - 891388212"/>
    <s v="TRANSFER DEBIT"/>
    <s v="ONLINE T8184154507 Linked Acc Trns THOMAS L"/>
    <x v="9"/>
    <x v="37"/>
    <s v="ONLINE T Linked Acc Trns THOMAS L"/>
  </r>
  <r>
    <x v="336"/>
    <n v="-1000"/>
    <s v="NAB Everyday - 891388212"/>
    <s v="TRANSFER DEBIT"/>
    <s v="ONLINE T7078774534 Linked Acc Trns THOMAS L"/>
    <x v="9"/>
    <x v="37"/>
    <s v="ONLINE T Linked Acc Trns THOMAS L"/>
  </r>
  <r>
    <x v="196"/>
    <n v="-167"/>
    <s v="NAB Everyday - 891388212"/>
    <s v="TRANSFER DEBIT"/>
    <s v="ONLINE T0779350467 Linked Acc Trns THOMAS L"/>
    <x v="9"/>
    <x v="37"/>
    <s v="ONLINE T Linked Acc Trns THOMAS L"/>
  </r>
  <r>
    <x v="387"/>
    <n v="-604"/>
    <s v="NAB Old - 9437"/>
    <s v="TRANSFER DEBIT"/>
    <s v="ONLINE T1592636208 Linked Acc Trns THOMAS L"/>
    <x v="9"/>
    <x v="37"/>
    <s v="ONLINE T Linked Acc Trns THOMAS L"/>
  </r>
  <r>
    <x v="387"/>
    <n v="-97"/>
    <s v="NAB Old - 9437"/>
    <s v="TRANSFER DEBIT"/>
    <s v="ONLINE T9620714808 Linked Acc Trns THOMAS L"/>
    <x v="9"/>
    <x v="37"/>
    <s v="ONLINE T Linked Acc Trns THOMAS L"/>
  </r>
  <r>
    <x v="208"/>
    <n v="-200"/>
    <s v="NAB Everyday - 891388212"/>
    <s v="TRANSFER DEBIT"/>
    <s v="ONLINE T0195797844 Linked Acc Trns THOMAS L"/>
    <x v="9"/>
    <x v="37"/>
    <s v="ONLINE T Linked Acc Trns THOMAS L"/>
  </r>
  <r>
    <x v="380"/>
    <n v="-138"/>
    <s v="NAB Old - 9437"/>
    <s v="TRANSFER DEBIT"/>
    <s v="ONLINE T9833340701 Linked Acc Trns THOMAS L"/>
    <x v="9"/>
    <x v="37"/>
    <s v="ONLINE T Linked Acc Trns THOMAS L"/>
  </r>
  <r>
    <x v="222"/>
    <n v="-300"/>
    <s v="NAB Everyday - 891388212"/>
    <s v="TRANSFER DEBIT"/>
    <s v="ONLINE T3642452664 Linked Acc Trns THOMAS L"/>
    <x v="9"/>
    <x v="37"/>
    <s v="ONLINE T Linked Acc Trns THOMAS L"/>
  </r>
  <r>
    <x v="86"/>
    <n v="-500"/>
    <s v="NAB Everyday - 891388212"/>
    <s v="TRANSFER DEBIT"/>
    <s v="ONLINE T0257350248 Linked Acc Trns THOMAS L"/>
    <x v="9"/>
    <x v="37"/>
    <s v="ONLINE T Linked Acc Trns THOMAS L"/>
  </r>
  <r>
    <x v="86"/>
    <n v="-2280"/>
    <s v="NAB Everyday - 891388212"/>
    <s v="TRANSFER DEBIT"/>
    <s v="ONLINE T9942104748 Linked Acc Trns THOMAS L"/>
    <x v="9"/>
    <x v="37"/>
    <s v="ONLINE T Linked Acc Trns THOMAS L"/>
  </r>
  <r>
    <x v="305"/>
    <n v="-250"/>
    <s v="NAB Everyday - 891388212"/>
    <s v="TRANSFER DEBIT"/>
    <s v="ONLINE T4866380361 Linked Acc Trns THOMAS L"/>
    <x v="9"/>
    <x v="37"/>
    <s v="ONLINE T Linked Acc Trns THOMAS L"/>
  </r>
  <r>
    <x v="427"/>
    <n v="-150"/>
    <s v="NAB Everyday - 891388212"/>
    <s v="TRANSFER DEBIT"/>
    <s v="ONLINE T3224734838 Linked Acc Trns THOMAS L"/>
    <x v="9"/>
    <x v="37"/>
    <s v="ONLINE T Linked Acc Trns THOMAS L"/>
  </r>
  <r>
    <x v="507"/>
    <n v="-350"/>
    <s v="NAB Everyday - 891388212"/>
    <s v="TRANSFER DEBIT"/>
    <s v="ONLINE T4193380193 Linked Acc Trns THOMAS L"/>
    <x v="9"/>
    <x v="37"/>
    <s v="ONLINE T Linked Acc Trns THOMAS L"/>
  </r>
  <r>
    <x v="450"/>
    <n v="-100"/>
    <s v="NAB Everyday - 891388212"/>
    <s v="TRANSFER DEBIT"/>
    <s v="ONLINE T9223666726 Linked Acc Trns THOMAS L"/>
    <x v="9"/>
    <x v="37"/>
    <s v="ONLINE T Linked Acc Trns THOMAS L"/>
  </r>
  <r>
    <x v="495"/>
    <n v="-1500"/>
    <s v="NAB Everyday - 891388212"/>
    <s v="TRANSFER DEBIT"/>
    <s v="ONLINE T2367102773 Linked Acc Trns THOMAS L"/>
    <x v="9"/>
    <x v="37"/>
    <s v="ONLINE T Linked Acc Trns THOMAS L"/>
  </r>
  <r>
    <x v="12"/>
    <n v="-650"/>
    <s v="NAB Everyday - 891388212"/>
    <s v="TRANSFER DEBIT"/>
    <s v="ONLINE T7899194661 Linked Acc Trns THOMAS L"/>
    <x v="9"/>
    <x v="37"/>
    <s v="ONLINE T Linked Acc Trns THOMAS L"/>
  </r>
  <r>
    <x v="76"/>
    <n v="-239"/>
    <s v="NAB Everyday - 891388212"/>
    <s v="TRANSFER DEBIT"/>
    <s v="ONLINE T5735136279 Linked Acc Trns THOMAS L"/>
    <x v="9"/>
    <x v="37"/>
    <s v="ONLINE T Linked Acc Trns THOMAS L"/>
  </r>
  <r>
    <x v="149"/>
    <n v="-1100"/>
    <s v="NAB Everyday - 891388212"/>
    <s v="TRANSFER DEBIT"/>
    <s v="ONLINE V9154174508 Linked Acc Trns THOMAS L"/>
    <x v="9"/>
    <x v="37"/>
    <s v="ONLINE V Linked Acc Trns THOMAS L"/>
  </r>
  <r>
    <x v="152"/>
    <n v="-500"/>
    <s v="NAB Everyday - 891388212"/>
    <s v="TRANSFER DEBIT"/>
    <s v="ONLINE V2135336481 Linked Acc Trns THOMAS L"/>
    <x v="9"/>
    <x v="37"/>
    <s v="ONLINE V Linked Acc Trns THOMAS L"/>
  </r>
  <r>
    <x v="340"/>
    <n v="-900"/>
    <s v="NAB Old - 9437"/>
    <s v="TRANSFER DEBIT"/>
    <s v="ONLINE V2237452182 Linked Acc Trns THOMAS L"/>
    <x v="9"/>
    <x v="37"/>
    <s v="ONLINE V Linked Acc Trns THOMAS L"/>
  </r>
  <r>
    <x v="457"/>
    <n v="-45"/>
    <s v="NAB Everyday - 891388212"/>
    <s v="TRANSFER DEBIT"/>
    <s v="ONLINE V8806442186 Linked Acc Trns THOMAS L"/>
    <x v="9"/>
    <x v="37"/>
    <s v="ONLINE V Linked Acc Trns THOMAS L"/>
  </r>
  <r>
    <x v="517"/>
    <n v="-100"/>
    <s v="NAB Old - 9437"/>
    <s v="TRANSFER DEBIT"/>
    <s v="ONLINE V7088482919 Linked Acc Trns THOMAS L"/>
    <x v="9"/>
    <x v="37"/>
    <s v="ONLINE V Linked Acc Trns THOMAS L"/>
  </r>
  <r>
    <x v="187"/>
    <n v="-320"/>
    <s v="NAB Old - 9437"/>
    <s v="TRANSFER DEBIT"/>
    <s v="ONLINE V1084132580 Linked Acc Trns THOMAS L"/>
    <x v="9"/>
    <x v="37"/>
    <s v="ONLINE V Linked Acc Trns THOMAS L"/>
  </r>
  <r>
    <x v="98"/>
    <n v="-650"/>
    <s v="NAB Everyday - 891388212"/>
    <s v="TRANSFER DEBIT"/>
    <s v="ONLINE V3418432971 Linked Acc Trns THOMAS L"/>
    <x v="9"/>
    <x v="37"/>
    <s v="ONLINE V Linked Acc Trns THOMAS L"/>
  </r>
  <r>
    <x v="425"/>
    <n v="-1500"/>
    <s v="NAB Everyday - 891388212"/>
    <s v="TRANSFER DEBIT"/>
    <s v="ONLINE V3081532976 Linked Acc Trns THOMAS L"/>
    <x v="9"/>
    <x v="37"/>
    <s v="ONLINE V Linked Acc Trns THOMAS L"/>
  </r>
  <r>
    <x v="198"/>
    <n v="-1000"/>
    <s v="NAB Everyday - 891388212"/>
    <s v="TRANSFER DEBIT"/>
    <s v="ONLINE V2779512022 Linked Acc Trns THOMAS L"/>
    <x v="9"/>
    <x v="37"/>
    <s v="ONLINE V Linked Acc Trns THOMAS L"/>
  </r>
  <r>
    <x v="210"/>
    <n v="-26"/>
    <s v="NAB Everyday - 891388212"/>
    <s v="TRANSFER DEBIT"/>
    <s v="ONLINE V4578582396 Linked Acc Trns THOMAS L"/>
    <x v="9"/>
    <x v="37"/>
    <s v="ONLINE V Linked Acc Trns THOMAS L"/>
  </r>
  <r>
    <x v="520"/>
    <n v="-1000"/>
    <s v="NAB Everyday - 891388212"/>
    <s v="TRANSFER DEBIT"/>
    <s v="ONLINE V3218370870 Linked Acc Trns THOMAS L"/>
    <x v="9"/>
    <x v="37"/>
    <s v="ONLINE V Linked Acc Trns THOMAS L"/>
  </r>
  <r>
    <x v="217"/>
    <n v="-4500"/>
    <s v="NAB Everyday - 891388212"/>
    <s v="TRANSFER DEBIT"/>
    <s v="ONLINE V5855093224 Linked Acc Trns THOMAS L"/>
    <x v="9"/>
    <x v="37"/>
    <s v="ONLINE V Linked Acc Trns THOMAS L"/>
  </r>
  <r>
    <x v="3"/>
    <n v="-250"/>
    <s v="NAB Old - 9437"/>
    <s v="TRANSFER DEBIT"/>
    <s v="ONLINE V1942696937 Linked Acc Trns THOMAS L"/>
    <x v="9"/>
    <x v="37"/>
    <s v="ONLINE V Linked Acc Trns THOMAS L"/>
  </r>
  <r>
    <x v="95"/>
    <n v="-100"/>
    <s v="NAB - Old 1627"/>
    <s v="TRANSFER DEBIT"/>
    <s v="ONLINE V3651003922 Linked Acc Trns THOMAS L"/>
    <x v="9"/>
    <x v="37"/>
    <s v="ONLINE V Linked Acc Trns THOMAS L"/>
  </r>
  <r>
    <x v="14"/>
    <n v="-50"/>
    <s v="NAB Everyday - 891388212"/>
    <s v="TRANSFER DEBIT"/>
    <s v="ONLINE V9510386303 Linked Acc Trns THOMAS L"/>
    <x v="9"/>
    <x v="37"/>
    <s v="ONLINE V Linked Acc Trns THOMAS L"/>
  </r>
  <r>
    <x v="17"/>
    <n v="-1500"/>
    <s v="NAB Everyday - 891388212"/>
    <s v="TRANSFER DEBIT"/>
    <s v="ONLINE V2951102997 Linked Acc Trns THOMAS L"/>
    <x v="9"/>
    <x v="37"/>
    <s v="ONLINE V Linked Acc Trns THOMAS L"/>
  </r>
  <r>
    <x v="467"/>
    <n v="-1200"/>
    <s v="NAB Old - 9437"/>
    <s v="TRANSFER DEBIT"/>
    <s v="ONLINE V7822073576 Linked Acc Trns THOMAS L"/>
    <x v="9"/>
    <x v="37"/>
    <s v="ONLINE V Linked Acc Trns THOMAS L"/>
  </r>
  <r>
    <x v="476"/>
    <n v="-1000"/>
    <s v="NAB Old - 9437"/>
    <s v="TRANSFER DEBIT"/>
    <s v="ONLINE V8438797444 Linked Acc Trns THOMAS L"/>
    <x v="9"/>
    <x v="37"/>
    <s v="ONLINE V Linked Acc Trns THOMAS L"/>
  </r>
  <r>
    <x v="86"/>
    <n v="-9.99"/>
    <s v="NAB - Credit Card 8814"/>
    <s v="CREDIT CARD PURCHASE"/>
    <s v="APPLE.COM/BILL SYDNEY"/>
    <x v="3"/>
    <x v="4"/>
    <s v="Apple (App Store)"/>
  </r>
  <r>
    <x v="238"/>
    <n v="-22.99"/>
    <s v="NAB - Credit Card 8814"/>
    <s v="CREDIT CARD PURCHASE"/>
    <s v="APPLE.COM/BILL SYDNEY"/>
    <x v="3"/>
    <x v="4"/>
    <s v="Apple (App Store)"/>
  </r>
  <r>
    <x v="240"/>
    <n v="-4.49"/>
    <s v="NAB - Credit Card 8814"/>
    <s v="CREDIT CARD PURCHASE"/>
    <s v="APPLE.COM/BILL SYDNEY"/>
    <x v="3"/>
    <x v="4"/>
    <s v="Apple (App Store)"/>
  </r>
  <r>
    <x v="22"/>
    <n v="-22.99"/>
    <s v="NAB - Credit Card 8814"/>
    <s v="CREDIT CARD PURCHASE"/>
    <s v="APPLE.COM/BILL SYDNEY"/>
    <x v="3"/>
    <x v="4"/>
    <s v="Apple (App Store)"/>
  </r>
  <r>
    <x v="247"/>
    <n v="-4.49"/>
    <s v="NAB - Credit Card 8814"/>
    <s v="CREDIT CARD PURCHASE"/>
    <s v="APPLE.COM/BILL SYDNEY"/>
    <x v="3"/>
    <x v="4"/>
    <s v="Apple (App Store)"/>
  </r>
  <r>
    <x v="41"/>
    <n v="-22.99"/>
    <s v="NAB - Credit Card 8814"/>
    <s v="CREDIT CARD PURCHASE"/>
    <s v="APPLE.COM/BILL SYDNEY"/>
    <x v="3"/>
    <x v="4"/>
    <s v="Apple (App Store)"/>
  </r>
  <r>
    <x v="41"/>
    <n v="-4.49"/>
    <s v="NAB - Credit Card 8814"/>
    <s v="CREDIT CARD PURCHASE"/>
    <s v="APPLE.COM/BILL SYDNEY"/>
    <x v="3"/>
    <x v="4"/>
    <s v="Apple (App Store)"/>
  </r>
  <r>
    <x v="511"/>
    <n v="-22.99"/>
    <s v="NAB - Credit Card 8814"/>
    <s v="CREDIT CARD PURCHASE"/>
    <s v="APPLE.COM/BILL SYDNEY"/>
    <x v="3"/>
    <x v="4"/>
    <s v="Apple (App Store)"/>
  </r>
  <r>
    <x v="519"/>
    <n v="-4.49"/>
    <s v="NAB - Credit Card 8814"/>
    <s v="CREDIT CARD PURCHASE"/>
    <s v="APPLE.COM/BILL SYDNEY"/>
    <x v="3"/>
    <x v="4"/>
    <s v="Apple (App Store)"/>
  </r>
  <r>
    <x v="43"/>
    <n v="-22.99"/>
    <s v="NAB - Credit Card 8814"/>
    <s v="CREDIT CARD PURCHASE"/>
    <s v="APPLE.COM/BILL SYDNEY"/>
    <x v="3"/>
    <x v="4"/>
    <s v="Apple (App Store)"/>
  </r>
  <r>
    <x v="404"/>
    <n v="-4.49"/>
    <s v="NAB - Credit Card 8814"/>
    <s v="CREDIT CARD PURCHASE"/>
    <s v="APPLE.COM/BILL SYDNEY"/>
    <x v="3"/>
    <x v="4"/>
    <s v="Apple (App Store)"/>
  </r>
  <r>
    <x v="441"/>
    <n v="-95.9"/>
    <s v="NAB - Credit Card 8814"/>
    <s v="CREDIT CARD PURCHASE"/>
    <s v="APPLE.COM/BILL SYDNEY"/>
    <x v="3"/>
    <x v="4"/>
    <s v="Apple (App Store)"/>
  </r>
  <r>
    <x v="89"/>
    <n v="-22.99"/>
    <s v="NAB - Credit Card 8814"/>
    <s v="CREDIT CARD PURCHASE"/>
    <s v="APPLE.COM/BILL SYDNEY"/>
    <x v="3"/>
    <x v="4"/>
    <s v="Apple (App Store)"/>
  </r>
  <r>
    <x v="512"/>
    <n v="-4.49"/>
    <s v="NAB - Credit Card 8814"/>
    <s v="CREDIT CARD PURCHASE"/>
    <s v="APPLE.COM/BILL SYDNEY"/>
    <x v="3"/>
    <x v="4"/>
    <s v="Apple (App Store)"/>
  </r>
  <r>
    <x v="361"/>
    <n v="-22.99"/>
    <s v="NAB - Credit Card 8814"/>
    <s v="CREDIT CARD PURCHASE"/>
    <s v="APPLE.COM/BILL SYDNEY"/>
    <x v="3"/>
    <x v="4"/>
    <s v="Apple (App Store)"/>
  </r>
  <r>
    <x v="276"/>
    <n v="-4.49"/>
    <s v="NAB - Credit Card 8814"/>
    <s v="CREDIT CARD PURCHASE"/>
    <s v="APPLE.COM/BILL SYDNEY"/>
    <x v="3"/>
    <x v="4"/>
    <s v="Apple (App Store)"/>
  </r>
  <r>
    <x v="406"/>
    <n v="-4.49"/>
    <s v="NAB - Credit Card 8814"/>
    <s v="CREDIT CARD PURCHASE"/>
    <s v="APPLE.COM/BILL SYDNEY"/>
    <x v="3"/>
    <x v="4"/>
    <s v="Apple (App Store)"/>
  </r>
  <r>
    <x v="372"/>
    <n v="-22.99"/>
    <s v="NAB - Credit Card 8814"/>
    <s v="CREDIT CARD PURCHASE"/>
    <s v="APPLE.COM/BILL SYDNEY"/>
    <x v="3"/>
    <x v="4"/>
    <s v="Apple (App Store)"/>
  </r>
  <r>
    <x v="455"/>
    <n v="-22.99"/>
    <s v="NAB - Credit Card 8814"/>
    <s v="CREDIT CARD PURCHASE"/>
    <s v="APPLE.COM/BILL SYDNEY"/>
    <x v="3"/>
    <x v="4"/>
    <s v="Apple (App Store)"/>
  </r>
  <r>
    <x v="540"/>
    <n v="-4.49"/>
    <s v="NAB - Credit Card 8814"/>
    <s v="CREDIT CARD PURCHASE"/>
    <s v="APPLE.COM/BILL SYDNEY"/>
    <x v="3"/>
    <x v="4"/>
    <s v="Apple (App Store)"/>
  </r>
  <r>
    <x v="330"/>
    <n v="-12.16"/>
    <s v="CBA - Milani Everyday"/>
    <m/>
    <s v="SQ *MESSY HEN Marcoola QL AUS Card xx1075 Value Date: 20/07/2025"/>
    <x v="0"/>
    <x v="0"/>
    <s v="Messy Hen"/>
  </r>
  <r>
    <x v="330"/>
    <n v="-42.57"/>
    <s v="CBA - Milani Everyday"/>
    <m/>
    <s v="SQ *MESSY HEN Marcoola QL AUS Card xx1075 Value Date: 20/07/2025"/>
    <x v="0"/>
    <x v="0"/>
    <s v="Messy Hen"/>
  </r>
  <r>
    <x v="341"/>
    <n v="-24.32"/>
    <s v="CBA - Milani Everyday"/>
    <m/>
    <s v="SQ *MESSY HEN Marcoola QL AUS Card xx1075 Value Date: 22/08/2025"/>
    <x v="0"/>
    <x v="0"/>
    <s v="Messy Hen"/>
  </r>
  <r>
    <x v="371"/>
    <n v="-25.84"/>
    <s v="CBA - Milani Everyday"/>
    <m/>
    <s v="SQ *MESSY HEN Marcoola QL AUS Card xx1075 Value Date: 22/09/2025"/>
    <x v="0"/>
    <x v="0"/>
    <s v="Messy Hen"/>
  </r>
  <r>
    <x v="572"/>
    <n v="-181.5"/>
    <s v="NAB Everyday - 891388212"/>
    <s v="TRANSFER DEBIT"/>
    <s v="INTERNET BPAY NCM 2288262745"/>
    <x v="6"/>
    <x v="45"/>
    <s v="National Credit Management Limited"/>
  </r>
  <r>
    <x v="287"/>
    <n v="-6.06"/>
    <s v="CBA - Milani Everyday"/>
    <m/>
    <s v="MEZE TABLE PTY LTD SOUTH MELBOUR AU AUS Card xx1075 Value Date: 22/11/2025"/>
    <x v="0"/>
    <x v="0"/>
    <s v="Meze"/>
  </r>
  <r>
    <x v="236"/>
    <n v="-13"/>
    <s v="NAB - Credit Card 8814"/>
    <s v="CREDIT CARD PURCHASE"/>
    <s v="SQ *MICASA CAFE South Brisban"/>
    <x v="0"/>
    <x v="0"/>
    <s v="Mi Casa Caf√©"/>
  </r>
  <r>
    <x v="104"/>
    <n v="-7.62"/>
    <s v="NAB - Credit Card 8814"/>
    <s v="CREDIT CARD PURCHASE"/>
    <s v="Ingenia Rivershore Diddillibah"/>
    <x v="11"/>
    <x v="38"/>
    <s v="Ingenia Holiday Parks (Rivershore)"/>
  </r>
  <r>
    <x v="287"/>
    <n v="-77.260000000000005"/>
    <s v="CBA - Milani Everyday"/>
    <m/>
    <s v="SQ *MIDDLE PARK EUROPE Middle Park VI AUS Card xx1075 Value Date: 21/11/2025"/>
    <x v="0"/>
    <x v="0"/>
    <s v="MIDDLE PARK EUROPE "/>
  </r>
  <r>
    <x v="187"/>
    <n v="-45.3"/>
    <s v="NAB - Credit Card 8814"/>
    <s v="CREDIT CARD PURCHASE"/>
    <s v="LIM FOOD PTY LTD Brisbane"/>
    <x v="0"/>
    <x v="0"/>
    <s v="Migami Japanese Restaurant"/>
  </r>
  <r>
    <x v="425"/>
    <n v="-82.7"/>
    <s v="NAB - Credit Card 8814"/>
    <s v="CREDIT CARD PURCHASE"/>
    <s v="UNITED COOLUM BEACH COOLUM BEACH"/>
    <x v="4"/>
    <x v="9"/>
    <s v="United Petroleum"/>
  </r>
  <r>
    <x v="202"/>
    <n v="-92.02"/>
    <s v="NAB - Credit Card 8814"/>
    <s v="CREDIT CARD PURCHASE"/>
    <s v="UNITED COOLUM BEACH COOLUM BEACH"/>
    <x v="4"/>
    <x v="9"/>
    <s v="United Petroleum"/>
  </r>
  <r>
    <x v="328"/>
    <n v="-22.99"/>
    <s v="NAB - Credit Card 8814"/>
    <s v="CREDIT CARD PURCHASE"/>
    <s v="APPLE.COM/BILL SYDNEY"/>
    <x v="3"/>
    <x v="4"/>
    <s v="Apple (App Store)"/>
  </r>
  <r>
    <x v="398"/>
    <n v="-4.49"/>
    <s v="NAB - Credit Card 8814"/>
    <s v="CREDIT CARD PURCHASE"/>
    <s v="APPLE.COM/BILL SYDNEY"/>
    <x v="3"/>
    <x v="4"/>
    <s v="Apple (App Store)"/>
  </r>
  <r>
    <x v="294"/>
    <n v="-4.49"/>
    <s v="NAB - Credit Card 8814"/>
    <s v="CREDIT CARD PURCHASE"/>
    <s v="APPLE.COM/BILL SYDNEY"/>
    <x v="3"/>
    <x v="4"/>
    <s v="Apple (App Store)"/>
  </r>
  <r>
    <x v="359"/>
    <n v="-22.99"/>
    <s v="NAB - Credit Card 8814"/>
    <s v="CREDIT CARD PURCHASE"/>
    <s v="APPLE.COM/BILL SYDNEY"/>
    <x v="3"/>
    <x v="4"/>
    <s v="Apple (App Store)"/>
  </r>
  <r>
    <x v="129"/>
    <n v="-106.79"/>
    <s v="NAB - Credit Card 8814"/>
    <s v="CREDIT CARD PURCHASE"/>
    <s v="ExpressVPN 310-6018492 DE"/>
    <x v="3"/>
    <x v="4"/>
    <s v="ExpressVPN 310- DE"/>
  </r>
  <r>
    <x v="186"/>
    <n v="-104.56"/>
    <s v="NAB - Credit Card 8814"/>
    <s v="CREDIT CARD PURCHASE"/>
    <s v="ExpressVPN 310-6018492 DE"/>
    <x v="3"/>
    <x v="4"/>
    <s v="ExpressVPN 310- DE"/>
  </r>
  <r>
    <x v="125"/>
    <n v="-30.38"/>
    <s v="NAB - Credit Card 8814"/>
    <s v="CREDIT CARD PURCHASE"/>
    <s v="Google GSUITE_thomaspropeSydney"/>
    <x v="3"/>
    <x v="4"/>
    <s v="Google Australia"/>
  </r>
  <r>
    <x v="357"/>
    <n v="-33.26"/>
    <s v="NAB - Credit Card 8814"/>
    <s v="CREDIT CARD PURCHASE"/>
    <s v="Google GSUITE_thomaspropeSydney"/>
    <x v="3"/>
    <x v="4"/>
    <s v="Google Australia"/>
  </r>
  <r>
    <x v="148"/>
    <n v="-33.26"/>
    <s v="NAB - Credit Card 8814"/>
    <s v="CREDIT CARD PURCHASE"/>
    <s v="Google GSUITE_thomaspropeSydney"/>
    <x v="3"/>
    <x v="4"/>
    <s v="Google Australia"/>
  </r>
  <r>
    <x v="100"/>
    <n v="-33.26"/>
    <s v="NAB - Credit Card 8814"/>
    <s v="CREDIT CARD PURCHASE"/>
    <s v="Google GSUITE_thomaspropeSydney"/>
    <x v="3"/>
    <x v="4"/>
    <s v="Google Australia"/>
  </r>
  <r>
    <x v="545"/>
    <n v="-33.26"/>
    <s v="NAB - Credit Card 8814"/>
    <s v="CREDIT CARD PURCHASE"/>
    <s v="Google GSUITE_thomaspropeSydney"/>
    <x v="3"/>
    <x v="4"/>
    <s v="Google Australia"/>
  </r>
  <r>
    <x v="71"/>
    <n v="-33.26"/>
    <s v="NAB - Credit Card 8814"/>
    <s v="CREDIT CARD PURCHASE"/>
    <s v="Google GSUITE_thomaspropeSydney"/>
    <x v="3"/>
    <x v="4"/>
    <s v="Google Australia"/>
  </r>
  <r>
    <x v="380"/>
    <n v="-85"/>
    <s v="NAB - Credit Card 8814"/>
    <s v="CREDIT CARD PURCHASE"/>
    <s v="SQ *LES ARTISANS &amp; CO Coolum Beach"/>
    <x v="0"/>
    <x v="0"/>
    <s v="LES ARTISANS &amp; CO "/>
  </r>
  <r>
    <x v="187"/>
    <n v="-6"/>
    <s v="NAB - Credit Card 8814"/>
    <s v="CREDIT CARD PURCHASE"/>
    <s v="LIM FOOD PTY LTD Brisbane"/>
    <x v="0"/>
    <x v="0"/>
    <s v="Migami Japanese Restaurant"/>
  </r>
  <r>
    <x v="45"/>
    <n v="-71.260000000000005"/>
    <s v="NAB - Credit Card 8814"/>
    <s v="CREDIT CARD PURCHASE"/>
    <s v="SQ *MK NEW FARM New Farm"/>
    <x v="0"/>
    <x v="0"/>
    <s v="MK Restaurant &amp; Bar"/>
  </r>
  <r>
    <x v="423"/>
    <n v="-27.74"/>
    <s v="NAB - Credit Card 8814"/>
    <s v="CREDIT CARD PURCHASE"/>
    <s v="MOCHA MELODY MAROOCHYDORE"/>
    <x v="0"/>
    <x v="0"/>
    <s v="Mocha Melody"/>
  </r>
  <r>
    <x v="440"/>
    <n v="-8.7799999999999994"/>
    <s v="NAB - Credit Card 8814"/>
    <s v="CREDIT CARD PURCHASE"/>
    <s v="MOCHA MELODY MAROOCHYDORE"/>
    <x v="0"/>
    <x v="0"/>
    <s v="Mocha Melody"/>
  </r>
  <r>
    <x v="341"/>
    <n v="-85.87"/>
    <s v="CBA - Milani Everyday"/>
    <m/>
    <s v="Monkey Punch Noosa Heads QL AUS Card xx1075 Value Date: 23/08/2025"/>
    <x v="0"/>
    <x v="0"/>
    <s v="Monkey Punch Noosa"/>
  </r>
  <r>
    <x v="232"/>
    <n v="-20"/>
    <s v="NAB - Credit Card 8814"/>
    <s v="CREDIT CARD PURCHASE"/>
    <s v="SQ *MOOLOOLABA SURF LIFE Mooloolaba"/>
    <x v="0"/>
    <x v="0"/>
    <s v="Mooloolaba Surf Life Saving Club"/>
  </r>
  <r>
    <x v="232"/>
    <n v="-3"/>
    <s v="NAB - Credit Card 8814"/>
    <s v="CREDIT CARD PURCHASE"/>
    <s v="SQ *MOOLOOLABA SURF LIFE Mooloolaba"/>
    <x v="0"/>
    <x v="0"/>
    <s v="Mooloolaba Surf Life Saving Club"/>
  </r>
  <r>
    <x v="260"/>
    <n v="-12.9"/>
    <s v="NAB - Credit Card 8814"/>
    <s v="CREDIT CARD PURCHASE"/>
    <s v="MOUNT COOLUM MT COOLUM"/>
    <x v="0"/>
    <x v="0"/>
    <s v="Mount Coolum"/>
  </r>
  <r>
    <x v="468"/>
    <n v="-35.299999999999997"/>
    <s v="NAB - Credit Card 8814"/>
    <s v="CREDIT CARD PURCHASE"/>
    <s v="N THAI SING MOOLOOLABA"/>
    <x v="0"/>
    <x v="0"/>
    <s v="N Thai Sing"/>
  </r>
  <r>
    <x v="278"/>
    <n v="-37.75"/>
    <s v="CBA - Milani Everyday"/>
    <m/>
    <s v="Nandos SOUTHBANK Sth Brisbane AU AUS Card xx1075 Value Date: 05/09/2025"/>
    <x v="0"/>
    <x v="0"/>
    <s v="Nandos Southbank Sth"/>
  </r>
  <r>
    <x v="76"/>
    <n v="-17.78"/>
    <s v="NAB - Credit Card 8814"/>
    <s v="CREDIT CARD PURCHASE"/>
    <s v="SQ *NEAT?S EATS Peregian Spri"/>
    <x v="0"/>
    <x v="0"/>
    <s v="Neat"/>
  </r>
  <r>
    <x v="372"/>
    <n v="-25.98"/>
    <s v="NAB - Credit Card 8814"/>
    <s v="CREDIT CARD PURCHASE"/>
    <s v="NENE CHICKEN BRISBAN BRISBANE CITY"/>
    <x v="0"/>
    <x v="0"/>
    <s v="NeNe Chicken"/>
  </r>
  <r>
    <x v="240"/>
    <n v="-9.5"/>
    <s v="NAB - Credit Card 8814"/>
    <s v="CREDIT CARD PURCHASE"/>
    <s v="NEVAGGIO ESPRESSO SYDNEY"/>
    <x v="0"/>
    <x v="0"/>
    <s v="Nevaggio Espresso"/>
  </r>
  <r>
    <x v="77"/>
    <n v="-8.4"/>
    <s v="NAB - Credit Card 8814"/>
    <s v="CREDIT CARD PURCHASE"/>
    <s v="NZ NATURAL SOUTHBANK SOUTH BRISBAN"/>
    <x v="0"/>
    <x v="0"/>
    <s v="New Zealand Natural"/>
  </r>
  <r>
    <x v="77"/>
    <n v="-6.4"/>
    <s v="NAB - Credit Card 8814"/>
    <s v="CREDIT CARD PURCHASE"/>
    <s v="NZ NATURAL SOUTHBANK SOUTH BRISBAN"/>
    <x v="0"/>
    <x v="0"/>
    <s v="New Zealand Natural"/>
  </r>
  <r>
    <x v="401"/>
    <n v="-37.270000000000003"/>
    <s v="NAB - Credit Card 8814"/>
    <s v="CREDIT CARD PURCHASE"/>
    <s v="NGON AT THE ZONE MAROOCHYDORE"/>
    <x v="0"/>
    <x v="0"/>
    <s v="Ngon @ The Zone"/>
  </r>
  <r>
    <x v="484"/>
    <n v="-13.07"/>
    <s v="NAB - Credit Card 8814"/>
    <s v="CREDIT CARD PURCHASE"/>
    <s v="NGON AT THE ZONE MAROOCHYDORE"/>
    <x v="0"/>
    <x v="0"/>
    <s v="Ngon @ The Zone"/>
  </r>
  <r>
    <x v="58"/>
    <n v="-49.12"/>
    <s v="NAB - Credit Card 8814"/>
    <s v="CREDIT CARD PURCHASE"/>
    <s v="NGON AT THE ZONE MAROOCHYDORE"/>
    <x v="0"/>
    <x v="0"/>
    <s v="Ngon @ The Zone"/>
  </r>
  <r>
    <x v="357"/>
    <n v="-37.270000000000003"/>
    <s v="NAB - Credit Card 8814"/>
    <s v="CREDIT CARD PURCHASE"/>
    <s v="NGON AT THE ZONE MAROOCHYDORE"/>
    <x v="0"/>
    <x v="0"/>
    <s v="Ngon @ The Zone"/>
  </r>
  <r>
    <x v="73"/>
    <n v="-35.35"/>
    <s v="NAB - Credit Card 8814"/>
    <s v="CREDIT CARD PURCHASE"/>
    <s v="NGON AT THE ZONE MAROOCHYDORE"/>
    <x v="0"/>
    <x v="0"/>
    <s v="Ngon @ The Zone"/>
  </r>
  <r>
    <x v="73"/>
    <n v="-18.13"/>
    <s v="NAB - Credit Card 8814"/>
    <s v="CREDIT CARD PURCHASE"/>
    <s v="NGON AT THE ZONE MAROOCHYDORE"/>
    <x v="0"/>
    <x v="0"/>
    <s v="Ngon @ The Zone"/>
  </r>
  <r>
    <x v="339"/>
    <n v="-67.010000000000005"/>
    <s v="CBA - Milani Everyday"/>
    <m/>
    <s v="SQ *NGON @ THE ZONE Buderim AU"/>
    <x v="0"/>
    <x v="0"/>
    <s v="Ngon The"/>
  </r>
  <r>
    <x v="20"/>
    <n v="-5.0599999999999996"/>
    <s v="CBA - Milani Everyday"/>
    <m/>
    <s v="SQ *NGON @ THE ZONE Buderim AU"/>
    <x v="0"/>
    <x v="0"/>
    <s v="Ngon The"/>
  </r>
  <r>
    <x v="500"/>
    <n v="-40.270000000000003"/>
    <s v="CBA - Milani Everyday"/>
    <m/>
    <s v="SQ *NGON @ THE ZONE Buderim AU"/>
    <x v="0"/>
    <x v="0"/>
    <s v="Ngon The"/>
  </r>
  <r>
    <x v="574"/>
    <n v="-39.26"/>
    <s v="CBA - Milani Everyday"/>
    <m/>
    <s v="SQ *NGON @ THE ZONE Buderim QL AUS Card xx1075 Value Date: 09/06/2025"/>
    <x v="0"/>
    <x v="0"/>
    <s v="Ngon The"/>
  </r>
  <r>
    <x v="321"/>
    <n v="-40.369999999999997"/>
    <s v="CBA - Milani Everyday"/>
    <m/>
    <s v="SQ *NGON @ THE ZONE Buderim QL AUS Card xx1075 Value Date: 15/08/2025"/>
    <x v="0"/>
    <x v="0"/>
    <s v="Ngon The"/>
  </r>
  <r>
    <x v="199"/>
    <n v="-61.8"/>
    <s v="NAB - Credit Card 8814"/>
    <s v="CREDIT CARD PURCHASE"/>
    <s v="NoNameLaneCafe Broadbeach"/>
    <x v="0"/>
    <x v="0"/>
    <s v="No Name Lane Cafe &amp; Bar"/>
  </r>
  <r>
    <x v="104"/>
    <n v="-4.93"/>
    <s v="NAB - Credit Card 8814"/>
    <s v="CREDIT CARD PURCHASE"/>
    <s v="Ingenia Rivershore Diddillibah"/>
    <x v="11"/>
    <x v="38"/>
    <s v="Ingenia Holiday Parks (Rivershore)"/>
  </r>
  <r>
    <x v="540"/>
    <n v="-4.5999999999999996"/>
    <s v="NAB - Credit Card 8814"/>
    <s v="CREDIT CARD PURCHASE"/>
    <s v="Grab* A-8GRR243WXXGFAV HA NOI"/>
    <x v="2"/>
    <x v="47"/>
    <s v="Grab"/>
  </r>
  <r>
    <x v="540"/>
    <n v="-4.78"/>
    <s v="NAB - Credit Card 8814"/>
    <s v="CREDIT CARD PURCHASE"/>
    <s v="Grab* A-8GS4WO2WWBWDAV HA NOI"/>
    <x v="2"/>
    <x v="47"/>
    <s v="Grab"/>
  </r>
  <r>
    <x v="104"/>
    <n v="-17.989999999999998"/>
    <s v="NAB - Credit Card 8814"/>
    <s v="CREDIT CARD PURCHASE"/>
    <s v="EUROMEYER PTY LTD &amp; COOLUM BEACH"/>
    <x v="8"/>
    <x v="48"/>
    <s v="EUROMEYER PTY LTD"/>
  </r>
  <r>
    <x v="4"/>
    <n v="-26.29"/>
    <s v="NAB - Credit Card 8814"/>
    <s v="CREDIT CARD PURCHASE"/>
    <s v="EUROMEYER PTY LTD &amp; COOLUM BEACH"/>
    <x v="8"/>
    <x v="48"/>
    <s v="EUROMEYER PTY LTD"/>
  </r>
  <r>
    <x v="538"/>
    <n v="-5.79"/>
    <s v="NAB - Credit Card 8814"/>
    <s v="CREDIT CARD PURCHASE"/>
    <s v="LIVELIFE NOOSA HEADS NOOSA HEADS"/>
    <x v="8"/>
    <x v="48"/>
    <s v="Livelife Pharmacy"/>
  </r>
  <r>
    <x v="136"/>
    <n v="-14.5"/>
    <s v="NAB - Credit Card 8814"/>
    <s v="CREDIT CARD PURCHASE"/>
    <s v="LIVELIFE PHARMACY CO COOLUM BEACH"/>
    <x v="8"/>
    <x v="48"/>
    <s v="Livelife Pharmacy"/>
  </r>
  <r>
    <x v="380"/>
    <n v="-30"/>
    <s v="NAB - Credit Card 8814"/>
    <s v="CREDIT CARD PURCHASE"/>
    <s v="SQ *LES ARTISANS &amp; CO Coolum Beach"/>
    <x v="0"/>
    <x v="0"/>
    <s v="LES ARTISANS &amp; CO "/>
  </r>
  <r>
    <x v="183"/>
    <n v="-33.26"/>
    <s v="NAB - Credit Card 8814"/>
    <s v="CREDIT CARD PURCHASE"/>
    <s v="Google GSUITE_thomaspropeSydney"/>
    <x v="3"/>
    <x v="4"/>
    <s v="Google Australia"/>
  </r>
  <r>
    <x v="216"/>
    <n v="-50"/>
    <s v="NAB - Credit Card 8814"/>
    <s v="CREDIT CARD PURCHASE"/>
    <s v="SQ *LES ARTISANS &amp; CO Coolum Beach"/>
    <x v="0"/>
    <x v="0"/>
    <s v="LES ARTISANS &amp; CO "/>
  </r>
  <r>
    <x v="150"/>
    <n v="-102"/>
    <s v="NAB - Credit Card 8814"/>
    <s v="CREDIT CARD PURCHASE"/>
    <s v="SQ *LES ARTISANS Coolum Beach"/>
    <x v="0"/>
    <x v="0"/>
    <s v="LES ARTISANS &amp; CO "/>
  </r>
  <r>
    <x v="319"/>
    <n v="-20.99"/>
    <s v="NAB - Credit Card 8814"/>
    <s v="CREDIT CARD PURCHASE"/>
    <s v="LIVELIFE PHARMACY CO COOLUM BEACH"/>
    <x v="8"/>
    <x v="48"/>
    <s v="Livelife Pharmacy"/>
  </r>
  <r>
    <x v="385"/>
    <n v="-5.79"/>
    <s v="NAB - Credit Card 8814"/>
    <s v="CREDIT CARD PURCHASE"/>
    <s v="LIVELIFE PHARMACY CO COOLUM BEACH"/>
    <x v="8"/>
    <x v="48"/>
    <s v="Livelife Pharmacy"/>
  </r>
  <r>
    <x v="194"/>
    <n v="-7.5"/>
    <s v="NAB - Credit Card 8814"/>
    <s v="CREDIT CARD PURCHASE"/>
    <s v="LIVELIFE PHARMACY CO COOLUM BEACH"/>
    <x v="8"/>
    <x v="48"/>
    <s v="Livelife Pharmacy"/>
  </r>
  <r>
    <x v="150"/>
    <n v="-26"/>
    <s v="NAB - Credit Card 8814"/>
    <s v="CREDIT CARD PURCHASE"/>
    <s v="SQ *LES ARTISANS Coolum Beach"/>
    <x v="0"/>
    <x v="0"/>
    <s v="LES ARTISANS &amp; CO "/>
  </r>
  <r>
    <x v="235"/>
    <n v="-23.29"/>
    <s v="NAB - Credit Card 8814"/>
    <s v="CREDIT CARD PURCHASE"/>
    <s v="LIVELIFE PHARMACY CO COOLUM BEACH"/>
    <x v="8"/>
    <x v="48"/>
    <s v="Livelife Pharmacy"/>
  </r>
  <r>
    <x v="238"/>
    <n v="-2"/>
    <s v="NAB - Credit Card 8814"/>
    <s v="CREDIT CARD PURCHASE"/>
    <s v="LICENSING ESSENTIALS SOUTH WHALF"/>
    <x v="1"/>
    <x v="1"/>
    <s v="Licensing Essentials"/>
  </r>
  <r>
    <x v="384"/>
    <n v="-33.26"/>
    <s v="NAB - Credit Card 8814"/>
    <s v="CREDIT CARD PURCHASE"/>
    <s v="Google GSUITE_thomaspropeSydney"/>
    <x v="3"/>
    <x v="4"/>
    <s v="Google Australia"/>
  </r>
  <r>
    <x v="196"/>
    <n v="-33.26"/>
    <s v="NAB - Credit Card 8814"/>
    <s v="CREDIT CARD PURCHASE"/>
    <s v="Google GSUITE_thomaspropeSydney"/>
    <x v="3"/>
    <x v="4"/>
    <s v="Google Australia"/>
  </r>
  <r>
    <x v="206"/>
    <n v="-33.26"/>
    <s v="NAB - Credit Card 8814"/>
    <s v="CREDIT CARD PURCHASE"/>
    <s v="Google GSUITE_thomaspropeSydney"/>
    <x v="3"/>
    <x v="4"/>
    <s v="Google Australia"/>
  </r>
  <r>
    <x v="219"/>
    <n v="-33.26"/>
    <s v="NAB - Credit Card 8814"/>
    <s v="CREDIT CARD PURCHASE"/>
    <s v="Google GSUITE_thomaspropeSydney"/>
    <x v="3"/>
    <x v="4"/>
    <s v="Google Australia"/>
  </r>
  <r>
    <x v="243"/>
    <n v="-33.26"/>
    <s v="NAB - Credit Card 8814"/>
    <s v="CREDIT CARD PURCHASE"/>
    <s v="Google GSUITE_thomaspropeSydney"/>
    <x v="3"/>
    <x v="4"/>
    <s v="Google Australia"/>
  </r>
  <r>
    <x v="420"/>
    <n v="-33.26"/>
    <s v="NAB - Credit Card 8814"/>
    <s v="CREDIT CARD PURCHASE"/>
    <s v="Google GSUITE_thomaspropeSydney"/>
    <x v="3"/>
    <x v="4"/>
    <s v="Google Australia"/>
  </r>
  <r>
    <x v="91"/>
    <n v="-21.81"/>
    <s v="NAB - Credit Card 8814"/>
    <s v="CREDIT CARD PURCHASE"/>
    <s v="Google GSUITE_thomaspropeSydney"/>
    <x v="3"/>
    <x v="4"/>
    <s v="Google Australia"/>
  </r>
  <r>
    <x v="424"/>
    <n v="-46.89"/>
    <s v="NAB - Credit Card 8814"/>
    <s v="CREDIT CARD PURCHASE"/>
    <s v="Google GSUITE_thomaspropeSydney"/>
    <x v="3"/>
    <x v="4"/>
    <s v="Google Australia"/>
  </r>
  <r>
    <x v="533"/>
    <n v="-51.92"/>
    <s v="NAB - Credit Card 8814"/>
    <s v="CREDIT CARD PURCHASE"/>
    <s v="Google GSUITE_thomaspropeSydney"/>
    <x v="3"/>
    <x v="4"/>
    <s v="Google Australia"/>
  </r>
  <r>
    <x v="291"/>
    <n v="-83.15"/>
    <s v="NAB - Credit Card 8814"/>
    <s v="CREDIT CARD PURCHASE"/>
    <s v="PAYPAL *LIFE CYKEL 4029357733"/>
    <x v="1"/>
    <x v="1"/>
    <s v="Life Cykel"/>
  </r>
  <r>
    <x v="110"/>
    <n v="-12"/>
    <s v="NAB - Credit Card 8814"/>
    <s v="CREDIT CARD PURCHASE"/>
    <s v="SQ *LITTLE FRAIR?S DUTCH Eumundi"/>
    <x v="1"/>
    <x v="1"/>
    <s v="LITTLE FRAIR"/>
  </r>
  <r>
    <x v="429"/>
    <n v="-51.92"/>
    <s v="NAB - Credit Card 8814"/>
    <s v="CREDIT CARD PURCHASE"/>
    <s v="Google GSUITE_thomaspropeSydney"/>
    <x v="3"/>
    <x v="4"/>
    <s v="Google Australia"/>
  </r>
  <r>
    <x v="407"/>
    <n v="-51.92"/>
    <s v="NAB - Credit Card 8814"/>
    <s v="CREDIT CARD PURCHASE"/>
    <s v="Google Workspace_thomasprSydney"/>
    <x v="3"/>
    <x v="4"/>
    <s v="Google Australia"/>
  </r>
  <r>
    <x v="101"/>
    <n v="-51.92"/>
    <s v="NAB - Credit Card 8814"/>
    <s v="CREDIT CARD PURCHASE"/>
    <s v="Google Workspace_thomasprSydney"/>
    <x v="3"/>
    <x v="4"/>
    <s v="Google Australia"/>
  </r>
  <r>
    <x v="375"/>
    <n v="-51.92"/>
    <s v="NAB - Credit Card 8814"/>
    <s v="CREDIT CARD PURCHASE"/>
    <s v="Google Workspace_thomasprSydney"/>
    <x v="3"/>
    <x v="4"/>
    <s v="Google Australia"/>
  </r>
  <r>
    <x v="329"/>
    <n v="-24.99"/>
    <s v="CBA - Milani Everyday"/>
    <s v="NA"/>
    <s v="GOOGLE*BUDGE STUDIOS G.CO/HELPPAY# AU AUS Card xx6921 Value Date: 15/02/2024"/>
    <x v="3"/>
    <x v="4"/>
    <s v="Google Australia"/>
  </r>
  <r>
    <x v="107"/>
    <n v="-27.72"/>
    <s v="NAB - Credit Card 8814"/>
    <s v="CREDIT CARD PURCHASE"/>
    <s v="GOOGLE*GSUITE THOMASPR CC GOOGLE.COM"/>
    <x v="3"/>
    <x v="4"/>
    <s v="Google Australia"/>
  </r>
  <r>
    <x v="118"/>
    <n v="-27.72"/>
    <s v="NAB - Credit Card 8814"/>
    <s v="CREDIT CARD PURCHASE"/>
    <s v="GOOGLE*GSUITE THOMASPR CC GOOGLE.COM"/>
    <x v="3"/>
    <x v="4"/>
    <s v="Google Australia"/>
  </r>
  <r>
    <x v="232"/>
    <n v="-33.26"/>
    <s v="NAB - Credit Card 8814"/>
    <s v="CREDIT CARD PURCHASE"/>
    <s v="GOOGLE*GSUITE THOMASPR CC GOOGLE.COM"/>
    <x v="3"/>
    <x v="4"/>
    <s v="Google Australia"/>
  </r>
  <r>
    <x v="263"/>
    <n v="-31.04"/>
    <s v="NAB - Credit Card 8814"/>
    <s v="CREDIT CARD PURCHASE"/>
    <s v="GOOGLE*GSUITE THOMASPR CC GOOGLE.COM"/>
    <x v="3"/>
    <x v="4"/>
    <s v="Google Australia"/>
  </r>
  <r>
    <x v="355"/>
    <n v="-70.45"/>
    <s v="NAB - Credit Card 8814"/>
    <s v="CREDIT CARD PURCHASE"/>
    <s v="NETREGISTRY 61 2 8317 614"/>
    <x v="3"/>
    <x v="4"/>
    <s v="Webcentral"/>
  </r>
  <r>
    <x v="424"/>
    <n v="-83.95"/>
    <s v="NAB - Credit Card 8814"/>
    <s v="CREDIT CARD PURCHASE"/>
    <s v="NETREGISTRY 61 2 8317 614"/>
    <x v="3"/>
    <x v="4"/>
    <s v="Webcentral"/>
  </r>
  <r>
    <x v="451"/>
    <n v="-59.9"/>
    <s v="NAB - Credit Card 8814"/>
    <s v="CREDIT CARD PURCHASE"/>
    <s v="NETREGISTRY 61 2 8317 614"/>
    <x v="3"/>
    <x v="4"/>
    <s v="Webcentral"/>
  </r>
  <r>
    <x v="274"/>
    <n v="-51.27"/>
    <s v="NAB - Credit Card 8814"/>
    <s v="CREDIT CARD PURCHASE"/>
    <s v="LIVELIFE PHARMACY CO COOLUM BEACH"/>
    <x v="8"/>
    <x v="48"/>
    <s v="Livelife Pharmacy"/>
  </r>
  <r>
    <x v="358"/>
    <n v="-9.99"/>
    <s v="NAB - Credit Card 8814"/>
    <s v="CREDIT CARD PURCHASE"/>
    <s v="LIVELIFE PHARMACY CO COOLUM BEACH"/>
    <x v="8"/>
    <x v="48"/>
    <s v="Livelife Pharmacy"/>
  </r>
  <r>
    <x v="340"/>
    <n v="-12"/>
    <s v="NAB - Credit Card 8814"/>
    <s v="CREDIT CARD PURCHASE"/>
    <s v="SQ *LITTLE FRAIR?S DUTCH Eumundi"/>
    <x v="1"/>
    <x v="1"/>
    <s v="LITTLE FRAIR"/>
  </r>
  <r>
    <x v="137"/>
    <n v="-23.5"/>
    <s v="NAB - Credit Card 8814"/>
    <s v="CREDIT CARD PURCHASE"/>
    <s v="SQ *LITTLE SHOP OF TOYS Eumundi"/>
    <x v="1"/>
    <x v="1"/>
    <s v="LITTLE FRAIR"/>
  </r>
  <r>
    <x v="378"/>
    <n v="-17"/>
    <s v="NAB - Credit Card 8814"/>
    <s v="CREDIT CARD PURCHASE"/>
    <s v="SQ *LITTLE SHOP OF TOYS Eumundi"/>
    <x v="1"/>
    <x v="1"/>
    <s v="LITTLE FRAIR"/>
  </r>
  <r>
    <x v="522"/>
    <n v="150"/>
    <s v="NAB Everyday - 891388212"/>
    <s v="TRANSFER CREDIT"/>
    <s v="LLOYD THOMASOther"/>
    <x v="1"/>
    <x v="2"/>
    <s v="LLOYD THOMASOther"/>
  </r>
  <r>
    <x v="247"/>
    <n v="-19.920000000000002"/>
    <s v="NAB - Credit Card 8814"/>
    <s v="CREDIT CARD PURCHASE"/>
    <s v="SQ *MA BOULANGE CAFE Coolum Beach"/>
    <x v="0"/>
    <x v="0"/>
    <s v="MA BOULANGE CAFÉ"/>
  </r>
  <r>
    <x v="250"/>
    <n v="-18.2"/>
    <s v="NAB - Credit Card 8814"/>
    <s v="CREDIT CARD PURCHASE"/>
    <s v="SQ *MA BOULANGE CAFE Coolum Beach"/>
    <x v="0"/>
    <x v="0"/>
    <s v="MA BOULANGE CAFÉ"/>
  </r>
  <r>
    <x v="420"/>
    <n v="-11.12"/>
    <s v="NAB - Credit Card 8814"/>
    <s v="CREDIT CARD PURCHASE"/>
    <s v="SQ *MA BOULANGE CAFE Coolum Beach"/>
    <x v="0"/>
    <x v="0"/>
    <s v="MA BOULANGE CAFÉ"/>
  </r>
  <r>
    <x v="80"/>
    <n v="-97.66"/>
    <s v="NAB - Credit Card 8814"/>
    <s v="CREDIT CARD PURCHASE"/>
    <s v="SQ *MAIORI PIZZERIA PEREGPeregian Spri"/>
    <x v="0"/>
    <x v="0"/>
    <s v="MAIORI PIZZERIA PEREGP"/>
  </r>
  <r>
    <x v="137"/>
    <n v="-12.23"/>
    <s v="NAB - Credit Card 8814"/>
    <s v="CREDIT CARD PURCHASE"/>
    <s v="SQ *MANGO JOHN Eumundi"/>
    <x v="1"/>
    <x v="1"/>
    <s v="MANGO JOHN"/>
  </r>
  <r>
    <x v="163"/>
    <n v="-14"/>
    <s v="NAB - Credit Card 8814"/>
    <s v="CREDIT CARD PURCHASE"/>
    <s v="SQ *MAROOCHYDORE SES SUPPBuderim"/>
    <x v="1"/>
    <x v="1"/>
    <s v="MAROOCHYDORE SES "/>
  </r>
  <r>
    <x v="371"/>
    <n v="-7.99"/>
    <s v="NAB - Credit Card 8814"/>
    <s v="CREDIT CARD PURCHASE"/>
    <s v="COOLUM VILLAGE NEWS COOLUM BEACH"/>
    <x v="1"/>
    <x v="1"/>
    <s v="Media"/>
  </r>
  <r>
    <x v="20"/>
    <n v="-44"/>
    <s v="NAB - Credit Card 8814"/>
    <s v="CREDIT CARD PURCHASE"/>
    <s v="MICHAEL BAYNTUN INVEST WARANA"/>
    <x v="1"/>
    <x v="1"/>
    <s v="Michael Baytun"/>
  </r>
  <r>
    <x v="12"/>
    <n v="-1270"/>
    <s v="NAB Everyday - 891388212"/>
    <s v="TRANSFER DEBIT"/>
    <s v="ONLINE V9899194361 Linked Acc Trns THOMAS L"/>
    <x v="9"/>
    <x v="37"/>
    <s v="ONLINE V Linked Acc Trns THOMAS L"/>
  </r>
  <r>
    <x v="242"/>
    <n v="-10.11"/>
    <s v="NAB - Credit Card 8814"/>
    <s v="CREDIT CARD PURCHASE"/>
    <s v="SMP*Mister Minit Maro Maroochydore"/>
    <x v="1"/>
    <x v="1"/>
    <s v="Mister Minit (Sunshine Plaza 1)"/>
  </r>
  <r>
    <x v="64"/>
    <n v="-48"/>
    <s v="NAB - Credit Card 8814"/>
    <s v="CREDIT CARD PURCHASE"/>
    <s v="MSP PHOTOGRAPHY BR GEEBUNG"/>
    <x v="11"/>
    <x v="31"/>
    <s v="MSP PHOTOGRAPHY BR GEEBUNG"/>
  </r>
  <r>
    <x v="396"/>
    <n v="-47.97"/>
    <s v="CBA - Milani Everyday"/>
    <m/>
    <s v="MYER BONDI BONDI JUNCTIO NS AUS Card xx1075 Value Date: 20/06/2025"/>
    <x v="1"/>
    <x v="1"/>
    <s v="Myer"/>
  </r>
  <r>
    <x v="196"/>
    <n v="-40"/>
    <s v="NAB - Credit Card 8814"/>
    <s v="CREDIT CARD PURCHASE"/>
    <s v="MYER MAROOCHYDORE MAROOCHYDORE"/>
    <x v="1"/>
    <x v="1"/>
    <s v="Myer"/>
  </r>
  <r>
    <x v="387"/>
    <n v="-11.03"/>
    <s v="NAB - Credit Card 8814"/>
    <s v="CREDIT CARD PURCHASE"/>
    <s v="MYER MAROOCHYDORE MAROOCHYDORE"/>
    <x v="1"/>
    <x v="1"/>
    <s v="Myer"/>
  </r>
  <r>
    <x v="256"/>
    <n v="-32.36"/>
    <s v="NAB - Credit Card 8814"/>
    <s v="CREDIT CARD PURCHASE"/>
    <s v="MYER MAROOCHYDORE MAROOCHYDORE"/>
    <x v="1"/>
    <x v="1"/>
    <s v="Myer"/>
  </r>
  <r>
    <x v="446"/>
    <n v="-3.19"/>
    <s v="NAB - Credit Card 8814"/>
    <s v="CREDIT CARD PURCHASE"/>
    <s v="MYER MAROOCHYDORE MAROOCHYDORE"/>
    <x v="1"/>
    <x v="1"/>
    <s v="Myer"/>
  </r>
  <r>
    <x v="87"/>
    <n v="-55.72"/>
    <s v="CBA - Milani Everyday"/>
    <m/>
    <s v="MYER MAROOCHYDORE MAROOCHYDORE QL AUS Card xx1075 Value Date: 09/12/2025"/>
    <x v="1"/>
    <x v="1"/>
    <s v="Myer"/>
  </r>
  <r>
    <x v="87"/>
    <n v="-13"/>
    <s v="CBA - Milani Everyday"/>
    <m/>
    <s v="MYER MAROOCHYDORE MAROOCHYDORE QL AUS Card xx1075 Value Date: 09/12/2025"/>
    <x v="1"/>
    <x v="1"/>
    <s v="Myer"/>
  </r>
  <r>
    <x v="11"/>
    <n v="-51.59"/>
    <s v="NAB - Credit Card 8814"/>
    <s v="CREDIT CARD PURCHASE"/>
    <s v="Myer Pty Ltd DOCKLANDS"/>
    <x v="1"/>
    <x v="1"/>
    <s v="Myer"/>
  </r>
  <r>
    <x v="82"/>
    <n v="-35.619999999999997"/>
    <s v="NAB - Credit Card 8814"/>
    <s v="CREDIT CARD PURCHASE"/>
    <s v="Myer Pty Ltd DOCKLANDS"/>
    <x v="1"/>
    <x v="1"/>
    <s v="Myer"/>
  </r>
  <r>
    <x v="323"/>
    <n v="-297.49"/>
    <s v="NAB - Credit Card 8814"/>
    <s v="CREDIT CARD PURCHASE"/>
    <s v="Myer Pty Ltd Docklands"/>
    <x v="1"/>
    <x v="1"/>
    <s v="Myer"/>
  </r>
  <r>
    <x v="46"/>
    <n v="-38.840000000000003"/>
    <s v="NAB - Credit Card 8814"/>
    <s v="CREDIT CARD PURCHASE"/>
    <s v="Myer Pty Ltd Docklands"/>
    <x v="1"/>
    <x v="1"/>
    <s v="Myer"/>
  </r>
  <r>
    <x v="387"/>
    <n v="-34"/>
    <s v="NAB - Credit Card 8814"/>
    <s v="CREDIT CARD PURCHASE"/>
    <s v="Myer Pty Ltd Docklands"/>
    <x v="1"/>
    <x v="1"/>
    <s v="Myer"/>
  </r>
  <r>
    <x v="294"/>
    <n v="-331.5"/>
    <s v="NAB Old - 7873"/>
    <s v="CREDIT CARD PURCHASE"/>
    <s v="Myer Pty Ltd Docklands"/>
    <x v="1"/>
    <x v="1"/>
    <s v="Myer"/>
  </r>
  <r>
    <x v="591"/>
    <n v="-18.989999999999998"/>
    <s v="NAB - Credit Card 8814"/>
    <s v="CREDIT CARD PURCHASE"/>
    <s v="Netflix.com Melbourne VIC"/>
    <x v="3"/>
    <x v="41"/>
    <s v="Netflix"/>
  </r>
  <r>
    <x v="234"/>
    <n v="-10.83"/>
    <s v="NAB - Credit Card 8814"/>
    <s v="CREDIT CARD PURCHASE"/>
    <s v="PADDLE.NET* CRAFTDOCS London"/>
    <x v="3"/>
    <x v="4"/>
    <s v="Craft"/>
  </r>
  <r>
    <x v="0"/>
    <n v="-11.5"/>
    <s v="NAB - Credit Card 8814"/>
    <s v="CREDIT CARD PURCHASE"/>
    <s v="A N POPOVICH PTY LTD COOLUM BEACH"/>
    <x v="5"/>
    <x v="10"/>
    <s v="Natural Harvest Wholefoods Coolum Beach"/>
  </r>
  <r>
    <x v="202"/>
    <n v="-138.5"/>
    <s v="NAB - Credit Card 8814"/>
    <s v="CREDIT CARD PURCHASE"/>
    <s v="A N POPOVICH PTY LTD COOLUM BEACH"/>
    <x v="5"/>
    <x v="10"/>
    <s v="Natural Harvest Wholefoods Coolum Beach"/>
  </r>
  <r>
    <x v="221"/>
    <n v="-4.5599999999999996"/>
    <s v="NAB - Credit Card 8814"/>
    <s v="CREDIT CARD PURCHASE"/>
    <s v="NEWS TRAVELS MARCOOLA"/>
    <x v="1"/>
    <x v="1"/>
    <s v="News Travels (Sunshine Coast Airport)"/>
  </r>
  <r>
    <x v="86"/>
    <n v="-17.23"/>
    <s v="NAB - Credit Card 8814"/>
    <s v="CREDIT CARD PURCHASE"/>
    <s v="NEWS TRAVELS MARCOOLA"/>
    <x v="1"/>
    <x v="1"/>
    <s v="News Travels (Sunshine Coast Airport)"/>
  </r>
  <r>
    <x v="497"/>
    <n v="-14.19"/>
    <s v="NAB - Credit Card 8814"/>
    <s v="CREDIT CARD PURCHASE"/>
    <s v="NEWS TRAVELS MARCOOLA"/>
    <x v="1"/>
    <x v="1"/>
    <s v="News Travels (Sunshine Coast Airport)"/>
  </r>
  <r>
    <x v="383"/>
    <n v="-26.26"/>
    <s v="NAB - Credit Card 8814"/>
    <s v="CREDIT CARD PURCHASE"/>
    <s v="NEWSLINK MASCOT"/>
    <x v="1"/>
    <x v="1"/>
    <s v="NEWSLINK MASCOT"/>
  </r>
  <r>
    <x v="86"/>
    <n v="-42"/>
    <s v="NAB - Credit Card 8814"/>
    <s v="CREDIT CARD PURCHASE"/>
    <s v="Nike South Warf South Wharf"/>
    <x v="1"/>
    <x v="1"/>
    <s v="Nike Australia (DFO South Wharf)"/>
  </r>
  <r>
    <x v="214"/>
    <n v="-9.64"/>
    <s v="NAB - Credit Card 8814"/>
    <s v="CREDIT CARD PURCHASE"/>
    <s v="SQ *NOOSA CANE JUICE PTY Yandina"/>
    <x v="0"/>
    <x v="0"/>
    <s v="NOOSA CANE JUICE "/>
  </r>
  <r>
    <x v="10"/>
    <n v="-24"/>
    <s v="NAB - Credit Card 8814"/>
    <s v="CREDIT CARD PURCHASE"/>
    <s v="SQ *NOOSA DOLPHINS FUNDRASunshine Beac"/>
    <x v="1"/>
    <x v="1"/>
    <s v="NOOSA DOLPHINS "/>
  </r>
  <r>
    <x v="139"/>
    <n v="-10.8"/>
    <s v="NAB - Credit Card 8814"/>
    <s v="CREDIT CARD PURCHASE"/>
    <s v="EUMUNDI RD TIP NOOSAVILLE"/>
    <x v="1"/>
    <x v="1"/>
    <s v="Noosa Resource Recovery Centre"/>
  </r>
  <r>
    <x v="106"/>
    <n v="-20"/>
    <s v="NAB - Credit Card 8814"/>
    <s v="CREDIT CARD PURCHASE"/>
    <s v="SQ *NOUVELLE TECHNOLOGYS Coolum Beach"/>
    <x v="1"/>
    <x v="1"/>
    <s v="NOUVELLE TECHNOLOGYS "/>
  </r>
  <r>
    <x v="455"/>
    <n v="-159"/>
    <s v="NAB - Credit Card 8814"/>
    <s v="CREDIT CARD PURCHASE"/>
    <s v="OFFICEWORKS 0418 NOOSAVILLE"/>
    <x v="1"/>
    <x v="1"/>
    <s v="OFFICEWORKS NOOSAVILLE"/>
  </r>
  <r>
    <x v="372"/>
    <n v="-7"/>
    <s v="NAB - Credit Card 8814"/>
    <s v="CREDIT CARD PURCHASE"/>
    <s v="PAPARAZZI STUDIOS PTY ROUSE HILL"/>
    <x v="1"/>
    <x v="1"/>
    <s v="Paparazzi Studios"/>
  </r>
  <r>
    <x v="106"/>
    <n v="-88.5"/>
    <s v="NAB - Credit Card 8814"/>
    <s v="CREDIT CARD PURCHASE"/>
    <s v="PAYPAL *PYPL PAYIN4 1800073263"/>
    <x v="1"/>
    <x v="2"/>
    <s v="PayPal (Pay in 4)"/>
  </r>
  <r>
    <x v="107"/>
    <n v="-26"/>
    <s v="NAB - Credit Card 8814"/>
    <s v="CREDIT CARD PURCHASE"/>
    <s v="PAYPAL *PYPL PAYIN4 1800073263"/>
    <x v="1"/>
    <x v="2"/>
    <s v="PayPal (Pay in 4)"/>
  </r>
  <r>
    <x v="112"/>
    <n v="-88.5"/>
    <s v="NAB - Credit Card 8814"/>
    <s v="CREDIT CARD PURCHASE"/>
    <s v="PAYPAL *PYPL PAYIN4 1800073263"/>
    <x v="1"/>
    <x v="2"/>
    <s v="PayPal (Pay in 4)"/>
  </r>
  <r>
    <x v="433"/>
    <n v="-26"/>
    <s v="NAB - Credit Card 8814"/>
    <s v="CREDIT CARD PURCHASE"/>
    <s v="PAYPAL *PYPL PAYIN4 1800073263"/>
    <x v="1"/>
    <x v="2"/>
    <s v="PayPal (Pay in 4)"/>
  </r>
  <r>
    <x v="382"/>
    <n v="-56.5"/>
    <s v="NAB - Credit Card 8814"/>
    <s v="CREDIT CARD PURCHASE"/>
    <s v="PAYPAL *PYPL PAYIN4 1800073263"/>
    <x v="1"/>
    <x v="2"/>
    <s v="PayPal (Pay in 4)"/>
  </r>
  <r>
    <x v="0"/>
    <n v="-56.5"/>
    <s v="NAB - Credit Card 8814"/>
    <s v="CREDIT CARD PURCHASE"/>
    <s v="PAYPAL *PYPL PAYIN4 1800073263"/>
    <x v="1"/>
    <x v="2"/>
    <s v="PayPal (Pay in 4)"/>
  </r>
  <r>
    <x v="131"/>
    <n v="-56.5"/>
    <s v="NAB - Credit Card 8814"/>
    <s v="CREDIT CARD PURCHASE"/>
    <s v="PAYPAL *PYPL PAYIN4 1800073263"/>
    <x v="1"/>
    <x v="2"/>
    <s v="PayPal (Pay in 4)"/>
  </r>
  <r>
    <x v="135"/>
    <n v="-56.49"/>
    <s v="NAB - Credit Card 8814"/>
    <s v="CREDIT CARD PURCHASE"/>
    <s v="PAYPAL *PYPL PAYIN4 1800073263"/>
    <x v="1"/>
    <x v="2"/>
    <s v="PayPal (Pay in 4)"/>
  </r>
  <r>
    <x v="61"/>
    <n v="-36.74"/>
    <s v="NAB - Credit Card 8814"/>
    <s v="CREDIT CARD PURCHASE"/>
    <s v="PAYPAL *PYPL PAYIN4 1800073263"/>
    <x v="1"/>
    <x v="2"/>
    <s v="PayPal (Pay in 4)"/>
  </r>
  <r>
    <x v="150"/>
    <n v="-36.729999999999997"/>
    <s v="NAB - Credit Card 8814"/>
    <s v="CREDIT CARD PURCHASE"/>
    <s v="PAYPAL *PYPL PAYIN4 1800073263"/>
    <x v="1"/>
    <x v="2"/>
    <s v="PayPal (Pay in 4)"/>
  </r>
  <r>
    <x v="152"/>
    <n v="-36.729999999999997"/>
    <s v="NAB - Credit Card 8814"/>
    <s v="CREDIT CARD PURCHASE"/>
    <s v="PAYPAL *PYPL PAYIN4 1800073263"/>
    <x v="1"/>
    <x v="2"/>
    <s v="PayPal (Pay in 4)"/>
  </r>
  <r>
    <x v="66"/>
    <n v="-36.74"/>
    <s v="NAB - Credit Card 8814"/>
    <s v="CREDIT CARD PURCHASE"/>
    <s v="PAYPAL *PYPL PAYIN4 1800073263"/>
    <x v="1"/>
    <x v="2"/>
    <s v="PayPal (Pay in 4)"/>
  </r>
  <r>
    <x v="156"/>
    <n v="-35.24"/>
    <s v="NAB - Credit Card 8814"/>
    <s v="CREDIT CARD PURCHASE"/>
    <s v="PAYPAL *PYPL PAYIN4 1800073263"/>
    <x v="1"/>
    <x v="2"/>
    <s v="PayPal (Pay in 4)"/>
  </r>
  <r>
    <x v="160"/>
    <n v="-35.24"/>
    <s v="NAB - Credit Card 8814"/>
    <s v="CREDIT CARD PURCHASE"/>
    <s v="PAYPAL *PYPL PAYIN4 1800073263"/>
    <x v="1"/>
    <x v="2"/>
    <s v="PayPal (Pay in 4)"/>
  </r>
  <r>
    <x v="164"/>
    <n v="-35.24"/>
    <s v="NAB - Credit Card 8814"/>
    <s v="CREDIT CARD PURCHASE"/>
    <s v="PAYPAL *PYPL PAYIN4 1800073263"/>
    <x v="1"/>
    <x v="2"/>
    <s v="PayPal (Pay in 4)"/>
  </r>
  <r>
    <x v="170"/>
    <n v="-35.229999999999997"/>
    <s v="NAB - Credit Card 8814"/>
    <s v="CREDIT CARD PURCHASE"/>
    <s v="PAYPAL *PYPL PAYIN4 1800073263"/>
    <x v="1"/>
    <x v="2"/>
    <s v="PayPal (Pay in 4)"/>
  </r>
  <r>
    <x v="488"/>
    <n v="-40.5"/>
    <s v="NAB - Credit Card 8814"/>
    <s v="CREDIT CARD PURCHASE"/>
    <s v="PAYPAL *PYPL PAYIN4 1800073263"/>
    <x v="1"/>
    <x v="2"/>
    <s v="PayPal (Pay in 4)"/>
  </r>
  <r>
    <x v="539"/>
    <n v="-40.5"/>
    <s v="NAB - Credit Card 8814"/>
    <s v="CREDIT CARD PURCHASE"/>
    <s v="PAYPAL *PYPL PAYIN4 1800073263"/>
    <x v="1"/>
    <x v="2"/>
    <s v="PayPal (Pay in 4)"/>
  </r>
  <r>
    <x v="384"/>
    <n v="-96.25"/>
    <s v="NAB - Credit Card 8814"/>
    <s v="CREDIT CARD PURCHASE"/>
    <s v="PAYPAL *PYPL PAYIN4 1800073263"/>
    <x v="1"/>
    <x v="2"/>
    <s v="PayPal (Pay in 4)"/>
  </r>
  <r>
    <x v="526"/>
    <n v="-40.5"/>
    <s v="NAB - Credit Card 8814"/>
    <s v="CREDIT CARD PURCHASE"/>
    <s v="PAYPAL *PYPL PAYIN4 1800073263"/>
    <x v="1"/>
    <x v="2"/>
    <s v="PayPal (Pay in 4)"/>
  </r>
  <r>
    <x v="319"/>
    <n v="-96.25"/>
    <s v="NAB - Credit Card 8814"/>
    <s v="CREDIT CARD PURCHASE"/>
    <s v="PAYPAL *PYPL PAYIN4 1800073263"/>
    <x v="1"/>
    <x v="2"/>
    <s v="PayPal (Pay in 4)"/>
  </r>
  <r>
    <x v="336"/>
    <n v="-40.5"/>
    <s v="NAB - Credit Card 8814"/>
    <s v="CREDIT CARD PURCHASE"/>
    <s v="PAYPAL *PYPL PAYIN4 1800073263"/>
    <x v="1"/>
    <x v="2"/>
    <s v="PayPal (Pay in 4)"/>
  </r>
  <r>
    <x v="425"/>
    <n v="-96.25"/>
    <s v="NAB - Credit Card 8814"/>
    <s v="CREDIT CARD PURCHASE"/>
    <s v="PAYPAL *PYPL PAYIN4 1800073263"/>
    <x v="1"/>
    <x v="2"/>
    <s v="PayPal (Pay in 4)"/>
  </r>
  <r>
    <x v="196"/>
    <n v="-66.66"/>
    <s v="NAB - Credit Card 8814"/>
    <s v="CREDIT CARD PURCHASE"/>
    <s v="PAYPAL *PYPL PAYIN4 1800073263"/>
    <x v="1"/>
    <x v="2"/>
    <s v="PayPal (Pay in 4)"/>
  </r>
  <r>
    <x v="30"/>
    <n v="-96.25"/>
    <s v="NAB - Credit Card 8814"/>
    <s v="CREDIT CARD PURCHASE"/>
    <s v="PAYPAL *PYPL PAYIN4 1800073263"/>
    <x v="1"/>
    <x v="2"/>
    <s v="PayPal (Pay in 4)"/>
  </r>
  <r>
    <x v="202"/>
    <n v="-66.66"/>
    <s v="NAB - Credit Card 8814"/>
    <s v="CREDIT CARD PURCHASE"/>
    <s v="PAYPAL *PYPL PAYIN4 1800073263"/>
    <x v="1"/>
    <x v="2"/>
    <s v="PayPal (Pay in 4)"/>
  </r>
  <r>
    <x v="387"/>
    <n v="-66.66"/>
    <s v="NAB - Credit Card 8814"/>
    <s v="CREDIT CARD PURCHASE"/>
    <s v="PAYPAL *PYPL PAYIN4 1800073263"/>
    <x v="1"/>
    <x v="2"/>
    <s v="PayPal (Pay in 4)"/>
  </r>
  <r>
    <x v="211"/>
    <n v="-66.67"/>
    <s v="NAB - Credit Card 8814"/>
    <s v="CREDIT CARD PURCHASE"/>
    <s v="PAYPAL *PYPL PAYIN4 1800073263"/>
    <x v="1"/>
    <x v="2"/>
    <s v="PayPal (Pay in 4)"/>
  </r>
  <r>
    <x v="214"/>
    <n v="-49.98"/>
    <s v="NAB - Credit Card 8814"/>
    <s v="CREDIT CARD PURCHASE"/>
    <s v="PAYPAL *PYPL PAYIN4 1800073263"/>
    <x v="1"/>
    <x v="2"/>
    <s v="PayPal (Pay in 4)"/>
  </r>
  <r>
    <x v="218"/>
    <n v="-19.25"/>
    <s v="NAB - Credit Card 8814"/>
    <s v="CREDIT CARD PURCHASE"/>
    <s v="PAYPAL *PYPL PAYIN4 1800073263"/>
    <x v="1"/>
    <x v="2"/>
    <s v="PayPal (Pay in 4)"/>
  </r>
  <r>
    <x v="94"/>
    <n v="-49.97"/>
    <s v="NAB - Credit Card 8814"/>
    <s v="CREDIT CARD PURCHASE"/>
    <s v="PAYPAL *PYPL PAYIN4 1800073263"/>
    <x v="1"/>
    <x v="2"/>
    <s v="PayPal (Pay in 4)"/>
  </r>
  <r>
    <x v="224"/>
    <n v="-19.25"/>
    <s v="NAB - Credit Card 8814"/>
    <s v="CREDIT CARD PURCHASE"/>
    <s v="PAYPAL *PYPL PAYIN4 1800073263"/>
    <x v="1"/>
    <x v="2"/>
    <s v="PayPal (Pay in 4)"/>
  </r>
  <r>
    <x v="226"/>
    <n v="-136.34"/>
    <s v="NAB - Credit Card 8814"/>
    <s v="CREDIT CARD PURCHASE"/>
    <s v="PAYPAL *PYPL PAYIN4 1800073263"/>
    <x v="1"/>
    <x v="2"/>
    <s v="PayPal (Pay in 4)"/>
  </r>
  <r>
    <x v="226"/>
    <n v="-49.97"/>
    <s v="NAB - Credit Card 8814"/>
    <s v="CREDIT CARD PURCHASE"/>
    <s v="PAYPAL *PYPL PAYIN4 1800073263"/>
    <x v="1"/>
    <x v="2"/>
    <s v="PayPal (Pay in 4)"/>
  </r>
  <r>
    <x v="229"/>
    <n v="-19.25"/>
    <s v="NAB - Credit Card 8814"/>
    <s v="CREDIT CARD PURCHASE"/>
    <s v="PAYPAL *PYPL PAYIN4 1800073263"/>
    <x v="1"/>
    <x v="2"/>
    <s v="PayPal (Pay in 4)"/>
  </r>
  <r>
    <x v="232"/>
    <n v="-136.34"/>
    <s v="NAB - Credit Card 8814"/>
    <s v="CREDIT CARD PURCHASE"/>
    <s v="PAYPAL *PYPL PAYIN4 1800073263"/>
    <x v="1"/>
    <x v="2"/>
    <s v="PayPal (Pay in 4)"/>
  </r>
  <r>
    <x v="232"/>
    <n v="-49.98"/>
    <s v="NAB - Credit Card 8814"/>
    <s v="CREDIT CARD PURCHASE"/>
    <s v="PAYPAL *PYPL PAYIN4 1800073263"/>
    <x v="1"/>
    <x v="2"/>
    <s v="PayPal (Pay in 4)"/>
  </r>
  <r>
    <x v="236"/>
    <n v="-19.25"/>
    <s v="NAB - Credit Card 8814"/>
    <s v="CREDIT CARD PURCHASE"/>
    <s v="PAYPAL *PYPL PAYIN4 1800073263"/>
    <x v="1"/>
    <x v="2"/>
    <s v="PayPal (Pay in 4)"/>
  </r>
  <r>
    <x v="86"/>
    <n v="-136.34"/>
    <s v="NAB - Credit Card 8814"/>
    <s v="CREDIT CARD PURCHASE"/>
    <s v="PAYPAL *PYPL PAYIN4 1800073263"/>
    <x v="1"/>
    <x v="2"/>
    <s v="PayPal (Pay in 4)"/>
  </r>
  <r>
    <x v="241"/>
    <n v="-30.75"/>
    <s v="NAB - Credit Card 8814"/>
    <s v="CREDIT CARD PURCHASE"/>
    <s v="PAYPAL *PYPL PAYIN4 1800073263"/>
    <x v="1"/>
    <x v="2"/>
    <s v="PayPal (Pay in 4)"/>
  </r>
  <r>
    <x v="243"/>
    <n v="-146.75"/>
    <s v="NAB - Credit Card 8814"/>
    <s v="CREDIT CARD PURCHASE"/>
    <s v="PAYPAL *PYPL PAYIN4 1800073263"/>
    <x v="1"/>
    <x v="2"/>
    <s v="PayPal (Pay in 4)"/>
  </r>
  <r>
    <x v="243"/>
    <n v="-136.35"/>
    <s v="NAB - Credit Card 8814"/>
    <s v="CREDIT CARD PURCHASE"/>
    <s v="PAYPAL *PYPL PAYIN4 1800073263"/>
    <x v="1"/>
    <x v="2"/>
    <s v="PayPal (Pay in 4)"/>
  </r>
  <r>
    <x v="7"/>
    <n v="-30.75"/>
    <s v="NAB - Credit Card 8814"/>
    <s v="CREDIT CARD PURCHASE"/>
    <s v="PAYPAL *PYPL PAYIN4 1800073263"/>
    <x v="1"/>
    <x v="2"/>
    <s v="PayPal (Pay in 4)"/>
  </r>
  <r>
    <x v="419"/>
    <n v="-39.99"/>
    <s v="NAB - Credit Card 8814"/>
    <s v="CREDIT CARD PURCHASE"/>
    <s v="PAYPAL *PYPL PAYIN4 1800073263"/>
    <x v="1"/>
    <x v="2"/>
    <s v="PayPal (Pay in 4)"/>
  </r>
  <r>
    <x v="298"/>
    <n v="-14.99"/>
    <s v="CBA - Milani Everyday"/>
    <m/>
    <s v="LIVELIFE PHARMACY CO COOLUM BEACH AUS Card xx1075 Value Date: 02/09/2025"/>
    <x v="8"/>
    <x v="48"/>
    <s v="Livelife Pharmacy"/>
  </r>
  <r>
    <x v="419"/>
    <n v="-22.91"/>
    <s v="NAB - Credit Card 8814"/>
    <s v="CREDIT CARD PURCHASE"/>
    <s v="PAYPAL *PYPL PAYIN4 1800073263"/>
    <x v="1"/>
    <x v="2"/>
    <s v="PayPal (Pay in 4)"/>
  </r>
  <r>
    <x v="419"/>
    <n v="-146.75"/>
    <s v="NAB - Credit Card 8814"/>
    <s v="CREDIT CARD PURCHASE"/>
    <s v="PAYPAL *PYPL PAYIN4 1800073263"/>
    <x v="1"/>
    <x v="2"/>
    <s v="PayPal (Pay in 4)"/>
  </r>
  <r>
    <x v="4"/>
    <n v="-10.62"/>
    <s v="NAB - Credit Card 8814"/>
    <s v="CREDIT CARD PURCHASE"/>
    <s v="PADDLE.NET* CRAFTDOCS London"/>
    <x v="3"/>
    <x v="4"/>
    <s v="Craft"/>
  </r>
  <r>
    <x v="253"/>
    <n v="-10.58"/>
    <s v="NAB - Credit Card 8814"/>
    <s v="CREDIT CARD PURCHASE"/>
    <s v="PADDLE.NET* CRAFTDOCS London"/>
    <x v="3"/>
    <x v="4"/>
    <s v="Craft"/>
  </r>
  <r>
    <x v="263"/>
    <n v="-10.34"/>
    <s v="NAB - Credit Card 8814"/>
    <s v="CREDIT CARD PURCHASE"/>
    <s v="PADDLE.NET* CRAFTDOCS London"/>
    <x v="3"/>
    <x v="4"/>
    <s v="Craft"/>
  </r>
  <r>
    <x v="479"/>
    <n v="-10.220000000000001"/>
    <s v="NAB - Credit Card 8814"/>
    <s v="CREDIT CARD PURCHASE"/>
    <s v="PADDLE.NET* CRAFTDOCS London"/>
    <x v="3"/>
    <x v="4"/>
    <s v="Craft"/>
  </r>
  <r>
    <x v="270"/>
    <n v="-10.08"/>
    <s v="NAB - Credit Card 8814"/>
    <s v="CREDIT CARD PURCHASE"/>
    <s v="PADDLE.NET* CRAFTDOCS London"/>
    <x v="3"/>
    <x v="4"/>
    <s v="Craft"/>
  </r>
  <r>
    <x v="533"/>
    <n v="-10.27"/>
    <s v="NAB - Credit Card 8814"/>
    <s v="CREDIT CARD PURCHASE"/>
    <s v="PADDLE.NET* CRAFTDOCS London"/>
    <x v="3"/>
    <x v="4"/>
    <s v="Craft"/>
  </r>
  <r>
    <x v="473"/>
    <n v="-10.14"/>
    <s v="NAB - Credit Card 8814"/>
    <s v="CREDIT CARD PURCHASE"/>
    <s v="PADDLE.NET* CRAFTDOCS London"/>
    <x v="3"/>
    <x v="4"/>
    <s v="Craft"/>
  </r>
  <r>
    <x v="364"/>
    <n v="-10.01"/>
    <s v="NAB - Credit Card 8814"/>
    <s v="CREDIT CARD PURCHASE"/>
    <s v="PADDLE.NET* CRAFTDOCS London"/>
    <x v="3"/>
    <x v="4"/>
    <s v="Craft"/>
  </r>
  <r>
    <x v="284"/>
    <n v="-10.119999999999999"/>
    <s v="NAB - Credit Card 8814"/>
    <s v="CREDIT CARD PURCHASE"/>
    <s v="PADDLE.NET* CRAFTDOCS London"/>
    <x v="3"/>
    <x v="4"/>
    <s v="Craft"/>
  </r>
  <r>
    <x v="284"/>
    <n v="-10.119999999999999"/>
    <s v="NAB - Credit Card 8814"/>
    <s v="CREDIT CARD PURCHASE"/>
    <s v="PADDLE.NET* CRAFTDOCS London"/>
    <x v="3"/>
    <x v="4"/>
    <s v="Craft"/>
  </r>
  <r>
    <x v="360"/>
    <n v="-10.06"/>
    <s v="NAB - Credit Card 8814"/>
    <s v="CREDIT CARD PURCHASE"/>
    <s v="PADDLE.NET* CRAFTDOCS London"/>
    <x v="3"/>
    <x v="4"/>
    <s v="Craft"/>
  </r>
  <r>
    <x v="474"/>
    <n v="-20"/>
    <s v="NAB - Credit Card 8814"/>
    <s v="CREDIT CARD PURCHASE"/>
    <s v="PAYPAL *CANVAPTYLIM 4029357733"/>
    <x v="3"/>
    <x v="4"/>
    <s v="Canva"/>
  </r>
  <r>
    <x v="14"/>
    <n v="-18"/>
    <s v="NAB - Credit Card 8814"/>
    <s v="CREDIT CARD PURCHASE"/>
    <s v="PAYPAL *MICROSOFT 4029357733"/>
    <x v="3"/>
    <x v="4"/>
    <s v="Microsoft"/>
  </r>
  <r>
    <x v="247"/>
    <n v="-31.47"/>
    <s v="NAB - Credit Card 8814"/>
    <s v="CREDIT CARD PURCHASE"/>
    <s v="PAYPAL *PYPL PAYIN4 1800073263"/>
    <x v="1"/>
    <x v="2"/>
    <s v="PayPal (Pay in 4)"/>
  </r>
  <r>
    <x v="536"/>
    <n v="-38.409999999999997"/>
    <s v="NAB - Credit Card 8814"/>
    <s v="CREDIT CARD PURCHASE"/>
    <s v="Mount Coolum Meats Mount Coolum"/>
    <x v="5"/>
    <x v="29"/>
    <s v="Mount Coolum Meats"/>
  </r>
  <r>
    <x v="223"/>
    <n v="-68.069999999999993"/>
    <s v="NAB - Credit Card 8814"/>
    <s v="CREDIT CARD PURCHASE"/>
    <s v="Mount Coolum Meats Mount Coolum"/>
    <x v="5"/>
    <x v="29"/>
    <s v="Mount Coolum Meats"/>
  </r>
  <r>
    <x v="403"/>
    <n v="-51.97"/>
    <s v="NAB - Credit Card 8814"/>
    <s v="CREDIT CARD PURCHASE"/>
    <s v="Mount Coolum Meats Mount Coolum"/>
    <x v="5"/>
    <x v="29"/>
    <s v="Mount Coolum Meats"/>
  </r>
  <r>
    <x v="247"/>
    <n v="-30.75"/>
    <s v="NAB - Credit Card 8814"/>
    <s v="CREDIT CARD PURCHASE"/>
    <s v="PAYPAL *PYPL PAYIN4 1800073263"/>
    <x v="1"/>
    <x v="2"/>
    <s v="PayPal (Pay in 4)"/>
  </r>
  <r>
    <x v="479"/>
    <n v="5752.48"/>
    <s v="NAB Everyday - 891388212"/>
    <s v="SALARY"/>
    <s v="SALARY70/121680 IAG SERVICES PTY LLOYD THOMAS"/>
    <x v="7"/>
    <x v="34"/>
    <s v="IAG"/>
  </r>
  <r>
    <x v="442"/>
    <n v="5732.75"/>
    <s v="NAB Everyday - 891388212"/>
    <s v="SALARY"/>
    <s v="SALARY70/121680 IAG SERVICES PTY LLOYD THOMAS"/>
    <x v="7"/>
    <x v="34"/>
    <s v="IAG"/>
  </r>
  <r>
    <x v="535"/>
    <n v="5732.75"/>
    <s v="NAB Everyday - 891388212"/>
    <s v="SALARY"/>
    <s v="SALARY70/121680 IAG SERVICES PTY LLOYD THOMAS"/>
    <x v="7"/>
    <x v="34"/>
    <s v="IAG"/>
  </r>
  <r>
    <x v="552"/>
    <n v="5732.75"/>
    <s v="NAB Everyday - 891388212"/>
    <s v="SALARY"/>
    <s v="SALARY70/121680 IAG SERVICES PTY LLOYD THOMAS"/>
    <x v="7"/>
    <x v="34"/>
    <s v="IAG"/>
  </r>
  <r>
    <x v="522"/>
    <n v="5732.75"/>
    <s v="NAB Everyday - 891388212"/>
    <s v="SALARY"/>
    <s v="SALARY70/121680 IAG SERVICES PTY LLOYD THOMAS"/>
    <x v="7"/>
    <x v="34"/>
    <s v="IAG"/>
  </r>
  <r>
    <x v="504"/>
    <n v="5732.75"/>
    <s v="NAB Everyday - 891388212"/>
    <s v="SALARY"/>
    <s v="SALARY70/121680 IAG SERVICES PTY LLOYD THOMAS"/>
    <x v="7"/>
    <x v="34"/>
    <s v="IAG"/>
  </r>
  <r>
    <x v="492"/>
    <n v="39117.75"/>
    <s v="NAB Everyday - 891388212"/>
    <s v="SALARY"/>
    <s v="SALARY70/121680 IAG SERVICES PTY LLOYD THOMAS"/>
    <x v="7"/>
    <x v="34"/>
    <s v="IAG"/>
  </r>
  <r>
    <x v="371"/>
    <n v="5894.68"/>
    <s v="NAB Old - 9437"/>
    <s v="SALARY"/>
    <s v="SALARY70/121680 IAG SERVICES PTY LLOYD THOMAS"/>
    <x v="7"/>
    <x v="34"/>
    <s v="IAG"/>
  </r>
  <r>
    <x v="480"/>
    <n v="5923.37"/>
    <s v="NAB Old - 9437"/>
    <s v="SALARY"/>
    <s v="SALARY70/121680 IAG SERVICES PTY LLOYD THOMAS"/>
    <x v="7"/>
    <x v="34"/>
    <s v="IAG"/>
  </r>
  <r>
    <x v="250"/>
    <n v="-39.99"/>
    <s v="NAB - Credit Card 8814"/>
    <s v="CREDIT CARD PURCHASE"/>
    <s v="PAYPAL *PYPL PAYIN4 1800073263"/>
    <x v="1"/>
    <x v="2"/>
    <s v="PayPal (Pay in 4)"/>
  </r>
  <r>
    <x v="250"/>
    <n v="-22.9"/>
    <s v="NAB - Credit Card 8814"/>
    <s v="CREDIT CARD PURCHASE"/>
    <s v="PAYPAL *PYPL PAYIN4 1800073263"/>
    <x v="1"/>
    <x v="2"/>
    <s v="PayPal (Pay in 4)"/>
  </r>
  <r>
    <x v="250"/>
    <n v="-146.75"/>
    <s v="NAB - Credit Card 8814"/>
    <s v="CREDIT CARD PURCHASE"/>
    <s v="PAYPAL *PYPL PAYIN4 1800073263"/>
    <x v="1"/>
    <x v="2"/>
    <s v="PayPal (Pay in 4)"/>
  </r>
  <r>
    <x v="14"/>
    <n v="-31.47"/>
    <s v="NAB - Credit Card 8814"/>
    <s v="CREDIT CARD PURCHASE"/>
    <s v="PAYPAL *PYPL PAYIN4 1800073263"/>
    <x v="1"/>
    <x v="2"/>
    <s v="PayPal (Pay in 4)"/>
  </r>
  <r>
    <x v="14"/>
    <n v="-30.75"/>
    <s v="NAB - Credit Card 8814"/>
    <s v="CREDIT CARD PURCHASE"/>
    <s v="PAYPAL *PYPL PAYIN4 1800073263"/>
    <x v="1"/>
    <x v="2"/>
    <s v="PayPal (Pay in 4)"/>
  </r>
  <r>
    <x v="263"/>
    <n v="-18"/>
    <s v="NAB - Credit Card 8814"/>
    <s v="CREDIT CARD PURCHASE"/>
    <s v="PAYPAL *MICROSOFT 4029357733"/>
    <x v="3"/>
    <x v="4"/>
    <s v="Microsoft"/>
  </r>
  <r>
    <x v="572"/>
    <n v="-18"/>
    <s v="NAB - Credit Card 8814"/>
    <s v="CREDIT CARD PURCHASE"/>
    <s v="PAYPAL *MICROSOFT 4029357733"/>
    <x v="3"/>
    <x v="4"/>
    <s v="Microsoft"/>
  </r>
  <r>
    <x v="453"/>
    <n v="-18"/>
    <s v="NAB - Credit Card 8814"/>
    <s v="CREDIT CARD PURCHASE"/>
    <s v="PAYPAL *MICROSOFT 4029357733"/>
    <x v="3"/>
    <x v="4"/>
    <s v="Microsoft"/>
  </r>
  <r>
    <x v="533"/>
    <n v="-18"/>
    <s v="NAB - Credit Card 8814"/>
    <s v="CREDIT CARD PURCHASE"/>
    <s v="PAYPAL *MICROSOFT 4029357733"/>
    <x v="3"/>
    <x v="4"/>
    <s v="Microsoft"/>
  </r>
  <r>
    <x v="473"/>
    <n v="-18"/>
    <s v="NAB - Credit Card 8814"/>
    <s v="CREDIT CARD PURCHASE"/>
    <s v="PAYPAL *MICROSOFT 4029357733"/>
    <x v="3"/>
    <x v="4"/>
    <s v="Microsoft"/>
  </r>
  <r>
    <x v="364"/>
    <n v="-18"/>
    <s v="NAB - Credit Card 8814"/>
    <s v="CREDIT CARD PURCHASE"/>
    <s v="PAYPAL *MICROSOFT 4029357733"/>
    <x v="3"/>
    <x v="4"/>
    <s v="Microsoft"/>
  </r>
  <r>
    <x v="300"/>
    <n v="-18"/>
    <s v="NAB - Credit Card 8814"/>
    <s v="CREDIT CARD PURCHASE"/>
    <s v="PAYPAL *MICROSOFT 4029357733"/>
    <x v="3"/>
    <x v="4"/>
    <s v="Microsoft"/>
  </r>
  <r>
    <x v="375"/>
    <n v="-18"/>
    <s v="NAB - Credit Card 8814"/>
    <s v="CREDIT CARD PURCHASE"/>
    <s v="PAYPAL *MICROSOFT 4029357733"/>
    <x v="3"/>
    <x v="4"/>
    <s v="Microsoft"/>
  </r>
  <r>
    <x v="106"/>
    <n v="-14"/>
    <s v="NAB Old - 9437"/>
    <s v="AUTOMATIC DRAWING"/>
    <s v="1031636184087 PAYPAL AUSTRALIA LLOYD THOMAS"/>
    <x v="3"/>
    <x v="53"/>
    <m/>
  </r>
  <r>
    <x v="51"/>
    <n v="-12.15"/>
    <s v="NAB Old - 9437"/>
    <s v="AUTOMATIC DRAWING"/>
    <s v="1031704425368 PAYPAL AUSTRALIA LLOYD THOMAS"/>
    <x v="3"/>
    <x v="53"/>
    <m/>
  </r>
  <r>
    <x v="338"/>
    <n v="-16.149999999999999"/>
    <s v="NAB Old - 9437"/>
    <s v="AUTOMATIC DRAWING"/>
    <s v="1032100594385 PAYPAL AUSTRALIA LLOYD THOMAS"/>
    <x v="3"/>
    <x v="53"/>
    <m/>
  </r>
  <r>
    <x v="118"/>
    <n v="-14"/>
    <s v="NAB Old - 9437"/>
    <s v="AUTOMATIC DRAWING"/>
    <s v="1032281463830 PAYPAL AUSTRALIA LLOYD THOMAS"/>
    <x v="3"/>
    <x v="53"/>
    <m/>
  </r>
  <r>
    <x v="381"/>
    <n v="-17.5"/>
    <s v="NAB Old - 9437"/>
    <s v="AUTOMATIC DRAWING"/>
    <s v="1032388707221 PAYPAL AUSTRALIA LLOYD THOMAS"/>
    <x v="3"/>
    <x v="53"/>
    <m/>
  </r>
  <r>
    <x v="329"/>
    <n v="-11.7"/>
    <s v="NAB Old - 9437"/>
    <s v="AUTOMATIC DRAWING"/>
    <s v="1032627044732 PAYPAL AUSTRALIA LLOYD THOMAS"/>
    <x v="3"/>
    <x v="53"/>
    <m/>
  </r>
  <r>
    <x v="125"/>
    <n v="-14"/>
    <s v="NAB Old - 9437"/>
    <s v="AUTOMATIC DRAWING"/>
    <s v="1032849671642 PAYPAL AUSTRALIA LLOYD THOMAS"/>
    <x v="3"/>
    <x v="53"/>
    <m/>
  </r>
  <r>
    <x v="37"/>
    <n v="-33"/>
    <s v="NAB Old - 9437"/>
    <s v="AUTOMATIC DRAWING"/>
    <s v="1033000696578 PAYPAL AUSTRALIA LLOYD THOMAS"/>
    <x v="3"/>
    <x v="53"/>
    <m/>
  </r>
  <r>
    <x v="77"/>
    <n v="-10.99"/>
    <s v="NAB Old - 9437"/>
    <s v="AUTOMATIC DRAWING"/>
    <s v="1033056131854 PAYPAL AUSTRALIA LLOYD THOMAS"/>
    <x v="3"/>
    <x v="53"/>
    <m/>
  </r>
  <r>
    <x v="128"/>
    <n v="-6.2"/>
    <s v="NAB Old - 9437"/>
    <s v="AUTOMATIC DRAWING"/>
    <s v="1033107029039 PAYPAL AUSTRALIA LLOYD THOMAS"/>
    <x v="3"/>
    <x v="53"/>
    <m/>
  </r>
  <r>
    <x v="132"/>
    <n v="-14"/>
    <s v="NAB Old - 9437"/>
    <s v="AUTOMATIC DRAWING"/>
    <s v="1033486781021 PAYPAL AUSTRALIA LLOYD THOMAS"/>
    <x v="3"/>
    <x v="53"/>
    <m/>
  </r>
  <r>
    <x v="135"/>
    <n v="-33"/>
    <s v="NAB Old - 9437"/>
    <s v="AUTOMATIC DRAWING"/>
    <s v="1033637243940 PAYPAL AUSTRALIA LLOYD THOMAS"/>
    <x v="3"/>
    <x v="53"/>
    <m/>
  </r>
  <r>
    <x v="136"/>
    <n v="-14.99"/>
    <s v="NAB Old - 9437"/>
    <s v="AUTOMATIC DRAWING"/>
    <s v="1033672767441 PAYPAL AUSTRALIA LLOYD THOMAS"/>
    <x v="3"/>
    <x v="53"/>
    <m/>
  </r>
  <r>
    <x v="148"/>
    <n v="-14"/>
    <s v="NAB Old - 9437"/>
    <s v="AUTOMATIC DRAWING"/>
    <s v="1034136609764 PAYPAL AUSTRALIA LLOYD THOMAS"/>
    <x v="3"/>
    <x v="53"/>
    <m/>
  </r>
  <r>
    <x v="96"/>
    <n v="-33"/>
    <s v="NAB Old - 9437"/>
    <s v="AUTOMATIC DRAWING"/>
    <s v="1034263088542 PAYPAL AUSTRALIA LLOYD THOMAS"/>
    <x v="3"/>
    <x v="53"/>
    <m/>
  </r>
  <r>
    <x v="438"/>
    <n v="-14.99"/>
    <s v="NAB Old - 9437"/>
    <s v="AUTOMATIC DRAWING"/>
    <s v="1034298022094 PAYPAL AUSTRALIA LLOYD THOMAS"/>
    <x v="3"/>
    <x v="53"/>
    <m/>
  </r>
  <r>
    <x v="100"/>
    <n v="-14"/>
    <s v="NAB Old - 9437"/>
    <s v="AUTOMATIC DRAWING"/>
    <s v="1034752014445 PAYPAL AUSTRALIA LLOYD THOMAS"/>
    <x v="3"/>
    <x v="53"/>
    <m/>
  </r>
  <r>
    <x v="155"/>
    <n v="-14.99"/>
    <s v="NAB Old - 9437"/>
    <s v="AUTOMATIC DRAWING"/>
    <s v="1034916838218 PAYPAL AUSTRALIA LLOYD THOMAS"/>
    <x v="3"/>
    <x v="53"/>
    <m/>
  </r>
  <r>
    <x v="355"/>
    <n v="-14"/>
    <s v="NAB Old - 9437"/>
    <s v="AUTOMATIC DRAWING"/>
    <s v="1035395198805 PAYPAL AUSTRALIA LLOYD THOMAS"/>
    <x v="3"/>
    <x v="53"/>
    <m/>
  </r>
  <r>
    <x v="164"/>
    <n v="-14.99"/>
    <s v="NAB Old - 9437"/>
    <s v="AUTOMATIC DRAWING"/>
    <s v="1035538370328 PAYPAL AUSTRALIA LLOYD THOMAS"/>
    <x v="3"/>
    <x v="53"/>
    <m/>
  </r>
  <r>
    <x v="71"/>
    <n v="-14"/>
    <s v="NAB Old - 9437"/>
    <s v="AUTOMATIC DRAWING"/>
    <s v="1036034198503 PAYPAL AUSTRALIA LLOYD THOMAS"/>
    <x v="3"/>
    <x v="53"/>
    <m/>
  </r>
  <r>
    <x v="418"/>
    <n v="-14.99"/>
    <s v="NAB Old - 9437"/>
    <s v="AUTOMATIC DRAWING"/>
    <s v="1036150877519 PAYPAL AUSTRALIA LLOYD THOMAS"/>
    <x v="3"/>
    <x v="53"/>
    <m/>
  </r>
  <r>
    <x v="183"/>
    <n v="-14"/>
    <s v="NAB Old - 9437"/>
    <s v="AUTOMATIC DRAWING"/>
    <s v="1036673076188 PAYPAL AUSTRALIA LLOYD THOMAS"/>
    <x v="3"/>
    <x v="53"/>
    <m/>
  </r>
  <r>
    <x v="184"/>
    <n v="-14.99"/>
    <s v="NAB Old - 9437"/>
    <s v="AUTOMATIC DRAWING"/>
    <s v="1036772260874 PAYPAL AUSTRALIA LLOYD THOMAS"/>
    <x v="3"/>
    <x v="53"/>
    <m/>
  </r>
  <r>
    <x v="277"/>
    <n v="-5"/>
    <s v="NAB - Credit Card 8814"/>
    <s v="CREDIT CARD PURCHASE"/>
    <s v="SQ *NOMADIC OFFSITE CATERNambour"/>
    <x v="0"/>
    <x v="0"/>
    <s v="NOMADIC OFFSITE CATER"/>
  </r>
  <r>
    <x v="386"/>
    <n v="-54.14"/>
    <s v="NAB - Credit Card 8814"/>
    <s v="CREDIT CARD PURCHASE"/>
    <s v="NOOSA BOATHOUSE NOOSAVILLE"/>
    <x v="0"/>
    <x v="0"/>
    <s v="Noosa Boathouse"/>
  </r>
  <r>
    <x v="386"/>
    <n v="-12.14"/>
    <s v="NAB - Credit Card 8814"/>
    <s v="CREDIT CARD PURCHASE"/>
    <s v="NOOSA BOATHOUSE NOOSAVILLE"/>
    <x v="0"/>
    <x v="0"/>
    <s v="Noosa Boathouse"/>
  </r>
  <r>
    <x v="358"/>
    <n v="-41.86"/>
    <s v="NAB - Credit Card 8814"/>
    <s v="CREDIT CARD PURCHASE"/>
    <s v="Noosa Boathouse Noosaville"/>
    <x v="0"/>
    <x v="0"/>
    <s v="Noosa Boathouse"/>
  </r>
  <r>
    <x v="506"/>
    <n v="-23.84"/>
    <s v="NAB - Credit Card 8814"/>
    <s v="CREDIT CARD PURCHASE"/>
    <s v="SQ *NOOSA CANE JUICE PTY Eumundi"/>
    <x v="0"/>
    <x v="0"/>
    <s v="NOOSA CANE JUICE "/>
  </r>
  <r>
    <x v="538"/>
    <n v="-10.16"/>
    <s v="NAB - Credit Card 8814"/>
    <s v="CREDIT CARD PURCHASE"/>
    <s v="SQ *NOOSA JUICER Noosa Heads"/>
    <x v="0"/>
    <x v="0"/>
    <s v="Noosa Juicer"/>
  </r>
  <r>
    <x v="422"/>
    <n v="-10.16"/>
    <s v="NAB - Credit Card 8814"/>
    <s v="CREDIT CARD PURCHASE"/>
    <s v="SQ *NOOSA JUICER Noosa Heads"/>
    <x v="0"/>
    <x v="0"/>
    <s v="Noosa Juicer"/>
  </r>
  <r>
    <x v="426"/>
    <n v="-16"/>
    <s v="NAB - Credit Card 8814"/>
    <s v="CREDIT CARD PURCHASE"/>
    <s v="Noosa NS Ferries Tewantin"/>
    <x v="0"/>
    <x v="0"/>
    <s v="Noosa-North Shore Ferries"/>
  </r>
  <r>
    <x v="142"/>
    <n v="-18.27"/>
    <s v="NAB - Credit Card 8814"/>
    <s v="CREDIT CARD PURCHASE"/>
    <s v="North and Eight Essendon"/>
    <x v="0"/>
    <x v="0"/>
    <s v="North&amp;Eight"/>
  </r>
  <r>
    <x v="61"/>
    <n v="-17.149999999999999"/>
    <s v="NAB - Credit Card 8814"/>
    <s v="CREDIT CARD PURCHASE"/>
    <s v="NOSTIMO CO ELSTERNWICK"/>
    <x v="0"/>
    <x v="0"/>
    <s v="Nostimo &amp; Co"/>
  </r>
  <r>
    <x v="106"/>
    <n v="-17.670000000000002"/>
    <s v="NAB - Credit Card 8814"/>
    <s v="CREDIT CARD PURCHASE"/>
    <s v="Oakberry Coolum Beach Coolum Beach"/>
    <x v="0"/>
    <x v="0"/>
    <s v="Oakberry Australis"/>
  </r>
  <r>
    <x v="147"/>
    <n v="-14.13"/>
    <s v="NAB - Credit Card 8814"/>
    <s v="CREDIT CARD PURCHASE"/>
    <s v="Oakberry Coolum Beach Coolum Beach"/>
    <x v="0"/>
    <x v="0"/>
    <s v="Oakberry Australis"/>
  </r>
  <r>
    <x v="227"/>
    <n v="-13.15"/>
    <s v="NAB - Credit Card 8814"/>
    <s v="CREDIT CARD PURCHASE"/>
    <s v="Oakberry Mooloolaba Mooloolaba"/>
    <x v="0"/>
    <x v="0"/>
    <s v="Oakberry Australis"/>
  </r>
  <r>
    <x v="294"/>
    <n v="-6"/>
    <s v="NAB - Credit Card 8814"/>
    <s v="CREDIT CARD PURCHASE"/>
    <s v="OAKLEIGH REC CENTRE OAKLEIGH"/>
    <x v="0"/>
    <x v="0"/>
    <s v="Oakleigh Recreation Centre"/>
  </r>
  <r>
    <x v="538"/>
    <n v="-5.5"/>
    <s v="NAB - Credit Card 8814"/>
    <s v="CREDIT CARD PURCHASE"/>
    <s v="OLAKINO PTY LTD NOOSA HEADS"/>
    <x v="0"/>
    <x v="0"/>
    <s v="Olakino"/>
  </r>
  <r>
    <x v="23"/>
    <n v="-60"/>
    <s v="NAB - Credit Card 8814"/>
    <s v="CREDIT CARD PURCHASE"/>
    <s v="B OLAN AND G L EAST COOLUM BEACH"/>
    <x v="0"/>
    <x v="0"/>
    <s v="Olan Abd G"/>
  </r>
  <r>
    <x v="350"/>
    <n v="-26.8"/>
    <s v="CBA - Milani Everyday"/>
    <m/>
    <s v="Old Bean Espresso Mooloolaba QL AUS Card xx1075 Value Date: 29/06/2025"/>
    <x v="0"/>
    <x v="0"/>
    <s v="Old Bean Espresso"/>
  </r>
  <r>
    <x v="493"/>
    <n v="-20"/>
    <s v="CBA - Milani Everyday"/>
    <m/>
    <s v="OPORTO DUBBO DUBBO AU"/>
    <x v="0"/>
    <x v="0"/>
    <s v="Oporto"/>
  </r>
  <r>
    <x v="378"/>
    <n v="-13.65"/>
    <s v="NAB - Credit Card 8814"/>
    <s v="CREDIT CARD PURCHASE"/>
    <s v="Oporto Sydney Airport Mascot"/>
    <x v="0"/>
    <x v="0"/>
    <s v="Oporto"/>
  </r>
  <r>
    <x v="146"/>
    <n v="-16.45"/>
    <s v="NAB - Credit Card 8814"/>
    <s v="CREDIT CARD PURCHASE"/>
    <s v="PRAMAN QUALITY PL ALTONA NORTH"/>
    <x v="0"/>
    <x v="0"/>
    <s v="Oporto"/>
  </r>
  <r>
    <x v="257"/>
    <n v="-53.45"/>
    <s v="NAB - Credit Card 8814"/>
    <s v="CREDIT CARD PURCHASE"/>
    <s v="SAFENRO PTY LTD BIRTINYA"/>
    <x v="0"/>
    <x v="0"/>
    <s v="Oporto"/>
  </r>
  <r>
    <x v="422"/>
    <n v="-5.6"/>
    <s v="NAB - Credit Card 8814"/>
    <s v="CREDIT CARD PURCHASE"/>
    <s v="SQ *ORANGE BY NATURE Eumundi"/>
    <x v="0"/>
    <x v="0"/>
    <s v="Orange By Nature "/>
  </r>
  <r>
    <x v="129"/>
    <n v="-68.55"/>
    <s v="NAB - Credit Card 8814"/>
    <s v="CREDIT CARD PURCHASE"/>
    <s v="OUTERSQUARE BRISBANE"/>
    <x v="0"/>
    <x v="0"/>
    <s v="Outer Square"/>
  </r>
  <r>
    <x v="330"/>
    <n v="-8"/>
    <s v="CBA - Milani Everyday"/>
    <m/>
    <s v="SQ *P&amp;C FUNCTIONS COOL Coolum Beach QL AUS Card xx1075 Value Date: 18/07/2025"/>
    <x v="0"/>
    <x v="0"/>
    <s v="P&amp;C Functions"/>
  </r>
  <r>
    <x v="544"/>
    <n v="-18"/>
    <s v="CBA - Milani Everyday"/>
    <m/>
    <s v="SQ *P&amp;C FUNCTIONS COOL Coolum Beach QL AUS Card xx1075 Value Date: 24/07/2025"/>
    <x v="0"/>
    <x v="0"/>
    <s v="P&amp;C Functions"/>
  </r>
  <r>
    <x v="334"/>
    <n v="-79.489999999999995"/>
    <s v="NAB - Credit Card 8814"/>
    <s v="CREDIT CARD PURCHASE"/>
    <s v="PAPPARICH CHADSTONE Malvern East"/>
    <x v="0"/>
    <x v="0"/>
    <s v="PappaRich"/>
  </r>
  <r>
    <x v="51"/>
    <n v="-48.8"/>
    <s v="NAB - Credit Card 8814"/>
    <s v="CREDIT CARD PURCHASE"/>
    <s v="SQ *THE LOCAL Bli Bli"/>
    <x v="0"/>
    <x v="0"/>
    <s v="Park &amp; Co"/>
  </r>
  <r>
    <x v="51"/>
    <n v="-9.3000000000000007"/>
    <s v="NAB - Credit Card 8814"/>
    <s v="CREDIT CARD PURCHASE"/>
    <s v="SQ *THE LOCAL Bli Bli"/>
    <x v="0"/>
    <x v="0"/>
    <s v="Park &amp; Co"/>
  </r>
  <r>
    <x v="33"/>
    <n v="-27.3"/>
    <s v="NAB - Credit Card 8814"/>
    <s v="CREDIT CARD PURCHASE"/>
    <s v="SQ *THE LOCAL Bli Bli"/>
    <x v="0"/>
    <x v="0"/>
    <s v="Park &amp; Co"/>
  </r>
  <r>
    <x v="119"/>
    <n v="-13"/>
    <s v="NAB - Credit Card 8814"/>
    <s v="CREDIT CARD PURCHASE"/>
    <s v="SQ *THE LOCAL Bli Bli"/>
    <x v="0"/>
    <x v="0"/>
    <s v="Park &amp; Co"/>
  </r>
  <r>
    <x v="484"/>
    <n v="-16"/>
    <s v="NAB - Credit Card 8814"/>
    <s v="CREDIT CARD PURCHASE"/>
    <s v="SQ *THE LOCAL Bli Bli"/>
    <x v="0"/>
    <x v="0"/>
    <s v="Park &amp; Co"/>
  </r>
  <r>
    <x v="140"/>
    <n v="-14"/>
    <s v="NAB - Credit Card 8814"/>
    <s v="CREDIT CARD PURCHASE"/>
    <s v="SQ *THE LOCAL Bli Bli"/>
    <x v="0"/>
    <x v="0"/>
    <s v="Park &amp; Co"/>
  </r>
  <r>
    <x v="505"/>
    <n v="-22.1"/>
    <s v="NAB - Credit Card 8814"/>
    <s v="CREDIT CARD PURCHASE"/>
    <s v="SQ *THE LOCAL Bli Bli"/>
    <x v="0"/>
    <x v="0"/>
    <s v="Park &amp; Co"/>
  </r>
  <r>
    <x v="93"/>
    <n v="-66.8"/>
    <s v="NAB - Credit Card 8814"/>
    <s v="CREDIT CARD PURCHASE"/>
    <s v="SQ *THE LOCAL Bli Bli"/>
    <x v="0"/>
    <x v="0"/>
    <s v="Park &amp; Co"/>
  </r>
  <r>
    <x v="93"/>
    <n v="-10"/>
    <s v="NAB - Credit Card 8814"/>
    <s v="CREDIT CARD PURCHASE"/>
    <s v="SQ *THE LOCAL Bli Bli"/>
    <x v="0"/>
    <x v="0"/>
    <s v="Park &amp; Co"/>
  </r>
  <r>
    <x v="93"/>
    <n v="-6"/>
    <s v="NAB - Credit Card 8814"/>
    <s v="CREDIT CARD PURCHASE"/>
    <s v="SQ *THE LOCAL Bli Bli"/>
    <x v="0"/>
    <x v="0"/>
    <s v="Park &amp; Co"/>
  </r>
  <r>
    <x v="385"/>
    <n v="-35.6"/>
    <s v="NAB - Credit Card 8814"/>
    <s v="CREDIT CARD PURCHASE"/>
    <s v="SQ *THE LOCAL Bli Bli"/>
    <x v="0"/>
    <x v="0"/>
    <s v="Park &amp; Co"/>
  </r>
  <r>
    <x v="98"/>
    <n v="-5.5"/>
    <s v="NAB - Credit Card 8814"/>
    <s v="CREDIT CARD PURCHASE"/>
    <s v="LS PELICAN BOAT HIRE NOOSAVILLE"/>
    <x v="14"/>
    <x v="10"/>
    <s v="Pelican Boat Hire"/>
  </r>
  <r>
    <x v="251"/>
    <n v="-19.8"/>
    <s v="NAB - Credit Card 8814"/>
    <s v="CREDIT CARD PURCHASE"/>
    <s v="PELICAN BOAT HIRE NOOSAVILLE"/>
    <x v="14"/>
    <x v="10"/>
    <s v="Pelican Boat Hire"/>
  </r>
  <r>
    <x v="256"/>
    <n v="-39.99"/>
    <s v="NAB - Credit Card 8814"/>
    <s v="CREDIT CARD PURCHASE"/>
    <s v="PAYPAL *PYPL PAYIN4 1800073263"/>
    <x v="1"/>
    <x v="2"/>
    <s v="PayPal (Pay in 4)"/>
  </r>
  <r>
    <x v="183"/>
    <n v="-102.31"/>
    <s v="NAB - Credit Card 8814"/>
    <s v="CREDIT CARD PURCHASE"/>
    <s v="PARKLANDS TAVERN MERIDAN PLAIN"/>
    <x v="0"/>
    <x v="0"/>
    <s v="Parklands Tavern"/>
  </r>
  <r>
    <x v="183"/>
    <n v="-20.67"/>
    <s v="NAB - Credit Card 8814"/>
    <s v="CREDIT CARD PURCHASE"/>
    <s v="PARKLANDS TAVERN MERIDAN PLAIN"/>
    <x v="0"/>
    <x v="0"/>
    <s v="Parklands Tavern"/>
  </r>
  <r>
    <x v="17"/>
    <n v="-3.56"/>
    <s v="NAB - Credit Card 8814"/>
    <s v="CREDIT CARD PURCHASE"/>
    <s v="THE JUNGLE TRIBE NORT North Lakes"/>
    <x v="11"/>
    <x v="38"/>
    <s v="The Jungle Adventure Play (North Lakes)"/>
  </r>
  <r>
    <x v="17"/>
    <n v="-11.08"/>
    <s v="NAB - Credit Card 8814"/>
    <s v="CREDIT CARD PURCHASE"/>
    <s v="THE JUNGLE TRIBE NORT North Lakes"/>
    <x v="11"/>
    <x v="38"/>
    <s v="The Jungle Adventure Play (North Lakes)"/>
  </r>
  <r>
    <x v="17"/>
    <n v="-60.99"/>
    <s v="NAB - Credit Card 8814"/>
    <s v="CREDIT CARD PURCHASE"/>
    <s v="THE JUNGLE TRIBE NORT North Lakes"/>
    <x v="11"/>
    <x v="38"/>
    <s v="The Jungle Adventure Play (North Lakes)"/>
  </r>
  <r>
    <x v="256"/>
    <n v="-4"/>
    <s v="NAB - Credit Card 8814"/>
    <s v="CREDIT CARD PURCHASE"/>
    <s v="SQ *MUSEUM OF BRISBANE Brisbane City"/>
    <x v="11"/>
    <x v="38"/>
    <s v="Museum of Brisbane (Brisbane City Hall)"/>
  </r>
  <r>
    <x v="183"/>
    <n v="-5.07"/>
    <s v="NAB - Credit Card 8814"/>
    <s v="CREDIT CARD PURCHASE"/>
    <s v="PARKLANDS TAVERN MERIDAN PLAIN"/>
    <x v="0"/>
    <x v="0"/>
    <s v="Parklands Tavern"/>
  </r>
  <r>
    <x v="289"/>
    <n v="-56.43"/>
    <s v="CBA - Milani Everyday"/>
    <m/>
    <s v="PORTRAIT PATCH BATTERY HILL QL AUS Card xx1075 Value Date: 26/11/2025"/>
    <x v="0"/>
    <x v="0"/>
    <s v="Patch"/>
  </r>
  <r>
    <x v="107"/>
    <n v="-64.66"/>
    <s v="NAB - Credit Card 8814"/>
    <s v="CREDIT CARD PURCHASE"/>
    <s v="PEDAS COOLUM BEACH"/>
    <x v="0"/>
    <x v="0"/>
    <s v="Pedas"/>
  </r>
  <r>
    <x v="329"/>
    <n v="-29.13"/>
    <s v="NAB - Credit Card 8814"/>
    <s v="CREDIT CARD PURCHASE"/>
    <s v="PEDAS COOLUM BEACH"/>
    <x v="0"/>
    <x v="0"/>
    <s v="Pedas"/>
  </r>
  <r>
    <x v="3"/>
    <n v="-51.14"/>
    <s v="NAB - Credit Card 8814"/>
    <s v="CREDIT CARD PURCHASE"/>
    <s v="Mount Coolum Meats Mount Coolum"/>
    <x v="5"/>
    <x v="29"/>
    <s v="Mount Coolum Meats"/>
  </r>
  <r>
    <x v="256"/>
    <n v="-22.9"/>
    <s v="NAB - Credit Card 8814"/>
    <s v="CREDIT CARD PURCHASE"/>
    <s v="PAYPAL *PYPL PAYIN4 1800073263"/>
    <x v="1"/>
    <x v="2"/>
    <s v="PayPal (Pay in 4)"/>
  </r>
  <r>
    <x v="540"/>
    <n v="-3.53"/>
    <s v="NAB - Credit Card 8814"/>
    <s v="CREDIT CARD PURCHASE"/>
    <s v="Grab* A-8GU7TQPGWSBUAV HA NOI"/>
    <x v="2"/>
    <x v="47"/>
    <s v="Grab"/>
  </r>
  <r>
    <x v="153"/>
    <n v="-20"/>
    <s v="NAB - Credit Card 8814"/>
    <s v="CREDIT CARD PURCHASE"/>
    <s v="PETBARN MAROOCHYDORE"/>
    <x v="12"/>
    <x v="50"/>
    <s v="Petbarn"/>
  </r>
  <r>
    <x v="470"/>
    <n v="-44"/>
    <s v="NAB - Credit Card 8814"/>
    <s v="CREDIT CARD PURCHASE"/>
    <s v="PETBARN MAROOCHYDORE"/>
    <x v="12"/>
    <x v="50"/>
    <s v="Petbarn"/>
  </r>
  <r>
    <x v="343"/>
    <n v="-186.99"/>
    <s v="NAB - Credit Card 8814"/>
    <s v="CREDIT CARD PURCHASE"/>
    <s v="PETBARN MAROOCHYDORE"/>
    <x v="12"/>
    <x v="50"/>
    <s v="Petbarn"/>
  </r>
  <r>
    <x v="197"/>
    <n v="-148.99"/>
    <s v="NAB - Credit Card 8814"/>
    <s v="CREDIT CARD PURCHASE"/>
    <s v="PETBARN MAROOCHYDORE"/>
    <x v="12"/>
    <x v="50"/>
    <s v="Petbarn"/>
  </r>
  <r>
    <x v="6"/>
    <n v="-163.98"/>
    <s v="NAB - Credit Card 8814"/>
    <s v="CREDIT CARD PURCHASE"/>
    <s v="PETBARN MAROOCHYDORE"/>
    <x v="12"/>
    <x v="50"/>
    <s v="Petbarn"/>
  </r>
  <r>
    <x v="457"/>
    <n v="-37.42"/>
    <s v="NAB - Credit Card 8814"/>
    <s v="CREDIT CARD PURCHASE"/>
    <s v="PETBARN NOOSAVILLE"/>
    <x v="12"/>
    <x v="50"/>
    <s v="Petbarn"/>
  </r>
  <r>
    <x v="102"/>
    <n v="-27.77"/>
    <s v="NAB - Credit Card 8814"/>
    <s v="CREDIT CARD PURCHASE"/>
    <s v="PETBARN NOOSAVILLE"/>
    <x v="12"/>
    <x v="50"/>
    <s v="Petbarn"/>
  </r>
  <r>
    <x v="44"/>
    <n v="-140"/>
    <s v="NAB - Credit Card 8814"/>
    <s v="CREDIT CARD PURCHASE"/>
    <s v="PETBARN NOOSAVILLE"/>
    <x v="12"/>
    <x v="50"/>
    <s v="Petbarn"/>
  </r>
  <r>
    <x v="207"/>
    <n v="-12.99"/>
    <s v="NAB - Credit Card 8814"/>
    <s v="CREDIT CARD PURCHASE"/>
    <s v="PETBARN NORTH RYDE"/>
    <x v="12"/>
    <x v="50"/>
    <s v="Petbarn"/>
  </r>
  <r>
    <x v="388"/>
    <n v="-175.66"/>
    <s v="NAB - Credit Card 8814"/>
    <s v="CREDIT CARD PURCHASE"/>
    <s v="PETSTOCK MAROOCHYDOR MAROOCHYDORE"/>
    <x v="12"/>
    <x v="50"/>
    <s v="PETstock"/>
  </r>
  <r>
    <x v="388"/>
    <n v="-8.98"/>
    <s v="NAB - Credit Card 8814"/>
    <s v="CREDIT CARD PURCHASE"/>
    <s v="PETSTOCK MAROOCHYDOR MAROOCHYDORE"/>
    <x v="12"/>
    <x v="50"/>
    <s v="PETstock"/>
  </r>
  <r>
    <x v="386"/>
    <n v="-56.19"/>
    <s v="NAB - Credit Card 8814"/>
    <s v="CREDIT CARD PURCHASE"/>
    <s v="SP DOGFRIENDLYCO. SANS SOUCI"/>
    <x v="12"/>
    <x v="50"/>
    <s v="Dog Friendly Co."/>
  </r>
  <r>
    <x v="277"/>
    <n v="-57.49"/>
    <s v="NAB - Credit Card 8814"/>
    <s v="CREDIT CARD PURCHASE"/>
    <s v="SP DOGFRIENDLYCO. SANS SOUCI"/>
    <x v="12"/>
    <x v="50"/>
    <s v="Pets"/>
  </r>
  <r>
    <x v="245"/>
    <n v="-140"/>
    <s v="NAB - Credit Card 8814"/>
    <s v="CREDIT CARD PURCHASE"/>
    <s v="ASAP DOG GROOMING BUDDINA"/>
    <x v="12"/>
    <x v="54"/>
    <s v="ASAP Dogs"/>
  </r>
  <r>
    <x v="140"/>
    <n v="-110"/>
    <s v="NAB - Credit Card 8814"/>
    <s v="CREDIT CARD PURCHASE"/>
    <s v="LIMELIGHT PET SALON COOLUM BEACH"/>
    <x v="12"/>
    <x v="54"/>
    <s v="Limelight Salon"/>
  </r>
  <r>
    <x v="38"/>
    <n v="-140.41"/>
    <s v="NAB - Credit Card 8814"/>
    <s v="CREDIT CARD PURCHASE"/>
    <s v="LIMELIGHT PET SALON COOLUM BEACH"/>
    <x v="12"/>
    <x v="54"/>
    <s v="Limelight Salon"/>
  </r>
  <r>
    <x v="432"/>
    <n v="-115.33"/>
    <s v="NAB - Credit Card 8814"/>
    <s v="CREDIT CARD PURCHASE"/>
    <s v="LIMELIGHT PET SALON COOLUM BEACH"/>
    <x v="12"/>
    <x v="54"/>
    <s v="Limelight Salon"/>
  </r>
  <r>
    <x v="213"/>
    <n v="-170.49"/>
    <s v="NAB - Credit Card 8814"/>
    <s v="CREDIT CARD PURCHASE"/>
    <s v="LIMELIGHT PET SALON COOLUM BEACH"/>
    <x v="12"/>
    <x v="54"/>
    <s v="Limelight Salon"/>
  </r>
  <r>
    <x v="365"/>
    <n v="-212.58"/>
    <s v="NAB - Credit Card 8814"/>
    <s v="CREDIT CARD PURCHASE"/>
    <s v="STYLISH CANINE MOOLOOLABA"/>
    <x v="12"/>
    <x v="54"/>
    <s v="Sylish Canine"/>
  </r>
  <r>
    <x v="116"/>
    <n v="-19.46"/>
    <s v="NAB - Credit Card 8814"/>
    <s v="CREDIT CARD PURCHASE"/>
    <s v="PET INSURANCE PETSURE CHATSWOOD"/>
    <x v="12"/>
    <x v="55"/>
    <s v="PetSure"/>
  </r>
  <r>
    <x v="120"/>
    <n v="-23.34"/>
    <s v="NAB - Credit Card 8814"/>
    <s v="CREDIT CARD PURCHASE"/>
    <s v="PET INSURANCE PETSURE CHATSWOOD"/>
    <x v="12"/>
    <x v="55"/>
    <s v="PetSure"/>
  </r>
  <r>
    <x v="382"/>
    <n v="-23.34"/>
    <s v="NAB - Credit Card 8814"/>
    <s v="CREDIT CARD PURCHASE"/>
    <s v="PET INSURANCE PETSURE CHATSWOOD"/>
    <x v="12"/>
    <x v="55"/>
    <s v="PetSure"/>
  </r>
  <r>
    <x v="127"/>
    <n v="-23.34"/>
    <s v="NAB - Credit Card 8814"/>
    <s v="CREDIT CARD PURCHASE"/>
    <s v="PET INSURANCE PETSURE CHATSWOOD"/>
    <x v="12"/>
    <x v="55"/>
    <s v="PetSure"/>
  </r>
  <r>
    <x v="131"/>
    <n v="-23.34"/>
    <s v="NAB - Credit Card 8814"/>
    <s v="CREDIT CARD PURCHASE"/>
    <s v="PET INSURANCE PETSURE CHATSWOOD"/>
    <x v="12"/>
    <x v="55"/>
    <s v="PetSure"/>
  </r>
  <r>
    <x v="136"/>
    <n v="-23.34"/>
    <s v="NAB - Credit Card 8814"/>
    <s v="CREDIT CARD PURCHASE"/>
    <s v="PET INSURANCE PETSURE CHATSWOOD"/>
    <x v="12"/>
    <x v="55"/>
    <s v="PetSure"/>
  </r>
  <r>
    <x v="413"/>
    <n v="-23.34"/>
    <s v="NAB - Credit Card 8814"/>
    <s v="CREDIT CARD PURCHASE"/>
    <s v="PET INSURANCE PETSURE CHATSWOOD"/>
    <x v="12"/>
    <x v="55"/>
    <s v="PetSure"/>
  </r>
  <r>
    <x v="149"/>
    <n v="-23.34"/>
    <s v="NAB - Credit Card 8814"/>
    <s v="CREDIT CARD PURCHASE"/>
    <s v="PET INSURANCE PETSURE CHATSWOOD"/>
    <x v="12"/>
    <x v="55"/>
    <s v="PetSure"/>
  </r>
  <r>
    <x v="64"/>
    <n v="-23.34"/>
    <s v="NAB - Credit Card 8814"/>
    <s v="CREDIT CARD PURCHASE"/>
    <s v="PET INSURANCE PETSURE CHATSWOOD"/>
    <x v="12"/>
    <x v="55"/>
    <s v="PetSure"/>
  </r>
  <r>
    <x v="435"/>
    <n v="-23.34"/>
    <s v="NAB - Credit Card 8814"/>
    <s v="CREDIT CARD PURCHASE"/>
    <s v="PET INSURANCE PETSURE CHATSWOOD"/>
    <x v="12"/>
    <x v="55"/>
    <s v="PetSure"/>
  </r>
  <r>
    <x v="158"/>
    <n v="-23.34"/>
    <s v="NAB - Credit Card 8814"/>
    <s v="CREDIT CARD PURCHASE"/>
    <s v="PET INSURANCE PETSURE CHATSWOOD"/>
    <x v="12"/>
    <x v="55"/>
    <s v="PetSure"/>
  </r>
  <r>
    <x v="545"/>
    <n v="-23.34"/>
    <s v="NAB - Credit Card 8814"/>
    <s v="CREDIT CARD PURCHASE"/>
    <s v="PET INSURANCE PETSURE CHATSWOOD"/>
    <x v="12"/>
    <x v="55"/>
    <s v="PetSure"/>
  </r>
  <r>
    <x v="168"/>
    <n v="-23.34"/>
    <s v="NAB - Credit Card 8814"/>
    <s v="CREDIT CARD PURCHASE"/>
    <s v="PET INSURANCE PETSURE CHATSWOOD"/>
    <x v="12"/>
    <x v="55"/>
    <s v="PetSure"/>
  </r>
  <r>
    <x v="343"/>
    <n v="-23.34"/>
    <s v="NAB - Credit Card 8814"/>
    <s v="CREDIT CARD PURCHASE"/>
    <s v="PET INSURANCE PETSURE CHATSWOOD"/>
    <x v="12"/>
    <x v="55"/>
    <s v="PetSure"/>
  </r>
  <r>
    <x v="306"/>
    <n v="-23.34"/>
    <s v="NAB - Credit Card 8814"/>
    <s v="CREDIT CARD PURCHASE"/>
    <s v="PET INSURANCE PETSURE CHATSWOOD"/>
    <x v="12"/>
    <x v="55"/>
    <s v="PetSure"/>
  </r>
  <r>
    <x v="180"/>
    <n v="-23.34"/>
    <s v="NAB - Credit Card 8814"/>
    <s v="CREDIT CARD PURCHASE"/>
    <s v="PET INSURANCE PETSURE CHATSWOOD"/>
    <x v="12"/>
    <x v="55"/>
    <s v="PetSure"/>
  </r>
  <r>
    <x v="185"/>
    <n v="-23.34"/>
    <s v="NAB - Credit Card 8814"/>
    <s v="CREDIT CARD PURCHASE"/>
    <s v="PET INSURANCE PETSURE CHATSWOOD"/>
    <x v="12"/>
    <x v="55"/>
    <s v="PetSure"/>
  </r>
  <r>
    <x v="188"/>
    <n v="-23.34"/>
    <s v="NAB - Credit Card 8814"/>
    <s v="CREDIT CARD PURCHASE"/>
    <s v="PET INSURANCE PETSURE CHATSWOOD"/>
    <x v="12"/>
    <x v="55"/>
    <s v="PetSure"/>
  </r>
  <r>
    <x v="191"/>
    <n v="-23.34"/>
    <s v="NAB - Credit Card 8814"/>
    <s v="CREDIT CARD PURCHASE"/>
    <s v="PET INSURANCE PETSURE CHATSWOOD"/>
    <x v="12"/>
    <x v="55"/>
    <s v="PetSure"/>
  </r>
  <r>
    <x v="193"/>
    <n v="-23.34"/>
    <s v="NAB - Credit Card 8814"/>
    <s v="CREDIT CARD PURCHASE"/>
    <s v="PET INSURANCE PETSURE CHATSWOOD"/>
    <x v="12"/>
    <x v="55"/>
    <s v="PetSure"/>
  </r>
  <r>
    <x v="197"/>
    <n v="-23.34"/>
    <s v="NAB - Credit Card 8814"/>
    <s v="CREDIT CARD PURCHASE"/>
    <s v="PET INSURANCE PETSURE CHATSWOOD"/>
    <x v="12"/>
    <x v="55"/>
    <s v="PetSure"/>
  </r>
  <r>
    <x v="203"/>
    <n v="-23.34"/>
    <s v="NAB - Credit Card 8814"/>
    <s v="CREDIT CARD PURCHASE"/>
    <s v="PET INSURANCE PETSURE CHATSWOOD"/>
    <x v="12"/>
    <x v="55"/>
    <s v="PetSure"/>
  </r>
  <r>
    <x v="206"/>
    <n v="-23.34"/>
    <s v="NAB - Credit Card 8814"/>
    <s v="CREDIT CARD PURCHASE"/>
    <s v="PET INSURANCE PETSURE CHATSWOOD"/>
    <x v="12"/>
    <x v="55"/>
    <s v="PetSure"/>
  </r>
  <r>
    <x v="212"/>
    <n v="-23.34"/>
    <s v="NAB - Credit Card 8814"/>
    <s v="CREDIT CARD PURCHASE"/>
    <s v="PET INSURANCE PETSURE CHATSWOOD"/>
    <x v="12"/>
    <x v="55"/>
    <s v="PetSure"/>
  </r>
  <r>
    <x v="218"/>
    <n v="-29.83"/>
    <s v="NAB - Credit Card 8814"/>
    <s v="CREDIT CARD PURCHASE"/>
    <s v="PET INSURANCE PETSURE CHATSWOOD"/>
    <x v="12"/>
    <x v="55"/>
    <s v="PetSure"/>
  </r>
  <r>
    <x v="224"/>
    <n v="-29.94"/>
    <s v="NAB - Credit Card 8814"/>
    <s v="CREDIT CARD PURCHASE"/>
    <s v="PET INSURANCE PETSURE CHATSWOOD"/>
    <x v="12"/>
    <x v="55"/>
    <s v="PetSure"/>
  </r>
  <r>
    <x v="229"/>
    <n v="-29.94"/>
    <s v="NAB - Credit Card 8814"/>
    <s v="CREDIT CARD PURCHASE"/>
    <s v="PET INSURANCE PETSURE CHATSWOOD"/>
    <x v="12"/>
    <x v="55"/>
    <s v="PetSure"/>
  </r>
  <r>
    <x v="236"/>
    <n v="-29.94"/>
    <s v="NAB - Credit Card 8814"/>
    <s v="CREDIT CARD PURCHASE"/>
    <s v="PET INSURANCE PETSURE CHATSWOOD"/>
    <x v="12"/>
    <x v="55"/>
    <s v="PetSure"/>
  </r>
  <r>
    <x v="478"/>
    <n v="-29.94"/>
    <s v="NAB - Credit Card 8814"/>
    <s v="CREDIT CARD PURCHASE"/>
    <s v="PET INSURANCE PETSURE CHATSWOOD"/>
    <x v="12"/>
    <x v="55"/>
    <s v="PetSure"/>
  </r>
  <r>
    <x v="550"/>
    <n v="-29.94"/>
    <s v="NAB - Credit Card 8814"/>
    <s v="CREDIT CARD PURCHASE"/>
    <s v="PET INSURANCE PETSURE CHATSWOOD"/>
    <x v="12"/>
    <x v="55"/>
    <s v="PetSure"/>
  </r>
  <r>
    <x v="537"/>
    <n v="-29.94"/>
    <s v="NAB - Credit Card 8814"/>
    <s v="CREDIT CARD PURCHASE"/>
    <s v="PET INSURANCE PETSURE CHATSWOOD"/>
    <x v="12"/>
    <x v="55"/>
    <s v="PetSure"/>
  </r>
  <r>
    <x v="411"/>
    <n v="-29.94"/>
    <s v="NAB - Credit Card 8814"/>
    <s v="CREDIT CARD PURCHASE"/>
    <s v="PET INSURANCE PETSURE CHATSWOOD"/>
    <x v="12"/>
    <x v="55"/>
    <s v="PetSure"/>
  </r>
  <r>
    <x v="259"/>
    <n v="-29.94"/>
    <s v="NAB - Credit Card 8814"/>
    <s v="CREDIT CARD PURCHASE"/>
    <s v="PET INSURANCE PETSURE CHATSWOOD"/>
    <x v="12"/>
    <x v="55"/>
    <s v="PetSure"/>
  </r>
  <r>
    <x v="19"/>
    <n v="-29.94"/>
    <s v="NAB - Credit Card 8814"/>
    <s v="CREDIT CARD PURCHASE"/>
    <s v="PET INSURANCE PETSURE CHATSWOOD"/>
    <x v="12"/>
    <x v="55"/>
    <s v="PetSure"/>
  </r>
  <r>
    <x v="519"/>
    <n v="-29.94"/>
    <s v="NAB - Credit Card 8814"/>
    <s v="CREDIT CARD PURCHASE"/>
    <s v="PET INSURANCE PETSURE CHATSWOOD"/>
    <x v="12"/>
    <x v="55"/>
    <s v="PetSure"/>
  </r>
  <r>
    <x v="427"/>
    <n v="-59.88"/>
    <s v="NAB - Credit Card 8814"/>
    <s v="CREDIT CARD PURCHASE"/>
    <s v="PET INSURANCE PETSURE CHATSWOOD"/>
    <x v="12"/>
    <x v="55"/>
    <s v="PetSure"/>
  </r>
  <r>
    <x v="442"/>
    <n v="-29.94"/>
    <s v="NAB - Credit Card 8814"/>
    <s v="CREDIT CARD PURCHASE"/>
    <s v="PET INSURANCE PETSURE CHATSWOOD"/>
    <x v="12"/>
    <x v="55"/>
    <s v="PetSure"/>
  </r>
  <r>
    <x v="535"/>
    <n v="-29.94"/>
    <s v="NAB - Credit Card 8814"/>
    <s v="CREDIT CARD PURCHASE"/>
    <s v="PET INSURANCE PETSURE CHATSWOOD"/>
    <x v="12"/>
    <x v="55"/>
    <s v="PetSure"/>
  </r>
  <r>
    <x v="552"/>
    <n v="-29.94"/>
    <s v="NAB - Credit Card 8814"/>
    <s v="CREDIT CARD PURCHASE"/>
    <s v="PET INSURANCE PETSURE CHATSWOOD"/>
    <x v="12"/>
    <x v="55"/>
    <s v="PetSure"/>
  </r>
  <r>
    <x v="125"/>
    <n v="-29.13"/>
    <s v="NAB - Credit Card 8814"/>
    <s v="CREDIT CARD PURCHASE"/>
    <s v="PEDAS COOLUM BEACH"/>
    <x v="0"/>
    <x v="0"/>
    <s v="Pedas"/>
  </r>
  <r>
    <x v="522"/>
    <n v="-29.94"/>
    <s v="NAB - Credit Card 8814"/>
    <s v="CREDIT CARD PURCHASE"/>
    <s v="PET INSURANCE PETSURE CHATSWOOD"/>
    <x v="12"/>
    <x v="55"/>
    <s v="PetSure"/>
  </r>
  <r>
    <x v="492"/>
    <n v="-59.88"/>
    <s v="NAB - Credit Card 8814"/>
    <s v="CREDIT CARD PURCHASE"/>
    <s v="PET INSURANCE PETSURE CHATSWOOD"/>
    <x v="12"/>
    <x v="55"/>
    <s v="PetSure"/>
  </r>
  <r>
    <x v="371"/>
    <n v="-29.94"/>
    <s v="NAB - Credit Card 8814"/>
    <s v="CREDIT CARD PURCHASE"/>
    <s v="PET INSURANCE PETSURE CHATSWOOD"/>
    <x v="12"/>
    <x v="55"/>
    <s v="PetSure"/>
  </r>
  <r>
    <x v="540"/>
    <n v="5923.39"/>
    <s v="NAB Old - 9437"/>
    <s v="SALARY"/>
    <s v="SALARY70/121680 IAG SERVICES PTY LLOYD THOMAS"/>
    <x v="7"/>
    <x v="34"/>
    <s v="IAG"/>
  </r>
  <r>
    <x v="462"/>
    <n v="5185.51"/>
    <s v="CBA - Milani Everyday"/>
    <m/>
    <s v="Salary Myer Pty Ltd 01062182"/>
    <x v="7"/>
    <x v="56"/>
    <s v="Myer"/>
  </r>
  <r>
    <x v="127"/>
    <n v="-29.13"/>
    <s v="NAB - Credit Card 8814"/>
    <s v="CREDIT CARD PURCHASE"/>
    <s v="PEDAS COOLUM BEACH"/>
    <x v="0"/>
    <x v="0"/>
    <s v="Pedas"/>
  </r>
  <r>
    <x v="435"/>
    <n v="-41.92"/>
    <s v="NAB - Credit Card 8814"/>
    <s v="CREDIT CARD PURCHASE"/>
    <s v="PEDAS COOLUM BEACH"/>
    <x v="0"/>
    <x v="0"/>
    <s v="Pedas"/>
  </r>
  <r>
    <x v="523"/>
    <n v="-43.14"/>
    <s v="NAB - Credit Card 8814"/>
    <s v="CREDIT CARD PURCHASE"/>
    <s v="PEDAS COOLUM BEACH"/>
    <x v="0"/>
    <x v="0"/>
    <s v="Pedas"/>
  </r>
  <r>
    <x v="160"/>
    <n v="-62.42"/>
    <s v="NAB - Credit Card 8814"/>
    <s v="CREDIT CARD PURCHASE"/>
    <s v="PEDAS COOLUM BEACH"/>
    <x v="0"/>
    <x v="0"/>
    <s v="Pedas"/>
  </r>
  <r>
    <x v="160"/>
    <n v="-28.01"/>
    <s v="NAB - Credit Card 8814"/>
    <s v="CREDIT CARD PURCHASE"/>
    <s v="PEDAS COOLUM BEACH"/>
    <x v="0"/>
    <x v="0"/>
    <s v="Pedas"/>
  </r>
  <r>
    <x v="343"/>
    <n v="-59.78"/>
    <s v="NAB - Credit Card 8814"/>
    <s v="CREDIT CARD PURCHASE"/>
    <s v="PEDAS COOLUM BEACH"/>
    <x v="0"/>
    <x v="0"/>
    <s v="Pedas"/>
  </r>
  <r>
    <x v="383"/>
    <n v="-31.16"/>
    <s v="NAB - Credit Card 8814"/>
    <s v="CREDIT CARD PURCHASE"/>
    <s v="PEDAS COOLUM BEACH"/>
    <x v="0"/>
    <x v="0"/>
    <s v="Pedas"/>
  </r>
  <r>
    <x v="418"/>
    <n v="-53.69"/>
    <s v="NAB - Credit Card 8814"/>
    <s v="CREDIT CARD PURCHASE"/>
    <s v="PEDAS COOLUM BEACH"/>
    <x v="0"/>
    <x v="0"/>
    <s v="Pedas"/>
  </r>
  <r>
    <x v="472"/>
    <n v="-22.23"/>
    <s v="NAB - Credit Card 8814"/>
    <s v="CREDIT CARD PURCHASE"/>
    <s v="PEDAS COOLUM BEACH"/>
    <x v="0"/>
    <x v="0"/>
    <s v="Pedas"/>
  </r>
  <r>
    <x v="186"/>
    <n v="-50.45"/>
    <s v="NAB - Credit Card 8814"/>
    <s v="CREDIT CARD PURCHASE"/>
    <s v="PEDAS COOLUM BEACH"/>
    <x v="0"/>
    <x v="0"/>
    <s v="Pedas"/>
  </r>
  <r>
    <x v="421"/>
    <n v="-68.680000000000007"/>
    <s v="NAB - Credit Card 8814"/>
    <s v="CREDIT CARD PURCHASE"/>
    <s v="PEDAS COOLUM BEACH"/>
    <x v="0"/>
    <x v="0"/>
    <s v="Pedas"/>
  </r>
  <r>
    <x v="193"/>
    <n v="-78.64"/>
    <s v="NAB - Credit Card 8814"/>
    <s v="CREDIT CARD PURCHASE"/>
    <s v="PEDAS COOLUM BEACH"/>
    <x v="0"/>
    <x v="0"/>
    <s v="Pedas"/>
  </r>
  <r>
    <x v="196"/>
    <n v="-58.59"/>
    <s v="NAB - Credit Card 8814"/>
    <s v="CREDIT CARD PURCHASE"/>
    <s v="PEDAS COOLUM BEACH"/>
    <x v="0"/>
    <x v="0"/>
    <s v="Pedas"/>
  </r>
  <r>
    <x v="510"/>
    <n v="-64.16"/>
    <s v="NAB - Credit Card 8814"/>
    <s v="CREDIT CARD PURCHASE"/>
    <s v="PEDAS COOLUM BEACH"/>
    <x v="0"/>
    <x v="0"/>
    <s v="Pedas"/>
  </r>
  <r>
    <x v="588"/>
    <n v="-82.68"/>
    <s v="NAB - Credit Card 8814"/>
    <s v="CREDIT CARD PURCHASE"/>
    <s v="PEDAS COOLUM BEACH"/>
    <x v="0"/>
    <x v="0"/>
    <s v="Pedas"/>
  </r>
  <r>
    <x v="84"/>
    <n v="-106.97"/>
    <s v="NAB - Credit Card 8814"/>
    <s v="CREDIT CARD PURCHASE"/>
    <s v="PEDAS COOLUM BEACH"/>
    <x v="0"/>
    <x v="0"/>
    <s v="Pedas"/>
  </r>
  <r>
    <x v="233"/>
    <n v="-109.19"/>
    <s v="NAB - Credit Card 8814"/>
    <s v="CREDIT CARD PURCHASE"/>
    <s v="PEDAS COOLUM BEACH"/>
    <x v="0"/>
    <x v="0"/>
    <s v="Pedas"/>
  </r>
  <r>
    <x v="240"/>
    <n v="-60.92"/>
    <s v="NAB - Credit Card 8814"/>
    <s v="CREDIT CARD PURCHASE"/>
    <s v="PEDAS COOLUM BEACH"/>
    <x v="0"/>
    <x v="0"/>
    <s v="Pedas"/>
  </r>
  <r>
    <x v="244"/>
    <n v="-67.8"/>
    <s v="NAB - Credit Card 8814"/>
    <s v="CREDIT CARD PURCHASE"/>
    <s v="PEDAS COOLUM BEACH"/>
    <x v="0"/>
    <x v="0"/>
    <s v="Pedas"/>
  </r>
  <r>
    <x v="396"/>
    <n v="-32.79"/>
    <s v="NAB - Credit Card 8814"/>
    <s v="CREDIT CARD PURCHASE"/>
    <s v="PEDAS COOLUM BEACH"/>
    <x v="0"/>
    <x v="0"/>
    <s v="Pedas"/>
  </r>
  <r>
    <x v="271"/>
    <n v="-56.47"/>
    <s v="NAB - Credit Card 8814"/>
    <s v="CREDIT CARD PURCHASE"/>
    <s v="PEDAS COOLUM BEACH"/>
    <x v="0"/>
    <x v="0"/>
    <s v="Pedas"/>
  </r>
  <r>
    <x v="361"/>
    <n v="-63.96"/>
    <s v="NAB - Credit Card 8814"/>
    <s v="CREDIT CARD PURCHASE"/>
    <s v="PEDAS COOLUM BEACH"/>
    <x v="0"/>
    <x v="0"/>
    <s v="Pedas"/>
  </r>
  <r>
    <x v="44"/>
    <n v="-27.73"/>
    <s v="NAB - Credit Card 8814"/>
    <s v="CREDIT CARD PURCHASE"/>
    <s v="PEDAS COOLUM BEACH"/>
    <x v="0"/>
    <x v="0"/>
    <s v="Pedas"/>
  </r>
  <r>
    <x v="333"/>
    <n v="-75.5"/>
    <s v="NAB - Credit Card 8814"/>
    <s v="CREDIT CARD PURCHASE"/>
    <s v="PEDAS COOLUM BEACH"/>
    <x v="0"/>
    <x v="0"/>
    <s v="Pedas"/>
  </r>
  <r>
    <x v="300"/>
    <n v="-73.47"/>
    <s v="NAB - Credit Card 8814"/>
    <s v="CREDIT CARD PURCHASE"/>
    <s v="PEDAS COOLUM BEACH"/>
    <x v="0"/>
    <x v="0"/>
    <s v="Pedas"/>
  </r>
  <r>
    <x v="307"/>
    <n v="-65.48"/>
    <s v="NAB - Credit Card 8814"/>
    <s v="CREDIT CARD PURCHASE"/>
    <s v="PEDAS COOLUM BEACH"/>
    <x v="0"/>
    <x v="0"/>
    <s v="Pedas"/>
  </r>
  <r>
    <x v="270"/>
    <n v="-164.85"/>
    <s v="CBA - Milani Everyday"/>
    <m/>
    <s v="PEDAS COOLUM BEACH AUS Card xx1075 Value Date: 01/07/2025"/>
    <x v="0"/>
    <x v="0"/>
    <s v="Pedas"/>
  </r>
  <r>
    <x v="574"/>
    <n v="-42.5"/>
    <s v="CBA - Milani Everyday"/>
    <m/>
    <s v="PEDAS COOLUM BEACH AUS Card xx1075 Value Date: 06/06/2025"/>
    <x v="0"/>
    <x v="0"/>
    <s v="Pedas"/>
  </r>
  <r>
    <x v="390"/>
    <n v="-25.88"/>
    <s v="NAB - Credit Card 8814"/>
    <s v="CREDIT CARD PURCHASE"/>
    <s v="Pier 33 Mooloolaba"/>
    <x v="14"/>
    <x v="10"/>
    <s v="Pier 33"/>
  </r>
  <r>
    <x v="390"/>
    <n v="-19.489999999999998"/>
    <s v="NAB - Credit Card 8814"/>
    <s v="CREDIT CARD PURCHASE"/>
    <s v="Pier 33 Mooloolaba"/>
    <x v="14"/>
    <x v="10"/>
    <s v="Pier 33"/>
  </r>
  <r>
    <x v="390"/>
    <n v="-15.73"/>
    <s v="NAB - Credit Card 8814"/>
    <s v="CREDIT CARD PURCHASE"/>
    <s v="Pier 33 Mooloolaba"/>
    <x v="14"/>
    <x v="10"/>
    <s v="Pier 33"/>
  </r>
  <r>
    <x v="522"/>
    <n v="-72.459999999999994"/>
    <s v="CBA - Milani Everyday"/>
    <m/>
    <s v="PEDAS COOLUM BEACH AUS Card xx1075 Value Date: 08/08/2025"/>
    <x v="0"/>
    <x v="0"/>
    <s v="Pedas"/>
  </r>
  <r>
    <x v="311"/>
    <n v="-66.790000000000006"/>
    <s v="CBA - Milani Everyday"/>
    <m/>
    <s v="PEDAS COOLUM BEACH AUS Card xx1075 Value Date: 10/05/2025"/>
    <x v="0"/>
    <x v="0"/>
    <s v="Pedas"/>
  </r>
  <r>
    <x v="448"/>
    <n v="-17.989999999999998"/>
    <s v="CBA - Milani Everyday"/>
    <m/>
    <s v="LIVELIFE PHARMACY CO COOLUM BEACH AUS Card xx1075 Value Date: 14/05/2025"/>
    <x v="8"/>
    <x v="48"/>
    <s v="Livelife Pharmacy"/>
  </r>
  <r>
    <x v="312"/>
    <n v="-69.52"/>
    <s v="CBA - Milani Everyday"/>
    <m/>
    <s v="PEDAS COOLUM BEACH AUS Card xx1075 Value Date: 11/06/2025"/>
    <x v="0"/>
    <x v="0"/>
    <s v="Pedas"/>
  </r>
  <r>
    <x v="351"/>
    <n v="-49.79"/>
    <s v="CBA - Milani Everyday"/>
    <m/>
    <s v="PEDAS COOLUM BEACH AUS Card xx1075 Value Date: 24/07/2025"/>
    <x v="0"/>
    <x v="0"/>
    <s v="Pedas"/>
  </r>
  <r>
    <x v="256"/>
    <n v="-146.75"/>
    <s v="NAB - Credit Card 8814"/>
    <s v="CREDIT CARD PURCHASE"/>
    <s v="PAYPAL *PYPL PAYIN4 1800073263"/>
    <x v="1"/>
    <x v="2"/>
    <s v="PayPal (Pay in 4)"/>
  </r>
  <r>
    <x v="375"/>
    <n v="-23.38"/>
    <s v="CBA - Milani Everyday"/>
    <m/>
    <s v="PEDAS COOLUM BEACH AUS Card xx1075 Value Date: 28/11/2025"/>
    <x v="0"/>
    <x v="0"/>
    <s v="Pedas"/>
  </r>
  <r>
    <x v="301"/>
    <n v="-49.59"/>
    <s v="CBA - Milani Everyday"/>
    <m/>
    <s v="PEDAS COOLUM BEACH AUS Card xx1075 Value Date: 31/07/2025"/>
    <x v="0"/>
    <x v="0"/>
    <s v="Pedas"/>
  </r>
  <r>
    <x v="76"/>
    <n v="-10.61"/>
    <s v="CBA - Milani Everyday"/>
    <m/>
    <s v="SQ *PEOPLE'S COFFEE 18 Melbourne AU"/>
    <x v="0"/>
    <x v="0"/>
    <s v="PEOPLE'S COFFEE "/>
  </r>
  <r>
    <x v="76"/>
    <n v="-5.56"/>
    <s v="CBA - Milani Everyday"/>
    <m/>
    <s v="SQ *PEOPLE'S COFFEE 18 Melbourne AU"/>
    <x v="0"/>
    <x v="0"/>
    <s v="PEOPLE'S COFFEE "/>
  </r>
  <r>
    <x v="9"/>
    <n v="-58.17"/>
    <s v="NAB - Credit Card 8814"/>
    <s v="CREDIT CARD PURCHASE"/>
    <s v="PEREGIAN BEACH HOTEL PEREGIAN BEAC"/>
    <x v="0"/>
    <x v="0"/>
    <s v="Peregian Beach Hotel"/>
  </r>
  <r>
    <x v="184"/>
    <n v="-18.16"/>
    <s v="NAB - Credit Card 8814"/>
    <s v="CREDIT CARD PURCHASE"/>
    <s v="Peregian Beach Hotel Peregian Beac"/>
    <x v="0"/>
    <x v="0"/>
    <s v="Peregian Beach Hotel"/>
  </r>
  <r>
    <x v="453"/>
    <n v="-24.06"/>
    <s v="NAB - Credit Card 8814"/>
    <s v="CREDIT CARD PURCHASE"/>
    <s v="PLAY NOW KIDS PTY LTD SIPPY DOWNS"/>
    <x v="11"/>
    <x v="38"/>
    <s v="Kids World Adventure Playland &amp; Cafe"/>
  </r>
  <r>
    <x v="171"/>
    <n v="-12.95"/>
    <s v="NAB - Credit Card 8814"/>
    <s v="CREDIT CARD PURCHASE"/>
    <s v="SQ *PEREGIAN PANTRY Peregian Beac"/>
    <x v="0"/>
    <x v="0"/>
    <s v="Peregian Pantry"/>
  </r>
  <r>
    <x v="196"/>
    <n v="-12"/>
    <s v="NAB - Credit Card 8814"/>
    <s v="CREDIT CARD PURCHASE"/>
    <s v="SQ *PEREGIAN PANTRY Peregian Beac"/>
    <x v="0"/>
    <x v="0"/>
    <s v="Peregian Pantry"/>
  </r>
  <r>
    <x v="259"/>
    <n v="-64"/>
    <s v="NAB - Credit Card 8814"/>
    <s v="CREDIT CARD PURCHASE"/>
    <s v="SQ *CSS P&amp;C UNIFORM SHOP Coolum Beach"/>
    <x v="11"/>
    <x v="31"/>
    <s v="CSS P&amp;C UNIFORM SHOP"/>
  </r>
  <r>
    <x v="527"/>
    <n v="-40"/>
    <s v="NAB - Credit Card 8814"/>
    <s v="CREDIT CARD PURCHASE"/>
    <s v="SQ *CSS P&amp;C UNIFORM SHOP Coolum Beach"/>
    <x v="11"/>
    <x v="41"/>
    <s v="SQ *CSS P&amp;C UNIFORM SHOP Coolum Beach"/>
  </r>
  <r>
    <x v="170"/>
    <n v="-40"/>
    <s v="NAB - Credit Card 8814"/>
    <s v="CREDIT CARD PURCHASE"/>
    <s v="SQ *CSS P&amp;C UNIFORM SHOP Coolum Beach"/>
    <x v="11"/>
    <x v="41"/>
    <s v="SQ *CSS P&amp;C UNIFORM SHOP Coolum Beach"/>
  </r>
  <r>
    <x v="41"/>
    <n v="-31.47"/>
    <s v="NAB - Credit Card 8814"/>
    <s v="CREDIT CARD PURCHASE"/>
    <s v="PAYPAL *PYPL PAYIN4 1800073263"/>
    <x v="1"/>
    <x v="2"/>
    <s v="PayPal (Pay in 4)"/>
  </r>
  <r>
    <x v="32"/>
    <n v="-132.99"/>
    <s v="CBA - Milani Everyday"/>
    <m/>
    <s v="PETBARN NOOSAVILLE AUS Card xx1075 Value Date: 17/05/2025"/>
    <x v="0"/>
    <x v="0"/>
    <s v="Petbarn"/>
  </r>
  <r>
    <x v="214"/>
    <n v="-50.01"/>
    <s v="NAB - Credit Card 8814"/>
    <s v="CREDIT CARD PURCHASE"/>
    <s v="UNITED COOLUM BEACH COOLUM BEACH"/>
    <x v="4"/>
    <x v="9"/>
    <s v="United Petroleum"/>
  </r>
  <r>
    <x v="216"/>
    <n v="-50.01"/>
    <s v="NAB - Credit Card 8814"/>
    <s v="CREDIT CARD PURCHASE"/>
    <s v="UNITED COOLUM BEACH COOLUM BEACH"/>
    <x v="4"/>
    <x v="9"/>
    <s v="United Petroleum"/>
  </r>
  <r>
    <x v="84"/>
    <n v="-50.01"/>
    <s v="NAB - Credit Card 8814"/>
    <s v="CREDIT CARD PURCHASE"/>
    <s v="UNITED COOLUM BEACH COOLUM BEACH"/>
    <x v="4"/>
    <x v="9"/>
    <s v="United Petroleum"/>
  </r>
  <r>
    <x v="220"/>
    <n v="-98.42"/>
    <s v="NAB - Credit Card 8814"/>
    <s v="CREDIT CARD PURCHASE"/>
    <s v="UNITED DOONAN DOONAN"/>
    <x v="4"/>
    <x v="9"/>
    <s v="United Petroleum"/>
  </r>
  <r>
    <x v="40"/>
    <n v="-5"/>
    <s v="NAB - Credit Card 8814"/>
    <s v="CREDIT CARD PURCHASE"/>
    <s v="UNITED COOLUM BEACH COOLUM BEACH"/>
    <x v="4"/>
    <x v="9"/>
    <s v="United Petroleum"/>
  </r>
  <r>
    <x v="226"/>
    <n v="-96.92"/>
    <s v="NAB - Credit Card 8814"/>
    <s v="CREDIT CARD PURCHASE"/>
    <s v="UNITED COOLUM BEACH COOLUM BEACH"/>
    <x v="4"/>
    <x v="9"/>
    <s v="United Petroleum"/>
  </r>
  <r>
    <x v="266"/>
    <n v="-84.44"/>
    <s v="NAB - Credit Card 8814"/>
    <s v="CREDIT CARD PURCHASE"/>
    <s v="UNITED COOLUM BEACH COOLUM BEACH"/>
    <x v="4"/>
    <x v="9"/>
    <s v="United Petroleum"/>
  </r>
  <r>
    <x v="551"/>
    <n v="-72.680000000000007"/>
    <s v="NAB - Credit Card 8814"/>
    <s v="CREDIT CARD PURCHASE"/>
    <s v="UNITED COOLUM BEACH COOLUM BEACH"/>
    <x v="4"/>
    <x v="9"/>
    <s v="United Petroleum"/>
  </r>
  <r>
    <x v="390"/>
    <n v="-63.69"/>
    <s v="NAB - Credit Card 8814"/>
    <s v="CREDIT CARD PURCHASE"/>
    <s v="SQ *PHO BUI VIETNAMESE REMooloolaba"/>
    <x v="0"/>
    <x v="0"/>
    <s v="Pho Bui Vietnamese Restaurant"/>
  </r>
  <r>
    <x v="387"/>
    <n v="-57.22"/>
    <s v="NAB - Credit Card 8814"/>
    <s v="CREDIT CARD PURCHASE"/>
    <s v="SQ *PHO BUI VIETNAMESE REMooloolaba"/>
    <x v="0"/>
    <x v="0"/>
    <s v="Pho Bui Vietnamese Restaurant"/>
  </r>
  <r>
    <x v="287"/>
    <n v="-39.64"/>
    <s v="NAB - Credit Card 8814"/>
    <s v="CREDIT CARD PURCHASE"/>
    <s v="Pho Huong Viet Bentleigh"/>
    <x v="0"/>
    <x v="0"/>
    <s v="Pho Hung Viet Saigon"/>
  </r>
  <r>
    <x v="125"/>
    <n v="-23.2"/>
    <s v="NAB - Credit Card 8814"/>
    <s v="CREDIT CARD PURCHASE"/>
    <s v="Piccolo By Her Fortitude Val"/>
    <x v="0"/>
    <x v="0"/>
    <s v="Piccolo By Her"/>
  </r>
  <r>
    <x v="473"/>
    <n v="-9"/>
    <s v="CBA - Milani Everyday"/>
    <m/>
    <s v="SQ *PICCOLO CAFE CSS P Coolum Beach AU"/>
    <x v="0"/>
    <x v="0"/>
    <s v="PICCOLO CAFÉ"/>
  </r>
  <r>
    <x v="234"/>
    <n v="-49.19"/>
    <s v="NAB - Credit Card 8814"/>
    <s v="CREDIT CARD PURCHASE"/>
    <s v="Mount Coolum Meats Mount Coolum"/>
    <x v="5"/>
    <x v="29"/>
    <s v="Mount Coolum Meats"/>
  </r>
  <r>
    <x v="430"/>
    <n v="-12.5"/>
    <s v="CBA - Milani Everyday"/>
    <m/>
    <s v="SQ *PICCOLO CAFE CSS P Coolum Beach QL AUS Card xx1075 Value Date: 12/06/2025"/>
    <x v="0"/>
    <x v="0"/>
    <s v="PICCOLO CAFÉ"/>
  </r>
  <r>
    <x v="540"/>
    <n v="-4.08"/>
    <s v="NAB - Credit Card 8814"/>
    <s v="CREDIT CARD PURCHASE"/>
    <s v="Grab* A-8GUJNDPWWGQ8AV HA NOI"/>
    <x v="2"/>
    <x v="47"/>
    <s v="Grab"/>
  </r>
  <r>
    <x v="260"/>
    <n v="-39.979999999999997"/>
    <s v="NAB - Credit Card 8814"/>
    <s v="CREDIT CARD PURCHASE"/>
    <s v="PAYPAL *PYPL PAYIN4 1800073263"/>
    <x v="1"/>
    <x v="2"/>
    <s v="PayPal (Pay in 4)"/>
  </r>
  <r>
    <x v="260"/>
    <n v="-22.91"/>
    <s v="NAB - Credit Card 8814"/>
    <s v="CREDIT CARD PURCHASE"/>
    <s v="PAYPAL *PYPL PAYIN4 1800073263"/>
    <x v="1"/>
    <x v="2"/>
    <s v="PayPal (Pay in 4)"/>
  </r>
  <r>
    <x v="354"/>
    <n v="-46.58"/>
    <s v="NAB - Credit Card 8814"/>
    <s v="CREDIT CARD PURCHASE"/>
    <s v="PAYPAL *PYPL PAYIN4 1800073263"/>
    <x v="1"/>
    <x v="2"/>
    <s v="PayPal (Pay in 4)"/>
  </r>
  <r>
    <x v="263"/>
    <n v="-31.48"/>
    <s v="NAB - Credit Card 8814"/>
    <s v="CREDIT CARD PURCHASE"/>
    <s v="PAYPAL *PYPL PAYIN4 1800073263"/>
    <x v="1"/>
    <x v="2"/>
    <s v="PayPal (Pay in 4)"/>
  </r>
  <r>
    <x v="503"/>
    <n v="-46.58"/>
    <s v="NAB - Credit Card 8814"/>
    <s v="CREDIT CARD PURCHASE"/>
    <s v="PAYPAL *PYPL PAYIN4 1800073263"/>
    <x v="1"/>
    <x v="2"/>
    <s v="PayPal (Pay in 4)"/>
  </r>
  <r>
    <x v="47"/>
    <n v="-46.58"/>
    <s v="NAB - Credit Card 8814"/>
    <s v="CREDIT CARD PURCHASE"/>
    <s v="PAYPAL *PYPL PAYIN4 1800073263"/>
    <x v="1"/>
    <x v="2"/>
    <s v="PayPal (Pay in 4)"/>
  </r>
  <r>
    <x v="515"/>
    <n v="-46.58"/>
    <s v="NAB - Credit Card 8814"/>
    <s v="CREDIT CARD PURCHASE"/>
    <s v="PAYPAL *PYPL PAYIN4 1800073263"/>
    <x v="1"/>
    <x v="2"/>
    <s v="PayPal (Pay in 4)"/>
  </r>
  <r>
    <x v="441"/>
    <n v="-401"/>
    <s v="NAB - Credit Card 8814"/>
    <s v="CREDIT CARD PURCHASE"/>
    <s v="PAYPAL *PYPL PAYIN4 1800073263"/>
    <x v="1"/>
    <x v="2"/>
    <s v="PayPal (Pay in 4)"/>
  </r>
  <r>
    <x v="551"/>
    <n v="-2"/>
    <s v="CBA - Milani Everyday"/>
    <m/>
    <s v="SQ *PICCOLO CAFE CSS P Coolum Beach QL AUS Card xx1075 Value Date: 18/06/2025"/>
    <x v="0"/>
    <x v="0"/>
    <s v="PICCOLO CAFÉ"/>
  </r>
  <r>
    <x v="326"/>
    <n v="-2"/>
    <s v="CBA - Milani Everyday"/>
    <m/>
    <s v="SQ *PICCOLO CAFE CSS P Coolum Beach QL AUS Card xx1075 Value Date: 18/07/2025"/>
    <x v="0"/>
    <x v="0"/>
    <s v="PICCOLO CAFÉ"/>
  </r>
  <r>
    <x v="540"/>
    <n v="-6.82"/>
    <s v="NAB - Credit Card 8814"/>
    <s v="CREDIT CARD PURCHASE"/>
    <s v="Grab* A-8GUSGPCWXW6FAV HA NOI"/>
    <x v="2"/>
    <x v="47"/>
    <s v="Grab"/>
  </r>
  <r>
    <x v="453"/>
    <n v="-50.01"/>
    <s v="NAB - Credit Card 8814"/>
    <s v="CREDIT CARD PURCHASE"/>
    <s v="UNITED COOLUM BEACH COOLUM BEACH"/>
    <x v="4"/>
    <x v="9"/>
    <s v="United Petroleum"/>
  </r>
  <r>
    <x v="431"/>
    <n v="-88.15"/>
    <s v="NAB - Credit Card 8814"/>
    <s v="CREDIT CARD PURCHASE"/>
    <s v="UNITED COOLUM BEACH COOLUM BEACH"/>
    <x v="4"/>
    <x v="9"/>
    <s v="United Petroleum"/>
  </r>
  <r>
    <x v="410"/>
    <n v="-9"/>
    <s v="CBA - Milani Everyday"/>
    <m/>
    <s v="SQ *PICCOLO CAFE CSS P Coolum Beach QL AUS Card xx1075 Value Date: 19/08/2025"/>
    <x v="0"/>
    <x v="0"/>
    <s v="PICCOLO CAFÉ"/>
  </r>
  <r>
    <x v="374"/>
    <n v="-12"/>
    <s v="CBA - Milani Everyday"/>
    <m/>
    <s v="SQ *PICCOLO CAFE CSS P Coolum Beach QL AUS Card xx1075 Value Date: 22/08/2025"/>
    <x v="0"/>
    <x v="0"/>
    <s v="PICCOLO CAFÉ"/>
  </r>
  <r>
    <x v="524"/>
    <n v="-7.19"/>
    <s v="NAB - Credit Card 8814"/>
    <s v="CREDIT CARD PURCHASE"/>
    <s v="Grab* A-8GVNR8RGWQP6AV HA NOI"/>
    <x v="2"/>
    <x v="47"/>
    <s v="Grab"/>
  </r>
  <r>
    <x v="573"/>
    <n v="-91.9"/>
    <s v="NAB - Credit Card 8814"/>
    <s v="CREDIT CARD PURCHASE"/>
    <s v="UNITED COOLUM BEACH COOLUM BEACH"/>
    <x v="4"/>
    <x v="9"/>
    <s v="United Petroleum"/>
  </r>
  <r>
    <x v="455"/>
    <n v="-75.41"/>
    <s v="NAB - Credit Card 8814"/>
    <s v="CREDIT CARD PURCHASE"/>
    <s v="UNITED COOLUM BEACH COOLUM BEACH"/>
    <x v="4"/>
    <x v="9"/>
    <s v="United Petroleum"/>
  </r>
  <r>
    <x v="76"/>
    <n v="-18"/>
    <s v="NAB - Credit Card 8814"/>
    <s v="CREDIT CARD PURCHASE"/>
    <s v="UNITED PETROLEUM PTY L HAWTHORN"/>
    <x v="4"/>
    <x v="9"/>
    <s v="United Petroleum"/>
  </r>
  <r>
    <x v="286"/>
    <n v="-50.03"/>
    <s v="NAB - Credit Card 8814"/>
    <s v="CREDIT CARD PURCHASE"/>
    <s v="UNITED COOLUM BEACH COOLUM BEACH"/>
    <x v="4"/>
    <x v="9"/>
    <s v="United Petroleum"/>
  </r>
  <r>
    <x v="36"/>
    <n v="-100.72"/>
    <s v="NAB - Credit Card 8814"/>
    <s v="CREDIT CARD PURCHASE"/>
    <s v="UNITED COOLUM BEACH COOLUM BEACH"/>
    <x v="4"/>
    <x v="9"/>
    <s v="United Petroleum"/>
  </r>
  <r>
    <x v="524"/>
    <n v="-6.28"/>
    <s v="NAB - Credit Card 8814"/>
    <s v="CREDIT CARD PURCHASE"/>
    <s v="Grab* A-8H2GHKEWXBJRAV HA NOI"/>
    <x v="2"/>
    <x v="47"/>
    <s v="Grab"/>
  </r>
  <r>
    <x v="405"/>
    <n v="-2"/>
    <s v="NAB - Credit Card 8814"/>
    <s v="CREDIT CARD PURCHASE"/>
    <s v="SQ *PICCOLO Coolum Beach"/>
    <x v="0"/>
    <x v="0"/>
    <s v="PICCOLO CAFÉ"/>
  </r>
  <r>
    <x v="517"/>
    <n v="-7"/>
    <s v="NAB - Credit Card 8814"/>
    <s v="CREDIT CARD PURCHASE"/>
    <s v="SQ *CSS P&amp;C UNIFORM SHOP Coolum Beach"/>
    <x v="11"/>
    <x v="41"/>
    <s v="SQ *CSS P&amp;C UNIFORM SHOP Coolum Beach"/>
  </r>
  <r>
    <x v="394"/>
    <n v="-19.57"/>
    <s v="NAB - Credit Card 8814"/>
    <s v="CREDIT CARD PURCHASE"/>
    <s v="SP KITSCH HTTPSWWW.MYKICA"/>
    <x v="10"/>
    <x v="15"/>
    <s v="KitsCH"/>
  </r>
  <r>
    <x v="36"/>
    <n v="-85.29"/>
    <s v="CBA - Milani Everyday"/>
    <m/>
    <s v="UNITED COOLUM BEACH COOLUM BEACH QL AUS Card xx1075 Value Date: 02/12/2025"/>
    <x v="4"/>
    <x v="9"/>
    <s v="United Petroleum"/>
  </r>
  <r>
    <x v="393"/>
    <n v="-57.36"/>
    <s v="NAB - Credit Card 8814"/>
    <s v="CREDIT CARD PURCHASE"/>
    <s v="UNITED WESTGATE NTH PORT MELBOURN"/>
    <x v="4"/>
    <x v="9"/>
    <s v="United Petroleum"/>
  </r>
  <r>
    <x v="132"/>
    <n v="-11"/>
    <s v="NAB - Credit Card 8814"/>
    <s v="CREDIT CARD PURCHASE"/>
    <s v="SQ *PICCOLO Coolum Beach"/>
    <x v="0"/>
    <x v="0"/>
    <s v="PICCOLO CAFÉ"/>
  </r>
  <r>
    <x v="1"/>
    <n v="-6.5"/>
    <s v="NAB - Credit Card 8814"/>
    <s v="CREDIT CARD PURCHASE"/>
    <s v="SQ *PICCOLO Coolum Beach"/>
    <x v="0"/>
    <x v="0"/>
    <s v="PICCOLO CAFÉ"/>
  </r>
  <r>
    <x v="66"/>
    <n v="-11"/>
    <s v="NAB - Credit Card 8814"/>
    <s v="CREDIT CARD PURCHASE"/>
    <s v="SQ *PICCOLO Coolum Beach"/>
    <x v="0"/>
    <x v="0"/>
    <s v="PICCOLO CAFÉ"/>
  </r>
  <r>
    <x v="318"/>
    <n v="-13"/>
    <s v="NAB - Credit Card 8814"/>
    <s v="CREDIT CARD PURCHASE"/>
    <s v="SQ *PICCOLO Coolum Beach"/>
    <x v="0"/>
    <x v="0"/>
    <s v="PICCOLO CAFÉ"/>
  </r>
  <r>
    <x v="501"/>
    <n v="-6.5"/>
    <s v="NAB - Credit Card 8814"/>
    <s v="CREDIT CARD PURCHASE"/>
    <s v="SQ *PICCOLO Coolum Beach"/>
    <x v="0"/>
    <x v="0"/>
    <s v="PICCOLO CAFÉ"/>
  </r>
  <r>
    <x v="168"/>
    <n v="-13.5"/>
    <s v="NAB - Credit Card 8814"/>
    <s v="CREDIT CARD PURCHASE"/>
    <s v="SQ *PICCOLO Coolum Beach"/>
    <x v="0"/>
    <x v="0"/>
    <s v="PICCOLO CAFÉ"/>
  </r>
  <r>
    <x v="353"/>
    <n v="-100"/>
    <s v="NAB Everyday - 891388212"/>
    <s v="TRANSFER DEBIT"/>
    <s v="ONLINE V9646879272 Linked Acc Trns THOMAS L"/>
    <x v="9"/>
    <x v="37"/>
    <s v="ONLINE V Linked Acc Trns THOMAS L"/>
  </r>
  <r>
    <x v="537"/>
    <n v="-39"/>
    <s v="NAB - Credit Card 8814"/>
    <s v="CREDIT CARD PURCHASE"/>
    <s v="CARSALES COM AU REDBOOK RICHMOND"/>
    <x v="4"/>
    <x v="21"/>
    <s v="Carsales"/>
  </r>
  <r>
    <x v="116"/>
    <n v="-61.74"/>
    <s v="NAB - Credit Card 8814"/>
    <s v="CREDIT CARD PURCHASE"/>
    <s v="RACV INSURANCE MELBOURNE"/>
    <x v="20"/>
    <x v="57"/>
    <s v="RACV"/>
  </r>
  <r>
    <x v="484"/>
    <n v="-61.67"/>
    <s v="NAB - Credit Card 8814"/>
    <s v="CREDIT CARD PURCHASE"/>
    <s v="RACV INSURANCE MELBOURNE"/>
    <x v="20"/>
    <x v="57"/>
    <s v="RACV"/>
  </r>
  <r>
    <x v="132"/>
    <n v="-61.67"/>
    <s v="NAB - Credit Card 8814"/>
    <s v="CREDIT CARD PURCHASE"/>
    <s v="RACV INSURANCE MELBOURNE"/>
    <x v="20"/>
    <x v="57"/>
    <s v="RACV"/>
  </r>
  <r>
    <x v="145"/>
    <n v="-61.67"/>
    <s v="NAB - Credit Card 8814"/>
    <s v="CREDIT CARD PURCHASE"/>
    <s v="RACV INSURANCE MELBOURNE"/>
    <x v="20"/>
    <x v="57"/>
    <s v="RACV"/>
  </r>
  <r>
    <x v="153"/>
    <n v="-61.67"/>
    <s v="NAB - Credit Card 8814"/>
    <s v="CREDIT CARD PURCHASE"/>
    <s v="RACV INSURANCE MELBOURNE"/>
    <x v="20"/>
    <x v="57"/>
    <s v="RACV"/>
  </r>
  <r>
    <x v="163"/>
    <n v="-61.67"/>
    <s v="NAB - Credit Card 8814"/>
    <s v="CREDIT CARD PURCHASE"/>
    <s v="RACV INSURANCE MELBOURNE"/>
    <x v="20"/>
    <x v="57"/>
    <s v="RACV"/>
  </r>
  <r>
    <x v="343"/>
    <n v="-61.67"/>
    <s v="NAB - Credit Card 8814"/>
    <s v="CREDIT CARD PURCHASE"/>
    <s v="RACV INSURANCE MELBOURNE"/>
    <x v="20"/>
    <x v="57"/>
    <s v="RACV"/>
  </r>
  <r>
    <x v="181"/>
    <n v="-61.67"/>
    <s v="NAB - Credit Card 8814"/>
    <s v="CREDIT CARD PURCHASE"/>
    <s v="RACV INSURANCE MELBOURNE"/>
    <x v="20"/>
    <x v="57"/>
    <s v="RACV"/>
  </r>
  <r>
    <x v="194"/>
    <n v="-68.260000000000005"/>
    <s v="NAB - Credit Card 8814"/>
    <s v="CREDIT CARD PURCHASE"/>
    <s v="RACV INSURANCE MELBOURNE"/>
    <x v="20"/>
    <x v="57"/>
    <s v="RACV"/>
  </r>
  <r>
    <x v="205"/>
    <n v="-68.260000000000005"/>
    <s v="NAB - Credit Card 8814"/>
    <s v="CREDIT CARD PURCHASE"/>
    <s v="RACV INSURANCE MELBOURNE"/>
    <x v="20"/>
    <x v="57"/>
    <s v="RACV"/>
  </r>
  <r>
    <x v="217"/>
    <n v="-68.260000000000005"/>
    <s v="NAB - Credit Card 8814"/>
    <s v="CREDIT CARD PURCHASE"/>
    <s v="RACV INSURANCE MELBOURNE"/>
    <x v="20"/>
    <x v="57"/>
    <s v="RACV"/>
  </r>
  <r>
    <x v="229"/>
    <n v="-68.260000000000005"/>
    <s v="NAB - Credit Card 8814"/>
    <s v="CREDIT CARD PURCHASE"/>
    <s v="RACV INSURANCE MELBOURNE"/>
    <x v="20"/>
    <x v="57"/>
    <s v="RACV"/>
  </r>
  <r>
    <x v="243"/>
    <n v="-68.180000000000007"/>
    <s v="NAB - Credit Card 8814"/>
    <s v="CREDIT CARD PURCHASE"/>
    <s v="RACV INSURANCE MELBOURNE"/>
    <x v="20"/>
    <x v="57"/>
    <s v="RACV"/>
  </r>
  <r>
    <x v="250"/>
    <n v="-68.180000000000007"/>
    <s v="NAB - Credit Card 8814"/>
    <s v="CREDIT CARD PURCHASE"/>
    <s v="RACV INSURANCE MELBOURNE"/>
    <x v="20"/>
    <x v="57"/>
    <s v="RACV"/>
  </r>
  <r>
    <x v="261"/>
    <n v="-68.180000000000007"/>
    <s v="NAB - Credit Card 8814"/>
    <s v="CREDIT CARD PURCHASE"/>
    <s v="RACV INSURANCE MELBOURNE"/>
    <x v="20"/>
    <x v="57"/>
    <s v="RACV"/>
  </r>
  <r>
    <x v="47"/>
    <n v="-68.180000000000007"/>
    <s v="NAB - Credit Card 8814"/>
    <s v="CREDIT CARD PURCHASE"/>
    <s v="RACV INSURANCE MELBOURNE"/>
    <x v="20"/>
    <x v="57"/>
    <s v="RACV"/>
  </r>
  <r>
    <x v="350"/>
    <n v="-68.180000000000007"/>
    <s v="NAB - Credit Card 8814"/>
    <s v="CREDIT CARD PURCHASE"/>
    <s v="RACV INSURANCE MELBOURNE"/>
    <x v="20"/>
    <x v="57"/>
    <s v="RACV"/>
  </r>
  <r>
    <x v="351"/>
    <n v="-68.180000000000007"/>
    <s v="NAB - Credit Card 8814"/>
    <s v="CREDIT CARD PURCHASE"/>
    <s v="RACV INSURANCE MELBOURNE"/>
    <x v="20"/>
    <x v="57"/>
    <s v="RACV"/>
  </r>
  <r>
    <x v="341"/>
    <n v="-91.32"/>
    <s v="NAB - Credit Card 8814"/>
    <s v="CREDIT CARD PURCHASE"/>
    <s v="RACV INSURANCE MELBOURNE"/>
    <x v="20"/>
    <x v="57"/>
    <s v="RACV"/>
  </r>
  <r>
    <x v="465"/>
    <n v="-68.180000000000007"/>
    <s v="NAB - Credit Card 8814"/>
    <s v="CREDIT CARD PURCHASE"/>
    <s v="RACV INSURANCE MELBOURNE"/>
    <x v="20"/>
    <x v="57"/>
    <s v="RACV"/>
  </r>
  <r>
    <x v="346"/>
    <n v="-68.180000000000007"/>
    <s v="NAB - Credit Card 8814"/>
    <s v="CREDIT CARD PURCHASE"/>
    <s v="RACV INSURANCE MELBOURNE"/>
    <x v="20"/>
    <x v="57"/>
    <s v="RACV"/>
  </r>
  <r>
    <x v="347"/>
    <n v="-45.66"/>
    <s v="NAB - Credit Card 8814"/>
    <s v="CREDIT CARD PURCHASE"/>
    <s v="RACV INSURANCE MELBOURNE"/>
    <x v="20"/>
    <x v="57"/>
    <s v="RACV"/>
  </r>
  <r>
    <x v="474"/>
    <n v="-71.25"/>
    <s v="NAB - Credit Card 8814"/>
    <s v="CREDIT CARD PURCHASE"/>
    <s v="RACV INSURANCE MELBOURNE"/>
    <x v="20"/>
    <x v="57"/>
    <s v="RACV"/>
  </r>
  <r>
    <x v="12"/>
    <n v="-45.66"/>
    <s v="NAB - Credit Card 8814"/>
    <s v="CREDIT CARD PURCHASE"/>
    <s v="RACV INSURANCE MELBOURNE"/>
    <x v="20"/>
    <x v="57"/>
    <s v="RACV"/>
  </r>
  <r>
    <x v="290"/>
    <n v="-71.209999999999994"/>
    <s v="NAB - Credit Card 8814"/>
    <s v="CREDIT CARD PURCHASE"/>
    <s v="RACV INSURANCE MELBOURNE"/>
    <x v="20"/>
    <x v="57"/>
    <s v="RACV"/>
  </r>
  <r>
    <x v="353"/>
    <n v="-45.61"/>
    <s v="NAB - Credit Card 8814"/>
    <s v="CREDIT CARD PURCHASE"/>
    <s v="RACV INSURANCE MELBOURNE"/>
    <x v="20"/>
    <x v="57"/>
    <s v="RACV"/>
  </r>
  <r>
    <x v="353"/>
    <n v="-71.209999999999994"/>
    <s v="NAB - Credit Card 8814"/>
    <s v="CREDIT CARD PURCHASE"/>
    <s v="RACV INSURANCE MELBOURNE"/>
    <x v="20"/>
    <x v="57"/>
    <s v="RACV"/>
  </r>
  <r>
    <x v="432"/>
    <n v="-61.67"/>
    <s v="NAB - Credit Card 8814"/>
    <s v="CREDIT CARD PURCHASE"/>
    <s v="RACV MELBOURNE"/>
    <x v="20"/>
    <x v="57"/>
    <s v="RACV"/>
  </r>
  <r>
    <x v="388"/>
    <n v="-19.989999999999998"/>
    <s v="NAB - Credit Card 8814"/>
    <s v="CREDIT CARD PURCHASE"/>
    <s v="SUPER CHEAP AUTO MAROOCHYDORE"/>
    <x v="4"/>
    <x v="21"/>
    <s v="Super Cheap Auto"/>
  </r>
  <r>
    <x v="410"/>
    <n v="-34.979999999999997"/>
    <s v="CBA - Milani Everyday"/>
    <m/>
    <s v="LIVELIFE PHARMACY CO COOLUM BEACH AUS Card xx1075 Value Date: 15/08/2025"/>
    <x v="8"/>
    <x v="48"/>
    <s v="Livelife Pharmacy"/>
  </r>
  <r>
    <x v="92"/>
    <n v="-7.5"/>
    <s v="NAB - Credit Card 8814"/>
    <s v="CREDIT CARD PURCHASE"/>
    <s v="SQ *PICCOLO Coolum Beach"/>
    <x v="0"/>
    <x v="0"/>
    <s v="PICCOLO CAFÉ"/>
  </r>
  <r>
    <x v="183"/>
    <n v="-6.5"/>
    <s v="NAB - Credit Card 8814"/>
    <s v="CREDIT CARD PURCHASE"/>
    <s v="SQ *PICCOLO Coolum Beach"/>
    <x v="0"/>
    <x v="0"/>
    <s v="PICCOLO CAFÉ"/>
  </r>
  <r>
    <x v="421"/>
    <n v="-8"/>
    <s v="NAB - Credit Card 8814"/>
    <s v="CREDIT CARD PURCHASE"/>
    <s v="SQ *PICCOLO Coolum Beach"/>
    <x v="0"/>
    <x v="0"/>
    <s v="PICCOLO CAFÉ"/>
  </r>
  <r>
    <x v="51"/>
    <n v="-186.55"/>
    <s v="NAB - Credit Card 8814"/>
    <s v="CREDIT CARD PURCHASE"/>
    <s v="BARWON WATER 1 GEELONG"/>
    <x v="6"/>
    <x v="58"/>
    <s v="Barwon Water"/>
  </r>
  <r>
    <x v="526"/>
    <n v="-3"/>
    <s v="NAB - Credit Card 8814"/>
    <s v="CREDIT CARD PURCHASE"/>
    <s v="SQ *PICCOLO Coolum Beach"/>
    <x v="0"/>
    <x v="0"/>
    <s v="PICCOLO CAFÉ"/>
  </r>
  <r>
    <x v="490"/>
    <n v="-14"/>
    <s v="NAB Old - 9437"/>
    <s v="AUTOMATIC DRAWING"/>
    <s v="1037282932985 PAYPAL AUSTRALIA LLOYD THOMAS"/>
    <x v="3"/>
    <x v="53"/>
    <m/>
  </r>
  <r>
    <x v="196"/>
    <n v="-14"/>
    <s v="NAB Old - 9437"/>
    <s v="AUTOMATIC DRAWING"/>
    <s v="1037967467336 PAYPAL AUSTRALIA LLOYD THOMAS"/>
    <x v="3"/>
    <x v="53"/>
    <m/>
  </r>
  <r>
    <x v="197"/>
    <n v="-25"/>
    <s v="NAB Old - 9437"/>
    <s v="AUTOMATIC DRAWING"/>
    <s v="1038029723047 PAYPAL AUSTRALIA LLOYD THOMAS"/>
    <x v="3"/>
    <x v="53"/>
    <m/>
  </r>
  <r>
    <x v="506"/>
    <n v="-401"/>
    <s v="NAB - Credit Card 8814"/>
    <s v="CREDIT CARD PURCHASE"/>
    <s v="PAYPAL *PYPL PAYIN4 1800073263"/>
    <x v="1"/>
    <x v="2"/>
    <s v="PayPal (Pay in 4)"/>
  </r>
  <r>
    <x v="351"/>
    <n v="-401"/>
    <s v="NAB - Credit Card 8814"/>
    <s v="CREDIT CARD PURCHASE"/>
    <s v="PAYPAL *PYPL PAYIN4 1800073263"/>
    <x v="1"/>
    <x v="2"/>
    <s v="PayPal (Pay in 4)"/>
  </r>
  <r>
    <x v="351"/>
    <n v="-38"/>
    <s v="NAB - Credit Card 8814"/>
    <s v="CREDIT CARD PURCHASE"/>
    <s v="PAYPAL *PYPL PAYIN4 1800073263"/>
    <x v="1"/>
    <x v="2"/>
    <s v="PayPal (Pay in 4)"/>
  </r>
  <r>
    <x v="591"/>
    <n v="-52.99"/>
    <s v="NAB - Credit Card 8814"/>
    <s v="CREDIT CARD PURCHASE"/>
    <s v="SQ *DOGGIE ADVENTURE PLAYPacific Parad"/>
    <x v="12"/>
    <x v="20"/>
    <s v="Doggie Adventure"/>
  </r>
  <r>
    <x v="522"/>
    <n v="-38"/>
    <s v="NAB - Credit Card 8814"/>
    <s v="CREDIT CARD PURCHASE"/>
    <s v="PAYPAL *PYPL PAYIN4 1800073263"/>
    <x v="1"/>
    <x v="2"/>
    <s v="PayPal (Pay in 4)"/>
  </r>
  <r>
    <x v="341"/>
    <n v="-38"/>
    <s v="NAB - Credit Card 8814"/>
    <s v="CREDIT CARD PURCHASE"/>
    <s v="PAYPAL *PYPL PAYIN4 1800073263"/>
    <x v="1"/>
    <x v="2"/>
    <s v="PayPal (Pay in 4)"/>
  </r>
  <r>
    <x v="8"/>
    <n v="-38"/>
    <s v="NAB - Credit Card 8814"/>
    <s v="CREDIT CARD PURCHASE"/>
    <s v="PAYPAL *PYPL PAYIN4 1800073263"/>
    <x v="1"/>
    <x v="2"/>
    <s v="PayPal (Pay in 4)"/>
  </r>
  <r>
    <x v="480"/>
    <n v="-51.5"/>
    <s v="NAB - Credit Card 8814"/>
    <s v="CREDIT CARD PURCHASE"/>
    <s v="PAYPAL *PYPL PAYIN4 1800073263"/>
    <x v="1"/>
    <x v="2"/>
    <s v="PayPal (Pay in 4)"/>
  </r>
  <r>
    <x v="540"/>
    <n v="-51.5"/>
    <s v="NAB - Credit Card 8814"/>
    <s v="CREDIT CARD PURCHASE"/>
    <s v="PAYPAL *PYPL PAYIN4 1800073263"/>
    <x v="1"/>
    <x v="2"/>
    <s v="PayPal (Pay in 4)"/>
  </r>
  <r>
    <x v="300"/>
    <n v="-51.5"/>
    <s v="NAB - Credit Card 8814"/>
    <s v="CREDIT CARD PURCHASE"/>
    <s v="PAYPAL *PYPL PAYIN4 1800073263"/>
    <x v="1"/>
    <x v="2"/>
    <s v="PayPal (Pay in 4)"/>
  </r>
  <r>
    <x v="445"/>
    <n v="-21.5"/>
    <s v="NAB - Credit Card 8814"/>
    <s v="CREDIT CARD PURCHASE"/>
    <s v="PAYPAL *PYPL PAYIN4 1800073263"/>
    <x v="1"/>
    <x v="2"/>
    <s v="PayPal (Pay in 4)"/>
  </r>
  <r>
    <x v="432"/>
    <n v="-4"/>
    <s v="NAB - Credit Card 8814"/>
    <s v="CREDIT CARD PURCHASE"/>
    <s v="SQ *PICCOLO Coolum Beach"/>
    <x v="0"/>
    <x v="0"/>
    <s v="PICCOLO CAFÉ"/>
  </r>
  <r>
    <x v="102"/>
    <n v="-7.5"/>
    <s v="NAB - Credit Card 8814"/>
    <s v="CREDIT CARD PURCHASE"/>
    <s v="SQ *PICCOLO Coolum Beach"/>
    <x v="0"/>
    <x v="0"/>
    <s v="PICCOLO CAFÉ"/>
  </r>
  <r>
    <x v="74"/>
    <n v="-1"/>
    <s v="NAB - Credit Card 8814"/>
    <s v="CREDIT CARD PURCHASE"/>
    <s v="SQ *PICCOLO Coolum Beach"/>
    <x v="0"/>
    <x v="0"/>
    <s v="PICCOLO CAFÉ"/>
  </r>
  <r>
    <x v="534"/>
    <n v="-9"/>
    <s v="NAB - Credit Card 8814"/>
    <s v="CREDIT CARD PURCHASE"/>
    <s v="SQ *PICCOLO Coolum Beach"/>
    <x v="0"/>
    <x v="0"/>
    <s v="PICCOLO CAFÉ"/>
  </r>
  <r>
    <x v="436"/>
    <n v="-9"/>
    <s v="NAB - Credit Card 8814"/>
    <s v="CREDIT CARD PURCHASE"/>
    <s v="SQ *PICCOLO Coolum Beach"/>
    <x v="0"/>
    <x v="0"/>
    <s v="PICCOLO CAFÉ"/>
  </r>
  <r>
    <x v="328"/>
    <n v="-51.49"/>
    <s v="NAB - Credit Card 8814"/>
    <s v="CREDIT CARD PURCHASE"/>
    <s v="PAYPAL *PYPL PAYIN4 1800073263"/>
    <x v="1"/>
    <x v="2"/>
    <s v="PayPal (Pay in 4)"/>
  </r>
  <r>
    <x v="56"/>
    <n v="5185.51"/>
    <s v="CBA - Milani Everyday"/>
    <m/>
    <s v="Salary Myer Pty Ltd 01062182"/>
    <x v="7"/>
    <x v="56"/>
    <s v="Myer"/>
  </r>
  <r>
    <x v="128"/>
    <n v="5185.51"/>
    <s v="CBA - Milani Everyday"/>
    <m/>
    <s v="Salary Myer Pty Ltd 01062182"/>
    <x v="7"/>
    <x v="56"/>
    <s v="Myer"/>
  </r>
  <r>
    <x v="256"/>
    <n v="-55"/>
    <s v="NAB - Credit Card 8814"/>
    <s v="CREDIT CARD PURCHASE"/>
    <s v="THE WORK STATION CHERMSIDE"/>
    <x v="4"/>
    <x v="21"/>
    <s v="THE WORK STATION CHERMSIDE"/>
  </r>
  <r>
    <x v="437"/>
    <n v="5185.5200000000004"/>
    <s v="CBA - Milani Everyday"/>
    <m/>
    <s v="Salary Myer Pty Ltd 01062182"/>
    <x v="7"/>
    <x v="56"/>
    <s v="Myer"/>
  </r>
  <r>
    <x v="112"/>
    <n v="-30"/>
    <s v="NAB - Credit Card 8814"/>
    <s v="CREDIT CARD PURCHASE"/>
    <s v="MARIO EAST COAST C MAROOCHYDORE"/>
    <x v="11"/>
    <x v="21"/>
    <s v="Mario's East Coast Cuts For Men"/>
  </r>
  <r>
    <x v="204"/>
    <n v="-65.48"/>
    <s v="NAB - Credit Card 8814"/>
    <s v="CREDIT CARD PURCHASE"/>
    <s v="SP WELLECO.COM.AU CREMORNE"/>
    <x v="10"/>
    <x v="15"/>
    <s v="WelleCo"/>
  </r>
  <r>
    <x v="107"/>
    <n v="-450"/>
    <s v="NAB Old - 9437"/>
    <s v="TRANSFER DEBIT"/>
    <s v="ONLINE W5096541690 Linked Acc Trns THOMAS L"/>
    <x v="9"/>
    <x v="37"/>
    <s v="ONLINE W Linked Acc Trns THOMAS L"/>
  </r>
  <r>
    <x v="468"/>
    <n v="-1291"/>
    <s v="NAB Old - 9437"/>
    <s v="TRANSFER DEBIT"/>
    <s v="ONLINE W7064165721 Linked Acc Trns THOMAS L"/>
    <x v="9"/>
    <x v="37"/>
    <s v="ONLINE W Linked Acc Trns THOMAS L"/>
  </r>
  <r>
    <x v="115"/>
    <n v="150"/>
    <s v="CBA - Milani Everyday"/>
    <s v="NA"/>
    <s v="Return Tickets*SPIRITUS S BELROSE AU AUS Card xx6921 Value Date: 22/01/2024"/>
    <x v="14"/>
    <x v="10"/>
    <s v="Return Tickets*SPIRITUS S BELROSE AU AUS Card xx Value Date: 22/01/"/>
  </r>
  <r>
    <x v="401"/>
    <n v="132"/>
    <s v="CBA - Milani Everyday"/>
    <s v="NA"/>
    <s v="Return Tickets*Sunshine C BELROSE AU AUS Card xx6921 Value Date: 14/02/2024"/>
    <x v="14"/>
    <x v="10"/>
    <s v="Return Tickets*Sunshine C BELROSE AU AUS Card xx Value Date: 14/02/"/>
  </r>
  <r>
    <x v="398"/>
    <n v="-122.25"/>
    <s v="NAB - Credit Card 8814"/>
    <s v="CREDIT CARD PURCHASE"/>
    <s v="PAYPAL *PYPL PAYIN4 1800073263"/>
    <x v="1"/>
    <x v="2"/>
    <s v="PayPal (Pay in 4)"/>
  </r>
  <r>
    <x v="287"/>
    <n v="-21.5"/>
    <s v="NAB - Credit Card 8814"/>
    <s v="CREDIT CARD PURCHASE"/>
    <s v="PAYPAL *PYPL PAYIN4 1800073263"/>
    <x v="1"/>
    <x v="2"/>
    <s v="PayPal (Pay in 4)"/>
  </r>
  <r>
    <x v="291"/>
    <n v="-122.25"/>
    <s v="NAB - Credit Card 8814"/>
    <s v="CREDIT CARD PURCHASE"/>
    <s v="PAYPAL *PYPL PAYIN4 1800073263"/>
    <x v="1"/>
    <x v="2"/>
    <s v="PayPal (Pay in 4)"/>
  </r>
  <r>
    <x v="303"/>
    <n v="-21.5"/>
    <s v="NAB - Credit Card 8814"/>
    <s v="CREDIT CARD PURCHASE"/>
    <s v="PAYPAL *PYPL PAYIN4 1800073263"/>
    <x v="1"/>
    <x v="2"/>
    <s v="PayPal (Pay in 4)"/>
  </r>
  <r>
    <x v="1"/>
    <n v="5185.51"/>
    <s v="CBA - Milani Everyday"/>
    <m/>
    <s v="Salary Myer Pty Ltd 01062182"/>
    <x v="7"/>
    <x v="56"/>
    <s v="Myer"/>
  </r>
  <r>
    <x v="129"/>
    <n v="-30"/>
    <s v="NAB - Credit Card 8814"/>
    <s v="CREDIT CARD PURCHASE"/>
    <s v="MARIO EAST COAST C MAROOCHYDORE"/>
    <x v="11"/>
    <x v="21"/>
    <s v="Mario's East Coast Cuts For Men"/>
  </r>
  <r>
    <x v="55"/>
    <n v="-228"/>
    <s v="NAB - Credit Card 8814"/>
    <s v="CREDIT CARD PURCHASE"/>
    <s v="BARWON WATER 1 GEELONG"/>
    <x v="6"/>
    <x v="58"/>
    <s v="Barwon Water"/>
  </r>
  <r>
    <x v="392"/>
    <n v="-1"/>
    <s v="NAB - Credit Card 8814"/>
    <s v="CREDIT CARD PURCHASE"/>
    <s v="SQ *PICCOLO Coolum Beach"/>
    <x v="0"/>
    <x v="0"/>
    <s v="PICCOLO CAFÉ"/>
  </r>
  <r>
    <x v="86"/>
    <n v="-23.44"/>
    <s v="NAB - Credit Card 8814"/>
    <s v="CREDIT CARD PURCHASE"/>
    <s v="SQ *PICCOLO ESPRESSO Docklands"/>
    <x v="0"/>
    <x v="0"/>
    <s v="PICCOLO CAFÉ"/>
  </r>
  <r>
    <x v="43"/>
    <n v="-36.58"/>
    <s v="CBA - Milani Everyday"/>
    <m/>
    <s v="Pier 33 Mooloolaba QL AUS Card xx1075 Value Date: 14/06/2025"/>
    <x v="0"/>
    <x v="0"/>
    <s v="Pier Mooloolaba Ql"/>
  </r>
  <r>
    <x v="43"/>
    <n v="-17.27"/>
    <s v="CBA - Milani Everyday"/>
    <m/>
    <s v="Pier 33 Mooloolaba QL AUS Card xx1075 Value Date: 14/06/2025"/>
    <x v="0"/>
    <x v="0"/>
    <s v="Pier Mooloolaba Ql"/>
  </r>
  <r>
    <x v="23"/>
    <n v="-10.1"/>
    <s v="NAB - Credit Card 8814"/>
    <s v="CREDIT CARD PURCHASE"/>
    <s v="PIGGYBACK PALMWOODS"/>
    <x v="0"/>
    <x v="0"/>
    <s v="Piggy Back"/>
  </r>
  <r>
    <x v="23"/>
    <n v="-132.32"/>
    <s v="NAB - Credit Card 8814"/>
    <s v="CREDIT CARD PURCHASE"/>
    <s v="PIGGYBACK PALMWOODS"/>
    <x v="0"/>
    <x v="0"/>
    <s v="Piggy Back"/>
  </r>
  <r>
    <x v="128"/>
    <n v="-36"/>
    <s v="NAB - Credit Card 8814"/>
    <s v="CREDIT CARD PURCHASE"/>
    <s v="Pink Lemonade Richmond"/>
    <x v="0"/>
    <x v="0"/>
    <s v="Pink Lemonade"/>
  </r>
  <r>
    <x v="128"/>
    <n v="-12"/>
    <s v="NAB - Credit Card 8814"/>
    <s v="CREDIT CARD PURCHASE"/>
    <s v="Pink Lemonade Richmond"/>
    <x v="0"/>
    <x v="0"/>
    <s v="Pink Lemonade"/>
  </r>
  <r>
    <x v="294"/>
    <n v="-16.18"/>
    <s v="NAB - Credit Card 8814"/>
    <s v="CREDIT CARD PURCHASE"/>
    <s v="Pita Wrap It HUNTINGDALE"/>
    <x v="0"/>
    <x v="0"/>
    <s v="Pita Wrap It"/>
  </r>
  <r>
    <x v="334"/>
    <n v="-16.18"/>
    <s v="NAB - Credit Card 8814"/>
    <s v="CREDIT CARD PURCHASE"/>
    <s v="Pita Wrap It HUNTINGDALE"/>
    <x v="0"/>
    <x v="0"/>
    <s v="Pita Wrap It"/>
  </r>
  <r>
    <x v="71"/>
    <n v="-32.380000000000003"/>
    <s v="NAB - Credit Card 8814"/>
    <s v="CREDIT CARD PURCHASE"/>
    <s v="PLATFORM 28 DOCKLANDS"/>
    <x v="0"/>
    <x v="0"/>
    <s v="Platform 29"/>
  </r>
  <r>
    <x v="471"/>
    <n v="-315.93"/>
    <s v="NAB - Credit Card 8814"/>
    <s v="PURCHASE AUTHORISATION"/>
    <s v="Playa Bokarina"/>
    <x v="0"/>
    <x v="0"/>
    <s v="Playa Mexican"/>
  </r>
  <r>
    <x v="286"/>
    <n v="-315.93"/>
    <s v="NAB - Credit Card 8814"/>
    <s v="CREDIT CARD PURCHASE"/>
    <s v="Playa Bokarina"/>
    <x v="0"/>
    <x v="0"/>
    <s v="Playa Mexican"/>
  </r>
  <r>
    <x v="143"/>
    <n v="-18.27"/>
    <s v="NAB - Credit Card 8814"/>
    <s v="CREDIT CARD PURCHASE"/>
    <s v="POK POK DOCKLANDS Docklands"/>
    <x v="0"/>
    <x v="0"/>
    <s v="Pok Pok Docklands"/>
  </r>
  <r>
    <x v="86"/>
    <n v="-62.22"/>
    <s v="NAB - Credit Card 8814"/>
    <s v="CREDIT CARD PURCHASE"/>
    <s v="POK POK DOCKLANDS Docklands"/>
    <x v="0"/>
    <x v="0"/>
    <s v="Pok Pok Docklands"/>
  </r>
  <r>
    <x v="83"/>
    <n v="-17.239999999999998"/>
    <s v="NAB - Credit Card 8814"/>
    <s v="CREDIT CARD PURCHASE"/>
    <s v="PAYPAL *PYPL PAYIN4 1800073263"/>
    <x v="1"/>
    <x v="2"/>
    <s v="PayPal (Pay in 4)"/>
  </r>
  <r>
    <x v="483"/>
    <n v="-4.2"/>
    <s v="CBA - Milani Everyday"/>
    <m/>
    <s v="POKERO SUSHI POKE POI Point Cook VI AUS Card xx1075 Value Date: 23/12/2025"/>
    <x v="0"/>
    <x v="0"/>
    <s v="Poke Poi"/>
  </r>
  <r>
    <x v="138"/>
    <n v="-79.55"/>
    <s v="NAB - Credit Card 8814"/>
    <s v="CREDIT CARD PURCHASE"/>
    <s v="Eat Healthy Pty Ltd Pomona"/>
    <x v="0"/>
    <x v="0"/>
    <s v="Pomona Village Kitchen"/>
  </r>
  <r>
    <x v="138"/>
    <n v="-6"/>
    <s v="NAB - Credit Card 8814"/>
    <s v="CREDIT CARD PURCHASE"/>
    <s v="Eat Healthy Pty Ltd Pomona"/>
    <x v="0"/>
    <x v="0"/>
    <s v="Pomona Village Kitchen"/>
  </r>
  <r>
    <x v="294"/>
    <n v="-39.729999999999997"/>
    <s v="NAB - Credit Card 8814"/>
    <s v="CREDIT CARD PURCHASE"/>
    <s v="PAYPAL *PYPL PAYIN4 1800073263"/>
    <x v="1"/>
    <x v="2"/>
    <s v="PayPal (Pay in 4)"/>
  </r>
  <r>
    <x v="277"/>
    <n v="-12.3"/>
    <s v="NAB - Credit Card 8814"/>
    <s v="CREDIT CARD PURCHASE"/>
    <s v="SQ *POP &quot;N&quot; FLUFF DELIGHTPeregian Spri"/>
    <x v="0"/>
    <x v="0"/>
    <s v="POP &quot;N&quot; FLUFF DELIGHT"/>
  </r>
  <r>
    <x v="396"/>
    <n v="-38.18"/>
    <s v="CBA - Milani Everyday"/>
    <m/>
    <s v="Promenade Bondi Beach AU AUS Card xx1075 Value Date: 21/06/2025"/>
    <x v="0"/>
    <x v="0"/>
    <s v="Promenade Bondi Beach"/>
  </r>
  <r>
    <x v="327"/>
    <n v="-3.98"/>
    <s v="CBA - Milani Everyday"/>
    <m/>
    <s v="PROSEGUR FOREIGN EXCHA BRISBANE AIRP AUS Card xx1075 Value Date: 16/10/2025"/>
    <x v="0"/>
    <x v="0"/>
    <s v="Prosegur Foreign Excha"/>
  </r>
  <r>
    <x v="160"/>
    <n v="-13"/>
    <s v="NAB - Credit Card 8814"/>
    <s v="CREDIT CARD PURCHASE"/>
    <s v="SQ *PUNCHEUR COFFEE ROASTNoosa Heads"/>
    <x v="0"/>
    <x v="0"/>
    <s v="Puncheur Coffee Roasters"/>
  </r>
  <r>
    <x v="20"/>
    <n v="-25.1"/>
    <s v="NAB - Credit Card 8814"/>
    <s v="CREDIT CARD PURCHASE"/>
    <s v="SQ *PUPA'S COFFEE Carseldine"/>
    <x v="0"/>
    <x v="0"/>
    <s v="PUPA'S COFFEE "/>
  </r>
  <r>
    <x v="497"/>
    <n v="-17.260000000000002"/>
    <s v="NAB - Credit Card 8814"/>
    <s v="CREDIT CARD PURCHASE"/>
    <s v="QT Melbourne ICP Melbourne"/>
    <x v="0"/>
    <x v="0"/>
    <s v="QT Melbourne"/>
  </r>
  <r>
    <x v="133"/>
    <n v="-13.09"/>
    <s v="NAB - Credit Card 8814"/>
    <s v="CREDIT CARD PURCHASE"/>
    <s v="R. CRANE PTY LTD MAROOCHYDORE"/>
    <x v="0"/>
    <x v="0"/>
    <s v="R Crane Noodle House"/>
  </r>
  <r>
    <x v="387"/>
    <n v="-11.06"/>
    <s v="NAB - Credit Card 8814"/>
    <s v="CREDIT CARD PURCHASE"/>
    <s v="R. CRANE PTY LTD MAROOCHYDORE"/>
    <x v="0"/>
    <x v="0"/>
    <s v="R Crane Noodle House"/>
  </r>
  <r>
    <x v="219"/>
    <n v="-7.71"/>
    <s v="NAB - Credit Card 8814"/>
    <s v="CREDIT CARD PURCHASE"/>
    <s v="R CRANE Buddina"/>
    <x v="0"/>
    <x v="0"/>
    <s v="R Crane Sushi n Bubble Tea"/>
  </r>
  <r>
    <x v="22"/>
    <n v="-6.9"/>
    <s v="NAB - Credit Card 8814"/>
    <s v="CREDIT CARD PURCHASE"/>
    <s v="R CRANE Buddina"/>
    <x v="0"/>
    <x v="0"/>
    <s v="R Crane Sushi n Bubble Tea"/>
  </r>
  <r>
    <x v="41"/>
    <n v="-7.71"/>
    <s v="NAB - Credit Card 8814"/>
    <s v="CREDIT CARD PURCHASE"/>
    <s v="R Crane Sushi &amp; Bubbl maroochydore"/>
    <x v="0"/>
    <x v="0"/>
    <s v="R Crane Sushi n Bubble Tea"/>
  </r>
  <r>
    <x v="376"/>
    <n v="-1100"/>
    <s v="NAB Everyday - 891388212"/>
    <s v="TRANSFER DEBIT"/>
    <s v="ONLINE W6564195162 Linked Acc Trns THOMAS L"/>
    <x v="9"/>
    <x v="37"/>
    <s v="ONLINE W Linked Acc Trns THOMAS L"/>
  </r>
  <r>
    <x v="56"/>
    <n v="-1070"/>
    <s v="NAB Everyday - 891388212"/>
    <s v="TRANSFER DEBIT"/>
    <s v="ONLINE W0799110985 Linked Acc Trns THOMAS L"/>
    <x v="9"/>
    <x v="37"/>
    <s v="ONLINE W Linked Acc Trns THOMAS L"/>
  </r>
  <r>
    <x v="485"/>
    <n v="-2"/>
    <s v="NAB Everyday - 891388212"/>
    <s v="TRANSFER DEBIT"/>
    <s v="ONLINE W4271213141 Linked Acc Trns THOMAS L"/>
    <x v="9"/>
    <x v="37"/>
    <s v="ONLINE W Linked Acc Trns THOMAS L"/>
  </r>
  <r>
    <x v="45"/>
    <n v="-100"/>
    <s v="NAB Old - 9437"/>
    <s v="TRANSFER DEBIT"/>
    <s v="ONLINE W9297057730 Linked Acc Trns THOMAS L"/>
    <x v="9"/>
    <x v="37"/>
    <s v="ONLINE W Linked Acc Trns THOMAS L"/>
  </r>
  <r>
    <x v="136"/>
    <n v="-1150"/>
    <s v="NAB Everyday - 891388212"/>
    <s v="TRANSFER DEBIT"/>
    <s v="ONLINE W0665283239 Linked Acc Trns THOMAS L"/>
    <x v="9"/>
    <x v="37"/>
    <s v="ONLINE W Linked Acc Trns THOMAS L"/>
  </r>
  <r>
    <x v="437"/>
    <n v="-500"/>
    <s v="NAB Everyday - 891388212"/>
    <s v="TRANSFER DEBIT"/>
    <s v="ONLINE W1048656377 Linked Acc Trns THOMAS L"/>
    <x v="9"/>
    <x v="37"/>
    <s v="ONLINE W Linked Acc Trns THOMAS L"/>
  </r>
  <r>
    <x v="156"/>
    <n v="-300"/>
    <s v="NAB Old - 9437"/>
    <s v="TRANSFER DEBIT"/>
    <s v="ONLINE W9113482902 Linked Acc Trns THOMAS L"/>
    <x v="9"/>
    <x v="37"/>
    <s v="ONLINE W Linked Acc Trns THOMAS L"/>
  </r>
  <r>
    <x v="169"/>
    <n v="-100"/>
    <s v="NAB Everyday - 891388212"/>
    <s v="TRANSFER DEBIT"/>
    <s v="ONLINE W5059326146 Linked Acc Trns THOMAS L"/>
    <x v="9"/>
    <x v="37"/>
    <s v="ONLINE W Linked Acc Trns THOMAS L"/>
  </r>
  <r>
    <x v="173"/>
    <n v="-500"/>
    <s v="NAB Old - 9437"/>
    <s v="TRANSFER DEBIT"/>
    <s v="ONLINE W1559512262 Linked Acc Trns THOMAS L"/>
    <x v="9"/>
    <x v="37"/>
    <s v="ONLINE W Linked Acc Trns THOMAS L"/>
  </r>
  <r>
    <x v="181"/>
    <n v="-2200"/>
    <s v="NAB Old - 9437"/>
    <s v="TRANSFER DEBIT"/>
    <s v="ONLINE W7307023331 Linked Acc Trns THOMAS L"/>
    <x v="9"/>
    <x v="37"/>
    <s v="ONLINE W Linked Acc Trns THOMAS L"/>
  </r>
  <r>
    <x v="181"/>
    <n v="-2200"/>
    <s v="NAB Everyday - 891388212"/>
    <s v="TRANSFER DEBIT"/>
    <s v="ONLINE W5694686231 Linked Acc Trns THOMAS L"/>
    <x v="9"/>
    <x v="37"/>
    <s v="ONLINE W Linked Acc Trns THOMAS L"/>
  </r>
  <r>
    <x v="379"/>
    <n v="-200"/>
    <s v="NAB Everyday - 891388212"/>
    <s v="TRANSFER DEBIT"/>
    <s v="ONLINE W5904350175 Linked Acc Trns THOMAS L"/>
    <x v="9"/>
    <x v="37"/>
    <s v="ONLINE W Linked Acc Trns THOMAS L"/>
  </r>
  <r>
    <x v="98"/>
    <n v="-2000"/>
    <s v="NAB Old - 9437"/>
    <s v="TRANSFER DEBIT"/>
    <s v="ONLINE W0691306900 Linked Acc Trns THOMAS L"/>
    <x v="9"/>
    <x v="37"/>
    <s v="ONLINE W Linked Acc Trns THOMAS L"/>
  </r>
  <r>
    <x v="98"/>
    <n v="-700"/>
    <s v="NAB Everyday - 891388212"/>
    <s v="TRANSFER DEBIT"/>
    <s v="ONLINE W6778182086 Linked Acc Trns THOMAS L"/>
    <x v="9"/>
    <x v="37"/>
    <s v="ONLINE W Linked Acc Trns THOMAS L"/>
  </r>
  <r>
    <x v="98"/>
    <n v="-2100"/>
    <s v="NAB Everyday - 891388212"/>
    <s v="TRANSFER DEBIT"/>
    <s v="ONLINE W7918043322 Linked Acc Trns THOMAS L"/>
    <x v="9"/>
    <x v="37"/>
    <s v="ONLINE W Linked Acc Trns THOMAS L"/>
  </r>
  <r>
    <x v="199"/>
    <n v="-510"/>
    <s v="NAB Old - 9437"/>
    <s v="TRANSFER DEBIT"/>
    <s v="ONLINE W9695532134 Linked Acc Trns THOMAS L"/>
    <x v="9"/>
    <x v="37"/>
    <s v="ONLINE W Linked Acc Trns THOMAS L"/>
  </r>
  <r>
    <x v="204"/>
    <n v="-500"/>
    <s v="NAB Everyday - 891388212"/>
    <s v="TRANSFER DEBIT"/>
    <s v="ONLINE W8036164512 Linked Acc Trns THOMAS L"/>
    <x v="9"/>
    <x v="37"/>
    <s v="ONLINE W Linked Acc Trns THOMAS L"/>
  </r>
  <r>
    <x v="510"/>
    <n v="-550"/>
    <s v="NAB Old - 9437"/>
    <s v="TRANSFER DEBIT"/>
    <s v="ONLINE W2481346545 Linked Acc Trns THOMAS L"/>
    <x v="9"/>
    <x v="37"/>
    <s v="ONLINE W Linked Acc Trns THOMAS L"/>
  </r>
  <r>
    <x v="205"/>
    <n v="-200"/>
    <s v="NAB Everyday - 891388212"/>
    <s v="TRANSFER DEBIT"/>
    <s v="ONLINE W3395386006 Linked Acc Trns THOMAS L"/>
    <x v="9"/>
    <x v="37"/>
    <s v="ONLINE W Linked Acc Trns THOMAS L"/>
  </r>
  <r>
    <x v="552"/>
    <n v="-15.15"/>
    <s v="CBA - Milani Everyday"/>
    <m/>
    <s v="SCHOLASTIC AUSTRALIA P CRESTMEAD AU AUS Card xx1075 Value Date: 28/07/2025"/>
    <x v="11"/>
    <x v="21"/>
    <s v="Scholastic"/>
  </r>
  <r>
    <x v="315"/>
    <n v="-35"/>
    <s v="CBA - Milani Everyday"/>
    <m/>
    <s v="SQ *REX &amp; TURTLE BARBE Coolum Beach QL AUS Card xx1075 Value Date: 13/11/2025"/>
    <x v="11"/>
    <x v="59"/>
    <s v="REX &amp; TURTLE BARBE"/>
  </r>
  <r>
    <x v="202"/>
    <n v="-30.5"/>
    <s v="NAB - Credit Card 8814"/>
    <s v="CREDIT CARD PURCHASE"/>
    <s v="SMP*Marios Eastcoast C 3fMaroochydo"/>
    <x v="11"/>
    <x v="59"/>
    <s v="Mario's East Coast Cuts For Men"/>
  </r>
  <r>
    <x v="216"/>
    <n v="-30.5"/>
    <s v="NAB - Credit Card 8814"/>
    <s v="CREDIT CARD PURCHASE"/>
    <s v="SMP*Marios Eastcoast C 3fMaroochydo"/>
    <x v="11"/>
    <x v="59"/>
    <s v="Mario's East Coast Cuts For Men"/>
  </r>
  <r>
    <x v="20"/>
    <n v="-34"/>
    <s v="CBA - Milani Everyday"/>
    <m/>
    <s v="SQ *REX &amp; TURTLE BARBE Coolum Beach AU"/>
    <x v="11"/>
    <x v="59"/>
    <s v="REX &amp; TURTLE BARBE"/>
  </r>
  <r>
    <x v="407"/>
    <n v="-68"/>
    <s v="CBA - Milani Everyday"/>
    <m/>
    <s v="SQ *REX &amp; TURTLE BARBE Coolum Beach QL AUS Card xx1075 Value Date: 01/10/2025"/>
    <x v="11"/>
    <x v="59"/>
    <s v="REX &amp; TURTLE BARBE"/>
  </r>
  <r>
    <x v="6"/>
    <n v="-234"/>
    <s v="NAB Old - 9437"/>
    <s v="TRANSFER DEBIT"/>
    <s v="ONLINE W8970764800 Linked Acc Trns THOMAS L"/>
    <x v="9"/>
    <x v="37"/>
    <s v="ONLINE W Linked Acc Trns THOMAS L"/>
  </r>
  <r>
    <x v="322"/>
    <n v="-12.18"/>
    <s v="CBA - Milani Everyday"/>
    <s v="NA"/>
    <s v="R Crane Sushi &amp; Bubbl maroochydore QL AUS Card xx1075 Value Date: 16/04/2025"/>
    <x v="0"/>
    <x v="0"/>
    <s v="R Crane Sushi n Bubble Tea"/>
  </r>
  <r>
    <x v="24"/>
    <n v="-11.5"/>
    <s v="NAB - Credit Card 8814"/>
    <s v="CREDIT CARD PURCHASE"/>
    <s v="SQ *RAILWAY CJ'S PASTRIESCaboolture"/>
    <x v="0"/>
    <x v="0"/>
    <s v="RAILWAY CJ'S PASTRIES"/>
  </r>
  <r>
    <x v="24"/>
    <n v="-0.5"/>
    <s v="NAB - Credit Card 8814"/>
    <s v="CREDIT CARD PURCHASE"/>
    <s v="SQ *RAILWAY CJ'S PASTRIESCaboolture"/>
    <x v="0"/>
    <x v="0"/>
    <s v="RAILWAY CJ'S PASTRIES"/>
  </r>
  <r>
    <x v="189"/>
    <n v="-56.82"/>
    <s v="NAB - Credit Card 8814"/>
    <s v="CREDIT CARD PURCHASE"/>
    <s v="RAINBOW NOODLES &amp; SUSH PACIFIC PARAD"/>
    <x v="0"/>
    <x v="0"/>
    <s v="Rainbow Noodles &amp; Sushi"/>
  </r>
  <r>
    <x v="422"/>
    <n v="-15.09"/>
    <s v="NAB - Credit Card 8814"/>
    <s v="CREDIT CARD PURCHASE"/>
    <s v="SQ *RAW + RICE Noosa Heads"/>
    <x v="0"/>
    <x v="0"/>
    <s v="RAW + RICE "/>
  </r>
  <r>
    <x v="278"/>
    <n v="-6.09"/>
    <s v="CBA - Milani Everyday"/>
    <m/>
    <s v="Red Crane Fine Japane Maroochydore QL AUS Card xx1075 Value Date: 06/09/2025"/>
    <x v="0"/>
    <x v="0"/>
    <s v="Red Crane Fine"/>
  </r>
  <r>
    <x v="265"/>
    <n v="-20.5"/>
    <s v="CBA - Milani Everyday"/>
    <m/>
    <s v="Red Crane Fine Japane Maroochydore QL AUS Card xx1075 Value Date: 07/05/2025"/>
    <x v="0"/>
    <x v="0"/>
    <s v="Red Crane Fine"/>
  </r>
  <r>
    <x v="157"/>
    <n v="5185.51"/>
    <s v="CBA - Milani Everyday"/>
    <m/>
    <s v="Salary Myer Pty Ltd 01062182"/>
    <x v="7"/>
    <x v="56"/>
    <s v="Myer"/>
  </r>
  <r>
    <x v="166"/>
    <n v="5419.44"/>
    <s v="CBA - Milani Everyday"/>
    <m/>
    <s v="Salary Myer Pty Ltd 01062182"/>
    <x v="7"/>
    <x v="56"/>
    <s v="Myer"/>
  </r>
  <r>
    <x v="460"/>
    <n v="5419.44"/>
    <s v="CBA - Milani Everyday"/>
    <m/>
    <s v="Salary Myer Pty Ltd 01062182"/>
    <x v="7"/>
    <x v="56"/>
    <s v="Myer"/>
  </r>
  <r>
    <x v="488"/>
    <n v="5419.44"/>
    <s v="CBA - Milani Everyday"/>
    <m/>
    <s v="Salary Myer Pty Ltd 01062182"/>
    <x v="7"/>
    <x v="56"/>
    <s v="Myer"/>
  </r>
  <r>
    <x v="73"/>
    <n v="5419.44"/>
    <s v="CBA - Milani Everyday"/>
    <m/>
    <s v="Salary Myer Pty Ltd 01062182"/>
    <x v="7"/>
    <x v="56"/>
    <s v="Myer"/>
  </r>
  <r>
    <x v="532"/>
    <n v="5419.44"/>
    <s v="CBA - Milani Everyday"/>
    <m/>
    <s v="Salary Myer Pty Ltd 01062182"/>
    <x v="7"/>
    <x v="56"/>
    <s v="Myer"/>
  </r>
  <r>
    <x v="534"/>
    <n v="5419.44"/>
    <s v="CBA - Milani Everyday"/>
    <m/>
    <s v="Salary Myer Pty Ltd 01062182"/>
    <x v="7"/>
    <x v="56"/>
    <s v="Myer"/>
  </r>
  <r>
    <x v="223"/>
    <n v="5419.44"/>
    <s v="CBA - Milani Everyday"/>
    <m/>
    <s v="Salary Myer Pty Ltd 01062182"/>
    <x v="7"/>
    <x v="56"/>
    <s v="Myer"/>
  </r>
  <r>
    <x v="436"/>
    <n v="5419.44"/>
    <s v="CBA - Milani Everyday"/>
    <m/>
    <s v="Salary Myer Pty Ltd 01062182"/>
    <x v="7"/>
    <x v="56"/>
    <s v="Myer"/>
  </r>
  <r>
    <x v="592"/>
    <n v="5419.44"/>
    <s v="CBA - Milani Everyday"/>
    <m/>
    <s v="Salary Myer Pty Ltd 01062182"/>
    <x v="7"/>
    <x v="56"/>
    <s v="Myer"/>
  </r>
  <r>
    <x v="256"/>
    <n v="5419.44"/>
    <s v="CBA - Milani Everyday"/>
    <m/>
    <s v="Salary Myer Pty Ltd 01062182"/>
    <x v="7"/>
    <x v="56"/>
    <s v="Myer"/>
  </r>
  <r>
    <x v="311"/>
    <n v="5419.44"/>
    <s v="CBA - Milani Everyday"/>
    <m/>
    <s v="Salary Myer Pty Ltd 01062182"/>
    <x v="7"/>
    <x v="56"/>
    <s v="Myer"/>
  </r>
  <r>
    <x v="515"/>
    <n v="5419.44"/>
    <s v="CBA - Milani Everyday"/>
    <m/>
    <s v="Salary Myer Pty Ltd 01062182"/>
    <x v="7"/>
    <x v="56"/>
    <s v="Myer"/>
  </r>
  <r>
    <x v="506"/>
    <n v="5419.83"/>
    <s v="CBA - Milani Everyday"/>
    <m/>
    <s v="Salary Myer Pty Ltd 01062182"/>
    <x v="7"/>
    <x v="56"/>
    <s v="Myer"/>
  </r>
  <r>
    <x v="450"/>
    <n v="5445.83"/>
    <s v="CBA - Milani Everyday"/>
    <m/>
    <s v="Salary Myer Pty Ltd 01062182"/>
    <x v="7"/>
    <x v="56"/>
    <s v="Myer"/>
  </r>
  <r>
    <x v="475"/>
    <n v="5419.83"/>
    <s v="CBA - Milani Everyday"/>
    <m/>
    <s v="Salary Myer Pty Ltd 01062182"/>
    <x v="7"/>
    <x v="56"/>
    <s v="Myer"/>
  </r>
  <r>
    <x v="49"/>
    <n v="5419.84"/>
    <s v="CBA - Milani Everyday"/>
    <m/>
    <s v="Salary Myer Pty Ltd 01062182"/>
    <x v="7"/>
    <x v="56"/>
    <s v="Myer"/>
  </r>
  <r>
    <x v="85"/>
    <n v="5419.82"/>
    <s v="CBA - Milani Everyday"/>
    <m/>
    <s v="Salary Myer Pty Ltd 01062182"/>
    <x v="7"/>
    <x v="56"/>
    <s v="Myer"/>
  </r>
  <r>
    <x v="293"/>
    <n v="5419.84"/>
    <s v="CBA - Milani Everyday"/>
    <m/>
    <s v="Salary Myer Pty Ltd 01062182"/>
    <x v="7"/>
    <x v="56"/>
    <s v="Myer"/>
  </r>
  <r>
    <x v="210"/>
    <n v="250"/>
    <s v="CBA - Milani Everyday"/>
    <s v="NA"/>
    <s v="DEPOSIT CASH $250.00 CHEQUE $0.00 Branch BELMONT"/>
    <x v="7"/>
    <x v="21"/>
    <s v="DEPOSIT CASH $250.00 CHEQUE $0.00 Branch BELMONT"/>
  </r>
  <r>
    <x v="487"/>
    <n v="45.3"/>
    <s v="NAB Everyday - 891388212"/>
    <s v="DEPOSIT"/>
    <s v="NABATM DEP 04th17:43NOOSAVILLE TEL"/>
    <x v="7"/>
    <x v="21"/>
    <s v="NABATM DEP 04th17:43NOOSAVILLE TEL"/>
  </r>
  <r>
    <x v="340"/>
    <n v="176.21"/>
    <s v="NAB Everyday - 891388212"/>
    <s v="DEPOSIT"/>
    <s v="NABATM DEP 25th12:42MAROOCHYDORE M"/>
    <x v="7"/>
    <x v="21"/>
    <s v="NABATM DEP 25th12:42MAROOCHYDORE M"/>
  </r>
  <r>
    <x v="413"/>
    <n v="31.05"/>
    <s v="NAB - Credit Card 8814"/>
    <s v="CREDIT CARD REFUND"/>
    <s v="Afterpay afterpay.com"/>
    <x v="7"/>
    <x v="43"/>
    <s v="Afterpay"/>
  </r>
  <r>
    <x v="91"/>
    <n v="22.49"/>
    <s v="NAB - Credit Card 8814"/>
    <s v="CREDIT CARD REFUND"/>
    <s v="Afterpay afterpay.com"/>
    <x v="7"/>
    <x v="43"/>
    <s v="Afterpay"/>
  </r>
  <r>
    <x v="91"/>
    <n v="22.49"/>
    <s v="NAB - Credit Card 8814"/>
    <s v="CREDIT CARD REFUND"/>
    <s v="Afterpay afterpay.com"/>
    <x v="7"/>
    <x v="43"/>
    <s v="Afterpay"/>
  </r>
  <r>
    <x v="41"/>
    <n v="19.8"/>
    <s v="NAB - Credit Card 8814"/>
    <s v="CREDIT CARD REFUND"/>
    <s v="AMAZON AU SYDNEY SOUTH"/>
    <x v="7"/>
    <x v="43"/>
    <s v="Amazon"/>
  </r>
  <r>
    <x v="41"/>
    <n v="4.5"/>
    <s v="NAB - Credit Card 8814"/>
    <s v="CREDIT CARD REFUND"/>
    <s v="AMAZON AU SYDNEY SOUTH"/>
    <x v="7"/>
    <x v="43"/>
    <s v="Amazon"/>
  </r>
  <r>
    <x v="338"/>
    <n v="17.29"/>
    <s v="NAB - Credit Card 8814"/>
    <s v="CREDIT CARD REFUND"/>
    <s v="AMAZON MARKETPLACE AU SYDNEY SOUTH"/>
    <x v="7"/>
    <x v="43"/>
    <s v="Amazon"/>
  </r>
  <r>
    <x v="300"/>
    <n v="83.98"/>
    <s v="NAB - Credit Card 8814"/>
    <s v="CREDIT CARD REFUND"/>
    <s v="BCF NOOSA NOOSAVILLE"/>
    <x v="7"/>
    <x v="43"/>
    <s v="BCF NOOSA "/>
  </r>
  <r>
    <x v="58"/>
    <n v="30.38"/>
    <s v="NAB - Credit Card 8814"/>
    <s v="CREDIT CARD REFUND"/>
    <s v="CHATGPT SUBSCRIPTION HTTPSOPENAI.CCA"/>
    <x v="7"/>
    <x v="43"/>
    <s v="OpenAI"/>
  </r>
  <r>
    <x v="346"/>
    <n v="19.2"/>
    <s v="NAB - Credit Card 8814"/>
    <s v="CREDIT CARD REFUND"/>
    <s v="COOLUM BEACH BOWLS C COOLUM BEACH"/>
    <x v="7"/>
    <x v="43"/>
    <s v="Coolum Beach Bowls Club"/>
  </r>
  <r>
    <x v="56"/>
    <n v="53.9"/>
    <s v="NAB Old - 9437"/>
    <s v="INTER-BANK CREDIT"/>
    <s v="755110177 EYWQ MCARE BENEFITS LLOYD THOMAS"/>
    <x v="7"/>
    <x v="43"/>
    <s v="MCARE BENEFITS LLOYD THOMAS"/>
  </r>
  <r>
    <x v="125"/>
    <n v="100.55"/>
    <s v="NAB Old - 9437"/>
    <s v="INTER-BANK CREDIT"/>
    <s v="768113612 EYWQ MCARE BENEFITS LLOYD THOMAS"/>
    <x v="7"/>
    <x v="43"/>
    <s v="MCARE BENEFITS LLOYD THOMAS"/>
  </r>
  <r>
    <x v="133"/>
    <n v="80.099999999999994"/>
    <s v="NAB Old - 9437"/>
    <s v="INTER-BANK CREDIT"/>
    <s v="789112868 EYWQ MCARE BENEFITS LLOYD THOMAS"/>
    <x v="7"/>
    <x v="43"/>
    <s v="MCARE BENEFITS LLOYD THOMAS"/>
  </r>
  <r>
    <x v="196"/>
    <n v="6.49"/>
    <s v="NAB - Credit Card 8814"/>
    <s v="CREDIT CARD REFUND"/>
    <s v="Google Monster Life Barangaroo"/>
    <x v="7"/>
    <x v="43"/>
    <s v="Google Australia"/>
  </r>
  <r>
    <x v="67"/>
    <n v="136.33000000000001"/>
    <s v="NAB Everyday - 891388212"/>
    <s v="INTER-BANK CREDIT"/>
    <s v="493269102024061500 HBF - CLAIM2 LLOYD THOMAS"/>
    <x v="7"/>
    <x v="43"/>
    <s v="HBF - CLAIM2"/>
  </r>
  <r>
    <x v="485"/>
    <n v="19.5"/>
    <s v="NAB - Credit Card 8814"/>
    <s v="CREDIT CARD REFUND"/>
    <s v="KMART MULGRAVE"/>
    <x v="7"/>
    <x v="43"/>
    <s v="Kmart"/>
  </r>
  <r>
    <x v="132"/>
    <n v="8"/>
    <s v="NAB - Credit Card 8814"/>
    <s v="CREDIT CARD REFUND"/>
    <s v="KMART MULGRAVE"/>
    <x v="7"/>
    <x v="43"/>
    <s v="Kmart"/>
  </r>
  <r>
    <x v="408"/>
    <n v="323.88"/>
    <s v="NAB - Credit Card 8814"/>
    <s v="CREDIT CARD REFUND"/>
    <s v="LinkedInPreB *71448216 16506873555"/>
    <x v="7"/>
    <x v="43"/>
    <s v="LinkedIn"/>
  </r>
  <r>
    <x v="256"/>
    <n v="57.6"/>
    <s v="NAB Old - 9437"/>
    <s v="INTER-BANK CREDIT"/>
    <s v="550020605488 MEDIBANK PRIVATE"/>
    <x v="7"/>
    <x v="43"/>
    <s v="Medibank"/>
  </r>
  <r>
    <x v="369"/>
    <n v="28.8"/>
    <s v="NAB Everyday - 891388212"/>
    <s v="INTER-BANK CREDIT"/>
    <s v="400020483479 MEDIBANK PRIVATE"/>
    <x v="7"/>
    <x v="43"/>
    <s v="Medibank"/>
  </r>
  <r>
    <x v="369"/>
    <n v="28.8"/>
    <s v="NAB Everyday - 891388212"/>
    <s v="INTER-BANK CREDIT"/>
    <s v="400020483480 MEDIBANK PRIVATE"/>
    <x v="7"/>
    <x v="43"/>
    <s v="Medibank"/>
  </r>
  <r>
    <x v="66"/>
    <n v="53"/>
    <s v="NAB Everyday - 891388212"/>
    <s v="INTER-BANK CREDIT"/>
    <s v="107021028296 MEDIBANK PRIVATE Lloyd Thomas"/>
    <x v="7"/>
    <x v="43"/>
    <s v="Medibank"/>
  </r>
  <r>
    <x v="208"/>
    <n v="36.299999999999997"/>
    <s v="NAB Old - 9437"/>
    <s v="INTER-BANK CREDIT"/>
    <s v="102019784417 MEDIBANK PRIVATE LLOYD THOMAS"/>
    <x v="7"/>
    <x v="43"/>
    <s v="Medibank"/>
  </r>
  <r>
    <x v="391"/>
    <n v="28.8"/>
    <s v="NAB Old - 9437"/>
    <s v="INTER-BANK CREDIT"/>
    <s v="101020379574 MEDIBANK PRIVATE LLOYD THOMAS"/>
    <x v="7"/>
    <x v="43"/>
    <s v="Medibank"/>
  </r>
  <r>
    <x v="6"/>
    <n v="226.05"/>
    <s v="NAB Old - 9437"/>
    <s v="INTER-BANK CREDIT"/>
    <s v="600023094929 MEDIBANK PRIVATE LLOYD THOMAS"/>
    <x v="7"/>
    <x v="43"/>
    <s v="Medibank"/>
  </r>
  <r>
    <x v="419"/>
    <n v="95.15"/>
    <s v="NAB Old - 9437"/>
    <s v="INTER-BANK CREDIT"/>
    <s v="450020991409 MEDIBANK PRIVATE LLOYD THOMAS"/>
    <x v="7"/>
    <x v="43"/>
    <s v="Medibank"/>
  </r>
  <r>
    <x v="260"/>
    <n v="177.35"/>
    <s v="NAB Everyday - 891388212"/>
    <s v="INTER-BANK CREDIT"/>
    <s v="500021427493 MEDIBANK PRIVATE Lloyd Thomas"/>
    <x v="7"/>
    <x v="43"/>
    <s v="Medibank"/>
  </r>
  <r>
    <x v="311"/>
    <n v="44.3"/>
    <s v="NAB Everyday - 891388212"/>
    <s v="INTER-BANK CREDIT"/>
    <s v="900022720223 MEDIBANK PRIVATE Lloyd Thomas"/>
    <x v="7"/>
    <x v="43"/>
    <s v="Medibank"/>
  </r>
  <r>
    <x v="311"/>
    <n v="28.8"/>
    <s v="NAB Everyday - 891388212"/>
    <s v="INTER-BANK CREDIT"/>
    <s v="900022720222 MEDIBANK PRIVATE Lloyd Thomas"/>
    <x v="7"/>
    <x v="43"/>
    <s v="Medibank"/>
  </r>
  <r>
    <x v="351"/>
    <n v="57.6"/>
    <s v="NAB Everyday - 891388212"/>
    <s v="INTER-BANK CREDIT"/>
    <s v="850022593359 MEDIBANK PRIVATE Lloyd Thomas"/>
    <x v="7"/>
    <x v="43"/>
    <s v="Medibank"/>
  </r>
  <r>
    <x v="423"/>
    <n v="28.8"/>
    <s v="NAB Everyday - 891388212"/>
    <s v="INTER-BANK CREDIT"/>
    <s v="850022809887 MEDIBANK PRIVATE Lloyd Thomas"/>
    <x v="7"/>
    <x v="43"/>
    <s v="Medibank"/>
  </r>
  <r>
    <x v="279"/>
    <n v="114.7"/>
    <s v="NAB Everyday - 891388212"/>
    <s v="INTER-BANK CREDIT"/>
    <s v="700023304482 MEDIBANK PRIVATE Lloyd Thomas"/>
    <x v="7"/>
    <x v="43"/>
    <s v="Medibank"/>
  </r>
  <r>
    <x v="408"/>
    <n v="36.299999999999997"/>
    <s v="NAB Everyday - 891388212"/>
    <s v="INTER-BANK CREDIT"/>
    <s v="100021941914 MEDIBANK PRIVATE Lloyd Thomas"/>
    <x v="7"/>
    <x v="43"/>
    <s v="Medibank"/>
  </r>
  <r>
    <x v="398"/>
    <n v="28.8"/>
    <s v="NAB Everyday - 891388212"/>
    <s v="INTER-BANK CREDIT"/>
    <s v="108024038763 MEDIBANK PRIVATE Lloyd Thomas"/>
    <x v="7"/>
    <x v="43"/>
    <s v="Medibank"/>
  </r>
  <r>
    <x v="76"/>
    <n v="90.4"/>
    <s v="NAB Everyday - 891388212"/>
    <s v="INTER-BANK CREDIT"/>
    <s v="103023873519 MEDIBANK PRIVATE Lloyd Thomas"/>
    <x v="7"/>
    <x v="43"/>
    <s v="Medibank"/>
  </r>
  <r>
    <x v="58"/>
    <n v="0.91"/>
    <s v="NAB - Credit Card 8814"/>
    <s v="MISCELLANEOUS CREDIT"/>
    <s v="NAB INTNL TRN FEE REV -MC"/>
    <x v="7"/>
    <x v="43"/>
    <s v="NAB INTNL TRN FEE REV -MC"/>
  </r>
  <r>
    <x v="226"/>
    <n v="6.72"/>
    <s v="NAB - Credit Card 8814"/>
    <s v="MISCELLANEOUS CREDIT"/>
    <s v="NAB INTNL TRN FEE REV -MC"/>
    <x v="7"/>
    <x v="43"/>
    <s v="NAB INTNL TRN FEE REV -MC"/>
  </r>
  <r>
    <x v="497"/>
    <n v="202.8"/>
    <s v="NAB - Credit Card 8814"/>
    <s v="CREDIT CARD REFUND"/>
    <s v="Novotel Melb Ctrl OPI Melbourne"/>
    <x v="7"/>
    <x v="43"/>
    <s v="Novotel Melb Ctrl OPI Melbourne"/>
  </r>
  <r>
    <x v="539"/>
    <n v="0.04"/>
    <s v="NAB - Old 1627"/>
    <s v="INTER-BANK CREDIT"/>
    <s v="1037129771698 PAYPAL AUSTRALIA LLOYD THOMAS"/>
    <x v="7"/>
    <x v="43"/>
    <m/>
  </r>
  <r>
    <x v="539"/>
    <n v="0.03"/>
    <s v="NAB - Old 1627"/>
    <s v="INTER-BANK CREDIT"/>
    <s v="1037129771684 PAYPAL AUSTRALIA LLOYD THOMAS"/>
    <x v="7"/>
    <x v="43"/>
    <m/>
  </r>
  <r>
    <x v="384"/>
    <n v="14.99"/>
    <s v="NAB Old - 9437"/>
    <s v="INTER-BANK CREDIT"/>
    <s v="1037323375499 PAYPAL AUSTRALIA LLOYD THOMAS"/>
    <x v="7"/>
    <x v="43"/>
    <m/>
  </r>
  <r>
    <x v="384"/>
    <n v="14.99"/>
    <s v="NAB Old - 9437"/>
    <s v="INTER-BANK CREDIT"/>
    <s v="1037323373864 PAYPAL AUSTRALIA LLOYD THOMAS"/>
    <x v="7"/>
    <x v="43"/>
    <m/>
  </r>
  <r>
    <x v="384"/>
    <n v="14.99"/>
    <s v="NAB Old - 9437"/>
    <s v="INTER-BANK CREDIT"/>
    <s v="1037323373234 PAYPAL AUSTRALIA LLOYD THOMAS"/>
    <x v="7"/>
    <x v="43"/>
    <m/>
  </r>
  <r>
    <x v="384"/>
    <n v="14.99"/>
    <s v="NAB Old - 9437"/>
    <s v="INTER-BANK CREDIT"/>
    <s v="1037323372775 PAYPAL AUSTRALIA LLOYD THOMAS"/>
    <x v="7"/>
    <x v="43"/>
    <m/>
  </r>
  <r>
    <x v="384"/>
    <n v="14.99"/>
    <s v="NAB Old - 9437"/>
    <s v="INTER-BANK CREDIT"/>
    <s v="1037323372450 PAYPAL AUSTRALIA LLOYD THOMAS"/>
    <x v="7"/>
    <x v="43"/>
    <m/>
  </r>
  <r>
    <x v="384"/>
    <n v="10.99"/>
    <s v="NAB Old - 9437"/>
    <s v="INTER-BANK CREDIT"/>
    <s v="1037323371921 PAYPAL AUSTRALIA LLOYD THOMAS"/>
    <x v="7"/>
    <x v="43"/>
    <m/>
  </r>
  <r>
    <x v="384"/>
    <n v="3"/>
    <s v="NAB Old - 9437"/>
    <s v="INTER-BANK CREDIT"/>
    <s v="1037323257131 PAYPAL AUSTRALIA LLOYD THOMAS"/>
    <x v="7"/>
    <x v="43"/>
    <m/>
  </r>
  <r>
    <x v="14"/>
    <n v="50"/>
    <s v="NAB Everyday - 891388212"/>
    <s v="INTER-BANK CREDIT"/>
    <s v="7551017 PetSure Claims"/>
    <x v="7"/>
    <x v="43"/>
    <s v="PetSure"/>
  </r>
  <r>
    <x v="125"/>
    <n v="145"/>
    <s v="NAB Everyday - 891388212"/>
    <s v="INTER-BANK CREDIT"/>
    <s v="6142355 PetSure Claims Lloyd"/>
    <x v="7"/>
    <x v="43"/>
    <s v="PetSure"/>
  </r>
  <r>
    <x v="522"/>
    <n v="43.9"/>
    <s v="NAB Everyday - 891388212"/>
    <s v="MISCELLANEOUS CREDIT"/>
    <s v="REFUND-EFTPOS Medicare Benefit"/>
    <x v="7"/>
    <x v="43"/>
    <s v="REFUND-EFTPOS Medicare Benefit"/>
  </r>
  <r>
    <x v="361"/>
    <n v="43.9"/>
    <s v="NAB Everyday - 891388212"/>
    <s v="MISCELLANEOUS CREDIT"/>
    <s v="REFUND-EFTPOS Medicare Benefit"/>
    <x v="7"/>
    <x v="43"/>
    <s v="REFUND-EFTPOS Medicare Benefit"/>
  </r>
  <r>
    <x v="4"/>
    <n v="142.30000000000001"/>
    <s v="NAB - Credit Card 8814"/>
    <s v="CREDIT CARD REFUND"/>
    <s v="Reptile Park via rllr.co Somersby"/>
    <x v="7"/>
    <x v="43"/>
    <s v="Reptile Park via rllr.co Somersby"/>
  </r>
  <r>
    <x v="390"/>
    <n v="-14.75"/>
    <s v="NAB - Credit Card 8814"/>
    <s v="CREDIT CARD PURCHASE"/>
    <s v="RED ROOSTER NUDGEE BANYO"/>
    <x v="0"/>
    <x v="0"/>
    <s v="Red Rooster"/>
  </r>
  <r>
    <x v="171"/>
    <n v="-10.9"/>
    <s v="NAB - Credit Card 8814"/>
    <s v="CREDIT CARD PURCHASE"/>
    <s v="SNV VENTURES PTY LTD NOOSAVILLE"/>
    <x v="0"/>
    <x v="0"/>
    <s v="Red Rooster"/>
  </r>
  <r>
    <x v="199"/>
    <n v="-15.2"/>
    <s v="NAB - Credit Card 8814"/>
    <s v="CREDIT CARD PURCHASE"/>
    <s v="SNV VENTURES PTY LTD NOOSAVILLE"/>
    <x v="0"/>
    <x v="0"/>
    <s v="Red Rooster"/>
  </r>
  <r>
    <x v="173"/>
    <n v="-11.06"/>
    <s v="NAB - Credit Card 8814"/>
    <s v="CREDIT CARD PURCHASE"/>
    <s v="AYAM PENYET RIA SMASHE SOUTH MELBOUR"/>
    <x v="0"/>
    <x v="0"/>
    <s v="Ria Ayam Penyet"/>
  </r>
  <r>
    <x v="65"/>
    <n v="-62.67"/>
    <s v="NAB - Credit Card 8814"/>
    <s v="CREDIT CARD PURCHASE"/>
    <s v="RICEBOI MOOLOOLABA"/>
    <x v="0"/>
    <x v="0"/>
    <s v="Rice Boi"/>
  </r>
  <r>
    <x v="65"/>
    <n v="-54.58"/>
    <s v="NAB - Credit Card 8814"/>
    <s v="CREDIT CARD PURCHASE"/>
    <s v="RICEBOI MOOLOOLABA"/>
    <x v="0"/>
    <x v="0"/>
    <s v="Rice Boi"/>
  </r>
  <r>
    <x v="65"/>
    <n v="-35.380000000000003"/>
    <s v="NAB - Credit Card 8814"/>
    <s v="CREDIT CARD PURCHASE"/>
    <s v="RICEBOI MOOLOOLABA"/>
    <x v="0"/>
    <x v="0"/>
    <s v="Rice Boi"/>
  </r>
  <r>
    <x v="183"/>
    <n v="-38.409999999999997"/>
    <s v="NAB - Credit Card 8814"/>
    <s v="CREDIT CARD PURCHASE"/>
    <s v="RICEBOI MOOLOOLABA"/>
    <x v="0"/>
    <x v="0"/>
    <s v="Rice Boi"/>
  </r>
  <r>
    <x v="183"/>
    <n v="-23.25"/>
    <s v="NAB - Credit Card 8814"/>
    <s v="CREDIT CARD PURCHASE"/>
    <s v="RICEBOI MOOLOOLABA"/>
    <x v="0"/>
    <x v="0"/>
    <s v="Rice Boi"/>
  </r>
  <r>
    <x v="183"/>
    <n v="-4.04"/>
    <s v="NAB - Credit Card 8814"/>
    <s v="CREDIT CARD PURCHASE"/>
    <s v="RICEBOI MOOLOOLABA"/>
    <x v="0"/>
    <x v="0"/>
    <s v="Rice Boi"/>
  </r>
  <r>
    <x v="403"/>
    <n v="-64.69"/>
    <s v="NAB - Credit Card 8814"/>
    <s v="CREDIT CARD PURCHASE"/>
    <s v="RICEBOI MOOLOOLABA"/>
    <x v="0"/>
    <x v="0"/>
    <s v="Rice Boi"/>
  </r>
  <r>
    <x v="403"/>
    <n v="-40.43"/>
    <s v="NAB - Credit Card 8814"/>
    <s v="CREDIT CARD PURCHASE"/>
    <s v="RICEBOI MOOLOOLABA"/>
    <x v="0"/>
    <x v="0"/>
    <s v="Rice Boi"/>
  </r>
  <r>
    <x v="403"/>
    <n v="-39.42"/>
    <s v="NAB - Credit Card 8814"/>
    <s v="CREDIT CARD PURCHASE"/>
    <s v="RICEBOI MOOLOOLABA"/>
    <x v="0"/>
    <x v="0"/>
    <s v="Rice Boi"/>
  </r>
  <r>
    <x v="403"/>
    <n v="-24.26"/>
    <s v="NAB - Credit Card 8814"/>
    <s v="CREDIT CARD PURCHASE"/>
    <s v="RICEBOI MOOLOOLABA"/>
    <x v="0"/>
    <x v="0"/>
    <s v="Rice Boi"/>
  </r>
  <r>
    <x v="403"/>
    <n v="-18.190000000000001"/>
    <s v="NAB - Credit Card 8814"/>
    <s v="CREDIT CARD PURCHASE"/>
    <s v="RICEBOI MOOLOOLABA"/>
    <x v="0"/>
    <x v="0"/>
    <s v="Rice Boi"/>
  </r>
  <r>
    <x v="403"/>
    <n v="-14.15"/>
    <s v="NAB - Credit Card 8814"/>
    <s v="CREDIT CARD PURCHASE"/>
    <s v="RICEBOI MOOLOOLABA"/>
    <x v="0"/>
    <x v="0"/>
    <s v="Rice Boi"/>
  </r>
  <r>
    <x v="291"/>
    <n v="-24.26"/>
    <s v="NAB - Credit Card 8814"/>
    <s v="CREDIT CARD PURCHASE"/>
    <s v="RICEBOI MOOLOOLABA"/>
    <x v="0"/>
    <x v="0"/>
    <s v="Rice Boi"/>
  </r>
  <r>
    <x v="58"/>
    <n v="-8"/>
    <s v="NAB - Credit Card 8814"/>
    <s v="CREDIT CARD PURCHASE"/>
    <s v="SQ *RIVERSIDE CAFE &amp; BAR South Brisban"/>
    <x v="0"/>
    <x v="0"/>
    <s v="Riverside Cafe &amp; Bar"/>
  </r>
  <r>
    <x v="187"/>
    <n v="-24.6"/>
    <s v="NAB - Credit Card 8814"/>
    <s v="CREDIT CARD PURCHASE"/>
    <s v="SQ *RIVERSIDE CAFE &amp; BAR South Brisban"/>
    <x v="0"/>
    <x v="0"/>
    <s v="Riverside Cafe &amp; Bar"/>
  </r>
  <r>
    <x v="170"/>
    <n v="-19"/>
    <s v="NAB - Credit Card 8814"/>
    <s v="CREDIT CARD PURCHASE"/>
    <s v="ROADS STORE MARCUS BEACH"/>
    <x v="0"/>
    <x v="0"/>
    <s v="Roads Store"/>
  </r>
  <r>
    <x v="205"/>
    <n v="-12.11"/>
    <s v="NAB - Credit Card 8814"/>
    <s v="CREDIT CARD PURCHASE"/>
    <s v="Roll'd - Valley Metro Fortitude Val"/>
    <x v="0"/>
    <x v="0"/>
    <s v="Roll'd"/>
  </r>
  <r>
    <x v="294"/>
    <n v="-122.25"/>
    <s v="NAB - Credit Card 8814"/>
    <s v="CREDIT CARD PURCHASE"/>
    <s v="PAYPAL *PYPL PAYIN4 1800073263"/>
    <x v="1"/>
    <x v="2"/>
    <s v="PayPal (Pay in 4)"/>
  </r>
  <r>
    <x v="264"/>
    <n v="-32"/>
    <s v="CBA - Milani Everyday"/>
    <m/>
    <s v="SQ *REX &amp; TURTLE BARBE Coolum Beach QL AUS Card xx1075 Value Date: 06/05/2025"/>
    <x v="11"/>
    <x v="59"/>
    <s v="REX &amp; TURTLE BARBE"/>
  </r>
  <r>
    <x v="334"/>
    <n v="-21.5"/>
    <s v="NAB - Credit Card 8814"/>
    <s v="CREDIT CARD PURCHASE"/>
    <s v="PAYPAL *PYPL PAYIN4 1800073263"/>
    <x v="1"/>
    <x v="2"/>
    <s v="PayPal (Pay in 4)"/>
  </r>
  <r>
    <x v="393"/>
    <n v="-21.5"/>
    <s v="NAB - Credit Card 8814"/>
    <s v="CREDIT CARD PURCHASE"/>
    <s v="PAYPAL *PYPL PAYIN4 1800073263"/>
    <x v="1"/>
    <x v="2"/>
    <s v="PayPal (Pay in 4)"/>
  </r>
  <r>
    <x v="516"/>
    <n v="-34"/>
    <s v="CBA - Milani Everyday"/>
    <m/>
    <s v="SQ *REX &amp; TURTLE BARBE Coolum Beach QL AUS Card xx1075 Value Date: 31/07/2025"/>
    <x v="11"/>
    <x v="59"/>
    <s v="REX &amp; TURTLE BARBE"/>
  </r>
  <r>
    <x v="320"/>
    <n v="-30"/>
    <s v="NAB - Credit Card 8814"/>
    <s v="CREDIT CARD PURCHASE"/>
    <s v="SQ *REX &amp; TURTLE BARBER Coolum Beach"/>
    <x v="11"/>
    <x v="59"/>
    <s v="REX &amp; TURTLE BARBE"/>
  </r>
  <r>
    <x v="527"/>
    <n v="-30"/>
    <s v="NAB - Credit Card 8814"/>
    <s v="CREDIT CARD PURCHASE"/>
    <s v="SQ *REX &amp; TURTLE BARBER Coolum Beach"/>
    <x v="11"/>
    <x v="59"/>
    <s v="REX &amp; TURTLE BARBE"/>
  </r>
  <r>
    <x v="379"/>
    <n v="-22"/>
    <s v="NAB - Credit Card 8814"/>
    <s v="CREDIT CARD PURCHASE"/>
    <s v="SQ *REX &amp; TURTLE BARBER Coolum Beach"/>
    <x v="11"/>
    <x v="59"/>
    <s v="REX &amp; TURTLE BARBE"/>
  </r>
  <r>
    <x v="95"/>
    <n v="-31"/>
    <s v="NAB - Credit Card 8814"/>
    <s v="CREDIT CARD PURCHASE"/>
    <s v="SQ *REX &amp; TURTLE BARBER Coolum Beach"/>
    <x v="11"/>
    <x v="59"/>
    <s v="REX &amp; TURTLE BARBE"/>
  </r>
  <r>
    <x v="87"/>
    <n v="-35"/>
    <s v="NAB - Credit Card 8814"/>
    <s v="CREDIT CARD PURCHASE"/>
    <s v="SQ *REX &amp; TURTLE BARBER Peregian Spri"/>
    <x v="11"/>
    <x v="59"/>
    <s v="REX &amp; TURTLE BARBE"/>
  </r>
  <r>
    <x v="14"/>
    <n v="-11.16"/>
    <s v="NAB - Credit Card 8814"/>
    <s v="CREDIT CARD PURCHASE"/>
    <s v="SCHOOLSHOPONLINE MITTAGONG"/>
    <x v="11"/>
    <x v="60"/>
    <s v="School Shop Online"/>
  </r>
  <r>
    <x v="29"/>
    <n v="-207.58"/>
    <s v="NAB - Credit Card 8814"/>
    <s v="CREDIT CARD PURCHASE"/>
    <s v="CAMPION EDUCATION NUNAWADING"/>
    <x v="11"/>
    <x v="61"/>
    <s v="Campion Education"/>
  </r>
  <r>
    <x v="29"/>
    <n v="-197.86"/>
    <s v="NAB - Credit Card 8814"/>
    <s v="CREDIT CARD PURCHASE"/>
    <s v="CAMPION EDUCATION NUNAWADING"/>
    <x v="11"/>
    <x v="62"/>
    <s v="Campion Education"/>
  </r>
  <r>
    <x v="440"/>
    <n v="-172.5"/>
    <s v="NAB - Credit Card 8814"/>
    <s v="CREDIT CARD PURCHASE"/>
    <s v="COOLUM STATE SCHOOL COOLUM BEACH"/>
    <x v="11"/>
    <x v="62"/>
    <s v="Coolum State School"/>
  </r>
  <r>
    <x v="525"/>
    <n v="-5.5"/>
    <s v="CBA - Milani Everyday"/>
    <m/>
    <s v="Coolum State School P Coolum Beach QL AUS Card xx1075 Value Date: 25/06/2025"/>
    <x v="11"/>
    <x v="62"/>
    <s v="Coolum State School"/>
  </r>
  <r>
    <x v="133"/>
    <n v="-100"/>
    <s v="NAB - Credit Card 8814"/>
    <s v="CREDIT CARD PURCHASE"/>
    <s v="DEPARTMENT OF EDUCATIO BRISBANE"/>
    <x v="11"/>
    <x v="62"/>
    <s v="Department of Education QLD"/>
  </r>
  <r>
    <x v="572"/>
    <n v="-48"/>
    <s v="NAB Everyday - 891388212"/>
    <s v="EFTPOS DEBIT"/>
    <s v="EFTPOS 05/06 11:33MSP PHOTOGRAPHY BR 14 115 ROBINSON RD E"/>
    <x v="11"/>
    <x v="62"/>
    <s v="EFTPOS 05/06 11:33MSP PHOTOGRAPHY BR 14 115 ROBINSON RD E"/>
  </r>
  <r>
    <x v="101"/>
    <n v="-150"/>
    <s v="NAB - Credit Card 8814"/>
    <s v="CREDIT CARD PURCHASE"/>
    <s v="PEREGIAN BEACH COLL PEREGIAN BEAC"/>
    <x v="11"/>
    <x v="62"/>
    <s v="Peregian Beach College"/>
  </r>
  <r>
    <x v="373"/>
    <n v="-250"/>
    <s v="NAB - Credit Card 8814"/>
    <s v="CREDIT CARD PURCHASE"/>
    <s v="PEREGIAN BEACH COLL PEREGIAN BEAC"/>
    <x v="11"/>
    <x v="62"/>
    <s v="Peregian Beach College"/>
  </r>
  <r>
    <x v="373"/>
    <n v="-150"/>
    <s v="NAB - Credit Card 8814"/>
    <s v="CREDIT CARD PURCHASE"/>
    <s v="PEREGIAN BEACH COLL PEREGIAN BEAC"/>
    <x v="11"/>
    <x v="62"/>
    <s v="Peregian Beach College"/>
  </r>
  <r>
    <x v="293"/>
    <n v="-250"/>
    <s v="NAB - Credit Card 8814"/>
    <s v="CREDIT CARD PURCHASE"/>
    <s v="PEREGIAN BEACH COLL PEREGIAN BEAC"/>
    <x v="11"/>
    <x v="62"/>
    <s v="Peregian Beach College"/>
  </r>
  <r>
    <x v="410"/>
    <n v="-5"/>
    <s v="NAB - Credit Card 8814"/>
    <s v="CREDIT CARD PURCHASE"/>
    <s v="SCRC -COOLUM LIBRARY NAMBOUR"/>
    <x v="11"/>
    <x v="62"/>
    <s v="Coolum State School"/>
  </r>
  <r>
    <x v="410"/>
    <n v="-5"/>
    <s v="NAB - Credit Card 8814"/>
    <s v="CREDIT CARD PURCHASE"/>
    <s v="SCRC -COOLUM LIBRARY NAMBOUR"/>
    <x v="11"/>
    <x v="62"/>
    <s v="Coolum State School"/>
  </r>
  <r>
    <x v="455"/>
    <n v="-5"/>
    <s v="NAB - Credit Card 8814"/>
    <s v="CREDIT CARD PURCHASE"/>
    <s v="SCRC -COOLUM LIBRARY NAMBOUR"/>
    <x v="11"/>
    <x v="62"/>
    <s v="Coolum State School"/>
  </r>
  <r>
    <x v="441"/>
    <n v="-320"/>
    <s v="NAB - Credit Card 8814"/>
    <s v="CREDIT CARD PURCHASE"/>
    <s v="BESTACADEMY.COM.AU SUNSHINE COAS"/>
    <x v="11"/>
    <x v="30"/>
    <s v="Best Academy"/>
  </r>
  <r>
    <x v="489"/>
    <n v="-322.5"/>
    <s v="NAB Everyday - 891388212"/>
    <s v="TRANSFER DEBIT"/>
    <s v="Brazilian skills socY4449380531 ISAIAH THOMAS"/>
    <x v="11"/>
    <x v="30"/>
    <s v="Brazilian skills "/>
  </r>
  <r>
    <x v="300"/>
    <n v="-379.55"/>
    <s v="NAB - Credit Card 8814"/>
    <s v="CREDIT CARD PURCHASE"/>
    <s v="FOOTBALL SQUADI SYDNEY"/>
    <x v="11"/>
    <x v="30"/>
    <s v="FOOTBALL SQUADI "/>
  </r>
  <r>
    <x v="330"/>
    <n v="-17.989999999999998"/>
    <s v="NAB - Credit Card 8814"/>
    <s v="CREDIT CARD PURCHASE"/>
    <s v="Google ClassDojo Barangaroo"/>
    <x v="11"/>
    <x v="30"/>
    <s v="Google Australia"/>
  </r>
  <r>
    <x v="275"/>
    <n v="-17.989999999999998"/>
    <s v="NAB - Credit Card 8814"/>
    <s v="CREDIT CARD PURCHASE"/>
    <s v="Google ClassDojo Barangaroo"/>
    <x v="11"/>
    <x v="30"/>
    <s v="Google Australia"/>
  </r>
  <r>
    <x v="406"/>
    <n v="-17.989999999999998"/>
    <s v="NAB - Credit Card 8814"/>
    <s v="CREDIT CARD PURCHASE"/>
    <s v="Google ClassDojo Barangaroo"/>
    <x v="11"/>
    <x v="30"/>
    <s v="Google Australia"/>
  </r>
  <r>
    <x v="99"/>
    <n v="-17.989999999999998"/>
    <s v="NAB - Credit Card 8814"/>
    <s v="CREDIT CARD PURCHASE"/>
    <s v="Google ClassDojo Barangaroo"/>
    <x v="11"/>
    <x v="30"/>
    <s v="Google Australia"/>
  </r>
  <r>
    <x v="396"/>
    <n v="-66.55"/>
    <s v="NAB - Credit Card 8814"/>
    <s v="CREDIT CARD PURCHASE"/>
    <s v="IPY*BRAZILIAN SKILLS Peregian Spri"/>
    <x v="11"/>
    <x v="30"/>
    <s v="Brazilian Skills"/>
  </r>
  <r>
    <x v="465"/>
    <n v="-47.19"/>
    <s v="NAB - Credit Card 8814"/>
    <s v="CREDIT CARD PURCHASE"/>
    <s v="IPY*BRAZILIAN SKILLS Peregian Spri"/>
    <x v="11"/>
    <x v="30"/>
    <s v="Brazilian Skills"/>
  </r>
  <r>
    <x v="44"/>
    <n v="-321.22000000000003"/>
    <s v="NAB - Credit Card 8814"/>
    <s v="CREDIT CARD PURCHASE"/>
    <s v="IPY*BRAZILIAN SKILLS Peregian Spri"/>
    <x v="11"/>
    <x v="30"/>
    <s v="Brazilian Skills"/>
  </r>
  <r>
    <x v="371"/>
    <n v="-35.979999999999997"/>
    <s v="NAB - Credit Card 8814"/>
    <s v="CREDIT CARD PURCHASE"/>
    <s v="IPY*BRAZILIAN SKILLS Peregian Spri"/>
    <x v="11"/>
    <x v="30"/>
    <s v="Brazilian Skills"/>
  </r>
  <r>
    <x v="231"/>
    <n v="-15"/>
    <s v="NAB - Credit Card 8814"/>
    <s v="CREDIT CARD PURCHASE"/>
    <s v="MYDYNAMIC FITKIDS CLUB BUDERIM"/>
    <x v="11"/>
    <x v="30"/>
    <s v="FitKids"/>
  </r>
  <r>
    <x v="95"/>
    <n v="-15"/>
    <s v="NAB - Credit Card 8814"/>
    <s v="CREDIT CARD PURCHASE"/>
    <s v="MYDYNAMIC FITKIDS CLUB BUDERIM"/>
    <x v="11"/>
    <x v="30"/>
    <s v="FitKids"/>
  </r>
  <r>
    <x v="250"/>
    <n v="-15"/>
    <s v="NAB - Credit Card 8814"/>
    <s v="CREDIT CARD PURCHASE"/>
    <s v="MYDYNAMIC FITKIDS CLUB BUDERIM"/>
    <x v="11"/>
    <x v="30"/>
    <s v="FitKids"/>
  </r>
  <r>
    <x v="475"/>
    <n v="-15"/>
    <s v="NAB - Credit Card 8814"/>
    <s v="CREDIT CARD PURCHASE"/>
    <s v="MYDYNAMIC FITKIDS CLUB BUDERIM"/>
    <x v="11"/>
    <x v="30"/>
    <s v="FitKids"/>
  </r>
  <r>
    <x v="16"/>
    <n v="-15"/>
    <s v="CBA - Milani Everyday"/>
    <m/>
    <s v="MYDYNAMIC FITKIDS CLUB BUDERIM QL AUS Card xx1075 Value Date: 04/06/2025"/>
    <x v="11"/>
    <x v="30"/>
    <s v="FitKids"/>
  </r>
  <r>
    <x v="265"/>
    <n v="-15"/>
    <s v="CBA - Milani Everyday"/>
    <m/>
    <s v="MYDYNAMIC FITKIDS CLUB BUDERIM QL AUS Card xx1075 Value Date: 07/05/2025"/>
    <x v="11"/>
    <x v="30"/>
    <s v="FitKids"/>
  </r>
  <r>
    <x v="77"/>
    <n v="-14"/>
    <s v="NAB - Credit Card 8814"/>
    <s v="CREDIT CARD PURCHASE"/>
    <s v="SQ *C SHOTOKAN KARATE FUNNoosaville"/>
    <x v="11"/>
    <x v="30"/>
    <s v="SQ *C SHOTOKAN KARATE FUNNoosaville"/>
  </r>
  <r>
    <x v="77"/>
    <n v="-4"/>
    <s v="NAB - Credit Card 8814"/>
    <s v="CREDIT CARD PURCHASE"/>
    <s v="SQ *C SHOTOKAN KARATE FUNNoosaville"/>
    <x v="11"/>
    <x v="30"/>
    <s v="SQ *C SHOTOKAN KARATE FUNNoosaville"/>
  </r>
  <r>
    <x v="186"/>
    <n v="-19.100000000000001"/>
    <s v="NAB - Credit Card 8814"/>
    <s v="CREDIT CARD PURCHASE"/>
    <s v="ST ANDREWS ANGLICAN PEREGIAN BEAC"/>
    <x v="11"/>
    <x v="30"/>
    <s v="St Andrew's Anglican College"/>
  </r>
  <r>
    <x v="186"/>
    <n v="-18"/>
    <s v="NAB - Credit Card 8814"/>
    <s v="CREDIT CARD PURCHASE"/>
    <s v="ST ANDREWS ANGLICAN PEREGIAN BEAC"/>
    <x v="11"/>
    <x v="30"/>
    <s v="St Andrew's Anglican College"/>
  </r>
  <r>
    <x v="548"/>
    <n v="-64.239999999999995"/>
    <s v="NAB - Credit Card 8814"/>
    <s v="CREDIT CARD PURCHASE"/>
    <s v="ST ANDREWS ANGLICAN PEREGIAN BEAC"/>
    <x v="11"/>
    <x v="30"/>
    <s v="St Andrew's Anglican College"/>
  </r>
  <r>
    <x v="191"/>
    <n v="-6.8"/>
    <s v="NAB - Credit Card 8814"/>
    <s v="CREDIT CARD PURCHASE"/>
    <s v="ST ANDREWS ANGLICAN PEREGIAN BEAC"/>
    <x v="11"/>
    <x v="30"/>
    <s v="St Andrew's Anglican College"/>
  </r>
  <r>
    <x v="590"/>
    <n v="-81.41"/>
    <s v="NAB - Credit Card 8814"/>
    <s v="CREDIT CARD PURCHASE"/>
    <s v="ST ANDREWS ANGLICAN PEREGIAN BEAC"/>
    <x v="11"/>
    <x v="30"/>
    <s v="St Andrew's Anglican College"/>
  </r>
  <r>
    <x v="193"/>
    <n v="-6.8"/>
    <s v="NAB - Credit Card 8814"/>
    <s v="CREDIT CARD PURCHASE"/>
    <s v="ST ANDREWS ANGLICAN PEREGIAN BEAC"/>
    <x v="11"/>
    <x v="30"/>
    <s v="St Andrew's Anglican College"/>
  </r>
  <r>
    <x v="432"/>
    <n v="-81.41"/>
    <s v="NAB - Credit Card 8814"/>
    <s v="CREDIT CARD PURCHASE"/>
    <s v="ST ANDREWS ANGLICAN PEREGIAN BEAC"/>
    <x v="11"/>
    <x v="30"/>
    <s v="St Andrew's Anglican College"/>
  </r>
  <r>
    <x v="197"/>
    <n v="-12.5"/>
    <s v="NAB - Credit Card 8814"/>
    <s v="CREDIT CARD PURCHASE"/>
    <s v="ST ANDREWS ANGLICAN PEREGIAN BEAC"/>
    <x v="11"/>
    <x v="30"/>
    <s v="St Andrew's Anglican College"/>
  </r>
  <r>
    <x v="197"/>
    <n v="-12"/>
    <s v="NAB - Credit Card 8814"/>
    <s v="CREDIT CARD PURCHASE"/>
    <s v="ST ANDREWS ANGLICAN PEREGIAN BEAC"/>
    <x v="11"/>
    <x v="30"/>
    <s v="St Andrew's Anglican College"/>
  </r>
  <r>
    <x v="74"/>
    <n v="-19"/>
    <s v="NAB - Credit Card 8814"/>
    <s v="CREDIT CARD PURCHASE"/>
    <s v="ST ANDREWS ANGLICAN PEREGIAN BEAC"/>
    <x v="11"/>
    <x v="30"/>
    <s v="St Andrew's Anglican College"/>
  </r>
  <r>
    <x v="74"/>
    <n v="-4.5"/>
    <s v="NAB - Credit Card 8814"/>
    <s v="CREDIT CARD PURCHASE"/>
    <s v="ST ANDREWS ANGLICAN PEREGIAN BEAC"/>
    <x v="11"/>
    <x v="30"/>
    <s v="St Andrew's Anglican College"/>
  </r>
  <r>
    <x v="198"/>
    <n v="-100.7"/>
    <s v="NAB - Credit Card 8814"/>
    <s v="CREDIT CARD PURCHASE"/>
    <s v="ST ANDREWS ANGLICAN PEREGIAN BEAC"/>
    <x v="11"/>
    <x v="30"/>
    <s v="St Andrew's Anglican College"/>
  </r>
  <r>
    <x v="532"/>
    <n v="-30.3"/>
    <s v="NAB - Credit Card 8814"/>
    <s v="CREDIT CARD PURCHASE"/>
    <s v="ST ANDREWS ANGLICAN PEREGIAN BEAC"/>
    <x v="11"/>
    <x v="30"/>
    <s v="St Andrew's Anglican College"/>
  </r>
  <r>
    <x v="532"/>
    <n v="-4.5"/>
    <s v="NAB - Credit Card 8814"/>
    <s v="CREDIT CARD PURCHASE"/>
    <s v="ST ANDREWS ANGLICAN PEREGIAN BEAC"/>
    <x v="11"/>
    <x v="30"/>
    <s v="St Andrew's Anglican College"/>
  </r>
  <r>
    <x v="203"/>
    <n v="-13"/>
    <s v="NAB - Credit Card 8814"/>
    <s v="CREDIT CARD PURCHASE"/>
    <s v="ST ANDREWS ANGLICAN PEREGIAN BEAC"/>
    <x v="11"/>
    <x v="30"/>
    <s v="St Andrew's Anglican College"/>
  </r>
  <r>
    <x v="203"/>
    <n v="-8.5"/>
    <s v="NAB - Credit Card 8814"/>
    <s v="CREDIT CARD PURCHASE"/>
    <s v="ST ANDREWS ANGLICAN PEREGIAN BEAC"/>
    <x v="11"/>
    <x v="30"/>
    <s v="St Andrew's Anglican College"/>
  </r>
  <r>
    <x v="386"/>
    <n v="-5"/>
    <s v="NAB - Credit Card 8814"/>
    <s v="CREDIT CARD PURCHASE"/>
    <s v="ST ANDREWS ANGLICAN PEREGIAN BEAC"/>
    <x v="11"/>
    <x v="30"/>
    <s v="St Andrew's Anglican College"/>
  </r>
  <r>
    <x v="75"/>
    <n v="-81.41"/>
    <s v="NAB - Credit Card 8814"/>
    <s v="CREDIT CARD PURCHASE"/>
    <s v="ST ANDREWS ANGLICAN PEREGIAN BEAC"/>
    <x v="11"/>
    <x v="30"/>
    <s v="St Andrew's Anglican College"/>
  </r>
  <r>
    <x v="39"/>
    <n v="-7"/>
    <s v="NAB - Credit Card 8814"/>
    <s v="CREDIT CARD PURCHASE"/>
    <s v="ST ANDREWS ANGLICAN PEREGIAN BEAC"/>
    <x v="11"/>
    <x v="30"/>
    <s v="St Andrew's Anglican College"/>
  </r>
  <r>
    <x v="549"/>
    <n v="-4.5"/>
    <s v="NAB - Credit Card 8814"/>
    <s v="CREDIT CARD PURCHASE"/>
    <s v="ST ANDREWS ANGLICAN PEREGIAN BEAC"/>
    <x v="11"/>
    <x v="30"/>
    <s v="St Andrew's Anglican College"/>
  </r>
  <r>
    <x v="103"/>
    <n v="-40.700000000000003"/>
    <s v="NAB - Credit Card 8814"/>
    <s v="CREDIT CARD PURCHASE"/>
    <s v="ST ANDREWS ANGLICAN PEREGIAN BEAC"/>
    <x v="11"/>
    <x v="30"/>
    <s v="St Andrew's Anglican College"/>
  </r>
  <r>
    <x v="209"/>
    <n v="-23"/>
    <s v="NAB - Credit Card 8814"/>
    <s v="CREDIT CARD PURCHASE"/>
    <s v="ST ANDREWS ANGLICAN PEREGIAN BEAC"/>
    <x v="11"/>
    <x v="30"/>
    <s v="St Andrew's Anglican College"/>
  </r>
  <r>
    <x v="212"/>
    <n v="-11.5"/>
    <s v="NAB - Credit Card 8814"/>
    <s v="CREDIT CARD PURCHASE"/>
    <s v="ST ANDREWS ANGLICAN PEREGIAN BEAC"/>
    <x v="11"/>
    <x v="30"/>
    <s v="St Andrew's Anglican College"/>
  </r>
  <r>
    <x v="212"/>
    <n v="-9"/>
    <s v="NAB - Credit Card 8814"/>
    <s v="CREDIT CARD PURCHASE"/>
    <s v="ST ANDREWS ANGLICAN PEREGIAN BEAC"/>
    <x v="11"/>
    <x v="30"/>
    <s v="St Andrew's Anglican College"/>
  </r>
  <r>
    <x v="219"/>
    <n v="-85.24"/>
    <s v="NAB - Credit Card 8814"/>
    <s v="CREDIT CARD PURCHASE"/>
    <s v="ST ANDREWS ANGLICAN PEREGIAN BEAC"/>
    <x v="11"/>
    <x v="30"/>
    <s v="St Andrew's Anglican College"/>
  </r>
  <r>
    <x v="225"/>
    <n v="-85.24"/>
    <s v="NAB - Credit Card 8814"/>
    <s v="CREDIT CARD PURCHASE"/>
    <s v="ST ANDREWS ANGLICAN PEREGIAN BEAC"/>
    <x v="11"/>
    <x v="30"/>
    <s v="St Andrew's Anglican College"/>
  </r>
  <r>
    <x v="229"/>
    <n v="-14.5"/>
    <s v="NAB - Credit Card 8814"/>
    <s v="CREDIT CARD PURCHASE"/>
    <s v="ST ANDREWS ANGLICAN PEREGIAN BEAC"/>
    <x v="11"/>
    <x v="30"/>
    <s v="St Andrew's Anglican College"/>
  </r>
  <r>
    <x v="231"/>
    <n v="-85.24"/>
    <s v="NAB - Credit Card 8814"/>
    <s v="CREDIT CARD PURCHASE"/>
    <s v="ST ANDREWS ANGLICAN PEREGIAN BEAC"/>
    <x v="11"/>
    <x v="30"/>
    <s v="St Andrew's Anglican College"/>
  </r>
  <r>
    <x v="13"/>
    <n v="-16.5"/>
    <s v="NAB - Credit Card 8814"/>
    <s v="CREDIT CARD PURCHASE"/>
    <s v="ST ANDREWS ANGLICAN PEREGIAN BEAC"/>
    <x v="11"/>
    <x v="30"/>
    <s v="St Andrew's Anglican College"/>
  </r>
  <r>
    <x v="18"/>
    <n v="-4.5"/>
    <s v="NAB - Credit Card 8814"/>
    <s v="CREDIT CARD PURCHASE"/>
    <s v="ST ANDREWS ANGLICAN PEREGIAN BEAC"/>
    <x v="11"/>
    <x v="30"/>
    <s v="St Andrew's Anglican College"/>
  </r>
  <r>
    <x v="0"/>
    <n v="-11"/>
    <s v="NAB - Credit Card 8814"/>
    <s v="CREDIT CARD PURCHASE"/>
    <s v="Rolld CBW Melbourne"/>
    <x v="0"/>
    <x v="0"/>
    <s v="Roll'd"/>
  </r>
  <r>
    <x v="552"/>
    <n v="-56.22"/>
    <s v="CBA - Milani Everyday"/>
    <m/>
    <s v="ROSA ITALIAN COOLUM BEACH AU AUS Card xx1075 Value Date: 27/07/2025"/>
    <x v="0"/>
    <x v="0"/>
    <s v="Roll'd"/>
  </r>
  <r>
    <x v="104"/>
    <n v="-64.069999999999993"/>
    <s v="NAB - Credit Card 8814"/>
    <s v="CREDIT CARD PURCHASE"/>
    <s v="Mount Coolum Meats Mount Coolum"/>
    <x v="5"/>
    <x v="29"/>
    <s v="Mount Coolum Meats"/>
  </r>
  <r>
    <x v="2"/>
    <n v="-158.71"/>
    <s v="NAB - Credit Card 8814"/>
    <s v="CREDIT CARD PURCHASE"/>
    <s v="SECRETS ON THE LAKE MONTVILLE"/>
    <x v="14"/>
    <x v="10"/>
    <s v="Secrets On The Lake"/>
  </r>
  <r>
    <x v="178"/>
    <n v="-15.58"/>
    <s v="NAB - Credit Card 8814"/>
    <s v="CREDIT CARD PURCHASE"/>
    <s v="BASEUP PARKING SYDNEY"/>
    <x v="4"/>
    <x v="63"/>
    <s v="BaseUp"/>
  </r>
  <r>
    <x v="588"/>
    <n v="-15.58"/>
    <s v="NAB - Credit Card 8814"/>
    <s v="CREDIT CARD PURCHASE"/>
    <s v="BASEUP PARKING SYDNEY"/>
    <x v="4"/>
    <x v="63"/>
    <s v="BaseUp"/>
  </r>
  <r>
    <x v="3"/>
    <n v="-5.4"/>
    <s v="NAB - Credit Card 8814"/>
    <s v="CREDIT CARD PURCHASE"/>
    <s v="BASEUP PARKING SYDNEY"/>
    <x v="4"/>
    <x v="63"/>
    <s v="BaseUp"/>
  </r>
  <r>
    <x v="257"/>
    <n v="-18.32"/>
    <s v="NAB - Credit Card 8814"/>
    <s v="CREDIT CARD PURCHASE"/>
    <s v="SFS ROLLD SUNSHINE C BIRTINYA"/>
    <x v="0"/>
    <x v="0"/>
    <s v="Roll'd"/>
  </r>
  <r>
    <x v="367"/>
    <n v="-7.7"/>
    <s v="CBA - Milani Everyday"/>
    <m/>
    <s v="LIVELIFE PHARMACY CO COOLUM BEACH AUS Card xx1075 Value Date: 18/06/2025"/>
    <x v="8"/>
    <x v="48"/>
    <s v="Livelife Pharmacy"/>
  </r>
  <r>
    <x v="226"/>
    <n v="-70.400000000000006"/>
    <s v="NAB - Credit Card 8814"/>
    <s v="CREDIT CARD PURCHASE"/>
    <s v="SP WELLECO.COM.AU CREMORNE"/>
    <x v="10"/>
    <x v="15"/>
    <s v="WelleCo"/>
  </r>
  <r>
    <x v="214"/>
    <n v="-87.46"/>
    <s v="NAB - Credit Card 8814"/>
    <s v="CREDIT CARD PURCHASE"/>
    <s v="ROSA ITALIAN SUNSHINE COAS"/>
    <x v="0"/>
    <x v="0"/>
    <s v="Rosa"/>
  </r>
  <r>
    <x v="31"/>
    <n v="-82.4"/>
    <s v="NAB - Credit Card 8814"/>
    <s v="CREDIT CARD PURCHASE"/>
    <s v="SP WELLECO.COM.AU CREMORNE"/>
    <x v="10"/>
    <x v="15"/>
    <s v="WelleCo"/>
  </r>
  <r>
    <x v="268"/>
    <n v="-30.96"/>
    <s v="NAB - Credit Card 8814"/>
    <s v="CREDIT CARD PURCHASE"/>
    <s v="ROSE &amp; CROWN South Brisban"/>
    <x v="0"/>
    <x v="0"/>
    <s v="Rose"/>
  </r>
  <r>
    <x v="237"/>
    <n v="-18.88"/>
    <s v="NAB - Credit Card 8814"/>
    <s v="CREDIT CARD PURCHASE"/>
    <s v="Mount Coolum Meats Mount Coolum"/>
    <x v="5"/>
    <x v="29"/>
    <s v="Mount Coolum Meats"/>
  </r>
  <r>
    <x v="104"/>
    <n v="-10"/>
    <s v="NAB - Credit Card 8814"/>
    <s v="CREDIT CARD PURCHASE"/>
    <s v="ST ANDREWS ANGLICAN PEREGIAN BEAC"/>
    <x v="11"/>
    <x v="30"/>
    <s v="St Andrew's Anglican College"/>
  </r>
  <r>
    <x v="293"/>
    <n v="-11"/>
    <s v="NAB - Credit Card 8814"/>
    <s v="CREDIT CARD PURCHASE"/>
    <s v="SQ *ROSSO ESPRESSO BAR FLMelbourne"/>
    <x v="0"/>
    <x v="0"/>
    <s v="Rosso Espresso Bar "/>
  </r>
  <r>
    <x v="202"/>
    <n v="-227.77"/>
    <s v="NAB - Credit Card 8814"/>
    <s v="CREDIT CARD PURCHASE"/>
    <s v="BARWON WATER 1 GEELONG"/>
    <x v="6"/>
    <x v="58"/>
    <s v="Barwon Water"/>
  </r>
  <r>
    <x v="23"/>
    <n v="-150"/>
    <s v="NAB - Credit Card 8814"/>
    <s v="CREDIT CARD PURCHASE"/>
    <s v="BARWON WATER 1 GEELONG"/>
    <x v="6"/>
    <x v="58"/>
    <s v="Barwon Water"/>
  </r>
  <r>
    <x v="353"/>
    <n v="-139.66"/>
    <s v="NAB - Credit Card 8814"/>
    <s v="CREDIT CARD PURCHASE"/>
    <s v="ROTI ROAD FOOTSCRAY"/>
    <x v="0"/>
    <x v="0"/>
    <s v="Roti Road"/>
  </r>
  <r>
    <x v="250"/>
    <n v="-15.58"/>
    <s v="NAB - Credit Card 8814"/>
    <s v="CREDIT CARD PURCHASE"/>
    <s v="BASEUP PARKING SYDNEY"/>
    <x v="4"/>
    <x v="63"/>
    <s v="BaseUp"/>
  </r>
  <r>
    <x v="14"/>
    <n v="-15.58"/>
    <s v="NAB - Credit Card 8814"/>
    <s v="CREDIT CARD PURCHASE"/>
    <s v="BASEUP PARKING SYDNEY"/>
    <x v="4"/>
    <x v="63"/>
    <s v="BaseUp"/>
  </r>
  <r>
    <x v="256"/>
    <n v="-15.58"/>
    <s v="NAB - Credit Card 8814"/>
    <s v="CREDIT CARD PURCHASE"/>
    <s v="BASEUP PARKING SYDNEY"/>
    <x v="4"/>
    <x v="63"/>
    <s v="BaseUp"/>
  </r>
  <r>
    <x v="533"/>
    <n v="-15.58"/>
    <s v="NAB - Credit Card 8814"/>
    <s v="CREDIT CARD PURCHASE"/>
    <s v="BASEUP PARKING SYDNEY"/>
    <x v="4"/>
    <x v="63"/>
    <s v="BaseUp"/>
  </r>
  <r>
    <x v="406"/>
    <n v="-15.58"/>
    <s v="NAB - Credit Card 8814"/>
    <s v="CREDIT CARD PURCHASE"/>
    <s v="BASEUP PARKING SYDNEY"/>
    <x v="4"/>
    <x v="63"/>
    <s v="BaseUp"/>
  </r>
  <r>
    <x v="15"/>
    <n v="-15.58"/>
    <s v="CBA - Milani Everyday"/>
    <m/>
    <s v="BASEUP PARKING SYDNEY NS AUS Card xx1075 Value Date: 02/05/2025"/>
    <x v="4"/>
    <x v="63"/>
    <s v="BaseUp"/>
  </r>
  <r>
    <x v="51"/>
    <n v="-12.3"/>
    <s v="NAB - Credit Card 8814"/>
    <s v="CREDIT CARD PURCHASE"/>
    <s v="BCC ON-STREET PARKING BRISBANE"/>
    <x v="4"/>
    <x v="63"/>
    <s v="Brisbane City Council"/>
  </r>
  <r>
    <x v="10"/>
    <n v="-9.5500000000000007"/>
    <s v="NAB - Credit Card 8814"/>
    <s v="CREDIT CARD PURCHASE"/>
    <s v="BCC ON-STREET PARKING BRISBANE"/>
    <x v="4"/>
    <x v="63"/>
    <s v="Brisbane City Council"/>
  </r>
  <r>
    <x v="289"/>
    <n v="-42.61"/>
    <s v="NAB - Credit Card 8814"/>
    <s v="CREDIT CARD PURCHASE"/>
    <s v="Royal George Hotel Fortitude Val"/>
    <x v="0"/>
    <x v="0"/>
    <s v="Royal George"/>
  </r>
  <r>
    <x v="353"/>
    <n v="-17.23"/>
    <s v="NAB - Credit Card 8814"/>
    <s v="CREDIT CARD PURCHASE"/>
    <s v="PAYPAL *PYPL PAYIN4 1800073263"/>
    <x v="1"/>
    <x v="2"/>
    <s v="PayPal (Pay in 4)"/>
  </r>
  <r>
    <x v="210"/>
    <n v="-51.45"/>
    <s v="NAB - Credit Card 8814"/>
    <s v="CREDIT CARD PURCHASE"/>
    <s v="PAYPAL *GROUPTOGETH 0400300066"/>
    <x v="1"/>
    <x v="1"/>
    <s v="PAYPAL *GROUPTOGETH"/>
  </r>
  <r>
    <x v="362"/>
    <n v="-21.99"/>
    <s v="NAB - Credit Card 8814"/>
    <s v="CREDIT CARD PURCHASE"/>
    <s v="PAYPAL *HMHENNESMAU 734622672"/>
    <x v="1"/>
    <x v="1"/>
    <s v="PAYPAL *HMHENNESMAU"/>
  </r>
  <r>
    <x v="495"/>
    <n v="-50.15"/>
    <s v="NAB - Credit Card 8814"/>
    <s v="CREDIT CARD PURCHASE"/>
    <s v="PAYPAL *NAKEDSUNDAY 4029357733"/>
    <x v="1"/>
    <x v="1"/>
    <s v="PAYPAL *NAKEDSUNDAY"/>
  </r>
  <r>
    <x v="169"/>
    <n v="-41.9"/>
    <s v="NAB - Credit Card 8814"/>
    <s v="CREDIT CARD PURCHASE"/>
    <s v="PAYPAL *TRAILSURV 0435025673"/>
    <x v="1"/>
    <x v="1"/>
    <s v="PAYPAL *TRAILSURV"/>
  </r>
  <r>
    <x v="523"/>
    <n v="-83.91"/>
    <s v="NAB - Credit Card 8814"/>
    <s v="CREDIT CARD PURCHASE"/>
    <s v="PAYPAL *YESSTYLE 27860817"/>
    <x v="1"/>
    <x v="1"/>
    <s v="PAYPAL *YESSTYLE"/>
  </r>
  <r>
    <x v="480"/>
    <n v="-16.5"/>
    <s v="NAB - Credit Card 8814"/>
    <s v="CREDIT CARD PURCHASE"/>
    <s v="PELICAN BOAT HIRE NOOSAVILLE"/>
    <x v="1"/>
    <x v="1"/>
    <s v="Pelican Boat Hire"/>
  </r>
  <r>
    <x v="296"/>
    <n v="-24.25"/>
    <s v="NAB - Credit Card 8814"/>
    <s v="CREDIT CARD PURCHASE"/>
    <s v="PEREGIAN SPRINGS NEWS PEREGIAN SPRI"/>
    <x v="1"/>
    <x v="1"/>
    <s v="PEREGIAN SPRINGS NEWS"/>
  </r>
  <r>
    <x v="215"/>
    <n v="-29.99"/>
    <s v="NAB - Credit Card 8814"/>
    <s v="CREDIT CARD PURCHASE"/>
    <s v="PNP SANTA DOWNTOWN MONTQC"/>
    <x v="1"/>
    <x v="1"/>
    <s v="PnP Santa"/>
  </r>
  <r>
    <x v="358"/>
    <n v="-55"/>
    <s v="NAB - Credit Card 8814"/>
    <s v="CREDIT CARD PURCHASE"/>
    <s v="ROYAL ON THE PARK BRISBANE CITY"/>
    <x v="0"/>
    <x v="0"/>
    <s v="Royal On The Park Hotel"/>
  </r>
  <r>
    <x v="393"/>
    <n v="-12.95"/>
    <s v="NAB - Credit Card 8814"/>
    <s v="CREDIT CARD PURCHASE"/>
    <s v="Rozzis Chadstone Chadstone"/>
    <x v="0"/>
    <x v="0"/>
    <s v="Rozzi's Italian Canteen"/>
  </r>
  <r>
    <x v="506"/>
    <n v="-183.5"/>
    <s v="NAB - Credit Card 8814"/>
    <s v="CREDIT CARD PURCHASE"/>
    <s v="SQ *SABROSA Noosa Heads"/>
    <x v="0"/>
    <x v="0"/>
    <s v="SABROSA "/>
  </r>
  <r>
    <x v="228"/>
    <n v="-62.69"/>
    <s v="NAB - Credit Card 8814"/>
    <s v="CREDIT CARD PURCHASE"/>
    <s v="0YU INTERNATIONAL PL SURFERS PARAD"/>
    <x v="0"/>
    <x v="0"/>
    <s v="Sagano"/>
  </r>
  <r>
    <x v="303"/>
    <n v="-23.85"/>
    <s v="NAB - Credit Card 8814"/>
    <s v="CREDIT CARD PURCHASE"/>
    <s v="SQ *SAINT NIC Oakleigh"/>
    <x v="0"/>
    <x v="0"/>
    <s v="Saint NIC"/>
  </r>
  <r>
    <x v="292"/>
    <n v="-11.67"/>
    <s v="NAB - Credit Card 8814"/>
    <s v="CREDIT CARD PURCHASE"/>
    <s v="SQ *SAINT NIC Oakleigh"/>
    <x v="0"/>
    <x v="0"/>
    <s v="Saint NIC"/>
  </r>
  <r>
    <x v="76"/>
    <n v="-24.87"/>
    <s v="NAB - Credit Card 8814"/>
    <s v="CREDIT CARD PURCHASE"/>
    <s v="SQ *SAINT NIC Oakleigh"/>
    <x v="0"/>
    <x v="0"/>
    <s v="Saint NIC"/>
  </r>
  <r>
    <x v="294"/>
    <n v="-53.29"/>
    <s v="NAB - Credit Card 8814"/>
    <s v="CREDIT CARD PURCHASE"/>
    <s v="SQ *SAINT NIC Oakleigh"/>
    <x v="0"/>
    <x v="0"/>
    <s v="Saint NIC"/>
  </r>
  <r>
    <x v="293"/>
    <n v="-12.18"/>
    <s v="NAB - Credit Card 8814"/>
    <s v="CREDIT CARD PURCHASE"/>
    <s v="SAKAE MELBOURNE"/>
    <x v="0"/>
    <x v="0"/>
    <s v="Sakae"/>
  </r>
  <r>
    <x v="505"/>
    <n v="-35.200000000000003"/>
    <s v="NAB - Credit Card 8814"/>
    <s v="CREDIT CARD PURCHASE"/>
    <s v="PRICEBUSTER42/107 HOWARD NAMBOUR"/>
    <x v="1"/>
    <x v="1"/>
    <s v="Price Busters (Nambour)"/>
  </r>
  <r>
    <x v="179"/>
    <n v="-14.99"/>
    <s v="NAB - Credit Card 8814"/>
    <s v="CREDIT CARD PURCHASE"/>
    <s v="QBD THE BOOKSHOP MAROOCHYDORE"/>
    <x v="1"/>
    <x v="1"/>
    <s v="QBD The Bookshop (Maroochydore)"/>
  </r>
  <r>
    <x v="279"/>
    <n v="-61.9"/>
    <s v="CBA - Milani Everyday"/>
    <m/>
    <s v="1313_QUEEN STREET BRISBANE AU AUS Card xx1075 Value Date: 24/09/2025"/>
    <x v="1"/>
    <x v="1"/>
    <s v="Queen Street Brisbane"/>
  </r>
  <r>
    <x v="269"/>
    <n v="-12.98"/>
    <s v="CBA - Milani Everyday"/>
    <m/>
    <s v="REBEL KAWANA KAWANA WATERS QL AUS Card xx1075 Value Date: 24/05/2025"/>
    <x v="1"/>
    <x v="1"/>
    <s v="Rebel"/>
  </r>
  <r>
    <x v="106"/>
    <n v="-24.99"/>
    <s v="NAB - Credit Card 8814"/>
    <s v="CREDIT CARD PURCHASE"/>
    <s v="REBEL MAROOCHYDORE MAROOCHYDORE"/>
    <x v="1"/>
    <x v="1"/>
    <s v="Rebel"/>
  </r>
  <r>
    <x v="524"/>
    <n v="-3.66"/>
    <s v="NAB - Credit Card 8814"/>
    <s v="CREDIT CARD PURCHASE"/>
    <s v="Grab* A-8H2LE62GWIXVAV HA NOI"/>
    <x v="2"/>
    <x v="47"/>
    <s v="Grab"/>
  </r>
  <r>
    <x v="46"/>
    <n v="-54.5"/>
    <s v="NAB - Credit Card 8814"/>
    <s v="CREDIT CARD PURCHASE"/>
    <s v="SALT AND PEPPER RAINBOW BEACH"/>
    <x v="0"/>
    <x v="0"/>
    <s v="Salt &amp; Pepper"/>
  </r>
  <r>
    <x v="46"/>
    <n v="-18"/>
    <s v="NAB - Credit Card 8814"/>
    <s v="CREDIT CARD PURCHASE"/>
    <s v="SALT AND PEPPER RAINBOW BEACH"/>
    <x v="0"/>
    <x v="0"/>
    <s v="Salt &amp; Pepper"/>
  </r>
  <r>
    <x v="46"/>
    <n v="-6.5"/>
    <s v="NAB - Credit Card 8814"/>
    <s v="CREDIT CARD PURCHASE"/>
    <s v="SALT AND PEPPER RAINBOW BEACH"/>
    <x v="0"/>
    <x v="0"/>
    <s v="Salt &amp; Pepper"/>
  </r>
  <r>
    <x v="171"/>
    <n v="-28"/>
    <s v="NAB - Credit Card 8814"/>
    <s v="CREDIT CARD PURCHASE"/>
    <s v="SALTY DOG COOLUM PARK COOLUM BEACH"/>
    <x v="0"/>
    <x v="0"/>
    <s v="Salty Dog Cellars"/>
  </r>
  <r>
    <x v="415"/>
    <n v="-49.39"/>
    <s v="NAB - Credit Card 8814"/>
    <s v="CREDIT CARD PURCHASE"/>
    <s v="SANDSTONE POINT HOTEL SANDSTONE POI"/>
    <x v="0"/>
    <x v="0"/>
    <s v="Sandstone Point Hotel"/>
  </r>
  <r>
    <x v="415"/>
    <n v="-36.99"/>
    <s v="NAB - Credit Card 8814"/>
    <s v="CREDIT CARD PURCHASE"/>
    <s v="SANDSTONE POINT HOTEL SANDSTONE POI"/>
    <x v="0"/>
    <x v="0"/>
    <s v="Sandstone Point Hotel"/>
  </r>
  <r>
    <x v="524"/>
    <n v="-2.2000000000000002"/>
    <s v="NAB - Credit Card 8814"/>
    <s v="CREDIT CARD PURCHASE"/>
    <s v="Grab* A-8H2UMWFWW9QDAV HA NOI"/>
    <x v="2"/>
    <x v="47"/>
    <s v="Grab"/>
  </r>
  <r>
    <x v="99"/>
    <n v="-2.2599999999999998"/>
    <s v="NAB - Credit Card 8814"/>
    <s v="CREDIT CARD PURCHASE"/>
    <s v="Grab* A-8H3BSQ3WWLQ6AV HA NOI"/>
    <x v="2"/>
    <x v="47"/>
    <s v="Grab"/>
  </r>
  <r>
    <x v="484"/>
    <n v="-29.99"/>
    <s v="NAB - Credit Card 8814"/>
    <s v="CREDIT CARD PURCHASE"/>
    <s v="REBEL MAROOCHYDORE MAROOCHYDORE"/>
    <x v="1"/>
    <x v="1"/>
    <s v="Rebel"/>
  </r>
  <r>
    <x v="62"/>
    <n v="-59.99"/>
    <s v="NAB - Credit Card 8814"/>
    <s v="CREDIT CARD PURCHASE"/>
    <s v="REBEL MAROOCHYDORE MAROOCHYDORE"/>
    <x v="1"/>
    <x v="1"/>
    <s v="Rebel"/>
  </r>
  <r>
    <x v="160"/>
    <n v="-26.99"/>
    <s v="NAB - Credit Card 8814"/>
    <s v="CREDIT CARD PURCHASE"/>
    <s v="REBEL MAROOCHYDORE MAROOCHYDORE"/>
    <x v="1"/>
    <x v="1"/>
    <s v="Rebel"/>
  </r>
  <r>
    <x v="395"/>
    <n v="-30.99"/>
    <s v="NAB - Credit Card 8814"/>
    <s v="CREDIT CARD PURCHASE"/>
    <s v="REBEL MAROOCHYDORE MAROOCHYDORE"/>
    <x v="1"/>
    <x v="1"/>
    <s v="Rebel"/>
  </r>
  <r>
    <x v="22"/>
    <n v="-100"/>
    <s v="NAB Everyday - 891388212"/>
    <s v="TRANSFER DEBIT"/>
    <s v="ONLINE W7745083490 Linked Acc Trns THOMAS L"/>
    <x v="9"/>
    <x v="37"/>
    <s v="ONLINE W Linked Acc Trns THOMAS L"/>
  </r>
  <r>
    <x v="415"/>
    <n v="-28.12"/>
    <s v="NAB - Credit Card 8814"/>
    <s v="CREDIT CARD PURCHASE"/>
    <s v="SANDSTONE POINT HOTEL SANDSTONE POI"/>
    <x v="0"/>
    <x v="0"/>
    <s v="Sandstone Point Hotel"/>
  </r>
  <r>
    <x v="415"/>
    <n v="-4.03"/>
    <s v="NAB - Credit Card 8814"/>
    <s v="CREDIT CARD PURCHASE"/>
    <s v="SANDSTONE POINT HOTEL SANDSTONE POI"/>
    <x v="0"/>
    <x v="0"/>
    <s v="Sandstone Point Hotel"/>
  </r>
  <r>
    <x v="238"/>
    <n v="-44.12"/>
    <s v="NAB - Credit Card 8814"/>
    <s v="CREDIT CARD PURCHASE"/>
    <s v="Mount Coolum Meats Mount Coolum"/>
    <x v="5"/>
    <x v="29"/>
    <s v="Mount Coolum Meats"/>
  </r>
  <r>
    <x v="237"/>
    <n v="-85.24"/>
    <s v="NAB - Credit Card 8814"/>
    <s v="CREDIT CARD PURCHASE"/>
    <s v="ST ANDREWS ANGLICAN PEREGIAN BEAC"/>
    <x v="11"/>
    <x v="30"/>
    <s v="St Andrew's Anglican College"/>
  </r>
  <r>
    <x v="240"/>
    <n v="-4.5"/>
    <s v="NAB - Credit Card 8814"/>
    <s v="CREDIT CARD PURCHASE"/>
    <s v="ST ANDREWS ANGLICAN PEREGIAN BEAC"/>
    <x v="11"/>
    <x v="30"/>
    <s v="St Andrew's Anglican College"/>
  </r>
  <r>
    <x v="240"/>
    <n v="-24.99"/>
    <s v="NAB - Credit Card 8814"/>
    <s v="CREDIT CARD PURCHASE"/>
    <s v="REBEL MAROOCHYDORE MAROOCHYDORE"/>
    <x v="1"/>
    <x v="1"/>
    <s v="Rebel"/>
  </r>
  <r>
    <x v="176"/>
    <n v="-50"/>
    <s v="NAB - Credit Card 8814"/>
    <s v="CREDIT CARD PURCHASE"/>
    <s v="SQ *EVERGREEN EYEBROWS PTMaroochydore"/>
    <x v="10"/>
    <x v="15"/>
    <s v="EVERGREEN EYEBROWS PT"/>
  </r>
  <r>
    <x v="16"/>
    <n v="-20.7"/>
    <s v="CBA - Milani Everyday"/>
    <m/>
    <s v="SQ *VALLEE &amp; BOWE Ilkley QL AUS Card xx1075 Value Date: 04/06/2025"/>
    <x v="10"/>
    <x v="15"/>
    <s v="VALLEE &amp; BOWE"/>
  </r>
  <r>
    <x v="265"/>
    <n v="-8.1999999999999993"/>
    <s v="CBA - Milani Everyday"/>
    <m/>
    <s v="SQ *VALLEE &amp; BOWE Ilkley QL AUS Card xx1075 Value Date: 07/05/2025"/>
    <x v="10"/>
    <x v="15"/>
    <s v="VALLEE &amp; BOWE"/>
  </r>
  <r>
    <x v="512"/>
    <n v="-202.36"/>
    <s v="CBA - Milani Everyday"/>
    <m/>
    <s v="SQ *VALLY HAIR Kulangoor QL AUS Card xx1075 Value Date: 21/07/2025"/>
    <x v="10"/>
    <x v="15"/>
    <s v="VALLEE &amp; BOWE"/>
  </r>
  <r>
    <x v="95"/>
    <n v="-85.24"/>
    <s v="NAB - Credit Card 8814"/>
    <s v="CREDIT CARD PURCHASE"/>
    <s v="ST ANDREWS ANGLICAN PEREGIAN BEAC"/>
    <x v="11"/>
    <x v="30"/>
    <s v="St Andrew's Anglican College"/>
  </r>
  <r>
    <x v="5"/>
    <n v="-10"/>
    <s v="NAB - Credit Card 8814"/>
    <s v="CREDIT CARD PURCHASE"/>
    <s v="ST ANDREWS ANGLICAN PEREGIAN BEAC"/>
    <x v="11"/>
    <x v="30"/>
    <s v="St Andrew's Anglican College"/>
  </r>
  <r>
    <x v="310"/>
    <n v="-85.24"/>
    <s v="NAB - Credit Card 8814"/>
    <s v="CREDIT CARD PURCHASE"/>
    <s v="ST ANDREWS ANGLICAN PEREGIAN BEAC"/>
    <x v="11"/>
    <x v="30"/>
    <s v="St Andrew's Anglican College"/>
  </r>
  <r>
    <x v="280"/>
    <n v="-5.64"/>
    <s v="NAB - Credit Card 8814"/>
    <s v="CREDIT CARD PURCHASE"/>
    <s v="SANDSTONE POINT HOTEL SANDSTONE POI"/>
    <x v="0"/>
    <x v="0"/>
    <s v="Sandstone Point Hotel"/>
  </r>
  <r>
    <x v="280"/>
    <n v="-1.01"/>
    <s v="NAB - Credit Card 8814"/>
    <s v="CREDIT CARD PURCHASE"/>
    <s v="SANDSTONE POINT HOTEL SANDSTONE POI"/>
    <x v="0"/>
    <x v="0"/>
    <s v="Sandstone Point Hotel"/>
  </r>
  <r>
    <x v="280"/>
    <n v="-27.82"/>
    <s v="NAB - Credit Card 8814"/>
    <s v="CREDIT CARD PURCHASE"/>
    <s v="SANDSTONE POINT HOTEL SANDSTONE POI"/>
    <x v="0"/>
    <x v="0"/>
    <s v="Sandstone Point Hotel"/>
  </r>
  <r>
    <x v="280"/>
    <n v="-23.99"/>
    <s v="NAB - Credit Card 8814"/>
    <s v="CREDIT CARD PURCHASE"/>
    <s v="SANDSTONE POINT HOTEL SANDSTONE POI"/>
    <x v="0"/>
    <x v="0"/>
    <s v="Sandstone Point Hotel"/>
  </r>
  <r>
    <x v="280"/>
    <n v="-14.11"/>
    <s v="NAB - Credit Card 8814"/>
    <s v="CREDIT CARD PURCHASE"/>
    <s v="SANDSTONE POINT HOTEL SANDSTONE POI"/>
    <x v="0"/>
    <x v="0"/>
    <s v="Sandstone Point Hotel"/>
  </r>
  <r>
    <x v="280"/>
    <n v="-11.59"/>
    <s v="NAB - Credit Card 8814"/>
    <s v="CREDIT CARD PURCHASE"/>
    <s v="SANDSTONE POINT HOTEL SANDSTONE POI"/>
    <x v="0"/>
    <x v="0"/>
    <s v="Sandstone Point Hotel"/>
  </r>
  <r>
    <x v="280"/>
    <n v="-10.08"/>
    <s v="NAB - Credit Card 8814"/>
    <s v="CREDIT CARD PURCHASE"/>
    <s v="SANDSTONE POINT HOTEL SANDSTONE POI"/>
    <x v="0"/>
    <x v="0"/>
    <s v="Sandstone Point Hotel"/>
  </r>
  <r>
    <x v="280"/>
    <n v="-76.61"/>
    <s v="NAB - Credit Card 8814"/>
    <s v="CREDIT CARD PURCHASE"/>
    <s v="SANDSTONE POINT HOTEL SANDSTONE POI"/>
    <x v="0"/>
    <x v="0"/>
    <s v="Sandstone Point Hotel"/>
  </r>
  <r>
    <x v="280"/>
    <n v="-54.43"/>
    <s v="NAB - Credit Card 8814"/>
    <s v="CREDIT CARD PURCHASE"/>
    <s v="SANDSTONE POINT HOTEL SANDSTONE POI"/>
    <x v="0"/>
    <x v="0"/>
    <s v="Sandstone Point Hotel"/>
  </r>
  <r>
    <x v="9"/>
    <n v="-61.5"/>
    <s v="NAB - Credit Card 8814"/>
    <s v="CREDIT CARD PURCHASE"/>
    <s v="SARAH WRIGHT PALMWOODS"/>
    <x v="0"/>
    <x v="0"/>
    <s v="Sarah Wright"/>
  </r>
  <r>
    <x v="347"/>
    <n v="-15.1"/>
    <s v="NAB - Credit Card 8814"/>
    <s v="CREDIT CARD PURCHASE"/>
    <s v="SASCO-TTTM06 HO CHI MINH"/>
    <x v="0"/>
    <x v="0"/>
    <s v="SASCO-TTTM06 HO CHI MINH"/>
  </r>
  <r>
    <x v="347"/>
    <n v="-17.100000000000001"/>
    <s v="NAB - Credit Card 8814"/>
    <s v="CREDIT CARD PURCHASE"/>
    <s v="SASCO-TTTM09 HO CHI MINH"/>
    <x v="0"/>
    <x v="0"/>
    <s v="SASCO-TTTM09 HO CHI MINH"/>
  </r>
  <r>
    <x v="347"/>
    <n v="-10.78"/>
    <s v="NAB - Credit Card 8814"/>
    <s v="CREDIT CARD PURCHASE"/>
    <s v="SASCO-TTTM09 HO CHI MINH"/>
    <x v="0"/>
    <x v="0"/>
    <s v="SASCO-TTTM09 HO CHI MINH"/>
  </r>
  <r>
    <x v="515"/>
    <n v="-13.6"/>
    <s v="CBA - Milani Everyday"/>
    <m/>
    <s v="SFS SCUH SUSHI SUSHI BIRTINYA QL AUS Card xx1075 Value Date: 10/06/2025"/>
    <x v="0"/>
    <x v="0"/>
    <s v="Scuh Sushi"/>
  </r>
  <r>
    <x v="238"/>
    <n v="-140"/>
    <s v="NAB - Credit Card 8814"/>
    <s v="CREDIT CARD PURCHASE"/>
    <s v="SEAMSTRESS MELBOURNE"/>
    <x v="0"/>
    <x v="0"/>
    <s v="Seamstress"/>
  </r>
  <r>
    <x v="501"/>
    <n v="-12.3"/>
    <s v="NAB - Credit Card 8814"/>
    <s v="CREDIT CARD PURCHASE"/>
    <s v="BCC ON STREET PARKING BRISBANE CITY"/>
    <x v="4"/>
    <x v="63"/>
    <s v="Brisbane City Council"/>
  </r>
  <r>
    <x v="501"/>
    <n v="-12.3"/>
    <s v="NAB - Credit Card 8814"/>
    <s v="CREDIT CARD PURCHASE"/>
    <s v="BCC ON STREET PARKING BRISBANE CITY"/>
    <x v="4"/>
    <x v="63"/>
    <s v="Brisbane City Council"/>
  </r>
  <r>
    <x v="505"/>
    <n v="-3.08"/>
    <s v="NAB - Credit Card 8814"/>
    <s v="CREDIT CARD PURCHASE"/>
    <s v="BCC ON STREET PARKING BRISBANE CITY"/>
    <x v="4"/>
    <x v="63"/>
    <s v="Brisbane City Council"/>
  </r>
  <r>
    <x v="75"/>
    <n v="-120"/>
    <s v="NAB - Credit Card 8814"/>
    <s v="CREDIT CARD PURCHASE"/>
    <s v="INTERNET BPAY BCC PARKING FINE"/>
    <x v="4"/>
    <x v="63"/>
    <s v="Brisbane City Council"/>
  </r>
  <r>
    <x v="41"/>
    <n v="-12.4"/>
    <s v="NAB - Credit Card 8814"/>
    <s v="CREDIT CARD PURCHASE"/>
    <s v="BCC ON STREET PARKING BRISBANE CITY"/>
    <x v="4"/>
    <x v="63"/>
    <s v="Brisbane City Council"/>
  </r>
  <r>
    <x v="482"/>
    <n v="-5.7"/>
    <s v="CBA - Milani Everyday"/>
    <m/>
    <s v="SEE LA SCENTS PL ALTONA MEADOW AUS Card xx1075 Value Date: 17/12/2025"/>
    <x v="0"/>
    <x v="0"/>
    <s v="See la scents"/>
  </r>
  <r>
    <x v="515"/>
    <n v="-13.05"/>
    <s v="CBA - Milani Everyday"/>
    <m/>
    <s v="SFS SCUH ALICE &amp; GEO BIRTINYA QL AUS Card xx1075 Value Date: 10/06/2025"/>
    <x v="0"/>
    <x v="0"/>
    <s v="Scuh Alice"/>
  </r>
  <r>
    <x v="280"/>
    <n v="-31.99"/>
    <s v="NAB - Credit Card 8814"/>
    <s v="CREDIT CARD PURCHASE"/>
    <s v="REBEL MAROOCHYDORE MAROOCHYDORE"/>
    <x v="1"/>
    <x v="1"/>
    <s v="Rebel"/>
  </r>
  <r>
    <x v="553"/>
    <n v="-33.39"/>
    <s v="NAB - Credit Card 8814"/>
    <s v="CREDIT CARD PURCHASE"/>
    <s v="REBEL MAROOCHYDORE MAROOCHYDORE"/>
    <x v="1"/>
    <x v="1"/>
    <s v="Rebel"/>
  </r>
  <r>
    <x v="480"/>
    <n v="-29.94"/>
    <s v="NAB - Credit Card 8814"/>
    <s v="CREDIT CARD PURCHASE"/>
    <s v="PET INSURANCE PETSURE CHATSWOOD"/>
    <x v="12"/>
    <x v="55"/>
    <s v="PetSure"/>
  </r>
  <r>
    <x v="540"/>
    <n v="-29.94"/>
    <s v="NAB - Credit Card 8814"/>
    <s v="CREDIT CARD PURCHASE"/>
    <s v="PET INSURANCE PETSURE CHATSWOOD"/>
    <x v="12"/>
    <x v="55"/>
    <s v="PetSure"/>
  </r>
  <r>
    <x v="30"/>
    <n v="-215"/>
    <s v="NAB - Credit Card 8814"/>
    <s v="CREDIT CARD PURCHASE"/>
    <s v="SQ *VALLY HAIR Nambour"/>
    <x v="10"/>
    <x v="15"/>
    <s v="VALLEE &amp; BOWE"/>
  </r>
  <r>
    <x v="253"/>
    <n v="-255.5"/>
    <s v="NAB - Credit Card 8814"/>
    <s v="CREDIT CARD PURCHASE"/>
    <s v="SQ *VALLY HAIR Nambour"/>
    <x v="10"/>
    <x v="15"/>
    <s v="VALLEE &amp; BOWE"/>
  </r>
  <r>
    <x v="393"/>
    <n v="-41.59"/>
    <s v="NAB - Credit Card 8814"/>
    <s v="CREDIT CARD PURCHASE"/>
    <s v="REBEL SOUTHLAND CHELTENHAM"/>
    <x v="1"/>
    <x v="1"/>
    <s v="Rebel"/>
  </r>
  <r>
    <x v="372"/>
    <n v="-40"/>
    <s v="NAB - Credit Card 8814"/>
    <s v="CREDIT CARD PURCHASE"/>
    <s v="Rebel unknown"/>
    <x v="1"/>
    <x v="1"/>
    <s v="Rebel"/>
  </r>
  <r>
    <x v="108"/>
    <n v="-380"/>
    <s v="NAB - Credit Card 8814"/>
    <s v="CREDIT CARD PURCHASE"/>
    <s v="REDBALLOON THE ROCKS"/>
    <x v="1"/>
    <x v="1"/>
    <s v="RedBalloon"/>
  </r>
  <r>
    <x v="553"/>
    <n v="-296.38"/>
    <s v="CBA - Milani Everyday"/>
    <m/>
    <s v="SQ *VALLY HAIR Nambour QL AUS Card xx1075 Value Date: 29/09/2025"/>
    <x v="10"/>
    <x v="15"/>
    <s v="VALLEE &amp; BOWE"/>
  </r>
  <r>
    <x v="529"/>
    <n v="-315"/>
    <s v="NAB - Credit Card 8814"/>
    <s v="CREDIT CARD PURCHASE"/>
    <s v="SQ *VALLY HAIR Valdora"/>
    <x v="10"/>
    <x v="15"/>
    <s v="VALLEE &amp; BOWE"/>
  </r>
  <r>
    <x v="504"/>
    <n v="-14.5"/>
    <s v="CBA - Milani Everyday"/>
    <m/>
    <s v="LIVELIFE PHARMACY CO COOLUM BEACH AUS Card xx1075 Value Date: 22/08/2025"/>
    <x v="8"/>
    <x v="48"/>
    <s v="Livelife Pharmacy"/>
  </r>
  <r>
    <x v="140"/>
    <n v="-180"/>
    <s v="NAB - Credit Card 8814"/>
    <s v="CREDIT CARD PURCHASE"/>
    <s v="SQ *VALLY HAIR Valdora"/>
    <x v="10"/>
    <x v="15"/>
    <s v="VALLEE &amp; BOWE"/>
  </r>
  <r>
    <x v="548"/>
    <n v="-315"/>
    <s v="NAB - Credit Card 8814"/>
    <s v="CREDIT CARD PURCHASE"/>
    <s v="SQ *VALLY HAIR Valdora"/>
    <x v="10"/>
    <x v="15"/>
    <s v="VALLEE &amp; BOWE"/>
  </r>
  <r>
    <x v="505"/>
    <n v="-165"/>
    <s v="NAB - Credit Card 8814"/>
    <s v="CREDIT CARD PURCHASE"/>
    <s v="SQ *VALLY HAIR Yandina Creek"/>
    <x v="10"/>
    <x v="15"/>
    <s v="VALLEE &amp; BOWE"/>
  </r>
  <r>
    <x v="9"/>
    <n v="-14.5"/>
    <s v="NAB - Credit Card 8814"/>
    <s v="CREDIT CARD PURCHASE"/>
    <s v="LIVELIFE PHARMACY COOL COOLUM BEACH"/>
    <x v="8"/>
    <x v="48"/>
    <s v="Livelife Pharmacy"/>
  </r>
  <r>
    <x v="132"/>
    <n v="-23.29"/>
    <s v="NAB - Credit Card 8814"/>
    <s v="CREDIT CARD PURCHASE"/>
    <s v="LIVELIFE PHARMACY COOL COOLUM BEACH"/>
    <x v="8"/>
    <x v="48"/>
    <s v="Livelife Pharmacy"/>
  </r>
  <r>
    <x v="82"/>
    <n v="-17.989999999999998"/>
    <s v="NAB - Credit Card 8814"/>
    <s v="CREDIT CARD PURCHASE"/>
    <s v="LIVELIFE PHARMACY COOL COOLUM BEACH"/>
    <x v="8"/>
    <x v="48"/>
    <s v="Livelife Pharmacy"/>
  </r>
  <r>
    <x v="325"/>
    <n v="-17.989999999999998"/>
    <s v="CBA - Milani Everyday"/>
    <m/>
    <s v="LIVELIFEPHCY PEREGIAN PEREGIAN SPRI AUS Card xx1075 Value Date: 16/04/2025"/>
    <x v="8"/>
    <x v="48"/>
    <s v="Livelife Pharmacy"/>
  </r>
  <r>
    <x v="107"/>
    <n v="-77"/>
    <s v="NAB - Credit Card 8814"/>
    <s v="CREDIT CARD PURCHASE"/>
    <s v="SUNSHINE COAST REGIONA SUNSHINE COAS"/>
    <x v="16"/>
    <x v="33"/>
    <s v="Sunshine Coast Council"/>
  </r>
  <r>
    <x v="54"/>
    <n v="-4.4000000000000004"/>
    <s v="NAB - Credit Card 8814"/>
    <s v="CREDIT CARD PURCHASE"/>
    <s v="SUNSHINE COAST REGIONAL CMAROOCHYDORE"/>
    <x v="16"/>
    <x v="33"/>
    <s v="Sunshine Coast Council"/>
  </r>
  <r>
    <x v="527"/>
    <n v="-77"/>
    <s v="NAB - Credit Card 8814"/>
    <s v="CREDIT CARD PURCHASE"/>
    <s v="SUNSHINE COAST REGIONA SUNSHINE COAS"/>
    <x v="16"/>
    <x v="33"/>
    <s v="Sunshine Coast Council"/>
  </r>
  <r>
    <x v="301"/>
    <n v="-50"/>
    <s v="NAB Everyday - 891388212"/>
    <s v="AUTOMATIC DRAWING"/>
    <s v="VDNPT217308087767C CLINK DIR DEBIT LLOYD THOMAS"/>
    <x v="16"/>
    <x v="64"/>
    <s v="Centerlink"/>
  </r>
  <r>
    <x v="298"/>
    <n v="-50"/>
    <s v="NAB Everyday - 891388212"/>
    <s v="AUTOMATIC DRAWING"/>
    <s v="VDNPT248308087767C CLINK DIR DEBIT LLOYD THOMAS"/>
    <x v="16"/>
    <x v="64"/>
    <s v="Centerlink"/>
  </r>
  <r>
    <x v="364"/>
    <n v="-50"/>
    <s v="NAB Everyday - 891388212"/>
    <s v="AUTOMATIC DRAWING"/>
    <s v="VDNPT279308087767C CLINK DIR DEBIT LLOYD THOMAS"/>
    <x v="16"/>
    <x v="64"/>
    <s v="Centerlink"/>
  </r>
  <r>
    <x v="284"/>
    <n v="-50"/>
    <s v="NAB Everyday - 891388212"/>
    <s v="AUTOMATIC DRAWING"/>
    <s v="VDNPT309308087767C CLINK DIR DEBIT LLOYD THOMAS"/>
    <x v="16"/>
    <x v="64"/>
    <s v="Centerlink"/>
  </r>
  <r>
    <x v="284"/>
    <n v="-50"/>
    <s v="NAB Everyday - 891388212"/>
    <s v="AUTOMATIC DRAWING"/>
    <s v="VDNPT309308087767C CLINK DIR DEBIT"/>
    <x v="16"/>
    <x v="64"/>
    <s v="Centerlink"/>
  </r>
  <r>
    <x v="360"/>
    <n v="-50"/>
    <s v="NAB Everyday - 891388212"/>
    <s v="AUTOMATIC DRAWING"/>
    <s v="VDNPT339308087767C CLINK DIR DEBIT LLOYD THOMAS"/>
    <x v="16"/>
    <x v="64"/>
    <s v="Centerlink"/>
  </r>
  <r>
    <x v="388"/>
    <n v="-80"/>
    <s v="NAB Everyday - 891388212"/>
    <s v="AUTOMATIC DRAWING"/>
    <s v="VDNPT010308087767C CLINK DIR DEBIT LLOYD THOMAS"/>
    <x v="16"/>
    <x v="64"/>
    <s v="Centrelink"/>
  </r>
  <r>
    <x v="115"/>
    <n v="-80"/>
    <s v="NAB Everyday - 891388212"/>
    <s v="AUTOMATIC DRAWING"/>
    <s v="VDMQL024308087767C CLINK DIR DEBIT LLOYD THOMAS"/>
    <x v="16"/>
    <x v="64"/>
    <s v="Centrelink"/>
  </r>
  <r>
    <x v="377"/>
    <n v="-80"/>
    <s v="NAB Everyday - 891388212"/>
    <s v="AUTOMATIC DRAWING"/>
    <s v="VDMQL038308087767C CLINK DIR DEBIT LLOYD THOMAS"/>
    <x v="16"/>
    <x v="64"/>
    <s v="Centrelink"/>
  </r>
  <r>
    <x v="529"/>
    <n v="-80"/>
    <s v="NAB Everyday - 891388212"/>
    <s v="AUTOMATIC DRAWING"/>
    <s v="VDMQL052308087767C CLINK DIR DEBIT LLOYD THOMAS"/>
    <x v="16"/>
    <x v="64"/>
    <s v="Centrelink"/>
  </r>
  <r>
    <x v="126"/>
    <n v="-80"/>
    <s v="NAB Everyday - 891388212"/>
    <s v="AUTOMATIC DRAWING"/>
    <s v="VDNPT066308087767C CLINK DIR DEBIT LLOYD THOMAS"/>
    <x v="16"/>
    <x v="64"/>
    <s v="Centrelink"/>
  </r>
  <r>
    <x v="469"/>
    <n v="-80"/>
    <s v="NAB Everyday - 891388212"/>
    <s v="AUTOMATIC DRAWING"/>
    <s v="VDNPT080308087767C CLINK DIR DEBIT LLOYD THOMAS"/>
    <x v="16"/>
    <x v="64"/>
    <s v="Centrelink"/>
  </r>
  <r>
    <x v="357"/>
    <n v="-80"/>
    <s v="NAB Everyday - 891388212"/>
    <s v="AUTOMATIC DRAWING"/>
    <s v="VDNPT094308087767C CLINK DIR DEBIT LLOYD THOMAS"/>
    <x v="16"/>
    <x v="64"/>
    <s v="Centrelink"/>
  </r>
  <r>
    <x v="320"/>
    <n v="-80"/>
    <s v="NAB Everyday - 891388212"/>
    <s v="AUTOMATIC DRAWING"/>
    <s v="VDPLO108308087767C CLINK DIR DEBIT LLOYD THOMAS"/>
    <x v="16"/>
    <x v="64"/>
    <s v="Centrelink"/>
  </r>
  <r>
    <x v="146"/>
    <n v="-80"/>
    <s v="NAB Everyday - 891388212"/>
    <s v="AUTOMATIC DRAWING"/>
    <s v="VDNPT122308087767C CLINK DIR DEBIT LLOYD THOMAS"/>
    <x v="16"/>
    <x v="64"/>
    <s v="Centrelink"/>
  </r>
  <r>
    <x v="11"/>
    <n v="-80"/>
    <s v="NAB Everyday - 891388212"/>
    <s v="AUTOMATIC DRAWING"/>
    <s v="VDNPT136308087767C CLINK DIR DEBIT LLOYD THOMAS"/>
    <x v="16"/>
    <x v="64"/>
    <s v="Centrelink"/>
  </r>
  <r>
    <x v="153"/>
    <n v="-80"/>
    <s v="NAB Everyday - 891388212"/>
    <s v="AUTOMATIC DRAWING"/>
    <s v="VDNPT150308087767C CLINK DIR DEBIT LLOYD THOMAS"/>
    <x v="16"/>
    <x v="64"/>
    <s v="Centrelink"/>
  </r>
  <r>
    <x v="156"/>
    <n v="-80"/>
    <s v="NAB Everyday - 891388212"/>
    <s v="AUTOMATIC DRAWING"/>
    <s v="VDNPT164308087767C CLINK DIR DEBIT LLOYD THOMAS"/>
    <x v="16"/>
    <x v="64"/>
    <s v="Centrelink"/>
  </r>
  <r>
    <x v="68"/>
    <n v="-80"/>
    <s v="NAB Everyday - 891388212"/>
    <s v="AUTOMATIC DRAWING"/>
    <s v="VDNPT178308087767C CLINK DIR DEBIT LLOYD THOMAS"/>
    <x v="16"/>
    <x v="64"/>
    <s v="Centrelink"/>
  </r>
  <r>
    <x v="470"/>
    <n v="-80"/>
    <s v="NAB Everyday - 891388212"/>
    <s v="AUTOMATIC DRAWING"/>
    <s v="VDNPT192308087767C CLINK DIR DEBIT LLOYD THOMAS"/>
    <x v="16"/>
    <x v="64"/>
    <s v="Centrelink"/>
  </r>
  <r>
    <x v="92"/>
    <n v="-80"/>
    <s v="NAB Everyday - 891388212"/>
    <s v="AUTOMATIC DRAWING"/>
    <s v="VDNPT206308087767C CLINK DIR DEBIT LLOYD THOMAS"/>
    <x v="16"/>
    <x v="64"/>
    <s v="Centrelink"/>
  </r>
  <r>
    <x v="429"/>
    <n v="-8.6"/>
    <s v="CBA - Milani Everyday"/>
    <m/>
    <s v="SG BAKERY NOOSA NOOSAVILLE QL AUS Card xx1075 Value Date: 01/09/2025"/>
    <x v="0"/>
    <x v="0"/>
    <s v="Bakery Noosa"/>
  </r>
  <r>
    <x v="466"/>
    <n v="-18.8"/>
    <s v="CBA - Milani Everyday"/>
    <m/>
    <s v="SAHARA GRILL T2 PTY L Mascot NS AUS Card xx1075 Value Date: 19/11/2025"/>
    <x v="0"/>
    <x v="0"/>
    <s v="Shara"/>
  </r>
  <r>
    <x v="285"/>
    <n v="-35"/>
    <s v="CBA - Milani Everyday"/>
    <m/>
    <s v="SPORTSBET MELBOURNE AUS Card xx1075 Value Date: 04/11/2025"/>
    <x v="17"/>
    <x v="10"/>
    <s v="Sportsbet Melbourne Aus"/>
  </r>
  <r>
    <x v="285"/>
    <n v="-35"/>
    <s v="CBA - Milani Everyday"/>
    <m/>
    <s v="SPORTSBET MELBOURNE AUS Card xx1075 Value Date: 04/11/2025"/>
    <x v="17"/>
    <x v="10"/>
    <s v="Sportsbet Melbourne Aus"/>
  </r>
  <r>
    <x v="346"/>
    <n v="-25"/>
    <s v="CBA - Milani Everyday"/>
    <m/>
    <s v="SPORTSBET MELBOURNE AUS Card xx1075 Value Date: 27/09/2025"/>
    <x v="17"/>
    <x v="10"/>
    <s v="Sportsbet Melbourne Aus"/>
  </r>
  <r>
    <x v="214"/>
    <n v="300"/>
    <s v="NAB Everyday - 891388212"/>
    <s v="TRANSFER CREDIT"/>
    <s v="Sportsbet72796358a1b7f2eb751fSportsbet withdrawal"/>
    <x v="17"/>
    <x v="10"/>
    <s v="Sportsbet Melbourne Aus"/>
  </r>
  <r>
    <x v="187"/>
    <n v="968.05"/>
    <s v="NAB Old - 9437"/>
    <s v="REVERSAL CREDIT"/>
    <s v="REVERSAL OF DEBIT PAYPAL AUSTRALIA 1037025884467"/>
    <x v="1"/>
    <x v="1"/>
    <s v="REVERSAL OF DEBIT PAYPAL AUSTRALIA"/>
  </r>
  <r>
    <x v="206"/>
    <n v="222.83"/>
    <s v="NAB Old - 9437"/>
    <s v="REVERSAL CREDIT"/>
    <s v="REVERSAL OF DEBIT PAYPAL AUSTRALIA 1038646268946"/>
    <x v="1"/>
    <x v="1"/>
    <s v="REVERSAL OF DEBIT PAYPAL AUSTRALIA"/>
  </r>
  <r>
    <x v="436"/>
    <n v="127.5"/>
    <s v="NAB Old - 9437"/>
    <s v="REVERSAL CREDIT"/>
    <s v="REVERSAL OF DEBIT PAYPAL AUSTRALIA 1040225545053"/>
    <x v="1"/>
    <x v="1"/>
    <s v="REVERSAL OF DEBIT PAYPAL AUSTRALIA"/>
  </r>
  <r>
    <x v="420"/>
    <n v="18"/>
    <s v="NAB Old - 9437"/>
    <s v="REVERSAL CREDIT"/>
    <s v="REVERSAL OF DEBIT PAYPAL AUSTRALIA 1041281537565"/>
    <x v="1"/>
    <x v="1"/>
    <s v="REVERSAL OF DEBIT PAYPAL AUSTRALIA"/>
  </r>
  <r>
    <x v="97"/>
    <n v="-37.49"/>
    <s v="CBA - Milani Everyday"/>
    <m/>
    <s v="RIP CURL PROPRIETARY L COOLUM BEACH AUS Card xx1075 Value Date: 30/11/2025"/>
    <x v="1"/>
    <x v="1"/>
    <s v="RIP CURL PROPRIETARY L COOLUM BEACH AUS Card xx Value Date: 30/11/"/>
  </r>
  <r>
    <x v="311"/>
    <n v="-350"/>
    <s v="NAB Everyday - 891388212"/>
    <s v="TRANSFER DEBIT"/>
    <s v="Robyn Lambert E7663380987 Bed"/>
    <x v="1"/>
    <x v="1"/>
    <s v="Robyn Lambert E Bed"/>
  </r>
  <r>
    <x v="409"/>
    <n v="-13.18"/>
    <s v="NAB - Credit Card 8814"/>
    <s v="CREDIT CARD PURCHASE"/>
    <s v="ZLR*S3POPU3 Mascot"/>
    <x v="1"/>
    <x v="1"/>
    <s v="S3POPU3 "/>
  </r>
  <r>
    <x v="407"/>
    <n v="-98"/>
    <s v="NAB - Credit Card 8814"/>
    <s v="CREDIT CARD PURCHASE"/>
    <s v="SP SABOSKIRT.COM SALISBURY"/>
    <x v="1"/>
    <x v="1"/>
    <s v="Sabo Skirt (Salisbury)"/>
  </r>
  <r>
    <x v="12"/>
    <n v="-87.5"/>
    <s v="NAB Old - 7873"/>
    <s v="CREDIT CARD PURCHASE"/>
    <s v="SP SABOSKIRT.COM SALISBURY"/>
    <x v="1"/>
    <x v="1"/>
    <s v="Sabo Skirt (Salisbury)"/>
  </r>
  <r>
    <x v="173"/>
    <n v="-15.15"/>
    <s v="NAB - Credit Card 8814"/>
    <s v="CREDIT CARD PURCHASE"/>
    <s v="SCHOLASTIC AUSTRALIA P CRESTMEAD"/>
    <x v="1"/>
    <x v="1"/>
    <s v="Scholastic"/>
  </r>
  <r>
    <x v="72"/>
    <n v="-14"/>
    <s v="NAB - Credit Card 8814"/>
    <s v="CREDIT CARD PURCHASE"/>
    <s v="SCHOLASTIC AUSTRALIA P LISAROW"/>
    <x v="1"/>
    <x v="1"/>
    <s v="Scholastic"/>
  </r>
  <r>
    <x v="538"/>
    <n v="-28"/>
    <s v="NAB - Credit Card 8814"/>
    <s v="CREDIT CARD PURCHASE"/>
    <s v="SCHOLASTIC AUSTRALIA P LISAROW"/>
    <x v="1"/>
    <x v="1"/>
    <s v="Scholastic"/>
  </r>
  <r>
    <x v="182"/>
    <n v="-89"/>
    <s v="NAB - Credit Card 8814"/>
    <s v="CREDIT CARD PURCHASE"/>
    <s v="SQ *SEABOURNE DISTILLERY Noosaville"/>
    <x v="1"/>
    <x v="1"/>
    <s v="SEABOURNE DISTILLERY"/>
  </r>
  <r>
    <x v="31"/>
    <n v="-7"/>
    <s v="NAB - Credit Card 8814"/>
    <s v="CREDIT CARD PURCHASE"/>
    <s v="ST ANDREWS ANGLICAN PEREGIAN BEAC"/>
    <x v="11"/>
    <x v="30"/>
    <s v="St Andrew's Anglican College"/>
  </r>
  <r>
    <x v="31"/>
    <n v="-17.5"/>
    <s v="NAB - Credit Card 8814"/>
    <s v="CREDIT CARD PURCHASE"/>
    <s v="ST ANDREWS ANGLICAN PEREGIAN BEAC"/>
    <x v="11"/>
    <x v="30"/>
    <s v="St Andrew's Anglican College"/>
  </r>
  <r>
    <x v="392"/>
    <n v="-46.6"/>
    <s v="NAB - Credit Card 8814"/>
    <s v="CREDIT CARD PURCHASE"/>
    <s v="Mount Coolum Meats Mount Coolum"/>
    <x v="5"/>
    <x v="29"/>
    <s v="Mount Coolum Meats"/>
  </r>
  <r>
    <x v="111"/>
    <n v="-42.62"/>
    <s v="NAB - Credit Card 8814"/>
    <s v="CREDIT CARD PURCHASE"/>
    <s v="ST ANDREWS ANGLICAN PEREGIAN BEAC"/>
    <x v="11"/>
    <x v="30"/>
    <s v="St Andrew's Anglican College"/>
  </r>
  <r>
    <x v="255"/>
    <n v="-62.82"/>
    <s v="NAB - Credit Card 8814"/>
    <s v="CREDIT CARD PURCHASE"/>
    <s v="ST ANDREWS ANGLICAN PEREGIAN BEAC"/>
    <x v="11"/>
    <x v="30"/>
    <s v="St Andrew's Anglican College"/>
  </r>
  <r>
    <x v="260"/>
    <n v="-85.24"/>
    <s v="NAB - Credit Card 8814"/>
    <s v="CREDIT CARD PURCHASE"/>
    <s v="ST ANDREWS ANGLICAN PEREGIAN BEAC"/>
    <x v="11"/>
    <x v="30"/>
    <s v="St Andrew's Anglican College"/>
  </r>
  <r>
    <x v="215"/>
    <n v="-45.86"/>
    <s v="NAB - Credit Card 8814"/>
    <s v="CREDIT CARD PURCHASE"/>
    <s v="SQ *SET_N_STONE BY LINDA Maroochydore"/>
    <x v="1"/>
    <x v="1"/>
    <s v="SET_N_STONE BY LINDA"/>
  </r>
  <r>
    <x v="265"/>
    <n v="-85.24"/>
    <s v="NAB - Credit Card 8814"/>
    <s v="CREDIT CARD PURCHASE"/>
    <s v="ST ANDREWS ANGLICAN PEREGIAN BEAC"/>
    <x v="11"/>
    <x v="30"/>
    <s v="St Andrew's Anglican College"/>
  </r>
  <r>
    <x v="267"/>
    <n v="-85.24"/>
    <s v="NAB - Credit Card 8814"/>
    <s v="CREDIT CARD PURCHASE"/>
    <s v="ST ANDREWS ANGLICAN PEREGIAN BEAC"/>
    <x v="11"/>
    <x v="30"/>
    <s v="St Andrew's Anglican College"/>
  </r>
  <r>
    <x v="48"/>
    <n v="-10"/>
    <s v="NAB - Credit Card 8814"/>
    <s v="CREDIT CARD PURCHASE"/>
    <s v="ST ANDREWS ANGLICAN PEREGIAN BEAC"/>
    <x v="11"/>
    <x v="30"/>
    <s v="St Andrew's Anglican College"/>
  </r>
  <r>
    <x v="478"/>
    <n v="-17.170000000000002"/>
    <s v="NAB - Credit Card 8814"/>
    <s v="CREDIT CARD PURCHASE"/>
    <s v="Mount Coolum Meats Mount Coolum"/>
    <x v="5"/>
    <x v="29"/>
    <s v="Mount Coolum Meats"/>
  </r>
  <r>
    <x v="284"/>
    <n v="-29.94"/>
    <s v="NAB - Credit Card 8814"/>
    <s v="CREDIT CARD PURCHASE"/>
    <s v="PET INSURANCE PETSURE CHATSWOOD"/>
    <x v="12"/>
    <x v="55"/>
    <s v="PetSure"/>
  </r>
  <r>
    <x v="284"/>
    <n v="-29.94"/>
    <s v="NAB - Credit Card 8814"/>
    <s v="CREDIT CARD PURCHASE"/>
    <s v="PET INSURANCE PETSURE CHATSWOOD"/>
    <x v="12"/>
    <x v="55"/>
    <s v="PetSure"/>
  </r>
  <r>
    <x v="373"/>
    <n v="-29.94"/>
    <s v="NAB - Credit Card 8814"/>
    <s v="CREDIT CARD PURCHASE"/>
    <s v="PET INSURANCE PETSURE CHATSWOOD"/>
    <x v="12"/>
    <x v="55"/>
    <s v="PetSure"/>
  </r>
  <r>
    <x v="375"/>
    <n v="-29.94"/>
    <s v="NAB - Credit Card 8814"/>
    <s v="CREDIT CARD PURCHASE"/>
    <s v="PET INSURANCE PETSURE CHATSWOOD"/>
    <x v="12"/>
    <x v="55"/>
    <s v="PetSure"/>
  </r>
  <r>
    <x v="83"/>
    <n v="-29.94"/>
    <s v="NAB - Credit Card 8814"/>
    <s v="CREDIT CARD PURCHASE"/>
    <s v="PET INSURANCE PETSURE CHATSWOOD"/>
    <x v="12"/>
    <x v="55"/>
    <s v="PetSure"/>
  </r>
  <r>
    <x v="388"/>
    <n v="-140.75"/>
    <s v="NAB - Credit Card 8814"/>
    <s v="CREDIT CARD PURCHASE"/>
    <s v="COOLUM VET SURGERY PTY COOLUM BEACH"/>
    <x v="12"/>
    <x v="65"/>
    <s v="Coolum Vet Surgery"/>
  </r>
  <r>
    <x v="125"/>
    <n v="-201.7"/>
    <s v="NAB - Credit Card 8814"/>
    <s v="CREDIT CARD PURCHASE"/>
    <s v="COOLUM VET SURGERY PTY COOLUM BEACH"/>
    <x v="12"/>
    <x v="65"/>
    <s v="Coolum Vet Surgery"/>
  </r>
  <r>
    <x v="69"/>
    <n v="-191"/>
    <s v="NAB - Credit Card 8814"/>
    <s v="CREDIT CARD PURCHASE"/>
    <s v="COOLUM VET SURGERY PTY COOLUM BEACH"/>
    <x v="12"/>
    <x v="65"/>
    <s v="Coolum Vet Surgery"/>
  </r>
  <r>
    <x v="208"/>
    <n v="-501"/>
    <s v="NAB - Credit Card 8814"/>
    <s v="CREDIT CARD PURCHASE"/>
    <s v="COOLUM VET SURGERY PTY COOLUM BEACH"/>
    <x v="12"/>
    <x v="65"/>
    <s v="Coolum Vet Surgery"/>
  </r>
  <r>
    <x v="210"/>
    <n v="-84.25"/>
    <s v="NAB - Credit Card 8814"/>
    <s v="CREDIT CARD PURCHASE"/>
    <s v="COOLUM VET SURGERY PTY COOLUM BEACH"/>
    <x v="12"/>
    <x v="65"/>
    <s v="Coolum Vet Surgery"/>
  </r>
  <r>
    <x v="252"/>
    <n v="-12.3"/>
    <s v="NAB - Credit Card 8814"/>
    <s v="CREDIT CARD PURCHASE"/>
    <s v="COOLUM VET SURGERY PTY COOLUM BEACH"/>
    <x v="12"/>
    <x v="65"/>
    <s v="Coolum Vet Surgery"/>
  </r>
  <r>
    <x v="252"/>
    <n v="-173.65"/>
    <s v="NAB - Credit Card 8814"/>
    <s v="CREDIT CARD PURCHASE"/>
    <s v="COOLUM VET SURGERY PTY COOLUM BEACH"/>
    <x v="12"/>
    <x v="65"/>
    <s v="Coolum Vet Surgery"/>
  </r>
  <r>
    <x v="259"/>
    <n v="-178.15"/>
    <s v="NAB - Credit Card 8814"/>
    <s v="CREDIT CARD PURCHASE"/>
    <s v="COOLUM VET SURGERY PTY COOLUM BEACH"/>
    <x v="12"/>
    <x v="65"/>
    <s v="Coolum Vet Surgery"/>
  </r>
  <r>
    <x v="328"/>
    <n v="-66.239999999999995"/>
    <s v="CBA - Milani Everyday"/>
    <m/>
    <s v="SQ *DOGGIE ADVENTURE P Marcoola QL AUS Card xx1075 Value Date: 14/11/2025"/>
    <x v="12"/>
    <x v="20"/>
    <s v="Doggie Adventure"/>
  </r>
  <r>
    <x v="404"/>
    <n v="-60.65"/>
    <s v="NAB - Credit Card 8814"/>
    <s v="CREDIT CARD PURCHASE"/>
    <s v="SQ *DOGGIE ADVENTURE PLAYBuderim"/>
    <x v="12"/>
    <x v="20"/>
    <s v="Doggie Adventure"/>
  </r>
  <r>
    <x v="137"/>
    <n v="-25.25"/>
    <s v="NAB - Credit Card 8814"/>
    <s v="CREDIT CARD PURCHASE"/>
    <s v="SQ *SHINY STORM Eumundi"/>
    <x v="1"/>
    <x v="1"/>
    <s v="SHINY STORM"/>
  </r>
  <r>
    <x v="388"/>
    <n v="-31.5"/>
    <s v="NAB - Credit Card 8814"/>
    <s v="CREDIT CARD PURCHASE"/>
    <s v="SHORELINE POOL SUPPLIE COOLUM BEACH"/>
    <x v="1"/>
    <x v="1"/>
    <s v="Shoreline Pool Supplies"/>
  </r>
  <r>
    <x v="125"/>
    <n v="-15"/>
    <s v="NAB - Credit Card 8814"/>
    <s v="CREDIT CARD PURCHASE"/>
    <s v="SHORELINE POOL SUPPLIE COOLUM BEACH"/>
    <x v="1"/>
    <x v="1"/>
    <s v="Shoreline Pool Supplies"/>
  </r>
  <r>
    <x v="156"/>
    <n v="-38"/>
    <s v="NAB - Credit Card 8814"/>
    <s v="CREDIT CARD PURCHASE"/>
    <s v="SHORELINE POOL SUPPLIE COOLUM BEACH"/>
    <x v="1"/>
    <x v="1"/>
    <s v="Shoreline Pool Supplies"/>
  </r>
  <r>
    <x v="168"/>
    <n v="-160"/>
    <s v="CBA - Milani Everyday"/>
    <s v="NA"/>
    <s v="SQ *VALLY HAIR Yandina Creek AU"/>
    <x v="10"/>
    <x v="15"/>
    <s v="VALLEE &amp; BOWE"/>
  </r>
  <r>
    <x v="390"/>
    <n v="-15"/>
    <s v="NAB - Credit Card 8814"/>
    <s v="CREDIT CARD PURCHASE"/>
    <s v="SHORELINE POOL SUPPLIE COOLUM BEACH"/>
    <x v="1"/>
    <x v="1"/>
    <s v="Shoreline Pool Supplies"/>
  </r>
  <r>
    <x v="432"/>
    <n v="-55.5"/>
    <s v="NAB - Credit Card 8814"/>
    <s v="CREDIT CARD PURCHASE"/>
    <s v="SHORELINE POOL SUPPLIE COOLUM BEACH"/>
    <x v="1"/>
    <x v="1"/>
    <s v="Shoreline Pool Supplies"/>
  </r>
  <r>
    <x v="40"/>
    <n v="-15.75"/>
    <s v="NAB - Credit Card 8814"/>
    <s v="CREDIT CARD PURCHASE"/>
    <s v="SHORELINE POOL SUPPLIE COOLUM BEACH"/>
    <x v="1"/>
    <x v="1"/>
    <s v="Shoreline Pool Supplies"/>
  </r>
  <r>
    <x v="478"/>
    <n v="-33"/>
    <s v="NAB - Credit Card 8814"/>
    <s v="CREDIT CARD PURCHASE"/>
    <s v="SHORELINE POOL SUPPLIE COOLUM BEACH"/>
    <x v="1"/>
    <x v="1"/>
    <s v="Shoreline Pool Supplies"/>
  </r>
  <r>
    <x v="121"/>
    <n v="-52.96"/>
    <s v="NAB - Credit Card 8814"/>
    <s v="CREDIT CARD PURCHASE"/>
    <s v="FAMDDS PTY LTD MAROOCHYDORE"/>
    <x v="8"/>
    <x v="48"/>
    <s v="Discount Drug Stores (Maroochydore)"/>
  </r>
  <r>
    <x v="258"/>
    <n v="-59.25"/>
    <s v="NAB - Credit Card 8814"/>
    <s v="CREDIT CARD PURCHASE"/>
    <s v="SHORELINE POOL SUPPLIE COOLUM BEACH"/>
    <x v="1"/>
    <x v="1"/>
    <s v="Shoreline Pool Supplies"/>
  </r>
  <r>
    <x v="511"/>
    <n v="-19.75"/>
    <s v="NAB - Credit Card 8814"/>
    <s v="CREDIT CARD PURCHASE"/>
    <s v="SHORELINE POOL SUPPLIE COOLUM BEACH"/>
    <x v="1"/>
    <x v="1"/>
    <s v="Shoreline Pool Supplies"/>
  </r>
  <r>
    <x v="420"/>
    <n v="-18.34"/>
    <s v="NAB - Credit Card 8814"/>
    <s v="CREDIT CARD PURCHASE"/>
    <s v="SQ *SIGNATURE SOURDOUGH Coolum Beach"/>
    <x v="1"/>
    <x v="1"/>
    <s v="SIGNATURE SOURDOUGH "/>
  </r>
  <r>
    <x v="14"/>
    <n v="-23.44"/>
    <s v="NAB - Credit Card 8814"/>
    <s v="CREDIT CARD PURCHASE"/>
    <s v="SQ *SIGNATURE SOURDOUGH Coolum Beach"/>
    <x v="1"/>
    <x v="1"/>
    <s v="SIGNATURE SOURDOUGH "/>
  </r>
  <r>
    <x v="165"/>
    <n v="-45.25"/>
    <s v="NAB - Credit Card 8814"/>
    <s v="CREDIT CARD PURCHASE"/>
    <s v="Silly Solly's Maroochydore"/>
    <x v="1"/>
    <x v="1"/>
    <s v="Silly Solly'S Maroochydore"/>
  </r>
  <r>
    <x v="182"/>
    <n v="-16"/>
    <s v="NAB - Credit Card 8814"/>
    <s v="CREDIT CARD PURCHASE"/>
    <s v="Silly Solly's Maroochydore"/>
    <x v="1"/>
    <x v="1"/>
    <s v="Silly Solly'S Maroochydore"/>
  </r>
  <r>
    <x v="196"/>
    <n v="-5"/>
    <s v="NAB - Credit Card 8814"/>
    <s v="CREDIT CARD PURCHASE"/>
    <s v="Silly Solly's Maroochydore"/>
    <x v="1"/>
    <x v="1"/>
    <s v="Silly Solly'S Maroochydore"/>
  </r>
  <r>
    <x v="282"/>
    <n v="-19.75"/>
    <s v="NAB - Credit Card 8814"/>
    <s v="CREDIT CARD PURCHASE"/>
    <s v="Silly Solly's Maroochydore"/>
    <x v="1"/>
    <x v="1"/>
    <s v="Silly Solly'S Maroochydore"/>
  </r>
  <r>
    <x v="409"/>
    <n v="-34.5"/>
    <s v="NAB - Credit Card 8814"/>
    <s v="CREDIT CARD PURCHASE"/>
    <s v="Silly Solly's Maroochydore"/>
    <x v="1"/>
    <x v="1"/>
    <s v="Silly Solly'S Maroochydore"/>
  </r>
  <r>
    <x v="214"/>
    <n v="-158"/>
    <s v="NAB - Credit Card 8814"/>
    <s v="CREDIT CARD PURCHASE"/>
    <s v="SKATE CONNECTION MAROOCHYDORE"/>
    <x v="1"/>
    <x v="1"/>
    <s v="Skate Connection (Sunshine Plaza)"/>
  </r>
  <r>
    <x v="55"/>
    <n v="-20.9"/>
    <s v="NAB - Credit Card 8814"/>
    <s v="CREDIT CARD PURCHASE"/>
    <s v="SMIGGLE PTY LTD MAROOCHYDORE"/>
    <x v="1"/>
    <x v="1"/>
    <s v="Smiggle"/>
  </r>
  <r>
    <x v="250"/>
    <n v="-9.9499999999999993"/>
    <s v="NAB - Credit Card 8814"/>
    <s v="CREDIT CARD PURCHASE"/>
    <s v="SMIGGLE PTY LTD MAROOCHYDORE"/>
    <x v="1"/>
    <x v="1"/>
    <s v="Smiggle"/>
  </r>
  <r>
    <x v="76"/>
    <n v="-54.64"/>
    <s v="NAB - Credit Card 8814"/>
    <s v="CREDIT CARD PURCHASE"/>
    <s v="SMIGGLE PTY LTD MAROOCHYDORE"/>
    <x v="1"/>
    <x v="1"/>
    <s v="Smiggle"/>
  </r>
  <r>
    <x v="86"/>
    <n v="-4.9000000000000004"/>
    <s v="NAB - Credit Card 8814"/>
    <s v="CREDIT CARD PURCHASE"/>
    <s v="SMIGGLE PTY LTD SOUTHBANK"/>
    <x v="1"/>
    <x v="1"/>
    <s v="Smiggle"/>
  </r>
  <r>
    <x v="243"/>
    <n v="-76"/>
    <s v="NAB - Credit Card 8814"/>
    <s v="CREDIT CARD PURCHASE"/>
    <s v="SQ *SNAKES DOWNUNDER REPTDoolbi"/>
    <x v="1"/>
    <x v="1"/>
    <s v="SNAKES DOWNUNDER "/>
  </r>
  <r>
    <x v="187"/>
    <n v="-20.38"/>
    <s v="NAB - Credit Card 8814"/>
    <s v="CREDIT CARD PURCHASE"/>
    <s v="SOUTHBANK BEACH NEWS A SOUTH BRISBAN"/>
    <x v="1"/>
    <x v="1"/>
    <s v="Southbank Beach News &amp; Souvenirs"/>
  </r>
  <r>
    <x v="209"/>
    <n v="-89"/>
    <s v="NAB - Credit Card 8814"/>
    <s v="CREDIT CARD PURCHASE"/>
    <s v="SP RADLEYWHITE COOLUM BEACH"/>
    <x v="1"/>
    <x v="1"/>
    <s v="SP Radley"/>
  </r>
  <r>
    <x v="144"/>
    <n v="-24"/>
    <s v="NAB - Credit Card 8814"/>
    <s v="CREDIT CARD PURCHASE"/>
    <s v="SPORTING HSE DISTRICT Docklands"/>
    <x v="1"/>
    <x v="1"/>
    <s v="Sporting House (The District Docklands)"/>
  </r>
  <r>
    <x v="334"/>
    <n v="-32.94"/>
    <s v="CBA - Milani Everyday"/>
    <m/>
    <s v="SPORTSGIRL 303103 CHADSTONE AUS Card xx1075 Value Date: 20/12/2025"/>
    <x v="1"/>
    <x v="1"/>
    <s v="Sportsgirl"/>
  </r>
  <r>
    <x v="16"/>
    <n v="-85.24"/>
    <s v="NAB - Credit Card 8814"/>
    <s v="CREDIT CARD PURCHASE"/>
    <s v="ST ANDREWS ANGLICAN PEREGIAN BEAC"/>
    <x v="11"/>
    <x v="30"/>
    <s v="St Andrew's Anglican College"/>
  </r>
  <r>
    <x v="515"/>
    <n v="-17.5"/>
    <s v="NAB - Credit Card 8814"/>
    <s v="CREDIT CARD PURCHASE"/>
    <s v="ST ANDREWS ANGLICAN PEREGIAN BEAC"/>
    <x v="11"/>
    <x v="30"/>
    <s v="St Andrew's Anglican College"/>
  </r>
  <r>
    <x v="90"/>
    <n v="-85.24"/>
    <s v="NAB - Credit Card 8814"/>
    <s v="CREDIT CARD PURCHASE"/>
    <s v="ST ANDREWS ANGLICAN PEREGIAN BEAC"/>
    <x v="11"/>
    <x v="30"/>
    <s v="St Andrew's Anglican College"/>
  </r>
  <r>
    <x v="270"/>
    <n v="-42.62"/>
    <s v="NAB - Credit Card 8814"/>
    <s v="CREDIT CARD PURCHASE"/>
    <s v="ST ANDREWS ANGLICAN PEREGIAN BEAC"/>
    <x v="11"/>
    <x v="30"/>
    <s v="St Andrew's Anglican College"/>
  </r>
  <r>
    <x v="89"/>
    <n v="-85.24"/>
    <s v="NAB - Credit Card 8814"/>
    <s v="CREDIT CARD PURCHASE"/>
    <s v="ST ANDREWS ANGLICAN PEREGIAN BEAC"/>
    <x v="11"/>
    <x v="30"/>
    <s v="St Andrew's Anglican College"/>
  </r>
  <r>
    <x v="272"/>
    <n v="-85.24"/>
    <s v="NAB - Credit Card 8814"/>
    <s v="CREDIT CARD PURCHASE"/>
    <s v="ST ANDREWS ANGLICAN PEREGIAN BEAC"/>
    <x v="11"/>
    <x v="30"/>
    <s v="St Andrew's Anglican College"/>
  </r>
  <r>
    <x v="274"/>
    <n v="-85.24"/>
    <s v="NAB - Credit Card 8814"/>
    <s v="CREDIT CARD PURCHASE"/>
    <s v="ST ANDREWS ANGLICAN PEREGIAN BEAC"/>
    <x v="11"/>
    <x v="30"/>
    <s v="St Andrew's Anglican College"/>
  </r>
  <r>
    <x v="465"/>
    <n v="-85.24"/>
    <s v="NAB - Credit Card 8814"/>
    <s v="CREDIT CARD PURCHASE"/>
    <s v="ST ANDREWS ANGLICAN PEREGIAN BEAC"/>
    <x v="11"/>
    <x v="30"/>
    <s v="St Andrew's Anglican College"/>
  </r>
  <r>
    <x v="278"/>
    <n v="-22.5"/>
    <s v="NAB - Credit Card 8814"/>
    <s v="CREDIT CARD PURCHASE"/>
    <s v="ST ANDREWS ANGLICAN PEREGIAN BEAC"/>
    <x v="11"/>
    <x v="30"/>
    <s v="St Andrew's Anglican College"/>
  </r>
  <r>
    <x v="475"/>
    <n v="-85.24"/>
    <s v="NAB - Credit Card 8814"/>
    <s v="CREDIT CARD PURCHASE"/>
    <s v="ST ANDREWS ANGLICAN PEREGIAN BEAC"/>
    <x v="11"/>
    <x v="30"/>
    <s v="St Andrew's Anglican College"/>
  </r>
  <r>
    <x v="279"/>
    <n v="-42.62"/>
    <s v="NAB - Credit Card 8814"/>
    <s v="CREDIT CARD PURCHASE"/>
    <s v="ST ANDREWS ANGLICAN PEREGIAN BEAC"/>
    <x v="11"/>
    <x v="30"/>
    <s v="St Andrew's Anglican College"/>
  </r>
  <r>
    <x v="280"/>
    <n v="-9"/>
    <s v="NAB - Credit Card 8814"/>
    <s v="CREDIT CARD PURCHASE"/>
    <s v="ST ANDREWS ANGLICAN PEREGIAN BEAC"/>
    <x v="11"/>
    <x v="30"/>
    <s v="St Andrew's Anglican College"/>
  </r>
  <r>
    <x v="280"/>
    <n v="-7"/>
    <s v="NAB - Credit Card 8814"/>
    <s v="CREDIT CARD PURCHASE"/>
    <s v="ST ANDREWS ANGLICAN PEREGIAN BEAC"/>
    <x v="11"/>
    <x v="30"/>
    <s v="St Andrew's Anglican College"/>
  </r>
  <r>
    <x v="184"/>
    <n v="-16.95"/>
    <s v="NAB - Credit Card 8814"/>
    <s v="CREDIT CARD PURCHASE"/>
    <s v="SPORTSGIRL 304432 MAROOCHYDORE"/>
    <x v="1"/>
    <x v="1"/>
    <s v="Sportsgirl"/>
  </r>
  <r>
    <x v="2"/>
    <n v="-5.97"/>
    <s v="NAB - Credit Card 8814"/>
    <s v="CREDIT CARD PURCHASE"/>
    <s v="SPORTSGIRL NOOSAVILLE"/>
    <x v="1"/>
    <x v="1"/>
    <s v="Sportsgirl"/>
  </r>
  <r>
    <x v="514"/>
    <n v="-47"/>
    <s v="NAB - Credit Card 8814"/>
    <s v="CREDIT CARD PURCHASE"/>
    <s v="SPOTLIGHT MAROOCHYDORE"/>
    <x v="1"/>
    <x v="1"/>
    <s v="Spotlight"/>
  </r>
  <r>
    <x v="514"/>
    <n v="-2"/>
    <s v="NAB - Credit Card 8814"/>
    <s v="CREDIT CARD PURCHASE"/>
    <s v="SPOTLIGHT MAROOCHYDORE"/>
    <x v="1"/>
    <x v="1"/>
    <s v="Spotlight"/>
  </r>
  <r>
    <x v="402"/>
    <n v="-62.15"/>
    <s v="NAB - Credit Card 8814"/>
    <s v="CREDIT CARD PURCHASE"/>
    <s v="SPOTLIGHT MAROOCHYDORE"/>
    <x v="1"/>
    <x v="1"/>
    <s v="Spotlight"/>
  </r>
  <r>
    <x v="390"/>
    <n v="-41.99"/>
    <s v="NAB - Credit Card 8814"/>
    <s v="CREDIT CARD PURCHASE"/>
    <s v="SPOTLIGHT PTY LTD STH MELBOURNE"/>
    <x v="1"/>
    <x v="1"/>
    <s v="Spotlight"/>
  </r>
  <r>
    <x v="121"/>
    <n v="-9.49"/>
    <s v="NAB - Credit Card 8814"/>
    <s v="CREDIT CARD PURCHASE"/>
    <s v="FAMDDS PTY LTD MAROOCHYDORE"/>
    <x v="8"/>
    <x v="48"/>
    <s v="Discount Drug Stores (Maroochydore)"/>
  </r>
  <r>
    <x v="242"/>
    <n v="-24.06"/>
    <s v="NAB - Credit Card 8814"/>
    <s v="CREDIT CARD PURCHASE"/>
    <s v="Mount Coolum Meats Mount Coolum"/>
    <x v="5"/>
    <x v="29"/>
    <s v="Mount Coolum Meats"/>
  </r>
  <r>
    <x v="281"/>
    <n v="-85.24"/>
    <s v="NAB - Credit Card 8814"/>
    <s v="CREDIT CARD PURCHASE"/>
    <s v="ST ANDREWS ANGLICAN PEREGIAN BEAC"/>
    <x v="11"/>
    <x v="30"/>
    <s v="St Andrew's Anglican College"/>
  </r>
  <r>
    <x v="491"/>
    <n v="-51.61"/>
    <s v="NAB - Credit Card 8814"/>
    <s v="CREDIT CARD PURCHASE"/>
    <s v="Mount Coolum Meats Mount Coolum"/>
    <x v="5"/>
    <x v="29"/>
    <s v="Mount Coolum Meats"/>
  </r>
  <r>
    <x v="131"/>
    <n v="-23.97"/>
    <s v="NAB - Credit Card 8814"/>
    <s v="CREDIT CARD PURCHASE"/>
    <s v="DICKY BEACH PHARMACY DICKY BEACH"/>
    <x v="8"/>
    <x v="48"/>
    <s v="Pharmacy For Life (Dicky Beach - Head Office)"/>
  </r>
  <r>
    <x v="351"/>
    <n v="-24.5"/>
    <s v="CBA - Milani Everyday"/>
    <m/>
    <s v="SPOTLIGHT PTY LTD STH MELBOURNE AU AUS Card xx1075 Value Date: 25/07/2025"/>
    <x v="1"/>
    <x v="1"/>
    <s v="Spotlight"/>
  </r>
  <r>
    <x v="591"/>
    <n v="-1"/>
    <s v="NAB - Credit Card 8814"/>
    <s v="CREDIT CARD PURCHASE"/>
    <s v="TRANSLINK TICKETING QLD"/>
    <x v="4"/>
    <x v="66"/>
    <s v="Translink SmartTicket Qld"/>
  </r>
  <r>
    <x v="216"/>
    <n v="-46.98"/>
    <s v="NAB - Credit Card 8814"/>
    <s v="CREDIT CARD PURCHASE"/>
    <s v="SQ *AMAZEN PUZZLES AND GACoolum Beach"/>
    <x v="1"/>
    <x v="1"/>
    <s v="AMAZEN PUZZLES AND GA"/>
  </r>
  <r>
    <x v="216"/>
    <n v="-29.99"/>
    <s v="NAB - Credit Card 8814"/>
    <s v="CREDIT CARD PURCHASE"/>
    <s v="SQ *AMAZEN PUZZLES AND GACoolum Beach"/>
    <x v="1"/>
    <x v="1"/>
    <s v="AMAZEN PUZZLES AND GA"/>
  </r>
  <r>
    <x v="478"/>
    <n v="-49.99"/>
    <s v="NAB - Credit Card 8814"/>
    <s v="CREDIT CARD PURCHASE"/>
    <s v="SQ *AMAZEN PUZZLES AND GACoolum Beach"/>
    <x v="1"/>
    <x v="1"/>
    <s v="AMAZEN PUZZLES AND GA"/>
  </r>
  <r>
    <x v="419"/>
    <n v="-29.99"/>
    <s v="NAB - Credit Card 8814"/>
    <s v="CREDIT CARD PURCHASE"/>
    <s v="SQ *AMAZEN PUZZLES AND GACoolum Beach"/>
    <x v="1"/>
    <x v="1"/>
    <s v="AMAZEN PUZZLES AND GA"/>
  </r>
  <r>
    <x v="137"/>
    <n v="-69.599999999999994"/>
    <s v="NAB - Credit Card 8814"/>
    <s v="CREDIT CARD PURCHASE"/>
    <s v="SQ *CHARM THAI CUISINE Tewantin"/>
    <x v="1"/>
    <x v="1"/>
    <s v="CHARM THAI CUISINE "/>
  </r>
  <r>
    <x v="387"/>
    <n v="-28.45"/>
    <s v="NAB - Credit Card 8814"/>
    <s v="CREDIT CARD PURCHASE"/>
    <s v="STH BRISBANE NEWS SOUTH BRISBAN"/>
    <x v="1"/>
    <x v="1"/>
    <s v="STH BRISBANE NEWS SOUTH BRISBAN"/>
  </r>
  <r>
    <x v="126"/>
    <n v="-49.5"/>
    <s v="NAB - Credit Card 8814"/>
    <s v="CREDIT CARD PURCHASE"/>
    <s v="SUNSHINE COAST PRINT MAROOCHYDORE"/>
    <x v="1"/>
    <x v="1"/>
    <s v="Sunshine Coast Printer Specialists"/>
  </r>
  <r>
    <x v="187"/>
    <n v="-57"/>
    <s v="NAB - Credit Card 8814"/>
    <s v="CREDIT CARD PURCHASE"/>
    <s v="TARGET 5184 BRISBANE"/>
    <x v="1"/>
    <x v="1"/>
    <s v="TARGET "/>
  </r>
  <r>
    <x v="256"/>
    <n v="-29.5"/>
    <s v="NAB - Credit Card 8814"/>
    <s v="CREDIT CARD PURCHASE"/>
    <s v="TARGET 5184 BRISBANE"/>
    <x v="1"/>
    <x v="1"/>
    <s v="TARGET "/>
  </r>
  <r>
    <x v="7"/>
    <n v="-47.21"/>
    <s v="NAB - Credit Card 8814"/>
    <s v="CREDIT CARD PURCHASE"/>
    <s v="Mount Coolum Meats Mount Coolum"/>
    <x v="5"/>
    <x v="29"/>
    <s v="Mount Coolum Meats"/>
  </r>
  <r>
    <x v="99"/>
    <n v="-85.24"/>
    <s v="NAB - Credit Card 8814"/>
    <s v="CREDIT CARD PURCHASE"/>
    <s v="ST ANDREWS ANGLICAN PEREGIAN BEAC"/>
    <x v="11"/>
    <x v="30"/>
    <s v="St Andrew's Anglican College"/>
  </r>
  <r>
    <x v="471"/>
    <n v="-85.24"/>
    <s v="NAB - Credit Card 8814"/>
    <s v="CREDIT CARD PURCHASE"/>
    <s v="ST ANDREWS ANGLICAN PEREGIAN BEAC"/>
    <x v="11"/>
    <x v="30"/>
    <s v="St Andrew's Anglican College"/>
  </r>
  <r>
    <x v="471"/>
    <n v="-85.24"/>
    <s v="NAB - Credit Card 8814"/>
    <s v="CREDIT CARD PURCHASE"/>
    <s v="ST ANDREWS ANGLICAN PEREGIAN BEAC"/>
    <x v="11"/>
    <x v="30"/>
    <s v="St Andrew's Anglican College"/>
  </r>
  <r>
    <x v="187"/>
    <n v="-13.21"/>
    <s v="NAB - Credit Card 8814"/>
    <s v="CREDIT CARD PURCHASE"/>
    <s v="SQ *VIETNAMESE SHACK Hamilton"/>
    <x v="10"/>
    <x v="15"/>
    <s v="VALLEE &amp; BOWE"/>
  </r>
  <r>
    <x v="84"/>
    <n v="-110"/>
    <s v="NAB - Credit Card 8814"/>
    <s v="CREDIT CARD PURCHASE"/>
    <s v="SQ *WELL KINECTED Valdora"/>
    <x v="10"/>
    <x v="15"/>
    <s v="WELL KINECTED "/>
  </r>
  <r>
    <x v="189"/>
    <n v="-110"/>
    <s v="NAB - Credit Card 8814"/>
    <s v="CREDIT CARD PURCHASE"/>
    <s v="SQ *WELL KINECTED Yandina"/>
    <x v="10"/>
    <x v="15"/>
    <s v="WELL KINECTED "/>
  </r>
  <r>
    <x v="494"/>
    <n v="-101.2"/>
    <s v="NAB - Credit Card 8814"/>
    <s v="CREDIT CARD PURCHASE"/>
    <s v="TOP NAIL &amp; SPA SALON MAROOCHYDORE"/>
    <x v="10"/>
    <x v="15"/>
    <s v="Top Nail"/>
  </r>
  <r>
    <x v="353"/>
    <n v="-35"/>
    <s v="CBA - Milani Everyday"/>
    <m/>
    <s v="TRANQUIL NAILS BRIGHTON AUS Card xx1075 Value Date: 24/12/2025"/>
    <x v="10"/>
    <x v="15"/>
    <s v="Tranquil Nails"/>
  </r>
  <r>
    <x v="76"/>
    <n v="-101.5"/>
    <s v="NAB - Credit Card 8814"/>
    <s v="CREDIT CARD PURCHASE"/>
    <s v="WOW WOW NAILS COOLUM BEACH"/>
    <x v="10"/>
    <x v="15"/>
    <s v="Woolworths"/>
  </r>
  <r>
    <x v="184"/>
    <n v="-35"/>
    <s v="NAB - Credit Card 8814"/>
    <s v="CREDIT CARD PURCHASE"/>
    <s v="MQD NAILS AND BEAUTY P MAROOCHYDORE"/>
    <x v="10"/>
    <x v="15"/>
    <s v="Rainbow Nails &amp; Beauty (Sunshine Plaza)"/>
  </r>
  <r>
    <x v="84"/>
    <n v="-45"/>
    <s v="NAB - Credit Card 8814"/>
    <s v="CREDIT CARD PURCHASE"/>
    <s v="ELEGANT BEAUTY AND BRO NOOSAVILLE"/>
    <x v="10"/>
    <x v="15"/>
    <s v="Elegant Beauty &amp; Brows (Noosa Civic Shopping Centre)"/>
  </r>
  <r>
    <x v="364"/>
    <n v="-86.05"/>
    <s v="NAB - Credit Card 8814"/>
    <s v="CREDIT CARD PURCHASE"/>
    <m/>
    <x v="10"/>
    <x v="21"/>
    <m/>
  </r>
  <r>
    <x v="303"/>
    <n v="-55"/>
    <s v="NAB - Credit Card 8814"/>
    <s v="CREDIT CARD PURCHASE"/>
    <s v="ASC KAWANA PTY LTD BUDDINA"/>
    <x v="10"/>
    <x v="67"/>
    <s v="Australian Skin Clinics (Kawana Shoppingworld)"/>
  </r>
  <r>
    <x v="111"/>
    <n v="-75"/>
    <s v="NAB - Credit Card 8814"/>
    <s v="CREDIT CARD PURCHASE"/>
    <s v="Mecca Brands Pty Ltd RICHMOND"/>
    <x v="10"/>
    <x v="67"/>
    <s v="Mecca"/>
  </r>
  <r>
    <x v="176"/>
    <n v="-65"/>
    <s v="NAB - Credit Card 8814"/>
    <s v="CREDIT CARD PURCHASE"/>
    <s v="Mecca Sunshine Plaza Maroochydore"/>
    <x v="10"/>
    <x v="67"/>
    <s v="Mecca"/>
  </r>
  <r>
    <x v="421"/>
    <n v="-135"/>
    <s v="NAB - Credit Card 8814"/>
    <s v="CREDIT CARD PURCHASE"/>
    <s v="SENSARA BEAUTY SKIN SENSARA.COM.A"/>
    <x v="10"/>
    <x v="67"/>
    <s v="Sensara Beauty"/>
  </r>
  <r>
    <x v="101"/>
    <n v="-39.950000000000003"/>
    <s v="NAB - Credit Card 8814"/>
    <s v="CREDIT CARD PURCHASE"/>
    <s v="SP NAKED SKIN OFFICIAL BOGANGAR"/>
    <x v="10"/>
    <x v="67"/>
    <s v="Naked Skin"/>
  </r>
  <r>
    <x v="359"/>
    <n v="-13"/>
    <s v="CBA - Milani Everyday"/>
    <m/>
    <s v="TARGET 5419 CHADSTONE 03 AUS Card xx1075 Value Date: 22/12/2025"/>
    <x v="1"/>
    <x v="1"/>
    <s v="TARGET "/>
  </r>
  <r>
    <x v="330"/>
    <n v="-14.99"/>
    <s v="CBA - Milani Everyday"/>
    <m/>
    <s v="SHEIKE AND CO PTY LTD BRISBANE AIRP AUS Card xx1075 Value Date: 19/07/2025"/>
    <x v="0"/>
    <x v="0"/>
    <s v="Sheike And Co"/>
  </r>
  <r>
    <x v="507"/>
    <n v="-17.66"/>
    <s v="CBA - Milani Everyday"/>
    <m/>
    <s v="SHIVAE PTY LTD Coolum Beach AU"/>
    <x v="0"/>
    <x v="0"/>
    <s v="Shivae Pty Ltd"/>
  </r>
  <r>
    <x v="167"/>
    <n v="-23"/>
    <s v="NAB - Credit Card 8814"/>
    <s v="CREDIT CARD PURCHASE"/>
    <s v="SQ *SIAM SPICY THAI RESTAPeregian Beac"/>
    <x v="0"/>
    <x v="0"/>
    <s v="Siam Spicy Thai Restaurant"/>
  </r>
  <r>
    <x v="208"/>
    <n v="-88"/>
    <s v="NAB - Credit Card 8814"/>
    <s v="CREDIT CARD PURCHASE"/>
    <s v="SQ *SIAM SPICY THAI RESTAPeregian Beac"/>
    <x v="0"/>
    <x v="0"/>
    <s v="Siam Spicy Thai Restaurant"/>
  </r>
  <r>
    <x v="16"/>
    <n v="-25.49"/>
    <s v="CBA - Milani Everyday"/>
    <m/>
    <s v="Silly Solly's Maroochydore QL AUS Card xx1075 Value Date: 04/06/2025"/>
    <x v="0"/>
    <x v="0"/>
    <s v="Silly Solly'S Maroochydore"/>
  </r>
  <r>
    <x v="341"/>
    <n v="-9.25"/>
    <s v="CBA - Milani Everyday"/>
    <m/>
    <s v="Silly Solly's Maroochydore QL AUS Card xx1075 Value Date: 24/08/2025"/>
    <x v="0"/>
    <x v="0"/>
    <s v="Silly Solly'S Maroochydore"/>
  </r>
  <r>
    <x v="466"/>
    <n v="-85.24"/>
    <s v="NAB - Credit Card 8814"/>
    <s v="CREDIT CARD PURCHASE"/>
    <s v="ST ANDREWS ANGLICAN PEREGIAN BEAC"/>
    <x v="11"/>
    <x v="30"/>
    <s v="St Andrew's Anglican College"/>
  </r>
  <r>
    <x v="288"/>
    <n v="-4.5"/>
    <s v="NAB - Credit Card 8814"/>
    <s v="CREDIT CARD PURCHASE"/>
    <s v="ST ANDREWS ANGLICAN PEREGIAN BEAC"/>
    <x v="11"/>
    <x v="30"/>
    <s v="St Andrew's Anglican College"/>
  </r>
  <r>
    <x v="87"/>
    <n v="-42.62"/>
    <s v="NAB - Credit Card 8814"/>
    <s v="CREDIT CARD PURCHASE"/>
    <s v="ST ANDREWS ANGLICAN PEREGIAN BEAC"/>
    <x v="11"/>
    <x v="30"/>
    <s v="St Andrew's Anglican College"/>
  </r>
  <r>
    <x v="270"/>
    <n v="-9"/>
    <s v="CBA - Milani Everyday"/>
    <m/>
    <s v="ST ANDREWS ANGLICAN PEREGIAN BEAC QL AUS Card xx1075 Value Date: 02/07/2025"/>
    <x v="11"/>
    <x v="30"/>
    <s v="St Andrew's Anglican College"/>
  </r>
  <r>
    <x v="298"/>
    <n v="-4.5"/>
    <s v="CBA - Milani Everyday"/>
    <m/>
    <s v="ST ANDREWS ANGLICAN PEREGIAN BEAC QL AUS Card xx1075 Value Date: 03/09/2025"/>
    <x v="11"/>
    <x v="30"/>
    <s v="St Andrew's Anglican College"/>
  </r>
  <r>
    <x v="428"/>
    <n v="-9"/>
    <s v="CBA - Milani Everyday"/>
    <m/>
    <s v="ST ANDREWS ANGLICAN PEREGIAN BEAC QL AUS Card xx1075 Value Date: 06/08/2025"/>
    <x v="11"/>
    <x v="30"/>
    <s v="St Andrew's Anglican College"/>
  </r>
  <r>
    <x v="23"/>
    <n v="-17.5"/>
    <s v="CBA - Milani Everyday"/>
    <m/>
    <s v="ST ANDREWS ANGLICAN PEREGIAN BEAC QL AUS Card xx1075 Value Date: 09/05/2025"/>
    <x v="11"/>
    <x v="30"/>
    <s v="St Andrew's Anglican College"/>
  </r>
  <r>
    <x v="311"/>
    <n v="-4.5"/>
    <s v="CBA - Milani Everyday"/>
    <m/>
    <s v="ST ANDREWS ANGLICAN PEREGIAN BEAC QL AUS Card xx1075 Value Date: 10/05/2025"/>
    <x v="11"/>
    <x v="30"/>
    <s v="St Andrew's Anglican College"/>
  </r>
  <r>
    <x v="49"/>
    <n v="-4.5"/>
    <s v="CBA - Milani Everyday"/>
    <m/>
    <s v="ST ANDREWS ANGLICAN PEREGIAN BEAC QL AUS Card xx1075 Value Date: 10/10/2025"/>
    <x v="11"/>
    <x v="30"/>
    <s v="St Andrew's Anglican College"/>
  </r>
  <r>
    <x v="430"/>
    <n v="-4.5"/>
    <s v="CBA - Milani Everyday"/>
    <m/>
    <s v="ST ANDREWS ANGLICAN PEREGIAN BEAC QL AUS Card xx1075 Value Date: 11/06/2025"/>
    <x v="11"/>
    <x v="30"/>
    <s v="St Andrew's Anglican College"/>
  </r>
  <r>
    <x v="89"/>
    <n v="-4.5"/>
    <s v="CBA - Milani Everyday"/>
    <m/>
    <s v="ST ANDREWS ANGLICAN PEREGIAN BEAC QL AUS Card xx1075 Value Date: 16/07/2025"/>
    <x v="11"/>
    <x v="30"/>
    <s v="St Andrew's Anglican College"/>
  </r>
  <r>
    <x v="431"/>
    <n v="-19.5"/>
    <s v="CBA - Milani Everyday"/>
    <m/>
    <s v="ST ANDREWS ANGLICAN PEREGIAN BEAC QL AUS Card xx1075 Value Date: 23/07/2025"/>
    <x v="11"/>
    <x v="30"/>
    <s v="St Andrew's Anglican College"/>
  </r>
  <r>
    <x v="552"/>
    <n v="-13.5"/>
    <s v="CBA - Milani Everyday"/>
    <m/>
    <s v="ST ANDREWS ANGLICAN PEREGIAN BEAC QL AUS Card xx1075 Value Date: 26/07/2025"/>
    <x v="11"/>
    <x v="30"/>
    <s v="St Andrew's Anglican College"/>
  </r>
  <r>
    <x v="552"/>
    <n v="-15"/>
    <s v="CBA - Milani Everyday"/>
    <m/>
    <s v="ST ANDREWS ANGLICAN PEREGIAN BEAC QL AUS Card xx1075 Value Date: 26/07/2025"/>
    <x v="11"/>
    <x v="30"/>
    <s v="St Andrew's Anglican College"/>
  </r>
  <r>
    <x v="350"/>
    <n v="-4.5"/>
    <s v="CBA - Milani Everyday"/>
    <m/>
    <s v="ST ANDREWS ANGLICAN PEREGIAN BEAC QL AUS Card xx1075 Value Date: 27/06/2025"/>
    <x v="11"/>
    <x v="30"/>
    <s v="St Andrew's Anglican College"/>
  </r>
  <r>
    <x v="350"/>
    <n v="-11"/>
    <s v="CBA - Milani Everyday"/>
    <m/>
    <s v="ST ANDREWS ANGLICAN PEREGIAN BEAC QL AUS Card xx1075 Value Date: 27/06/2025"/>
    <x v="11"/>
    <x v="30"/>
    <s v="St Andrew's Anglican College"/>
  </r>
  <r>
    <x v="125"/>
    <n v="-5"/>
    <s v="NAB - Credit Card 8814"/>
    <s v="CREDIT CARD PURCHASE"/>
    <s v="SQ *COOLUM BEACH BREAKERSCoolum Beach"/>
    <x v="11"/>
    <x v="30"/>
    <s v="Coolum Beach Breakers AFL Football Club"/>
  </r>
  <r>
    <x v="125"/>
    <n v="-4"/>
    <s v="NAB - Credit Card 8814"/>
    <s v="CREDIT CARD PURCHASE"/>
    <s v="SQ *COOLUM BEACH BREAKERSCoolum Beach"/>
    <x v="11"/>
    <x v="30"/>
    <s v="Coolum Beach Breakers AFL Football Club"/>
  </r>
  <r>
    <x v="129"/>
    <n v="-3.5"/>
    <s v="NAB - Credit Card 8814"/>
    <s v="CREDIT CARD PURCHASE"/>
    <s v="SQ *COOLUM BEACH BREAKERSCoolum Beach"/>
    <x v="11"/>
    <x v="30"/>
    <s v="Coolum Beach Breakers AFL Football Club"/>
  </r>
  <r>
    <x v="62"/>
    <n v="-4.5"/>
    <s v="NAB - Credit Card 8814"/>
    <s v="CREDIT CARD PURCHASE"/>
    <s v="SQ *COOLUM BEACH BREAKERSCoolum Beach"/>
    <x v="11"/>
    <x v="30"/>
    <s v="Coolum Beach Breakers AFL Football Club"/>
  </r>
  <r>
    <x v="62"/>
    <n v="-4.5"/>
    <s v="NAB - Credit Card 8814"/>
    <s v="CREDIT CARD PURCHASE"/>
    <s v="SQ *COOLUM BEACH BREAKERSCoolum Beach"/>
    <x v="11"/>
    <x v="30"/>
    <s v="Coolum Beach Breakers AFL Football Club"/>
  </r>
  <r>
    <x v="152"/>
    <n v="-10"/>
    <s v="NAB - Credit Card 8814"/>
    <s v="CREDIT CARD PURCHASE"/>
    <s v="SQ *COOLUM BEACH BREAKERSCoolum Beach"/>
    <x v="11"/>
    <x v="30"/>
    <s v="Coolum Beach Breakers AFL Football Club"/>
  </r>
  <r>
    <x v="152"/>
    <n v="-2.5"/>
    <s v="NAB - Credit Card 8814"/>
    <s v="CREDIT CARD PURCHASE"/>
    <s v="SQ *COOLUM BEACH BREAKERSCoolum Beach"/>
    <x v="11"/>
    <x v="30"/>
    <s v="Coolum Beach Breakers AFL Football Club"/>
  </r>
  <r>
    <x v="67"/>
    <n v="-11"/>
    <s v="NAB - Credit Card 8814"/>
    <s v="CREDIT CARD PURCHASE"/>
    <s v="SQ *COOLUM BEACH BREAKERSCoolum Beach"/>
    <x v="11"/>
    <x v="30"/>
    <s v="Coolum Beach Breakers AFL Football Club"/>
  </r>
  <r>
    <x v="69"/>
    <n v="-3.5"/>
    <s v="NAB - Credit Card 8814"/>
    <s v="CREDIT CARD PURCHASE"/>
    <s v="SQ *COOLUM BEACH BREAKERSCoolum Beach"/>
    <x v="11"/>
    <x v="30"/>
    <s v="Coolum Beach Breakers AFL Football Club"/>
  </r>
  <r>
    <x v="167"/>
    <n v="-9.5"/>
    <s v="NAB - Credit Card 8814"/>
    <s v="CREDIT CARD PURCHASE"/>
    <s v="SQ *COOLUM BEACH BREAKERSCoolum Beach"/>
    <x v="11"/>
    <x v="30"/>
    <s v="Coolum Beach Breakers AFL Football Club"/>
  </r>
  <r>
    <x v="167"/>
    <n v="-2.5"/>
    <s v="NAB - Credit Card 8814"/>
    <s v="CREDIT CARD PURCHASE"/>
    <s v="SQ *COOLUM BEACH BREAKERSCoolum Beach"/>
    <x v="11"/>
    <x v="30"/>
    <s v="Coolum Beach Breakers AFL Football Club"/>
  </r>
  <r>
    <x v="70"/>
    <n v="-7"/>
    <s v="NAB - Credit Card 8814"/>
    <s v="CREDIT CARD PURCHASE"/>
    <s v="SQ *COOLUM BEACH BREAKERSCoolum Beach"/>
    <x v="11"/>
    <x v="30"/>
    <s v="Coolum Beach Breakers AFL Football Club"/>
  </r>
  <r>
    <x v="14"/>
    <n v="-5"/>
    <s v="NAB - Credit Card 8814"/>
    <s v="CREDIT CARD PURCHASE"/>
    <s v="SQ *COOLUM BEACH BREAKERSCoolum Beach"/>
    <x v="11"/>
    <x v="30"/>
    <s v="Coolum Beach Breakers AFL Football Club"/>
  </r>
  <r>
    <x v="533"/>
    <n v="-17.5"/>
    <s v="NAB - Credit Card 8814"/>
    <s v="CREDIT CARD PURCHASE"/>
    <s v="SQ *COOLUM FOOTBALL CLUB Coolum Beach"/>
    <x v="11"/>
    <x v="30"/>
    <s v="Coolum Beach Breakers AFL Football Club"/>
  </r>
  <r>
    <x v="8"/>
    <n v="-27"/>
    <s v="NAB - Credit Card 8814"/>
    <s v="CREDIT CARD PURCHASE"/>
    <s v="SQ *COOLUM FOOTBALL CLUB Coolum Beach"/>
    <x v="11"/>
    <x v="30"/>
    <s v="Coolum Beach Breakers AFL Football Club"/>
  </r>
  <r>
    <x v="8"/>
    <n v="-24"/>
    <s v="NAB - Credit Card 8814"/>
    <s v="CREDIT CARD PURCHASE"/>
    <s v="SQ *COOLUM FOOTBALL CLUB Coolum Beach"/>
    <x v="11"/>
    <x v="30"/>
    <s v="Coolum Beach Breakers AFL Football Club"/>
  </r>
  <r>
    <x v="371"/>
    <n v="-320"/>
    <s v="NAB - Credit Card 8814"/>
    <s v="CREDIT CARD PURCHASE"/>
    <m/>
    <x v="11"/>
    <x v="30"/>
    <s v="Uncategorised"/>
  </r>
  <r>
    <x v="486"/>
    <n v="-13"/>
    <s v="NAB - Credit Card 8814"/>
    <s v="CREDIT CARD PURCHASE"/>
    <s v="COOLUM STATE SCHOOL COOLUM BEACH"/>
    <x v="11"/>
    <x v="60"/>
    <s v="Coolum State School"/>
  </r>
  <r>
    <x v="422"/>
    <n v="-45"/>
    <s v="NAB - Credit Card 8814"/>
    <s v="CREDIT CARD PURCHASE"/>
    <s v="COOLUM STATE SCHOOL COOLUM BEACH"/>
    <x v="11"/>
    <x v="60"/>
    <s v="Coolum State School"/>
  </r>
  <r>
    <x v="386"/>
    <n v="-9"/>
    <s v="NAB - Credit Card 8814"/>
    <s v="CREDIT CARD PURCHASE"/>
    <s v="COOLUM STATE SCHOOL COOLUM BEACH"/>
    <x v="11"/>
    <x v="60"/>
    <s v="Coolum State School"/>
  </r>
  <r>
    <x v="10"/>
    <n v="-6"/>
    <s v="NAB - Credit Card 8814"/>
    <s v="CREDIT CARD PURCHASE"/>
    <s v="COOLUM STATE SCHOOL P COOLUM BEACH"/>
    <x v="11"/>
    <x v="60"/>
    <s v="Coolum State School"/>
  </r>
  <r>
    <x v="125"/>
    <n v="-8"/>
    <s v="NAB - Credit Card 8814"/>
    <s v="CREDIT CARD PURCHASE"/>
    <s v="COOLUM STATE SCHOOL P COOLUM BEACH"/>
    <x v="11"/>
    <x v="60"/>
    <s v="Coolum State School"/>
  </r>
  <r>
    <x v="77"/>
    <n v="-7.5"/>
    <s v="NAB - Credit Card 8814"/>
    <s v="CREDIT CARD PURCHASE"/>
    <s v="COOLUM STATE SCHOOL P COOLUM BEACH"/>
    <x v="11"/>
    <x v="60"/>
    <s v="Coolum State School"/>
  </r>
  <r>
    <x v="129"/>
    <n v="-13"/>
    <s v="NAB - Credit Card 8814"/>
    <s v="CREDIT CARD PURCHASE"/>
    <s v="COOLUM STATE SCHOOL P COOLUM BEACH"/>
    <x v="11"/>
    <x v="60"/>
    <s v="Coolum State School"/>
  </r>
  <r>
    <x v="130"/>
    <n v="-6"/>
    <s v="NAB - Credit Card 8814"/>
    <s v="CREDIT CARD PURCHASE"/>
    <s v="COOLUM STATE SCHOOL P COOLUM BEACH"/>
    <x v="11"/>
    <x v="60"/>
    <s v="Coolum State School"/>
  </r>
  <r>
    <x v="141"/>
    <n v="-4.5"/>
    <s v="NAB - Credit Card 8814"/>
    <s v="CREDIT CARD PURCHASE"/>
    <s v="COOLUM STATE SCHOOL P COOLUM BEACH"/>
    <x v="11"/>
    <x v="60"/>
    <s v="Coolum State School"/>
  </r>
  <r>
    <x v="142"/>
    <n v="-6"/>
    <s v="NAB - Credit Card 8814"/>
    <s v="CREDIT CARD PURCHASE"/>
    <s v="COOLUM STATE SCHOOL P COOLUM BEACH"/>
    <x v="11"/>
    <x v="60"/>
    <s v="Coolum State School"/>
  </r>
  <r>
    <x v="150"/>
    <n v="-6"/>
    <s v="NAB - Credit Card 8814"/>
    <s v="CREDIT CARD PURCHASE"/>
    <s v="COOLUM STATE SCHOOL P COOLUM BEACH"/>
    <x v="11"/>
    <x v="60"/>
    <s v="Coolum State School"/>
  </r>
  <r>
    <x v="486"/>
    <n v="-13"/>
    <s v="NAB - Credit Card 8814"/>
    <s v="CREDIT CARD PURCHASE"/>
    <s v="COOLUM STATE SCHOOL P COOLUM BEACH"/>
    <x v="11"/>
    <x v="60"/>
    <s v="Coolum State School"/>
  </r>
  <r>
    <x v="152"/>
    <n v="-6"/>
    <s v="NAB - Credit Card 8814"/>
    <s v="CREDIT CARD PURCHASE"/>
    <s v="COOLUM STATE SCHOOL P COOLUM BEACH"/>
    <x v="11"/>
    <x v="60"/>
    <s v="Coolum State School"/>
  </r>
  <r>
    <x v="100"/>
    <n v="-6"/>
    <s v="NAB - Credit Card 8814"/>
    <s v="CREDIT CARD PURCHASE"/>
    <s v="COOLUM STATE SCHOOL P COOLUM BEACH"/>
    <x v="11"/>
    <x v="60"/>
    <s v="Coolum State School"/>
  </r>
  <r>
    <x v="100"/>
    <n v="-1.5"/>
    <s v="NAB - Credit Card 8814"/>
    <s v="CREDIT CARD PURCHASE"/>
    <s v="COOLUM STATE SCHOOL P COOLUM BEACH"/>
    <x v="11"/>
    <x v="60"/>
    <s v="Coolum State School"/>
  </r>
  <r>
    <x v="66"/>
    <n v="-11"/>
    <s v="NAB - Credit Card 8814"/>
    <s v="CREDIT CARD PURCHASE"/>
    <s v="COOLUM STATE SCHOOL P COOLUM BEACH"/>
    <x v="11"/>
    <x v="60"/>
    <s v="Coolum State School"/>
  </r>
  <r>
    <x v="523"/>
    <n v="-1.5"/>
    <s v="NAB - Credit Card 8814"/>
    <s v="CREDIT CARD PURCHASE"/>
    <s v="COOLUM STATE SCHOOL P COOLUM BEACH"/>
    <x v="11"/>
    <x v="60"/>
    <s v="Coolum State School"/>
  </r>
  <r>
    <x v="67"/>
    <n v="-7.5"/>
    <s v="NAB - Credit Card 8814"/>
    <s v="CREDIT CARD PURCHASE"/>
    <s v="COOLUM STATE SCHOOL P COOLUM BEACH"/>
    <x v="11"/>
    <x v="60"/>
    <s v="Coolum State School"/>
  </r>
  <r>
    <x v="159"/>
    <n v="-7.5"/>
    <s v="NAB - Credit Card 8814"/>
    <s v="CREDIT CARD PURCHASE"/>
    <s v="COOLUM STATE SCHOOL P COOLUM BEACH"/>
    <x v="11"/>
    <x v="60"/>
    <s v="Coolum State School"/>
  </r>
  <r>
    <x v="159"/>
    <n v="-1.5"/>
    <s v="NAB - Credit Card 8814"/>
    <s v="CREDIT CARD PURCHASE"/>
    <s v="COOLUM STATE SCHOOL P COOLUM BEACH"/>
    <x v="11"/>
    <x v="60"/>
    <s v="Coolum State School"/>
  </r>
  <r>
    <x v="167"/>
    <n v="-6"/>
    <s v="NAB - Credit Card 8814"/>
    <s v="CREDIT CARD PURCHASE"/>
    <s v="COOLUM STATE SCHOOL P COOLUM BEACH"/>
    <x v="11"/>
    <x v="60"/>
    <s v="Coolum State School"/>
  </r>
  <r>
    <x v="92"/>
    <n v="-11"/>
    <s v="NAB - Credit Card 8814"/>
    <s v="CREDIT CARD PURCHASE"/>
    <s v="COOLUM STATE SCHOOL P COOLUM BEACH"/>
    <x v="11"/>
    <x v="60"/>
    <s v="Coolum State School"/>
  </r>
  <r>
    <x v="171"/>
    <n v="-7.5"/>
    <s v="NAB - Credit Card 8814"/>
    <s v="CREDIT CARD PURCHASE"/>
    <s v="COOLUM STATE SCHOOL P COOLUM BEACH"/>
    <x v="11"/>
    <x v="60"/>
    <s v="Coolum State School"/>
  </r>
  <r>
    <x v="71"/>
    <n v="-9"/>
    <s v="NAB - Credit Card 8814"/>
    <s v="CREDIT CARD PURCHASE"/>
    <s v="COOLUM STATE SCHOOL P COOLUM BEACH"/>
    <x v="11"/>
    <x v="60"/>
    <s v="Coolum State School"/>
  </r>
  <r>
    <x v="390"/>
    <n v="-7.5"/>
    <s v="NAB - Credit Card 8814"/>
    <s v="CREDIT CARD PURCHASE"/>
    <s v="COOLUM STATE SCHOOL P COOLUM BEACH"/>
    <x v="11"/>
    <x v="60"/>
    <s v="Coolum State School"/>
  </r>
  <r>
    <x v="72"/>
    <n v="-9.5"/>
    <s v="NAB - Credit Card 8814"/>
    <s v="CREDIT CARD PURCHASE"/>
    <s v="COOLUM STATE SCHOOL P COOLUM BEACH"/>
    <x v="11"/>
    <x v="60"/>
    <s v="Coolum State School"/>
  </r>
  <r>
    <x v="98"/>
    <n v="-20"/>
    <s v="NAB - Credit Card 8814"/>
    <s v="CREDIT CARD PURCHASE"/>
    <s v="COOLUM STATE SCHOOL P COOLUM BEACH"/>
    <x v="11"/>
    <x v="60"/>
    <s v="Coolum State School"/>
  </r>
  <r>
    <x v="98"/>
    <n v="-7"/>
    <s v="NAB - Credit Card 8814"/>
    <s v="CREDIT CARD PURCHASE"/>
    <s v="Coolum State School P Coolum Beach"/>
    <x v="11"/>
    <x v="60"/>
    <s v="Coolum State School"/>
  </r>
  <r>
    <x v="98"/>
    <n v="-7"/>
    <s v="NAB - Credit Card 8814"/>
    <s v="CREDIT CARD PURCHASE"/>
    <s v="Coolum State School P Coolum Beach"/>
    <x v="11"/>
    <x v="60"/>
    <s v="Coolum State School"/>
  </r>
  <r>
    <x v="249"/>
    <n v="-6.5"/>
    <s v="NAB - Credit Card 8814"/>
    <s v="CREDIT CARD PURCHASE"/>
    <s v="Coolum State School P Coolum Beach"/>
    <x v="11"/>
    <x v="60"/>
    <s v="Coolum State School"/>
  </r>
  <r>
    <x v="70"/>
    <n v="-8.6199999999999992"/>
    <s v="NAB - Credit Card 8814"/>
    <s v="CREDIT CARD PURCHASE"/>
    <s v="SCHOOLSHOPONLINE MITTAGONG"/>
    <x v="11"/>
    <x v="60"/>
    <s v="Coolum State School"/>
  </r>
  <r>
    <x v="181"/>
    <n v="-8.1199999999999992"/>
    <s v="NAB - Credit Card 8814"/>
    <s v="CREDIT CARD PURCHASE"/>
    <s v="SCHOOLSHOPONLINE MITTAGONG"/>
    <x v="11"/>
    <x v="60"/>
    <s v="Coolum State School"/>
  </r>
  <r>
    <x v="457"/>
    <n v="-7.1"/>
    <s v="NAB - Credit Card 8814"/>
    <s v="CREDIT CARD PURCHASE"/>
    <s v="SCHOOLSHOPONLINE MITTAGONG"/>
    <x v="11"/>
    <x v="60"/>
    <s v="Coolum State School"/>
  </r>
  <r>
    <x v="457"/>
    <n v="-5.07"/>
    <s v="NAB - Credit Card 8814"/>
    <s v="CREDIT CARD PURCHASE"/>
    <s v="SCHOOLSHOPONLINE MITTAGONG"/>
    <x v="11"/>
    <x v="60"/>
    <s v="Coolum State School"/>
  </r>
  <r>
    <x v="488"/>
    <n v="-8.1199999999999992"/>
    <s v="NAB - Credit Card 8814"/>
    <s v="CREDIT CARD PURCHASE"/>
    <s v="SCHOOLSHOPONLINE MITTAGONG"/>
    <x v="11"/>
    <x v="60"/>
    <s v="Coolum State School"/>
  </r>
  <r>
    <x v="93"/>
    <n v="-8.1199999999999992"/>
    <s v="NAB - Credit Card 8814"/>
    <s v="CREDIT CARD PURCHASE"/>
    <s v="SCHOOLSHOPONLINE MITTAGONG"/>
    <x v="11"/>
    <x v="60"/>
    <s v="Coolum State School"/>
  </r>
  <r>
    <x v="590"/>
    <n v="-9.64"/>
    <s v="NAB - Credit Card 8814"/>
    <s v="CREDIT CARD PURCHASE"/>
    <s v="SCHOOLSHOPONLINE MITTAGONG"/>
    <x v="11"/>
    <x v="60"/>
    <s v="Coolum State School"/>
  </r>
  <r>
    <x v="324"/>
    <n v="-11.67"/>
    <s v="NAB - Credit Card 8814"/>
    <s v="CREDIT CARD PURCHASE"/>
    <s v="SCHOOLSHOPONLINE MITTAGONG"/>
    <x v="11"/>
    <x v="60"/>
    <s v="Coolum State School"/>
  </r>
  <r>
    <x v="98"/>
    <n v="-10.65"/>
    <s v="NAB - Credit Card 8814"/>
    <s v="CREDIT CARD PURCHASE"/>
    <s v="SCHOOLSHOPONLINE MITTAGONG"/>
    <x v="11"/>
    <x v="60"/>
    <s v="Coolum State School"/>
  </r>
  <r>
    <x v="195"/>
    <n v="-8.1199999999999992"/>
    <s v="NAB - Credit Card 8814"/>
    <s v="CREDIT CARD PURCHASE"/>
    <s v="SCHOOLSHOPONLINE MITTAGONG"/>
    <x v="11"/>
    <x v="60"/>
    <s v="Coolum State School"/>
  </r>
  <r>
    <x v="74"/>
    <n v="-11.16"/>
    <s v="NAB - Credit Card 8814"/>
    <s v="CREDIT CARD PURCHASE"/>
    <s v="SCHOOLSHOPONLINE MITTAGONG"/>
    <x v="11"/>
    <x v="60"/>
    <s v="Coolum State School"/>
  </r>
  <r>
    <x v="201"/>
    <n v="-9.64"/>
    <s v="NAB - Credit Card 8814"/>
    <s v="CREDIT CARD PURCHASE"/>
    <s v="SCHOOLSHOPONLINE MITTAGONG"/>
    <x v="11"/>
    <x v="60"/>
    <s v="Coolum State School"/>
  </r>
  <r>
    <x v="75"/>
    <n v="-8.1199999999999992"/>
    <s v="NAB - Credit Card 8814"/>
    <s v="CREDIT CARD PURCHASE"/>
    <s v="SCHOOLSHOPONLINE MITTAGONG"/>
    <x v="11"/>
    <x v="60"/>
    <s v="Coolum State School"/>
  </r>
  <r>
    <x v="510"/>
    <n v="-8.1199999999999992"/>
    <s v="NAB - Credit Card 8814"/>
    <s v="CREDIT CARD PURCHASE"/>
    <s v="SCHOOLSHOPONLINE MITTAGONG"/>
    <x v="11"/>
    <x v="60"/>
    <s v="Coolum State School"/>
  </r>
  <r>
    <x v="41"/>
    <n v="-6.2"/>
    <s v="NAB - Credit Card 8814"/>
    <s v="CREDIT CARD PURCHASE"/>
    <s v="BCC ON STREET PARKING BRISBANE CITY"/>
    <x v="4"/>
    <x v="63"/>
    <s v="Brisbane City Council"/>
  </r>
  <r>
    <x v="290"/>
    <n v="-4.8"/>
    <s v="NAB - Credit Card 8814"/>
    <s v="CREDIT CARD PURCHASE"/>
    <s v="BCC ON STREET PARKING BRISBANE CITY"/>
    <x v="4"/>
    <x v="63"/>
    <s v="Brisbane City Council"/>
  </r>
  <r>
    <x v="61"/>
    <n v="-4.09"/>
    <s v="NAB - Credit Card 8814"/>
    <s v="CREDIT CARD PURCHASE"/>
    <s v="CARE PARK MELBOURNE"/>
    <x v="4"/>
    <x v="63"/>
    <s v="Care Park"/>
  </r>
  <r>
    <x v="391"/>
    <n v="-30"/>
    <s v="NAB - Credit Card 8814"/>
    <s v="CREDIT CARD PURCHASE"/>
    <s v="PARKING* VIBE GC 22 JA SYDNEY"/>
    <x v="4"/>
    <x v="63"/>
    <s v="Carparkit"/>
  </r>
  <r>
    <x v="334"/>
    <n v="-12"/>
    <s v="NAB - Credit Card 8814"/>
    <s v="CREDIT CARD PURCHASE"/>
    <s v="COUNCIL HOUSE CARPARK Melbourne"/>
    <x v="4"/>
    <x v="63"/>
    <s v="City of Melbourne Parking"/>
  </r>
  <r>
    <x v="144"/>
    <n v="-7"/>
    <s v="NAB - Credit Card 8814"/>
    <s v="CREDIT CARD PURCHASE"/>
    <s v="Melb Onstreet MORELEY"/>
    <x v="4"/>
    <x v="63"/>
    <s v="City of Melbourne Parking"/>
  </r>
  <r>
    <x v="464"/>
    <n v="-1"/>
    <s v="NAB - Credit Card 8814"/>
    <s v="CREDIT CARD PURCHASE"/>
    <s v="MELB ONSTREET PARKING MELBOURNE"/>
    <x v="4"/>
    <x v="63"/>
    <s v="City of Melbourne Parking"/>
  </r>
  <r>
    <x v="134"/>
    <n v="-2.4500000000000002"/>
    <s v="NAB - Credit Card 8814"/>
    <s v="CREDIT CARD PURCHASE"/>
    <s v="EasyPark PRAHRAN"/>
    <x v="4"/>
    <x v="63"/>
    <s v="EasyPark"/>
  </r>
  <r>
    <x v="393"/>
    <n v="-11.93"/>
    <s v="NAB Old - 7873"/>
    <s v="CREDIT CARD PURCHASE"/>
    <s v="EasyPark PRAHRAN"/>
    <x v="4"/>
    <x v="63"/>
    <s v="EasyPark"/>
  </r>
  <r>
    <x v="87"/>
    <n v="-2.06"/>
    <s v="CBA - Milani Everyday"/>
    <m/>
    <s v="EasyPark PRAHRAN AU AUS Card xx1075 Value Date: 10/12/2025"/>
    <x v="4"/>
    <x v="63"/>
    <s v="EasyPark"/>
  </r>
  <r>
    <x v="483"/>
    <n v="-2.12"/>
    <s v="CBA - Milani Everyday"/>
    <m/>
    <s v="EasyPark PRAHRAN AU AUS Card xx1075 Value Date: 24/12/2025"/>
    <x v="4"/>
    <x v="63"/>
    <s v="EasyPark"/>
  </r>
  <r>
    <x v="294"/>
    <n v="-14"/>
    <s v="NAB - Credit Card 8814"/>
    <s v="CREDIT CARD PURCHASE"/>
    <s v="GLEN EIRA PARKING CAULFIELD"/>
    <x v="4"/>
    <x v="63"/>
    <s v="Glen Eira City Council"/>
  </r>
  <r>
    <x v="226"/>
    <n v="-3.63"/>
    <s v="NAB - Credit Card 8814"/>
    <s v="CREDIT CARD PURCHASE"/>
    <s v="CITYOFGOLDCOASTPARKING BUNDALL"/>
    <x v="4"/>
    <x v="63"/>
    <s v="Gold Coast City Council"/>
  </r>
  <r>
    <x v="100"/>
    <n v="-16.5"/>
    <s v="NAB - Credit Card 8814"/>
    <s v="CREDIT CARD PURCHASE"/>
    <s v="HOBSONS BAY CITY COUNC ALTONA MEADOW"/>
    <x v="4"/>
    <x v="63"/>
    <s v="Hobsons Bay City Council"/>
  </r>
  <r>
    <x v="100"/>
    <n v="-15.6"/>
    <s v="NAB - Credit Card 8814"/>
    <s v="CREDIT CARD PURCHASE"/>
    <s v="HOBSONS BAY CITY COUNC ALTONA MEADOW"/>
    <x v="4"/>
    <x v="63"/>
    <s v="Hobsons Bay City Council"/>
  </r>
  <r>
    <x v="406"/>
    <n v="-25"/>
    <s v="NAB - Credit Card 8814"/>
    <s v="CREDIT CARD PURCHASE"/>
    <s v="HOWARDSMITHWHARVESPARKINGFORTITUDE VAL"/>
    <x v="4"/>
    <x v="63"/>
    <s v="HOWARDSMITHWHARVESPARKING"/>
  </r>
  <r>
    <x v="188"/>
    <n v="-13.33"/>
    <s v="NAB - Credit Card 8814"/>
    <s v="CREDIT CARD PURCHASE"/>
    <s v="LBC EDWARD BRISBANE CITY"/>
    <x v="4"/>
    <x v="63"/>
    <s v="LBC Edward Pty Ltd"/>
  </r>
  <r>
    <x v="255"/>
    <n v="-5.18"/>
    <s v="NAB - Credit Card 8814"/>
    <s v="CREDIT CARD PURCHASE"/>
    <s v="NORTH LAKES CAR PARK NORTH LAKES"/>
    <x v="4"/>
    <x v="63"/>
    <s v="North Lakes"/>
  </r>
  <r>
    <x v="165"/>
    <n v="-4"/>
    <s v="NAB - Credit Card 8814"/>
    <s v="CREDIT CARD PURCHASE"/>
    <s v="POINT PARKING PTY LTD MAROOCHYDORE"/>
    <x v="4"/>
    <x v="63"/>
    <s v="Point Parking"/>
  </r>
  <r>
    <x v="257"/>
    <n v="-6.2"/>
    <s v="NAB - Credit Card 8814"/>
    <s v="CREDIT CARD PURCHASE"/>
    <s v="POINT PARKING KAWANA"/>
    <x v="4"/>
    <x v="63"/>
    <s v="Point Parking"/>
  </r>
  <r>
    <x v="593"/>
    <n v="-8.25"/>
    <s v="CBA - Milani Everyday"/>
    <m/>
    <s v="Silly Solly's Maroochydore QL AUS Card xx1075 Value Date: 26/06/2025"/>
    <x v="0"/>
    <x v="0"/>
    <s v="Silly Solly'S Maroochydore"/>
  </r>
  <r>
    <x v="71"/>
    <n v="-22.5"/>
    <s v="NAB - Credit Card 8814"/>
    <s v="CREDIT CARD PURCHASE"/>
    <s v="SQ *SIPPY SOCIAL Sippy Downs"/>
    <x v="0"/>
    <x v="0"/>
    <s v="Sippy Social"/>
  </r>
  <r>
    <x v="407"/>
    <n v="-58.45"/>
    <s v="CBA - Milani Everyday"/>
    <m/>
    <s v="SMP*TANDOORI FLAMES COOLUM BEACH AU AUS Card xx1075 Value Date: 01/10/2025"/>
    <x v="0"/>
    <x v="0"/>
    <s v="Smp Tandoori Flames"/>
  </r>
  <r>
    <x v="269"/>
    <n v="-20.329999999999998"/>
    <s v="CBA - Milani Everyday"/>
    <m/>
    <s v="SMP*Wild4Feathers 2 Caloundra Wes AU AUS Card xx1075 Value Date: 24/05/2025"/>
    <x v="0"/>
    <x v="0"/>
    <s v="Smp Wild Feathers"/>
  </r>
  <r>
    <x v="372"/>
    <n v="-13.59"/>
    <s v="NAB - Credit Card 8814"/>
    <s v="CREDIT CARD PURCHASE"/>
    <s v="Sofitel Brisbane SPI Brisbane"/>
    <x v="0"/>
    <x v="0"/>
    <s v="Sofitel"/>
  </r>
  <r>
    <x v="61"/>
    <n v="-53"/>
    <s v="NAB - Credit Card 8814"/>
    <s v="CREDIT CARD PURCHASE"/>
    <s v="TARGET 5423 HOPPERS XING"/>
    <x v="1"/>
    <x v="1"/>
    <s v="TARGET "/>
  </r>
  <r>
    <x v="100"/>
    <n v="-15.26"/>
    <s v="NAB - Credit Card 8814"/>
    <s v="CREDIT CARD PURCHASE"/>
    <s v="Soho Bar Restaurant Melbourne"/>
    <x v="0"/>
    <x v="0"/>
    <s v="Soho Restaurant Bar"/>
  </r>
  <r>
    <x v="103"/>
    <n v="-8.1199999999999992"/>
    <s v="NAB - Credit Card 8814"/>
    <s v="CREDIT CARD PURCHASE"/>
    <s v="SCHOOLSHOPONLINE MITTAGONG"/>
    <x v="11"/>
    <x v="60"/>
    <s v="Coolum State School"/>
  </r>
  <r>
    <x v="208"/>
    <n v="-8.1199999999999992"/>
    <s v="NAB - Credit Card 8814"/>
    <s v="CREDIT CARD PURCHASE"/>
    <s v="SCHOOLSHOPONLINE MITTAGONG"/>
    <x v="11"/>
    <x v="60"/>
    <s v="Coolum State School"/>
  </r>
  <r>
    <x v="231"/>
    <n v="-9.1300000000000008"/>
    <s v="NAB - Credit Card 8814"/>
    <s v="CREDIT CARD PURCHASE"/>
    <s v="SCHOOLSHOPONLINE MITTAGONG"/>
    <x v="11"/>
    <x v="60"/>
    <s v="Coolum State School"/>
  </r>
  <r>
    <x v="18"/>
    <n v="-14.21"/>
    <s v="NAB - Credit Card 8814"/>
    <s v="CREDIT CARD PURCHASE"/>
    <s v="SCHOOLSHOPONLINE MITTAGONG"/>
    <x v="11"/>
    <x v="60"/>
    <s v="Coolum State School"/>
  </r>
  <r>
    <x v="104"/>
    <n v="-7.1"/>
    <s v="NAB - Credit Card 8814"/>
    <s v="CREDIT CARD PURCHASE"/>
    <s v="SCHOOLSHOPONLINE MITTAGONG"/>
    <x v="11"/>
    <x v="60"/>
    <s v="Coolum State School"/>
  </r>
  <r>
    <x v="392"/>
    <n v="-15.22"/>
    <s v="NAB - Credit Card 8814"/>
    <s v="CREDIT CARD PURCHASE"/>
    <s v="SCHOOLSHOPONLINE MITTAGONG"/>
    <x v="11"/>
    <x v="60"/>
    <s v="Coolum State School"/>
  </r>
  <r>
    <x v="509"/>
    <n v="-111.2"/>
    <s v="NAB - Credit Card 8814"/>
    <s v="CREDIT CARD PURCHASE"/>
    <s v="SQ *DOGGIE ADVENTURE PLAYMarcoola"/>
    <x v="12"/>
    <x v="20"/>
    <s v="Doggie Adventure"/>
  </r>
  <r>
    <x v="485"/>
    <n v="-60.9"/>
    <s v="NAB - Credit Card 8814"/>
    <s v="CREDIT CARD PURCHASE"/>
    <s v="SOKA Maroochydore"/>
    <x v="0"/>
    <x v="0"/>
    <s v="SOKA"/>
  </r>
  <r>
    <x v="132"/>
    <n v="-59.89"/>
    <s v="NAB - Credit Card 8814"/>
    <s v="CREDIT CARD PURCHASE"/>
    <s v="SOKA Maroochydore"/>
    <x v="0"/>
    <x v="0"/>
    <s v="SOKA"/>
  </r>
  <r>
    <x v="121"/>
    <n v="-8"/>
    <s v="NAB - Credit Card 8814"/>
    <s v="CREDIT CARD PURCHASE"/>
    <s v="SQ *SOLITUDE COFFEE ROASTCoolum Beach"/>
    <x v="0"/>
    <x v="0"/>
    <s v="SOLITUDE COFFEE ROAST"/>
  </r>
  <r>
    <x v="331"/>
    <n v="-14.22"/>
    <s v="NAB - Credit Card 8814"/>
    <s v="CREDIT CARD PURCHASE"/>
    <s v="SQ *SONDER ESPRESSO Birtinya"/>
    <x v="0"/>
    <x v="0"/>
    <s v="SONDER ESPRESSO "/>
  </r>
  <r>
    <x v="21"/>
    <n v="-11.9"/>
    <s v="NAB - Credit Card 8814"/>
    <s v="CREDIT CARD PURCHASE"/>
    <s v="SO OPERATIONS AUST PTY MELBOURNE AIR"/>
    <x v="0"/>
    <x v="0"/>
    <s v="Soul Origin"/>
  </r>
  <r>
    <x v="404"/>
    <n v="-20"/>
    <s v="NAB - Credit Card 8814"/>
    <s v="CREDIT CARD PURCHASE"/>
    <s v="SOUTH BANK CORPORATION SOUTH BRISBAN"/>
    <x v="0"/>
    <x v="0"/>
    <s v="South Bank Corporation Parking"/>
  </r>
  <r>
    <x v="574"/>
    <n v="-18.5"/>
    <s v="NAB - Credit Card 8814"/>
    <s v="CREDIT CARD PURCHASE"/>
    <s v="POINT PARKING KAWANA"/>
    <x v="4"/>
    <x v="63"/>
    <s v="Point Parking"/>
  </r>
  <r>
    <x v="138"/>
    <n v="-165"/>
    <s v="NAB - Credit Card 8814"/>
    <s v="CREDIT CARD PURCHASE"/>
    <s v="SMITH COLLECTIVE AMCAL SOUTHPORT"/>
    <x v="8"/>
    <x v="48"/>
    <s v="Amcal Chemist (Smith Collective Shopping Centre)"/>
  </r>
  <r>
    <x v="143"/>
    <n v="-21.99"/>
    <s v="NAB - Credit Card 8814"/>
    <s v="CREDIT CARD PURCHASE"/>
    <s v="TERRY WHITE CHEMMART SOUTH MELBOUR"/>
    <x v="8"/>
    <x v="48"/>
    <s v="Terry White Chemmart (South Melbourne)"/>
  </r>
  <r>
    <x v="14"/>
    <n v="-100"/>
    <s v="NAB Old - 9437"/>
    <s v="TRANSFER DEBIT"/>
    <s v="ONLINE W8015472303 Linked Acc Trns THOMAS L"/>
    <x v="9"/>
    <x v="37"/>
    <s v="ONLINE W Linked Acc Trns THOMAS L"/>
  </r>
  <r>
    <x v="3"/>
    <n v="-106.34"/>
    <s v="NAB - Credit Card 8814"/>
    <s v="CREDIT CARD PURCHASE"/>
    <s v="SOUTHBANK BEER GARDEN BRISBANE"/>
    <x v="0"/>
    <x v="0"/>
    <s v="Southbank Beer Garden"/>
  </r>
  <r>
    <x v="310"/>
    <n v="-71.209999999999994"/>
    <s v="NAB - Credit Card 8814"/>
    <s v="CREDIT CARD PURCHASE"/>
    <s v="Mount Coolum Meats Mount Coolum"/>
    <x v="5"/>
    <x v="29"/>
    <s v="Mount Coolum Meats"/>
  </r>
  <r>
    <x v="246"/>
    <n v="-58.6"/>
    <s v="NAB - Credit Card 8814"/>
    <s v="CREDIT CARD PURCHASE"/>
    <s v="Mount Coolum Meats Mount Coolum"/>
    <x v="5"/>
    <x v="29"/>
    <s v="Mount Coolum Meats"/>
  </r>
  <r>
    <x v="249"/>
    <n v="-39.9"/>
    <s v="NAB - Credit Card 8814"/>
    <s v="CREDIT CARD PURCHASE"/>
    <s v="Mount Coolum Meats Mount Coolum"/>
    <x v="5"/>
    <x v="29"/>
    <s v="Mount Coolum Meats"/>
  </r>
  <r>
    <x v="3"/>
    <n v="-8.18"/>
    <s v="NAB - Credit Card 8814"/>
    <s v="CREDIT CARD PURCHASE"/>
    <s v="SOUTHBANK BEER GARDEN South Brisban"/>
    <x v="0"/>
    <x v="0"/>
    <s v="Southbank Beer Garden"/>
  </r>
  <r>
    <x v="390"/>
    <n v="-95.55"/>
    <s v="NAB - Credit Card 8814"/>
    <s v="CREDIT CARD PURCHASE"/>
    <s v="Spice Bar Mooloolaba Mooloolaba"/>
    <x v="0"/>
    <x v="0"/>
    <s v="Spice Bar"/>
  </r>
  <r>
    <x v="138"/>
    <n v="-9"/>
    <s v="NAB - Credit Card 8814"/>
    <s v="CREDIT CARD PURCHASE"/>
    <s v="SQ *SPILL DE BEANS Pomona"/>
    <x v="0"/>
    <x v="0"/>
    <s v="Spilldebeans"/>
  </r>
  <r>
    <x v="326"/>
    <n v="-5.0999999999999996"/>
    <s v="CBA - Milani Everyday"/>
    <m/>
    <s v="SQ *CRAIG DEANE Maroochydore AU"/>
    <x v="0"/>
    <x v="0"/>
    <s v="Craig Deane"/>
  </r>
  <r>
    <x v="515"/>
    <n v="-18.5"/>
    <s v="NAB - Credit Card 8814"/>
    <s v="CREDIT CARD PURCHASE"/>
    <s v="POINT PARKING KAWANA"/>
    <x v="4"/>
    <x v="63"/>
    <s v="Point Parking"/>
  </r>
  <r>
    <x v="174"/>
    <n v="-80"/>
    <s v="NAB Everyday - 891388212"/>
    <s v="AUTOMATIC DRAWING"/>
    <s v="VDNPT220308087767C CLINK DIR DEBIT LLOYD THOMAS"/>
    <x v="16"/>
    <x v="64"/>
    <s v="Centrelink"/>
  </r>
  <r>
    <x v="178"/>
    <n v="-80"/>
    <s v="NAB Everyday - 891388212"/>
    <s v="AUTOMATIC DRAWING"/>
    <s v="VDNPT234308087767C CLINK DIR DEBIT LLOYD THOMAS"/>
    <x v="16"/>
    <x v="64"/>
    <s v="Centrelink"/>
  </r>
  <r>
    <x v="487"/>
    <n v="-80"/>
    <s v="NAB Everyday - 891388212"/>
    <s v="AUTOMATIC DRAWING"/>
    <s v="VDNPT248308087767C CLINK DIR DEBIT LLOYD THOMAS"/>
    <x v="16"/>
    <x v="64"/>
    <s v="Centrelink"/>
  </r>
  <r>
    <x v="145"/>
    <n v="-7.99"/>
    <s v="NAB - Credit Card 8814"/>
    <s v="CREDIT CARD PURCHASE"/>
    <s v="DIRECT CHEMIST OUTLET ALTONA MEADOW"/>
    <x v="8"/>
    <x v="48"/>
    <s v="Direct Chemist Outlet (Central Square)"/>
  </r>
  <r>
    <x v="159"/>
    <n v="-5.49"/>
    <s v="NAB - Credit Card 8814"/>
    <s v="CREDIT CARD PURCHASE"/>
    <s v="PLINE SUNSHINE PLAZA MAROOCHYDORE"/>
    <x v="8"/>
    <x v="48"/>
    <s v="Priceline Pharmacy (Sunshine Plaza)"/>
  </r>
  <r>
    <x v="202"/>
    <n v="-10.49"/>
    <s v="NAB - Credit Card 8814"/>
    <s v="CREDIT CARD PURCHASE"/>
    <s v="MACLEAY PHARMA PTY L MAROOCHYDORE"/>
    <x v="8"/>
    <x v="48"/>
    <s v="Ramsay Pharmacy (Maroochydore)"/>
  </r>
  <r>
    <x v="369"/>
    <n v="-79.66"/>
    <s v="CBA - Milani Everyday"/>
    <m/>
    <s v="CARE NAZAR PTY LIMIT MANLY NS AUS Card xx1075 Value Date: 22/06/2025"/>
    <x v="8"/>
    <x v="67"/>
    <s v="Care Nazar Pty"/>
  </r>
  <r>
    <x v="512"/>
    <n v="-58.32"/>
    <s v="CBA - Milani Everyday"/>
    <m/>
    <s v="iHerb Netherlands B.V. IHERB.COM NL NLD Card xx1075 AUD 58.32 Value Date: 21/07/2025"/>
    <x v="8"/>
    <x v="67"/>
    <s v="iHerb Netherlands B.V. IHERB"/>
  </r>
  <r>
    <x v="179"/>
    <n v="-127.17"/>
    <s v="NAB - Credit Card 8814"/>
    <s v="CREDIT CARD PURCHASE"/>
    <s v="LVLUP HEALTH PEREGIAN BEAC"/>
    <x v="8"/>
    <x v="67"/>
    <s v="LVLUP HEALTH PEREGIAN BEAC"/>
  </r>
  <r>
    <x v="224"/>
    <n v="-127.5"/>
    <s v="NAB - Credit Card 8814"/>
    <s v="CREDIT CARD PURCHASE"/>
    <s v="PAYPAL *AREPAAUPTYL 0429984912"/>
    <x v="8"/>
    <x v="67"/>
    <s v="AREPA"/>
  </r>
  <r>
    <x v="337"/>
    <n v="-41"/>
    <s v="CBA - Milani Everyday"/>
    <m/>
    <s v="SQ *HOLY CRUST Coolum Beach AU"/>
    <x v="0"/>
    <x v="0"/>
    <s v="Holy Crust"/>
  </r>
  <r>
    <x v="396"/>
    <n v="-115.14"/>
    <s v="CBA - Milani Everyday"/>
    <m/>
    <s v="SQ *RAGAZZI Sydney NS AUS Card xx1075 Value Date: 20/06/2025"/>
    <x v="0"/>
    <x v="0"/>
    <s v="Ragazzi Sydney"/>
  </r>
  <r>
    <x v="292"/>
    <n v="-8"/>
    <s v="NAB - Credit Card 8814"/>
    <s v="CREDIT CARD PURCHASE"/>
    <s v="POINTPARKING SUNSHINE MAROOCHYDORE"/>
    <x v="4"/>
    <x v="63"/>
    <s v="Point Parking"/>
  </r>
  <r>
    <x v="389"/>
    <n v="-18.309999999999999"/>
    <s v="CBA - Milani Everyday"/>
    <m/>
    <s v="SQ *TERMINAL 2 Meridan Plain AU"/>
    <x v="0"/>
    <x v="0"/>
    <s v="Terminal Meridan"/>
  </r>
  <r>
    <x v="360"/>
    <n v="-4.5"/>
    <s v="CBA - Milani Everyday"/>
    <m/>
    <s v="ST ANDREWS ANGLICAN PEREGIAN BEAC QL AUS Card xx1075 Value Date: 03/12/2025"/>
    <x v="0"/>
    <x v="0"/>
    <s v="St Andrew's Anglican College"/>
  </r>
  <r>
    <x v="97"/>
    <n v="-4.5"/>
    <s v="CBA - Milani Everyday"/>
    <m/>
    <s v="ST ANDREWS ANGLICAN PEREGIAN BEAC QL AUS Card xx1075 Value Date: 28/11/2025"/>
    <x v="0"/>
    <x v="0"/>
    <s v="St Andrew's Anglican College"/>
  </r>
  <r>
    <x v="353"/>
    <n v="-50.92"/>
    <s v="CBA - Milani Everyday"/>
    <m/>
    <s v="SQ *ST MARTINS CAFE Brighton VI AUS Card xx1075 Value Date: 26/12/2025"/>
    <x v="0"/>
    <x v="0"/>
    <s v="ST MARTINS CAFE "/>
  </r>
  <r>
    <x v="77"/>
    <n v="-115.98"/>
    <s v="NAB - Credit Card 8814"/>
    <s v="CREDIT CARD PURCHASE"/>
    <s v="Star Liquor Aerodrome Maroochydore"/>
    <x v="0"/>
    <x v="0"/>
    <s v="Star Liquor Aerodrome "/>
  </r>
  <r>
    <x v="375"/>
    <n v="-197"/>
    <s v="CBA - Milani Everyday"/>
    <m/>
    <s v="SQ *STEAMPUNK PUPPIES Palm beach QL AUS Card xx1075 Value Date: 01/12/2025"/>
    <x v="0"/>
    <x v="0"/>
    <s v="STEAMPUNK PUPPIES "/>
  </r>
  <r>
    <x v="455"/>
    <n v="-165"/>
    <s v="NAB - Credit Card 8814"/>
    <s v="CREDIT CARD PURCHASE"/>
    <s v="SQ *STEAMPUNK PUPPIES SALPalm beach"/>
    <x v="0"/>
    <x v="0"/>
    <s v="STEAMPUNK PUPPIES "/>
  </r>
  <r>
    <x v="199"/>
    <n v="-33.659999999999997"/>
    <s v="NAB - Credit Card 8814"/>
    <s v="CREDIT CARD PURCHASE"/>
    <s v="Steampunk Surfers Parad"/>
    <x v="0"/>
    <x v="0"/>
    <s v="Steampunk Surfers Paradise"/>
  </r>
  <r>
    <x v="61"/>
    <n v="-92.8"/>
    <s v="NAB - Credit Card 8814"/>
    <s v="CREDIT CARD PURCHASE"/>
    <s v="Storyville Melbourne"/>
    <x v="0"/>
    <x v="0"/>
    <s v="Storyville"/>
  </r>
  <r>
    <x v="375"/>
    <n v="-12.05"/>
    <s v="NAB - Credit Card 8814"/>
    <s v="CREDIT CARD PURCHASE"/>
    <s v="SUBWAY COOLUM COOLUM BEACH"/>
    <x v="0"/>
    <x v="0"/>
    <s v="Subway "/>
  </r>
  <r>
    <x v="86"/>
    <n v="-3.9"/>
    <s v="NAB - Credit Card 8814"/>
    <s v="CREDIT CARD PURCHASE"/>
    <s v="SUBWAY SOUTH WHARF SOUTH WHARF"/>
    <x v="0"/>
    <x v="0"/>
    <s v="Subway "/>
  </r>
  <r>
    <x v="147"/>
    <n v="-16.2"/>
    <s v="NAB - Credit Card 8814"/>
    <s v="CREDIT CARD PURCHASE"/>
    <s v="SUBWAY TULLAMARINE MELBOURNE AIR"/>
    <x v="0"/>
    <x v="0"/>
    <s v="Subway "/>
  </r>
  <r>
    <x v="187"/>
    <n v="-9.69"/>
    <s v="NAB - Credit Card 8814"/>
    <s v="CREDIT CARD PURCHASE"/>
    <s v="SQ *SUGARVILLE Hamilton"/>
    <x v="0"/>
    <x v="0"/>
    <s v="Sugarville"/>
  </r>
  <r>
    <x v="254"/>
    <n v="-239.28"/>
    <s v="NAB - Credit Card 8814"/>
    <s v="CREDIT CARD PURCHASE"/>
    <s v="Sum Yung Guys Noosaville"/>
    <x v="0"/>
    <x v="0"/>
    <s v="Sum Yung Guys "/>
  </r>
  <r>
    <x v="438"/>
    <n v="-14.1"/>
    <s v="NAB - Credit Card 8814"/>
    <s v="CREDIT CARD PURCHASE"/>
    <s v="SUMO SALAD SCA NAMBOUR"/>
    <x v="0"/>
    <x v="0"/>
    <s v="Sumo Salad "/>
  </r>
  <r>
    <x v="131"/>
    <n v="-24"/>
    <s v="NAB - Credit Card 8814"/>
    <s v="CREDIT CARD PURCHASE"/>
    <s v="SUNNYS AT MOFFAT CALOUNDRA"/>
    <x v="0"/>
    <x v="0"/>
    <s v="Sunny's @ Moffat"/>
  </r>
  <r>
    <x v="98"/>
    <n v="-81.5"/>
    <s v="NAB - Credit Card 8814"/>
    <s v="CREDIT CARD PURCHASE"/>
    <s v="SUNSHINE BEACH BREAK T SUNSHINE BEAC"/>
    <x v="0"/>
    <x v="0"/>
    <s v="Sunshine Beach Break Pty Ltd"/>
  </r>
  <r>
    <x v="98"/>
    <n v="-13.5"/>
    <s v="NAB - Credit Card 8814"/>
    <s v="CREDIT CARD PURCHASE"/>
    <s v="SUNSHINE BEACH BREAK T SUNSHINE BEAC"/>
    <x v="0"/>
    <x v="0"/>
    <s v="Sunshine Beach Break Pty Ltd"/>
  </r>
  <r>
    <x v="98"/>
    <n v="-19.899999999999999"/>
    <s v="NAB - Credit Card 8814"/>
    <s v="CREDIT CARD PURCHASE"/>
    <s v="SUNSHINE BEACH SLS SUP SUNSHINE BEAC"/>
    <x v="0"/>
    <x v="0"/>
    <s v="Sunshine Beach SLSC"/>
  </r>
  <r>
    <x v="368"/>
    <n v="-9.17"/>
    <s v="CBA - Milani Everyday"/>
    <m/>
    <s v="SQ *SUNSHINE COAST PHY Maroochydore AU"/>
    <x v="0"/>
    <x v="0"/>
    <s v="Sunshine Coast"/>
  </r>
  <r>
    <x v="519"/>
    <n v="-3.7"/>
    <s v="CBA - Milani Everyday"/>
    <m/>
    <s v="Sunshine Coast Regiona Maroochydore QL AUS Card xx1075 Value Date: 19/05/2025"/>
    <x v="0"/>
    <x v="0"/>
    <s v="Sunshine Coast Regiona"/>
  </r>
  <r>
    <x v="19"/>
    <n v="-38.799999999999997"/>
    <s v="CBA - Milani Everyday"/>
    <m/>
    <s v="Sunshine Eatery Fortitude Val QL AUS Card xx1075 Value Date: 05/05/2025"/>
    <x v="0"/>
    <x v="0"/>
    <s v="Sunshine Eatery Fortitude"/>
  </r>
  <r>
    <x v="118"/>
    <n v="-74.900000000000006"/>
    <s v="NAB - Credit Card 8814"/>
    <s v="CREDIT CARD PURCHASE"/>
    <s v="SUPERIOR FOOD GROUP MOOLOOLABA"/>
    <x v="0"/>
    <x v="0"/>
    <s v="Superior Food Services (Mooloolaba)"/>
  </r>
  <r>
    <x v="509"/>
    <n v="-16.18"/>
    <s v="NAB - Credit Card 8814"/>
    <s v="CREDIT CARD PURCHASE"/>
    <s v="SURFAIR TAVERN APP Marcoola"/>
    <x v="0"/>
    <x v="0"/>
    <s v="Surfair Tavern App"/>
  </r>
  <r>
    <x v="91"/>
    <n v="-11.32"/>
    <s v="CBA - Milani Everyday"/>
    <m/>
    <s v="SURFAIR TAVERN APP Marcoola QL AUS Card xx1075 Value Date: 01/06/2025"/>
    <x v="0"/>
    <x v="0"/>
    <s v="Surfair Tavern App"/>
  </r>
  <r>
    <x v="91"/>
    <n v="-93.42"/>
    <s v="CBA - Milani Everyday"/>
    <m/>
    <s v="SURFAIR TAVERN APP Marcoola QL AUS Card xx1075 Value Date: 01/06/2025"/>
    <x v="0"/>
    <x v="0"/>
    <s v="Surfair Tavern App"/>
  </r>
  <r>
    <x v="590"/>
    <n v="-16.55"/>
    <s v="NAB - Credit Card 8814"/>
    <s v="CREDIT CARD PURCHASE"/>
    <s v="FOOD ODYSSEY OPERATION NOOSA HEADS"/>
    <x v="0"/>
    <x v="0"/>
    <s v="Sushi"/>
  </r>
  <r>
    <x v="239"/>
    <n v="-11"/>
    <s v="NAB - Credit Card 8814"/>
    <s v="CREDIT CARD PURCHASE"/>
    <s v="SQ *SUSHI &amp; NORI Sydney"/>
    <x v="0"/>
    <x v="0"/>
    <s v="Sushi"/>
  </r>
  <r>
    <x v="303"/>
    <n v="-9.1"/>
    <s v="CBA - Milani Everyday"/>
    <m/>
    <s v="SQ *SUSHI ARI COOLUM B Coolum Beach QL AUS Card xx1075 Value Date: 06/12/2025"/>
    <x v="0"/>
    <x v="0"/>
    <s v="SUSHI ARI "/>
  </r>
  <r>
    <x v="286"/>
    <n v="-13.65"/>
    <s v="NAB - Credit Card 8814"/>
    <s v="CREDIT CARD PURCHASE"/>
    <s v="SQ *SUSHI ARI COOLUM BEACCoolum Beach"/>
    <x v="0"/>
    <x v="0"/>
    <s v="SUSHI ARI "/>
  </r>
  <r>
    <x v="76"/>
    <n v="-13.65"/>
    <s v="NAB - Credit Card 8814"/>
    <s v="CREDIT CARD PURCHASE"/>
    <s v="SQ *SUSHI ARI COOLUM BEACCoolum Beach"/>
    <x v="0"/>
    <x v="0"/>
    <s v="SUSHI ARI "/>
  </r>
  <r>
    <x v="375"/>
    <n v="-19.21"/>
    <s v="CBA - Milani Everyday"/>
    <m/>
    <s v="SQ *SUSHI ARI COOLUM P Coolum Beach QL AUS Card xx1075 Value Date: 01/12/2025"/>
    <x v="0"/>
    <x v="0"/>
    <s v="SUSHI ARI "/>
  </r>
  <r>
    <x v="83"/>
    <n v="-9.1"/>
    <s v="CBA - Milani Everyday"/>
    <m/>
    <s v="SQ *SUSHI ARI COOLUM P Coolum Beach QL AUS Card xx1075 Value Date: 15/12/2025"/>
    <x v="0"/>
    <x v="0"/>
    <s v="SUSHI ARI "/>
  </r>
  <r>
    <x v="128"/>
    <n v="-9"/>
    <s v="NAB - Credit Card 8814"/>
    <s v="CREDIT CARD PURCHASE"/>
    <s v="SUSHI HUB BOURKE PLA MELBOURNE"/>
    <x v="0"/>
    <x v="0"/>
    <s v="SUSHI HUB "/>
  </r>
  <r>
    <x v="188"/>
    <n v="-29.1"/>
    <s v="NAB - Credit Card 8814"/>
    <s v="CREDIT CARD PURCHASE"/>
    <s v="SUSHI HUB MCB BRISBANE"/>
    <x v="0"/>
    <x v="0"/>
    <s v="SUSHI HUB "/>
  </r>
  <r>
    <x v="257"/>
    <n v="-23.4"/>
    <s v="NAB - Credit Card 8814"/>
    <s v="CREDIT CARD PURCHASE"/>
    <s v="SUSHI HUB MCB BRISBANE"/>
    <x v="0"/>
    <x v="0"/>
    <s v="SUSHI HUB "/>
  </r>
  <r>
    <x v="279"/>
    <n v="-8.5"/>
    <s v="NAB - Credit Card 8814"/>
    <s v="CREDIT CARD PURCHASE"/>
    <s v="SUSHI HUB MCB BRISBANE"/>
    <x v="0"/>
    <x v="0"/>
    <s v="SUSHI HUB "/>
  </r>
  <r>
    <x v="470"/>
    <n v="-16.3"/>
    <s v="NAB - Credit Card 8814"/>
    <s v="CREDIT CARD PURCHASE"/>
    <s v="SUSHI HUB NORTH LAKE NORTH LAKES"/>
    <x v="0"/>
    <x v="0"/>
    <s v="SUSHI HUB "/>
  </r>
  <r>
    <x v="281"/>
    <n v="-17.7"/>
    <s v="NAB - Credit Card 8814"/>
    <s v="CREDIT CARD PURCHASE"/>
    <s v="SUSHI HUB SUNSHINE P MAROOCHYDORE"/>
    <x v="0"/>
    <x v="0"/>
    <s v="SUSHI HUB "/>
  </r>
  <r>
    <x v="399"/>
    <n v="-26.9"/>
    <s v="CBA - Milani Everyday"/>
    <m/>
    <s v="SUSHI HUB SUNSHINE P MAROOCHYDORE QL AUS Card xx1075 Value Date: 09/07/2025"/>
    <x v="0"/>
    <x v="0"/>
    <s v="SUSHI HUB "/>
  </r>
  <r>
    <x v="349"/>
    <n v="-33.1"/>
    <s v="CBA - Milani Everyday"/>
    <m/>
    <s v="SUSHI HUB SUNSHINE P MAROOCHYDORE QL AUS Card xx1075 Value Date: 27/04/2025"/>
    <x v="0"/>
    <x v="0"/>
    <s v="SUSHI HUB "/>
  </r>
  <r>
    <x v="375"/>
    <n v="-17.7"/>
    <s v="CBA - Milani Everyday"/>
    <m/>
    <s v="SUSHI HUB SUNSHINE P MAROOCHYDORE QL AUS Card xx1075 Value Date: 28/11/2025"/>
    <x v="0"/>
    <x v="0"/>
    <s v="SUSHI HUB "/>
  </r>
  <r>
    <x v="61"/>
    <n v="-16.600000000000001"/>
    <s v="NAB - Credit Card 8814"/>
    <s v="CREDIT CARD PURCHASE"/>
    <s v="SUSHI HUB SWANSTON 2 MELBOURNE"/>
    <x v="0"/>
    <x v="0"/>
    <s v="SUSHI HUB "/>
  </r>
  <r>
    <x v="256"/>
    <n v="-12.98"/>
    <s v="NAB - Credit Card 8814"/>
    <s v="CREDIT CARD PURCHASE"/>
    <s v="SUSHI JIRO CHERMSIDE CHERMSIDE"/>
    <x v="0"/>
    <x v="0"/>
    <s v="SUSHI JIRO"/>
  </r>
  <r>
    <x v="268"/>
    <n v="-12.2"/>
    <s v="NAB - Credit Card 8814"/>
    <s v="CREDIT CARD PURCHASE"/>
    <s v="Sushi Paradise Fortitude Val"/>
    <x v="0"/>
    <x v="0"/>
    <s v="Sushi Paradise"/>
  </r>
  <r>
    <x v="118"/>
    <n v="-8.89"/>
    <s v="NAB - Credit Card 8814"/>
    <s v="CREDIT CARD PURCHASE"/>
    <s v="SUSHI STATION COOLUM COOLUM BEACH"/>
    <x v="0"/>
    <x v="0"/>
    <s v="SUSHI STATION "/>
  </r>
  <r>
    <x v="94"/>
    <n v="-21.72"/>
    <s v="NAB - Credit Card 8814"/>
    <s v="CREDIT CARD PURCHASE"/>
    <s v="SUSHI STATION COOLUM COOLUM BEACH"/>
    <x v="0"/>
    <x v="0"/>
    <s v="SUSHI STATION "/>
  </r>
  <r>
    <x v="419"/>
    <n v="-4.55"/>
    <s v="NAB - Credit Card 8814"/>
    <s v="CREDIT CARD PURCHASE"/>
    <s v="SUSHI STATION COOLUM COOLUM BEACH"/>
    <x v="0"/>
    <x v="0"/>
    <s v="SUSHI STATION "/>
  </r>
  <r>
    <x v="419"/>
    <n v="-14.14"/>
    <s v="NAB - Credit Card 8814"/>
    <s v="CREDIT CARD PURCHASE"/>
    <s v="SUSHI STATION COOLUM COOLUM BEACH"/>
    <x v="0"/>
    <x v="0"/>
    <s v="SUSHI STATION "/>
  </r>
  <r>
    <x v="142"/>
    <n v="-28"/>
    <s v="NAB - Credit Card 8814"/>
    <s v="CREDIT CARD PURCHASE"/>
    <s v="SUSHI SUSHI SCA MARCOOLA"/>
    <x v="0"/>
    <x v="0"/>
    <s v="SUSHI SUSHI"/>
  </r>
  <r>
    <x v="142"/>
    <n v="-11.1"/>
    <s v="NAB - Credit Card 8814"/>
    <s v="CREDIT CARD PURCHASE"/>
    <s v="SUSHI SUSHI SCA MARCOOLA"/>
    <x v="0"/>
    <x v="0"/>
    <s v="SUSHI SUSHI"/>
  </r>
  <r>
    <x v="378"/>
    <n v="-16.7"/>
    <s v="NAB - Credit Card 8814"/>
    <s v="CREDIT CARD PURCHASE"/>
    <s v="SUSHI SUSHI SCA MARCOOLA"/>
    <x v="0"/>
    <x v="0"/>
    <s v="SUSHI SUSHI"/>
  </r>
  <r>
    <x v="186"/>
    <n v="-11.3"/>
    <s v="NAB - Credit Card 8814"/>
    <s v="CREDIT CARD PURCHASE"/>
    <s v="SUSHI SUSHI SCA MARCOOLA"/>
    <x v="0"/>
    <x v="0"/>
    <s v="SUSHI SUSHI"/>
  </r>
  <r>
    <x v="237"/>
    <n v="-14.5"/>
    <s v="NAB - Credit Card 8814"/>
    <s v="CREDIT CARD PURCHASE"/>
    <s v="SUSHI SUSHI SCA MARCOOLA"/>
    <x v="0"/>
    <x v="0"/>
    <s v="SUSHI SUSHI"/>
  </r>
  <r>
    <x v="341"/>
    <n v="-5.5"/>
    <s v="NAB - Credit Card 8814"/>
    <s v="CREDIT CARD PURCHASE"/>
    <s v="SUSHI SUSHI SCA MARCOOLA"/>
    <x v="0"/>
    <x v="0"/>
    <s v="SUSHI SUSHI"/>
  </r>
  <r>
    <x v="83"/>
    <n v="-22.9"/>
    <s v="CBA - Milani Everyday"/>
    <m/>
    <s v="SUSHI SUSHI SCA MARCOOLA QL AUS Card xx1075 Value Date: 15/12/2025"/>
    <x v="0"/>
    <x v="0"/>
    <s v="SUSHI SUSHI"/>
  </r>
  <r>
    <x v="455"/>
    <n v="-4.5"/>
    <s v="NAB - Credit Card 8814"/>
    <s v="CREDIT CARD PURCHASE"/>
    <s v="SQ *SUSHI WAVE Peregian Beac"/>
    <x v="0"/>
    <x v="0"/>
    <s v="SUSHI WAVE "/>
  </r>
  <r>
    <x v="106"/>
    <n v="-13.5"/>
    <s v="NAB - Credit Card 8814"/>
    <s v="CREDIT CARD PURCHASE"/>
    <s v="Sushia (Sunshine Plaz Maroochydore"/>
    <x v="0"/>
    <x v="0"/>
    <s v="Sushia "/>
  </r>
  <r>
    <x v="108"/>
    <n v="-13.1"/>
    <s v="NAB - Credit Card 8814"/>
    <s v="CREDIT CARD PURCHASE"/>
    <s v="Sushia (Sunshine Plaz Maroochydore"/>
    <x v="0"/>
    <x v="0"/>
    <s v="Sushia "/>
  </r>
  <r>
    <x v="108"/>
    <n v="-7.5"/>
    <s v="NAB - Credit Card 8814"/>
    <s v="CREDIT CARD PURCHASE"/>
    <s v="Sushia (Sunshine Plaz Maroochydore"/>
    <x v="0"/>
    <x v="0"/>
    <s v="Sushia "/>
  </r>
  <r>
    <x v="53"/>
    <n v="-21.7"/>
    <s v="NAB - Credit Card 8814"/>
    <s v="CREDIT CARD PURCHASE"/>
    <s v="Sushia (Sunshine Plaz Maroochydore"/>
    <x v="0"/>
    <x v="0"/>
    <s v="Sushia "/>
  </r>
  <r>
    <x v="118"/>
    <n v="-13.6"/>
    <s v="NAB - Credit Card 8814"/>
    <s v="CREDIT CARD PURCHASE"/>
    <s v="Sushia (Sunshine Plaz Maroochydore"/>
    <x v="0"/>
    <x v="0"/>
    <s v="Sushia "/>
  </r>
  <r>
    <x v="381"/>
    <n v="-16"/>
    <s v="NAB - Credit Card 8814"/>
    <s v="CREDIT CARD PURCHASE"/>
    <s v="Sushia (Sunshine Plaz Maroochydore"/>
    <x v="0"/>
    <x v="0"/>
    <s v="Sushia "/>
  </r>
  <r>
    <x v="37"/>
    <n v="-26.6"/>
    <s v="NAB - Credit Card 8814"/>
    <s v="CREDIT CARD PURCHASE"/>
    <s v="Sushia (Sunshine Plaz Maroochydore"/>
    <x v="0"/>
    <x v="0"/>
    <s v="Sushia "/>
  </r>
  <r>
    <x v="130"/>
    <n v="-17.8"/>
    <s v="NAB - Credit Card 8814"/>
    <s v="CREDIT CARD PURCHASE"/>
    <s v="Sushia (Sunshine Plaz Maroochydore"/>
    <x v="0"/>
    <x v="0"/>
    <s v="Sushia "/>
  </r>
  <r>
    <x v="133"/>
    <n v="-18.899999999999999"/>
    <s v="NAB - Credit Card 8814"/>
    <s v="CREDIT CARD PURCHASE"/>
    <s v="Sushia (Sunshine Plaz Maroochydore"/>
    <x v="0"/>
    <x v="0"/>
    <s v="Sushia "/>
  </r>
  <r>
    <x v="138"/>
    <n v="-18.899999999999999"/>
    <s v="NAB - Credit Card 8814"/>
    <s v="CREDIT CARD PURCHASE"/>
    <s v="Sushia (Sunshine Plaz Maroochydore"/>
    <x v="0"/>
    <x v="0"/>
    <s v="Sushia "/>
  </r>
  <r>
    <x v="150"/>
    <n v="-18.899999999999999"/>
    <s v="NAB - Credit Card 8814"/>
    <s v="CREDIT CARD PURCHASE"/>
    <s v="Sushia (Sunshine Plaz Maroochydore"/>
    <x v="0"/>
    <x v="0"/>
    <s v="Sushia "/>
  </r>
  <r>
    <x v="66"/>
    <n v="-19.2"/>
    <s v="NAB - Credit Card 8814"/>
    <s v="CREDIT CARD PURCHASE"/>
    <s v="Sushia (Sunshine Plaz Maroochydore"/>
    <x v="0"/>
    <x v="0"/>
    <s v="Sushia "/>
  </r>
  <r>
    <x v="72"/>
    <n v="-23.6"/>
    <s v="NAB - Credit Card 8814"/>
    <s v="CREDIT CARD PURCHASE"/>
    <s v="Sushia (Sunshine Plaz Maroochydore"/>
    <x v="0"/>
    <x v="0"/>
    <s v="Sushia "/>
  </r>
  <r>
    <x v="182"/>
    <n v="-4.8"/>
    <s v="NAB - Credit Card 8814"/>
    <s v="CREDIT CARD PURCHASE"/>
    <s v="Sushia (Sunshine Plaz Maroochydore"/>
    <x v="0"/>
    <x v="0"/>
    <s v="Sushia "/>
  </r>
  <r>
    <x v="184"/>
    <n v="-14.4"/>
    <s v="NAB - Credit Card 8814"/>
    <s v="CREDIT CARD PURCHASE"/>
    <s v="Sushia (Sunshine Plaz Maroochydore"/>
    <x v="0"/>
    <x v="0"/>
    <s v="Sushia "/>
  </r>
  <r>
    <x v="189"/>
    <n v="-14.6"/>
    <s v="NAB - Credit Card 8814"/>
    <s v="CREDIT CARD PURCHASE"/>
    <s v="Sushia (Sunshine Plaz Maroochydore"/>
    <x v="0"/>
    <x v="0"/>
    <s v="Sushia "/>
  </r>
  <r>
    <x v="189"/>
    <n v="-9"/>
    <s v="NAB - Credit Card 8814"/>
    <s v="CREDIT CARD PURCHASE"/>
    <s v="Sushia (Sunshine Plaz Maroochydore"/>
    <x v="0"/>
    <x v="0"/>
    <s v="Sushia "/>
  </r>
  <r>
    <x v="336"/>
    <n v="-4.8"/>
    <s v="NAB - Credit Card 8814"/>
    <s v="CREDIT CARD PURCHASE"/>
    <s v="Sushia (Sunshine Plaz Maroochydore"/>
    <x v="0"/>
    <x v="0"/>
    <s v="Sushia "/>
  </r>
  <r>
    <x v="387"/>
    <n v="-4.5"/>
    <s v="NAB - Credit Card 8814"/>
    <s v="CREDIT CARD PURCHASE"/>
    <s v="Sushia (Sunshine Plaz Maroochydore"/>
    <x v="0"/>
    <x v="0"/>
    <s v="Sushia "/>
  </r>
  <r>
    <x v="208"/>
    <n v="-16.8"/>
    <s v="NAB - Credit Card 8814"/>
    <s v="CREDIT CARD PURCHASE"/>
    <s v="Sushia (Sunshine Plaz Maroochydore"/>
    <x v="0"/>
    <x v="0"/>
    <s v="Sushia "/>
  </r>
  <r>
    <x v="216"/>
    <n v="-9.6"/>
    <s v="NAB - Credit Card 8814"/>
    <s v="CREDIT CARD PURCHASE"/>
    <s v="Sushia (Sunshine Plaz Maroochydore"/>
    <x v="0"/>
    <x v="0"/>
    <s v="Sushia "/>
  </r>
  <r>
    <x v="243"/>
    <n v="-19.8"/>
    <s v="NAB - Credit Card 8814"/>
    <s v="CREDIT CARD PURCHASE"/>
    <s v="Sushia (Sunshine Plaz Maroochydore"/>
    <x v="0"/>
    <x v="0"/>
    <s v="Sushia "/>
  </r>
  <r>
    <x v="247"/>
    <n v="-17.3"/>
    <s v="NAB - Credit Card 8814"/>
    <s v="CREDIT CARD PURCHASE"/>
    <s v="Sushia (Sunshine Plaz Maroochydore"/>
    <x v="0"/>
    <x v="0"/>
    <s v="Sushia "/>
  </r>
  <r>
    <x v="249"/>
    <n v="-14.6"/>
    <s v="NAB - Credit Card 8814"/>
    <s v="CREDIT CARD PURCHASE"/>
    <s v="Sushia (Sunshine Plaz Maroochydore"/>
    <x v="0"/>
    <x v="0"/>
    <s v="Sushia "/>
  </r>
  <r>
    <x v="250"/>
    <n v="-25.9"/>
    <s v="NAB - Credit Card 8814"/>
    <s v="CREDIT CARD PURCHASE"/>
    <s v="Sushia (Sunshine Plaz Maroochydore"/>
    <x v="0"/>
    <x v="0"/>
    <s v="Sushia "/>
  </r>
  <r>
    <x v="256"/>
    <n v="-14.1"/>
    <s v="NAB - Credit Card 8814"/>
    <s v="CREDIT CARD PURCHASE"/>
    <s v="Sushia (Sunshine Plaz Maroochydore"/>
    <x v="0"/>
    <x v="0"/>
    <s v="Sushia "/>
  </r>
  <r>
    <x v="423"/>
    <n v="-8.08"/>
    <s v="NAB - Credit Card 8814"/>
    <s v="CREDIT CARD PURCHASE"/>
    <s v="Sushia (Sunshine Plaz Maroochydore"/>
    <x v="0"/>
    <x v="0"/>
    <s v="Sushia "/>
  </r>
  <r>
    <x v="85"/>
    <n v="-9.6999999999999993"/>
    <s v="NAB - Credit Card 8814"/>
    <s v="CREDIT CARD PURCHASE"/>
    <s v="Sushia (Sunshine Plaz Maroochydore"/>
    <x v="0"/>
    <x v="0"/>
    <s v="Sushia "/>
  </r>
  <r>
    <x v="288"/>
    <n v="-15.86"/>
    <s v="NAB - Credit Card 8814"/>
    <s v="CREDIT CARD PURCHASE"/>
    <s v="Sushia (Sunshine Plaz Maroochydore"/>
    <x v="0"/>
    <x v="0"/>
    <s v="Sushia "/>
  </r>
  <r>
    <x v="89"/>
    <n v="-9.6999999999999993"/>
    <s v="CBA - Milani Everyday"/>
    <m/>
    <s v="Sushia (Sunshine Plaz Maroochydore QL AUS Card xx1075 Value Date: 16/07/2025"/>
    <x v="0"/>
    <x v="0"/>
    <s v="Sushia "/>
  </r>
  <r>
    <x v="496"/>
    <n v="-9.39"/>
    <s v="CBA - Milani Everyday"/>
    <m/>
    <s v="Sushia (Sunshine Plaz Maroochydore QL AUS Card xx1075 Value Date: 18/09/2025"/>
    <x v="0"/>
    <x v="0"/>
    <s v="Sushia "/>
  </r>
  <r>
    <x v="88"/>
    <n v="-9.3000000000000007"/>
    <s v="CBA - Milani Everyday"/>
    <m/>
    <s v="Sushia (Sunshine Plaz Maroochydore QL AUS Card xx1075 Value Date: 29/05/2025"/>
    <x v="0"/>
    <x v="0"/>
    <s v="Sushia "/>
  </r>
  <r>
    <x v="549"/>
    <n v="-9"/>
    <s v="NAB - Credit Card 8814"/>
    <s v="CREDIT CARD PURCHASE"/>
    <s v="SUSHIRO EXPRESS PTY NOOSAVILLE"/>
    <x v="0"/>
    <x v="0"/>
    <s v="SUSHIRO "/>
  </r>
  <r>
    <x v="248"/>
    <n v="-13.5"/>
    <s v="NAB - Credit Card 8814"/>
    <s v="CREDIT CARD PURCHASE"/>
    <s v="SUSHIRO EXPRESS PTY NOOSAVILLE"/>
    <x v="0"/>
    <x v="0"/>
    <s v="SUSHIRO "/>
  </r>
  <r>
    <x v="406"/>
    <n v="-14"/>
    <s v="NAB - Credit Card 8814"/>
    <s v="CREDIT CARD PURCHASE"/>
    <s v="SUSHIRO EXPRESS PTY NOOSAVILLE"/>
    <x v="0"/>
    <x v="0"/>
    <s v="SUSHIRO "/>
  </r>
  <r>
    <x v="513"/>
    <n v="-13.5"/>
    <s v="CBA - Milani Everyday"/>
    <m/>
    <s v="SUSHIRO EXPRESS PTY NOOSAVILLE QL AUS Card xx1075 Value Date: 24/05/2025"/>
    <x v="0"/>
    <x v="0"/>
    <s v="SUSHIRO "/>
  </r>
  <r>
    <x v="429"/>
    <n v="-13.5"/>
    <s v="NAB - Credit Card 8814"/>
    <s v="CREDIT CARD PURCHASE"/>
    <s v="SUSHIRO PEREGIAN SPRI"/>
    <x v="0"/>
    <x v="0"/>
    <s v="SUSHIRO "/>
  </r>
  <r>
    <x v="545"/>
    <n v="-13.5"/>
    <s v="NAB - Credit Card 8814"/>
    <s v="CREDIT CARD PURCHASE"/>
    <s v="SUSHIRO PTY LTD NOOSAVILLE"/>
    <x v="0"/>
    <x v="0"/>
    <s v="SUSHIRO "/>
  </r>
  <r>
    <x v="436"/>
    <n v="-9"/>
    <s v="NAB - Credit Card 8814"/>
    <s v="CREDIT CARD PURCHASE"/>
    <s v="SUSHIRO PTY LTD NOOSAVILLE"/>
    <x v="0"/>
    <x v="0"/>
    <s v="SUSHIRO "/>
  </r>
  <r>
    <x v="246"/>
    <n v="-13.5"/>
    <s v="NAB - Credit Card 8814"/>
    <s v="CREDIT CARD PURCHASE"/>
    <s v="SUSHIRO PTY LTD NOOSAVILLE"/>
    <x v="0"/>
    <x v="0"/>
    <s v="SUSHIRO "/>
  </r>
  <r>
    <x v="382"/>
    <n v="-55"/>
    <s v="NAB - Credit Card 8814"/>
    <s v="CREDIT CARD PURCHASE"/>
    <s v="SUSHIRO PTY LTD PEREGIAN SPRI"/>
    <x v="0"/>
    <x v="0"/>
    <s v="SUSHIRO "/>
  </r>
  <r>
    <x v="133"/>
    <n v="-33.5"/>
    <s v="NAB - Credit Card 8814"/>
    <s v="CREDIT CARD PURCHASE"/>
    <s v="TARGET 5038 MAROOCHYDORE"/>
    <x v="1"/>
    <x v="1"/>
    <s v="TARGET "/>
  </r>
  <r>
    <x v="189"/>
    <n v="-99"/>
    <s v="NAB - Credit Card 8814"/>
    <s v="CREDIT CARD PURCHASE"/>
    <s v="TARGET 5038 MAROOCHYDORE"/>
    <x v="1"/>
    <x v="1"/>
    <s v="TARGET "/>
  </r>
  <r>
    <x v="216"/>
    <n v="-28"/>
    <s v="NAB - Credit Card 8814"/>
    <s v="CREDIT CARD PURCHASE"/>
    <s v="TARGET 5038 MAROOCHYDORE"/>
    <x v="1"/>
    <x v="1"/>
    <s v="TARGET "/>
  </r>
  <r>
    <x v="243"/>
    <n v="-19"/>
    <s v="NAB - Credit Card 8814"/>
    <s v="CREDIT CARD PURCHASE"/>
    <s v="TARGET 5038 MAROOCHYDORE"/>
    <x v="1"/>
    <x v="1"/>
    <s v="TARGET "/>
  </r>
  <r>
    <x v="291"/>
    <n v="-26.5"/>
    <s v="NAB - Credit Card 8814"/>
    <s v="CREDIT CARD PURCHASE"/>
    <s v="TARGET 5038 MAROOCHYDORE"/>
    <x v="1"/>
    <x v="1"/>
    <s v="TARGET "/>
  </r>
  <r>
    <x v="145"/>
    <n v="-24"/>
    <s v="NAB - Credit Card 8814"/>
    <s v="CREDIT CARD PURCHASE"/>
    <s v="TARGET 5269 POINT COOK"/>
    <x v="1"/>
    <x v="1"/>
    <s v="TARGET "/>
  </r>
  <r>
    <x v="31"/>
    <n v="-40"/>
    <s v="NAB - Credit Card 8814"/>
    <s v="CREDIT CARD PURCHASE"/>
    <s v="TARGET Williams Land"/>
    <x v="1"/>
    <x v="1"/>
    <s v="TARGET "/>
  </r>
  <r>
    <x v="97"/>
    <n v="-49"/>
    <s v="CBA - Milani Everyday"/>
    <m/>
    <s v="TARGET Williams Land VI AUS Card xx1075 Value Date: 27/11/2025"/>
    <x v="1"/>
    <x v="1"/>
    <s v="TARGET "/>
  </r>
  <r>
    <x v="388"/>
    <n v="-12.87"/>
    <s v="NAB - Credit Card 8814"/>
    <s v="CREDIT CARD PURCHASE"/>
    <s v="TEMU.COM PARRAMATTA"/>
    <x v="1"/>
    <x v="1"/>
    <s v="Temu Australia"/>
  </r>
  <r>
    <x v="224"/>
    <n v="-44"/>
    <s v="NAB - Credit Card 8814"/>
    <s v="CREDIT CARD PURCHASE"/>
    <s v="THE BIG BOING BIRTINYA"/>
    <x v="11"/>
    <x v="38"/>
    <s v="THE BIG BOING BIRTINYA"/>
  </r>
  <r>
    <x v="189"/>
    <n v="-22"/>
    <s v="NAB - Credit Card 8814"/>
    <s v="CREDIT CARD PURCHASE"/>
    <s v="THE EASTERN GOLDEN STA MAROOCHYDORE"/>
    <x v="1"/>
    <x v="1"/>
    <s v="The Eastern Golden Stars"/>
  </r>
  <r>
    <x v="243"/>
    <n v="-31"/>
    <s v="NAB - Credit Card 8814"/>
    <s v="CREDIT CARD PURCHASE"/>
    <s v="THE GOOD GUYS MAROOCHYDORE"/>
    <x v="1"/>
    <x v="1"/>
    <s v="The Good Guys"/>
  </r>
  <r>
    <x v="260"/>
    <n v="-9.4499999999999993"/>
    <s v="NAB - Credit Card 8814"/>
    <s v="CREDIT CARD PURCHASE"/>
    <s v="TATTS ONLINE PTY LTD 61398682374"/>
    <x v="17"/>
    <x v="10"/>
    <s v="The Lott"/>
  </r>
  <r>
    <x v="334"/>
    <n v="-3.04"/>
    <s v="NAB - Credit Card 8814"/>
    <s v="CREDIT CARD PURCHASE"/>
    <s v="POINT PARKING MALVERN EAST"/>
    <x v="4"/>
    <x v="63"/>
    <s v="Point Parking"/>
  </r>
  <r>
    <x v="23"/>
    <n v="-4"/>
    <s v="CBA - Milani Everyday"/>
    <m/>
    <s v="POINT PARKING PTY LTD MAROOCHYDORE NS AUS Card xx1075 Value Date: 10/05/2025"/>
    <x v="4"/>
    <x v="63"/>
    <s v="Point Parking"/>
  </r>
  <r>
    <x v="77"/>
    <n v="-71"/>
    <s v="NAB - Credit Card 8814"/>
    <s v="CREDIT CARD PURCHASE"/>
    <s v="SUSHIRO PTY LTD PEREGIAN SPRI"/>
    <x v="0"/>
    <x v="0"/>
    <s v="SUSHIRO "/>
  </r>
  <r>
    <x v="116"/>
    <n v="-253.24"/>
    <s v="NAB - Credit Card 8814"/>
    <s v="CREDIT CARD PURCHASE"/>
    <s v="TELSTRA BILL PAYMNT MELBOURNE"/>
    <x v="13"/>
    <x v="25"/>
    <s v="Telstra"/>
  </r>
  <r>
    <x v="59"/>
    <n v="-284.08"/>
    <s v="NAB - Credit Card 8814"/>
    <s v="CREDIT CARD PURCHASE"/>
    <s v="TELSTRA BILL PAYMNT MELBOURNE"/>
    <x v="13"/>
    <x v="25"/>
    <s v="Telstra"/>
  </r>
  <r>
    <x v="438"/>
    <n v="-320"/>
    <s v="NAB - Credit Card 8814"/>
    <s v="CREDIT CARD PURCHASE"/>
    <s v="TELSTRA BILL PAYMNT MELBOURNE"/>
    <x v="13"/>
    <x v="25"/>
    <s v="Telstra"/>
  </r>
  <r>
    <x v="116"/>
    <n v="-100.66"/>
    <s v="NAB - Credit Card 8814"/>
    <s v="CREDIT CARD PURCHASE"/>
    <s v="Telstra Direct Debit AUSTRALIA"/>
    <x v="13"/>
    <x v="25"/>
    <s v="Telstra"/>
  </r>
  <r>
    <x v="484"/>
    <n v="-100"/>
    <s v="NAB - Credit Card 8814"/>
    <s v="CREDIT CARD PURCHASE"/>
    <s v="Telstra Direct Debit AUSTRALIA"/>
    <x v="13"/>
    <x v="25"/>
    <s v="Telstra"/>
  </r>
  <r>
    <x v="110"/>
    <n v="-100"/>
    <s v="NAB - Credit Card 8814"/>
    <s v="CREDIT CARD PURCHASE"/>
    <s v="Telstra Direct Debit AUSTRALIA"/>
    <x v="13"/>
    <x v="25"/>
    <s v="Telstra"/>
  </r>
  <r>
    <x v="145"/>
    <n v="-100"/>
    <s v="NAB - Credit Card 8814"/>
    <s v="CREDIT CARD PURCHASE"/>
    <s v="Telstra Direct Debit AUSTRALIA"/>
    <x v="13"/>
    <x v="25"/>
    <s v="Telstra"/>
  </r>
  <r>
    <x v="150"/>
    <n v="-34.950000000000003"/>
    <s v="NAB - Credit Card 8814"/>
    <s v="CREDIT CARD PURCHASE"/>
    <s v="TELSTRA SERVICES MELBOURNE"/>
    <x v="13"/>
    <x v="25"/>
    <s v="Telstra"/>
  </r>
  <r>
    <x v="46"/>
    <n v="-121.62"/>
    <s v="NAB - Credit Card 8814"/>
    <s v="CREDIT CARD PURCHASE"/>
    <s v="TELSTRA SERVICES MELBOURNE"/>
    <x v="13"/>
    <x v="25"/>
    <s v="Telstra"/>
  </r>
  <r>
    <x v="245"/>
    <n v="-121.62"/>
    <s v="NAB - Credit Card 8814"/>
    <s v="CREDIT CARD PURCHASE"/>
    <s v="TELSTRA SERVICES MELBOURNE"/>
    <x v="13"/>
    <x v="25"/>
    <s v="Telstra"/>
  </r>
  <r>
    <x v="256"/>
    <n v="-121.62"/>
    <s v="NAB - Credit Card 8814"/>
    <s v="CREDIT CARD PURCHASE"/>
    <s v="TELSTRA SERVICES MELBOURNE"/>
    <x v="13"/>
    <x v="25"/>
    <s v="Telstra"/>
  </r>
  <r>
    <x v="90"/>
    <n v="-131.62"/>
    <s v="NAB - Credit Card 8814"/>
    <s v="CREDIT CARD PURCHASE"/>
    <s v="TELSTRA SERVICES MELBOURNE"/>
    <x v="13"/>
    <x v="25"/>
    <s v="Telstra"/>
  </r>
  <r>
    <x v="464"/>
    <n v="-136.62"/>
    <s v="NAB - Credit Card 8814"/>
    <s v="CREDIT CARD PURCHASE"/>
    <s v="TELSTRA SERVICES MELBOURNE"/>
    <x v="13"/>
    <x v="25"/>
    <s v="Telstra"/>
  </r>
  <r>
    <x v="94"/>
    <n v="-121.62"/>
    <s v="NAB Everyday - 891388212"/>
    <s v="MISCELLANEOUS DEBIT"/>
    <s v="V1566 01/01 TELSTRA SERVICES MELBOURNE 74940525002"/>
    <x v="13"/>
    <x v="25"/>
    <s v="Telstra"/>
  </r>
  <r>
    <x v="390"/>
    <n v="-123"/>
    <s v="NAB - Credit Card 8814"/>
    <s v="CREDIT CARD PURCHASE"/>
    <s v="THE GOOD GUYS WEB STORE SOUTHBANK"/>
    <x v="1"/>
    <x v="1"/>
    <s v="The Good Guys"/>
  </r>
  <r>
    <x v="110"/>
    <n v="-27"/>
    <s v="NAB - Credit Card 8814"/>
    <s v="CREDIT CARD PURCHASE"/>
    <s v="SUSHIRO PTY LTD PEREGIAN SPRI"/>
    <x v="0"/>
    <x v="0"/>
    <s v="SUSHIRO "/>
  </r>
  <r>
    <x v="136"/>
    <n v="-18.5"/>
    <s v="NAB - Credit Card 8814"/>
    <s v="CREDIT CARD PURCHASE"/>
    <s v="SUSHIRO PTY LTD PEREGIAN SPRI"/>
    <x v="0"/>
    <x v="0"/>
    <s v="SUSHIRO "/>
  </r>
  <r>
    <x v="64"/>
    <n v="-21"/>
    <s v="NAB - Credit Card 8814"/>
    <s v="CREDIT CARD PURCHASE"/>
    <s v="SUSHIRO PTY LTD PEREGIAN SPRI"/>
    <x v="0"/>
    <x v="0"/>
    <s v="SUSHIRO "/>
  </r>
  <r>
    <x v="154"/>
    <n v="-41.5"/>
    <s v="NAB - Credit Card 8814"/>
    <s v="CREDIT CARD PURCHASE"/>
    <s v="SUSHIRO PTY LTD PEREGIAN SPRI"/>
    <x v="0"/>
    <x v="0"/>
    <s v="SUSHIRO "/>
  </r>
  <r>
    <x v="545"/>
    <n v="-58.5"/>
    <s v="NAB - Credit Card 8814"/>
    <s v="CREDIT CARD PURCHASE"/>
    <s v="SUSHIRO PTY LTD PEREGIAN SPRI"/>
    <x v="0"/>
    <x v="0"/>
    <s v="SUSHIRO "/>
  </r>
  <r>
    <x v="86"/>
    <n v="-127.5"/>
    <s v="NAB - Credit Card 8814"/>
    <s v="CREDIT CARD PURCHASE"/>
    <s v="PAYPAL *AREPAAUPTYL 4029357733"/>
    <x v="8"/>
    <x v="67"/>
    <s v="AREPA"/>
  </r>
  <r>
    <x v="250"/>
    <n v="-70.41"/>
    <s v="NAB - Credit Card 8814"/>
    <s v="CREDIT CARD PURCHASE"/>
    <s v="ZLR*Mt Coolum Meats MMount Coolum"/>
    <x v="5"/>
    <x v="29"/>
    <s v="Mount Coolum Meats"/>
  </r>
  <r>
    <x v="470"/>
    <n v="-40"/>
    <s v="NAB - Credit Card 8814"/>
    <s v="CREDIT CARD PURCHASE"/>
    <s v="SUSHIRO PTY LTD PEREGIAN SPRI"/>
    <x v="0"/>
    <x v="0"/>
    <s v="SUSHIRO "/>
  </r>
  <r>
    <x v="14"/>
    <n v="-28.74"/>
    <s v="NAB - Credit Card 8814"/>
    <s v="CREDIT CARD PURCHASE"/>
    <s v="ZLR*Mt Coolum Meats MMount Coolum"/>
    <x v="5"/>
    <x v="29"/>
    <s v="Mount Coolum Meats"/>
  </r>
  <r>
    <x v="95"/>
    <n v="-15.73"/>
    <s v="NAB - Credit Card 8814"/>
    <s v="CREDIT CARD PURCHASE"/>
    <s v="SCHOOLSHOPONLINE MITTAGONG"/>
    <x v="11"/>
    <x v="60"/>
    <s v="Coolum State School"/>
  </r>
  <r>
    <x v="243"/>
    <n v="-9.1300000000000008"/>
    <s v="NAB - Credit Card 8814"/>
    <s v="CREDIT CARD PURCHASE"/>
    <s v="SCHOOLSHOPONLINE MITTAGONG"/>
    <x v="11"/>
    <x v="60"/>
    <s v="Coolum State School"/>
  </r>
  <r>
    <x v="491"/>
    <n v="-9.1300000000000008"/>
    <s v="NAB - Credit Card 8814"/>
    <s v="CREDIT CARD PURCHASE"/>
    <s v="SCHOOLSHOPONLINE MITTAGONG"/>
    <x v="11"/>
    <x v="60"/>
    <s v="Coolum State School"/>
  </r>
  <r>
    <x v="310"/>
    <n v="-14.21"/>
    <s v="NAB - Credit Card 8814"/>
    <s v="CREDIT CARD PURCHASE"/>
    <s v="SCHOOLSHOPONLINE MITTAGONG"/>
    <x v="11"/>
    <x v="60"/>
    <s v="Coolum State School"/>
  </r>
  <r>
    <x v="31"/>
    <n v="-15.22"/>
    <s v="NAB - Credit Card 8814"/>
    <s v="CREDIT CARD PURCHASE"/>
    <s v="SCHOOLSHOPONLINE MITTAGONG"/>
    <x v="11"/>
    <x v="60"/>
    <s v="Coolum State School"/>
  </r>
  <r>
    <x v="247"/>
    <n v="-8.6199999999999992"/>
    <s v="NAB - Credit Card 8814"/>
    <s v="CREDIT CARD PURCHASE"/>
    <s v="SCHOOLSHOPONLINE MITTAGONG"/>
    <x v="11"/>
    <x v="60"/>
    <s v="Coolum State School"/>
  </r>
  <r>
    <x v="128"/>
    <n v="-34.08"/>
    <s v="NAB - Credit Card 8814"/>
    <s v="CREDIT CARD PURCHASE"/>
    <s v="-THE-ICONIC-986000000 SYDNEY"/>
    <x v="1"/>
    <x v="1"/>
    <s v="The Iconic"/>
  </r>
  <r>
    <x v="248"/>
    <n v="-12.18"/>
    <s v="NAB - Credit Card 8814"/>
    <s v="CREDIT CARD PURCHASE"/>
    <s v="SCHOOLSHOPONLINE MITTAGONG"/>
    <x v="11"/>
    <x v="60"/>
    <s v="Coolum State School"/>
  </r>
  <r>
    <x v="187"/>
    <n v="-42"/>
    <s v="NAB - Credit Card 8814"/>
    <s v="CREDIT CARD PURCHASE"/>
    <s v="SUSHIRO PTY LTD PEREGIAN SPRI"/>
    <x v="0"/>
    <x v="0"/>
    <s v="SUSHIRO "/>
  </r>
  <r>
    <x v="2"/>
    <n v="-49.5"/>
    <s v="NAB - Credit Card 8814"/>
    <s v="CREDIT CARD PURCHASE"/>
    <s v="SUSHIRO PTY LTD PEREGIAN SPRI"/>
    <x v="0"/>
    <x v="0"/>
    <s v="SUSHIRO "/>
  </r>
  <r>
    <x v="103"/>
    <n v="-17"/>
    <s v="NAB - Credit Card 8814"/>
    <s v="CREDIT CARD PURCHASE"/>
    <s v="SUSHIRO PTY LTD PEREGIAN SPRI"/>
    <x v="0"/>
    <x v="0"/>
    <s v="SUSHIRO "/>
  </r>
  <r>
    <x v="241"/>
    <n v="-18"/>
    <s v="NAB - Credit Card 8814"/>
    <s v="CREDIT CARD PURCHASE"/>
    <s v="SUSHIRO PTY LTD PEREGIAN SPRI"/>
    <x v="0"/>
    <x v="0"/>
    <s v="SUSHIRO "/>
  </r>
  <r>
    <x v="278"/>
    <n v="-5"/>
    <s v="CBA - Milani Everyday"/>
    <m/>
    <s v="SUSHIRO PTY LTD PEREGIAN SPRI QL AUS Card xx1075 Value Date: 04/09/2025"/>
    <x v="0"/>
    <x v="0"/>
    <s v="SUSHIRO "/>
  </r>
  <r>
    <x v="292"/>
    <n v="-14"/>
    <s v="CBA - Milani Everyday"/>
    <m/>
    <s v="SUSHIRO PTY LTD PEREGIAN SPRI QL AUS Card xx1075 Value Date: 05/12/2025"/>
    <x v="0"/>
    <x v="0"/>
    <s v="SUSHIRO "/>
  </r>
  <r>
    <x v="574"/>
    <n v="-27"/>
    <s v="CBA - Milani Everyday"/>
    <m/>
    <s v="SUSHIRO PTY LTD PEREGIAN SPRI QL AUS Card xx1075 Value Date: 06/06/2025"/>
    <x v="0"/>
    <x v="0"/>
    <s v="SUSHIRO "/>
  </r>
  <r>
    <x v="466"/>
    <n v="-9"/>
    <s v="CBA - Milani Everyday"/>
    <m/>
    <s v="SUSHIRO PTY LTD PEREGIAN SPRI QL AUS Card xx1075 Value Date: 18/11/2025"/>
    <x v="0"/>
    <x v="0"/>
    <s v="SUSHIRO "/>
  </r>
  <r>
    <x v="552"/>
    <n v="-27"/>
    <s v="CBA - Milani Everyday"/>
    <m/>
    <s v="SUSHIRO PTY LTD PEREGIAN SPRI QL AUS Card xx1075 Value Date: 26/07/2025"/>
    <x v="0"/>
    <x v="0"/>
    <s v="SUSHIRO "/>
  </r>
  <r>
    <x v="295"/>
    <n v="-21.5"/>
    <s v="CBA - Milani Everyday"/>
    <m/>
    <s v="SUSHIRO PTY LTD PEREGIAN SPRI QL AUS Card xx1075 Value Date: 30/04/2025"/>
    <x v="0"/>
    <x v="0"/>
    <s v="SUSHIRO "/>
  </r>
  <r>
    <x v="97"/>
    <n v="-18"/>
    <s v="CBA - Milani Everyday"/>
    <m/>
    <s v="SVDP ST GERARD MAJELLA MAROOCHYDORE AUS Card xx1075 Value Date: 29/11/2025"/>
    <x v="0"/>
    <x v="0"/>
    <s v="SVDP ST GERARD MAJELLA"/>
  </r>
  <r>
    <x v="468"/>
    <n v="-49"/>
    <s v="NAB - Credit Card 8814"/>
    <s v="CREDIT CARD PURCHASE"/>
    <s v="SWEETHEARTS CAFE EUDLO"/>
    <x v="0"/>
    <x v="0"/>
    <s v="SWEETHEARTS CAFE "/>
  </r>
  <r>
    <x v="497"/>
    <n v="-6.47"/>
    <s v="NAB - Credit Card 8814"/>
    <s v="CREDIT CARD PURCHASE"/>
    <s v="SWELL CAFE SCA NAMBOUR"/>
    <x v="0"/>
    <x v="0"/>
    <s v="Swell Cafe"/>
  </r>
  <r>
    <x v="396"/>
    <n v="-4.8499999999999996"/>
    <s v="CBA - Milani Everyday"/>
    <m/>
    <s v="SWELL CAFE SCA NAMBOUR QL AUS Card xx1075 Value Date: 19/06/2025"/>
    <x v="0"/>
    <x v="0"/>
    <s v="Swell Cafe"/>
  </r>
  <r>
    <x v="382"/>
    <n v="-56.42"/>
    <s v="NAB - Credit Card 8814"/>
    <s v="CREDIT CARD PURCHASE"/>
    <s v="SMP*Tandoori Flames Coolum Beach"/>
    <x v="0"/>
    <x v="0"/>
    <s v="Tandoori Flames"/>
  </r>
  <r>
    <x v="189"/>
    <n v="-13.8"/>
    <s v="NAB - Credit Card 8814"/>
    <s v="CREDIT CARD PURCHASE"/>
    <s v="TEA TOP PTY. LTD. MAROOCHYDORE"/>
    <x v="0"/>
    <x v="0"/>
    <s v="TEA TOP PTY"/>
  </r>
  <r>
    <x v="144"/>
    <n v="-8.6999999999999993"/>
    <s v="NAB - Credit Card 8814"/>
    <s v="CREDIT CARD PURCHASE"/>
    <s v="TEN MILES EATERY SOUTHBANK"/>
    <x v="0"/>
    <x v="0"/>
    <s v="Ten Miles"/>
  </r>
  <r>
    <x v="41"/>
    <n v="-22"/>
    <s v="NAB - Credit Card 8814"/>
    <s v="CREDIT CARD PURCHASE"/>
    <s v="SQ *TERELLA BREWING Ninderry"/>
    <x v="0"/>
    <x v="0"/>
    <s v="TERELLA BREWING "/>
  </r>
  <r>
    <x v="41"/>
    <n v="-30"/>
    <s v="NAB - Credit Card 8814"/>
    <s v="CREDIT CARD PURCHASE"/>
    <s v="SQ *TERELLA BREWING North Arm"/>
    <x v="0"/>
    <x v="0"/>
    <s v="TERELLA BREWING "/>
  </r>
  <r>
    <x v="41"/>
    <n v="-10"/>
    <s v="NAB - Credit Card 8814"/>
    <s v="CREDIT CARD PURCHASE"/>
    <s v="SQ *TERELLA BREWING North Arm"/>
    <x v="0"/>
    <x v="0"/>
    <s v="TERELLA BREWING "/>
  </r>
  <r>
    <x v="577"/>
    <n v="-20"/>
    <s v="CBA - Milani Everyday"/>
    <s v="NA"/>
    <s v="SQ *TERELLA BREWING North Arm AU"/>
    <x v="0"/>
    <x v="0"/>
    <s v="TERELLA BREWING "/>
  </r>
  <r>
    <x v="429"/>
    <n v="-15"/>
    <s v="CBA - Milani Everyday"/>
    <m/>
    <s v="THE AUSSIE SMOKE HOUSE NOOSAVILLE AU AUS Card xx1075 Value Date: 01/09/2025"/>
    <x v="0"/>
    <x v="0"/>
    <s v="The Aussie Smoke"/>
  </r>
  <r>
    <x v="489"/>
    <n v="-56.62"/>
    <s v="NAB - Credit Card 8814"/>
    <s v="CREDIT CARD PURCHASE"/>
    <s v="THE BOATBUILDERS YAR SOUTH WHARF"/>
    <x v="0"/>
    <x v="0"/>
    <s v="The Boatbuilders Yard"/>
  </r>
  <r>
    <x v="489"/>
    <n v="-43.98"/>
    <s v="NAB - Credit Card 8814"/>
    <s v="CREDIT CARD PURCHASE"/>
    <s v="THE BOATBUILDERS YAR SOUTH WHARF"/>
    <x v="0"/>
    <x v="0"/>
    <s v="The Boatbuilders Yard"/>
  </r>
  <r>
    <x v="128"/>
    <n v="-14.21"/>
    <s v="NAB - Credit Card 8814"/>
    <s v="CREDIT CARD PURCHASE"/>
    <s v="THE BRASS MONKEY ON LO MELBOURNE"/>
    <x v="0"/>
    <x v="0"/>
    <s v="The Brass Monkey on Lonsdale"/>
  </r>
  <r>
    <x v="79"/>
    <n v="80"/>
    <s v="NAB Everyday - 891388212"/>
    <s v="REVERSAL CREDIT"/>
    <s v="REVERSAL OF DEBIT VOLUNTARY DEDUCTIONSVDNPT248308087767C"/>
    <x v="7"/>
    <x v="43"/>
    <s v="REVERSAL OF DEBIT VOLUNTARY DEDUCTIONSVDNPTC"/>
  </r>
  <r>
    <x v="60"/>
    <n v="-15.95"/>
    <s v="NAB - Credit Card 8814"/>
    <s v="CREDIT CARD PURCHASE"/>
    <s v="MISHA CORPORATION PTY LTDPEREGIAN SPRI"/>
    <x v="0"/>
    <x v="0"/>
    <s v="The Burrito Bar"/>
  </r>
  <r>
    <x v="196"/>
    <n v="-87.5"/>
    <s v="NAB - Credit Card 8814"/>
    <s v="CREDIT CARD PURCHASE"/>
    <s v="The Captains Daughter Peregian Beac"/>
    <x v="0"/>
    <x v="0"/>
    <s v="The Captain's Daughter"/>
  </r>
  <r>
    <x v="196"/>
    <n v="-56"/>
    <s v="NAB - Credit Card 8814"/>
    <s v="CREDIT CARD PURCHASE"/>
    <s v="The Captains Daughter Peregian Beac"/>
    <x v="0"/>
    <x v="0"/>
    <s v="The Captain's Daughter"/>
  </r>
  <r>
    <x v="352"/>
    <n v="-95.95"/>
    <s v="CBA - Milani Everyday"/>
    <m/>
    <s v="The Captains Daughter Peregian Beac QL AUS Card xx1075 Value Date: 28/08/2025"/>
    <x v="0"/>
    <x v="0"/>
    <s v="The Captains Daughter"/>
  </r>
  <r>
    <x v="506"/>
    <n v="-40.950000000000003"/>
    <s v="NAB - Credit Card 8814"/>
    <s v="CREDIT CARD PURCHASE"/>
    <s v="The Cheesecake Shop Maroochydore"/>
    <x v="0"/>
    <x v="0"/>
    <s v="The Cheesecake Shop"/>
  </r>
  <r>
    <x v="527"/>
    <n v="-34.96"/>
    <s v="NAB - Credit Card 8814"/>
    <s v="CREDIT CARD PURCHASE"/>
    <s v="THE CHOCOLATE BOX &amp; CO MASCOT"/>
    <x v="0"/>
    <x v="0"/>
    <s v="The Chocolate Box"/>
  </r>
  <r>
    <x v="409"/>
    <n v="-28.97"/>
    <s v="NAB - Credit Card 8814"/>
    <s v="CREDIT CARD PURCHASE"/>
    <s v="THE CHOCOLATE BOX &amp; CO TULLAMARINE"/>
    <x v="0"/>
    <x v="0"/>
    <s v="The Chocolate Box"/>
  </r>
  <r>
    <x v="54"/>
    <n v="-12"/>
    <s v="NAB - Credit Card 8814"/>
    <s v="CREDIT CARD PURCHASE"/>
    <s v="THE CHOPSTICKS DOWN UN COOLUM BEACH"/>
    <x v="0"/>
    <x v="0"/>
    <s v="THE CHOPSTICKS DOWN UN "/>
  </r>
  <r>
    <x v="132"/>
    <n v="-19"/>
    <s v="NAB - Credit Card 8814"/>
    <s v="CREDIT CARD PURCHASE"/>
    <s v="THE CHOPSTICKS DOWN UN COOLUM BEACH"/>
    <x v="0"/>
    <x v="0"/>
    <s v="THE CHOPSTICKS DOWN UN "/>
  </r>
  <r>
    <x v="135"/>
    <n v="-13"/>
    <s v="NAB - Credit Card 8814"/>
    <s v="CREDIT CARD PURCHASE"/>
    <s v="THE CHOPSTICKS DOWN UN COOLUM BEACH"/>
    <x v="0"/>
    <x v="0"/>
    <s v="THE CHOPSTICKS DOWN UN "/>
  </r>
  <r>
    <x v="138"/>
    <n v="-10"/>
    <s v="NAB - Credit Card 8814"/>
    <s v="CREDIT CARD PURCHASE"/>
    <s v="THE CHOPSTICKS DOWN UN COOLUM BEACH"/>
    <x v="0"/>
    <x v="0"/>
    <s v="THE CHOPSTICKS DOWN UN "/>
  </r>
  <r>
    <x v="486"/>
    <n v="-12.5"/>
    <s v="NAB - Credit Card 8814"/>
    <s v="CREDIT CARD PURCHASE"/>
    <s v="THE CHOPSTICKS DOWN UN COOLUM BEACH"/>
    <x v="0"/>
    <x v="0"/>
    <s v="THE CHOPSTICKS DOWN UN "/>
  </r>
  <r>
    <x v="70"/>
    <n v="-15"/>
    <s v="NAB - Credit Card 8814"/>
    <s v="CREDIT CARD PURCHASE"/>
    <s v="THE CHOPSTICKS DOWN UN COOLUM BEACH"/>
    <x v="0"/>
    <x v="0"/>
    <s v="THE CHOPSTICKS DOWN UN "/>
  </r>
  <r>
    <x v="171"/>
    <n v="-13"/>
    <s v="NAB - Credit Card 8814"/>
    <s v="CREDIT CARD PURCHASE"/>
    <s v="THE CHOPSTICKS DOWN UN COOLUM BEACH"/>
    <x v="0"/>
    <x v="0"/>
    <s v="THE CHOPSTICKS DOWN UN "/>
  </r>
  <r>
    <x v="526"/>
    <n v="-7.47"/>
    <s v="NAB - Credit Card 8814"/>
    <s v="CREDIT CARD PURCHASE"/>
    <s v="THE CHOPSTICKS DOWN UN COOLUM BEACH"/>
    <x v="0"/>
    <x v="0"/>
    <s v="THE CHOPSTICKS DOWN UN "/>
  </r>
  <r>
    <x v="98"/>
    <n v="-10"/>
    <s v="NAB - Credit Card 8814"/>
    <s v="CREDIT CARD PURCHASE"/>
    <s v="THE CHOPSTICKS DOWN UN COOLUM BEACH"/>
    <x v="0"/>
    <x v="0"/>
    <s v="THE CHOPSTICKS DOWN UN "/>
  </r>
  <r>
    <x v="549"/>
    <n v="-10"/>
    <s v="NAB - Credit Card 8814"/>
    <s v="CREDIT CARD PURCHASE"/>
    <s v="THE CHOPSTICKS DOWN UN COOLUM BEACH"/>
    <x v="0"/>
    <x v="0"/>
    <s v="THE CHOPSTICKS DOWN UN "/>
  </r>
  <r>
    <x v="396"/>
    <n v="-10"/>
    <s v="NAB - Credit Card 8814"/>
    <s v="CREDIT CARD PURCHASE"/>
    <s v="THE CHOPSTICKS DOWN UN COOLUM BEACH"/>
    <x v="0"/>
    <x v="0"/>
    <s v="THE CHOPSTICKS DOWN UN "/>
  </r>
  <r>
    <x v="333"/>
    <n v="-15"/>
    <s v="NAB - Credit Card 8814"/>
    <s v="CREDIT CARD PURCHASE"/>
    <s v="THE CHOPSTICKS DOWN UN COOLUM BEACH"/>
    <x v="0"/>
    <x v="0"/>
    <s v="THE CHOPSTICKS DOWN UN "/>
  </r>
  <r>
    <x v="522"/>
    <n v="-15"/>
    <s v="CBA - Milani Everyday"/>
    <m/>
    <s v="THE CHOPSTICKS DOWN UN COOLUM BEACH AUS Card xx1075 Value Date: 11/08/2025"/>
    <x v="0"/>
    <x v="0"/>
    <s v="THE CHOPSTICKS DOWN UN "/>
  </r>
  <r>
    <x v="331"/>
    <n v="-15"/>
    <s v="CBA - Milani Everyday"/>
    <m/>
    <s v="THE CHOPSTICKS DOWN UN COOLUM BEACH AUS Card xx1075 Value Date: 18/05/2025"/>
    <x v="0"/>
    <x v="0"/>
    <s v="THE CHOPSTICKS DOWN UN "/>
  </r>
  <r>
    <x v="263"/>
    <n v="-22.41"/>
    <s v="CBA - Milani Everyday"/>
    <m/>
    <s v="SQ *THE COFFEE NOOSA Noosa Heads AU"/>
    <x v="0"/>
    <x v="0"/>
    <s v="THE COFFEE "/>
  </r>
  <r>
    <x v="226"/>
    <n v="-8.5"/>
    <s v="NAB - Credit Card 8814"/>
    <s v="CREDIT CARD PURCHASE"/>
    <s v="SQ *THE COFFEE NOOSA Noosa Heads"/>
    <x v="0"/>
    <x v="0"/>
    <s v="The Coffee Noosa"/>
  </r>
  <r>
    <x v="66"/>
    <n v="-45"/>
    <s v="NAB - Credit Card 8814"/>
    <s v="CREDIT CARD PURCHASE"/>
    <s v="SQ *THE COOLUM SOCIAL Coolum Beach"/>
    <x v="0"/>
    <x v="0"/>
    <s v="The Coolum Social"/>
  </r>
  <r>
    <x v="66"/>
    <n v="-9"/>
    <s v="NAB - Credit Card 8814"/>
    <s v="CREDIT CARD PURCHASE"/>
    <s v="SQ *THE COOLUM SOCIAL Coolum Beach"/>
    <x v="0"/>
    <x v="0"/>
    <s v="The Coolum Social"/>
  </r>
  <r>
    <x v="159"/>
    <n v="-16"/>
    <s v="NAB - Credit Card 8814"/>
    <s v="CREDIT CARD PURCHASE"/>
    <s v="SQ *THE COOLUM SOCIAL Coolum Beach"/>
    <x v="0"/>
    <x v="0"/>
    <s v="The Coolum Social"/>
  </r>
  <r>
    <x v="355"/>
    <n v="-12"/>
    <s v="NAB - Credit Card 8814"/>
    <s v="CREDIT CARD PURCHASE"/>
    <s v="SQ *THE COOLUM SOCIAL Coolum Beach"/>
    <x v="0"/>
    <x v="0"/>
    <s v="The Coolum Social"/>
  </r>
  <r>
    <x v="184"/>
    <n v="-6.7"/>
    <s v="NAB - Credit Card 8814"/>
    <s v="CREDIT CARD PURCHASE"/>
    <s v="SQ *THE COOLUM SOCIAL Coolum Beach"/>
    <x v="0"/>
    <x v="0"/>
    <s v="The Coolum Social"/>
  </r>
  <r>
    <x v="488"/>
    <n v="-9.6999999999999993"/>
    <s v="NAB - Credit Card 8814"/>
    <s v="CREDIT CARD PURCHASE"/>
    <s v="SQ *THE COOLUM SOCIAL Coolum Beach"/>
    <x v="0"/>
    <x v="0"/>
    <s v="The Coolum Social"/>
  </r>
  <r>
    <x v="539"/>
    <n v="-6.7"/>
    <s v="NAB - Credit Card 8814"/>
    <s v="CREDIT CARD PURCHASE"/>
    <s v="SQ *THE COOLUM SOCIAL Coolum Beach"/>
    <x v="0"/>
    <x v="0"/>
    <s v="The Coolum Social"/>
  </r>
  <r>
    <x v="243"/>
    <n v="-16"/>
    <s v="NAB - Credit Card 8814"/>
    <s v="CREDIT CARD PURCHASE"/>
    <s v="SQ *THE COOLUM SOCIAL Coolum Beach"/>
    <x v="0"/>
    <x v="0"/>
    <s v="The Coolum Social"/>
  </r>
  <r>
    <x v="284"/>
    <n v="-13.3"/>
    <s v="NAB - Credit Card 8814"/>
    <s v="CREDIT CARD PURCHASE"/>
    <s v="SQ *THE COOLUM SOCIAL Coolum Beach"/>
    <x v="0"/>
    <x v="0"/>
    <s v="The Coolum Social"/>
  </r>
  <r>
    <x v="284"/>
    <n v="-13.3"/>
    <s v="NAB - Credit Card 8814"/>
    <s v="CREDIT CARD PURCHASE"/>
    <s v="SQ *THE COOLUM SOCIAL Coolum Beach"/>
    <x v="0"/>
    <x v="0"/>
    <s v="The Coolum Social"/>
  </r>
  <r>
    <x v="285"/>
    <n v="-11"/>
    <s v="NAB - Credit Card 8814"/>
    <s v="CREDIT CARD PURCHASE"/>
    <s v="SQ *THE COOLUM SOCIAL Coolum Beach"/>
    <x v="0"/>
    <x v="0"/>
    <s v="The Coolum Social"/>
  </r>
  <r>
    <x v="285"/>
    <n v="-11"/>
    <s v="NAB - Credit Card 8814"/>
    <s v="CREDIT CARD PURCHASE"/>
    <s v="SQ *THE COOLUM SOCIAL Coolum Beach"/>
    <x v="0"/>
    <x v="0"/>
    <s v="The Coolum Social"/>
  </r>
  <r>
    <x v="76"/>
    <n v="-10.23"/>
    <s v="NAB - Credit Card 8814"/>
    <s v="CREDIT CARD PURCHASE"/>
    <s v="SQ *THE COOLUM SOCIAL Coolum Beach"/>
    <x v="0"/>
    <x v="0"/>
    <s v="The Coolum Social"/>
  </r>
  <r>
    <x v="309"/>
    <n v="-10.3"/>
    <s v="CBA - Milani Everyday"/>
    <m/>
    <s v="SQ *THE COOLUM SOCIAL Coolum Beach QL AUS Card xx1075 Value Date: 08/08/2025"/>
    <x v="0"/>
    <x v="0"/>
    <s v="The Coolum Social"/>
  </r>
  <r>
    <x v="274"/>
    <n v="-26.6"/>
    <s v="CBA - Milani Everyday"/>
    <m/>
    <s v="SQ *THE COOLUM SOCIAL Coolum Beach QL AUS Card xx1075 Value Date: 13/08/2025"/>
    <x v="0"/>
    <x v="0"/>
    <s v="The Coolum Social"/>
  </r>
  <r>
    <x v="341"/>
    <n v="-19.91"/>
    <s v="CBA - Milani Everyday"/>
    <m/>
    <s v="SQ *THE COOLUM SOCIAL Coolum Beach QL AUS Card xx1075 Value Date: 24/08/2025"/>
    <x v="0"/>
    <x v="0"/>
    <s v="The Coolum Social"/>
  </r>
  <r>
    <x v="97"/>
    <n v="-19.3"/>
    <s v="CBA - Milani Everyday"/>
    <m/>
    <s v="SQ *THE COOLUM SOCIAL Coolum Beach QL AUS Card xx1075 Value Date: 28/11/2025"/>
    <x v="0"/>
    <x v="0"/>
    <s v="The Coolum Social"/>
  </r>
  <r>
    <x v="150"/>
    <n v="-36.54"/>
    <s v="NAB - Credit Card 8814"/>
    <s v="CREDIT CARD PURCHASE"/>
    <s v="Dock Mooloolaba Mooloolaba"/>
    <x v="0"/>
    <x v="0"/>
    <s v="The Dock"/>
  </r>
  <r>
    <x v="150"/>
    <n v="-26.39"/>
    <s v="NAB - Credit Card 8814"/>
    <s v="CREDIT CARD PURCHASE"/>
    <s v="Dock Mooloolaba Mooloolaba"/>
    <x v="0"/>
    <x v="0"/>
    <s v="The Dock"/>
  </r>
  <r>
    <x v="150"/>
    <n v="-21.31"/>
    <s v="NAB - Credit Card 8814"/>
    <s v="CREDIT CARD PURCHASE"/>
    <s v="Dock Mooloolaba Mooloolaba"/>
    <x v="0"/>
    <x v="0"/>
    <s v="The Dock"/>
  </r>
  <r>
    <x v="150"/>
    <n v="-10.66"/>
    <s v="NAB - Credit Card 8814"/>
    <s v="CREDIT CARD PURCHASE"/>
    <s v="Dock Mooloolaba Mooloolaba"/>
    <x v="0"/>
    <x v="0"/>
    <s v="The Dock"/>
  </r>
  <r>
    <x v="189"/>
    <n v="-48.49"/>
    <s v="NAB - Credit Card 8814"/>
    <s v="CREDIT CARD PURCHASE"/>
    <s v="THE DOONAN DOONAN"/>
    <x v="0"/>
    <x v="0"/>
    <s v="The Doonan"/>
  </r>
  <r>
    <x v="189"/>
    <n v="-33.72"/>
    <s v="NAB - Credit Card 8814"/>
    <s v="CREDIT CARD PURCHASE"/>
    <s v="THE DOONAN DOONAN"/>
    <x v="0"/>
    <x v="0"/>
    <s v="The Doonan"/>
  </r>
  <r>
    <x v="384"/>
    <n v="-7.77"/>
    <s v="NAB - Credit Card 8814"/>
    <s v="CREDIT CARD PURCHASE"/>
    <s v="THE DOONAN DOONAN"/>
    <x v="0"/>
    <x v="0"/>
    <s v="The Doonan"/>
  </r>
  <r>
    <x v="190"/>
    <n v="-69.849999999999994"/>
    <s v="NAB - Credit Card 8814"/>
    <s v="CREDIT CARD PURCHASE"/>
    <s v="THE DOONAN PUB DOONAN"/>
    <x v="0"/>
    <x v="0"/>
    <s v="The Doonan"/>
  </r>
  <r>
    <x v="190"/>
    <n v="-66.53"/>
    <s v="NAB - Credit Card 8814"/>
    <s v="CREDIT CARD PURCHASE"/>
    <s v="THE DOONAN PUB DOONAN"/>
    <x v="0"/>
    <x v="0"/>
    <s v="The Doonan"/>
  </r>
  <r>
    <x v="190"/>
    <n v="-16.13"/>
    <s v="NAB - Credit Card 8814"/>
    <s v="CREDIT CARD PURCHASE"/>
    <s v="THE DOONAN PUB DOONAN"/>
    <x v="0"/>
    <x v="0"/>
    <s v="The Doonan"/>
  </r>
  <r>
    <x v="190"/>
    <n v="-15.12"/>
    <s v="NAB - Credit Card 8814"/>
    <s v="CREDIT CARD PURCHASE"/>
    <s v="THE DOONAN PUB DOONAN"/>
    <x v="0"/>
    <x v="0"/>
    <s v="The Doonan"/>
  </r>
  <r>
    <x v="421"/>
    <n v="-76.61"/>
    <s v="NAB - Credit Card 8814"/>
    <s v="CREDIT CARD PURCHASE"/>
    <s v="THE DOONAN PUB DOONAN"/>
    <x v="0"/>
    <x v="0"/>
    <s v="The Doonan"/>
  </r>
  <r>
    <x v="203"/>
    <n v="-72.069999999999993"/>
    <s v="NAB - Credit Card 8814"/>
    <s v="CREDIT CARD PURCHASE"/>
    <s v="THE DOONAN PUB DOONAN"/>
    <x v="0"/>
    <x v="0"/>
    <s v="The Doonan"/>
  </r>
  <r>
    <x v="203"/>
    <n v="-37.299999999999997"/>
    <s v="NAB - Credit Card 8814"/>
    <s v="CREDIT CARD PURCHASE"/>
    <s v="THE DOONAN PUB DOONAN"/>
    <x v="0"/>
    <x v="0"/>
    <s v="The Doonan"/>
  </r>
  <r>
    <x v="203"/>
    <n v="-18.14"/>
    <s v="NAB - Credit Card 8814"/>
    <s v="CREDIT CARD PURCHASE"/>
    <s v="THE DOONAN PUB DOONAN"/>
    <x v="0"/>
    <x v="0"/>
    <s v="The Doonan"/>
  </r>
  <r>
    <x v="215"/>
    <n v="-59.88"/>
    <s v="NAB - Credit Card 8814"/>
    <s v="CREDIT CARD PURCHASE"/>
    <s v="THE DOONAN PUB DOONAN"/>
    <x v="0"/>
    <x v="0"/>
    <s v="The Doonan"/>
  </r>
  <r>
    <x v="215"/>
    <n v="-16.13"/>
    <s v="NAB - Credit Card 8814"/>
    <s v="CREDIT CARD PURCHASE"/>
    <s v="THE DOONAN PUB DOONAN"/>
    <x v="0"/>
    <x v="0"/>
    <s v="The Doonan"/>
  </r>
  <r>
    <x v="215"/>
    <n v="-12.6"/>
    <s v="NAB - Credit Card 8814"/>
    <s v="CREDIT CARD PURCHASE"/>
    <s v="THE DOONAN PUB DOONAN"/>
    <x v="0"/>
    <x v="0"/>
    <s v="The Doonan"/>
  </r>
  <r>
    <x v="220"/>
    <n v="-52.11"/>
    <s v="NAB - Credit Card 8814"/>
    <s v="CREDIT CARD PURCHASE"/>
    <s v="THE DOONAN PUB DOONAN"/>
    <x v="0"/>
    <x v="0"/>
    <s v="The Doonan"/>
  </r>
  <r>
    <x v="220"/>
    <n v="-47.48"/>
    <s v="NAB - Credit Card 8814"/>
    <s v="CREDIT CARD PURCHASE"/>
    <s v="THE DOONAN PUB DOONAN"/>
    <x v="0"/>
    <x v="0"/>
    <s v="The Doonan"/>
  </r>
  <r>
    <x v="104"/>
    <n v="-76.61"/>
    <s v="NAB - Credit Card 8814"/>
    <s v="CREDIT CARD PURCHASE"/>
    <s v="THE DOONAN PUB DOONAN"/>
    <x v="0"/>
    <x v="0"/>
    <s v="The Doonan"/>
  </r>
  <r>
    <x v="104"/>
    <n v="-33.57"/>
    <s v="NAB - Credit Card 8814"/>
    <s v="CREDIT CARD PURCHASE"/>
    <s v="THE DOONAN PUB DOONAN"/>
    <x v="0"/>
    <x v="0"/>
    <s v="The Doonan"/>
  </r>
  <r>
    <x v="104"/>
    <n v="-8.06"/>
    <s v="NAB - Credit Card 8814"/>
    <s v="CREDIT CARD PURCHASE"/>
    <s v="THE DOONAN PUB DOONAN"/>
    <x v="0"/>
    <x v="0"/>
    <s v="The Doonan"/>
  </r>
  <r>
    <x v="104"/>
    <n v="-6.05"/>
    <s v="NAB - Credit Card 8814"/>
    <s v="CREDIT CARD PURCHASE"/>
    <s v="THE DOONAN PUB DOONAN"/>
    <x v="0"/>
    <x v="0"/>
    <s v="The Doonan"/>
  </r>
  <r>
    <x v="243"/>
    <n v="-6.05"/>
    <s v="NAB - Credit Card 8814"/>
    <s v="CREDIT CARD PURCHASE"/>
    <s v="THE DOONAN PUB DOONAN"/>
    <x v="0"/>
    <x v="0"/>
    <s v="The Doonan"/>
  </r>
  <r>
    <x v="243"/>
    <n v="-3.28"/>
    <s v="NAB - Credit Card 8814"/>
    <s v="CREDIT CARD PURCHASE"/>
    <s v="THE DOONAN PUB DOONAN"/>
    <x v="0"/>
    <x v="0"/>
    <s v="The Doonan"/>
  </r>
  <r>
    <x v="243"/>
    <n v="-48.59"/>
    <s v="NAB - Credit Card 8814"/>
    <s v="CREDIT CARD PURCHASE"/>
    <s v="THE DOONAN PUB DOONAN"/>
    <x v="0"/>
    <x v="0"/>
    <s v="The Doonan"/>
  </r>
  <r>
    <x v="243"/>
    <n v="-31.25"/>
    <s v="NAB - Credit Card 8814"/>
    <s v="CREDIT CARD PURCHASE"/>
    <s v="THE DOONAN PUB DOONAN"/>
    <x v="0"/>
    <x v="0"/>
    <s v="The Doonan"/>
  </r>
  <r>
    <x v="243"/>
    <n v="-26.21"/>
    <s v="NAB - Credit Card 8814"/>
    <s v="CREDIT CARD PURCHASE"/>
    <s v="THE DOONAN PUB DOONAN"/>
    <x v="0"/>
    <x v="0"/>
    <s v="The Doonan"/>
  </r>
  <r>
    <x v="243"/>
    <n v="-18.09"/>
    <s v="NAB - Credit Card 8814"/>
    <s v="CREDIT CARD PURCHASE"/>
    <s v="THE DOONAN PUB DOONAN"/>
    <x v="0"/>
    <x v="0"/>
    <s v="The Doonan"/>
  </r>
  <r>
    <x v="243"/>
    <n v="-59.47"/>
    <s v="NAB - Credit Card 8814"/>
    <s v="CREDIT CARD PURCHASE"/>
    <s v="THE DOONAN PUB DOONAN"/>
    <x v="0"/>
    <x v="0"/>
    <s v="The Doonan"/>
  </r>
  <r>
    <x v="243"/>
    <n v="-56.75"/>
    <s v="NAB - Credit Card 8814"/>
    <s v="CREDIT CARD PURCHASE"/>
    <s v="THE DOONAN PUB DOONAN"/>
    <x v="0"/>
    <x v="0"/>
    <s v="The Doonan"/>
  </r>
  <r>
    <x v="423"/>
    <n v="-33.26"/>
    <s v="NAB - Credit Card 8814"/>
    <s v="CREDIT CARD PURCHASE"/>
    <s v="THE DOONAN PUB DOONAN"/>
    <x v="0"/>
    <x v="0"/>
    <s v="The Doonan"/>
  </r>
  <r>
    <x v="423"/>
    <n v="-12.1"/>
    <s v="NAB - Credit Card 8814"/>
    <s v="CREDIT CARD PURCHASE"/>
    <s v="THE DOONAN PUB DOONAN"/>
    <x v="0"/>
    <x v="0"/>
    <s v="The Doonan"/>
  </r>
  <r>
    <x v="423"/>
    <n v="-53.42"/>
    <s v="NAB - Credit Card 8814"/>
    <s v="CREDIT CARD PURCHASE"/>
    <s v="THE DOONAN PUB DOONAN"/>
    <x v="0"/>
    <x v="0"/>
    <s v="The Doonan"/>
  </r>
  <r>
    <x v="398"/>
    <n v="-29.53"/>
    <s v="NAB - Credit Card 8814"/>
    <s v="CREDIT CARD PURCHASE"/>
    <s v="THE DOONAN PUB DOONAN"/>
    <x v="0"/>
    <x v="0"/>
    <s v="The Doonan"/>
  </r>
  <r>
    <x v="44"/>
    <n v="-55.44"/>
    <s v="CBA - Milani Everyday"/>
    <m/>
    <s v="THE DOONAN PUB Doonan AU AUS Card xx1075 Value Date: 13/09/2025"/>
    <x v="0"/>
    <x v="0"/>
    <s v="The Doonan"/>
  </r>
  <r>
    <x v="593"/>
    <n v="-34.47"/>
    <s v="CBA - Milani Everyday"/>
    <m/>
    <s v="THE DOONAN PUB Doonan AU AUS Card xx1075 Value Date: 25/06/2025"/>
    <x v="0"/>
    <x v="0"/>
    <s v="The Doonan"/>
  </r>
  <r>
    <x v="593"/>
    <n v="-69.55"/>
    <s v="CBA - Milani Everyday"/>
    <m/>
    <s v="THE DOONAN PUB Doonan AU AUS Card xx1075 Value Date: 25/06/2025"/>
    <x v="0"/>
    <x v="0"/>
    <s v="The Doonan"/>
  </r>
  <r>
    <x v="428"/>
    <n v="-100"/>
    <s v="CBA - Milani Everyday"/>
    <m/>
    <s v="-THE-ICONIC-986000000 SYDNEY NS AUS Card xx1075 Value Date: 06/08/2025"/>
    <x v="1"/>
    <x v="1"/>
    <s v="The Iconic"/>
  </r>
  <r>
    <x v="347"/>
    <n v="-8.49"/>
    <s v="CBA - Milani Everyday"/>
    <m/>
    <s v="Grab* A-8H43TUWWXFDUAV HA NOI VN VNM Card xx1075 VND 144560 Value Date: 22/10/2025"/>
    <x v="2"/>
    <x v="47"/>
    <s v="Grab"/>
  </r>
  <r>
    <x v="287"/>
    <n v="-24.19"/>
    <s v="CBA - Milani Everyday"/>
    <m/>
    <s v="THE DOONAN PUB DOONAN QL AUS Card xx1075 Value Date: 21/11/2025"/>
    <x v="0"/>
    <x v="0"/>
    <s v="The Doonan"/>
  </r>
  <r>
    <x v="287"/>
    <n v="-53.42"/>
    <s v="CBA - Milani Everyday"/>
    <m/>
    <s v="THE DOONAN PUB DOONAN QL AUS Card xx1075 Value Date: 21/11/2025"/>
    <x v="0"/>
    <x v="0"/>
    <s v="The Doonan"/>
  </r>
  <r>
    <x v="116"/>
    <n v="-28.47"/>
    <s v="NAB - Credit Card 8814"/>
    <s v="CREDIT CARD PURCHASE"/>
    <s v="THE DOONAN* ME&amp;U DOONAN"/>
    <x v="0"/>
    <x v="0"/>
    <s v="The Doonan"/>
  </r>
  <r>
    <x v="132"/>
    <n v="-66.55"/>
    <s v="NAB - Credit Card 8814"/>
    <s v="CREDIT CARD PURCHASE"/>
    <s v="THE DOONAN* ME&amp;U DOONAN"/>
    <x v="0"/>
    <x v="0"/>
    <s v="The Doonan"/>
  </r>
  <r>
    <x v="188"/>
    <n v="-12.57"/>
    <s v="NAB - Credit Card 8814"/>
    <s v="CREDIT CARD PURCHASE"/>
    <s v="SQ *THE GENERAL ON BEERBUBeerburrum"/>
    <x v="0"/>
    <x v="0"/>
    <s v="The General on Beerburrum"/>
  </r>
  <r>
    <x v="155"/>
    <n v="-26.5"/>
    <s v="NAB - Credit Card 8814"/>
    <s v="CREDIT CARD PURCHASE"/>
    <s v="BUDERIM FOODS PTY LTD YANDINA"/>
    <x v="0"/>
    <x v="0"/>
    <s v="The Ginger Factory"/>
  </r>
  <r>
    <x v="155"/>
    <n v="-26"/>
    <s v="NAB - Credit Card 8814"/>
    <s v="CREDIT CARD PURCHASE"/>
    <s v="BUDERIM FOODS PTY LTD YANDINA"/>
    <x v="0"/>
    <x v="0"/>
    <s v="The Ginger Factory"/>
  </r>
  <r>
    <x v="553"/>
    <n v="-101.2"/>
    <s v="CBA - Milani Everyday"/>
    <m/>
    <s v="-THE-ICONIC-986000000 SYDNEY NS AUS Card xx1075 Value Date: 29/09/2025"/>
    <x v="1"/>
    <x v="1"/>
    <s v="The Iconic"/>
  </r>
  <r>
    <x v="462"/>
    <n v="-1387.34"/>
    <s v="NAB - Credit Card 8814"/>
    <s v="CREDIT CARD PURCHASE"/>
    <s v="CAMPAIGN AGENT PTY. LTD. COLLINGWOOD"/>
    <x v="6"/>
    <x v="58"/>
    <s v="Campaign Agent"/>
  </r>
  <r>
    <x v="55"/>
    <n v="-1403.33"/>
    <s v="NAB - Credit Card 8814"/>
    <s v="CREDIT CARD PURCHASE"/>
    <s v="CAMPAIGN AGENT PTY. LTD. COLLINGWOOD"/>
    <x v="6"/>
    <x v="58"/>
    <s v="Campaign Agent"/>
  </r>
  <r>
    <x v="118"/>
    <n v="-197.42"/>
    <s v="NAB - Credit Card 8814"/>
    <s v="CREDIT CARD PURCHASE"/>
    <s v="ShareCover Sydney"/>
    <x v="6"/>
    <x v="58"/>
    <s v="ShareCover Sydney"/>
  </r>
  <r>
    <x v="329"/>
    <n v="-197.45"/>
    <s v="NAB - Credit Card 8814"/>
    <s v="CREDIT CARD PURCHASE"/>
    <s v="ShareCover Sydney"/>
    <x v="6"/>
    <x v="58"/>
    <s v="ShareCover Sydney"/>
  </r>
  <r>
    <x v="85"/>
    <n v="-67.900000000000006"/>
    <s v="NAB Old - 7873"/>
    <s v="CREDIT CARD PURCHASE"/>
    <s v="PAYPAL *THE ICONIC 01300668345"/>
    <x v="1"/>
    <x v="1"/>
    <s v="The Iconic"/>
  </r>
  <r>
    <x v="155"/>
    <n v="-6.5"/>
    <s v="NAB - Credit Card 8814"/>
    <s v="CREDIT CARD PURCHASE"/>
    <s v="BUDERIM FOODS PTY LTD YANDINA"/>
    <x v="0"/>
    <x v="0"/>
    <s v="The Ginger Factory"/>
  </r>
  <r>
    <x v="69"/>
    <n v="-44.52"/>
    <s v="NAB - Credit Card 8814"/>
    <s v="CREDIT CARD PURCHASE"/>
    <s v="BUDERIM FOODS PTY LTD YANDINA"/>
    <x v="0"/>
    <x v="0"/>
    <s v="The Ginger Factory"/>
  </r>
  <r>
    <x v="196"/>
    <n v="-12.15"/>
    <s v="NAB - Credit Card 8814"/>
    <s v="CREDIT CARD PURCHASE"/>
    <s v="BUDERIM FOODS PTY LTD YANDINA"/>
    <x v="0"/>
    <x v="0"/>
    <s v="The Ginger Factory"/>
  </r>
  <r>
    <x v="197"/>
    <n v="-6.48"/>
    <s v="NAB - Credit Card 8814"/>
    <s v="CREDIT CARD PURCHASE"/>
    <s v="BUDERIM FOODS PTY LTD YANDINA"/>
    <x v="0"/>
    <x v="0"/>
    <s v="The Ginger Factory"/>
  </r>
  <r>
    <x v="278"/>
    <n v="-13.61"/>
    <s v="CBA - Milani Everyday"/>
    <m/>
    <s v="THE GREAT AUSSIE SWEET SOUTH BRISBAN AUS Card xx1075 Value Date: 05/09/2025"/>
    <x v="0"/>
    <x v="0"/>
    <s v="The Great Aussie"/>
  </r>
  <r>
    <x v="112"/>
    <n v="-37.86"/>
    <s v="NAB - Credit Card 8814"/>
    <s v="CREDIT CARD PURCHASE"/>
    <s v="The Green Fortitude Val"/>
    <x v="0"/>
    <x v="0"/>
    <s v="The Green"/>
  </r>
  <r>
    <x v="256"/>
    <n v="-34.659999999999997"/>
    <s v="NAB - Credit Card 8814"/>
    <s v="CREDIT CARD PURCHASE"/>
    <s v="LS The Happy Turtle Ca Pelican Water"/>
    <x v="0"/>
    <x v="0"/>
    <s v="The Happy Turtle Cafe"/>
  </r>
  <r>
    <x v="187"/>
    <n v="-22"/>
    <s v="NAB - Credit Card 8814"/>
    <s v="CREDIT CARD PURCHASE"/>
    <s v="SQ *THE HIDEOUT SPECIALTYBrisbane City"/>
    <x v="0"/>
    <x v="0"/>
    <s v="The Hideout Specialty Coffee"/>
  </r>
  <r>
    <x v="290"/>
    <n v="-152.41999999999999"/>
    <s v="NAB - Credit Card 8814"/>
    <s v="CREDIT CARD PURCHASE"/>
    <s v="PAYPAL *THE ICONIC 01300668345"/>
    <x v="1"/>
    <x v="1"/>
    <s v="The Iconic"/>
  </r>
  <r>
    <x v="589"/>
    <n v="-45.57"/>
    <s v="NAB - Credit Card 8814"/>
    <s v="CREDIT CARD PURCHASE"/>
    <s v="THE HILLS OF RIVERMAKE MORNINGSIDE"/>
    <x v="0"/>
    <x v="0"/>
    <s v="The Hills of Rivermakers"/>
  </r>
  <r>
    <x v="483"/>
    <n v="-17.260000000000002"/>
    <s v="CBA - Milani Everyday"/>
    <m/>
    <s v="The Jolly Miller Altona Meadow AU AUS Card xx1075 Value Date: 23/12/2025"/>
    <x v="0"/>
    <x v="0"/>
    <s v="The Jolly Miller Altona Meadow"/>
  </r>
  <r>
    <x v="145"/>
    <n v="-12.79"/>
    <s v="NAB - Credit Card 8814"/>
    <s v="CREDIT CARD PURCHASE"/>
    <s v="The Jolly Miller Altona North"/>
    <x v="0"/>
    <x v="0"/>
    <s v="The Jolly Miller Altona Meadow"/>
  </r>
  <r>
    <x v="251"/>
    <n v="-63.75"/>
    <s v="NAB - Credit Card 8814"/>
    <s v="CREDIT CARD PURCHASE"/>
    <s v="PAYPAL *AREPAAUPTYL 4029357733"/>
    <x v="8"/>
    <x v="67"/>
    <s v="AREPA"/>
  </r>
  <r>
    <x v="199"/>
    <n v="-19.809999999999999"/>
    <s v="NAB - Credit Card 8814"/>
    <s v="CREDIT CARD PURCHASE"/>
    <s v="THE TRUSTEE FOR CAPPA BROADBEACH"/>
    <x v="0"/>
    <x v="0"/>
    <s v="The Lamb Shop (The Oracle Boulevard)"/>
  </r>
  <r>
    <x v="61"/>
    <n v="-42.46"/>
    <s v="NAB - Credit Card 8814"/>
    <s v="CREDIT CARD PURCHASE"/>
    <s v="TMP Melbourne"/>
    <x v="0"/>
    <x v="0"/>
    <s v="The Meeting Place"/>
  </r>
  <r>
    <x v="61"/>
    <n v="-40.950000000000003"/>
    <s v="NAB - Credit Card 8814"/>
    <s v="CREDIT CARD PURCHASE"/>
    <s v="TMP Melbourne"/>
    <x v="0"/>
    <x v="0"/>
    <s v="The Meeting Place"/>
  </r>
  <r>
    <x v="61"/>
    <n v="-31.54"/>
    <s v="NAB - Credit Card 8814"/>
    <s v="CREDIT CARD PURCHASE"/>
    <s v="TMP Melbourne"/>
    <x v="0"/>
    <x v="0"/>
    <s v="The Meeting Place"/>
  </r>
  <r>
    <x v="359"/>
    <n v="-12.6"/>
    <s v="CBA - Milani Everyday"/>
    <m/>
    <s v="SQ *THE OAKLEIGH DOUGH MALVERN EAST VI AUS Card xx1075 Value Date: 22/12/2025"/>
    <x v="0"/>
    <x v="0"/>
    <s v="THE OAKLEIGH DOUGH "/>
  </r>
  <r>
    <x v="9"/>
    <n v="-32.979999999999997"/>
    <s v="NAB - Credit Card 8814"/>
    <s v="CREDIT CARD PURCHASE"/>
    <s v="The Little Book Nook Palmwoods"/>
    <x v="1"/>
    <x v="1"/>
    <s v="The Little Book Nook Palmwoods"/>
  </r>
  <r>
    <x v="146"/>
    <n v="-300"/>
    <s v="NAB - Credit Card 8814"/>
    <s v="CREDIT CARD PURCHASE"/>
    <s v="SQ *THE MOVEMENT ROOM PILPoint Arkwrig"/>
    <x v="8"/>
    <x v="27"/>
    <s v="THE MOVEMENT ROOM"/>
  </r>
  <r>
    <x v="92"/>
    <n v="-300"/>
    <s v="NAB - Credit Card 8814"/>
    <s v="CREDIT CARD PURCHASE"/>
    <s v="SQ *THE MOVEMENT ROOM PILPoint Arkwrig"/>
    <x v="8"/>
    <x v="27"/>
    <s v="THE MOVEMENT ROOM"/>
  </r>
  <r>
    <x v="487"/>
    <n v="-300"/>
    <s v="NAB - Credit Card 8814"/>
    <s v="CREDIT CARD PURCHASE"/>
    <s v="SQ *THE MOVEMENT ROOM PILPoint Arkwrig"/>
    <x v="8"/>
    <x v="27"/>
    <s v="THE MOVEMENT ROOM"/>
  </r>
  <r>
    <x v="447"/>
    <n v="-21.61"/>
    <s v="CBA - Milani Everyday"/>
    <m/>
    <s v="THE PANCAKE PARLOUR - DONCASTER VI AUS Card xx1075 Value Date: 29/12/2025"/>
    <x v="0"/>
    <x v="0"/>
    <s v="THE PANCAKE PARLOUR"/>
  </r>
  <r>
    <x v="447"/>
    <n v="-85.02"/>
    <s v="CBA - Milani Everyday"/>
    <m/>
    <s v="THE PANCAKE PARLOUR - DONCASTER VI AUS Card xx1075 Value Date: 29/12/2025"/>
    <x v="0"/>
    <x v="0"/>
    <s v="THE PANCAKE PARLOUR"/>
  </r>
  <r>
    <x v="130"/>
    <n v="-37.270000000000003"/>
    <s v="NAB - Credit Card 8814"/>
    <s v="CREDIT CARD PURCHASE"/>
    <s v="The Pocket Espresso Moffat Beach"/>
    <x v="0"/>
    <x v="0"/>
    <s v="The Pocket Espresso Bar"/>
  </r>
  <r>
    <x v="80"/>
    <n v="-73.84"/>
    <s v="NAB - Credit Card 8814"/>
    <s v="CREDIT CARD PURCHASE"/>
    <s v="The Pool Cafe Peregian Spri"/>
    <x v="0"/>
    <x v="0"/>
    <s v="The Pool Cafe"/>
  </r>
  <r>
    <x v="266"/>
    <n v="-7.23"/>
    <s v="NAB - Credit Card 8814"/>
    <s v="CREDIT CARD PURCHASE"/>
    <s v="EL CAMINO - SUNSHINE P THE ROCKS"/>
    <x v="0"/>
    <x v="0"/>
    <s v="The rocks"/>
  </r>
  <r>
    <x v="266"/>
    <n v="-30.97"/>
    <s v="NAB - Credit Card 8814"/>
    <s v="CREDIT CARD PURCHASE"/>
    <s v="EL CAMINO - SUNSHINE P THE ROCKS"/>
    <x v="0"/>
    <x v="0"/>
    <s v="The rocks"/>
  </r>
  <r>
    <x v="250"/>
    <n v="-16.739999999999998"/>
    <s v="NAB - Credit Card 8814"/>
    <s v="CREDIT CARD PURCHASE"/>
    <s v="SCHOOLSHOPONLINE MITTAGONG"/>
    <x v="11"/>
    <x v="60"/>
    <s v="Coolum State School"/>
  </r>
  <r>
    <x v="341"/>
    <n v="-13"/>
    <s v="CBA - Milani Everyday"/>
    <m/>
    <s v="SQ *THE SCOOP @ 4567 Noosa Heads QL AUS Card xx1075 Value Date: 23/08/2025"/>
    <x v="0"/>
    <x v="0"/>
    <s v="The Scoop"/>
  </r>
  <r>
    <x v="549"/>
    <n v="-24.38"/>
    <s v="NAB - Credit Card 8814"/>
    <s v="CREDIT CARD PURCHASE"/>
    <s v="THE SHOP PRODUCTS COOLUM BEACH"/>
    <x v="0"/>
    <x v="0"/>
    <s v="The Shop Coolum"/>
  </r>
  <r>
    <x v="105"/>
    <n v="-7.09"/>
    <s v="CBA - Milani Everyday"/>
    <m/>
    <s v="THE SHOP PRODUCTS COOLUM BEACH QL AUS Card xx1075 Value Date: 06/07/2025"/>
    <x v="0"/>
    <x v="0"/>
    <s v="The Shop Products"/>
  </r>
  <r>
    <x v="309"/>
    <n v="-9.64"/>
    <s v="CBA - Milani Everyday"/>
    <m/>
    <s v="THE SHOP PRODUCTS COOLUM BEACH QL AUS Card xx1075 Value Date: 08/08/2025"/>
    <x v="0"/>
    <x v="0"/>
    <s v="The Shop Products"/>
  </r>
  <r>
    <x v="325"/>
    <n v="-18"/>
    <s v="CBA - Milani Everyday"/>
    <m/>
    <s v="SQ *THE SNACK BAR Ninderry QL AUS Card xx1075 Value Date: 20/04/2025"/>
    <x v="0"/>
    <x v="0"/>
    <s v="The Snack"/>
  </r>
  <r>
    <x v="226"/>
    <n v="-10"/>
    <s v="NAB - Credit Card 8814"/>
    <s v="CREDIT CARD PURCHASE"/>
    <s v="THE STAR ENTERTAINMENT QLBROADBEACH"/>
    <x v="14"/>
    <x v="10"/>
    <s v="The Star Gold Coast"/>
  </r>
  <r>
    <x v="577"/>
    <n v="-7"/>
    <s v="CBA - Milani Everyday"/>
    <s v="NA"/>
    <s v="SQ *THE SNACK BAR North Arm AU"/>
    <x v="0"/>
    <x v="0"/>
    <s v="The Snack"/>
  </r>
  <r>
    <x v="325"/>
    <n v="-10"/>
    <s v="CBA - Milani Everyday"/>
    <m/>
    <s v="SQ *THE SNACK BAR North Arm QL AUS Card xx1075 Value Date: 20/04/2025"/>
    <x v="0"/>
    <x v="0"/>
    <s v="The Snack"/>
  </r>
  <r>
    <x v="388"/>
    <n v="-157.5"/>
    <s v="NAB - Credit Card 8814"/>
    <s v="CREDIT CARD PURCHASE"/>
    <s v="SPIRIT HOUSE YANDINA"/>
    <x v="0"/>
    <x v="0"/>
    <s v="The Spirit House"/>
  </r>
  <r>
    <x v="19"/>
    <n v="-10"/>
    <s v="CBA - Milani Everyday"/>
    <m/>
    <s v="THE STANDARD MARKET C FORTITUDE VAL AUS Card xx1075 Value Date: 05/05/2025"/>
    <x v="0"/>
    <x v="0"/>
    <s v="The Standard Market"/>
  </r>
  <r>
    <x v="184"/>
    <n v="-28"/>
    <s v="NAB - Credit Card 8814"/>
    <s v="CREDIT CARD PURCHASE"/>
    <s v="The Station Sc Birtinya"/>
    <x v="0"/>
    <x v="0"/>
    <s v="The Station SC"/>
  </r>
  <r>
    <x v="184"/>
    <n v="-20"/>
    <s v="NAB - Credit Card 8814"/>
    <s v="CREDIT CARD PURCHASE"/>
    <s v="The Station Sc Birtinya"/>
    <x v="0"/>
    <x v="0"/>
    <s v="The Station SC"/>
  </r>
  <r>
    <x v="257"/>
    <n v="-20"/>
    <s v="NAB - Credit Card 8814"/>
    <s v="CREDIT CARD PURCHASE"/>
    <s v="THE STATION SC PTY LTD BIRTINYA"/>
    <x v="0"/>
    <x v="0"/>
    <s v="The Station SC"/>
  </r>
  <r>
    <x v="328"/>
    <n v="-5.99"/>
    <s v="NAB - Credit Card 8814"/>
    <s v="CREDIT CARD PURCHASE"/>
    <s v="TSG ERSKINE ST SYDNEY"/>
    <x v="0"/>
    <x v="0"/>
    <s v="The Tobacco Station"/>
  </r>
  <r>
    <x v="267"/>
    <n v="-25.43"/>
    <s v="CBA - Milani Everyday"/>
    <m/>
    <s v="SQ *THE TRUSTEE FOR KW Coolum Beach QL AUS Card xx1075 Value Date: 21/05/2025"/>
    <x v="0"/>
    <x v="0"/>
    <s v="The Trustee"/>
  </r>
  <r>
    <x v="269"/>
    <n v="-17.29"/>
    <s v="CBA - Milani Everyday"/>
    <m/>
    <s v="SQ *THE TRUSTEE FOR KW Coolum Beach QL AUS Card xx1075 Value Date: 23/05/2025"/>
    <x v="0"/>
    <x v="0"/>
    <s v="The Trustee"/>
  </r>
  <r>
    <x v="30"/>
    <n v="-300"/>
    <s v="NAB - Credit Card 8814"/>
    <s v="CREDIT CARD PURCHASE"/>
    <s v="SQ *THE MOVEMENT ROOM PILPoint Arkwrig"/>
    <x v="8"/>
    <x v="27"/>
    <s v="THE MOVEMENT ROOM"/>
  </r>
  <r>
    <x v="229"/>
    <n v="-300"/>
    <s v="NAB - Credit Card 8814"/>
    <s v="CREDIT CARD PURCHASE"/>
    <s v="SQ *THE MOVEMENT ROOM PILPoint Arkwrig"/>
    <x v="8"/>
    <x v="27"/>
    <s v="THE MOVEMENT ROOM"/>
  </r>
  <r>
    <x v="287"/>
    <n v="-70.95"/>
    <s v="CBA - Milani Everyday"/>
    <m/>
    <s v="THE TRUSTEE FOR S AND SOUTH MELBOUR AU AUS Card xx1075 Value Date: 22/11/2025"/>
    <x v="0"/>
    <x v="0"/>
    <s v="The Trustee"/>
  </r>
  <r>
    <x v="341"/>
    <n v="-4"/>
    <s v="CBA - Milani Everyday"/>
    <m/>
    <s v="POINT PARKING PTY LTD MAROOCHYDORE NS AUS Card xx1075 Value Date: 24/08/2025"/>
    <x v="4"/>
    <x v="63"/>
    <s v="Point Parking"/>
  </r>
  <r>
    <x v="350"/>
    <n v="-14.09"/>
    <s v="CBA - Milani Everyday"/>
    <m/>
    <s v="The Trustee for The N Maroochydore QL AUS Card xx1075 Value Date: 28/06/2025"/>
    <x v="0"/>
    <x v="0"/>
    <s v="The Trustee"/>
  </r>
  <r>
    <x v="114"/>
    <n v="-83.62"/>
    <s v="NAB - Credit Card 8814"/>
    <s v="CREDIT CARD PURCHASE"/>
    <s v="TICKETS*BOHO BEATZ BELROSE"/>
    <x v="14"/>
    <x v="10"/>
    <s v="TICKETS*BOHO BEATZ BELROSE"/>
  </r>
  <r>
    <x v="112"/>
    <n v="-157.69"/>
    <s v="NAB - Credit Card 8814"/>
    <s v="CREDIT CARD PURCHASE"/>
    <s v="TICKETS*SPIRITUS S BELROSE"/>
    <x v="14"/>
    <x v="10"/>
    <s v="TICKETS*SPIRITUS S BELROSE"/>
  </r>
  <r>
    <x v="89"/>
    <n v="5"/>
    <s v="NAB - Credit Card 8814"/>
    <s v="MISCELLANEOUS CREDIT"/>
    <s v="The Che NAB CREDIT JUL25 0000007773254"/>
    <x v="7"/>
    <x v="43"/>
    <s v="The Che NAB CREDIT JUL25"/>
  </r>
  <r>
    <x v="52"/>
    <n v="-157.69"/>
    <s v="CBA - Milani Everyday"/>
    <s v="NA"/>
    <s v="Tickets*SPIRITUS S BELROSE AU AUS Card xx6921 Value Date: 07/01/2024"/>
    <x v="14"/>
    <x v="10"/>
    <s v="Tickets*SPIRITUS S BELROSE AU AUS Card xx Value Date: 07/01/"/>
  </r>
  <r>
    <x v="52"/>
    <n v="-279.95999999999998"/>
    <s v="CBA - Milani Everyday"/>
    <s v="NA"/>
    <s v="Tickets*Sunshine C BELROSE AU AUS Card xx6921 Value Date: 06/01/2024"/>
    <x v="14"/>
    <x v="10"/>
    <s v="Tickets*Sunshine C BELROSE AU AUS Card xx Value Date: 06/01/"/>
  </r>
  <r>
    <x v="441"/>
    <n v="-7.99"/>
    <s v="NAB - Credit Card 8814"/>
    <s v="CREDIT CARD PURCHASE"/>
    <s v="THE TRUSTEE FOR BRACEY MARCOOLA"/>
    <x v="0"/>
    <x v="0"/>
    <s v="THE TRUSTEE FOR BRACEY "/>
  </r>
  <r>
    <x v="441"/>
    <n v="-7.99"/>
    <s v="NAB - Credit Card 8814"/>
    <s v="CREDIT CARD PURCHASE"/>
    <s v="THE TRUSTEE FOR BRACEY MARCOOLA"/>
    <x v="0"/>
    <x v="0"/>
    <s v="THE TRUSTEE FOR BRACEY "/>
  </r>
  <r>
    <x v="420"/>
    <n v="-17.25"/>
    <s v="NAB - Credit Card 8814"/>
    <s v="CREDIT CARD PURCHASE"/>
    <s v="SCHOOLSHOPONLINE MITTAGONG"/>
    <x v="11"/>
    <x v="60"/>
    <s v="Coolum State School"/>
  </r>
  <r>
    <x v="333"/>
    <n v="-212"/>
    <s v="NAB - Credit Card 8814"/>
    <s v="CREDIT CARD PURCHASE"/>
    <s v="THE CITYBRIDGE TRUST FORTITUDE VAL"/>
    <x v="0"/>
    <x v="0"/>
    <s v="The Trustee for The Citybridge Trust"/>
  </r>
  <r>
    <x v="146"/>
    <n v="-10.4"/>
    <s v="NAB - Credit Card 8814"/>
    <s v="CREDIT CARD PURCHASE"/>
    <s v="MANDOLINE CAFE ELSTERNWICK"/>
    <x v="0"/>
    <x v="0"/>
    <s v="Thierry Lelievre"/>
  </r>
  <r>
    <x v="115"/>
    <n v="150"/>
    <s v="NAB - Credit Card 8814"/>
    <s v="CREDIT CARD REFUND"/>
    <s v="TICKETS*SPIRITUS S BELROSE"/>
    <x v="7"/>
    <x v="43"/>
    <s v="TICKETS*SPIRITUS S BELROSE"/>
  </r>
  <r>
    <x v="549"/>
    <n v="1"/>
    <s v="NAB - Credit Card 8814"/>
    <s v="CREDIT CARD REFUND"/>
    <s v="TRANSLINK SMARTTICKET QLD"/>
    <x v="7"/>
    <x v="43"/>
    <s v="Translink SmartTicket Qld"/>
  </r>
  <r>
    <x v="226"/>
    <n v="192.05"/>
    <s v="NAB - Credit Card 8814"/>
    <s v="CREDIT CARD REFUND"/>
    <s v="WAKING UP COURSE LLC ENCINO CA"/>
    <x v="7"/>
    <x v="43"/>
    <s v="Walking Up"/>
  </r>
  <r>
    <x v="21"/>
    <n v="500"/>
    <s v="NAB - Credit Card 8814"/>
    <s v="CREDIT CARD REFUND"/>
    <s v="WINSTON SRVCD APRTMT MELBOURNE"/>
    <x v="7"/>
    <x v="43"/>
    <s v="Winston Serviced Apartments"/>
  </r>
  <r>
    <x v="589"/>
    <n v="-89"/>
    <s v="NAB - Credit Card 8814"/>
    <s v="CREDIT CARD PURCHASE"/>
    <s v="SP THE COLLAGEN CO. TULLAMARINE"/>
    <x v="10"/>
    <x v="67"/>
    <s v="The Collengen"/>
  </r>
  <r>
    <x v="220"/>
    <n v="-10.51"/>
    <s v="NAB - Credit Card 8814"/>
    <s v="CREDIT CARD PURCHASE"/>
    <s v="TIMBER AND TIDE SCA MARCOOLA"/>
    <x v="0"/>
    <x v="0"/>
    <s v="Timber &amp; Tide Coffee Co"/>
  </r>
  <r>
    <x v="363"/>
    <n v="-89"/>
    <s v="NAB - Credit Card 8814"/>
    <s v="CREDIT CARD PURCHASE"/>
    <s v="SP THE COLLAGEN CO. TULLAMARINE"/>
    <x v="10"/>
    <x v="67"/>
    <s v="The Collengen"/>
  </r>
  <r>
    <x v="256"/>
    <n v="-500"/>
    <s v="NAB Everyday - 891388212"/>
    <s v="TRANSFER DEBIT"/>
    <s v="ONLINE W7227134238 Linked Acc Trns THOMAS L"/>
    <x v="9"/>
    <x v="37"/>
    <s v="ONLINE W Linked Acc Trns THOMAS L"/>
  </r>
  <r>
    <x v="41"/>
    <n v="-500"/>
    <s v="NAB Old - 9437"/>
    <s v="TRANSFER DEBIT"/>
    <s v="ONLINE W7870764127 Linked Acc Trns THOMAS L"/>
    <x v="9"/>
    <x v="37"/>
    <s v="ONLINE W Linked Acc Trns THOMAS L"/>
  </r>
  <r>
    <x v="349"/>
    <n v="-350"/>
    <s v="NAB Everyday - 891388212"/>
    <s v="TRANSFER DEBIT"/>
    <s v="ONLINE W5421114245 Linked Acc Trns THOMAS L"/>
    <x v="9"/>
    <x v="37"/>
    <s v="ONLINE W Linked Acc Trns THOMAS L"/>
  </r>
  <r>
    <x v="284"/>
    <n v="-2400"/>
    <s v="NAB Old - 9437"/>
    <s v="TRANSFER DEBIT"/>
    <s v="ONLINE W5338616738 Linked Acc Trns THOMAS L"/>
    <x v="9"/>
    <x v="37"/>
    <s v="ONLINE W Linked Acc Trns THOMAS L"/>
  </r>
  <r>
    <x v="423"/>
    <n v="-320"/>
    <s v="NAB Everyday - 891388212"/>
    <s v="TRANSFER DEBIT"/>
    <s v="ONLINE X4808340592 Dental work THOMAS L"/>
    <x v="9"/>
    <x v="37"/>
    <s v="ONLINE X Dental work THOMAS L"/>
  </r>
  <r>
    <x v="376"/>
    <n v="-1000"/>
    <s v="NAB Everyday - 891388212"/>
    <s v="TRANSFER DEBIT"/>
    <s v="ONLINE X2196091662 Linked Acc Trns THOMAS L"/>
    <x v="9"/>
    <x v="37"/>
    <s v="ONLINE X Linked Acc Trns THOMAS L"/>
  </r>
  <r>
    <x v="9"/>
    <n v="-550"/>
    <s v="NAB Old - 9437"/>
    <s v="TRANSFER DEBIT"/>
    <s v="ONLINE X7343531284 Linked Acc Trns THOMAS L"/>
    <x v="9"/>
    <x v="37"/>
    <s v="ONLINE X Linked Acc Trns THOMAS L"/>
  </r>
  <r>
    <x v="381"/>
    <n v="-800"/>
    <s v="NAB Old - 9437"/>
    <s v="TRANSFER DEBIT"/>
    <s v="ONLINE X4899081815 Linked Acc Trns THOMAS L"/>
    <x v="9"/>
    <x v="37"/>
    <s v="ONLINE X Linked Acc Trns THOMAS L"/>
  </r>
  <r>
    <x v="77"/>
    <n v="-100"/>
    <s v="NAB Everyday - 891388212"/>
    <s v="TRANSFER DEBIT"/>
    <s v="ONLINE X4200524228 Linked Acc Trns THOMAS L"/>
    <x v="9"/>
    <x v="37"/>
    <s v="ONLINE X Linked Acc Trns THOMAS L"/>
  </r>
  <r>
    <x v="131"/>
    <n v="-48"/>
    <s v="NAB Everyday - 891388212"/>
    <s v="TRANSFER DEBIT"/>
    <s v="ONLINE X1000125272 Linked Acc Trns THOMAS L"/>
    <x v="9"/>
    <x v="37"/>
    <s v="ONLINE X Linked Acc Trns THOMAS L"/>
  </r>
  <r>
    <x v="61"/>
    <n v="-500"/>
    <s v="NAB Everyday - 891388212"/>
    <s v="TRANSFER DEBIT"/>
    <s v="ONLINE X8413114801 Linked Acc Trns THOMAS L"/>
    <x v="9"/>
    <x v="37"/>
    <s v="ONLINE X Linked Acc Trns THOMAS L"/>
  </r>
  <r>
    <x v="150"/>
    <n v="-500"/>
    <s v="NAB Everyday - 891388212"/>
    <s v="TRANSFER DEBIT"/>
    <s v="ONLINE X4258744402 Linked Acc Trns THOMAS L"/>
    <x v="9"/>
    <x v="37"/>
    <s v="ONLINE X Linked Acc Trns THOMAS L"/>
  </r>
  <r>
    <x v="514"/>
    <n v="-1500"/>
    <s v="NAB Everyday - 891388212"/>
    <s v="TRANSFER DEBIT"/>
    <s v="ONLINE X4350132785 Linked Acc Trns THOMAS L"/>
    <x v="9"/>
    <x v="37"/>
    <s v="ONLINE X Linked Acc Trns THOMAS L"/>
  </r>
  <r>
    <x v="152"/>
    <n v="-250"/>
    <s v="NAB Old - 9437"/>
    <s v="TRANSFER DEBIT"/>
    <s v="ONLINE X2248376127 Linked Acc Trns THOMAS L"/>
    <x v="9"/>
    <x v="37"/>
    <s v="ONLINE X Linked Acc Trns THOMAS L"/>
  </r>
  <r>
    <x v="523"/>
    <n v="-1100"/>
    <s v="NAB Everyday - 891388212"/>
    <s v="TRANSFER DEBIT"/>
    <s v="ONLINE X3054390850 Linked Acc Trns THOMAS L"/>
    <x v="9"/>
    <x v="37"/>
    <s v="ONLINE X Linked Acc Trns THOMAS L"/>
  </r>
  <r>
    <x v="181"/>
    <n v="-500"/>
    <s v="NAB Everyday - 891388212"/>
    <s v="TRANSFER DEBIT"/>
    <s v="ONLINE X8088582767 Linked Acc Trns THOMAS L"/>
    <x v="9"/>
    <x v="37"/>
    <s v="ONLINE X Linked Acc Trns THOMAS L"/>
  </r>
  <r>
    <x v="80"/>
    <n v="-1100"/>
    <s v="NAB Everyday - 891388212"/>
    <s v="TRANSFER DEBIT"/>
    <s v="ONLINE X8294132233 Linked Acc Trns THOMAS L"/>
    <x v="9"/>
    <x v="37"/>
    <s v="ONLINE X Linked Acc Trns THOMAS L"/>
  </r>
  <r>
    <x v="187"/>
    <n v="-1000"/>
    <s v="NAB Everyday - 891388212"/>
    <s v="TRANSFER DEBIT"/>
    <s v="ONLINE X7984310006 Linked Acc Trns THOMAS L"/>
    <x v="9"/>
    <x v="37"/>
    <s v="ONLINE X Linked Acc Trns THOMAS L"/>
  </r>
  <r>
    <x v="188"/>
    <n v="-1000"/>
    <s v="NAB Old - 9437"/>
    <s v="TRANSFER DEBIT"/>
    <s v="ONLINE X2349542798 Linked Acc Trns THOMAS L"/>
    <x v="9"/>
    <x v="37"/>
    <s v="ONLINE X Linked Acc Trns THOMAS L"/>
  </r>
  <r>
    <x v="190"/>
    <n v="-200"/>
    <s v="NAB Everyday - 891388212"/>
    <s v="TRANSFER DEBIT"/>
    <s v="ONLINE X0007646319 Linked Acc Trns THOMAS L"/>
    <x v="9"/>
    <x v="37"/>
    <s v="ONLINE X Linked Acc Trns THOMAS L"/>
  </r>
  <r>
    <x v="538"/>
    <n v="-500"/>
    <s v="NAB Everyday - 891388212"/>
    <s v="TRANSFER DEBIT"/>
    <s v="ONLINE X6994366489 Linked Acc Trns THOMAS L"/>
    <x v="9"/>
    <x v="37"/>
    <s v="ONLINE X Linked Acc Trns THOMAS L"/>
  </r>
  <r>
    <x v="422"/>
    <n v="-500"/>
    <s v="NAB Old - 9437"/>
    <s v="TRANSFER DEBIT"/>
    <s v="ONLINE X4333754824 Linked Acc Trns THOMAS L"/>
    <x v="9"/>
    <x v="37"/>
    <s v="ONLINE X Linked Acc Trns THOMAS L"/>
  </r>
  <r>
    <x v="207"/>
    <n v="-601"/>
    <s v="NAB Everyday - 891388212"/>
    <s v="TRANSFER DEBIT"/>
    <s v="ONLINE X1591142248 Linked Acc Trns THOMAS L"/>
    <x v="9"/>
    <x v="37"/>
    <s v="ONLINE X Linked Acc Trns THOMAS L"/>
  </r>
  <r>
    <x v="94"/>
    <n v="-150"/>
    <s v="NAB Everyday - 891388212"/>
    <s v="TRANSFER DEBIT"/>
    <s v="ONLINE X0955462707 Linked Acc Trns THOMAS L"/>
    <x v="9"/>
    <x v="37"/>
    <s v="ONLINE X Linked Acc Trns THOMAS L"/>
  </r>
  <r>
    <x v="226"/>
    <n v="-500"/>
    <s v="NAB Everyday - 891388212"/>
    <s v="TRANSFER DEBIT"/>
    <s v="ONLINE X7144734479 Linked Acc Trns THOMAS L"/>
    <x v="9"/>
    <x v="37"/>
    <s v="ONLINE X Linked Acc Trns THOMAS L"/>
  </r>
  <r>
    <x v="391"/>
    <n v="-100"/>
    <s v="NAB Old - 9437"/>
    <s v="TRANSFER DEBIT"/>
    <s v="ONLINE X0257646184 Linked Acc Trns THOMAS L"/>
    <x v="9"/>
    <x v="37"/>
    <s v="ONLINE X Linked Acc Trns THOMAS L"/>
  </r>
  <r>
    <x v="391"/>
    <n v="-200"/>
    <s v="NAB Old - 9437"/>
    <s v="TRANSFER DEBIT"/>
    <s v="ONLINE X4274646584 Linked Acc Trns THOMAS L"/>
    <x v="9"/>
    <x v="37"/>
    <s v="ONLINE X Linked Acc Trns THOMAS L"/>
  </r>
  <r>
    <x v="22"/>
    <n v="-2300"/>
    <s v="NAB Everyday - 891388212"/>
    <s v="TRANSFER DEBIT"/>
    <s v="ONLINE X5232053767 Linked Acc Trns THOMAS L"/>
    <x v="9"/>
    <x v="37"/>
    <s v="ONLINE X Linked Acc Trns THOMAS L"/>
  </r>
  <r>
    <x v="263"/>
    <n v="-300"/>
    <s v="NAB Everyday - 891388212"/>
    <s v="TRANSFER DEBIT"/>
    <s v="ONLINE X6141676009 Linked Acc Trns THOMAS L"/>
    <x v="9"/>
    <x v="37"/>
    <s v="ONLINE X Linked Acc Trns THOMAS L"/>
  </r>
  <r>
    <x v="443"/>
    <n v="-200"/>
    <s v="NAB Everyday - 891388212"/>
    <s v="TRANSFER DEBIT"/>
    <s v="ONLINE X3180194340 Linked Acc Trns THOMAS L"/>
    <x v="9"/>
    <x v="37"/>
    <s v="ONLINE X Linked Acc Trns THOMAS L"/>
  </r>
  <r>
    <x v="426"/>
    <n v="-1000"/>
    <s v="NAB Old - 9437"/>
    <s v="TRANSFER DEBIT"/>
    <s v="ONLINE X0696774278 Linked Acc Trns THOMAS L"/>
    <x v="9"/>
    <x v="37"/>
    <s v="ONLINE X Linked Acc Trns THOMAS L"/>
  </r>
  <r>
    <x v="393"/>
    <n v="-200"/>
    <s v="NAB Everyday - 891388212"/>
    <s v="TRANSFER DEBIT"/>
    <s v="ONLINE X2735359056 Linked Acc Trns THOMAS L"/>
    <x v="9"/>
    <x v="37"/>
    <s v="ONLINE X Linked Acc Trns THOMAS L"/>
  </r>
  <r>
    <x v="106"/>
    <n v="-500"/>
    <s v="NAB Old - 9437"/>
    <s v="TRANSFER DEBIT"/>
    <s v="ONLINE Y5596180617 Linked Acc Trns THOMAS L"/>
    <x v="9"/>
    <x v="37"/>
    <s v="ONLINE Y Linked Acc Trns THOMAS L"/>
  </r>
  <r>
    <x v="107"/>
    <n v="-36"/>
    <s v="NAB Everyday - 891388212"/>
    <s v="TRANSFER DEBIT"/>
    <s v="ONLINE Y8896243558 Linked Acc Trns THOMAS L"/>
    <x v="9"/>
    <x v="37"/>
    <s v="ONLINE Y Linked Acc Trns THOMAS L"/>
  </r>
  <r>
    <x v="388"/>
    <n v="-500"/>
    <s v="NAB Old - 9437"/>
    <s v="TRANSFER DEBIT"/>
    <s v="ONLINE Y4967991541 Linked Acc Trns THOMAS L"/>
    <x v="9"/>
    <x v="37"/>
    <s v="ONLINE Y Linked Acc Trns THOMAS L"/>
  </r>
  <r>
    <x v="9"/>
    <n v="-400"/>
    <s v="NAB Old - 9437"/>
    <s v="TRANSFER DEBIT"/>
    <s v="ONLINE Y2072077979 Linked Acc Trns THOMAS L"/>
    <x v="9"/>
    <x v="37"/>
    <s v="ONLINE Y Linked Acc Trns THOMAS L"/>
  </r>
  <r>
    <x v="133"/>
    <n v="-2000"/>
    <s v="NAB Old - 9437"/>
    <s v="TRANSFER DEBIT"/>
    <s v="ONLINE Y9640071683 Linked Acc Trns THOMAS L"/>
    <x v="9"/>
    <x v="37"/>
    <s v="ONLINE Y Linked Acc Trns THOMAS L"/>
  </r>
  <r>
    <x v="143"/>
    <n v="-250"/>
    <s v="NAB Everyday - 891388212"/>
    <s v="TRANSFER DEBIT"/>
    <s v="ONLINE Y8611787780 Linked Acc Trns THOMAS L"/>
    <x v="9"/>
    <x v="37"/>
    <s v="ONLINE Y Linked Acc Trns THOMAS L"/>
  </r>
  <r>
    <x v="61"/>
    <n v="-500"/>
    <s v="NAB Old - 9437"/>
    <s v="TRANSFER DEBIT"/>
    <s v="ONLINE Y0154350713 Linked Acc Trns THOMAS L"/>
    <x v="9"/>
    <x v="37"/>
    <s v="ONLINE Y Linked Acc Trns THOMAS L"/>
  </r>
  <r>
    <x v="151"/>
    <n v="-200"/>
    <s v="NAB Old - 9437"/>
    <s v="TRANSFER DEBIT"/>
    <s v="ONLINE Y0975083302 Linked Acc Trns THOMAS L"/>
    <x v="9"/>
    <x v="37"/>
    <s v="ONLINE Y Linked Acc Trns THOMAS L"/>
  </r>
  <r>
    <x v="152"/>
    <n v="-2500"/>
    <s v="NAB Old - 9437"/>
    <s v="TRANSFER DEBIT"/>
    <s v="ONLINE Y3013194027 Linked Acc Trns THOMAS L"/>
    <x v="9"/>
    <x v="37"/>
    <s v="ONLINE Y Linked Acc Trns THOMAS L"/>
  </r>
  <r>
    <x v="154"/>
    <n v="-750"/>
    <s v="NAB Everyday - 891388212"/>
    <s v="TRANSFER DEBIT"/>
    <s v="ONLINE Y0154144826 Linked Acc Trns THOMAS L"/>
    <x v="9"/>
    <x v="37"/>
    <s v="ONLINE Y Linked Acc Trns THOMAS L"/>
  </r>
  <r>
    <x v="71"/>
    <n v="-500"/>
    <s v="NAB Old - 9437"/>
    <s v="TRANSFER DEBIT"/>
    <s v="ONLINE Y9660182319 Linked Acc Trns THOMAS L"/>
    <x v="9"/>
    <x v="37"/>
    <s v="ONLINE Y Linked Acc Trns THOMAS L"/>
  </r>
  <r>
    <x v="177"/>
    <n v="-100"/>
    <s v="NAB Everyday - 891388212"/>
    <s v="TRANSFER DEBIT"/>
    <s v="ONLINE Y9659626794 Linked Acc Trns THOMAS L"/>
    <x v="9"/>
    <x v="37"/>
    <s v="ONLINE Y Linked Acc Trns THOMAS L"/>
  </r>
  <r>
    <x v="390"/>
    <n v="-300"/>
    <s v="NAB Everyday - 891388212"/>
    <s v="TRANSFER DEBIT"/>
    <s v="ONLINE Y4559366068 Linked Acc Trns THOMAS L"/>
    <x v="9"/>
    <x v="37"/>
    <s v="ONLINE Y Linked Acc Trns THOMAS L"/>
  </r>
  <r>
    <x v="539"/>
    <n v="-918"/>
    <s v="NAB Old - 9437"/>
    <s v="TRANSFER DEBIT"/>
    <s v="ONLINE Y1728492947 Linked Acc Trns THOMAS L"/>
    <x v="9"/>
    <x v="37"/>
    <s v="ONLINE Y Linked Acc Trns THOMAS L"/>
  </r>
  <r>
    <x v="548"/>
    <n v="-500"/>
    <s v="NAB Everyday - 891388212"/>
    <s v="TRANSFER DEBIT"/>
    <s v="ONLINE Y4034326768 Linked Acc Trns THOMAS L"/>
    <x v="9"/>
    <x v="37"/>
    <s v="ONLINE Y Linked Acc Trns THOMAS L"/>
  </r>
  <r>
    <x v="199"/>
    <n v="-500"/>
    <s v="NAB Everyday - 891388212"/>
    <s v="TRANSFER DEBIT"/>
    <s v="ONLINE Y9478346551 Linked Acc Trns THOMAS L"/>
    <x v="9"/>
    <x v="37"/>
    <s v="ONLINE Y Linked Acc Trns THOMAS L"/>
  </r>
  <r>
    <x v="200"/>
    <n v="-341"/>
    <s v="NAB Everyday - 891388212"/>
    <s v="TRANSFER DEBIT"/>
    <s v="ONLINE Y2691182007 Linked Acc Trns THOMAS L"/>
    <x v="9"/>
    <x v="37"/>
    <s v="ONLINE Y Linked Acc Trns THOMAS L"/>
  </r>
  <r>
    <x v="84"/>
    <n v="-200"/>
    <s v="NAB Everyday - 891388212"/>
    <s v="TRANSFER DEBIT"/>
    <s v="ONLINE Y6556412074 Linked Acc Trns THOMAS L"/>
    <x v="9"/>
    <x v="37"/>
    <s v="ONLINE Y Linked Acc Trns THOMAS L"/>
  </r>
  <r>
    <x v="236"/>
    <n v="-1140"/>
    <s v="NAB Everyday - 891388212"/>
    <s v="TRANSFER DEBIT"/>
    <s v="ONLINE Y6582043412 Linked Acc Trns THOMAS L"/>
    <x v="9"/>
    <x v="37"/>
    <s v="ONLINE Y Linked Acc Trns THOMAS L"/>
  </r>
  <r>
    <x v="249"/>
    <n v="-1500"/>
    <s v="NAB Everyday - 891388212"/>
    <s v="TRANSFER DEBIT"/>
    <s v="ONLINE Y1632777528 Linked Acc Trns THOMAS L"/>
    <x v="9"/>
    <x v="37"/>
    <s v="ONLINE Y Linked Acc Trns THOMAS L"/>
  </r>
  <r>
    <x v="111"/>
    <n v="-188"/>
    <s v="NAB - Old 1627"/>
    <s v="TRANSFER DEBIT"/>
    <s v="ONLINE Y7385316784 Linked Acc Trns THOMAS L"/>
    <x v="9"/>
    <x v="37"/>
    <s v="ONLINE Y Linked Acc Trns THOMAS L"/>
  </r>
  <r>
    <x v="251"/>
    <n v="-123"/>
    <s v="NAB Everyday - 891388212"/>
    <s v="TRANSFER DEBIT"/>
    <s v="ONLINE Y4527727152 Linked Acc Trns THOMAS L"/>
    <x v="9"/>
    <x v="37"/>
    <s v="ONLINE Y Linked Acc Trns THOMAS L"/>
  </r>
  <r>
    <x v="325"/>
    <n v="-1250"/>
    <s v="NAB Everyday - 891388212"/>
    <s v="TRANSFER DEBIT"/>
    <s v="ONLINE Y5977606497 Linked Acc Trns THOMAS L"/>
    <x v="9"/>
    <x v="37"/>
    <s v="ONLINE Y Linked Acc Trns THOMAS L"/>
  </r>
  <r>
    <x v="513"/>
    <n v="-500"/>
    <s v="NAB Everyday - 891388212"/>
    <s v="TRANSFER DEBIT"/>
    <s v="ONLINE Y4863656147 Linked Acc Trns THOMAS L"/>
    <x v="9"/>
    <x v="37"/>
    <s v="ONLINE Y Linked Acc Trns THOMAS L"/>
  </r>
  <r>
    <x v="443"/>
    <n v="-300"/>
    <s v="NAB Everyday - 891388212"/>
    <s v="TRANSFER DEBIT"/>
    <s v="ONLINE Y3176306604 Linked Acc Trns THOMAS L"/>
    <x v="9"/>
    <x v="37"/>
    <s v="ONLINE Y Linked Acc Trns THOMAS L"/>
  </r>
  <r>
    <x v="477"/>
    <n v="-300"/>
    <s v="NAB Everyday - 891388212"/>
    <s v="TRANSFER DEBIT"/>
    <s v="ONLINE Y9083626062 Linked Acc Trns THOMAS L"/>
    <x v="9"/>
    <x v="37"/>
    <s v="ONLINE Y Linked Acc Trns THOMAS L"/>
  </r>
  <r>
    <x v="469"/>
    <n v="-1500"/>
    <s v="NAB Everyday - 891388212"/>
    <s v="TRANSFER DEBIT"/>
    <s v="ONLINE Z2171951193 Linked Acc Trns THOMAS L"/>
    <x v="9"/>
    <x v="37"/>
    <s v="ONLINE Z Linked Acc Trns THOMAS L"/>
  </r>
  <r>
    <x v="130"/>
    <n v="-1300"/>
    <s v="NAB Old - 9437"/>
    <s v="TRANSFER DEBIT"/>
    <s v="ONLINE Z1471180272 Linked Acc Trns THOMAS L"/>
    <x v="9"/>
    <x v="37"/>
    <s v="ONLINE Z Linked Acc Trns THOMAS L"/>
  </r>
  <r>
    <x v="110"/>
    <n v="-500"/>
    <s v="NAB Everyday - 891388212"/>
    <s v="TRANSFER DEBIT"/>
    <s v="ONLINE Z1622528231 Linked Acc Trns THOMAS L"/>
    <x v="9"/>
    <x v="37"/>
    <s v="ONLINE Z Linked Acc Trns THOMAS L"/>
  </r>
  <r>
    <x v="486"/>
    <n v="-500"/>
    <s v="NAB Everyday - 891388212"/>
    <s v="TRANSFER DEBIT"/>
    <s v="ONLINE Z3854306214 Linked Acc Trns THOMAS L"/>
    <x v="9"/>
    <x v="37"/>
    <s v="ONLINE Z Linked Acc Trns THOMAS L"/>
  </r>
  <r>
    <x v="64"/>
    <n v="-1000"/>
    <s v="NAB Everyday - 891388212"/>
    <s v="TRANSFER DEBIT"/>
    <s v="ONLINE Z2411787550 Linked Acc Trns THOMAS L"/>
    <x v="9"/>
    <x v="37"/>
    <s v="ONLINE Z Linked Acc Trns THOMAS L"/>
  </r>
  <r>
    <x v="523"/>
    <n v="-5000"/>
    <s v="NAB Old - 9437"/>
    <s v="TRANSFER DEBIT"/>
    <s v="ONLINE Z0146326065 Linked Acc Trns THOMAS L"/>
    <x v="9"/>
    <x v="37"/>
    <s v="ONLINE Z Linked Acc Trns THOMAS L"/>
  </r>
  <r>
    <x v="67"/>
    <n v="-600"/>
    <s v="NAB Old - 9437"/>
    <s v="TRANSFER DEBIT"/>
    <s v="ONLINE Z0213174247 Linked Acc Trns THOMAS L"/>
    <x v="9"/>
    <x v="37"/>
    <s v="ONLINE Z Linked Acc Trns THOMAS L"/>
  </r>
  <r>
    <x v="72"/>
    <n v="-200"/>
    <s v="NAB Old - 9437"/>
    <s v="TRANSFER DEBIT"/>
    <s v="ONLINE Z3328122571 Linked Acc Trns THOMAS L"/>
    <x v="9"/>
    <x v="37"/>
    <s v="ONLINE Z Linked Acc Trns THOMAS L"/>
  </r>
  <r>
    <x v="72"/>
    <n v="-450"/>
    <s v="NAB Everyday - 891388212"/>
    <s v="TRANSFER DEBIT"/>
    <s v="ONLINE Z5204310065 Linked Acc Trns THOMAS L"/>
    <x v="9"/>
    <x v="37"/>
    <s v="ONLINE Z Linked Acc Trns THOMAS L"/>
  </r>
  <r>
    <x v="180"/>
    <n v="-70"/>
    <s v="NAB Everyday - 891388212"/>
    <s v="TRANSFER DEBIT"/>
    <s v="ONLINE Z5894714241 Linked Acc Trns THOMAS L"/>
    <x v="9"/>
    <x v="37"/>
    <s v="ONLINE Z Linked Acc Trns THOMAS L"/>
  </r>
  <r>
    <x v="196"/>
    <n v="-200"/>
    <s v="NAB Everyday - 891388212"/>
    <s v="TRANSFER DEBIT"/>
    <s v="ONLINE Z3879626422 Linked Acc Trns THOMAS L"/>
    <x v="9"/>
    <x v="37"/>
    <s v="ONLINE Z Linked Acc Trns THOMAS L"/>
  </r>
  <r>
    <x v="199"/>
    <n v="-2200"/>
    <s v="NAB Everyday - 891388212"/>
    <s v="TRANSFER DEBIT"/>
    <s v="ONLINE Z7591626995 Linked Acc Trns THOMAS L"/>
    <x v="9"/>
    <x v="37"/>
    <s v="ONLINE Z Linked Acc Trns THOMAS L"/>
  </r>
  <r>
    <x v="2"/>
    <n v="-300"/>
    <s v="NAB Everyday - 891388212"/>
    <s v="TRANSFER DEBIT"/>
    <s v="ONLINE Z8036734594 Linked Acc Trns THOMAS L"/>
    <x v="9"/>
    <x v="37"/>
    <s v="ONLINE Z Linked Acc Trns THOMAS L"/>
  </r>
  <r>
    <x v="214"/>
    <n v="-350"/>
    <s v="NAB Everyday - 891388212"/>
    <s v="TRANSFER DEBIT"/>
    <s v="ONLINE Z1656162163 Linked Acc Trns THOMAS L"/>
    <x v="9"/>
    <x v="37"/>
    <s v="ONLINE Z Linked Acc Trns THOMAS L"/>
  </r>
  <r>
    <x v="217"/>
    <n v="-2400"/>
    <s v="NAB Everyday - 891388212"/>
    <s v="TRANSFER DEBIT"/>
    <s v="ONLINE Z8689676730 Linked Acc Trns THOMAS L"/>
    <x v="9"/>
    <x v="37"/>
    <s v="ONLINE Z Linked Acc Trns THOMAS L"/>
  </r>
  <r>
    <x v="248"/>
    <n v="-200"/>
    <s v="NAB Everyday - 891388212"/>
    <s v="TRANSFER DEBIT"/>
    <s v="ONLINE Z8427132502 Linked Acc Trns THOMAS L"/>
    <x v="9"/>
    <x v="37"/>
    <s v="ONLINE Z Linked Acc Trns THOMAS L"/>
  </r>
  <r>
    <x v="254"/>
    <n v="-50"/>
    <s v="NAB - Old 1627"/>
    <s v="TRANSFER DEBIT"/>
    <s v="ONLINE Z9701442330 Linked Acc Trns THOMAS L"/>
    <x v="9"/>
    <x v="37"/>
    <s v="ONLINE Z Linked Acc Trns THOMAS L"/>
  </r>
  <r>
    <x v="41"/>
    <n v="-718"/>
    <s v="NAB Old - 9437"/>
    <s v="TRANSFER DEBIT"/>
    <s v="ONLINE Z3010134884 Linked Acc Trns THOMAS L"/>
    <x v="9"/>
    <x v="37"/>
    <s v="ONLINE Z Linked Acc Trns THOMAS L"/>
  </r>
  <r>
    <x v="19"/>
    <n v="-500"/>
    <s v="NAB Everyday - 891388212"/>
    <s v="TRANSFER DEBIT"/>
    <s v="ONLINE Z0547747401 Linked Acc Trns THOMAS L"/>
    <x v="9"/>
    <x v="37"/>
    <s v="ONLINE Z Linked Acc Trns THOMAS L"/>
  </r>
  <r>
    <x v="551"/>
    <n v="-2000"/>
    <s v="NAB Everyday - 891388212"/>
    <s v="TRANSFER DEBIT"/>
    <s v="ONLINE Z4030794024 Linked Acc Trns THOMAS L"/>
    <x v="9"/>
    <x v="37"/>
    <s v="ONLINE Z Linked Acc Trns THOMAS L"/>
  </r>
  <r>
    <x v="450"/>
    <n v="-750"/>
    <s v="NAB Everyday - 891388212"/>
    <s v="TRANSFER DEBIT"/>
    <s v="ONLINE Z0798656264 Linked Acc Trns THOMAS L"/>
    <x v="9"/>
    <x v="37"/>
    <s v="ONLINE Z Linked Acc Trns THOMAS L"/>
  </r>
  <r>
    <x v="276"/>
    <n v="-200"/>
    <s v="NAB Everyday - 891388212"/>
    <s v="TRANSFER DEBIT"/>
    <s v="ONLINE Z3996606996 Linked Acc Trns THOMAS L"/>
    <x v="9"/>
    <x v="37"/>
    <s v="ONLINE Z Linked Acc Trns THOMAS L"/>
  </r>
  <r>
    <x v="282"/>
    <n v="-1500"/>
    <s v="NAB Old - 9437"/>
    <s v="TRANSFER DEBIT"/>
    <s v="ONLINE Z4965112806 Linked Acc Trns THOMAS L"/>
    <x v="9"/>
    <x v="37"/>
    <s v="ONLINE Z Linked Acc Trns THOMAS L"/>
  </r>
  <r>
    <x v="409"/>
    <n v="-500"/>
    <s v="NAB Everyday - 891388212"/>
    <s v="TRANSFER DEBIT"/>
    <s v="ONLINE Z0238154381 Linked Acc Trns THOMAS L"/>
    <x v="9"/>
    <x v="37"/>
    <s v="ONLINE Z Linked Acc Trns THOMAS L"/>
  </r>
  <r>
    <x v="76"/>
    <n v="-250"/>
    <s v="NAB Everyday - 891388212"/>
    <s v="TRANSFER DEBIT"/>
    <s v="ONLINE Z4054308831 Linked Acc Trns THOMAS L"/>
    <x v="9"/>
    <x v="37"/>
    <s v="ONLINE Z Linked Acc Trns THOMAS L"/>
  </r>
  <r>
    <x v="29"/>
    <n v="-295"/>
    <s v="NAB Everyday - 891388212"/>
    <s v="TRANSFER DEBIT"/>
    <s v="ONLINE Z5258648352 Linked Acc Trns THOMAS L"/>
    <x v="9"/>
    <x v="37"/>
    <s v="ONLINE Z Linked Acc Trns THOMAS L"/>
  </r>
  <r>
    <x v="523"/>
    <n v="-500"/>
    <s v="NAB Everyday - 891388212"/>
    <s v="TRANSFER DEBIT"/>
    <s v="ONLINE Z3113164819 THOMAS L"/>
    <x v="9"/>
    <x v="37"/>
    <s v="ONLINE Z THOMAS L"/>
  </r>
  <r>
    <x v="277"/>
    <n v="-50"/>
    <s v="NAB Everyday - 891388212"/>
    <s v="TRANSFER DEBIT"/>
    <s v="R LEE R8931073451 Coach gift Isaiah"/>
    <x v="9"/>
    <x v="37"/>
    <s v="R LEE R Coach gift Isaiah"/>
  </r>
  <r>
    <x v="486"/>
    <n v="-100"/>
    <s v="NAB Old - 9437"/>
    <s v="TRANSFER DEBIT"/>
    <s v="RUDY B5913717155"/>
    <x v="9"/>
    <x v="37"/>
    <s v="RUDY B"/>
  </r>
  <r>
    <x v="153"/>
    <n v="-10000"/>
    <s v="NAB Old - 9437"/>
    <s v="TRANSFER DEBIT"/>
    <s v="RUDY D9711182347"/>
    <x v="9"/>
    <x v="37"/>
    <s v="RUDY D"/>
  </r>
  <r>
    <x v="86"/>
    <n v="-250"/>
    <s v="NAB Everyday - 891388212"/>
    <s v="TRANSFER DEBIT"/>
    <s v="RUDY D0456043081"/>
    <x v="9"/>
    <x v="37"/>
    <s v="RUDY D"/>
  </r>
  <r>
    <x v="476"/>
    <n v="-1300"/>
    <s v="NAB Everyday - 891388212"/>
    <s v="TRANSFER DEBIT"/>
    <s v="RUDY F1468396444"/>
    <x v="9"/>
    <x v="37"/>
    <s v="RUDY F"/>
  </r>
  <r>
    <x v="216"/>
    <n v="-1150"/>
    <s v="NAB Old - 9437"/>
    <s v="TRANSFER DEBIT"/>
    <s v="RUDY J4842366632"/>
    <x v="9"/>
    <x v="37"/>
    <s v="RUDY J"/>
  </r>
  <r>
    <x v="286"/>
    <n v="-100"/>
    <s v="NAB Everyday - 891388212"/>
    <s v="TRANSFER DEBIT"/>
    <s v="RUDY K8899306906 Birthday"/>
    <x v="9"/>
    <x v="37"/>
    <s v="RUDY K Birthday"/>
  </r>
  <r>
    <x v="159"/>
    <n v="-700"/>
    <s v="NAB Old - 9437"/>
    <s v="TRANSFER DEBIT"/>
    <s v="RUDY L1887502686 Blinds"/>
    <x v="9"/>
    <x v="37"/>
    <s v="RUDY L Blinds"/>
  </r>
  <r>
    <x v="336"/>
    <n v="-410"/>
    <s v="NAB Everyday - 891388212"/>
    <s v="TRANSFER DEBIT"/>
    <s v="RUDY M7781727534"/>
    <x v="9"/>
    <x v="37"/>
    <s v="RUDY M"/>
  </r>
  <r>
    <x v="393"/>
    <n v="-1300"/>
    <s v="NAB Everyday - 891388212"/>
    <s v="TRANSFER DEBIT"/>
    <s v="RUDY N8054322180"/>
    <x v="9"/>
    <x v="37"/>
    <s v="RUDY N"/>
  </r>
  <r>
    <x v="442"/>
    <n v="-1000"/>
    <s v="NAB Everyday - 891388212"/>
    <s v="TRANSFER DEBIT"/>
    <s v="RUDY Q4998003910"/>
    <x v="9"/>
    <x v="37"/>
    <s v="RUDY Q"/>
  </r>
  <r>
    <x v="276"/>
    <n v="-1300"/>
    <s v="NAB Everyday - 891388212"/>
    <s v="TRANSFER DEBIT"/>
    <s v="RUDY R0764552913"/>
    <x v="9"/>
    <x v="37"/>
    <s v="RUDY R"/>
  </r>
  <r>
    <x v="86"/>
    <n v="-100"/>
    <s v="NAB Everyday - 891388212"/>
    <s v="TRANSFER DEBIT"/>
    <s v="RUDY S6974134859"/>
    <x v="9"/>
    <x v="37"/>
    <s v="RUDY S"/>
  </r>
  <r>
    <x v="279"/>
    <n v="-1300"/>
    <s v="NAB Everyday - 891388212"/>
    <s v="TRANSFER DEBIT"/>
    <s v="RUDY S6896452165"/>
    <x v="9"/>
    <x v="37"/>
    <s v="RUDY S"/>
  </r>
  <r>
    <x v="2"/>
    <n v="-200"/>
    <s v="NAB Old - 9437"/>
    <s v="TRANSFER DEBIT"/>
    <s v="RUDY T1695592926"/>
    <x v="9"/>
    <x v="37"/>
    <s v="RUDY T"/>
  </r>
  <r>
    <x v="467"/>
    <n v="-1200"/>
    <s v="NAB Everyday - 891388212"/>
    <s v="TRANSFER DEBIT"/>
    <s v="RUDY Z1899717661 Airfare dogsitting"/>
    <x v="9"/>
    <x v="37"/>
    <s v="RUDY Z Airfare dogsitting"/>
  </r>
  <r>
    <x v="28"/>
    <n v="3000"/>
    <s v="CBA - Milani Everyday"/>
    <m/>
    <s v="CASH DEPOSIT CBA ATM COOLUM A QLD 415301 AUS"/>
    <x v="9"/>
    <x v="37"/>
    <s v="CASH DEPOSIT CBA ATM COOLUM A QLD AUS"/>
  </r>
  <r>
    <x v="423"/>
    <n v="7000"/>
    <s v="CBA - Milani Everyday"/>
    <m/>
    <s v="DEPOSIT CASH $7000.00 CHEQUE $0.00 Branch BELMONT"/>
    <x v="9"/>
    <x v="37"/>
    <s v="DEPOSIT CASH $.00 CHEQUE $0.00 Branch BELMONT"/>
  </r>
  <r>
    <x v="294"/>
    <n v="300"/>
    <s v="CBA - Milani Everyday"/>
    <m/>
    <s v="DEPOSIT CASH $300.00 CHEQUE $0.00 Branch BELMONT"/>
    <x v="9"/>
    <x v="37"/>
    <s v="DEPOSIT CASH $300.00 CHEQUE $0.00 Branch BELMONT"/>
  </r>
  <r>
    <x v="372"/>
    <n v="28.5"/>
    <s v="CBA - Milani Everyday"/>
    <m/>
    <s v="Direct Credit 629786 TLS DIV 001341003268"/>
    <x v="9"/>
    <x v="37"/>
    <s v="Direct Credit TLS DIV"/>
  </r>
  <r>
    <x v="371"/>
    <n v="200"/>
    <s v="CBA - Milani Everyday"/>
    <m/>
    <s v="Fast Transfer From A CORBETT Happy Birthday sayang"/>
    <x v="9"/>
    <x v="37"/>
    <s v="Fast Transfer From A CORBETT Happy Birthday sayang"/>
  </r>
  <r>
    <x v="543"/>
    <n v="331.5"/>
    <s v="CBA - Milani Everyday"/>
    <m/>
    <s v="Fast Transfer From ANNE TRAN Anne aftershave"/>
    <x v="9"/>
    <x v="37"/>
    <s v="Fast Transfer From ANNE TRAN Anne aftershave"/>
  </r>
  <r>
    <x v="480"/>
    <n v="162"/>
    <s v="CBA - Milani Everyday"/>
    <m/>
    <s v="Fast Transfer From Lisa Toohey Foundation thank you! Foundation thank you!"/>
    <x v="9"/>
    <x v="37"/>
    <s v="Fast Transfer From Lisa Toohey Foundation thank you! Foundation thank you!"/>
  </r>
  <r>
    <x v="23"/>
    <n v="250"/>
    <s v="CBA - Milani Everyday"/>
    <m/>
    <s v="Fast Transfer From MR LLOYD EDWARD THOMA CREDIT TO ACCOUNT"/>
    <x v="9"/>
    <x v="37"/>
    <s v="Fast Transfer From MR LLOYD EDWARD THOMA CREDIT TO ACCOUNT"/>
  </r>
  <r>
    <x v="16"/>
    <n v="900"/>
    <s v="CBA - Milani Everyday"/>
    <m/>
    <s v="Fast Transfer From MR LLOYD EDWARD THOMA CREDIT TO ACCOUNT"/>
    <x v="9"/>
    <x v="37"/>
    <s v="Fast Transfer From MR LLOYD EDWARD THOMA CREDIT TO ACCOUNT"/>
  </r>
  <r>
    <x v="442"/>
    <n v="800"/>
    <s v="CBA - Milani Everyday"/>
    <m/>
    <s v="Fast Transfer From MR LLOYD EDWARD THOMA CREDIT TO ACCOUNT"/>
    <x v="9"/>
    <x v="37"/>
    <s v="Fast Transfer From MR LLOYD EDWARD THOMA CREDIT TO ACCOUNT"/>
  </r>
  <r>
    <x v="475"/>
    <n v="5000"/>
    <s v="CBA - Milani Everyday"/>
    <m/>
    <s v="Fast Transfer From MR LLOYD EDWARD THOMA CREDIT TO ACCOUNT"/>
    <x v="9"/>
    <x v="37"/>
    <s v="Fast Transfer From MR LLOYD EDWARD THOMA CREDIT TO ACCOUNT"/>
  </r>
  <r>
    <x v="464"/>
    <n v="450"/>
    <s v="CBA - Milani Everyday"/>
    <m/>
    <s v="Fast Transfer From MR LLOYD EDWARD THOMA CREDIT TO ACCOUNT"/>
    <x v="9"/>
    <x v="37"/>
    <s v="Fast Transfer From MR LLOYD EDWARD THOMA CREDIT TO ACCOUNT"/>
  </r>
  <r>
    <x v="261"/>
    <n v="700"/>
    <s v="CBA - Milani Everyday"/>
    <m/>
    <s v="Fast Transfer From MR LLOYD EDWARD THOMA CREDIT TO ACCOUNT Bill and groceries"/>
    <x v="9"/>
    <x v="37"/>
    <s v="Fast Transfer From MR LLOYD EDWARD THOMA CREDIT TO ACCOUNT Bill and groceries"/>
  </r>
  <r>
    <x v="417"/>
    <n v="300"/>
    <s v="CBA - Milani Everyday"/>
    <m/>
    <s v="Fast Transfer From MR LLOYD EDWARD THOMA CREDIT TO ACCOUNT Dentist"/>
    <x v="9"/>
    <x v="37"/>
    <s v="Fast Transfer From MR LLOYD EDWARD THOMA CREDIT TO ACCOUNT Dentist"/>
  </r>
  <r>
    <x v="594"/>
    <n v="250"/>
    <s v="CBA - Milani Everyday"/>
    <m/>
    <s v="Fast Transfer From MR LLOYD EDWARD THOMA CREDIT TO ACCOUNT food"/>
    <x v="9"/>
    <x v="37"/>
    <s v="Fast Transfer From MR LLOYD EDWARD THOMA CREDIT TO ACCOUNT food"/>
  </r>
  <r>
    <x v="417"/>
    <n v="3000"/>
    <s v="CBA - Milani Everyday"/>
    <m/>
    <s v="Fast Transfer From MR LLOYD EDWARD THOMA CREDIT TO ACCOUNT Groceries"/>
    <x v="9"/>
    <x v="37"/>
    <s v="Fast Transfer From MR LLOYD EDWARD THOMA CREDIT TO ACCOUNT Groceries"/>
  </r>
  <r>
    <x v="594"/>
    <n v="2475.58"/>
    <s v="CBA - Milani Everyday"/>
    <m/>
    <s v="Fast Transfer From MR LLOYD EDWARD THOMA CREDIT TO ACCOUNT rent ashby crt"/>
    <x v="9"/>
    <x v="37"/>
    <s v="Fast Transfer From MR LLOYD EDWARD THOMA CREDIT TO ACCOUNT rent ashby crt"/>
  </r>
  <r>
    <x v="441"/>
    <n v="2100"/>
    <s v="CBA - Milani Everyday"/>
    <m/>
    <s v="Fast Transfer From MR LLOYD EDWARD THOMA Food"/>
    <x v="9"/>
    <x v="37"/>
    <s v="Fast Transfer From MR LLOYD EDWARD THOMA Food"/>
  </r>
  <r>
    <x v="371"/>
    <n v="200"/>
    <s v="CBA - Milani Everyday"/>
    <m/>
    <s v="Fast Transfer From MRS MILANI BIANCA SIM CREDIT TO ACCOUNT bday gift Smell"/>
    <x v="9"/>
    <x v="37"/>
    <s v="Fast Transfer From MRS MILANI BIANCA SIM CREDIT TO ACCOUNT bday gift Smell"/>
  </r>
  <r>
    <x v="277"/>
    <n v="95"/>
    <s v="CBA - Milani Everyday"/>
    <m/>
    <s v="Fast Transfer From MRS MILANI BIANCA SIM CREDIT TO ACCOUNT Petrol"/>
    <x v="9"/>
    <x v="37"/>
    <s v="Fast Transfer From MRS MILANI BIANCA SIM CREDIT TO ACCOUNT Petrol"/>
  </r>
  <r>
    <x v="471"/>
    <n v="80"/>
    <s v="CBA - Milani Everyday"/>
    <m/>
    <s v="Fast Transfer From RUDOLF THOMAS Bertie"/>
    <x v="9"/>
    <x v="37"/>
    <s v="Fast Transfer From RUDOLF THOMAS Bertie"/>
  </r>
  <r>
    <x v="471"/>
    <n v="80"/>
    <s v="CBA - Milani Everyday"/>
    <m/>
    <s v="Fast Transfer From RUDOLF THOMAS Bertie"/>
    <x v="9"/>
    <x v="37"/>
    <s v="Fast Transfer From RUDOLF THOMAS Bertie"/>
  </r>
  <r>
    <x v="496"/>
    <n v="100"/>
    <s v="CBA - Milani Everyday"/>
    <m/>
    <s v="Fast Transfer From RUDOLF THOMAS Birthday Gift"/>
    <x v="9"/>
    <x v="37"/>
    <s v="Fast Transfer From RUDOLF THOMAS Birthday Gift"/>
  </r>
  <r>
    <x v="513"/>
    <n v="87"/>
    <s v="CBA - Milani Everyday"/>
    <m/>
    <s v="Fast Transfer From THOMAI HADJIMOURATIS Ticket Pom pom girls"/>
    <x v="9"/>
    <x v="37"/>
    <s v="Fast Transfer From THOMAI HADJIMOURATIS Ticket Pom pom girls"/>
  </r>
  <r>
    <x v="481"/>
    <n v="100"/>
    <s v="CBA - Milani Everyday"/>
    <m/>
    <s v="Return -THE-ICONIC-986000000 SYDNEY NS AUS Card xx1075 Value Date: 25/08/2025"/>
    <x v="9"/>
    <x v="37"/>
    <s v="Return -THE-ICONIC- SYDNEY NS AUS Card xx Value Date: 25/08/"/>
  </r>
  <r>
    <x v="439"/>
    <n v="58.99"/>
    <s v="CBA - Milani Everyday"/>
    <m/>
    <s v="Return AMAZON AU MARKETPLACE SYDNEY AUS Card xx1075 Value Date: 10/12/2025"/>
    <x v="9"/>
    <x v="37"/>
    <s v="Return AMAZON AU MARKETPLACE SYDNEY AUS Card xx Value Date: 10/12/"/>
  </r>
  <r>
    <x v="325"/>
    <n v="500"/>
    <s v="CBA - Milani Everyday"/>
    <m/>
    <s v="Transfer from xx5288 CommBank app"/>
    <x v="9"/>
    <x v="37"/>
    <s v="Transfer from xx CommBank app"/>
  </r>
  <r>
    <x v="595"/>
    <n v="500"/>
    <s v="CBA - Milani Everyday"/>
    <m/>
    <s v="Transfer from xx5288 CommBank app"/>
    <x v="9"/>
    <x v="37"/>
    <s v="Transfer from xx CommBank app"/>
  </r>
  <r>
    <x v="261"/>
    <n v="2500"/>
    <s v="CBA - Milani Everyday"/>
    <m/>
    <s v="Transfer from xx5288 CommBank app"/>
    <x v="9"/>
    <x v="37"/>
    <s v="Transfer from xx CommBank app"/>
  </r>
  <r>
    <x v="349"/>
    <n v="475"/>
    <s v="CBA - Milani Everyday"/>
    <m/>
    <s v="Transfer from xx5288 CommBank app"/>
    <x v="9"/>
    <x v="37"/>
    <s v="Transfer from xx CommBank app"/>
  </r>
  <r>
    <x v="295"/>
    <n v="500"/>
    <s v="CBA - Milani Everyday"/>
    <m/>
    <s v="Transfer from xx5288 CommBank app"/>
    <x v="9"/>
    <x v="37"/>
    <s v="Transfer from xx CommBank app"/>
  </r>
  <r>
    <x v="263"/>
    <n v="500"/>
    <s v="CBA - Milani Everyday"/>
    <m/>
    <s v="Transfer from xx5288 CommBank app"/>
    <x v="9"/>
    <x v="37"/>
    <s v="Transfer from xx CommBank app"/>
  </r>
  <r>
    <x v="264"/>
    <n v="500"/>
    <s v="CBA - Milani Everyday"/>
    <m/>
    <s v="Transfer from xx5288 CommBank app"/>
    <x v="9"/>
    <x v="37"/>
    <s v="Transfer from xx CommBank app"/>
  </r>
  <r>
    <x v="302"/>
    <n v="500"/>
    <s v="CBA - Milani Everyday"/>
    <m/>
    <s v="Transfer from xx5288 CommBank app"/>
    <x v="9"/>
    <x v="37"/>
    <s v="Transfer from xx CommBank app"/>
  </r>
  <r>
    <x v="23"/>
    <n v="200"/>
    <s v="CBA - Milani Everyday"/>
    <m/>
    <s v="Transfer from xx5288 CommBank app"/>
    <x v="9"/>
    <x v="37"/>
    <s v="Transfer from xx CommBank app"/>
  </r>
  <r>
    <x v="311"/>
    <n v="300"/>
    <s v="CBA - Milani Everyday"/>
    <m/>
    <s v="Transfer from xx5288 CommBank app"/>
    <x v="9"/>
    <x v="37"/>
    <s v="Transfer from xx CommBank app"/>
  </r>
  <r>
    <x v="448"/>
    <n v="200"/>
    <s v="CBA - Milani Everyday"/>
    <m/>
    <s v="Transfer from xx5288 CommBank app"/>
    <x v="9"/>
    <x v="37"/>
    <s v="Transfer from xx CommBank app"/>
  </r>
  <r>
    <x v="448"/>
    <n v="800"/>
    <s v="CBA - Milani Everyday"/>
    <m/>
    <s v="Transfer from xx5288 CommBank app"/>
    <x v="9"/>
    <x v="37"/>
    <s v="Transfer from xx CommBank app"/>
  </r>
  <r>
    <x v="32"/>
    <n v="500"/>
    <s v="CBA - Milani Everyday"/>
    <m/>
    <s v="Transfer from xx5288 CommBank app"/>
    <x v="9"/>
    <x v="37"/>
    <s v="Transfer from xx CommBank app"/>
  </r>
  <r>
    <x v="267"/>
    <n v="500"/>
    <s v="CBA - Milani Everyday"/>
    <m/>
    <s v="Transfer from xx5288 CommBank app"/>
    <x v="9"/>
    <x v="37"/>
    <s v="Transfer from xx CommBank app"/>
  </r>
  <r>
    <x v="268"/>
    <n v="500"/>
    <s v="CBA - Milani Everyday"/>
    <m/>
    <s v="Transfer from xx5288 CommBank app"/>
    <x v="9"/>
    <x v="37"/>
    <s v="Transfer from xx CommBank app"/>
  </r>
  <r>
    <x v="268"/>
    <n v="500"/>
    <s v="CBA - Milani Everyday"/>
    <m/>
    <s v="Transfer from xx5288 CommBank app"/>
    <x v="9"/>
    <x v="37"/>
    <s v="Transfer from xx CommBank app"/>
  </r>
  <r>
    <x v="48"/>
    <n v="500"/>
    <s v="CBA - Milani Everyday"/>
    <m/>
    <s v="Transfer from xx5288 CommBank app"/>
    <x v="9"/>
    <x v="37"/>
    <s v="Transfer from xx CommBank app"/>
  </r>
  <r>
    <x v="498"/>
    <n v="50"/>
    <s v="CBA - Milani Everyday"/>
    <m/>
    <s v="Transfer from xx5288 CommBank app"/>
    <x v="9"/>
    <x v="37"/>
    <s v="Transfer from xx CommBank app"/>
  </r>
  <r>
    <x v="509"/>
    <n v="500"/>
    <s v="CBA - Milani Everyday"/>
    <m/>
    <s v="Transfer from xx5288 CommBank app"/>
    <x v="9"/>
    <x v="37"/>
    <s v="Transfer from xx CommBank app"/>
  </r>
  <r>
    <x v="16"/>
    <n v="500"/>
    <s v="CBA - Milani Everyday"/>
    <m/>
    <s v="Transfer from xx5288 CommBank app"/>
    <x v="9"/>
    <x v="37"/>
    <s v="Transfer from xx CommBank app"/>
  </r>
  <r>
    <x v="574"/>
    <n v="50"/>
    <s v="CBA - Milani Everyday"/>
    <m/>
    <s v="Transfer from xx5288 CommBank app"/>
    <x v="9"/>
    <x v="37"/>
    <s v="Transfer from xx CommBank app"/>
  </r>
  <r>
    <x v="574"/>
    <n v="483"/>
    <s v="CBA - Milani Everyday"/>
    <m/>
    <s v="Transfer from xx5288 CommBank app"/>
    <x v="9"/>
    <x v="37"/>
    <s v="Transfer from xx CommBank app"/>
  </r>
  <r>
    <x v="499"/>
    <n v="500"/>
    <s v="CBA - Milani Everyday"/>
    <m/>
    <s v="Transfer from xx5288 CommBank app"/>
    <x v="9"/>
    <x v="37"/>
    <s v="Transfer from xx CommBank app"/>
  </r>
  <r>
    <x v="427"/>
    <n v="500"/>
    <s v="CBA - Milani Everyday"/>
    <m/>
    <s v="Transfer from xx5288 CommBank app"/>
    <x v="9"/>
    <x v="37"/>
    <s v="Transfer from xx CommBank app"/>
  </r>
  <r>
    <x v="90"/>
    <n v="500"/>
    <s v="CBA - Milani Everyday"/>
    <m/>
    <s v="Transfer from xx5288 CommBank app"/>
    <x v="9"/>
    <x v="37"/>
    <s v="Transfer from xx CommBank app"/>
  </r>
  <r>
    <x v="367"/>
    <n v="500"/>
    <s v="CBA - Milani Everyday"/>
    <m/>
    <s v="Transfer from xx5288 CommBank app"/>
    <x v="9"/>
    <x v="37"/>
    <s v="Transfer from xx CommBank app"/>
  </r>
  <r>
    <x v="369"/>
    <n v="500"/>
    <s v="CBA - Milani Everyday"/>
    <m/>
    <s v="Transfer from xx5288 CommBank app"/>
    <x v="9"/>
    <x v="37"/>
    <s v="Transfer from xx CommBank app"/>
  </r>
  <r>
    <x v="593"/>
    <n v="200"/>
    <s v="CBA - Milani Everyday"/>
    <m/>
    <s v="Transfer from xx5288 CommBank app"/>
    <x v="9"/>
    <x v="37"/>
    <s v="Transfer from xx CommBank app"/>
  </r>
  <r>
    <x v="593"/>
    <n v="300"/>
    <s v="CBA - Milani Everyday"/>
    <m/>
    <s v="Transfer from xx5288 CommBank app"/>
    <x v="9"/>
    <x v="37"/>
    <s v="Transfer from xx CommBank app"/>
  </r>
  <r>
    <x v="441"/>
    <n v="1000"/>
    <s v="CBA - Milani Everyday"/>
    <m/>
    <s v="Transfer from xx5288 CommBank app"/>
    <x v="9"/>
    <x v="37"/>
    <s v="Transfer from xx CommBank app"/>
  </r>
  <r>
    <x v="350"/>
    <n v="1000"/>
    <s v="CBA - Milani Everyday"/>
    <m/>
    <s v="Transfer from xx5288 CommBank app"/>
    <x v="9"/>
    <x v="37"/>
    <s v="Transfer from xx CommBank app"/>
  </r>
  <r>
    <x v="494"/>
    <n v="500"/>
    <s v="CBA - Milani Everyday"/>
    <m/>
    <s v="Transfer from xx5288 CommBank app"/>
    <x v="9"/>
    <x v="37"/>
    <s v="Transfer from xx CommBank app"/>
  </r>
  <r>
    <x v="326"/>
    <n v="500"/>
    <s v="CBA - Milani Everyday"/>
    <m/>
    <s v="Transfer from xx5288 CommBank app"/>
    <x v="9"/>
    <x v="37"/>
    <s v="Transfer from xx CommBank app"/>
  </r>
  <r>
    <x v="589"/>
    <n v="500"/>
    <s v="CBA - Milani Everyday"/>
    <m/>
    <s v="Transfer from xx5288 CommBank app"/>
    <x v="9"/>
    <x v="37"/>
    <s v="Transfer from xx CommBank app"/>
  </r>
  <r>
    <x v="512"/>
    <n v="500"/>
    <s v="CBA - Milani Everyday"/>
    <m/>
    <s v="Transfer from xx5288 CommBank app"/>
    <x v="9"/>
    <x v="37"/>
    <s v="Transfer from xx CommBank app"/>
  </r>
  <r>
    <x v="544"/>
    <n v="500"/>
    <s v="CBA - Milani Everyday"/>
    <m/>
    <s v="Transfer from xx5288 CommBank app"/>
    <x v="9"/>
    <x v="37"/>
    <s v="Transfer from xx CommBank app"/>
  </r>
  <r>
    <x v="351"/>
    <n v="500"/>
    <s v="CBA - Milani Everyday"/>
    <m/>
    <s v="Transfer from xx5288 CommBank app"/>
    <x v="9"/>
    <x v="37"/>
    <s v="Transfer from xx CommBank app"/>
  </r>
  <r>
    <x v="516"/>
    <n v="500"/>
    <s v="CBA - Milani Everyday"/>
    <m/>
    <s v="Transfer from xx5288 CommBank app"/>
    <x v="9"/>
    <x v="37"/>
    <s v="Transfer from xx CommBank app"/>
  </r>
  <r>
    <x v="273"/>
    <n v="500"/>
    <s v="CBA - Milani Everyday"/>
    <m/>
    <s v="Transfer from xx5288 CommBank app"/>
    <x v="9"/>
    <x v="37"/>
    <s v="Transfer from xx CommBank app"/>
  </r>
  <r>
    <x v="587"/>
    <n v="100"/>
    <s v="CBA - Milani Everyday"/>
    <m/>
    <s v="Transfer from xx5288 CommBank app"/>
    <x v="9"/>
    <x v="37"/>
    <s v="Transfer from xx CommBank app"/>
  </r>
  <r>
    <x v="587"/>
    <n v="400"/>
    <s v="CBA - Milani Everyday"/>
    <m/>
    <s v="Transfer from xx5288 CommBank app"/>
    <x v="9"/>
    <x v="37"/>
    <s v="Transfer from xx CommBank app"/>
  </r>
  <r>
    <x v="449"/>
    <n v="500"/>
    <s v="CBA - Milani Everyday"/>
    <m/>
    <s v="Transfer from xx5288 CommBank app"/>
    <x v="9"/>
    <x v="37"/>
    <s v="Transfer from xx CommBank app"/>
  </r>
  <r>
    <x v="361"/>
    <n v="500"/>
    <s v="CBA - Milani Everyday"/>
    <m/>
    <s v="Transfer from xx5288 CommBank app"/>
    <x v="9"/>
    <x v="37"/>
    <s v="Transfer from xx CommBank app"/>
  </r>
  <r>
    <x v="410"/>
    <n v="500"/>
    <s v="CBA - Milani Everyday"/>
    <m/>
    <s v="Transfer from xx5288 CommBank app"/>
    <x v="9"/>
    <x v="37"/>
    <s v="Transfer from xx CommBank app"/>
  </r>
  <r>
    <x v="374"/>
    <n v="500"/>
    <s v="CBA - Milani Everyday"/>
    <m/>
    <s v="Transfer from xx5288 CommBank app"/>
    <x v="9"/>
    <x v="37"/>
    <s v="Transfer from xx CommBank app"/>
  </r>
  <r>
    <x v="276"/>
    <n v="500"/>
    <s v="CBA - Milani Everyday"/>
    <m/>
    <s v="Transfer from xx5288 CommBank app"/>
    <x v="9"/>
    <x v="37"/>
    <s v="Transfer from xx CommBank app"/>
  </r>
  <r>
    <x v="481"/>
    <n v="500"/>
    <s v="CBA - Milani Everyday"/>
    <m/>
    <s v="Transfer from xx5288 CommBank app"/>
    <x v="9"/>
    <x v="37"/>
    <s v="Transfer from xx CommBank app"/>
  </r>
  <r>
    <x v="255"/>
    <n v="-28.79"/>
    <s v="NAB - Credit Card 8814"/>
    <s v="CREDIT CARD PURCHASE"/>
    <s v="ZLR*Mt Coolum Meats MMount Coolum"/>
    <x v="5"/>
    <x v="29"/>
    <s v="Mount Coolum Meats"/>
  </r>
  <r>
    <x v="352"/>
    <n v="4900"/>
    <s v="CBA - Milani Everyday"/>
    <m/>
    <s v="Transfer from xx5288 CommBank app"/>
    <x v="9"/>
    <x v="37"/>
    <s v="Transfer from xx CommBank app"/>
  </r>
  <r>
    <x v="518"/>
    <n v="2000"/>
    <s v="CBA - Milani Everyday"/>
    <m/>
    <s v="Transfer from xx5288 CommBank app"/>
    <x v="9"/>
    <x v="37"/>
    <s v="Transfer from xx CommBank app"/>
  </r>
  <r>
    <x v="296"/>
    <n v="500"/>
    <s v="CBA - Milani Everyday"/>
    <m/>
    <s v="Transfer from xx5288 CommBank app"/>
    <x v="9"/>
    <x v="37"/>
    <s v="Transfer from xx CommBank app"/>
  </r>
  <r>
    <x v="596"/>
    <n v="86"/>
    <s v="CBA - Milani Everyday"/>
    <m/>
    <s v="Transfer from xx5288 CommBank app"/>
    <x v="9"/>
    <x v="37"/>
    <s v="Transfer from xx CommBank app"/>
  </r>
  <r>
    <x v="475"/>
    <n v="5000"/>
    <s v="CBA - Milani Everyday"/>
    <m/>
    <s v="Transfer from xx5288 CommBank app"/>
    <x v="9"/>
    <x v="37"/>
    <s v="Transfer from xx CommBank app"/>
  </r>
  <r>
    <x v="26"/>
    <n v="4000"/>
    <s v="CBA - Milani Everyday"/>
    <m/>
    <s v="Transfer from xx5288 CommBank app"/>
    <x v="9"/>
    <x v="37"/>
    <s v="Transfer from xx CommBank app"/>
  </r>
  <r>
    <x v="495"/>
    <n v="500"/>
    <s v="CBA - Milani Everyday"/>
    <m/>
    <s v="Transfer from xx5288 CommBank app"/>
    <x v="9"/>
    <x v="37"/>
    <s v="Transfer from xx CommBank app"/>
  </r>
  <r>
    <x v="280"/>
    <n v="200"/>
    <s v="CBA - Milani Everyday"/>
    <m/>
    <s v="Transfer from xx5288 CommBank app"/>
    <x v="9"/>
    <x v="37"/>
    <s v="Transfer from xx CommBank app"/>
  </r>
  <r>
    <x v="280"/>
    <n v="10000"/>
    <s v="CBA - Milani Everyday"/>
    <m/>
    <s v="Transfer from xx5288 CommBank app"/>
    <x v="9"/>
    <x v="37"/>
    <s v="Transfer from xx CommBank app"/>
  </r>
  <r>
    <x v="346"/>
    <n v="3050"/>
    <s v="CBA - Milani Everyday"/>
    <m/>
    <s v="Transfer from xx5288 CommBank app"/>
    <x v="9"/>
    <x v="37"/>
    <s v="Transfer from xx CommBank app"/>
  </r>
  <r>
    <x v="597"/>
    <n v="200"/>
    <s v="CBA - Milani Everyday"/>
    <m/>
    <s v="Transfer from xx5288 CommBank app"/>
    <x v="9"/>
    <x v="37"/>
    <s v="Transfer from xx CommBank app"/>
  </r>
  <r>
    <x v="358"/>
    <n v="500"/>
    <s v="CBA - Milani Everyday"/>
    <m/>
    <s v="Transfer from xx5288 CommBank app"/>
    <x v="9"/>
    <x v="37"/>
    <s v="Transfer from xx CommBank app"/>
  </r>
  <r>
    <x v="281"/>
    <n v="500"/>
    <s v="CBA - Milani Everyday"/>
    <m/>
    <s v="Transfer from xx5288 CommBank app"/>
    <x v="9"/>
    <x v="37"/>
    <s v="Transfer from xx CommBank app"/>
  </r>
  <r>
    <x v="417"/>
    <n v="500"/>
    <s v="CBA - Milani Everyday"/>
    <m/>
    <s v="Transfer from xx5288 CommBank app"/>
    <x v="9"/>
    <x v="37"/>
    <s v="Transfer from xx CommBank app"/>
  </r>
  <r>
    <x v="27"/>
    <n v="500"/>
    <s v="CBA - Milani Everyday"/>
    <m/>
    <s v="Transfer from xx5288 CommBank app"/>
    <x v="9"/>
    <x v="37"/>
    <s v="Transfer from xx CommBank app"/>
  </r>
  <r>
    <x v="598"/>
    <n v="100"/>
    <s v="CBA - Milani Everyday"/>
    <m/>
    <s v="Transfer from xx5288 CommBank app"/>
    <x v="9"/>
    <x v="37"/>
    <s v="Transfer from xx CommBank app"/>
  </r>
  <r>
    <x v="347"/>
    <n v="100"/>
    <s v="CBA - Milani Everyday"/>
    <m/>
    <s v="Transfer from xx5288 CommBank app"/>
    <x v="9"/>
    <x v="37"/>
    <s v="Transfer from xx CommBank app"/>
  </r>
  <r>
    <x v="347"/>
    <n v="3050"/>
    <s v="CBA - Milani Everyday"/>
    <m/>
    <s v="Transfer from xx5288 CommBank app"/>
    <x v="9"/>
    <x v="37"/>
    <s v="Transfer from xx CommBank app"/>
  </r>
  <r>
    <x v="474"/>
    <n v="260"/>
    <s v="CBA - Milani Everyday"/>
    <m/>
    <s v="Transfer from xx5288 CommBank app"/>
    <x v="9"/>
    <x v="37"/>
    <s v="Transfer from xx CommBank app"/>
  </r>
  <r>
    <x v="101"/>
    <n v="500"/>
    <s v="CBA - Milani Everyday"/>
    <m/>
    <s v="Transfer from xx5288 CommBank app"/>
    <x v="9"/>
    <x v="37"/>
    <s v="Transfer from xx CommBank app"/>
  </r>
  <r>
    <x v="101"/>
    <n v="500"/>
    <s v="CBA - Milani Everyday"/>
    <m/>
    <s v="Transfer from xx5288 CommBank app"/>
    <x v="9"/>
    <x v="37"/>
    <s v="Transfer from xx CommBank app"/>
  </r>
  <r>
    <x v="307"/>
    <n v="500"/>
    <s v="CBA - Milani Everyday"/>
    <m/>
    <s v="Transfer from xx5288 CommBank app"/>
    <x v="9"/>
    <x v="37"/>
    <s v="Transfer from xx CommBank app"/>
  </r>
  <r>
    <x v="440"/>
    <n v="500"/>
    <s v="CBA - Milani Everyday"/>
    <m/>
    <s v="Transfer from xx5288 CommBank app"/>
    <x v="9"/>
    <x v="37"/>
    <s v="Transfer from xx CommBank app"/>
  </r>
  <r>
    <x v="409"/>
    <n v="7000"/>
    <s v="CBA - Milani Everyday"/>
    <m/>
    <s v="Transfer from xx5288 CommBank app"/>
    <x v="9"/>
    <x v="37"/>
    <s v="Transfer from xx CommBank app"/>
  </r>
  <r>
    <x v="12"/>
    <n v="500"/>
    <s v="CBA - Milani Everyday"/>
    <m/>
    <s v="Transfer from xx5288 CommBank app"/>
    <x v="9"/>
    <x v="37"/>
    <s v="Transfer from xx CommBank app"/>
  </r>
  <r>
    <x v="289"/>
    <n v="500"/>
    <s v="CBA - Milani Everyday"/>
    <m/>
    <s v="Transfer from xx5288 CommBank app"/>
    <x v="9"/>
    <x v="37"/>
    <s v="Transfer from xx CommBank app"/>
  </r>
  <r>
    <x v="542"/>
    <n v="480"/>
    <s v="CBA - Milani Everyday"/>
    <m/>
    <s v="Transfer from xx5288 CommBank app"/>
    <x v="9"/>
    <x v="37"/>
    <s v="Transfer from xx CommBank app"/>
  </r>
  <r>
    <x v="542"/>
    <n v="2800"/>
    <s v="CBA - Milani Everyday"/>
    <m/>
    <s v="Transfer from xx5288 CommBank app"/>
    <x v="9"/>
    <x v="37"/>
    <s v="Transfer from xx CommBank app"/>
  </r>
  <r>
    <x v="97"/>
    <n v="500"/>
    <s v="CBA - Milani Everyday"/>
    <m/>
    <s v="Transfer from xx5288 CommBank app"/>
    <x v="9"/>
    <x v="37"/>
    <s v="Transfer from xx CommBank app"/>
  </r>
  <r>
    <x v="97"/>
    <n v="208"/>
    <s v="CBA - Milani Everyday"/>
    <m/>
    <s v="Transfer from xx5288 CommBank app"/>
    <x v="9"/>
    <x v="37"/>
    <s v="Transfer from xx CommBank app"/>
  </r>
  <r>
    <x v="599"/>
    <n v="500"/>
    <s v="CBA - Milani Everyday"/>
    <m/>
    <s v="Transfer from xx5288 CommBank app"/>
    <x v="9"/>
    <x v="37"/>
    <s v="Transfer from xx CommBank app"/>
  </r>
  <r>
    <x v="439"/>
    <n v="500"/>
    <s v="CBA - Milani Everyday"/>
    <m/>
    <s v="Transfer from xx5288 CommBank app"/>
    <x v="9"/>
    <x v="37"/>
    <s v="Transfer from xx CommBank app"/>
  </r>
  <r>
    <x v="76"/>
    <n v="300"/>
    <s v="CBA - Milani Everyday"/>
    <m/>
    <s v="Transfer from xx5288 CommBank app"/>
    <x v="9"/>
    <x v="37"/>
    <s v="Transfer from xx CommBank app"/>
  </r>
  <r>
    <x v="29"/>
    <n v="500"/>
    <s v="CBA - Milani Everyday"/>
    <m/>
    <s v="Transfer from xx5288 CommBank app"/>
    <x v="9"/>
    <x v="37"/>
    <s v="Transfer from xx CommBank app"/>
  </r>
  <r>
    <x v="464"/>
    <n v="200"/>
    <s v="CBA - Milani Everyday"/>
    <m/>
    <s v="Transfer from xx5288 CommBank app"/>
    <x v="9"/>
    <x v="37"/>
    <s v="Transfer from xx CommBank app"/>
  </r>
  <r>
    <x v="600"/>
    <n v="500"/>
    <s v="CBA - Milani Everyday"/>
    <m/>
    <s v="Transfer from xx5288 CommBank app"/>
    <x v="9"/>
    <x v="37"/>
    <s v="Transfer from xx CommBank app"/>
  </r>
  <r>
    <x v="601"/>
    <n v="100"/>
    <s v="CBA - Milani Everyday"/>
    <m/>
    <s v="Transfer from xx5288 CommBank app"/>
    <x v="9"/>
    <x v="37"/>
    <s v="Transfer from xx CommBank app"/>
  </r>
  <r>
    <x v="601"/>
    <n v="100"/>
    <s v="CBA - Milani Everyday"/>
    <m/>
    <s v="Transfer from xx5288 CommBank app"/>
    <x v="9"/>
    <x v="37"/>
    <s v="Transfer from xx CommBank app"/>
  </r>
  <r>
    <x v="602"/>
    <n v="200"/>
    <s v="CBA - Milani Everyday"/>
    <m/>
    <s v="Transfer from xx5288 CommBank app"/>
    <x v="9"/>
    <x v="37"/>
    <s v="Transfer from xx CommBank app"/>
  </r>
  <r>
    <x v="81"/>
    <n v="200"/>
    <s v="CBA - Milani Everyday"/>
    <m/>
    <s v="Transfer from xx5288 CommBank app"/>
    <x v="9"/>
    <x v="37"/>
    <s v="Transfer from xx CommBank app"/>
  </r>
  <r>
    <x v="393"/>
    <n v="900"/>
    <s v="CBA - Milani Everyday"/>
    <m/>
    <s v="Transfer from xx5288 CommBank app"/>
    <x v="9"/>
    <x v="37"/>
    <s v="Transfer from xx CommBank app"/>
  </r>
  <r>
    <x v="498"/>
    <n v="2900"/>
    <s v="CBA - Milani Everyday"/>
    <m/>
    <s v="Transfer from xx5288 CommBank app Ashby"/>
    <x v="9"/>
    <x v="37"/>
    <s v="Transfer from xx CommBank app Ashby"/>
  </r>
  <r>
    <x v="24"/>
    <n v="500"/>
    <s v="CBA - Milani Everyday"/>
    <m/>
    <s v="Transfer from xx5288 NetBank"/>
    <x v="9"/>
    <x v="37"/>
    <s v="Transfer from xx NetBank"/>
  </r>
  <r>
    <x v="269"/>
    <n v="-60"/>
    <s v="CBA - Milani Everyday"/>
    <m/>
    <s v="Transfer To Banks NAB CommBank App Afterpay"/>
    <x v="9"/>
    <x v="37"/>
    <s v="Transfer To Banks NAB CommBank App Afterpay"/>
  </r>
  <r>
    <x v="480"/>
    <n v="-120"/>
    <s v="CBA - Milani Everyday"/>
    <m/>
    <s v="Transfer To Banks NAB CommBank App Afterpay Lisa"/>
    <x v="9"/>
    <x v="37"/>
    <s v="Transfer To Banks NAB CommBank App Afterpay Lisa"/>
  </r>
  <r>
    <x v="602"/>
    <n v="-200"/>
    <s v="CBA - Milani Everyday"/>
    <m/>
    <s v="Transfer To Banks NAB CommBank App Milani"/>
    <x v="9"/>
    <x v="37"/>
    <s v="Transfer To Banks NAB CommBank App Milani"/>
  </r>
  <r>
    <x v="543"/>
    <n v="-330"/>
    <s v="CBA - Milani Everyday"/>
    <m/>
    <s v="Transfer To Banks NAB CommBank App Myer"/>
    <x v="9"/>
    <x v="37"/>
    <s v="Transfer To Banks NAB CommBank App Myer"/>
  </r>
  <r>
    <x v="439"/>
    <n v="-200"/>
    <s v="CBA - Milani Everyday"/>
    <m/>
    <s v="Transfer To Banks NAB CommBank App School books"/>
    <x v="9"/>
    <x v="37"/>
    <s v="Transfer To Banks NAB CommBank App School books"/>
  </r>
  <r>
    <x v="307"/>
    <n v="-400"/>
    <s v="CBA - Milani Everyday"/>
    <m/>
    <s v="Transfer To Banks NAB CommBank App teeth"/>
    <x v="9"/>
    <x v="37"/>
    <s v="Transfer To Banks NAB CommBank App teeth"/>
  </r>
  <r>
    <x v="41"/>
    <n v="-200"/>
    <s v="CBA - Milani Everyday"/>
    <m/>
    <s v="Transfer To Banks NAB CommBank App ZIP"/>
    <x v="9"/>
    <x v="37"/>
    <s v="Transfer To Banks NAB CommBank App ZIP"/>
  </r>
  <r>
    <x v="76"/>
    <n v="-60"/>
    <s v="CBA - Milani Everyday"/>
    <m/>
    <s v="Transfer To CLARE HOWARD PayID Phone from CommBank App Juices/coffee on me"/>
    <x v="9"/>
    <x v="37"/>
    <s v="Transfer To CLARE HOWARD PayID Phone from CommBank App Juices/coffee on me"/>
  </r>
  <r>
    <x v="301"/>
    <n v="-10"/>
    <s v="CBA - Milani Everyday"/>
    <m/>
    <s v="Transfer To CLARE HOWARD PayID Phone from CommBank App the stimulate"/>
    <x v="9"/>
    <x v="37"/>
    <s v="Transfer To CLARE HOWARD PayID Phone from CommBank App the stimulate"/>
  </r>
  <r>
    <x v="572"/>
    <n v="-10"/>
    <s v="CBA - Milani Everyday"/>
    <m/>
    <s v="Transfer To Marcus R Law CommBank App Isaiah Soccer carnival"/>
    <x v="9"/>
    <x v="37"/>
    <s v="Transfer To Marcus R Law CommBank App Isaiah Soccer carnival"/>
  </r>
  <r>
    <x v="535"/>
    <n v="-10"/>
    <s v="CBA - Milani Everyday"/>
    <m/>
    <s v="Transfer To Marcus R Law CommBank App Isaiah Soccer carnival"/>
    <x v="9"/>
    <x v="37"/>
    <s v="Transfer To Marcus R Law CommBank App Isaiah Soccer carnival"/>
  </r>
  <r>
    <x v="277"/>
    <n v="-2000"/>
    <s v="CBA - Milani Everyday"/>
    <m/>
    <s v="Transfer To marquetta thomas CommBank App Milani"/>
    <x v="9"/>
    <x v="37"/>
    <s v="Transfer To marquetta thomas CommBank App Milani"/>
  </r>
  <r>
    <x v="302"/>
    <n v="-100"/>
    <s v="CBA - Milani Everyday"/>
    <m/>
    <s v="Transfer To Michelle Simic CommBank App Asher presnt"/>
    <x v="9"/>
    <x v="37"/>
    <s v="Transfer To Michelle Simic CommBank App Asher presnt"/>
  </r>
  <r>
    <x v="600"/>
    <n v="-100"/>
    <s v="CBA - Milani Everyday"/>
    <m/>
    <s v="Transfer To Michelle Simic CommBank App Boys day out"/>
    <x v="9"/>
    <x v="37"/>
    <s v="Transfer To Michelle Simic CommBank App Boys day out"/>
  </r>
  <r>
    <x v="498"/>
    <n v="-2900"/>
    <s v="CBA - Milani Everyday"/>
    <m/>
    <s v="Transfer To milani CommBank App Ashby"/>
    <x v="9"/>
    <x v="68"/>
    <s v="Transfer To milani CommBank App Ashby"/>
  </r>
  <r>
    <x v="441"/>
    <n v="-3100"/>
    <s v="CBA - Milani Everyday"/>
    <m/>
    <s v="Transfer To milani CommBank App Ashby"/>
    <x v="9"/>
    <x v="68"/>
    <s v="Transfer To milani CommBank App Ashby"/>
  </r>
  <r>
    <x v="301"/>
    <n v="-50"/>
    <s v="CBA - Milani Everyday"/>
    <m/>
    <s v="Transfer To milani CommBank App Ashby"/>
    <x v="9"/>
    <x v="68"/>
    <s v="Transfer To milani CommBank App Ashby"/>
  </r>
  <r>
    <x v="261"/>
    <n v="-3200"/>
    <s v="CBA - Milani Everyday"/>
    <m/>
    <s v="Transfer To milani CommBank App Ashby loan"/>
    <x v="9"/>
    <x v="68"/>
    <s v="Transfer To milani CommBank App Ashby loan"/>
  </r>
  <r>
    <x v="594"/>
    <n v="-2728"/>
    <s v="CBA - Milani Everyday"/>
    <m/>
    <s v="Transfer To milani CommBank App Ashby loan"/>
    <x v="9"/>
    <x v="68"/>
    <s v="Transfer To milani CommBank App Ashby loan"/>
  </r>
  <r>
    <x v="352"/>
    <n v="-2900"/>
    <s v="CBA - Milani Everyday"/>
    <m/>
    <s v="Transfer To milani CommBank App Ashby loan"/>
    <x v="9"/>
    <x v="68"/>
    <s v="Transfer To milani CommBank App Ashby loan"/>
  </r>
  <r>
    <x v="596"/>
    <n v="-50"/>
    <s v="CBA - Milani Everyday"/>
    <m/>
    <s v="Transfer To milani CommBank App Ashby loan"/>
    <x v="9"/>
    <x v="68"/>
    <s v="Transfer To milani CommBank App Ashby loan"/>
  </r>
  <r>
    <x v="346"/>
    <n v="-3000"/>
    <s v="CBA - Milani Everyday"/>
    <m/>
    <s v="Transfer To milani CommBank App Ashby loan"/>
    <x v="9"/>
    <x v="68"/>
    <s v="Transfer To milani CommBank App Ashby loan"/>
  </r>
  <r>
    <x v="347"/>
    <n v="-2550"/>
    <s v="CBA - Milani Everyday"/>
    <m/>
    <s v="Transfer To milani CommBank App Ashby loan"/>
    <x v="9"/>
    <x v="68"/>
    <s v="Transfer To milani CommBank App Ashby loan"/>
  </r>
  <r>
    <x v="284"/>
    <n v="-70"/>
    <s v="CBA - Milani Everyday"/>
    <m/>
    <s v="Transfer To milani CommBank App Ashby loan"/>
    <x v="9"/>
    <x v="68"/>
    <s v="Transfer To milani CommBank App Ashby loan"/>
  </r>
  <r>
    <x v="284"/>
    <n v="-70"/>
    <s v="CBA - Milani Everyday"/>
    <m/>
    <s v="Transfer To milani CommBank App Ashby loan"/>
    <x v="9"/>
    <x v="37"/>
    <s v="Transfer To milani CommBank App Ashby loan"/>
  </r>
  <r>
    <x v="542"/>
    <n v="-2800"/>
    <s v="CBA - Milani Everyday"/>
    <m/>
    <s v="Transfer To milani CommBank App Ashby loan"/>
    <x v="9"/>
    <x v="37"/>
    <s v="Transfer To milani CommBank App Ashby loan"/>
  </r>
  <r>
    <x v="507"/>
    <n v="-15.19"/>
    <s v="CBA - Milani Everyday"/>
    <m/>
    <s v="Transfer to other Bank CommBank app Isaiah U7 piranhas"/>
    <x v="9"/>
    <x v="37"/>
    <s v="Transfer to other Bank CommBank app Isaiah U7 piranhas"/>
  </r>
  <r>
    <x v="281"/>
    <n v="-130"/>
    <s v="CBA - Milani Everyday"/>
    <m/>
    <s v="Transfer To R LEE PayID Phone from CommBank App BNE Wkend Larni"/>
    <x v="9"/>
    <x v="37"/>
    <s v="Transfer To R LEE PayID Phone from CommBank App BNE Wkend Larni"/>
  </r>
  <r>
    <x v="500"/>
    <n v="-50"/>
    <s v="CBA - Milani Everyday"/>
    <m/>
    <s v="Transfer To R LEE PayID Phone from CommBank App Giddy Giesha thank U"/>
    <x v="9"/>
    <x v="37"/>
    <s v="Transfer To R LEE PayID Phone from CommBank App Giddy Giesha thank U"/>
  </r>
  <r>
    <x v="374"/>
    <n v="-120"/>
    <s v="CBA - Milani Everyday"/>
    <m/>
    <s v="Transfer To R LEE PayID Phone from CommBank App MOS TIX"/>
    <x v="9"/>
    <x v="37"/>
    <s v="Transfer To R LEE PayID Phone from CommBank App MOS TIX"/>
  </r>
  <r>
    <x v="286"/>
    <n v="-80"/>
    <s v="CBA - Milani Everyday"/>
    <m/>
    <s v="Transfer To rudolph CommBank App Refund"/>
    <x v="9"/>
    <x v="37"/>
    <s v="Transfer To rudolph CommBank App Refund"/>
  </r>
  <r>
    <x v="352"/>
    <n v="-2000"/>
    <s v="CBA - Milani Everyday"/>
    <m/>
    <s v="Transfer To rudy CommBank App Milani"/>
    <x v="9"/>
    <x v="37"/>
    <s v="Transfer To rudy CommBank App Milani"/>
  </r>
  <r>
    <x v="346"/>
    <n v="-10"/>
    <s v="CBA - Milani Everyday"/>
    <m/>
    <s v="Transfer To swyftx CommBank App MS"/>
    <x v="9"/>
    <x v="37"/>
    <s v="Transfer To swyftx CommBank App MS"/>
  </r>
  <r>
    <x v="553"/>
    <n v="-9750"/>
    <s v="CBA - Milani Everyday"/>
    <m/>
    <s v="Transfer To swyftx CommBank App MS"/>
    <x v="9"/>
    <x v="37"/>
    <s v="Transfer To swyftx CommBank App MS"/>
  </r>
  <r>
    <x v="409"/>
    <n v="-7000"/>
    <s v="CBA - Milani Everyday"/>
    <m/>
    <s v="Transfer To swyftx CommBank App MS"/>
    <x v="9"/>
    <x v="37"/>
    <s v="Transfer To swyftx CommBank App MS"/>
  </r>
  <r>
    <x v="28"/>
    <n v="-500"/>
    <s v="CBA - Milani Everyday"/>
    <m/>
    <s v="Transfer To swyftx NetBank milani"/>
    <x v="9"/>
    <x v="37"/>
    <s v="Transfer To swyftx NetBank milani"/>
  </r>
  <r>
    <x v="448"/>
    <n v="-160"/>
    <s v="CBA - Milani Everyday"/>
    <m/>
    <s v="Transfer To TEGAN BERRYMAN PayID Phone from CommBank App Lounge"/>
    <x v="9"/>
    <x v="37"/>
    <s v="Transfer To TEGAN BERRYMAN PayID Phone from CommBank App Lounge"/>
  </r>
  <r>
    <x v="494"/>
    <n v="-145"/>
    <s v="CBA - Milani Everyday"/>
    <m/>
    <s v="Transfer To wespac Grazegoodness CommBank App lgeboxnopork"/>
    <x v="9"/>
    <x v="37"/>
    <s v="Transfer To wespac Grazegoodness CommBank App lgeboxnopork"/>
  </r>
  <r>
    <x v="311"/>
    <n v="-5000"/>
    <s v="CBA - Milani Everyday"/>
    <m/>
    <s v="Transfer to xx5288 CommBank app"/>
    <x v="9"/>
    <x v="37"/>
    <s v="Transfer to xx CommBank app"/>
  </r>
  <r>
    <x v="268"/>
    <n v="-500"/>
    <s v="CBA - Milani Everyday"/>
    <m/>
    <s v="Transfer to xx5288 CommBank app"/>
    <x v="9"/>
    <x v="37"/>
    <s v="Transfer to xx CommBank app"/>
  </r>
  <r>
    <x v="515"/>
    <n v="-5000"/>
    <s v="CBA - Milani Everyday"/>
    <m/>
    <s v="Transfer to xx5288 CommBank app"/>
    <x v="9"/>
    <x v="37"/>
    <s v="Transfer to xx CommBank app"/>
  </r>
  <r>
    <x v="350"/>
    <n v="-500"/>
    <s v="CBA - Milani Everyday"/>
    <m/>
    <s v="Transfer to xx5288 CommBank app"/>
    <x v="9"/>
    <x v="37"/>
    <s v="Transfer to xx CommBank app"/>
  </r>
  <r>
    <x v="535"/>
    <n v="-4500"/>
    <s v="CBA - Milani Everyday"/>
    <m/>
    <s v="Transfer to xx5288 CommBank app"/>
    <x v="9"/>
    <x v="37"/>
    <s v="Transfer to xx CommBank app"/>
  </r>
  <r>
    <x v="113"/>
    <n v="-41.94"/>
    <s v="NAB - Credit Card 8814"/>
    <s v="CREDIT CARD PURCHASE"/>
    <s v="SP HOWARD SMITH WHARVES BRISBANE CITY"/>
    <x v="4"/>
    <x v="63"/>
    <s v="Secure Parking"/>
  </r>
  <r>
    <x v="372"/>
    <n v="-32.32"/>
    <s v="NAB - Credit Card 8814"/>
    <s v="CREDIT CARD PURCHASE"/>
    <s v="SECURE PARKING PTY LTD NORTH SYDNEY"/>
    <x v="4"/>
    <x v="63"/>
    <s v="Secure Parking"/>
  </r>
  <r>
    <x v="76"/>
    <n v="-17.170000000000002"/>
    <s v="NAB - Credit Card 8814"/>
    <s v="CREDIT CARD PURCHASE"/>
    <s v="SECURE PARKING PTY LTD NORTH SYDNEY"/>
    <x v="4"/>
    <x v="63"/>
    <s v="Secure Parking"/>
  </r>
  <r>
    <x v="10"/>
    <n v="-18"/>
    <s v="NAB - Credit Card 8814"/>
    <s v="CREDIT CARD PURCHASE"/>
    <s v="SOUTH BANK CORPORATION SOUTH BRISBAN"/>
    <x v="4"/>
    <x v="63"/>
    <s v="South Bank Corporation Parking"/>
  </r>
  <r>
    <x v="184"/>
    <n v="-18"/>
    <s v="NAB - Credit Card 8814"/>
    <s v="CREDIT CARD PURCHASE"/>
    <s v="SOUTH BANK CORPORATION SOUTH BRISBAN"/>
    <x v="4"/>
    <x v="63"/>
    <s v="South Bank Corporation Parking"/>
  </r>
  <r>
    <x v="199"/>
    <n v="-18"/>
    <s v="NAB - Credit Card 8814"/>
    <s v="CREDIT CARD PURCHASE"/>
    <s v="SOUTH BANK CORPORATION SOUTH BRISBAN"/>
    <x v="4"/>
    <x v="63"/>
    <s v="South Bank Corporation Parking"/>
  </r>
  <r>
    <x v="507"/>
    <n v="-20"/>
    <s v="NAB - Credit Card 8814"/>
    <s v="CREDIT CARD PURCHASE"/>
    <s v="SOUTH BANK CORPORATION SOUTH BRISBAN"/>
    <x v="4"/>
    <x v="63"/>
    <s v="South Bank Corporation Parking"/>
  </r>
  <r>
    <x v="8"/>
    <n v="-20"/>
    <s v="NAB - Credit Card 8814"/>
    <s v="CREDIT CARD PURCHASE"/>
    <s v="SOUTH BANK CORPORATION SOUTH BRISBAN"/>
    <x v="4"/>
    <x v="63"/>
    <s v="South Bank Corporation Parking"/>
  </r>
  <r>
    <x v="323"/>
    <n v="-2.5"/>
    <s v="NAB - Credit Card 8814"/>
    <s v="CREDIT CARD PURCHASE"/>
    <s v="SUNSHINE COAST REGIONA NAMBOUR"/>
    <x v="4"/>
    <x v="63"/>
    <s v="Sunshine Coast Council"/>
  </r>
  <r>
    <x v="147"/>
    <n v="-31"/>
    <s v="NAB - Credit Card 8814"/>
    <s v="CREDIT CARD PURCHASE"/>
    <s v="WILSON PARKING AUSTRALIA MARCOOLA"/>
    <x v="4"/>
    <x v="63"/>
    <s v="Wilson Parking"/>
  </r>
  <r>
    <x v="199"/>
    <n v="-79"/>
    <s v="NAB - Credit Card 8814"/>
    <s v="CREDIT CARD PURCHASE"/>
    <s v="WILSON PARKING AUSTRALIA CBD BRISBANE"/>
    <x v="4"/>
    <x v="63"/>
    <s v="Wilson Parking"/>
  </r>
  <r>
    <x v="217"/>
    <n v="-4.0999999999999996"/>
    <s v="NAB - Credit Card 8814"/>
    <s v="CREDIT CARD PURCHASE"/>
    <s v="WILSON PARKING BNE236 MAROOCHYDORE"/>
    <x v="4"/>
    <x v="63"/>
    <s v="Wilson Parking"/>
  </r>
  <r>
    <x v="94"/>
    <n v="-13"/>
    <s v="NAB - Credit Card 8814"/>
    <s v="CREDIT CARD PURCHASE"/>
    <s v="WILSON PARKING AUSTRALIA MARCOOLA"/>
    <x v="4"/>
    <x v="63"/>
    <s v="Wilson Parking"/>
  </r>
  <r>
    <x v="144"/>
    <n v="-39"/>
    <s v="NAB - Credit Card 8814"/>
    <s v="CREDIT CARD PURCHASE"/>
    <s v="MYKI ELSTRNWCK RS ELS ELSTERNWICK"/>
    <x v="4"/>
    <x v="66"/>
    <s v="Myki"/>
  </r>
  <r>
    <x v="61"/>
    <n v="-20"/>
    <s v="NAB - Credit Card 8814"/>
    <s v="CREDIT CARD PURCHASE"/>
    <s v="MYKI ELSTRNWCK RS ELS ELSTERNWICK"/>
    <x v="4"/>
    <x v="66"/>
    <s v="Myki"/>
  </r>
  <r>
    <x v="11"/>
    <n v="-28"/>
    <s v="NAB - Credit Card 8814"/>
    <s v="CREDIT CARD PURCHASE"/>
    <s v="MYKI LAVERTON RS LAV LAVERTON"/>
    <x v="4"/>
    <x v="66"/>
    <s v="Myki"/>
  </r>
  <r>
    <x v="486"/>
    <n v="-16.600000000000001"/>
    <s v="NAB - Credit Card 8814"/>
    <s v="CREDIT CARD PURCHASE"/>
    <s v="MYKI LAVERTON RS LAV LAVERTON"/>
    <x v="4"/>
    <x v="66"/>
    <s v="Myki"/>
  </r>
  <r>
    <x v="293"/>
    <n v="-16"/>
    <s v="NAB - Credit Card 8814"/>
    <s v="CREDIT CARD PURCHASE"/>
    <s v="MYKI HUNTNGDLE RS HUN OAKLEIGH EAST"/>
    <x v="4"/>
    <x v="66"/>
    <s v="Myki"/>
  </r>
  <r>
    <x v="334"/>
    <n v="-16"/>
    <s v="NAB - Credit Card 8814"/>
    <s v="CREDIT CARD PURCHASE"/>
    <s v="MYKI HUNTNGDLE RS HUN OAKLEIGH EAST"/>
    <x v="4"/>
    <x v="66"/>
    <s v="Myki"/>
  </r>
  <r>
    <x v="393"/>
    <n v="-10"/>
    <s v="NAB - Credit Card 8814"/>
    <s v="CREDIT CARD PURCHASE"/>
    <s v="MYKI HUNTNGDLE RS HUN OAKLEIGH EAST"/>
    <x v="4"/>
    <x v="66"/>
    <s v="Myki"/>
  </r>
  <r>
    <x v="287"/>
    <n v="-10"/>
    <s v="CBA - Milani Everyday"/>
    <m/>
    <s v="MYKI GARDNVALE RS GVE BRIGHTON AUS Card xx1075 Value Date: 20/11/2025"/>
    <x v="4"/>
    <x v="66"/>
    <s v="Myki"/>
  </r>
  <r>
    <x v="286"/>
    <n v="-2.5"/>
    <s v="NAB - Credit Card 8814"/>
    <s v="CREDIT CARD PURCHASE"/>
    <s v="TRANSLINK TICKETING QLD"/>
    <x v="4"/>
    <x v="66"/>
    <s v="Translink SmartTicket Qld"/>
  </r>
  <r>
    <x v="303"/>
    <n v="-1"/>
    <s v="CBA - Milani Everyday"/>
    <m/>
    <s v="TRANSLINK TICKETING QLD AUS Card xx1075 Value Date: 07/12/2025"/>
    <x v="4"/>
    <x v="66"/>
    <s v="Translink SmartTicket Qld"/>
  </r>
  <r>
    <x v="45"/>
    <n v="-20"/>
    <s v="NAB - Credit Card 8814"/>
    <s v="CREDIT CARD PURCHASE"/>
    <s v="TRANSLINK BRISBANE"/>
    <x v="4"/>
    <x v="66"/>
    <s v="Translink SmartTicket Qld"/>
  </r>
  <r>
    <x v="188"/>
    <n v="-0.5"/>
    <s v="NAB - Credit Card 8814"/>
    <s v="CREDIT CARD PURCHASE"/>
    <s v="TRANSLINK SMARTTICKET QLD"/>
    <x v="4"/>
    <x v="66"/>
    <s v="Translink SmartTicket Qld"/>
  </r>
  <r>
    <x v="188"/>
    <n v="-0.5"/>
    <s v="NAB - Credit Card 8814"/>
    <s v="CREDIT CARD PURCHASE"/>
    <s v="TRANSLINK SMARTTICKET QLD"/>
    <x v="4"/>
    <x v="66"/>
    <s v="Translink SmartTicket Qld"/>
  </r>
  <r>
    <x v="189"/>
    <n v="-1"/>
    <s v="NAB - Credit Card 8814"/>
    <s v="CREDIT CARD PURCHASE"/>
    <s v="TRANSLINK SMARTTICKET QLD"/>
    <x v="4"/>
    <x v="66"/>
    <s v="Translink SmartTicket Qld"/>
  </r>
  <r>
    <x v="189"/>
    <n v="-0.5"/>
    <s v="NAB - Credit Card 8814"/>
    <s v="CREDIT CARD PURCHASE"/>
    <s v="TRANSLINK SMARTTICKET QLD"/>
    <x v="4"/>
    <x v="66"/>
    <s v="Translink SmartTicket Qld"/>
  </r>
  <r>
    <x v="93"/>
    <n v="-1"/>
    <s v="NAB - Credit Card 8814"/>
    <s v="CREDIT CARD PURCHASE"/>
    <s v="TRANSLINK SMARTTICKET QLD"/>
    <x v="4"/>
    <x v="66"/>
    <s v="Translink SmartTicket Qld"/>
  </r>
  <r>
    <x v="73"/>
    <n v="-0.5"/>
    <s v="NAB - Credit Card 8814"/>
    <s v="CREDIT CARD PURCHASE"/>
    <s v="TRANSLINK SMARTTICKET QLD"/>
    <x v="4"/>
    <x v="66"/>
    <s v="Translink SmartTicket Qld"/>
  </r>
  <r>
    <x v="200"/>
    <n v="-0.5"/>
    <s v="NAB - Credit Card 8814"/>
    <s v="CREDIT CARD PURCHASE"/>
    <s v="TRANSLINK SMARTTICKET QLD"/>
    <x v="4"/>
    <x v="66"/>
    <s v="Translink SmartTicket Qld"/>
  </r>
  <r>
    <x v="2"/>
    <n v="-3.5"/>
    <s v="NAB - Credit Card 8814"/>
    <s v="CREDIT CARD PURCHASE"/>
    <s v="TRANSLINK SMARTTICKET QLD"/>
    <x v="4"/>
    <x v="66"/>
    <s v="Translink SmartTicket Qld"/>
  </r>
  <r>
    <x v="387"/>
    <n v="-1"/>
    <s v="NAB - Credit Card 8814"/>
    <s v="CREDIT CARD PURCHASE"/>
    <s v="TRANSLINK SMARTTICKET QLD"/>
    <x v="4"/>
    <x v="66"/>
    <s v="Translink SmartTicket Qld"/>
  </r>
  <r>
    <x v="387"/>
    <n v="-1"/>
    <s v="NAB - Credit Card 8814"/>
    <s v="CREDIT CARD PURCHASE"/>
    <s v="TRANSLINK SMARTTICKET QLD"/>
    <x v="4"/>
    <x v="66"/>
    <s v="Translink SmartTicket Qld"/>
  </r>
  <r>
    <x v="227"/>
    <n v="-0.5"/>
    <s v="NAB - Credit Card 8814"/>
    <s v="CREDIT CARD PURCHASE"/>
    <s v="TRANSLINK SMARTTICKET QLD"/>
    <x v="4"/>
    <x v="66"/>
    <s v="Translink SmartTicket Qld"/>
  </r>
  <r>
    <x v="403"/>
    <n v="-2.5"/>
    <s v="NAB - Credit Card 8814"/>
    <s v="CREDIT CARD PURCHASE"/>
    <s v="TRANSLINK SMARTTICKET QLD"/>
    <x v="4"/>
    <x v="66"/>
    <s v="Translink SmartTicket Qld"/>
  </r>
  <r>
    <x v="403"/>
    <n v="-0.5"/>
    <s v="NAB - Credit Card 8814"/>
    <s v="CREDIT CARD PURCHASE"/>
    <s v="TRANSLINK SMARTTICKET QLD"/>
    <x v="4"/>
    <x v="66"/>
    <s v="Translink SmartTicket Qld"/>
  </r>
  <r>
    <x v="222"/>
    <n v="2.75"/>
    <s v="NAB - Credit Card 8814"/>
    <s v="CREDIT CARD REFUND"/>
    <s v="WOOLWORTHS/SOUTH COOLUM RCOOLUM BEACH"/>
    <x v="7"/>
    <x v="43"/>
    <s v="Woolworths"/>
  </r>
  <r>
    <x v="359"/>
    <n v="-38.299999999999997"/>
    <s v="NAB - Credit Card 8814"/>
    <s v="CREDIT CARD PURCHASE"/>
    <s v="SQ *TIME-LAPSE BREWERS Melbourne"/>
    <x v="0"/>
    <x v="0"/>
    <s v="Time-Lapse Brewers"/>
  </r>
  <r>
    <x v="471"/>
    <n v="-23.79"/>
    <s v="NAB - Credit Card 8814"/>
    <s v="CREDIT CARD PURCHASE"/>
    <s v="LS Tipplers Tap Annerley"/>
    <x v="0"/>
    <x v="0"/>
    <s v="Tippler's Tap"/>
  </r>
  <r>
    <x v="347"/>
    <n v="-8.67"/>
    <s v="CBA - Milani Everyday"/>
    <m/>
    <s v="Grab* A-8H4CU6DGWIXVAV HA NOI VN VNM Card xx1075 VND 147680 Value Date: 22/10/2025"/>
    <x v="2"/>
    <x v="47"/>
    <s v="Grab"/>
  </r>
  <r>
    <x v="72"/>
    <n v="-14.21"/>
    <s v="NAB - Credit Card 8814"/>
    <s v="CREDIT CARD PURCHASE"/>
    <s v="LS Tipplers Tap Annerley"/>
    <x v="0"/>
    <x v="0"/>
    <s v="Tippler's Tap (South Brisbane)"/>
  </r>
  <r>
    <x v="164"/>
    <n v="-6.57"/>
    <s v="NAB - Credit Card 8814"/>
    <s v="CREDIT CARD PURCHASE"/>
    <s v="TRAN PHAN PTY LTD NORTH LAKES"/>
    <x v="0"/>
    <x v="0"/>
    <s v="Tran Phan Pty Ltd"/>
  </r>
  <r>
    <x v="237"/>
    <n v="-3"/>
    <s v="NAB - Credit Card 8814"/>
    <s v="CREDIT CARD PURCHASE"/>
    <s v="TRANSLINK SMARTTICKET QLD"/>
    <x v="4"/>
    <x v="66"/>
    <s v="Translink SmartTicket Qld"/>
  </r>
  <r>
    <x v="247"/>
    <n v="-3"/>
    <s v="NAB - Credit Card 8814"/>
    <s v="CREDIT CARD PURCHASE"/>
    <s v="TRANSLINK SMARTTICKET QLD"/>
    <x v="4"/>
    <x v="66"/>
    <s v="Translink SmartTicket Qld"/>
  </r>
  <r>
    <x v="256"/>
    <n v="-0.5"/>
    <s v="NAB - Credit Card 8814"/>
    <s v="CREDIT CARD PURCHASE"/>
    <s v="TRANSLINK SMARTTICKET QLD"/>
    <x v="4"/>
    <x v="66"/>
    <s v="Translink SmartTicket Qld"/>
  </r>
  <r>
    <x v="266"/>
    <n v="-2.5"/>
    <s v="NAB - Credit Card 8814"/>
    <s v="CREDIT CARD PURCHASE"/>
    <s v="TRANSLINK SMARTTICKET QLD"/>
    <x v="4"/>
    <x v="66"/>
    <s v="Translink SmartTicket Qld"/>
  </r>
  <r>
    <x v="268"/>
    <n v="-1"/>
    <s v="NAB - Credit Card 8814"/>
    <s v="CREDIT CARD PURCHASE"/>
    <s v="TRANSLINK SMARTTICKET QLD"/>
    <x v="4"/>
    <x v="66"/>
    <s v="Translink SmartTicket Qld"/>
  </r>
  <r>
    <x v="268"/>
    <n v="-1"/>
    <s v="NAB - Credit Card 8814"/>
    <s v="CREDIT CARD PURCHASE"/>
    <s v="TRANSLINK SMARTTICKET QLD"/>
    <x v="4"/>
    <x v="66"/>
    <s v="Translink SmartTicket Qld"/>
  </r>
  <r>
    <x v="268"/>
    <n v="-1"/>
    <s v="NAB - Credit Card 8814"/>
    <s v="CREDIT CARD PURCHASE"/>
    <s v="TRANSLINK SMARTTICKET QLD"/>
    <x v="4"/>
    <x v="66"/>
    <s v="Translink SmartTicket Qld"/>
  </r>
  <r>
    <x v="509"/>
    <n v="-1"/>
    <s v="NAB - Credit Card 8814"/>
    <s v="CREDIT CARD PURCHASE"/>
    <s v="TRANSLINK SMARTTICKET QLD"/>
    <x v="4"/>
    <x v="66"/>
    <s v="Translink SmartTicket Qld"/>
  </r>
  <r>
    <x v="42"/>
    <n v="-1"/>
    <s v="NAB - Credit Card 8814"/>
    <s v="CREDIT CARD PURCHASE"/>
    <s v="TRANSLINK SMARTTICKET QLD"/>
    <x v="4"/>
    <x v="66"/>
    <s v="Translink SmartTicket Qld"/>
  </r>
  <r>
    <x v="441"/>
    <n v="-1"/>
    <s v="NAB - Credit Card 8814"/>
    <s v="CREDIT CARD PURCHASE"/>
    <s v="TRANSLINK SMARTTICKET QLD"/>
    <x v="4"/>
    <x v="66"/>
    <s v="Translink SmartTicket Qld"/>
  </r>
  <r>
    <x v="441"/>
    <n v="-1"/>
    <s v="NAB - Credit Card 8814"/>
    <s v="CREDIT CARD PURCHASE"/>
    <s v="TRANSLINK SMARTTICKET QLD"/>
    <x v="4"/>
    <x v="66"/>
    <s v="Translink SmartTicket Qld"/>
  </r>
  <r>
    <x v="453"/>
    <n v="-1"/>
    <s v="NAB - Credit Card 8814"/>
    <s v="CREDIT CARD PURCHASE"/>
    <s v="TRANSLINK SMARTTICKET QLD"/>
    <x v="4"/>
    <x v="66"/>
    <s v="Translink SmartTicket Qld"/>
  </r>
  <r>
    <x v="453"/>
    <n v="-0.5"/>
    <s v="NAB - Credit Card 8814"/>
    <s v="CREDIT CARD PURCHASE"/>
    <s v="TRANSLINK SMARTTICKET QLD"/>
    <x v="4"/>
    <x v="66"/>
    <s v="Translink SmartTicket Qld"/>
  </r>
  <r>
    <x v="589"/>
    <n v="-3.5"/>
    <s v="NAB - Credit Card 8814"/>
    <s v="CREDIT CARD PURCHASE"/>
    <s v="TRANSLINK SMARTTICKET QLD"/>
    <x v="4"/>
    <x v="66"/>
    <s v="Translink SmartTicket Qld"/>
  </r>
  <r>
    <x v="330"/>
    <n v="-0.5"/>
    <s v="NAB - Credit Card 8814"/>
    <s v="CREDIT CARD PURCHASE"/>
    <s v="TRANSLINK SMARTTICKET QLD"/>
    <x v="4"/>
    <x v="66"/>
    <s v="Translink SmartTicket Qld"/>
  </r>
  <r>
    <x v="444"/>
    <n v="-401"/>
    <s v="NAB - Credit Card 8814"/>
    <s v="CREDIT CARD PURCHASE"/>
    <s v="PAYPAL *PYPL PAYIN4 1800073263"/>
    <x v="1"/>
    <x v="2"/>
    <s v="PayPal (Pay in 4)"/>
  </r>
  <r>
    <x v="426"/>
    <n v="-0.5"/>
    <s v="NAB - Credit Card 8814"/>
    <s v="CREDIT CARD PURCHASE"/>
    <s v="TRANSLINK TICKETING QLD"/>
    <x v="4"/>
    <x v="66"/>
    <s v="Translink SmartTicket Qld"/>
  </r>
  <r>
    <x v="471"/>
    <n v="-2.5"/>
    <s v="NAB - Credit Card 8814"/>
    <s v="PURCHASE AUTHORISATION"/>
    <s v="TRANSLINK TICKETING QLD"/>
    <x v="4"/>
    <x v="66"/>
    <s v="Translink SmartTicket Qld"/>
  </r>
  <r>
    <x v="264"/>
    <n v="-1"/>
    <s v="CBA - Milani Everyday"/>
    <m/>
    <s v="TRANSLINK SMARTTICKET QLD AUS Card xx1075 Value Date: 06/05/2025"/>
    <x v="4"/>
    <x v="66"/>
    <s v="Translink SmartTicket Qld"/>
  </r>
  <r>
    <x v="105"/>
    <n v="-0.5"/>
    <s v="CBA - Milani Everyday"/>
    <m/>
    <s v="TRANSLINK SMARTTICKET QLD AUS Card xx1075 Value Date: 05/07/2025"/>
    <x v="4"/>
    <x v="66"/>
    <s v="Translink SmartTicket Qld"/>
  </r>
  <r>
    <x v="105"/>
    <n v="-2.5"/>
    <s v="CBA - Milani Everyday"/>
    <m/>
    <s v="TRANSLINK SMARTTICKET QLD AUS Card xx1075 Value Date: 05/07/2025"/>
    <x v="4"/>
    <x v="66"/>
    <s v="Translink SmartTicket Qld"/>
  </r>
  <r>
    <x v="280"/>
    <n v="-424.17"/>
    <s v="NAB - Credit Card 8814"/>
    <s v="CREDIT CARD PURCHASE"/>
    <s v="TRANSPORTMAINRDS BRISBANE"/>
    <x v="4"/>
    <x v="69"/>
    <s v="QLD Department of Transport &amp; Main Roads"/>
  </r>
  <r>
    <x v="129"/>
    <n v="-432.3"/>
    <s v="NAB Everyday - 891388212"/>
    <s v="TRANSFER DEBIT"/>
    <s v="INTERNET BPAY TMR REG RENEW 48173 50011220296608"/>
    <x v="4"/>
    <x v="69"/>
    <s v="QLD Department of Transport &amp; Main Roads"/>
  </r>
  <r>
    <x v="488"/>
    <n v="-386.3"/>
    <s v="NAB Everyday - 891388212"/>
    <s v="TRANSFER DEBIT"/>
    <s v="INTERNET BPAY TMR REG RENEW 48173 50011220296608"/>
    <x v="4"/>
    <x v="69"/>
    <s v="QLD Department of Transport &amp; Main Roads"/>
  </r>
  <r>
    <x v="310"/>
    <n v="-391.7"/>
    <s v="NAB Everyday - 891388212"/>
    <s v="TRANSFER DEBIT"/>
    <s v="INTERNET BPAY TMR REG RENEW 48173 50011220296608"/>
    <x v="4"/>
    <x v="69"/>
    <s v="QLD Department of Transport &amp; Main Roads"/>
  </r>
  <r>
    <x v="93"/>
    <n v="-124.22"/>
    <s v="NAB - Credit Card 8814"/>
    <s v="CREDIT CARD PURCHASE"/>
    <s v="TRANSPORTMAINRDS BRISBANE"/>
    <x v="4"/>
    <x v="69"/>
    <s v="QLD Department of Transport &amp; Main Roads"/>
  </r>
  <r>
    <x v="496"/>
    <n v="-334.18"/>
    <s v="CBA - Milani Everyday"/>
    <m/>
    <s v="QUEENSLAND TRANSPORT MAROOCHYDORE AUS Card xx1075 Value Date: 18/09/2025"/>
    <x v="4"/>
    <x v="69"/>
    <s v="Queensland Transport"/>
  </r>
  <r>
    <x v="475"/>
    <n v="-330"/>
    <s v="NAB - Credit Card 8814"/>
    <s v="CREDIT CARD PURCHASE"/>
    <s v="RACQ AUTOMOTIVE OPS Eight Mile Pl"/>
    <x v="4"/>
    <x v="69"/>
    <s v="RACQ "/>
  </r>
  <r>
    <x v="61"/>
    <n v="-42.08"/>
    <s v="NAB - Credit Card 8814"/>
    <s v="CREDIT CARD PURCHASE"/>
    <s v="BLACK CAB VIC 132227 OAKLEIGH"/>
    <x v="4"/>
    <x v="70"/>
    <s v="BLACK CAB"/>
  </r>
  <r>
    <x v="238"/>
    <n v="-18.84"/>
    <s v="NAB - Credit Card 8814"/>
    <s v="CREDIT CARD PURCHASE"/>
    <s v="GM TAXIPAY MASCOT"/>
    <x v="4"/>
    <x v="70"/>
    <s v="GM TaxiPay"/>
  </r>
  <r>
    <x v="127"/>
    <n v="-36.44"/>
    <s v="NAB - Credit Card 8814"/>
    <s v="CREDIT CARD PURCHASE"/>
    <s v="SUN COAST 131008 MARCOOLA"/>
    <x v="4"/>
    <x v="70"/>
    <s v="Suncoast Cabs"/>
  </r>
  <r>
    <x v="328"/>
    <n v="-31.5"/>
    <s v="NAB - Credit Card 8814"/>
    <s v="CREDIT CARD PURCHASE"/>
    <s v="GM TAXIPAY MASCOT"/>
    <x v="4"/>
    <x v="70"/>
    <s v="TaxiPay Australia"/>
  </r>
  <r>
    <x v="409"/>
    <n v="-31.5"/>
    <s v="NAB - Credit Card 8814"/>
    <s v="CREDIT CARD PURCHASE"/>
    <s v="TAXIPAY 1800 343 929 LAKEMBA"/>
    <x v="4"/>
    <x v="70"/>
    <s v="TaxiPay Card"/>
  </r>
  <r>
    <x v="415"/>
    <n v="-7.87"/>
    <s v="NAB - Credit Card 8814"/>
    <s v="CREDIT CARD PURCHASE"/>
    <s v="UBER *TRIP SYDNEY"/>
    <x v="4"/>
    <x v="70"/>
    <s v="Uber"/>
  </r>
  <r>
    <x v="150"/>
    <n v="-19.93"/>
    <s v="NAB - Credit Card 8814"/>
    <s v="CREDIT CARD PURCHASE"/>
    <s v="UBER *TRIP SYDNEY"/>
    <x v="4"/>
    <x v="70"/>
    <s v="Uber"/>
  </r>
  <r>
    <x v="152"/>
    <n v="-9.99"/>
    <s v="NAB - Credit Card 8814"/>
    <s v="CREDIT CARD PURCHASE"/>
    <s v="UBER *ONE SYDNEY"/>
    <x v="4"/>
    <x v="70"/>
    <s v="Uber"/>
  </r>
  <r>
    <x v="100"/>
    <n v="-32.880000000000003"/>
    <s v="NAB - Credit Card 8814"/>
    <s v="CREDIT CARD PURCHASE"/>
    <s v="UBER* TRIP WWW.UBER.COMA"/>
    <x v="4"/>
    <x v="70"/>
    <s v="Uber"/>
  </r>
  <r>
    <x v="68"/>
    <n v="-9.99"/>
    <s v="NAB - Credit Card 8814"/>
    <s v="CREDIT CARD PURCHASE"/>
    <s v="UBER* ONE WWW.UBER.COMA"/>
    <x v="4"/>
    <x v="70"/>
    <s v="Uber"/>
  </r>
  <r>
    <x v="171"/>
    <n v="-9.99"/>
    <s v="NAB - Credit Card 8814"/>
    <s v="CREDIT CARD PURCHASE"/>
    <s v="UBER *ONE SYDNEY"/>
    <x v="4"/>
    <x v="70"/>
    <s v="Uber"/>
  </r>
  <r>
    <x v="180"/>
    <n v="-9.99"/>
    <s v="NAB - Credit Card 8814"/>
    <s v="CREDIT CARD PURCHASE"/>
    <s v="UBER *ONE SYDNEY"/>
    <x v="4"/>
    <x v="70"/>
    <s v="Uber"/>
  </r>
  <r>
    <x v="187"/>
    <n v="-11.26"/>
    <s v="NAB - Credit Card 8814"/>
    <s v="CREDIT CARD PURCHASE"/>
    <s v="UBER* TRIP SYDNEY"/>
    <x v="4"/>
    <x v="70"/>
    <s v="Uber"/>
  </r>
  <r>
    <x v="369"/>
    <n v="-9.35"/>
    <s v="CBA - Milani Everyday"/>
    <m/>
    <s v="TRANSPORTFORNSW TAP SYDNEY AUS Card xx1075 Value Date: 23/06/2025"/>
    <x v="0"/>
    <x v="0"/>
    <s v="Transportforn"/>
  </r>
  <r>
    <x v="474"/>
    <n v="-526.01"/>
    <s v="CBA - Milani Everyday"/>
    <m/>
    <s v="TRANSPORTMAINRDS BRISBANE AUS Card xx1075 Value Date: 28/10/2025"/>
    <x v="0"/>
    <x v="0"/>
    <s v="Transportmainrds"/>
  </r>
  <r>
    <x v="138"/>
    <n v="-8.5"/>
    <s v="NAB - Credit Card 8814"/>
    <s v="CREDIT CARD PURCHASE"/>
    <s v="Tuckshop Account Noosaville"/>
    <x v="0"/>
    <x v="0"/>
    <s v="Tuckshop "/>
  </r>
  <r>
    <x v="402"/>
    <n v="-7.12"/>
    <s v="NAB - Credit Card 8814"/>
    <s v="CREDIT CARD PURCHASE"/>
    <s v="LS Two Yolks South Bri South Brisban"/>
    <x v="0"/>
    <x v="0"/>
    <s v="Two Yolks"/>
  </r>
  <r>
    <x v="464"/>
    <n v="-62.35"/>
    <s v="CBA - Milani Everyday"/>
    <m/>
    <s v="UBER *EATS HELP.UBER.C Sydney AU AUS Card xx1075 Value Date: 15/12/2025"/>
    <x v="0"/>
    <x v="0"/>
    <s v="Uber Eats"/>
  </r>
  <r>
    <x v="334"/>
    <n v="-84.39"/>
    <s v="CBA - Milani Everyday"/>
    <m/>
    <s v="UBER *EATS HELP.UBER.C Sydney AU AUS Card xx1075 Value Date: 18/12/2025"/>
    <x v="0"/>
    <x v="0"/>
    <s v="Uber Eats"/>
  </r>
  <r>
    <x v="278"/>
    <n v="-32.86"/>
    <s v="NAB - Credit Card 8814"/>
    <s v="CREDIT CARD PURCHASE"/>
    <s v="UBER *EATS HELP.UBER.COM Sydney"/>
    <x v="0"/>
    <x v="0"/>
    <s v="Uber Eats"/>
  </r>
  <r>
    <x v="76"/>
    <n v="-30.66"/>
    <s v="NAB - Credit Card 8814"/>
    <s v="CREDIT CARD PURCHASE"/>
    <s v="UBER *EATS HELP.UBER.COM Sydney"/>
    <x v="0"/>
    <x v="0"/>
    <s v="Uber Eats"/>
  </r>
  <r>
    <x v="294"/>
    <n v="-39.409999999999997"/>
    <s v="NAB Old - 7873"/>
    <s v="CREDIT CARD PURCHASE"/>
    <s v="UBER *EATS HELP.UBER.COM Sydney"/>
    <x v="0"/>
    <x v="0"/>
    <s v="Uber Eats"/>
  </r>
  <r>
    <x v="294"/>
    <n v="-70.36"/>
    <s v="NAB Old - 7873"/>
    <s v="CREDIT CARD PURCHASE"/>
    <s v="UBER *EATS HELP.UBER.COM Sydney"/>
    <x v="0"/>
    <x v="0"/>
    <s v="Uber Eats"/>
  </r>
  <r>
    <x v="294"/>
    <n v="-40.520000000000003"/>
    <s v="NAB Old - 7873"/>
    <s v="CREDIT CARD PURCHASE"/>
    <s v="UBER *EATS HELP.UBER.COM Sydney"/>
    <x v="0"/>
    <x v="0"/>
    <s v="Uber Eats"/>
  </r>
  <r>
    <x v="548"/>
    <n v="-9.99"/>
    <s v="NAB - Credit Card 8814"/>
    <s v="CREDIT CARD PURCHASE"/>
    <s v="UBER *ONE SYDNEY"/>
    <x v="4"/>
    <x v="70"/>
    <s v="Uber"/>
  </r>
  <r>
    <x v="98"/>
    <n v="-9.99"/>
    <s v="NAB - Credit Card 8814"/>
    <s v="CREDIT CARD PURCHASE"/>
    <s v="UBER* ONE WWW.UBER.COMA"/>
    <x v="4"/>
    <x v="70"/>
    <s v="Uber"/>
  </r>
  <r>
    <x v="71"/>
    <n v="-15.21"/>
    <s v="NAB - Credit Card 8814"/>
    <s v="CREDIT CARD PURCHASE"/>
    <s v="UBER* EATS HTTPSWWW.UBER"/>
    <x v="0"/>
    <x v="0"/>
    <s v="Uber Eats"/>
  </r>
  <r>
    <x v="61"/>
    <n v="-61.42"/>
    <s v="NAB - Credit Card 8814"/>
    <s v="CREDIT CARD PURCHASE"/>
    <s v="UBER* EATS SYDNEY"/>
    <x v="0"/>
    <x v="0"/>
    <s v="Uber Eats"/>
  </r>
  <r>
    <x v="213"/>
    <n v="-55.68"/>
    <s v="NAB - Credit Card 8814"/>
    <s v="CREDIT CARD PURCHASE"/>
    <s v="UBER* EATS SYDNEY"/>
    <x v="0"/>
    <x v="0"/>
    <s v="Uber Eats"/>
  </r>
  <r>
    <x v="197"/>
    <n v="-22.35"/>
    <s v="NAB - Credit Card 8814"/>
    <s v="CREDIT CARD PURCHASE"/>
    <s v="Umami Ramen Maroochydore"/>
    <x v="0"/>
    <x v="0"/>
    <s v="Umami Ramen"/>
  </r>
  <r>
    <x v="34"/>
    <n v="-39.700000000000003"/>
    <s v="NAB - Credit Card 8814"/>
    <s v="CREDIT CARD PURCHASE"/>
    <s v="UMAPATI PL MAROOCHYDORE"/>
    <x v="0"/>
    <x v="0"/>
    <s v="UMAPATI PL  "/>
  </r>
  <r>
    <x v="177"/>
    <n v="-6.95"/>
    <s v="NAB - Credit Card 8814"/>
    <s v="CREDIT CARD PURCHASE"/>
    <s v="UMAPATI PL MAROOCHYDORE"/>
    <x v="0"/>
    <x v="0"/>
    <s v="UMAPATI PL  "/>
  </r>
  <r>
    <x v="252"/>
    <n v="-300"/>
    <s v="NAB - Credit Card 8814"/>
    <s v="CREDIT CARD PURCHASE"/>
    <s v="SQ *THE MOVEMENT ROOM PILPoint Arkwrig"/>
    <x v="8"/>
    <x v="27"/>
    <s v="THE MOVEMENT ROOM"/>
  </r>
  <r>
    <x v="200"/>
    <n v="-33.46"/>
    <s v="NAB - Credit Card 8814"/>
    <s v="CREDIT CARD PURCHASE"/>
    <s v="UBER* TRIP WWW.UBER.COMA"/>
    <x v="4"/>
    <x v="70"/>
    <s v="Uber"/>
  </r>
  <r>
    <x v="202"/>
    <n v="-34.909999999999997"/>
    <s v="NAB - Credit Card 8814"/>
    <s v="CREDIT CARD PURCHASE"/>
    <s v="UBER* TRIP SYDNEY"/>
    <x v="4"/>
    <x v="70"/>
    <s v="Uber"/>
  </r>
  <r>
    <x v="39"/>
    <n v="-9.99"/>
    <s v="NAB - Credit Card 8814"/>
    <s v="CREDIT CARD PURCHASE"/>
    <s v="UBER* ONE SYDNEY"/>
    <x v="4"/>
    <x v="70"/>
    <s v="Uber"/>
  </r>
  <r>
    <x v="84"/>
    <n v="-9.99"/>
    <s v="NAB - Credit Card 8814"/>
    <s v="CREDIT CARD PURCHASE"/>
    <s v="UBER *ONE SYDNEY"/>
    <x v="4"/>
    <x v="70"/>
    <s v="Uber"/>
  </r>
  <r>
    <x v="226"/>
    <n v="-9.5299999999999994"/>
    <s v="NAB - Credit Card 8814"/>
    <s v="CREDIT CARD PURCHASE"/>
    <s v="UBER *TRIP HELP.UBER.COM Sydney"/>
    <x v="4"/>
    <x v="70"/>
    <s v="Uber"/>
  </r>
  <r>
    <x v="3"/>
    <n v="-9.99"/>
    <s v="NAB - Credit Card 8814"/>
    <s v="CREDIT CARD PURCHASE"/>
    <s v="UBER *ONE SYDNEY"/>
    <x v="4"/>
    <x v="70"/>
    <s v="Uber"/>
  </r>
  <r>
    <x v="86"/>
    <n v="-14.62"/>
    <s v="NAB - Credit Card 8814"/>
    <s v="CREDIT CARD PURCHASE"/>
    <s v="UBER *TRIP HELP.UBER.COM Sydney"/>
    <x v="4"/>
    <x v="70"/>
    <s v="Uber"/>
  </r>
  <r>
    <x v="238"/>
    <n v="-24.05"/>
    <s v="NAB - Credit Card 8814"/>
    <s v="CREDIT CARD PURCHASE"/>
    <s v="UBER *TRIP HELP.UBER.COM Sydney"/>
    <x v="4"/>
    <x v="70"/>
    <s v="Uber"/>
  </r>
  <r>
    <x v="242"/>
    <n v="-9.99"/>
    <s v="NAB - Credit Card 8814"/>
    <s v="CREDIT CARD PURCHASE"/>
    <s v="UBER *ONE SYDNEY"/>
    <x v="4"/>
    <x v="70"/>
    <s v="Uber"/>
  </r>
  <r>
    <x v="249"/>
    <n v="-9.99"/>
    <s v="NAB - Credit Card 8814"/>
    <s v="CREDIT CARD PURCHASE"/>
    <s v="UBER *ONE SYDNEY"/>
    <x v="4"/>
    <x v="70"/>
    <s v="Uber"/>
  </r>
  <r>
    <x v="260"/>
    <n v="-9.99"/>
    <s v="NAB - Credit Card 8814"/>
    <s v="CREDIT CARD PURCHASE"/>
    <s v="UBER *ONE SYDNEY"/>
    <x v="4"/>
    <x v="70"/>
    <s v="Uber"/>
  </r>
  <r>
    <x v="269"/>
    <n v="-9.99"/>
    <s v="NAB - Credit Card 8814"/>
    <s v="CREDIT CARD PURCHASE"/>
    <s v="UBER *ONE SYDNEY"/>
    <x v="4"/>
    <x v="70"/>
    <s v="Uber"/>
  </r>
  <r>
    <x v="42"/>
    <n v="-12.16"/>
    <s v="NAB - Credit Card 8814"/>
    <s v="CREDIT CARD PURCHASE"/>
    <s v="UBER *TRIP HELP.UBER.COM Sydney"/>
    <x v="4"/>
    <x v="70"/>
    <s v="Uber"/>
  </r>
  <r>
    <x v="404"/>
    <n v="-28.54"/>
    <s v="NAB - Credit Card 8814"/>
    <s v="CREDIT CARD PURCHASE"/>
    <s v="UBER *TRIP HELP.UBER.COM Sydney"/>
    <x v="4"/>
    <x v="70"/>
    <s v="Uber"/>
  </r>
  <r>
    <x v="404"/>
    <n v="-16.329999999999998"/>
    <s v="NAB - Credit Card 8814"/>
    <s v="CREDIT CARD PURCHASE"/>
    <s v="UBER *TRIP HELP.UBER.COM Sydney"/>
    <x v="4"/>
    <x v="70"/>
    <s v="Uber"/>
  </r>
  <r>
    <x v="525"/>
    <n v="-9.99"/>
    <s v="NAB - Credit Card 8814"/>
    <s v="CREDIT CARD PURCHASE"/>
    <s v="UBER *ONE SYDNEY"/>
    <x v="4"/>
    <x v="70"/>
    <s v="Uber"/>
  </r>
  <r>
    <x v="589"/>
    <n v="-32.840000000000003"/>
    <s v="NAB - Credit Card 8814"/>
    <s v="CREDIT CARD PURCHASE"/>
    <s v="UBER* TRIP WWW.UBER.COM/"/>
    <x v="4"/>
    <x v="70"/>
    <s v="Uber"/>
  </r>
  <r>
    <x v="507"/>
    <n v="-9.99"/>
    <s v="NAB - Credit Card 8814"/>
    <s v="CREDIT CARD PURCHASE"/>
    <s v="UBER *ONE SYDNEY"/>
    <x v="4"/>
    <x v="70"/>
    <s v="Uber"/>
  </r>
  <r>
    <x v="276"/>
    <n v="-44.47"/>
    <s v="NAB - Credit Card 8814"/>
    <s v="CREDIT CARD PURCHASE"/>
    <s v="UBER *TRIP HELP.UBER.COM Sydney"/>
    <x v="4"/>
    <x v="70"/>
    <s v="Uber"/>
  </r>
  <r>
    <x v="504"/>
    <n v="-9.99"/>
    <s v="NAB - Credit Card 8814"/>
    <s v="CREDIT CARD PURCHASE"/>
    <s v="UBER *ONE SYDNEY"/>
    <x v="4"/>
    <x v="70"/>
    <s v="Uber"/>
  </r>
  <r>
    <x v="279"/>
    <n v="-9.99"/>
    <s v="NAB - Credit Card 8814"/>
    <s v="CREDIT CARD PURCHASE"/>
    <s v="UberDirectAU_PASS SYDNEY"/>
    <x v="4"/>
    <x v="70"/>
    <s v="Uber"/>
  </r>
  <r>
    <x v="476"/>
    <n v="-9.99"/>
    <s v="NAB - Credit Card 8814"/>
    <s v="CREDIT CARD PURCHASE"/>
    <s v="UberDirectAU_PASS SYDNEY"/>
    <x v="4"/>
    <x v="70"/>
    <s v="Uber"/>
  </r>
  <r>
    <x v="408"/>
    <n v="-38.520000000000003"/>
    <s v="NAB - Credit Card 8814"/>
    <s v="CREDIT CARD PURCHASE"/>
    <s v="UBER *TRIP HELP.UBER.COM Sydney"/>
    <x v="4"/>
    <x v="70"/>
    <s v="Uber"/>
  </r>
  <r>
    <x v="12"/>
    <n v="-9.99"/>
    <s v="NAB Old - 7873"/>
    <s v="CREDIT CARD PURCHASE"/>
    <s v="UberDirectAU_PASS SYDNEY"/>
    <x v="4"/>
    <x v="70"/>
    <s v="Uber"/>
  </r>
  <r>
    <x v="76"/>
    <n v="-37.49"/>
    <s v="NAB - Credit Card 8814"/>
    <s v="CREDIT CARD PURCHASE"/>
    <s v="UBER *TRIP HELP.UBER.COM Sydney"/>
    <x v="4"/>
    <x v="70"/>
    <s v="Uber"/>
  </r>
  <r>
    <x v="334"/>
    <n v="-16.96"/>
    <s v="NAB Old - 7873"/>
    <s v="CREDIT CARD PURCHASE"/>
    <s v="UBER *TRIP HELP.UBER.COM Sydney"/>
    <x v="4"/>
    <x v="70"/>
    <s v="Uber"/>
  </r>
  <r>
    <x v="393"/>
    <n v="-9.99"/>
    <s v="NAB Old - 7873"/>
    <s v="CREDIT CARD PURCHASE"/>
    <s v="UberDirectAU_PASS SYDNEY"/>
    <x v="4"/>
    <x v="70"/>
    <s v="Uber"/>
  </r>
  <r>
    <x v="90"/>
    <n v="-50"/>
    <s v="CBA - Milani Everyday"/>
    <m/>
    <s v="Transfer To Banks NAB CommBank App uber"/>
    <x v="4"/>
    <x v="70"/>
    <s v="Uber"/>
  </r>
  <r>
    <x v="333"/>
    <n v="-11.14"/>
    <s v="CBA - Milani Everyday"/>
    <m/>
    <s v="UBER *TRIP HELP.UBER.C 14518236738 AU AUS Card xx1075 Value Date: 19/09/2025"/>
    <x v="4"/>
    <x v="70"/>
    <s v="Uber"/>
  </r>
  <r>
    <x v="452"/>
    <n v="-40.270000000000003"/>
    <s v="CBA - Milani Everyday"/>
    <m/>
    <s v="UBER *TRIP Sydney AU AUS Card xx1075 Value Date: 20/11/2025"/>
    <x v="4"/>
    <x v="70"/>
    <s v="Uber"/>
  </r>
  <r>
    <x v="287"/>
    <n v="-36"/>
    <s v="CBA - Milani Everyday"/>
    <m/>
    <s v="UBER *TRIP Sydney AU AUS Card xx1075 Value Date: 21/11/2025"/>
    <x v="4"/>
    <x v="70"/>
    <s v="Uber"/>
  </r>
  <r>
    <x v="335"/>
    <n v="-17.48"/>
    <s v="NAB - Credit Card 8814"/>
    <s v="CREDIT CARD PURCHASE"/>
    <s v="LINKT BRISBANE BRISBANE"/>
    <x v="4"/>
    <x v="71"/>
    <s v="Linkt"/>
  </r>
  <r>
    <x v="119"/>
    <n v="-24.78"/>
    <s v="NAB - Credit Card 8814"/>
    <s v="CREDIT CARD PURCHASE"/>
    <s v="LINKT BRISBANE BRISBANE"/>
    <x v="4"/>
    <x v="71"/>
    <s v="Linkt"/>
  </r>
  <r>
    <x v="547"/>
    <n v="-35.82"/>
    <s v="NAB - Credit Card 8814"/>
    <s v="CREDIT CARD PURCHASE"/>
    <s v="LINKT BRISBANE BRISBANE"/>
    <x v="4"/>
    <x v="71"/>
    <s v="Linkt"/>
  </r>
  <r>
    <x v="80"/>
    <n v="-21.18"/>
    <s v="NAB - Credit Card 8814"/>
    <s v="CREDIT CARD PURCHASE"/>
    <s v="LINKT MELBOURNE MELBOURNE"/>
    <x v="4"/>
    <x v="71"/>
    <s v="Linkt"/>
  </r>
  <r>
    <x v="202"/>
    <n v="-14.38"/>
    <s v="NAB - Credit Card 8814"/>
    <s v="CREDIT CARD PURCHASE"/>
    <s v="LINKT SYDNEY SYDNEY"/>
    <x v="4"/>
    <x v="71"/>
    <s v="Linkt"/>
  </r>
  <r>
    <x v="202"/>
    <n v="-8.93"/>
    <s v="NAB - Credit Card 8814"/>
    <s v="CREDIT CARD PURCHASE"/>
    <s v="LINKT SYDNEY SYDNEY"/>
    <x v="4"/>
    <x v="71"/>
    <s v="Linkt"/>
  </r>
  <r>
    <x v="419"/>
    <n v="-78.12"/>
    <s v="NAB - Credit Card 8814"/>
    <s v="CREDIT CARD PURCHASE"/>
    <s v="LINKT BRISBANE BRISBANE"/>
    <x v="4"/>
    <x v="71"/>
    <s v="Linkt"/>
  </r>
  <r>
    <x v="419"/>
    <n v="-26.11"/>
    <s v="NAB - Credit Card 8814"/>
    <s v="CREDIT CARD PURCHASE"/>
    <s v="LINKT MELBOURNE MELBOURNE"/>
    <x v="4"/>
    <x v="71"/>
    <s v="Linkt"/>
  </r>
  <r>
    <x v="265"/>
    <n v="-20.149999999999999"/>
    <s v="NAB - Credit Card 8814"/>
    <s v="CREDIT CARD PURCHASE"/>
    <s v="LINKT MELBOURNE MELBOURNE"/>
    <x v="4"/>
    <x v="71"/>
    <s v="Linkt"/>
  </r>
  <r>
    <x v="265"/>
    <n v="-58.03"/>
    <s v="NAB - Credit Card 8814"/>
    <s v="CREDIT CARD PURCHASE"/>
    <s v="LINKT MELBOURNE MELBOURNE"/>
    <x v="4"/>
    <x v="71"/>
    <s v="Linkt"/>
  </r>
  <r>
    <x v="330"/>
    <n v="-20.14"/>
    <s v="NAB - Credit Card 8814"/>
    <s v="CREDIT CARD PURCHASE"/>
    <s v="LINKT MELBOURNE MELBOURNE"/>
    <x v="4"/>
    <x v="71"/>
    <s v="Linkt"/>
  </r>
  <r>
    <x v="280"/>
    <n v="-20.13"/>
    <s v="NAB - Credit Card 8814"/>
    <s v="CREDIT CARD PURCHASE"/>
    <s v="LINKT MELBOURNE MELBOURNE"/>
    <x v="4"/>
    <x v="71"/>
    <s v="Linkt"/>
  </r>
  <r>
    <x v="278"/>
    <n v="-35.200000000000003"/>
    <s v="NAB - Credit Card 8814"/>
    <s v="CREDIT CARD PURCHASE"/>
    <s v="ZLR*Mt Coolum Meats MMount Coolum"/>
    <x v="5"/>
    <x v="29"/>
    <s v="Mount Coolum Meats"/>
  </r>
  <r>
    <x v="257"/>
    <n v="-63.75"/>
    <s v="NAB - Credit Card 8814"/>
    <s v="CREDIT CARD PURCHASE"/>
    <s v="PAYPAL *AREPAAUPTYL 4029357733"/>
    <x v="8"/>
    <x v="67"/>
    <s v="AREPA"/>
  </r>
  <r>
    <x v="533"/>
    <n v="-136.62"/>
    <s v="NAB Everyday - 891388212"/>
    <s v="MISCELLANEOUS DEBIT"/>
    <s v="V1566 01/08 TELSTRA SERVICES MELBOURNE 74940525214"/>
    <x v="13"/>
    <x v="25"/>
    <s v="Telstra"/>
  </r>
  <r>
    <x v="473"/>
    <n v="-136.62"/>
    <s v="NAB Everyday - 891388212"/>
    <s v="MISCELLANEOUS DEBIT"/>
    <s v="V1566 01/09 TELSTRA SERVICES MELBOURNE 74940525245"/>
    <x v="13"/>
    <x v="25"/>
    <s v="Telstra"/>
  </r>
  <r>
    <x v="300"/>
    <n v="-136.62"/>
    <s v="NAB Everyday - 891388212"/>
    <s v="MISCELLANEOUS DEBIT"/>
    <s v="V1566 01/11 TELSTRA SERVICES MELBOURNE 74940525306"/>
    <x v="13"/>
    <x v="25"/>
    <s v="Telstra"/>
  </r>
  <r>
    <x v="233"/>
    <n v="-121.62"/>
    <s v="NAB Everyday - 891388212"/>
    <s v="MISCELLANEOUS DEBIT"/>
    <s v="V1566 02/02 TELSTRA SERVICES MELBOURNE 74940525033"/>
    <x v="13"/>
    <x v="25"/>
    <s v="Telstra"/>
  </r>
  <r>
    <x v="263"/>
    <n v="-121.62"/>
    <s v="NAB Everyday - 891388212"/>
    <s v="MISCELLANEOUS DEBIT"/>
    <s v="V1566 02/05 TELSTRA SERVICES MELBOURNE 74940525122"/>
    <x v="13"/>
    <x v="25"/>
    <s v="Telstra"/>
  </r>
  <r>
    <x v="270"/>
    <n v="-136.62"/>
    <s v="NAB Everyday - 891388212"/>
    <s v="MISCELLANEOUS DEBIT"/>
    <s v="V1566 02/07 TELSTRA SERVICES MELBOURNE 74940525183"/>
    <x v="13"/>
    <x v="25"/>
    <s v="Telstra"/>
  </r>
  <r>
    <x v="364"/>
    <n v="-136.62"/>
    <s v="NAB Everyday - 891388212"/>
    <s v="MISCELLANEOUS DEBIT"/>
    <s v="V1566 02/10 TELSTRA SERVICES MELBOURNE 74940525275"/>
    <x v="13"/>
    <x v="25"/>
    <s v="Telstra"/>
  </r>
  <r>
    <x v="468"/>
    <n v="-34.950000000000003"/>
    <s v="NAB Everyday - 891388212"/>
    <s v="MISCELLANEOUS DEBIT"/>
    <s v="V1566 08/01 TELSTRA SERVICES MELBOURNE 74940524009"/>
    <x v="13"/>
    <x v="25"/>
    <s v="Telstra"/>
  </r>
  <r>
    <x v="119"/>
    <n v="-34.950000000000003"/>
    <s v="NAB Everyday - 891388212"/>
    <s v="MISCELLANEOUS DEBIT"/>
    <s v="V1566 08/02 TELSTRA SERVICES MELBOURNE 74940524040"/>
    <x v="13"/>
    <x v="25"/>
    <s v="Telstra"/>
  </r>
  <r>
    <x v="77"/>
    <n v="-34.950000000000003"/>
    <s v="NAB Everyday - 891388212"/>
    <s v="MISCELLANEOUS DEBIT"/>
    <s v="V1566 08/03 TELSTRA SERVICES MELBOURNE 74940524069"/>
    <x v="13"/>
    <x v="25"/>
    <s v="Telstra"/>
  </r>
  <r>
    <x v="137"/>
    <n v="-34.950000000000003"/>
    <s v="NAB Everyday - 891388212"/>
    <s v="MISCELLANEOUS DEBIT"/>
    <s v="V1566 08/04 TELSTRA SERVICES MELBOURNE 74940524100"/>
    <x v="13"/>
    <x v="25"/>
    <s v="Telstra"/>
  </r>
  <r>
    <x v="155"/>
    <n v="-34.950000000000003"/>
    <s v="NAB Everyday - 891388212"/>
    <s v="MISCELLANEOUS DEBIT"/>
    <s v="V1566 08/06 TELSTRA SERVICES MELBOURNE 74940524161"/>
    <x v="13"/>
    <x v="25"/>
    <s v="Telstra"/>
  </r>
  <r>
    <x v="165"/>
    <n v="-34.950000000000003"/>
    <s v="NAB Everyday - 891388212"/>
    <s v="MISCELLANEOUS DEBIT"/>
    <s v="V1566 08/07 TELSTRA SERVICES MELBOURNE 74940524191"/>
    <x v="13"/>
    <x v="25"/>
    <s v="Telstra"/>
  </r>
  <r>
    <x v="78"/>
    <n v="-34.950000000000003"/>
    <s v="NAB Everyday - 891388212"/>
    <s v="MISCELLANEOUS DEBIT"/>
    <s v="V1566 08/08 TELSTRA SERVICES MELBOURNE 74940524222"/>
    <x v="13"/>
    <x v="25"/>
    <s v="Telstra"/>
  </r>
  <r>
    <x v="517"/>
    <n v="-34.950000000000003"/>
    <s v="NAB Everyday - 891388212"/>
    <s v="MISCELLANEOUS DEBIT"/>
    <s v="V1566 08/09 TELSTRA SERVICES MELBOURNE 74940524253"/>
    <x v="13"/>
    <x v="25"/>
    <s v="Telstra"/>
  </r>
  <r>
    <x v="590"/>
    <n v="-34.950000000000003"/>
    <s v="NAB Everyday - 891388212"/>
    <s v="MISCELLANEOUS DEBIT"/>
    <s v="V1566 08/10 TELSTRA SERVICES MELBOURNE 74940524283"/>
    <x v="13"/>
    <x v="25"/>
    <s v="Telstra"/>
  </r>
  <r>
    <x v="199"/>
    <n v="-34.950000000000003"/>
    <s v="NAB Everyday - 891388212"/>
    <s v="MISCELLANEOUS DEBIT"/>
    <s v="V1566 09/11 TELSTRA SERVICES MELBOURNE 74940524314"/>
    <x v="13"/>
    <x v="25"/>
    <s v="Telstra"/>
  </r>
  <r>
    <x v="534"/>
    <n v="-34.950000000000003"/>
    <s v="NAB Everyday - 891388212"/>
    <s v="MISCELLANEOUS DEBIT"/>
    <s v="V1566 09/12 TELSTRA SERVICES MELBOURNE 74940524345"/>
    <x v="13"/>
    <x v="25"/>
    <s v="Telstra"/>
  </r>
  <r>
    <x v="158"/>
    <n v="-192.94"/>
    <s v="NAB Old - 9437"/>
    <s v="TRANSFER DEBIT"/>
    <s v="Coolum Coastal P1053412604 Water 29 lang st"/>
    <x v="13"/>
    <x v="72"/>
    <s v="Coolum Coastal"/>
  </r>
  <r>
    <x v="132"/>
    <n v="-50.95"/>
    <s v="NAB - Credit Card 8814"/>
    <s v="CREDIT CARD PURCHASE"/>
    <s v="THE REJECT SHOP 413 NOOSAVILLE"/>
    <x v="1"/>
    <x v="1"/>
    <s v="The Reject Shop"/>
  </r>
  <r>
    <x v="108"/>
    <n v="-6.2"/>
    <s v="NAB - Credit Card 8814"/>
    <s v="CREDIT CARD PURCHASE"/>
    <s v="THE REJECT SHOP 4491 MAROOCHYDORE"/>
    <x v="1"/>
    <x v="1"/>
    <s v="The Reject Shop"/>
  </r>
  <r>
    <x v="108"/>
    <n v="-5"/>
    <s v="NAB - Credit Card 8814"/>
    <s v="CREDIT CARD PURCHASE"/>
    <s v="THE REJECT SHOP 4491 MAROOCHYDORE"/>
    <x v="1"/>
    <x v="1"/>
    <s v="The Reject Shop"/>
  </r>
  <r>
    <x v="423"/>
    <n v="-54.89"/>
    <s v="NAB - Credit Card 8814"/>
    <s v="CREDIT CARD PURCHASE"/>
    <s v="ZLR*Mt Coolum Meats MMount Coolum"/>
    <x v="5"/>
    <x v="29"/>
    <s v="Mount Coolum Meats"/>
  </r>
  <r>
    <x v="216"/>
    <n v="-17.25"/>
    <s v="NAB - Credit Card 8814"/>
    <s v="CREDIT CARD PURCHASE"/>
    <s v="UMAPATI PL MAROOCHYDORE"/>
    <x v="0"/>
    <x v="0"/>
    <s v="UMAPATI PL  "/>
  </r>
  <r>
    <x v="280"/>
    <n v="-58.81"/>
    <s v="NAB - Credit Card 8814"/>
    <s v="CREDIT CARD PURCHASE"/>
    <s v="ZLR*Mt Coolum Meats MMount Coolum"/>
    <x v="5"/>
    <x v="29"/>
    <s v="Mount Coolum Meats"/>
  </r>
  <r>
    <x v="108"/>
    <n v="-5"/>
    <s v="NAB - Credit Card 8814"/>
    <s v="CREDIT CARD PURCHASE"/>
    <s v="THE REJECT SHOP 4491 MAROOCHYDORE"/>
    <x v="1"/>
    <x v="1"/>
    <s v="The Reject Shop"/>
  </r>
  <r>
    <x v="144"/>
    <n v="-15.23"/>
    <s v="NAB - Credit Card 8814"/>
    <s v="CREDIT CARD PURCHASE"/>
    <s v="SQ *THE SOUTH MELBOURNE BSouth Melbour"/>
    <x v="1"/>
    <x v="1"/>
    <s v="THE SOUTH MELBOURNE "/>
  </r>
  <r>
    <x v="144"/>
    <n v="-7.39"/>
    <s v="NAB - Credit Card 8814"/>
    <s v="CREDIT CARD PURCHASE"/>
    <s v="SQ *THE SOUTH MELBOURNE BSouth Melbour"/>
    <x v="1"/>
    <x v="1"/>
    <s v="THE SOUTH MELBOURNE "/>
  </r>
  <r>
    <x v="553"/>
    <n v="-36.619999999999997"/>
    <s v="NAB - Credit Card 8814"/>
    <s v="CREDIT CARD PURCHASE"/>
    <s v="ZLR*Mt Coolum Meats MMount Coolum"/>
    <x v="5"/>
    <x v="29"/>
    <s v="Mount Coolum Meats"/>
  </r>
  <r>
    <x v="465"/>
    <n v="10230.459999999999"/>
    <s v="CBA - Milani Everyday"/>
    <m/>
    <s v="Fast Transfer From J GIUFFRE &amp; CO PTY LT ATO REFUND"/>
    <x v="7"/>
    <x v="46"/>
    <s v="Fast Transfer From J GIUFFRE &amp; CO PTY LT ATO REFUND"/>
  </r>
  <r>
    <x v="269"/>
    <n v="-113.11"/>
    <s v="NAB - Credit Card 8814"/>
    <s v="CREDIT CARD PURCHASE"/>
    <s v="PAYPAL *IHERB LLC 4029357733 CA"/>
    <x v="8"/>
    <x v="67"/>
    <s v="iHerb"/>
  </r>
  <r>
    <x v="461"/>
    <n v="-184.8"/>
    <s v="NAB - Credit Card 8814"/>
    <s v="CREDIT CARD PURCHASE"/>
    <s v="PAYPAL *IHERB LLC 4029357733 CA"/>
    <x v="8"/>
    <x v="67"/>
    <s v="iHerb"/>
  </r>
  <r>
    <x v="101"/>
    <n v="-48.48"/>
    <s v="NAB - Credit Card 8814"/>
    <s v="CREDIT CARD PURCHASE"/>
    <s v="PAYPAL *IHERB LLC 4029357733 CA"/>
    <x v="8"/>
    <x v="67"/>
    <s v="iHerb"/>
  </r>
  <r>
    <x v="513"/>
    <n v="-10.45"/>
    <s v="CBA - Milani Everyday"/>
    <m/>
    <s v="UMAPATI PL MAROOCHYDORE AUS Card xx1075 Value Date: 23/05/2025"/>
    <x v="0"/>
    <x v="0"/>
    <s v="UMAPATI PL  "/>
  </r>
  <r>
    <x v="288"/>
    <n v="-5.45"/>
    <s v="NAB - Credit Card 8814"/>
    <s v="CREDIT CARD PURCHASE"/>
    <s v="UMAPATI UNIT TRUST MAROOCHYDORE"/>
    <x v="0"/>
    <x v="0"/>
    <s v="UMAPATI PL  "/>
  </r>
  <r>
    <x v="70"/>
    <n v="-76.63"/>
    <s v="NAB Everyday - 891388212"/>
    <s v="MISCELLANEOUS DEBIT"/>
    <s v="V1665 19/07 Pizzami Peregian Bch Peregian B 74249234201"/>
    <x v="0"/>
    <x v="0"/>
    <s v="Pizzami Gourmet Pizza Bar"/>
  </r>
  <r>
    <x v="543"/>
    <n v="-11.72"/>
    <s v="CBA - Milani Everyday"/>
    <m/>
    <s v="Velvet Bean Docklands AU AUS Card xx1075 Value Date: 18/12/2025"/>
    <x v="0"/>
    <x v="0"/>
    <s v="Velvet Bean Docklands"/>
  </r>
  <r>
    <x v="452"/>
    <n v="-10.1"/>
    <s v="CBA - Milani Everyday"/>
    <m/>
    <s v="Velvet Bean Docklands AU AUS Card xx1075 Value Date: 20/11/2025"/>
    <x v="0"/>
    <x v="0"/>
    <s v="Velvet Bean Docklands"/>
  </r>
  <r>
    <x v="452"/>
    <n v="-6.36"/>
    <s v="CBA - Milani Everyday"/>
    <m/>
    <s v="Velvet Bean Docklands AU AUS Card xx1075 Value Date: 20/11/2025"/>
    <x v="0"/>
    <x v="0"/>
    <s v="Velvet Bean Docklands"/>
  </r>
  <r>
    <x v="61"/>
    <n v="-43.47"/>
    <s v="NAB - Credit Card 8814"/>
    <s v="CREDIT CARD PURCHASE"/>
    <s v="VICTORIA HOTEL YARRAVILLE"/>
    <x v="0"/>
    <x v="0"/>
    <s v="The Victoria Hotel (Yarraville)"/>
  </r>
  <r>
    <x v="123"/>
    <n v="-350"/>
    <s v="NAB Everyday - 891388212"/>
    <s v="TRANSFER DEBIT"/>
    <s v="VERONICA L1797558428 Thank you Milani"/>
    <x v="14"/>
    <x v="10"/>
    <s v="Veronica"/>
  </r>
  <r>
    <x v="347"/>
    <n v="-5.91"/>
    <s v="CBA - Milani Everyday"/>
    <m/>
    <s v="Grab* A-8H6IQNMW226QAV HA NOI VN VNM Card xx1075 VND 100880 Value Date: 23/10/2025"/>
    <x v="2"/>
    <x v="47"/>
    <s v="Grab"/>
  </r>
  <r>
    <x v="347"/>
    <n v="-5.91"/>
    <s v="CBA - Milani Everyday"/>
    <m/>
    <s v="Grab* A-8H6PCPNG24SDAV HA NOI VN VNM Card xx1075 VND 100880 Value Date: 23/10/2025"/>
    <x v="2"/>
    <x v="47"/>
    <s v="Grab"/>
  </r>
  <r>
    <x v="61"/>
    <n v="-39.43"/>
    <s v="NAB - Credit Card 8814"/>
    <s v="CREDIT CARD PURCHASE"/>
    <s v="VICTORIA HOTEL YARRAVILLE"/>
    <x v="0"/>
    <x v="0"/>
    <s v="The Victoria Hotel (Yarraville)"/>
  </r>
  <r>
    <x v="61"/>
    <n v="-28.31"/>
    <s v="NAB - Credit Card 8814"/>
    <s v="CREDIT CARD PURCHASE"/>
    <s v="VICTORIA HOTEL YARRAVILLE"/>
    <x v="0"/>
    <x v="0"/>
    <s v="The Victoria Hotel (Yarraville)"/>
  </r>
  <r>
    <x v="61"/>
    <n v="-22.75"/>
    <s v="NAB - Credit Card 8814"/>
    <s v="CREDIT CARD PURCHASE"/>
    <s v="Victoria Hotel Yarraville"/>
    <x v="0"/>
    <x v="0"/>
    <s v="The Victoria Hotel (Yarraville)"/>
  </r>
  <r>
    <x v="61"/>
    <n v="-56.9"/>
    <s v="NAB - Credit Card 8814"/>
    <s v="CREDIT CARD PURCHASE"/>
    <s v="VIET KITCHEN FOOTSCRAY PTFOOTSCRAY"/>
    <x v="0"/>
    <x v="0"/>
    <s v="VIET KITCHEN FOOTSCRAY PTFOOTSCRAY"/>
  </r>
  <r>
    <x v="451"/>
    <n v="-3.58"/>
    <s v="NAB - Credit Card 8814"/>
    <s v="CREDIT CARD PURCHASE"/>
    <s v="7-ELEVEN_1125 HO CHI MINH"/>
    <x v="0"/>
    <x v="0"/>
    <s v="Vietnam"/>
  </r>
  <r>
    <x v="347"/>
    <n v="-1.89"/>
    <s v="CBA - Milani Everyday"/>
    <m/>
    <s v="Grab* A-8H7D3G2WW59PAV HA NOI VN VNM Card xx1075 VND 32240 Value Date: 23/10/2025"/>
    <x v="2"/>
    <x v="47"/>
    <s v="Grab"/>
  </r>
  <r>
    <x v="347"/>
    <n v="-2.56"/>
    <s v="CBA - Milani Everyday"/>
    <m/>
    <s v="Grab* A-8H7LS6QWXC9RAV HA NOI VN VNM Card xx1075 VND 43680 Value Date: 23/10/2025"/>
    <x v="2"/>
    <x v="47"/>
    <s v="Grab"/>
  </r>
  <r>
    <x v="347"/>
    <n v="-1.89"/>
    <s v="CBA - Milani Everyday"/>
    <m/>
    <s v="Grab* A-8H8JHBBGWJ6RAV HA NOI VN VNM Card xx1075 VND 32240 Value Date: 24/10/2025"/>
    <x v="2"/>
    <x v="47"/>
    <s v="Grab"/>
  </r>
  <r>
    <x v="238"/>
    <n v="-26.1"/>
    <s v="NAB - Credit Card 8814"/>
    <s v="CREDIT CARD PURCHASE"/>
    <s v="VILLAGE STREET PL DOCKLANDS"/>
    <x v="0"/>
    <x v="0"/>
    <s v="Platform 29"/>
  </r>
  <r>
    <x v="347"/>
    <n v="-1.89"/>
    <s v="CBA - Milani Everyday"/>
    <m/>
    <s v="Grab* A-8H8WUNNGWJPNAV HA NOI VN VNM Card xx1075 VND 32240 Value Date: 23/10/2025"/>
    <x v="2"/>
    <x v="47"/>
    <s v="Grab"/>
  </r>
  <r>
    <x v="347"/>
    <n v="-1.89"/>
    <s v="CBA - Milani Everyday"/>
    <m/>
    <s v="Grab* A-8HBBOLDWXX84AV HA NOI VN VNM Card xx1075 VND 32240 Value Date: 24/10/2025"/>
    <x v="2"/>
    <x v="47"/>
    <s v="Grab"/>
  </r>
  <r>
    <x v="347"/>
    <n v="-1.83"/>
    <s v="CBA - Milani Everyday"/>
    <m/>
    <s v="Grab* A-8HC9MLVGWWUSAV HA NOI VN VNM Card xx1075 VND 31200 Value Date: 24/10/2025"/>
    <x v="2"/>
    <x v="47"/>
    <s v="Grab"/>
  </r>
  <r>
    <x v="12"/>
    <n v="-31.8"/>
    <s v="NAB - Credit Card 8814"/>
    <s v="CREDIT CARD PURCHASE"/>
    <s v="Wagtail Coffee YAROOMBA"/>
    <x v="0"/>
    <x v="0"/>
    <s v="Wagtail Coffee"/>
  </r>
  <r>
    <x v="474"/>
    <n v="-1.83"/>
    <s v="CBA - Milani Everyday"/>
    <m/>
    <s v="Grab* A-8HGAT3TWX2BLAV HA NOI VN VNM Card xx1075 VND 31200 Value Date: 25/10/2025"/>
    <x v="2"/>
    <x v="47"/>
    <s v="Grab"/>
  </r>
  <r>
    <x v="474"/>
    <n v="-1.83"/>
    <s v="CBA - Milani Everyday"/>
    <m/>
    <s v="Grab* A-8HGKHLJGWMKQAV HA NOI VN VNM Card xx1075 VND 31200 Value Date: 25/10/2025"/>
    <x v="2"/>
    <x v="47"/>
    <s v="Grab"/>
  </r>
  <r>
    <x v="474"/>
    <n v="-1.83"/>
    <s v="CBA - Milani Everyday"/>
    <m/>
    <s v="Grab* A-8HJA6B5WWVBRAV HA NOI VN VNM Card xx1075 VND 31200 Value Date: 26/10/2025"/>
    <x v="2"/>
    <x v="47"/>
    <s v="Grab"/>
  </r>
  <r>
    <x v="474"/>
    <n v="-1.83"/>
    <s v="CBA - Milani Everyday"/>
    <m/>
    <s v="Grab* A-8HJF8TPWWNUTAV HA NOI VN VNM Card xx1075 VND 31200 Value Date: 26/10/2025"/>
    <x v="2"/>
    <x v="47"/>
    <s v="Grab"/>
  </r>
  <r>
    <x v="363"/>
    <n v="-1.83"/>
    <s v="CBA - Milani Everyday"/>
    <m/>
    <s v="Grab* A-8HKJU77GWCHSAV HA NOI VN VNM Card xx1075 VND 31200 Value Date: 26/10/2025"/>
    <x v="2"/>
    <x v="47"/>
    <s v="Grab"/>
  </r>
  <r>
    <x v="363"/>
    <n v="-3.47"/>
    <s v="CBA - Milani Everyday"/>
    <m/>
    <s v="Grab* A-8HKJU77GWCHSAV HA NOI VN VNM Card xx1075 VND 59280 Value Date: 26/10/2025"/>
    <x v="2"/>
    <x v="47"/>
    <s v="Grab"/>
  </r>
  <r>
    <x v="363"/>
    <n v="-1.22"/>
    <s v="CBA - Milani Everyday"/>
    <m/>
    <s v="Grab* A-8HNWGVCGWNJEAV HA NOI VN VNM Card xx1075 VND 20800 Value Date: 27/10/2025"/>
    <x v="2"/>
    <x v="47"/>
    <s v="Grab"/>
  </r>
  <r>
    <x v="363"/>
    <n v="-2.8"/>
    <s v="CBA - Milani Everyday"/>
    <m/>
    <s v="Grab* A-8HNWGVCGWNJEAV HA NOI VN VNM Card xx1075 VND 47840 Value Date: 27/10/2025"/>
    <x v="2"/>
    <x v="47"/>
    <s v="Grab"/>
  </r>
  <r>
    <x v="524"/>
    <n v="-5.72"/>
    <s v="NAB - Credit Card 8814"/>
    <s v="CREDIT CARD PURCHASE"/>
    <s v="Grab* A-8HW3LGEWW4HVAV HA NOI"/>
    <x v="2"/>
    <x v="47"/>
    <s v="Grab"/>
  </r>
  <r>
    <x v="524"/>
    <n v="-4.93"/>
    <s v="NAB - Credit Card 8814"/>
    <s v="CREDIT CARD PURCHASE"/>
    <s v="Grab* A-8HW6CC9GWJKMAV HA NOI"/>
    <x v="2"/>
    <x v="47"/>
    <s v="Grab"/>
  </r>
  <r>
    <x v="347"/>
    <n v="-48.64"/>
    <s v="NAB - Credit Card 8814"/>
    <s v="CREDIT CARD PURCHASE"/>
    <s v="GREEN HOTEL HO CHI MINH"/>
    <x v="2"/>
    <x v="47"/>
    <s v="GREEN HOTEL "/>
  </r>
  <r>
    <x v="467"/>
    <n v="-158.75"/>
    <s v="NAB - Credit Card 8814"/>
    <s v="CREDIT CARD PURCHASE"/>
    <s v="9PAY*vietnamvisas HANOI"/>
    <x v="2"/>
    <x v="73"/>
    <s v="vietnamvisas "/>
  </r>
  <r>
    <x v="406"/>
    <n v="-39.130000000000003"/>
    <s v="NAB - Credit Card 8814"/>
    <s v="CREDIT CARD PURCHASE"/>
    <s v="E-VISA VIET NAM HA NOI"/>
    <x v="2"/>
    <x v="73"/>
    <s v="E-VISA VIET NAM HA NOI"/>
  </r>
  <r>
    <x v="471"/>
    <n v="-14.94"/>
    <s v="NAB - Credit Card 8814"/>
    <s v="PURCHASE AUTHORISATION"/>
    <s v="SQ *WALLACE &amp; WOOD ICE CRBokarina"/>
    <x v="0"/>
    <x v="0"/>
    <s v="Wallace &amp; Wood Artisan Ice Cream"/>
  </r>
  <r>
    <x v="480"/>
    <n v="-57.83"/>
    <s v="NAB - Credit Card 8814"/>
    <s v="CREDIT CARD PURCHASE"/>
    <s v="ZLR*Mt Coolum Meats MMount Coolum"/>
    <x v="5"/>
    <x v="29"/>
    <s v="Mount Coolum Meats"/>
  </r>
  <r>
    <x v="49"/>
    <n v="-79.599999999999994"/>
    <s v="NAB - Credit Card 8814"/>
    <s v="CREDIT CARD PURCHASE"/>
    <s v="ZLR*Mt Coolum Meats MMount Coolum"/>
    <x v="5"/>
    <x v="29"/>
    <s v="Mount Coolum Meats"/>
  </r>
  <r>
    <x v="282"/>
    <n v="-40.71"/>
    <s v="NAB - Credit Card 8814"/>
    <s v="CREDIT CARD PURCHASE"/>
    <s v="ZLR*Mt Coolum Meats MMount Coolum"/>
    <x v="5"/>
    <x v="29"/>
    <s v="Mount Coolum Meats"/>
  </r>
  <r>
    <x v="363"/>
    <n v="-66.260000000000005"/>
    <s v="NAB - Credit Card 8814"/>
    <s v="CREDIT CARD PURCHASE"/>
    <s v="ZLR*Mt Coolum Meats MMount Coolum"/>
    <x v="5"/>
    <x v="29"/>
    <s v="Mount Coolum Meats"/>
  </r>
  <r>
    <x v="80"/>
    <n v="25725.9"/>
    <s v="NAB Everyday - 891388212"/>
    <s v="TRANSFER CREDIT"/>
    <s v="J GIUFFRE &amp; CO PTY L ATO REFUND"/>
    <x v="7"/>
    <x v="46"/>
    <s v="J GIUFFRE &amp; CO PTY L ATO REFUND"/>
  </r>
  <r>
    <x v="206"/>
    <n v="-18"/>
    <s v="NAB Old - 9437"/>
    <s v="AUTOMATIC DRAWING"/>
    <s v="1038658045338 PAYPAL AUSTRALIA LLOYD THOMAS"/>
    <x v="3"/>
    <x v="53"/>
    <m/>
  </r>
  <r>
    <x v="218"/>
    <n v="-18"/>
    <s v="NAB Old - 9437"/>
    <s v="AUTOMATIC DRAWING"/>
    <s v="1039347066798 PAYPAL AUSTRALIA LLOYD THOMAS"/>
    <x v="3"/>
    <x v="53"/>
    <m/>
  </r>
  <r>
    <x v="286"/>
    <n v="-14.94"/>
    <s v="NAB - Credit Card 8814"/>
    <s v="CREDIT CARD PURCHASE"/>
    <s v="SQ *WALLACE &amp; WOOD ICE CRBokarina"/>
    <x v="0"/>
    <x v="0"/>
    <s v="Wallace &amp; Wood Artisan Ice Cream"/>
  </r>
  <r>
    <x v="419"/>
    <n v="-35.49"/>
    <s v="NAB - Credit Card 8814"/>
    <s v="CREDIT CARD PURCHASE"/>
    <s v="WARA SUSHI SUNSHINE PLAZAMAROOCHYDORE"/>
    <x v="0"/>
    <x v="0"/>
    <s v="Wara Sushi (Sunshine Plaza)"/>
  </r>
  <r>
    <x v="291"/>
    <n v="-3.95"/>
    <s v="NAB - Credit Card 8814"/>
    <s v="CREDIT CARD PURCHASE"/>
    <s v="Watsons Bakery Narrabri"/>
    <x v="0"/>
    <x v="0"/>
    <s v="Watsons Bakery Narrabri"/>
  </r>
  <r>
    <x v="451"/>
    <n v="-39.58"/>
    <s v="NAB - Credit Card 8814"/>
    <s v="CREDIT CARD PURCHASE"/>
    <s v="AUSTRALIAN WAY EAGLE FARM"/>
    <x v="0"/>
    <x v="0"/>
    <s v="Way Eagal"/>
  </r>
  <r>
    <x v="16"/>
    <n v="-18.649999999999999"/>
    <s v="CBA - Milani Everyday"/>
    <m/>
    <s v="WELLINGTON BAKERY PART MAROOCHYDORE AUS Card xx1075 Value Date: 04/06/2025"/>
    <x v="0"/>
    <x v="0"/>
    <s v="Wellington Bakery Part"/>
  </r>
  <r>
    <x v="274"/>
    <n v="-5000"/>
    <s v="CBA - Milani Everyday"/>
    <m/>
    <s v="Transfer to xx5288 CommBank app"/>
    <x v="9"/>
    <x v="37"/>
    <s v="Transfer to xx CommBank app"/>
  </r>
  <r>
    <x v="423"/>
    <n v="-7000"/>
    <s v="CBA - Milani Everyday"/>
    <m/>
    <s v="Transfer to xx5288 CommBank app"/>
    <x v="9"/>
    <x v="37"/>
    <s v="Transfer to xx CommBank app"/>
  </r>
  <r>
    <x v="26"/>
    <n v="-8000"/>
    <s v="CBA - Milani Everyday"/>
    <m/>
    <s v="Transfer to xx5288 CommBank app"/>
    <x v="9"/>
    <x v="37"/>
    <s v="Transfer to xx CommBank app"/>
  </r>
  <r>
    <x v="417"/>
    <n v="-3000"/>
    <s v="CBA - Milani Everyday"/>
    <m/>
    <s v="Transfer to xx5288 CommBank app"/>
    <x v="9"/>
    <x v="37"/>
    <s v="Transfer to xx CommBank app"/>
  </r>
  <r>
    <x v="467"/>
    <n v="-5000"/>
    <s v="CBA - Milani Everyday"/>
    <m/>
    <s v="Transfer to xx5288 CommBank app"/>
    <x v="9"/>
    <x v="37"/>
    <s v="Transfer to xx CommBank app"/>
  </r>
  <r>
    <x v="85"/>
    <n v="-5500"/>
    <s v="CBA - Milani Everyday"/>
    <m/>
    <s v="Transfer to xx5288 CommBank app"/>
    <x v="9"/>
    <x v="37"/>
    <s v="Transfer to xx CommBank app"/>
  </r>
  <r>
    <x v="293"/>
    <n v="-5500"/>
    <s v="CBA - Milani Everyday"/>
    <m/>
    <s v="Transfer to xx5288 CommBank app"/>
    <x v="9"/>
    <x v="37"/>
    <s v="Transfer to xx CommBank app"/>
  </r>
  <r>
    <x v="465"/>
    <n v="-10000"/>
    <s v="CBA - Milani Everyday"/>
    <m/>
    <s v="Transfer to xx5288 CommBank app Joe"/>
    <x v="9"/>
    <x v="37"/>
    <s v="Transfer to xx CommBank app Joe"/>
  </r>
  <r>
    <x v="288"/>
    <n v="-100"/>
    <s v="CBA - Milani Everyday"/>
    <m/>
    <s v="Transfer To Yasmin Dariwsh CommBank App Happy Bday Gunny x"/>
    <x v="9"/>
    <x v="37"/>
    <s v="Transfer To Yasmin Dariwsh CommBank App Happy Bday Gunny x"/>
  </r>
  <r>
    <x v="278"/>
    <n v="-8.5"/>
    <s v="CBA - Milani Everyday"/>
    <m/>
    <s v="WELLINGTON BAKERY PART MAROOCHYDORE AUS Card xx1075 Value Date: 06/09/2025"/>
    <x v="0"/>
    <x v="0"/>
    <s v="Wellington Bakery Part"/>
  </r>
  <r>
    <x v="494"/>
    <n v="-7.95"/>
    <s v="CBA - Milani Everyday"/>
    <m/>
    <s v="WELLINGTON BAKERY PART MAROOCHYDORE AUS Card xx1075 Value Date: 07/07/2025"/>
    <x v="0"/>
    <x v="0"/>
    <s v="Wellington Bakery Part"/>
  </r>
  <r>
    <x v="593"/>
    <n v="-8.5"/>
    <s v="CBA - Milani Everyday"/>
    <m/>
    <s v="WELLINGTON BAKERY PART MAROOCHYDORE AUS Card xx1075 Value Date: 26/06/2025"/>
    <x v="0"/>
    <x v="0"/>
    <s v="Wellington Bakery Part"/>
  </r>
  <r>
    <x v="593"/>
    <n v="-7.4"/>
    <s v="CBA - Milani Everyday"/>
    <m/>
    <s v="WELLINGTON BAKERY PART MAROOCHYDORE AUS Card xx1075 Value Date: 26/06/2025"/>
    <x v="0"/>
    <x v="0"/>
    <s v="Wellington Bakery Part"/>
  </r>
  <r>
    <x v="486"/>
    <n v="-64.2"/>
    <s v="NAB - Credit Card 8814"/>
    <s v="CREDIT CARD PURCHASE"/>
    <s v="ALH VENUES/FITZGERALD &amp; LLAVERTON NTH"/>
    <x v="0"/>
    <x v="0"/>
    <s v="Westside Hotel"/>
  </r>
  <r>
    <x v="330"/>
    <n v="-30.35"/>
    <s v="CBA - Milani Everyday"/>
    <m/>
    <s v="Wheel of Brisbane South Brisban QL AUS Card xx1075 Value Date: 19/07/2025"/>
    <x v="0"/>
    <x v="0"/>
    <s v="Wheel Of Brisbane"/>
  </r>
  <r>
    <x v="303"/>
    <n v="-19.88"/>
    <s v="NAB - Credit Card 8814"/>
    <s v="CREDIT CARD PURCHASE"/>
    <s v="SMP*White Rose Cafe e1 Temora"/>
    <x v="0"/>
    <x v="0"/>
    <s v="White Rose Cafe Temora"/>
  </r>
  <r>
    <x v="276"/>
    <n v="-11.1"/>
    <s v="NAB - Credit Card 8814"/>
    <s v="CREDIT CARD PURCHASE"/>
    <s v="WHSMITH MELBOURNE TERM MELBOURNE"/>
    <x v="0"/>
    <x v="0"/>
    <s v="WHSMITH MELBOURNE TERM MELBOURNE"/>
  </r>
  <r>
    <x v="101"/>
    <n v="-50.03"/>
    <s v="NAB - Credit Card 8814"/>
    <s v="CREDIT CARD PURCHASE"/>
    <s v="ZLR*Mt Coolum Meats MMount Coolum"/>
    <x v="5"/>
    <x v="29"/>
    <s v="Mount Coolum Meats"/>
  </r>
  <r>
    <x v="143"/>
    <n v="-8.9"/>
    <s v="NAB - Credit Card 8814"/>
    <s v="CREDIT CARD PURCHASE"/>
    <s v="SQ *WILL'S BATCH ELSTERNWElsternwick"/>
    <x v="0"/>
    <x v="0"/>
    <s v="Will's Batch Ice Cream"/>
  </r>
  <r>
    <x v="333"/>
    <n v="-39.130000000000003"/>
    <s v="NAB - Credit Card 8814"/>
    <s v="CREDIT CARD PURCHASE"/>
    <s v="E-VISA VIET NAM HA NOI"/>
    <x v="2"/>
    <x v="73"/>
    <s v="E-VISA VIET NAM HA NOI"/>
  </r>
  <r>
    <x v="67"/>
    <n v="-24.5"/>
    <s v="NAB - Credit Card 8814"/>
    <s v="CREDIT CARD PURCHASE"/>
    <s v="WinKebab Coolum Beach"/>
    <x v="0"/>
    <x v="0"/>
    <s v="WinKebab Coolum Beach"/>
  </r>
  <r>
    <x v="358"/>
    <n v="-20.13"/>
    <s v="NAB - Credit Card 8814"/>
    <s v="CREDIT CARD PURCHASE"/>
    <s v="LINKT MELBOURNE MELBOURNE"/>
    <x v="4"/>
    <x v="71"/>
    <s v="Linkt"/>
  </r>
  <r>
    <x v="334"/>
    <n v="-20.12"/>
    <s v="NAB - Credit Card 8814"/>
    <s v="CREDIT CARD PURCHASE"/>
    <s v="LINKT MELBOURNE MELBOURNE"/>
    <x v="4"/>
    <x v="71"/>
    <s v="Linkt"/>
  </r>
  <r>
    <x v="353"/>
    <n v="-20.12"/>
    <s v="NAB - Credit Card 8814"/>
    <s v="CREDIT CARD PURCHASE"/>
    <s v="LINKT MELBOURNE MELBOURNE"/>
    <x v="4"/>
    <x v="71"/>
    <s v="Linkt"/>
  </r>
  <r>
    <x v="129"/>
    <n v="-17.48"/>
    <s v="NAB Everyday - 891388212"/>
    <s v="TRANSFER DEBIT"/>
    <s v="INTERNET BPAY LINK T BNE TOLL INV 3919244993396610"/>
    <x v="4"/>
    <x v="71"/>
    <s v="Linkt"/>
  </r>
  <r>
    <x v="290"/>
    <n v="-6.75"/>
    <s v="NAB - Credit Card 8814"/>
    <s v="CREDIT CARD PURCHASE"/>
    <s v="REPCO MAROOCHYDORE"/>
    <x v="4"/>
    <x v="7"/>
    <s v="Repco"/>
  </r>
  <r>
    <x v="105"/>
    <n v="-10"/>
    <s v="CBA - Milani Everyday"/>
    <m/>
    <s v="WinKebab Coolum Beach AU AUS Card xx1075 Value Date: 04/07/2025"/>
    <x v="0"/>
    <x v="0"/>
    <s v="Winkebab Coolum Beach"/>
  </r>
  <r>
    <x v="90"/>
    <n v="-45.68"/>
    <s v="CBA - Milani Everyday"/>
    <m/>
    <s v="WOW WOW NAILS Coolum Beach AU AUS Card xx1075 Value Date: 18/06/2025"/>
    <x v="0"/>
    <x v="0"/>
    <s v="Woolworths"/>
  </r>
  <r>
    <x v="465"/>
    <n v="25613.35"/>
    <s v="NAB Everyday - 891388212"/>
    <s v="TRANSFER CREDIT"/>
    <s v="J GIUFFRE &amp; CO PTY LATO REFUND"/>
    <x v="7"/>
    <x v="46"/>
    <s v="J GIUFFRE &amp; CO PTY LATO REFUND"/>
  </r>
  <r>
    <x v="280"/>
    <n v="-39.19"/>
    <s v="NAB - Credit Card 8814"/>
    <s v="CREDIT CARD PURCHASE"/>
    <s v="E-VISA VIET NAM HA NOI"/>
    <x v="2"/>
    <x v="73"/>
    <s v="E-VISA VIET NAM HA NOI"/>
  </r>
  <r>
    <x v="285"/>
    <n v="-42.73"/>
    <s v="NAB - Credit Card 8814"/>
    <s v="CREDIT CARD PURCHASE"/>
    <s v="ZLR*Mt Coolum Meats MMount Coolum"/>
    <x v="5"/>
    <x v="29"/>
    <s v="Mount Coolum Meats"/>
  </r>
  <r>
    <x v="285"/>
    <n v="-42.73"/>
    <s v="NAB - Credit Card 8814"/>
    <s v="CREDIT CARD PURCHASE"/>
    <s v="ZLR*Mt Coolum Meats MMount Coolum"/>
    <x v="5"/>
    <x v="29"/>
    <s v="Mount Coolum Meats"/>
  </r>
  <r>
    <x v="471"/>
    <n v="-36.97"/>
    <s v="NAB - Credit Card 8814"/>
    <s v="CREDIT CARD PURCHASE"/>
    <s v="ZLR*Mt Coolum Meats MMount Coolum"/>
    <x v="5"/>
    <x v="29"/>
    <s v="Mount Coolum Meats"/>
  </r>
  <r>
    <x v="471"/>
    <n v="-36.97"/>
    <s v="NAB - Credit Card 8814"/>
    <s v="CREDIT CARD PURCHASE"/>
    <s v="ZLR*Mt Coolum Meats MMount Coolum"/>
    <x v="5"/>
    <x v="29"/>
    <s v="Mount Coolum Meats"/>
  </r>
  <r>
    <x v="307"/>
    <n v="-22.42"/>
    <s v="NAB - Credit Card 8814"/>
    <s v="CREDIT CARD PURCHASE"/>
    <s v="ZLR*Mt Coolum Meats MMount Coolum"/>
    <x v="5"/>
    <x v="29"/>
    <s v="Mount Coolum Meats"/>
  </r>
  <r>
    <x v="409"/>
    <n v="-67.75"/>
    <s v="NAB - Credit Card 8814"/>
    <s v="CREDIT CARD PURCHASE"/>
    <s v="ZLR*Mt Coolum Meats MMount Coolum"/>
    <x v="5"/>
    <x v="29"/>
    <s v="Mount Coolum Meats"/>
  </r>
  <r>
    <x v="289"/>
    <n v="-25.76"/>
    <s v="NAB - Credit Card 8814"/>
    <s v="CREDIT CARD PURCHASE"/>
    <s v="ZLR*Mt Coolum Meats MMount Coolum"/>
    <x v="5"/>
    <x v="29"/>
    <s v="Mount Coolum Meats"/>
  </r>
  <r>
    <x v="591"/>
    <n v="-24.5"/>
    <s v="NAB - Credit Card 8814"/>
    <s v="CREDIT CARD PURCHASE"/>
    <s v="SQ *. Meridan Plain"/>
    <x v="1"/>
    <x v="1"/>
    <s v=" Meridan Plain"/>
  </r>
  <r>
    <x v="309"/>
    <n v="-29.6"/>
    <s v="CBA - Milani Everyday"/>
    <m/>
    <s v="ZLR*Mt Coolum Meats MMount Coolum AU"/>
    <x v="5"/>
    <x v="29"/>
    <s v="Mount Coolum Meats"/>
  </r>
  <r>
    <x v="352"/>
    <n v="-21.82"/>
    <s v="CBA - Milani Everyday"/>
    <m/>
    <s v="ZLR*Mt Coolum Meats MMount Coolum AU"/>
    <x v="5"/>
    <x v="29"/>
    <s v="Mount Coolum Meats"/>
  </r>
  <r>
    <x v="452"/>
    <n v="-54.31"/>
    <s v="CBA - Milani Everyday"/>
    <m/>
    <s v="ZLR*Mt Coolum Meats MMount Coolum AU"/>
    <x v="5"/>
    <x v="29"/>
    <s v="Mount Coolum Meats"/>
  </r>
  <r>
    <x v="479"/>
    <n v="-41.26"/>
    <s v="CBA - Milani Everyday"/>
    <m/>
    <s v="ZLR*Mt Coolum Meats MMount Coolum AU AUS Card xx1075 Value Date: 02/06/2025"/>
    <x v="5"/>
    <x v="29"/>
    <s v="Mount Coolum Meats"/>
  </r>
  <r>
    <x v="270"/>
    <n v="-31.16"/>
    <s v="CBA - Milani Everyday"/>
    <m/>
    <s v="ZLR*Mt Coolum Meats MMount Coolum AU AUS Card xx1075 Value Date: 02/07/2025"/>
    <x v="5"/>
    <x v="29"/>
    <s v="Mount Coolum Meats"/>
  </r>
  <r>
    <x v="301"/>
    <n v="-52.31"/>
    <s v="CBA - Milani Everyday"/>
    <m/>
    <s v="ZLR*Mt Coolum Meats MMount Coolum AU AUS Card xx1075 Value Date: 02/08/2025"/>
    <x v="5"/>
    <x v="29"/>
    <s v="Mount Coolum Meats"/>
  </r>
  <r>
    <x v="473"/>
    <n v="-21.06"/>
    <s v="CBA - Milani Everyday"/>
    <m/>
    <s v="ZLR*Mt Coolum Meats MMount Coolum AU AUS Card xx1075 Value Date: 02/09/2025"/>
    <x v="5"/>
    <x v="29"/>
    <s v="Mount Coolum Meats"/>
  </r>
  <r>
    <x v="36"/>
    <n v="-71.52"/>
    <s v="CBA - Milani Everyday"/>
    <m/>
    <s v="ZLR*Mt Coolum Meats MMount Coolum AU AUS Card xx1075 Value Date: 02/12/2025"/>
    <x v="5"/>
    <x v="29"/>
    <s v="Mount Coolum Meats"/>
  </r>
  <r>
    <x v="15"/>
    <n v="-62.73"/>
    <s v="CBA - Milani Everyday"/>
    <m/>
    <s v="ZLR*Mt Coolum Meats MMount Coolum AU AUS Card xx1075 Value Date: 03/05/2025"/>
    <x v="5"/>
    <x v="29"/>
    <s v="Mount Coolum Meats"/>
  </r>
  <r>
    <x v="16"/>
    <n v="-9.6999999999999993"/>
    <s v="CBA - Milani Everyday"/>
    <m/>
    <s v="ZLR*Mt Coolum Meats MMount Coolum AU AUS Card xx1075 Value Date: 04/06/2025"/>
    <x v="5"/>
    <x v="29"/>
    <s v="Mount Coolum Meats"/>
  </r>
  <r>
    <x v="16"/>
    <n v="-32.32"/>
    <s v="CBA - Milani Everyday"/>
    <m/>
    <s v="ZLR*Mt Coolum Meats MMount Coolum AU AUS Card xx1075 Value Date: 04/06/2025"/>
    <x v="5"/>
    <x v="29"/>
    <s v="Mount Coolum Meats"/>
  </r>
  <r>
    <x v="105"/>
    <n v="-51.28"/>
    <s v="CBA - Milani Everyday"/>
    <m/>
    <s v="ZLR*Mt Coolum Meats MMount Coolum AU AUS Card xx1075 Value Date: 05/07/2025"/>
    <x v="5"/>
    <x v="29"/>
    <s v="Mount Coolum Meats"/>
  </r>
  <r>
    <x v="428"/>
    <n v="-44.39"/>
    <s v="CBA - Milani Everyday"/>
    <m/>
    <s v="ZLR*Mt Coolum Meats MMount Coolum AU AUS Card xx1075 Value Date: 06/08/2025"/>
    <x v="5"/>
    <x v="29"/>
    <s v="Mount Coolum Meats"/>
  </r>
  <r>
    <x v="23"/>
    <n v="-31.11"/>
    <s v="CBA - Milani Everyday"/>
    <m/>
    <s v="ZLR*Mt Coolum Meats MMount Coolum AU AUS Card xx1075 Value Date: 08/05/2025"/>
    <x v="5"/>
    <x v="29"/>
    <s v="Mount Coolum Meats"/>
  </r>
  <r>
    <x v="574"/>
    <n v="-33.26"/>
    <s v="CBA - Milani Everyday"/>
    <m/>
    <s v="ZLR*Mt Coolum Meats MMount Coolum AU AUS Card xx1075 Value Date: 09/06/2025"/>
    <x v="5"/>
    <x v="29"/>
    <s v="Mount Coolum Meats"/>
  </r>
  <r>
    <x v="311"/>
    <n v="-21.36"/>
    <s v="CBA - Milani Everyday"/>
    <m/>
    <s v="ZLR*Mt Coolum Meats MMount Coolum AU AUS Card xx1075 Value Date: 12/05/2025"/>
    <x v="5"/>
    <x v="29"/>
    <s v="Mount Coolum Meats"/>
  </r>
  <r>
    <x v="43"/>
    <n v="-35.299999999999997"/>
    <s v="CBA - Milani Everyday"/>
    <m/>
    <s v="ZLR*Mt Coolum Meats MMount Coolum AU AUS Card xx1075 Value Date: 14/06/2025"/>
    <x v="5"/>
    <x v="29"/>
    <s v="Mount Coolum Meats"/>
  </r>
  <r>
    <x v="50"/>
    <n v="-30.96"/>
    <s v="CBA - Milani Everyday"/>
    <s v="NA"/>
    <s v="ZLR*Mt Coolum Meats MMount Coolum AU AUS Card xx1075 Value Date: 15/04/2025"/>
    <x v="5"/>
    <x v="29"/>
    <s v="Mount Coolum Meats"/>
  </r>
  <r>
    <x v="89"/>
    <n v="-30.96"/>
    <s v="CBA - Milani Everyday"/>
    <m/>
    <s v="ZLR*Mt Coolum Meats MMount Coolum AU AUS Card xx1075 Value Date: 16/07/2025"/>
    <x v="5"/>
    <x v="29"/>
    <s v="Mount Coolum Meats"/>
  </r>
  <r>
    <x v="321"/>
    <n v="-29.66"/>
    <s v="CBA - Milani Everyday"/>
    <m/>
    <s v="ZLR*Mt Coolum Meats MMount Coolum AU AUS Card xx1075 Value Date: 16/08/2025"/>
    <x v="5"/>
    <x v="29"/>
    <s v="Mount Coolum Meats"/>
  </r>
  <r>
    <x v="331"/>
    <n v="-60.49"/>
    <s v="CBA - Milani Everyday"/>
    <m/>
    <s v="ZLR*Mt Coolum Meats MMount Coolum AU AUS Card xx1075 Value Date: 17/05/2025"/>
    <x v="5"/>
    <x v="29"/>
    <s v="Mount Coolum Meats"/>
  </r>
  <r>
    <x v="35"/>
    <n v="-58.64"/>
    <s v="CBA - Milani Everyday"/>
    <m/>
    <s v="ZLR*Mt Coolum Meats MMount Coolum AU AUS Card xx1075 Value Date: 17/09/2025"/>
    <x v="5"/>
    <x v="29"/>
    <s v="Mount Coolum Meats"/>
  </r>
  <r>
    <x v="325"/>
    <n v="-69.400000000000006"/>
    <s v="CBA - Milani Everyday"/>
    <m/>
    <s v="ZLR*Mt Coolum Meats MMount Coolum AU AUS Card xx1075 Value Date: 19/04/2025"/>
    <x v="5"/>
    <x v="29"/>
    <s v="Mount Coolum Meats"/>
  </r>
  <r>
    <x v="32"/>
    <n v="-39.799999999999997"/>
    <s v="CBA - Milani Everyday"/>
    <m/>
    <s v="ZLR*Mt Coolum Meats MMount Coolum AU AUS Card xx1075 Value Date: 19/05/2025"/>
    <x v="5"/>
    <x v="29"/>
    <s v="Mount Coolum Meats"/>
  </r>
  <r>
    <x v="497"/>
    <n v="-38.58"/>
    <s v="CBA - Milani Everyday"/>
    <m/>
    <s v="ZLR*Mt Coolum Meats MMount Coolum AU AUS Card xx1075 Value Date: 19/08/2025"/>
    <x v="5"/>
    <x v="29"/>
    <s v="Mount Coolum Meats"/>
  </r>
  <r>
    <x v="396"/>
    <n v="-51.33"/>
    <s v="CBA - Milani Everyday"/>
    <m/>
    <s v="ZLR*Mt Coolum Meats MMount Coolum AU AUS Card xx1075 Value Date: 21/06/2025"/>
    <x v="5"/>
    <x v="29"/>
    <s v="Mount Coolum Meats"/>
  </r>
  <r>
    <x v="396"/>
    <n v="-14.44"/>
    <s v="CBA - Milani Everyday"/>
    <m/>
    <s v="ZLR*Mt Coolum Meats MMount Coolum AU AUS Card xx1075 Value Date: 21/06/2025"/>
    <x v="5"/>
    <x v="29"/>
    <s v="Mount Coolum Meats"/>
  </r>
  <r>
    <x v="397"/>
    <n v="-24.54"/>
    <s v="CBA - Milani Everyday"/>
    <m/>
    <s v="ZLR*Mt Coolum Meats MMount Coolum AU AUS Card xx1075 Value Date: 22/07/2025"/>
    <x v="5"/>
    <x v="29"/>
    <s v="Mount Coolum Meats"/>
  </r>
  <r>
    <x v="544"/>
    <n v="-30.15"/>
    <s v="CBA - Milani Everyday"/>
    <m/>
    <s v="ZLR*Mt Coolum Meats MMount Coolum AU AUS Card xx1075 Value Date: 24/07/2025"/>
    <x v="5"/>
    <x v="29"/>
    <s v="Mount Coolum Meats"/>
  </r>
  <r>
    <x v="504"/>
    <n v="-21.82"/>
    <s v="CBA - Milani Everyday"/>
    <m/>
    <s v="ZLR*Mt Coolum Meats MMount Coolum AU AUS Card xx1075 Value Date: 25/08/2025"/>
    <x v="5"/>
    <x v="29"/>
    <s v="Mount Coolum Meats"/>
  </r>
  <r>
    <x v="513"/>
    <n v="-19.09"/>
    <s v="CBA - Milani Everyday"/>
    <m/>
    <s v="ZLR*Mt Coolum Meats MMount Coolum AU AUS Card xx1075 Value Date: 26/05/2025"/>
    <x v="5"/>
    <x v="29"/>
    <s v="Mount Coolum Meats"/>
  </r>
  <r>
    <x v="350"/>
    <n v="-43.89"/>
    <s v="CBA - Milani Everyday"/>
    <m/>
    <s v="ZLR*Mt Coolum Meats MMount Coolum AU AUS Card xx1075 Value Date: 27/06/2025"/>
    <x v="5"/>
    <x v="29"/>
    <s v="Mount Coolum Meats"/>
  </r>
  <r>
    <x v="349"/>
    <n v="-16.559999999999999"/>
    <s v="CBA - Milani Everyday"/>
    <m/>
    <s v="ZLR*Mt Coolum Meats MMount Coolum AU AUS Card xx1075 Value Date: 28/04/2025"/>
    <x v="5"/>
    <x v="29"/>
    <s v="Mount Coolum Meats"/>
  </r>
  <r>
    <x v="88"/>
    <n v="-18.579999999999998"/>
    <s v="CBA - Milani Everyday"/>
    <m/>
    <s v="ZLR*Mt Coolum Meats MMount Coolum AU AUS Card xx1075 Value Date: 29/05/2025"/>
    <x v="5"/>
    <x v="29"/>
    <s v="Mount Coolum Meats"/>
  </r>
  <r>
    <x v="573"/>
    <n v="-60.15"/>
    <s v="CBA - Milani Everyday"/>
    <m/>
    <s v="ZLR*Mt Coolum Meats MMount Coolum AU AUS Card xx1075 Value Date: 29/07/2025"/>
    <x v="5"/>
    <x v="29"/>
    <s v="Mount Coolum Meats"/>
  </r>
  <r>
    <x v="296"/>
    <n v="-52.23"/>
    <s v="CBA - Milani Everyday"/>
    <m/>
    <s v="ZLR*Mt Coolum Meats MMount Coolum AU AUS Card xx1075 Value Date: 29/08/2025"/>
    <x v="5"/>
    <x v="29"/>
    <s v="Mount Coolum Meats"/>
  </r>
  <r>
    <x v="53"/>
    <n v="-23.66"/>
    <s v="NAB - Credit Card 8814"/>
    <s v="CREDIT CARD PURCHASE"/>
    <s v="A U COUNTRY MEATS NOOSA HEADS"/>
    <x v="5"/>
    <x v="29"/>
    <s v="Noosa Country Meats"/>
  </r>
  <r>
    <x v="33"/>
    <n v="-11"/>
    <s v="NAB - Credit Card 8814"/>
    <s v="CREDIT CARD PURCHASE"/>
    <s v="Nutworks Yandina"/>
    <x v="5"/>
    <x v="10"/>
    <s v="Nutworks Yandina"/>
  </r>
  <r>
    <x v="62"/>
    <n v="-29.55"/>
    <s v="NAB - Credit Card 8814"/>
    <s v="CREDIT CARD PURCHASE"/>
    <s v="PEREGIAN SPRINGS MEATS PEREGIAN SPRI"/>
    <x v="5"/>
    <x v="10"/>
    <s v="Peregian Springs Meats"/>
  </r>
  <r>
    <x v="138"/>
    <n v="-7.15"/>
    <s v="NAB - Credit Card 8814"/>
    <s v="CREDIT CARD PURCHASE"/>
    <s v="Pomonas Little Pantry POMONA"/>
    <x v="5"/>
    <x v="10"/>
    <s v="Pomonas Little Pantry POMONA"/>
  </r>
  <r>
    <x v="100"/>
    <n v="-11.47"/>
    <s v="NAB - Credit Card 8814"/>
    <s v="CREDIT CARD PURCHASE"/>
    <s v="Rolling Pin Pies Ocean Grove"/>
    <x v="5"/>
    <x v="10"/>
    <s v="Rolling Pin Pies &amp; Cakes (Ocean Grove)"/>
  </r>
  <r>
    <x v="127"/>
    <n v="-16.68"/>
    <s v="NAB - Credit Card 8814"/>
    <s v="CREDIT CARD PURCHASE"/>
    <s v="SEASONS SUPERMARKETS 4 NOOSA HEADS"/>
    <x v="5"/>
    <x v="10"/>
    <s v="IGA"/>
  </r>
  <r>
    <x v="129"/>
    <n v="-35"/>
    <s v="NAB - Credit Card 8814"/>
    <s v="CREDIT CARD PURCHASE"/>
    <s v="SEASONS SUPERMARKETS 4 NOOSA HEADS"/>
    <x v="5"/>
    <x v="10"/>
    <s v="IGA"/>
  </r>
  <r>
    <x v="38"/>
    <n v="-31.56"/>
    <s v="NAB - Credit Card 8814"/>
    <s v="CREDIT CARD PURCHASE"/>
    <s v="SEASONS SUPERMARKETS 4 NOOSA HEADS"/>
    <x v="5"/>
    <x v="10"/>
    <s v="IGA"/>
  </r>
  <r>
    <x v="227"/>
    <n v="-2.95"/>
    <s v="NAB - Credit Card 8814"/>
    <s v="CREDIT CARD PURCHASE"/>
    <s v="SEASONS SUPERMARKETS 4 NOOSA HEADS"/>
    <x v="5"/>
    <x v="10"/>
    <s v="IGA"/>
  </r>
  <r>
    <x v="187"/>
    <n v="-13.41"/>
    <s v="NAB - Credit Card 8814"/>
    <s v="CREDIT CARD PURCHASE"/>
    <s v="SQ *BREADTOP MYER CENTER Brisbane City"/>
    <x v="5"/>
    <x v="10"/>
    <s v="BREADTOP MYER CENTER"/>
  </r>
  <r>
    <x v="306"/>
    <n v="-27.7"/>
    <s v="NAB - Credit Card 8814"/>
    <s v="CREDIT CARD PURCHASE"/>
    <s v="SUNRISE MUDJIMBA BAK MUDJIMBA"/>
    <x v="5"/>
    <x v="10"/>
    <s v="Sunrise Bakery (Mudjimba)"/>
  </r>
  <r>
    <x v="306"/>
    <n v="-19.3"/>
    <s v="NAB - Credit Card 8814"/>
    <s v="CREDIT CARD PURCHASE"/>
    <s v="SUNRISE MUDJIMBA BAK MUDJIMBA"/>
    <x v="5"/>
    <x v="10"/>
    <s v="Sunrise Bakery (Mudjimba)"/>
  </r>
  <r>
    <x v="306"/>
    <n v="-10.6"/>
    <s v="NAB - Credit Card 8814"/>
    <s v="CREDIT CARD PURCHASE"/>
    <s v="SUNRISE MUDJIMBA BAK MUDJIMBA"/>
    <x v="5"/>
    <x v="10"/>
    <s v="Sunrise Bakery (Mudjimba)"/>
  </r>
  <r>
    <x v="119"/>
    <n v="-5.8"/>
    <s v="NAB - Credit Card 8814"/>
    <s v="CREDIT CARD PURCHASE"/>
    <s v="SQ *TANGLEWOOD BAKERY Noosaville"/>
    <x v="5"/>
    <x v="10"/>
    <s v="Tanglewood Bakery (Noosaville)"/>
  </r>
  <r>
    <x v="7"/>
    <n v="-24.6"/>
    <s v="NAB - Credit Card 8814"/>
    <s v="CREDIT CARD PURCHASE"/>
    <s v="Tanglewood Noosa Heads"/>
    <x v="5"/>
    <x v="10"/>
    <s v="Tanglewood Organic Sourdough Baking Co"/>
  </r>
  <r>
    <x v="7"/>
    <n v="-22.36"/>
    <s v="NAB - Credit Card 8814"/>
    <s v="CREDIT CARD PURCHASE"/>
    <s v="Tanglewood Noosa Heads"/>
    <x v="5"/>
    <x v="10"/>
    <s v="Tanglewood Organic Sourdough Baking Co"/>
  </r>
  <r>
    <x v="73"/>
    <n v="-17.690000000000001"/>
    <s v="NAB - Credit Card 8814"/>
    <s v="CREDIT CARD PURCHASE"/>
    <s v="THE ALEX PANTRY ALEXANDRA HEA"/>
    <x v="5"/>
    <x v="10"/>
    <s v="THE ALEX PANTRY ALEXANDRA HEA"/>
  </r>
  <r>
    <x v="94"/>
    <n v="-82.61"/>
    <s v="NAB - Credit Card 8814"/>
    <s v="CREDIT CARD PURCHASE"/>
    <s v="THE AUSSIE SMOKE HOUSE NOOSAVILLE"/>
    <x v="5"/>
    <x v="10"/>
    <s v="THE AUSSIE SMOKE HOUSE NOOSAVILLE"/>
  </r>
  <r>
    <x v="154"/>
    <n v="-22.52"/>
    <s v="NAB - Credit Card 8814"/>
    <s v="CREDIT CARD PURCHASE"/>
    <s v="JACOBYCHURCHLAND PTY L NOOSAVILLE"/>
    <x v="5"/>
    <x v="10"/>
    <s v="The Bakers Pantry (Noosaville)"/>
  </r>
  <r>
    <x v="179"/>
    <n v="-23"/>
    <s v="NAB - Credit Card 8814"/>
    <s v="CREDIT CARD PURCHASE"/>
    <s v="SQ *THE MANGO MAN Coolum Beach"/>
    <x v="5"/>
    <x v="10"/>
    <s v="The Mango Man"/>
  </r>
  <r>
    <x v="214"/>
    <n v="-19.72"/>
    <s v="NAB - Credit Card 8814"/>
    <s v="CREDIT CARD PURCHASE"/>
    <s v="SQ *THE WONKY LOAF Kuluin"/>
    <x v="5"/>
    <x v="10"/>
    <s v="THE WONKY LOAF"/>
  </r>
  <r>
    <x v="549"/>
    <n v="-42"/>
    <s v="NAB - Credit Card 8814"/>
    <s v="CREDIT CARD PURCHASE"/>
    <s v="LS THE WONKY LOAF PTY Kuluin"/>
    <x v="5"/>
    <x v="10"/>
    <s v="THE WONKY LOAF PTY Kuluin"/>
  </r>
  <r>
    <x v="549"/>
    <n v="-11.63"/>
    <s v="NAB - Credit Card 8814"/>
    <s v="CREDIT CARD PURCHASE"/>
    <s v="LS THE WONKY LOAF PTY Kuluin"/>
    <x v="5"/>
    <x v="10"/>
    <s v="THE WONKY LOAF PTY Kuluin"/>
  </r>
  <r>
    <x v="416"/>
    <n v="-150"/>
    <s v="CBA - Milani Everyday"/>
    <m/>
    <s v="Transfer To Banks NAB CommBank App Woolies"/>
    <x v="5"/>
    <x v="10"/>
    <s v="Transfer To Banks NAB CommBank App Woolies"/>
  </r>
  <r>
    <x v="243"/>
    <n v="-9"/>
    <s v="NAB - Credit Card 8814"/>
    <s v="CREDIT CARD PURCHASE"/>
    <s v="UNITED TIARO TIARO"/>
    <x v="5"/>
    <x v="10"/>
    <s v="UNITED TIARO TIARO"/>
  </r>
  <r>
    <x v="123"/>
    <n v="-9.3000000000000007"/>
    <s v="NAB - Credit Card 8814"/>
    <s v="CREDIT CARD PURCHASE"/>
    <s v="Wagtail Coffee YAROOMBA"/>
    <x v="5"/>
    <x v="10"/>
    <s v="Wagtail Coffee"/>
  </r>
  <r>
    <x v="10"/>
    <n v="-12.6"/>
    <s v="NAB - Credit Card 8814"/>
    <s v="CREDIT CARD PURCHASE"/>
    <s v="Wagtail Coffee YAROOMBA"/>
    <x v="5"/>
    <x v="10"/>
    <s v="Wagtail Coffee"/>
  </r>
  <r>
    <x v="422"/>
    <n v="-26.3"/>
    <s v="NAB - Credit Card 8814"/>
    <s v="CREDIT CARD PURCHASE"/>
    <s v="Wagtail Coffee YAROOMBA"/>
    <x v="5"/>
    <x v="10"/>
    <s v="Wagtail Coffee"/>
  </r>
  <r>
    <x v="235"/>
    <n v="-7.5"/>
    <s v="NAB - Credit Card 8814"/>
    <s v="CREDIT CARD PURCHASE"/>
    <s v="Wagtail Coffee YAROOMBA"/>
    <x v="5"/>
    <x v="10"/>
    <s v="Wagtail Coffee"/>
  </r>
  <r>
    <x v="533"/>
    <n v="-82.53"/>
    <s v="NAB - Credit Card 8814"/>
    <s v="CREDIT CARD PURCHASE"/>
    <s v="PAYPAL *WOOLWORTHSL 4029357733"/>
    <x v="5"/>
    <x v="10"/>
    <s v="Woolworths"/>
  </r>
  <r>
    <x v="274"/>
    <n v="-109.53"/>
    <s v="NAB - Credit Card 8814"/>
    <s v="CREDIT CARD PURCHASE"/>
    <s v="PAYPAL *WOOLWORTHSL 4029357733"/>
    <x v="5"/>
    <x v="10"/>
    <s v="Woolworths"/>
  </r>
  <r>
    <x v="461"/>
    <n v="-54.7"/>
    <s v="NAB - Credit Card 8814"/>
    <s v="CREDIT CARD PURCHASE"/>
    <s v="PAYPAL *WOOLWORTHSL 4029357733"/>
    <x v="5"/>
    <x v="10"/>
    <s v="Woolworths"/>
  </r>
  <r>
    <x v="509"/>
    <n v="-47"/>
    <s v="NAB Everyday - 891388212"/>
    <s v="MISCELLANEOUS DEBIT"/>
    <s v="V1665 31/05 WOOLWORTHS/SOUTH COOLUM RCOOLUM BEA 74278245151"/>
    <x v="5"/>
    <x v="10"/>
    <s v="Woolworths"/>
  </r>
  <r>
    <x v="303"/>
    <n v="-53.75"/>
    <s v="CBA - Milani Everyday"/>
    <m/>
    <s v="WOOLWORTHS 2570 BUDDINA QL AUS Card xx1075 Value Date: 05/12/2025"/>
    <x v="5"/>
    <x v="10"/>
    <s v="Woolworths"/>
  </r>
  <r>
    <x v="29"/>
    <n v="-20.9"/>
    <s v="CBA - Milani Everyday"/>
    <m/>
    <s v="WOOLWORTHS 3133 CHADSTONE VI AUS Card xx1075 Value Date: 14/12/2025"/>
    <x v="5"/>
    <x v="10"/>
    <s v="Woolworths"/>
  </r>
  <r>
    <x v="295"/>
    <n v="-35.74"/>
    <s v="CBA - Milani Everyday"/>
    <m/>
    <s v="WOOLWORTHS 2617 COOLUM BEACH QL AUS Card xx1075 Value Date: 01/05/2025"/>
    <x v="5"/>
    <x v="10"/>
    <s v="Woolworths"/>
  </r>
  <r>
    <x v="91"/>
    <n v="-12.5"/>
    <s v="CBA - Milani Everyday"/>
    <m/>
    <s v="WOOLWORTHS 2617 COOLUM BEACH QL AUS Card xx1075 Value Date: 01/06/2025"/>
    <x v="5"/>
    <x v="10"/>
    <s v="Woolworths"/>
  </r>
  <r>
    <x v="91"/>
    <n v="-96.75"/>
    <s v="CBA - Milani Everyday"/>
    <m/>
    <s v="WOOLWORTHS 2617 COOLUM BEACH QL AUS Card xx1075 Value Date: 01/06/2025"/>
    <x v="5"/>
    <x v="10"/>
    <s v="Woolworths"/>
  </r>
  <r>
    <x v="301"/>
    <n v="-15.55"/>
    <s v="CBA - Milani Everyday"/>
    <m/>
    <s v="WOOLWORTHS 2617 COOLUM BEACH QL AUS Card xx1075 Value Date: 01/08/2025"/>
    <x v="5"/>
    <x v="10"/>
    <s v="Woolworths"/>
  </r>
  <r>
    <x v="429"/>
    <n v="-22.3"/>
    <s v="CBA - Milani Everyday"/>
    <m/>
    <s v="WOOLWORTHS 2617 COOLUM BEACH QL AUS Card xx1075 Value Date: 01/09/2025"/>
    <x v="5"/>
    <x v="10"/>
    <s v="Woolworths"/>
  </r>
  <r>
    <x v="270"/>
    <n v="-13.11"/>
    <s v="CBA - Milani Everyday"/>
    <m/>
    <s v="WOOLWORTHS 2617 COOLUM BEACH QL AUS Card xx1075 Value Date: 02/07/2025"/>
    <x v="5"/>
    <x v="10"/>
    <s v="Woolworths"/>
  </r>
  <r>
    <x v="270"/>
    <n v="-45.5"/>
    <s v="CBA - Milani Everyday"/>
    <m/>
    <s v="WOOLWORTHS 2617 COOLUM BEACH QL AUS Card xx1075 Value Date: 02/07/2025"/>
    <x v="5"/>
    <x v="10"/>
    <s v="Woolworths"/>
  </r>
  <r>
    <x v="301"/>
    <n v="-28.45"/>
    <s v="CBA - Milani Everyday"/>
    <m/>
    <s v="WOOLWORTHS 2617 COOLUM BEACH QL AUS Card xx1075 Value Date: 02/08/2025"/>
    <x v="5"/>
    <x v="10"/>
    <s v="Woolworths"/>
  </r>
  <r>
    <x v="473"/>
    <n v="-12.2"/>
    <s v="CBA - Milani Everyday"/>
    <m/>
    <s v="WOOLWORTHS 2617 COOLUM BEACH QL AUS Card xx1075 Value Date: 02/09/2025"/>
    <x v="5"/>
    <x v="10"/>
    <s v="Woolworths"/>
  </r>
  <r>
    <x v="473"/>
    <n v="-42.26"/>
    <s v="CBA - Milani Everyday"/>
    <m/>
    <s v="WOOLWORTHS 2617 COOLUM BEACH QL AUS Card xx1075 Value Date: 02/09/2025"/>
    <x v="5"/>
    <x v="10"/>
    <s v="Woolworths"/>
  </r>
  <r>
    <x v="36"/>
    <n v="-79.59"/>
    <s v="CBA - Milani Everyday"/>
    <m/>
    <s v="WOOLWORTHS 2617 COOLUM BEACH QL AUS Card xx1075 Value Date: 02/12/2025"/>
    <x v="5"/>
    <x v="10"/>
    <s v="Woolworths"/>
  </r>
  <r>
    <x v="15"/>
    <n v="-178.4"/>
    <s v="CBA - Milani Everyday"/>
    <m/>
    <s v="WOOLWORTHS 2617 COOLUM BEACH QL AUS Card xx1075 Value Date: 03/05/2025"/>
    <x v="5"/>
    <x v="10"/>
    <s v="Woolworths"/>
  </r>
  <r>
    <x v="572"/>
    <n v="-19.55"/>
    <s v="CBA - Milani Everyday"/>
    <m/>
    <s v="WOOLWORTHS 2617 COOLUM BEACH QL AUS Card xx1075 Value Date: 03/06/2025"/>
    <x v="5"/>
    <x v="10"/>
    <s v="Woolworths"/>
  </r>
  <r>
    <x v="297"/>
    <n v="-8.6999999999999993"/>
    <s v="CBA - Milani Everyday"/>
    <m/>
    <s v="WOOLWORTHS 2617 COOLUM BEACH QL AUS Card xx1075 Value Date: 03/07/2025"/>
    <x v="5"/>
    <x v="10"/>
    <s v="Woolworths"/>
  </r>
  <r>
    <x v="297"/>
    <n v="-62.41"/>
    <s v="CBA - Milani Everyday"/>
    <m/>
    <s v="WOOLWORTHS 2617 COOLUM BEACH QL AUS Card xx1075 Value Date: 03/07/2025"/>
    <x v="5"/>
    <x v="10"/>
    <s v="Woolworths"/>
  </r>
  <r>
    <x v="360"/>
    <n v="-73.78"/>
    <s v="CBA - Milani Everyday"/>
    <m/>
    <s v="WOOLWORTHS 2617 COOLUM BEACH QL AUS Card xx1075 Value Date: 03/12/2025"/>
    <x v="5"/>
    <x v="10"/>
    <s v="Woolworths"/>
  </r>
  <r>
    <x v="16"/>
    <n v="-41.02"/>
    <s v="CBA - Milani Everyday"/>
    <m/>
    <s v="WOOLWORTHS 2617 COOLUM BEACH QL AUS Card xx1075 Value Date: 04/06/2025"/>
    <x v="5"/>
    <x v="10"/>
    <s v="Woolworths"/>
  </r>
  <r>
    <x v="273"/>
    <n v="-21"/>
    <s v="CBA - Milani Everyday"/>
    <m/>
    <s v="WOOLWORTHS 2617 COOLUM BEACH QL AUS Card xx1075 Value Date: 04/08/2025"/>
    <x v="5"/>
    <x v="10"/>
    <s v="Woolworths"/>
  </r>
  <r>
    <x v="596"/>
    <n v="-44.35"/>
    <s v="CBA - Milani Everyday"/>
    <m/>
    <s v="WOOLWORTHS 2617 COOLUM BEACH QL AUS Card xx1075 Value Date: 04/09/2025"/>
    <x v="5"/>
    <x v="10"/>
    <s v="Woolworths"/>
  </r>
  <r>
    <x v="105"/>
    <n v="-157.19"/>
    <s v="CBA - Milani Everyday"/>
    <m/>
    <s v="WOOLWORTHS 2617 COOLUM BEACH QL AUS Card xx1075 Value Date: 05/07/2025"/>
    <x v="5"/>
    <x v="10"/>
    <s v="Woolworths"/>
  </r>
  <r>
    <x v="303"/>
    <n v="-22"/>
    <s v="CBA - Milani Everyday"/>
    <m/>
    <s v="WOOLWORTHS 2617 COOLUM BEACH QL AUS Card xx1075 Value Date: 05/12/2025"/>
    <x v="5"/>
    <x v="10"/>
    <s v="Woolworths"/>
  </r>
  <r>
    <x v="264"/>
    <n v="-28.7"/>
    <s v="CBA - Milani Everyday"/>
    <m/>
    <s v="WOOLWORTHS 2617 COOLUM BEACH QL AUS Card xx1075 Value Date: 06/05/2025"/>
    <x v="5"/>
    <x v="10"/>
    <s v="Woolworths"/>
  </r>
  <r>
    <x v="105"/>
    <n v="-19"/>
    <s v="CBA - Milani Everyday"/>
    <m/>
    <s v="WOOLWORTHS 2617 COOLUM BEACH QL AUS Card xx1075 Value Date: 06/07/2025"/>
    <x v="5"/>
    <x v="10"/>
    <s v="Woolworths"/>
  </r>
  <r>
    <x v="428"/>
    <n v="-38.4"/>
    <s v="CBA - Milani Everyday"/>
    <m/>
    <s v="WOOLWORTHS 2617 COOLUM BEACH QL AUS Card xx1075 Value Date: 06/08/2025"/>
    <x v="5"/>
    <x v="10"/>
    <s v="Woolworths"/>
  </r>
  <r>
    <x v="428"/>
    <n v="-29.9"/>
    <s v="CBA - Milani Everyday"/>
    <m/>
    <s v="WOOLWORTHS 2617 COOLUM BEACH QL AUS Card xx1075 Value Date: 06/08/2025"/>
    <x v="5"/>
    <x v="10"/>
    <s v="Woolworths"/>
  </r>
  <r>
    <x v="278"/>
    <n v="-37.799999999999997"/>
    <s v="CBA - Milani Everyday"/>
    <m/>
    <s v="WOOLWORTHS 2617 COOLUM BEACH QL AUS Card xx1075 Value Date: 06/09/2025"/>
    <x v="5"/>
    <x v="10"/>
    <s v="Woolworths"/>
  </r>
  <r>
    <x v="265"/>
    <n v="-23.25"/>
    <s v="CBA - Milani Everyday"/>
    <m/>
    <s v="WOOLWORTHS 2617 COOLUM BEACH QL AUS Card xx1075 Value Date: 07/05/2025"/>
    <x v="5"/>
    <x v="10"/>
    <s v="Woolworths"/>
  </r>
  <r>
    <x v="305"/>
    <n v="-79"/>
    <s v="CBA - Milani Everyday"/>
    <m/>
    <s v="WOOLWORTHS 2617 COOLUM BEACH QL AUS Card xx1075 Value Date: 07/06/2025"/>
    <x v="5"/>
    <x v="10"/>
    <s v="Woolworths"/>
  </r>
  <r>
    <x v="305"/>
    <n v="-16.7"/>
    <s v="CBA - Milani Everyday"/>
    <m/>
    <s v="WOOLWORTHS 2617 COOLUM BEACH QL AUS Card xx1075 Value Date: 07/06/2025"/>
    <x v="5"/>
    <x v="10"/>
    <s v="Woolworths"/>
  </r>
  <r>
    <x v="494"/>
    <n v="-34.72"/>
    <s v="CBA - Milani Everyday"/>
    <m/>
    <s v="WOOLWORTHS 2617 COOLUM BEACH QL AUS Card xx1075 Value Date: 07/07/2025"/>
    <x v="5"/>
    <x v="10"/>
    <s v="Woolworths"/>
  </r>
  <r>
    <x v="587"/>
    <n v="-7.9"/>
    <s v="CBA - Milani Everyday"/>
    <m/>
    <s v="WOOLWORTHS 2617 COOLUM BEACH QL AUS Card xx1075 Value Date: 07/08/2025"/>
    <x v="5"/>
    <x v="10"/>
    <s v="Woolworths"/>
  </r>
  <r>
    <x v="305"/>
    <n v="-52.87"/>
    <s v="CBA - Milani Everyday"/>
    <m/>
    <s v="WOOLWORTHS 2617 COOLUM BEACH QL AUS Card xx1075 Value Date: 08/06/2025"/>
    <x v="5"/>
    <x v="10"/>
    <s v="Woolworths"/>
  </r>
  <r>
    <x v="23"/>
    <n v="-58.84"/>
    <s v="CBA - Milani Everyday"/>
    <m/>
    <s v="WOOLWORTHS 2617 COOLUM BEACH QL AUS Card xx1075 Value Date: 09/05/2025"/>
    <x v="5"/>
    <x v="10"/>
    <s v="Woolworths"/>
  </r>
  <r>
    <x v="365"/>
    <n v="-34.15"/>
    <s v="CBA - Milani Everyday"/>
    <m/>
    <s v="WOOLWORTHS 2617 COOLUM BEACH QL AUS Card xx1075 Value Date: 09/07/2025"/>
    <x v="5"/>
    <x v="10"/>
    <s v="Woolworths"/>
  </r>
  <r>
    <x v="309"/>
    <n v="-100.37"/>
    <s v="CBA - Milani Everyday"/>
    <m/>
    <s v="WOOLWORTHS 2617 COOLUM BEACH QL AUS Card xx1075 Value Date: 09/08/2025"/>
    <x v="5"/>
    <x v="10"/>
    <s v="Woolworths"/>
  </r>
  <r>
    <x v="370"/>
    <n v="-50.03"/>
    <s v="CBA - Milani Everyday"/>
    <m/>
    <s v="WOOLWORTHS 2617 COOLUM BEACH QL AUS Card xx1075 Value Date: 09/10/2025"/>
    <x v="5"/>
    <x v="10"/>
    <s v="Woolworths"/>
  </r>
  <r>
    <x v="515"/>
    <n v="-59.36"/>
    <s v="CBA - Milani Everyday"/>
    <m/>
    <s v="WOOLWORTHS 2617 COOLUM BEACH QL AUS Card xx1075 Value Date: 10/06/2025"/>
    <x v="5"/>
    <x v="10"/>
    <s v="Woolworths"/>
  </r>
  <r>
    <x v="399"/>
    <n v="-42.29"/>
    <s v="CBA - Milani Everyday"/>
    <m/>
    <s v="WOOLWORTHS 2617 COOLUM BEACH QL AUS Card xx1075 Value Date: 10/07/2025"/>
    <x v="5"/>
    <x v="10"/>
    <s v="Woolworths"/>
  </r>
  <r>
    <x v="399"/>
    <n v="-123.85"/>
    <s v="CBA - Milani Everyday"/>
    <m/>
    <s v="WOOLWORTHS 2617 COOLUM BEACH QL AUS Card xx1075 Value Date: 10/07/2025"/>
    <x v="5"/>
    <x v="10"/>
    <s v="Woolworths"/>
  </r>
  <r>
    <x v="309"/>
    <n v="-57.65"/>
    <s v="CBA - Milani Everyday"/>
    <m/>
    <s v="WOOLWORTHS 2617 COOLUM BEACH QL AUS Card xx1075 Value Date: 10/08/2025"/>
    <x v="5"/>
    <x v="10"/>
    <s v="Woolworths"/>
  </r>
  <r>
    <x v="49"/>
    <n v="-22.3"/>
    <s v="CBA - Milani Everyday"/>
    <m/>
    <s v="WOOLWORTHS 2617 COOLUM BEACH QL AUS Card xx1075 Value Date: 10/10/2025"/>
    <x v="5"/>
    <x v="10"/>
    <s v="Woolworths"/>
  </r>
  <r>
    <x v="439"/>
    <n v="-31"/>
    <s v="CBA - Milani Everyday"/>
    <m/>
    <s v="WOOLWORTHS 2617 COOLUM BEACH QL AUS Card xx1075 Value Date: 11/12/2025"/>
    <x v="5"/>
    <x v="10"/>
    <s v="Woolworths"/>
  </r>
  <r>
    <x v="311"/>
    <n v="-34"/>
    <s v="CBA - Milani Everyday"/>
    <m/>
    <s v="WOOLWORTHS 2617 COOLUM BEACH QL AUS Card xx1075 Value Date: 12/05/2025"/>
    <x v="5"/>
    <x v="10"/>
    <s v="Woolworths"/>
  </r>
  <r>
    <x v="311"/>
    <n v="-61.17"/>
    <s v="CBA - Milani Everyday"/>
    <m/>
    <s v="WOOLWORTHS 2617 COOLUM BEACH QL AUS Card xx1075 Value Date: 12/05/2025"/>
    <x v="5"/>
    <x v="10"/>
    <s v="Woolworths"/>
  </r>
  <r>
    <x v="312"/>
    <n v="-24.15"/>
    <s v="CBA - Milani Everyday"/>
    <m/>
    <s v="WOOLWORTHS 2617 COOLUM BEACH QL AUS Card xx1075 Value Date: 12/06/2025"/>
    <x v="5"/>
    <x v="10"/>
    <s v="Woolworths"/>
  </r>
  <r>
    <x v="450"/>
    <n v="-25.7"/>
    <s v="CBA - Milani Everyday"/>
    <m/>
    <s v="WOOLWORTHS 2617 COOLUM BEACH QL AUS Card xx1075 Value Date: 12/08/2025"/>
    <x v="5"/>
    <x v="10"/>
    <s v="Woolworths"/>
  </r>
  <r>
    <x v="508"/>
    <n v="-37.56"/>
    <s v="CBA - Milani Everyday"/>
    <m/>
    <s v="WOOLWORTHS 2617 COOLUM BEACH QL AUS Card xx1075 Value Date: 14/05/2025"/>
    <x v="5"/>
    <x v="10"/>
    <s v="Woolworths"/>
  </r>
  <r>
    <x v="508"/>
    <n v="-20.2"/>
    <s v="CBA - Milani Everyday"/>
    <m/>
    <s v="WOOLWORTHS 2617 COOLUM BEACH QL AUS Card xx1075 Value Date: 14/05/2025"/>
    <x v="5"/>
    <x v="10"/>
    <s v="Woolworths"/>
  </r>
  <r>
    <x v="328"/>
    <n v="-107.75"/>
    <s v="CBA - Milani Everyday"/>
    <m/>
    <s v="WOOLWORTHS 2617 COOLUM BEACH QL AUS Card xx1075 Value Date: 14/11/2025"/>
    <x v="5"/>
    <x v="10"/>
    <s v="Woolworths"/>
  </r>
  <r>
    <x v="448"/>
    <n v="-136.6"/>
    <s v="CBA - Milani Everyday"/>
    <m/>
    <s v="WOOLWORTHS 2617 COOLUM BEACH QL AUS Card xx1075 Value Date: 15/05/2025"/>
    <x v="5"/>
    <x v="10"/>
    <s v="Woolworths"/>
  </r>
  <r>
    <x v="43"/>
    <n v="-439.26"/>
    <s v="CBA - Milani Everyday"/>
    <m/>
    <s v="WOOLWORTHS 2617 COOLUM BEACH QL AUS Card xx1075 Value Date: 15/06/2025"/>
    <x v="5"/>
    <x v="10"/>
    <s v="Woolworths"/>
  </r>
  <r>
    <x v="24"/>
    <n v="-159.85"/>
    <s v="CBA - Milani Everyday"/>
    <m/>
    <s v="WOOLWORTHS 2617 COOLUM BEACH QL AUS Card xx1075 Value Date: 15/07/2025"/>
    <x v="5"/>
    <x v="10"/>
    <s v="Woolworths"/>
  </r>
  <r>
    <x v="321"/>
    <n v="-102.65"/>
    <s v="CBA - Milani Everyday"/>
    <m/>
    <s v="WOOLWORTHS 2617 COOLUM BEACH QL AUS Card xx1075 Value Date: 15/08/2025"/>
    <x v="5"/>
    <x v="10"/>
    <s v="Woolworths"/>
  </r>
  <r>
    <x v="26"/>
    <n v="-37.15"/>
    <s v="CBA - Milani Everyday"/>
    <m/>
    <s v="WOOLWORTHS 2617 COOLUM BEACH QL AUS Card xx1075 Value Date: 15/09/2025"/>
    <x v="5"/>
    <x v="10"/>
    <s v="Woolworths"/>
  </r>
  <r>
    <x v="26"/>
    <n v="-11.8"/>
    <s v="CBA - Milani Everyday"/>
    <m/>
    <s v="WOOLWORTHS 2617 COOLUM BEACH QL AUS Card xx1075 Value Date: 15/09/2025"/>
    <x v="5"/>
    <x v="10"/>
    <s v="Woolworths"/>
  </r>
  <r>
    <x v="427"/>
    <n v="-7.09"/>
    <s v="CBA - Milani Everyday"/>
    <m/>
    <s v="WOOLWORTHS 2617 COOLUM BEACH QL AUS Card xx1075 Value Date: 16/06/2025"/>
    <x v="5"/>
    <x v="10"/>
    <s v="Woolworths"/>
  </r>
  <r>
    <x v="321"/>
    <n v="-115.41"/>
    <s v="CBA - Milani Everyday"/>
    <m/>
    <s v="WOOLWORTHS 2617 COOLUM BEACH QL AUS Card xx1075 Value Date: 16/08/2025"/>
    <x v="5"/>
    <x v="10"/>
    <s v="Woolworths"/>
  </r>
  <r>
    <x v="495"/>
    <n v="-21.95"/>
    <s v="CBA - Milani Everyday"/>
    <m/>
    <s v="WOOLWORTHS 2617 COOLUM BEACH QL AUS Card xx1075 Value Date: 16/09/2025"/>
    <x v="5"/>
    <x v="10"/>
    <s v="Woolworths"/>
  </r>
  <r>
    <x v="328"/>
    <n v="-141.65"/>
    <s v="CBA - Milani Everyday"/>
    <m/>
    <s v="WOOLWORTHS 2617 COOLUM BEACH QL AUS Card xx1075 Value Date: 16/11/2025"/>
    <x v="5"/>
    <x v="10"/>
    <s v="Woolworths"/>
  </r>
  <r>
    <x v="331"/>
    <n v="-24.7"/>
    <s v="CBA - Milani Everyday"/>
    <m/>
    <s v="WOOLWORTHS 2617 COOLUM BEACH QL AUS Card xx1075 Value Date: 17/05/2025"/>
    <x v="5"/>
    <x v="10"/>
    <s v="Woolworths"/>
  </r>
  <r>
    <x v="331"/>
    <n v="-42.56"/>
    <s v="CBA - Milani Everyday"/>
    <m/>
    <s v="WOOLWORTHS 2617 COOLUM BEACH QL AUS Card xx1075 Value Date: 17/05/2025"/>
    <x v="5"/>
    <x v="10"/>
    <s v="Woolworths"/>
  </r>
  <r>
    <x v="551"/>
    <n v="-24.95"/>
    <s v="CBA - Milani Everyday"/>
    <m/>
    <s v="WOOLWORTHS 2617 COOLUM BEACH QL AUS Card xx1075 Value Date: 17/06/2025"/>
    <x v="5"/>
    <x v="10"/>
    <s v="Woolworths"/>
  </r>
  <r>
    <x v="326"/>
    <n v="-51.1"/>
    <s v="CBA - Milani Everyday"/>
    <m/>
    <s v="WOOLWORTHS 2617 COOLUM BEACH QL AUS Card xx1075 Value Date: 17/07/2025"/>
    <x v="5"/>
    <x v="10"/>
    <s v="Woolworths"/>
  </r>
  <r>
    <x v="326"/>
    <n v="-36.67"/>
    <s v="CBA - Milani Everyday"/>
    <m/>
    <s v="WOOLWORTHS 2617 COOLUM BEACH QL AUS Card xx1075 Value Date: 17/07/2025"/>
    <x v="5"/>
    <x v="10"/>
    <s v="Woolworths"/>
  </r>
  <r>
    <x v="321"/>
    <n v="-49.21"/>
    <s v="CBA - Milani Everyday"/>
    <m/>
    <s v="WOOLWORTHS 2617 COOLUM BEACH QL AUS Card xx1075 Value Date: 17/08/2025"/>
    <x v="5"/>
    <x v="10"/>
    <s v="Woolworths"/>
  </r>
  <r>
    <x v="35"/>
    <n v="-61.35"/>
    <s v="CBA - Milani Everyday"/>
    <m/>
    <s v="WOOLWORTHS 2617 COOLUM BEACH QL AUS Card xx1075 Value Date: 17/09/2025"/>
    <x v="5"/>
    <x v="10"/>
    <s v="Woolworths"/>
  </r>
  <r>
    <x v="90"/>
    <n v="-81.14"/>
    <s v="CBA - Milani Everyday"/>
    <m/>
    <s v="WOOLWORTHS 2617 COOLUM BEACH QL AUS Card xx1075 Value Date: 18/06/2025"/>
    <x v="5"/>
    <x v="10"/>
    <s v="Woolworths"/>
  </r>
  <r>
    <x v="519"/>
    <n v="-11.6"/>
    <s v="CBA - Milani Everyday"/>
    <m/>
    <s v="WOOLWORTHS 2617 COOLUM BEACH QL AUS Card xx1075 Value Date: 20/05/2025"/>
    <x v="5"/>
    <x v="10"/>
    <s v="Woolworths"/>
  </r>
  <r>
    <x v="519"/>
    <n v="-43.85"/>
    <s v="CBA - Milani Everyday"/>
    <m/>
    <s v="WOOLWORTHS 2617 COOLUM BEACH QL AUS Card xx1075 Value Date: 20/05/2025"/>
    <x v="5"/>
    <x v="10"/>
    <s v="Woolworths"/>
  </r>
  <r>
    <x v="330"/>
    <n v="-49.41"/>
    <s v="CBA - Milani Everyday"/>
    <m/>
    <s v="WOOLWORTHS 2617 COOLUM BEACH QL AUS Card xx1075 Value Date: 20/07/2025"/>
    <x v="5"/>
    <x v="10"/>
    <s v="Woolworths"/>
  </r>
  <r>
    <x v="330"/>
    <n v="-119.75"/>
    <s v="CBA - Milani Everyday"/>
    <m/>
    <s v="WOOLWORTHS 2617 COOLUM BEACH QL AUS Card xx1075 Value Date: 20/07/2025"/>
    <x v="5"/>
    <x v="10"/>
    <s v="Woolworths"/>
  </r>
  <r>
    <x v="267"/>
    <n v="-154.13"/>
    <s v="CBA - Milani Everyday"/>
    <m/>
    <s v="WOOLWORTHS 2617 COOLUM BEACH QL AUS Card xx1075 Value Date: 21/05/2025"/>
    <x v="5"/>
    <x v="10"/>
    <s v="Woolworths"/>
  </r>
  <r>
    <x v="259"/>
    <n v="-45.7"/>
    <s v="CBA - Milani Everyday"/>
    <m/>
    <s v="WOOLWORTHS 2617 COOLUM BEACH QL AUS Card xx1075 Value Date: 22/04/2025"/>
    <x v="5"/>
    <x v="10"/>
    <s v="Woolworths"/>
  </r>
  <r>
    <x v="397"/>
    <n v="-93.78"/>
    <s v="CBA - Milani Everyday"/>
    <m/>
    <s v="WOOLWORTHS 2617 COOLUM BEACH QL AUS Card xx1075 Value Date: 22/07/2025"/>
    <x v="5"/>
    <x v="10"/>
    <s v="Woolworths"/>
  </r>
  <r>
    <x v="341"/>
    <n v="-24.25"/>
    <s v="CBA - Milani Everyday"/>
    <m/>
    <s v="WOOLWORTHS 2617 COOLUM BEACH QL AUS Card xx1075 Value Date: 22/08/2025"/>
    <x v="5"/>
    <x v="10"/>
    <s v="Woolworths"/>
  </r>
  <r>
    <x v="269"/>
    <n v="-68.52"/>
    <s v="CBA - Milani Everyday"/>
    <m/>
    <s v="WOOLWORTHS 2617 COOLUM BEACH QL AUS Card xx1075 Value Date: 23/05/2025"/>
    <x v="5"/>
    <x v="10"/>
    <s v="Woolworths"/>
  </r>
  <r>
    <x v="369"/>
    <n v="-3.75"/>
    <s v="CBA - Milani Everyday"/>
    <m/>
    <s v="WOOLWORTHS 2617 COOLUM BEACH QL AUS Card xx1075 Value Date: 23/06/2025"/>
    <x v="5"/>
    <x v="10"/>
    <s v="Woolworths"/>
  </r>
  <r>
    <x v="431"/>
    <n v="-28"/>
    <s v="CBA - Milani Everyday"/>
    <m/>
    <s v="WOOLWORTHS 2617 COOLUM BEACH QL AUS Card xx1075 Value Date: 23/07/2025"/>
    <x v="5"/>
    <x v="10"/>
    <s v="Woolworths"/>
  </r>
  <r>
    <x v="431"/>
    <n v="-29.15"/>
    <s v="CBA - Milani Everyday"/>
    <m/>
    <s v="WOOLWORTHS 2617 COOLUM BEACH QL AUS Card xx1075 Value Date: 23/07/2025"/>
    <x v="5"/>
    <x v="10"/>
    <s v="Woolworths"/>
  </r>
  <r>
    <x v="341"/>
    <n v="-20.2"/>
    <s v="CBA - Milani Everyday"/>
    <m/>
    <s v="WOOLWORTHS 2617 COOLUM BEACH QL AUS Card xx1075 Value Date: 23/08/2025"/>
    <x v="5"/>
    <x v="10"/>
    <s v="Woolworths"/>
  </r>
  <r>
    <x v="341"/>
    <n v="-56.51"/>
    <s v="CBA - Milani Everyday"/>
    <m/>
    <s v="WOOLWORTHS 2617 COOLUM BEACH QL AUS Card xx1075 Value Date: 23/08/2025"/>
    <x v="5"/>
    <x v="10"/>
    <s v="Woolworths"/>
  </r>
  <r>
    <x v="287"/>
    <n v="-143.41"/>
    <s v="CBA - Milani Everyday"/>
    <m/>
    <s v="WOOLWORTHS 2617 COOLUM BEACH QL AUS Card xx1075 Value Date: 23/11/2025"/>
    <x v="5"/>
    <x v="10"/>
    <s v="Woolworths"/>
  </r>
  <r>
    <x v="261"/>
    <n v="-15.57"/>
    <s v="CBA - Milani Everyday"/>
    <m/>
    <s v="WOOLWORTHS 2617 COOLUM BEACH QL AUS Card xx1075 Value Date: 24/04/2025"/>
    <x v="5"/>
    <x v="10"/>
    <s v="Woolworths"/>
  </r>
  <r>
    <x v="261"/>
    <n v="-71.180000000000007"/>
    <s v="CBA - Milani Everyday"/>
    <m/>
    <s v="WOOLWORTHS 2617 COOLUM BEACH QL AUS Card xx1075 Value Date: 24/04/2025"/>
    <x v="5"/>
    <x v="10"/>
    <s v="Woolworths"/>
  </r>
  <r>
    <x v="269"/>
    <n v="-28.03"/>
    <s v="CBA - Milani Everyday"/>
    <m/>
    <s v="WOOLWORTHS 2617 COOLUM BEACH QL AUS Card xx1075 Value Date: 24/05/2025"/>
    <x v="5"/>
    <x v="10"/>
    <s v="Woolworths"/>
  </r>
  <r>
    <x v="521"/>
    <n v="-37.25"/>
    <s v="CBA - Milani Everyday"/>
    <m/>
    <s v="WOOLWORTHS 2617 COOLUM BEACH QL AUS Card xx1075 Value Date: 24/06/2025"/>
    <x v="5"/>
    <x v="10"/>
    <s v="Woolworths"/>
  </r>
  <r>
    <x v="521"/>
    <n v="-49.69"/>
    <s v="CBA - Milani Everyday"/>
    <m/>
    <s v="WOOLWORTHS 2617 COOLUM BEACH QL AUS Card xx1075 Value Date: 24/06/2025"/>
    <x v="5"/>
    <x v="10"/>
    <s v="Woolworths"/>
  </r>
  <r>
    <x v="544"/>
    <n v="-48.15"/>
    <s v="CBA - Milani Everyday"/>
    <m/>
    <s v="WOOLWORTHS 2617 COOLUM BEACH QL AUS Card xx1075 Value Date: 24/07/2025"/>
    <x v="5"/>
    <x v="10"/>
    <s v="Woolworths"/>
  </r>
  <r>
    <x v="269"/>
    <n v="-113.36"/>
    <s v="CBA - Milani Everyday"/>
    <m/>
    <s v="WOOLWORTHS 2617 COOLUM BEACH QL AUS Card xx1075 Value Date: 25/05/2025"/>
    <x v="5"/>
    <x v="10"/>
    <s v="Woolworths"/>
  </r>
  <r>
    <x v="504"/>
    <n v="-78.069999999999993"/>
    <s v="CBA - Milani Everyday"/>
    <m/>
    <s v="WOOLWORTHS 2617 COOLUM BEACH QL AUS Card xx1075 Value Date: 25/08/2025"/>
    <x v="5"/>
    <x v="10"/>
    <s v="Woolworths"/>
  </r>
  <r>
    <x v="342"/>
    <n v="-87.13"/>
    <s v="CBA - Milani Everyday"/>
    <m/>
    <s v="WOOLWORTHS 2617 COOLUM BEACH QL AUS Card xx1075 Value Date: 25/09/2025"/>
    <x v="5"/>
    <x v="10"/>
    <s v="Woolworths"/>
  </r>
  <r>
    <x v="261"/>
    <n v="-69.2"/>
    <s v="CBA - Milani Everyday"/>
    <m/>
    <s v="WOOLWORTHS 2617 COOLUM BEACH QL AUS Card xx1075 Value Date: 26/04/2025"/>
    <x v="5"/>
    <x v="10"/>
    <s v="Woolworths"/>
  </r>
  <r>
    <x v="593"/>
    <n v="-51.11"/>
    <s v="CBA - Milani Everyday"/>
    <m/>
    <s v="WOOLWORTHS 2617 COOLUM BEACH QL AUS Card xx1075 Value Date: 26/06/2025"/>
    <x v="5"/>
    <x v="10"/>
    <s v="Woolworths"/>
  </r>
  <r>
    <x v="351"/>
    <n v="-79.62"/>
    <s v="CBA - Milani Everyday"/>
    <m/>
    <s v="WOOLWORTHS 2617 COOLUM BEACH QL AUS Card xx1075 Value Date: 26/07/2025"/>
    <x v="5"/>
    <x v="10"/>
    <s v="Woolworths"/>
  </r>
  <r>
    <x v="481"/>
    <n v="-42.5"/>
    <s v="CBA - Milani Everyday"/>
    <m/>
    <s v="WOOLWORTHS 2617 COOLUM BEACH QL AUS Card xx1075 Value Date: 26/08/2025"/>
    <x v="5"/>
    <x v="10"/>
    <s v="Woolworths"/>
  </r>
  <r>
    <x v="289"/>
    <n v="-15.5"/>
    <s v="CBA - Milani Everyday"/>
    <m/>
    <s v="WOOLWORTHS 2617 COOLUM BEACH QL AUS Card xx1075 Value Date: 26/11/2025"/>
    <x v="5"/>
    <x v="10"/>
    <s v="Woolworths"/>
  </r>
  <r>
    <x v="261"/>
    <n v="-37.29"/>
    <s v="CBA - Milani Everyday"/>
    <m/>
    <s v="WOOLWORTHS 2617 COOLUM BEACH QL AUS Card xx1075 Value Date: 27/04/2025"/>
    <x v="5"/>
    <x v="10"/>
    <s v="Woolworths"/>
  </r>
  <r>
    <x v="47"/>
    <n v="-12.5"/>
    <s v="CBA - Milani Everyday"/>
    <m/>
    <s v="WOOLWORTHS 2617 COOLUM BEACH QL AUS Card xx1075 Value Date: 27/05/2025"/>
    <x v="5"/>
    <x v="10"/>
    <s v="Woolworths"/>
  </r>
  <r>
    <x v="47"/>
    <n v="-78.39"/>
    <s v="CBA - Milani Everyday"/>
    <m/>
    <s v="WOOLWORTHS 2617 COOLUM BEACH QL AUS Card xx1075 Value Date: 27/05/2025"/>
    <x v="5"/>
    <x v="10"/>
    <s v="Woolworths"/>
  </r>
  <r>
    <x v="351"/>
    <n v="-41.5"/>
    <s v="CBA - Milani Everyday"/>
    <m/>
    <s v="WOOLWORTHS 2617 COOLUM BEACH QL AUS Card xx1075 Value Date: 27/07/2025"/>
    <x v="5"/>
    <x v="10"/>
    <s v="Woolworths"/>
  </r>
  <r>
    <x v="289"/>
    <n v="-23.09"/>
    <s v="CBA - Milani Everyday"/>
    <m/>
    <s v="WOOLWORTHS 2617 COOLUM BEACH QL AUS Card xx1075 Value Date: 27/11/2025"/>
    <x v="5"/>
    <x v="10"/>
    <s v="Woolworths"/>
  </r>
  <r>
    <x v="349"/>
    <n v="-31.56"/>
    <s v="CBA - Milani Everyday"/>
    <m/>
    <s v="WOOLWORTHS 2617 COOLUM BEACH QL AUS Card xx1075 Value Date: 28/04/2025"/>
    <x v="5"/>
    <x v="10"/>
    <s v="Woolworths"/>
  </r>
  <r>
    <x v="48"/>
    <n v="-55.85"/>
    <s v="CBA - Milani Everyday"/>
    <m/>
    <s v="WOOLWORTHS 2617 COOLUM BEACH QL AUS Card xx1075 Value Date: 28/05/2025"/>
    <x v="5"/>
    <x v="10"/>
    <s v="Woolworths"/>
  </r>
  <r>
    <x v="350"/>
    <n v="-150.78"/>
    <s v="CBA - Milani Everyday"/>
    <m/>
    <s v="WOOLWORTHS 2617 COOLUM BEACH QL AUS Card xx1075 Value Date: 28/06/2025"/>
    <x v="5"/>
    <x v="10"/>
    <s v="Woolworths"/>
  </r>
  <r>
    <x v="552"/>
    <n v="-46.53"/>
    <s v="CBA - Milani Everyday"/>
    <m/>
    <s v="WOOLWORTHS 2617 COOLUM BEACH QL AUS Card xx1075 Value Date: 28/07/2025"/>
    <x v="5"/>
    <x v="10"/>
    <s v="Woolworths"/>
  </r>
  <r>
    <x v="352"/>
    <n v="-69.8"/>
    <s v="CBA - Milani Everyday"/>
    <m/>
    <s v="WOOLWORTHS 2617 COOLUM BEACH QL AUS Card xx1075 Value Date: 28/08/2025"/>
    <x v="5"/>
    <x v="10"/>
    <s v="Woolworths"/>
  </r>
  <r>
    <x v="97"/>
    <n v="-50.4"/>
    <s v="CBA - Milani Everyday"/>
    <m/>
    <s v="WOOLWORTHS 2617 COOLUM BEACH QL AUS Card xx1075 Value Date: 28/11/2025"/>
    <x v="5"/>
    <x v="10"/>
    <s v="Woolworths"/>
  </r>
  <r>
    <x v="262"/>
    <n v="-30.36"/>
    <s v="CBA - Milani Everyday"/>
    <m/>
    <s v="WOOLWORTHS 2617 COOLUM BEACH QL AUS Card xx1075 Value Date: 29/04/2025"/>
    <x v="5"/>
    <x v="10"/>
    <s v="Woolworths"/>
  </r>
  <r>
    <x v="88"/>
    <n v="-23.94"/>
    <s v="CBA - Milani Everyday"/>
    <m/>
    <s v="WOOLWORTHS 2617 COOLUM BEACH QL AUS Card xx1075 Value Date: 29/05/2025"/>
    <x v="5"/>
    <x v="10"/>
    <s v="Woolworths"/>
  </r>
  <r>
    <x v="350"/>
    <n v="-50.65"/>
    <s v="CBA - Milani Everyday"/>
    <m/>
    <s v="WOOLWORTHS 2617 COOLUM BEACH QL AUS Card xx1075 Value Date: 29/06/2025"/>
    <x v="5"/>
    <x v="10"/>
    <s v="Woolworths"/>
  </r>
  <r>
    <x v="296"/>
    <n v="-79.45"/>
    <s v="CBA - Milani Everyday"/>
    <m/>
    <s v="WOOLWORTHS 2617 COOLUM BEACH QL AUS Card xx1075 Value Date: 29/08/2025"/>
    <x v="5"/>
    <x v="10"/>
    <s v="Woolworths"/>
  </r>
  <r>
    <x v="97"/>
    <n v="-60.81"/>
    <s v="CBA - Milani Everyday"/>
    <m/>
    <s v="WOOLWORTHS 2617 COOLUM BEACH QL AUS Card xx1075 Value Date: 29/11/2025"/>
    <x v="5"/>
    <x v="10"/>
    <s v="Woolworths"/>
  </r>
  <r>
    <x v="442"/>
    <n v="-17.649999999999999"/>
    <s v="CBA - Milani Everyday"/>
    <m/>
    <s v="WOOLWORTHS 2617 COOLUM BEACH QL AUS Card xx1075 Value Date: 30/06/2025"/>
    <x v="5"/>
    <x v="10"/>
    <s v="Woolworths"/>
  </r>
  <r>
    <x v="442"/>
    <n v="-29.2"/>
    <s v="CBA - Milani Everyday"/>
    <m/>
    <s v="WOOLWORTHS 2617 COOLUM BEACH QL AUS Card xx1075 Value Date: 30/06/2025"/>
    <x v="5"/>
    <x v="10"/>
    <s v="Woolworths"/>
  </r>
  <r>
    <x v="272"/>
    <n v="-60.23"/>
    <s v="CBA - Milani Everyday"/>
    <m/>
    <s v="WOOLWORTHS 2617 COOLUM BEACH QL AUS Card xx1075 Value Date: 30/07/2025"/>
    <x v="5"/>
    <x v="10"/>
    <s v="Woolworths"/>
  </r>
  <r>
    <x v="272"/>
    <n v="-20.350000000000001"/>
    <s v="CBA - Milani Everyday"/>
    <m/>
    <s v="WOOLWORTHS 2617 COOLUM BEACH QL AUS Card xx1075 Value Date: 30/07/2025"/>
    <x v="5"/>
    <x v="10"/>
    <s v="Woolworths"/>
  </r>
  <r>
    <x v="91"/>
    <n v="-42"/>
    <s v="CBA - Milani Everyday"/>
    <m/>
    <s v="WOOLWORTHS 2617 COOLUM BEACH QL AUS Card xx1075 Value Date: 31/05/2025"/>
    <x v="5"/>
    <x v="10"/>
    <s v="Woolworths"/>
  </r>
  <r>
    <x v="91"/>
    <n v="-49.89"/>
    <s v="CBA - Milani Everyday"/>
    <m/>
    <s v="WOOLWORTHS 2617 COOLUM BEACH QL AUS Card xx1075 Value Date: 31/05/2025"/>
    <x v="5"/>
    <x v="10"/>
    <s v="Woolworths"/>
  </r>
  <r>
    <x v="516"/>
    <n v="-14.65"/>
    <s v="CBA - Milani Everyday"/>
    <m/>
    <s v="WOOLWORTHS 2617 COOLUM BEACH QL AUS Card xx1075 Value Date: 31/07/2025"/>
    <x v="5"/>
    <x v="10"/>
    <s v="Woolworths"/>
  </r>
  <r>
    <x v="516"/>
    <n v="-20.6"/>
    <s v="CBA - Milani Everyday"/>
    <m/>
    <s v="WOOLWORTHS 2617 COOLUM BEACH QL AUS Card xx1075 Value Date: 31/07/2025"/>
    <x v="5"/>
    <x v="10"/>
    <s v="Woolworths"/>
  </r>
  <r>
    <x v="296"/>
    <n v="-59.97"/>
    <s v="CBA - Milani Everyday"/>
    <m/>
    <s v="WOOLWORTHS 2617 COOLUM BEACH QL AUS Card xx1075 Value Date: 31/08/2025"/>
    <x v="5"/>
    <x v="10"/>
    <s v="Woolworths"/>
  </r>
  <r>
    <x v="296"/>
    <n v="-25.8"/>
    <s v="CBA - Milani Everyday"/>
    <m/>
    <s v="WOOLWORTHS 2617 COOLUM BEACH QL AUS Card xx1075 Value Date: 31/08/2025"/>
    <x v="5"/>
    <x v="10"/>
    <s v="Woolworths"/>
  </r>
  <r>
    <x v="429"/>
    <n v="-16"/>
    <s v="CBA - Milani Everyday"/>
    <m/>
    <s v="WOOLWORTHS 2617 COOLUM BEACH QLD AU Cash Out $10.00 Purchase $6.00"/>
    <x v="5"/>
    <x v="10"/>
    <s v="Woolworths"/>
  </r>
  <r>
    <x v="494"/>
    <n v="-8.0500000000000007"/>
    <s v="CBA - Milani Everyday"/>
    <m/>
    <s v="WOOLWORTHS 2643 MAROOCHYDORE QL AUS Card xx1075 Value Date: 07/07/2025"/>
    <x v="5"/>
    <x v="10"/>
    <s v="Woolworths"/>
  </r>
  <r>
    <x v="593"/>
    <n v="-6.75"/>
    <s v="CBA - Milani Everyday"/>
    <m/>
    <s v="WOOLWORTHS 2643 MAROOCHYDORE QL AUS Card xx1075 Value Date: 26/06/2025"/>
    <x v="5"/>
    <x v="10"/>
    <s v="Woolworths"/>
  </r>
  <r>
    <x v="88"/>
    <n v="-9.1999999999999993"/>
    <s v="CBA - Milani Everyday"/>
    <m/>
    <s v="WOOLWORTHS 2643 MAROOCHYDORE QL AUS Card xx1075 Value Date: 29/05/2025"/>
    <x v="5"/>
    <x v="10"/>
    <s v="Woolworths"/>
  </r>
  <r>
    <x v="83"/>
    <n v="-99.31"/>
    <s v="CBA - Milani Everyday"/>
    <m/>
    <s v="WOOLWORTHS 3368 OAKLEIGH VI AUS Card xx1075 Value Date: 15/12/2025"/>
    <x v="5"/>
    <x v="10"/>
    <s v="Woolworths"/>
  </r>
  <r>
    <x v="33"/>
    <n v="-66"/>
    <s v="NAB - Credit Card 8814"/>
    <s v="CREDIT CARD PURCHASE"/>
    <s v="Woolworths Online BELLA VISTA"/>
    <x v="5"/>
    <x v="10"/>
    <s v="Woolworths"/>
  </r>
  <r>
    <x v="9"/>
    <n v="-90.45"/>
    <s v="NAB - Credit Card 8814"/>
    <s v="CREDIT CARD PURCHASE"/>
    <s v="Woolworths Online BELLA VISTA"/>
    <x v="5"/>
    <x v="10"/>
    <s v="Woolworths"/>
  </r>
  <r>
    <x v="118"/>
    <n v="-81.75"/>
    <s v="NAB - Credit Card 8814"/>
    <s v="CREDIT CARD PURCHASE"/>
    <s v="Woolworths Online BELLA VISTA"/>
    <x v="5"/>
    <x v="10"/>
    <s v="Woolworths"/>
  </r>
  <r>
    <x v="77"/>
    <n v="-50"/>
    <s v="NAB - Credit Card 8814"/>
    <s v="CREDIT CARD PURCHASE"/>
    <s v="Woolworths Online BELLA VISTA"/>
    <x v="5"/>
    <x v="10"/>
    <s v="Woolworths"/>
  </r>
  <r>
    <x v="132"/>
    <n v="-51.5"/>
    <s v="NAB - Credit Card 8814"/>
    <s v="CREDIT CARD PURCHASE"/>
    <s v="Woolworths Online BELLA VISTA"/>
    <x v="5"/>
    <x v="10"/>
    <s v="Woolworths"/>
  </r>
  <r>
    <x v="138"/>
    <n v="-132.5"/>
    <s v="NAB - Credit Card 8814"/>
    <s v="CREDIT CARD PURCHASE"/>
    <s v="Woolworths Online BELLA VISTA"/>
    <x v="5"/>
    <x v="10"/>
    <s v="Woolworths"/>
  </r>
  <r>
    <x v="547"/>
    <n v="-94.92"/>
    <s v="NAB - Credit Card 8814"/>
    <s v="CREDIT CARD PURCHASE"/>
    <s v="Woolworths Online BELLA VISTA"/>
    <x v="5"/>
    <x v="10"/>
    <s v="Woolworths"/>
  </r>
  <r>
    <x v="70"/>
    <n v="-66"/>
    <s v="NAB - Credit Card 8814"/>
    <s v="CREDIT CARD PURCHASE"/>
    <s v="Woolworths Online BELLA VISTA"/>
    <x v="5"/>
    <x v="10"/>
    <s v="Woolworths"/>
  </r>
  <r>
    <x v="343"/>
    <n v="-51.07"/>
    <s v="NAB - Credit Card 8814"/>
    <s v="CREDIT CARD PURCHASE"/>
    <s v="Woolworths Online BELLA VISTA"/>
    <x v="5"/>
    <x v="10"/>
    <s v="Woolworths"/>
  </r>
  <r>
    <x v="38"/>
    <n v="-177.8"/>
    <s v="NAB - Credit Card 8814"/>
    <s v="CREDIT CARD PURCHASE"/>
    <s v="Woolworths Online BELLA VISTA"/>
    <x v="5"/>
    <x v="10"/>
    <s v="Woolworths"/>
  </r>
  <r>
    <x v="189"/>
    <n v="-105.15"/>
    <s v="NAB - Credit Card 8814"/>
    <s v="CREDIT CARD PURCHASE"/>
    <s v="Woolworths Online BELLA VISTA"/>
    <x v="5"/>
    <x v="10"/>
    <s v="Woolworths"/>
  </r>
  <r>
    <x v="199"/>
    <n v="-147.38"/>
    <s v="NAB - Credit Card 8814"/>
    <s v="CREDIT CARD PURCHASE"/>
    <s v="Woolworths Online BELLA VISTA"/>
    <x v="5"/>
    <x v="10"/>
    <s v="Woolworths"/>
  </r>
  <r>
    <x v="201"/>
    <n v="-59.4"/>
    <s v="NAB - Credit Card 8814"/>
    <s v="CREDIT CARD PURCHASE"/>
    <s v="Woolworths Online BELLA VISTA"/>
    <x v="5"/>
    <x v="10"/>
    <s v="Woolworths"/>
  </r>
  <r>
    <x v="209"/>
    <n v="-51.95"/>
    <s v="NAB - Credit Card 8814"/>
    <s v="CREDIT CARD PURCHASE"/>
    <s v="Woolworths Online BELLA VISTA"/>
    <x v="5"/>
    <x v="10"/>
    <s v="Woolworths"/>
  </r>
  <r>
    <x v="211"/>
    <n v="-56.55"/>
    <s v="NAB - Credit Card 8814"/>
    <s v="CREDIT CARD PURCHASE"/>
    <s v="Woolworths Online BELLA VISTA"/>
    <x v="5"/>
    <x v="10"/>
    <s v="Woolworths"/>
  </r>
  <r>
    <x v="40"/>
    <n v="-66"/>
    <s v="NAB - Credit Card 8814"/>
    <s v="CREDIT CARD PURCHASE"/>
    <s v="Woolworths Online BELLA VISTA"/>
    <x v="5"/>
    <x v="10"/>
    <s v="Woolworths"/>
  </r>
  <r>
    <x v="3"/>
    <n v="-56"/>
    <s v="NAB - Credit Card 8814"/>
    <s v="CREDIT CARD PURCHASE"/>
    <s v="Woolworths Online BELLA VISTA"/>
    <x v="5"/>
    <x v="10"/>
    <s v="Woolworths"/>
  </r>
  <r>
    <x v="237"/>
    <n v="-53.15"/>
    <s v="NAB - Credit Card 8814"/>
    <s v="CREDIT CARD PURCHASE"/>
    <s v="Woolworths Online BELLA VISTA"/>
    <x v="5"/>
    <x v="10"/>
    <s v="Woolworths"/>
  </r>
  <r>
    <x v="525"/>
    <n v="-19.7"/>
    <s v="CBA - Milani Everyday"/>
    <m/>
    <s v="WOOLWORTHS 2042 STH BRISBANE QL AUS Card xx1075 Value Date: 25/06/2025"/>
    <x v="5"/>
    <x v="10"/>
    <s v="Woolworths"/>
  </r>
  <r>
    <x v="303"/>
    <n v="-21.85"/>
    <s v="CBA - Milani Everyday"/>
    <m/>
    <s v="WOOLWORTHS 1273 WAGGA WAGGA NS AUS Card xx1075 Value Date: 07/12/2025"/>
    <x v="5"/>
    <x v="10"/>
    <s v="Woolworths"/>
  </r>
  <r>
    <x v="236"/>
    <n v="-3.3"/>
    <s v="NAB - Credit Card 8814"/>
    <s v="CREDIT CARD PURCHASE"/>
    <s v="WOOLWORTHS/217 GREY STREESTH BRISBANE"/>
    <x v="5"/>
    <x v="10"/>
    <s v="Woolworths"/>
  </r>
  <r>
    <x v="250"/>
    <n v="-50.35"/>
    <s v="NAB - Credit Card 8814"/>
    <s v="CREDIT CARD PURCHASE"/>
    <s v="WOOLWORTHS/217 GREY STREESTH BRISBANE"/>
    <x v="5"/>
    <x v="10"/>
    <s v="Woolworths"/>
  </r>
  <r>
    <x v="268"/>
    <n v="-16.7"/>
    <s v="NAB - Credit Card 8814"/>
    <s v="CREDIT CARD PURCHASE"/>
    <s v="WOOLWORTHS/217 GREY STREESTH BRISBANE"/>
    <x v="5"/>
    <x v="10"/>
    <s v="Woolworths"/>
  </r>
  <r>
    <x v="187"/>
    <n v="-80.400000000000006"/>
    <s v="NAB - Credit Card 8814"/>
    <s v="CREDIT CARD PURCHASE"/>
    <s v="WOOLWORTHS/259 QUEEN ST BRISBANE"/>
    <x v="5"/>
    <x v="10"/>
    <s v="Woolworths"/>
  </r>
  <r>
    <x v="187"/>
    <n v="-27.5"/>
    <s v="NAB - Credit Card 8814"/>
    <s v="CREDIT CARD PURCHASE"/>
    <s v="WOOLWORTHS/259 QUEEN ST BRISBANE"/>
    <x v="5"/>
    <x v="10"/>
    <s v="Woolworths"/>
  </r>
  <r>
    <x v="237"/>
    <n v="-20"/>
    <s v="NAB - Credit Card 8814"/>
    <s v="CREDIT CARD PURCHASE"/>
    <s v="WOOLWORTHS/440 DOCKLANDS DOCKLANDS"/>
    <x v="5"/>
    <x v="10"/>
    <s v="Woolworths"/>
  </r>
  <r>
    <x v="86"/>
    <n v="-23.35"/>
    <s v="NAB - Credit Card 8814"/>
    <s v="CREDIT CARD PURCHASE"/>
    <s v="WOOLWORTHS/63-93 MERCHANTDOCKLANDS"/>
    <x v="5"/>
    <x v="10"/>
    <s v="Woolworths"/>
  </r>
  <r>
    <x v="86"/>
    <n v="-12.55"/>
    <s v="NAB - Credit Card 8814"/>
    <s v="CREDIT CARD PURCHASE"/>
    <s v="WOOLWORTHS/63-93 MERCHANTDOCKLANDS"/>
    <x v="5"/>
    <x v="10"/>
    <s v="Woolworths"/>
  </r>
  <r>
    <x v="84"/>
    <n v="-23.3"/>
    <s v="NAB - Credit Card 8814"/>
    <s v="CREDIT CARD PURCHASE"/>
    <s v="WOOLWORTHS/BUSINESS CTR ENOOSAVILLE"/>
    <x v="5"/>
    <x v="10"/>
    <s v="Woolworths"/>
  </r>
  <r>
    <x v="246"/>
    <n v="-56.15"/>
    <s v="NAB - Credit Card 8814"/>
    <s v="CREDIT CARD PURCHASE"/>
    <s v="WOOLWORTHS/BUSINESS CTR ENOOSAVILLE"/>
    <x v="5"/>
    <x v="10"/>
    <s v="Woolworths"/>
  </r>
  <r>
    <x v="248"/>
    <n v="-54.4"/>
    <s v="NAB - Credit Card 8814"/>
    <s v="CREDIT CARD PURCHASE"/>
    <s v="WOOLWORTHS/BUSINESS CTR ENOOSAVILLE"/>
    <x v="5"/>
    <x v="10"/>
    <s v="Woolworths"/>
  </r>
  <r>
    <x v="98"/>
    <n v="-66.34"/>
    <s v="NAB - Credit Card 8814"/>
    <s v="CREDIT CARD PURCHASE"/>
    <s v="WOOLWORTHS/CNR GIBSON RD NOOSAVILLE"/>
    <x v="5"/>
    <x v="10"/>
    <s v="Woolworths"/>
  </r>
  <r>
    <x v="142"/>
    <n v="-54.07"/>
    <s v="NAB - Credit Card 8814"/>
    <s v="CREDIT CARD PURCHASE"/>
    <s v="WOOLWORTHS/HOFFMANS RD &amp; NIDDRIE"/>
    <x v="5"/>
    <x v="10"/>
    <s v="Woolworths"/>
  </r>
  <r>
    <x v="219"/>
    <n v="-107.74"/>
    <s v="NAB - Credit Card 8814"/>
    <s v="CREDIT CARD PURCHASE"/>
    <s v="WOOLWORTHS/PT CARTWRIGHT BUDDINA"/>
    <x v="5"/>
    <x v="10"/>
    <s v="Woolworths"/>
  </r>
  <r>
    <x v="106"/>
    <n v="-61.8"/>
    <s v="NAB - Credit Card 8814"/>
    <s v="CREDIT CARD PURCHASE"/>
    <s v="WOOLWORTHS/SOUTH COOLUM RCOOLUM BEACH"/>
    <x v="5"/>
    <x v="10"/>
    <s v="Woolworths"/>
  </r>
  <r>
    <x v="106"/>
    <n v="-38.86"/>
    <s v="NAB - Credit Card 8814"/>
    <s v="CREDIT CARD PURCHASE"/>
    <s v="WOOLWORTHS/SOUTH COOLUM RCOOLUM BEACH"/>
    <x v="5"/>
    <x v="10"/>
    <s v="Woolworths"/>
  </r>
  <r>
    <x v="106"/>
    <n v="-28.78"/>
    <s v="NAB - Credit Card 8814"/>
    <s v="CREDIT CARD PURCHASE"/>
    <s v="WOOLWORTHS/SOUTH COOLUM RCOOLUM BEACH"/>
    <x v="5"/>
    <x v="10"/>
    <s v="Woolworths"/>
  </r>
  <r>
    <x v="106"/>
    <n v="-16.399999999999999"/>
    <s v="NAB - Credit Card 8814"/>
    <s v="CREDIT CARD PURCHASE"/>
    <s v="WOOLWORTHS/SOUTH COOLUM RCOOLUM BEACH"/>
    <x v="5"/>
    <x v="10"/>
    <s v="Woolworths"/>
  </r>
  <r>
    <x v="51"/>
    <n v="-72.83"/>
    <s v="NAB - Credit Card 8814"/>
    <s v="CREDIT CARD PURCHASE"/>
    <s v="WOOLWORTHS/SOUTH COOLUM RCOOLUM BEACH"/>
    <x v="5"/>
    <x v="10"/>
    <s v="Woolworths"/>
  </r>
  <r>
    <x v="33"/>
    <n v="-127.17"/>
    <s v="NAB - Credit Card 8814"/>
    <s v="CREDIT CARD PURCHASE"/>
    <s v="WOOLWORTHS/SOUTH COOLUM RCOOLUM BEACH"/>
    <x v="5"/>
    <x v="10"/>
    <s v="Woolworths"/>
  </r>
  <r>
    <x v="108"/>
    <n v="-57.45"/>
    <s v="NAB - Credit Card 8814"/>
    <s v="CREDIT CARD PURCHASE"/>
    <s v="WOOLWORTHS/SOUTH COOLUM RCOOLUM BEACH"/>
    <x v="5"/>
    <x v="10"/>
    <s v="Woolworths"/>
  </r>
  <r>
    <x v="108"/>
    <n v="-55.81"/>
    <s v="NAB - Credit Card 8814"/>
    <s v="CREDIT CARD PURCHASE"/>
    <s v="WOOLWORTHS/SOUTH COOLUM RCOOLUM BEACH"/>
    <x v="5"/>
    <x v="10"/>
    <s v="Woolworths"/>
  </r>
  <r>
    <x v="108"/>
    <n v="-47.83"/>
    <s v="NAB - Credit Card 8814"/>
    <s v="CREDIT CARD PURCHASE"/>
    <s v="WOOLWORTHS/SOUTH COOLUM RCOOLUM BEACH"/>
    <x v="5"/>
    <x v="10"/>
    <s v="Woolworths"/>
  </r>
  <r>
    <x v="52"/>
    <n v="-54.17"/>
    <s v="NAB - Credit Card 8814"/>
    <s v="CREDIT CARD PURCHASE"/>
    <s v="WOOLWORTHS/SOUTH COOLUM RCOOLUM BEACH"/>
    <x v="5"/>
    <x v="10"/>
    <s v="Woolworths"/>
  </r>
  <r>
    <x v="468"/>
    <n v="-51.53"/>
    <s v="NAB - Credit Card 8814"/>
    <s v="CREDIT CARD PURCHASE"/>
    <s v="WOOLWORTHS/SOUTH COOLUM RCOOLUM BEACH"/>
    <x v="5"/>
    <x v="10"/>
    <s v="Woolworths"/>
  </r>
  <r>
    <x v="462"/>
    <n v="-61.81"/>
    <s v="NAB - Credit Card 8814"/>
    <s v="CREDIT CARD PURCHASE"/>
    <s v="WOOLWORTHS/SOUTH COOLUM RCOOLUM BEACH"/>
    <x v="5"/>
    <x v="10"/>
    <s v="Woolworths"/>
  </r>
  <r>
    <x v="462"/>
    <n v="-14.1"/>
    <s v="NAB - Credit Card 8814"/>
    <s v="CREDIT CARD PURCHASE"/>
    <s v="WOOLWORTHS/SOUTH COOLUM RCOOLUM BEACH"/>
    <x v="5"/>
    <x v="10"/>
    <s v="Woolworths"/>
  </r>
  <r>
    <x v="112"/>
    <n v="-70.900000000000006"/>
    <s v="NAB - Credit Card 8814"/>
    <s v="CREDIT CARD PURCHASE"/>
    <s v="WOOLWORTHS/SOUTH COOLUM RCOOLUM BEACH"/>
    <x v="5"/>
    <x v="10"/>
    <s v="Woolworths"/>
  </r>
  <r>
    <x v="112"/>
    <n v="-13"/>
    <s v="NAB - Credit Card 8814"/>
    <s v="CREDIT CARD PURCHASE"/>
    <s v="WOOLWORTHS/SOUTH COOLUM RCOOLUM BEACH"/>
    <x v="5"/>
    <x v="10"/>
    <s v="Woolworths"/>
  </r>
  <r>
    <x v="112"/>
    <n v="-11.97"/>
    <s v="NAB - Credit Card 8814"/>
    <s v="CREDIT CARD PURCHASE"/>
    <s v="WOOLWORTHS/SOUTH COOLUM RCOOLUM BEACH"/>
    <x v="5"/>
    <x v="10"/>
    <s v="Woolworths"/>
  </r>
  <r>
    <x v="113"/>
    <n v="-29.82"/>
    <s v="NAB - Credit Card 8814"/>
    <s v="CREDIT CARD PURCHASE"/>
    <s v="WOOLWORTHS/SOUTH COOLUM RCOOLUM BEACH"/>
    <x v="5"/>
    <x v="10"/>
    <s v="Woolworths"/>
  </r>
  <r>
    <x v="113"/>
    <n v="-12.2"/>
    <s v="NAB - Credit Card 8814"/>
    <s v="CREDIT CARD PURCHASE"/>
    <s v="WOOLWORTHS/SOUTH COOLUM RCOOLUM BEACH"/>
    <x v="5"/>
    <x v="10"/>
    <s v="Woolworths"/>
  </r>
  <r>
    <x v="433"/>
    <n v="-49.17"/>
    <s v="NAB - Credit Card 8814"/>
    <s v="CREDIT CARD PURCHASE"/>
    <s v="WOOLWORTHS/SOUTH COOLUM RCOOLUM BEACH"/>
    <x v="5"/>
    <x v="10"/>
    <s v="Woolworths"/>
  </r>
  <r>
    <x v="114"/>
    <n v="-81.45"/>
    <s v="NAB - Credit Card 8814"/>
    <s v="CREDIT CARD PURCHASE"/>
    <s v="WOOLWORTHS/SOUTH COOLUM RCOOLUM BEACH"/>
    <x v="5"/>
    <x v="10"/>
    <s v="Woolworths"/>
  </r>
  <r>
    <x v="53"/>
    <n v="-165.58"/>
    <s v="NAB - Credit Card 8814"/>
    <s v="CREDIT CARD PURCHASE"/>
    <s v="WOOLWORTHS/SOUTH COOLUM RCOOLUM BEACH"/>
    <x v="5"/>
    <x v="10"/>
    <s v="Woolworths"/>
  </r>
  <r>
    <x v="53"/>
    <n v="-76.72"/>
    <s v="NAB - Credit Card 8814"/>
    <s v="CREDIT CARD PURCHASE"/>
    <s v="WOOLWORTHS/SOUTH COOLUM RCOOLUM BEACH"/>
    <x v="5"/>
    <x v="10"/>
    <s v="Woolworths"/>
  </r>
  <r>
    <x v="53"/>
    <n v="-69.61"/>
    <s v="NAB - Credit Card 8814"/>
    <s v="CREDIT CARD PURCHASE"/>
    <s v="WOOLWORTHS/SOUTH COOLUM RCOOLUM BEACH"/>
    <x v="5"/>
    <x v="10"/>
    <s v="Woolworths"/>
  </r>
  <r>
    <x v="53"/>
    <n v="-24.44"/>
    <s v="NAB - Credit Card 8814"/>
    <s v="CREDIT CARD PURCHASE"/>
    <s v="WOOLWORTHS/SOUTH COOLUM RCOOLUM BEACH"/>
    <x v="5"/>
    <x v="10"/>
    <s v="Woolworths"/>
  </r>
  <r>
    <x v="53"/>
    <n v="-11.98"/>
    <s v="NAB - Credit Card 8814"/>
    <s v="CREDIT CARD PURCHASE"/>
    <s v="WOOLWORTHS/SOUTH COOLUM RCOOLUM BEACH"/>
    <x v="5"/>
    <x v="10"/>
    <s v="Woolworths"/>
  </r>
  <r>
    <x v="115"/>
    <n v="-79.62"/>
    <s v="NAB - Credit Card 8814"/>
    <s v="CREDIT CARD PURCHASE"/>
    <s v="WOOLWORTHS/SOUTH COOLUM RCOOLUM BEACH"/>
    <x v="5"/>
    <x v="10"/>
    <s v="Woolworths"/>
  </r>
  <r>
    <x v="9"/>
    <n v="-191.28"/>
    <s v="NAB - Credit Card 8814"/>
    <s v="CREDIT CARD PURCHASE"/>
    <s v="WOOLWORTHS/SOUTH COOLUM RCOOLUM BEACH"/>
    <x v="5"/>
    <x v="10"/>
    <s v="Woolworths"/>
  </r>
  <r>
    <x v="9"/>
    <n v="-82.65"/>
    <s v="NAB - Credit Card 8814"/>
    <s v="CREDIT CARD PURCHASE"/>
    <s v="WOOLWORTHS/SOUTH COOLUM RCOOLUM BEACH"/>
    <x v="5"/>
    <x v="10"/>
    <s v="Woolworths"/>
  </r>
  <r>
    <x v="9"/>
    <n v="-36.58"/>
    <s v="NAB - Credit Card 8814"/>
    <s v="CREDIT CARD PURCHASE"/>
    <s v="WOOLWORTHS/SOUTH COOLUM RCOOLUM BEACH"/>
    <x v="5"/>
    <x v="10"/>
    <s v="Woolworths"/>
  </r>
  <r>
    <x v="116"/>
    <n v="-18.25"/>
    <s v="NAB - Credit Card 8814"/>
    <s v="CREDIT CARD PURCHASE"/>
    <s v="WOOLWORTHS/SOUTH COOLUM RCOOLUM BEACH"/>
    <x v="5"/>
    <x v="10"/>
    <s v="Woolworths"/>
  </r>
  <r>
    <x v="117"/>
    <n v="-90.79"/>
    <s v="NAB - Credit Card 8814"/>
    <s v="CREDIT CARD PURCHASE"/>
    <s v="WOOLWORTHS/SOUTH COOLUM RCOOLUM BEACH"/>
    <x v="5"/>
    <x v="10"/>
    <s v="Woolworths"/>
  </r>
  <r>
    <x v="117"/>
    <n v="-18.100000000000001"/>
    <s v="NAB - Credit Card 8814"/>
    <s v="CREDIT CARD PURCHASE"/>
    <s v="WOOLWORTHS/SOUTH COOLUM RCOOLUM BEACH"/>
    <x v="5"/>
    <x v="10"/>
    <s v="Woolworths"/>
  </r>
  <r>
    <x v="118"/>
    <n v="-18.559999999999999"/>
    <s v="NAB - Credit Card 8814"/>
    <s v="CREDIT CARD PURCHASE"/>
    <s v="WOOLWORTHS/SOUTH COOLUM RCOOLUM BEACH"/>
    <x v="5"/>
    <x v="10"/>
    <s v="Woolworths"/>
  </r>
  <r>
    <x v="463"/>
    <n v="-90.22"/>
    <s v="NAB - Credit Card 8814"/>
    <s v="CREDIT CARD PURCHASE"/>
    <s v="WOOLWORTHS/SOUTH COOLUM RCOOLUM BEACH"/>
    <x v="5"/>
    <x v="10"/>
    <s v="Woolworths"/>
  </r>
  <r>
    <x v="381"/>
    <n v="-63.45"/>
    <s v="NAB - Credit Card 8814"/>
    <s v="CREDIT CARD PURCHASE"/>
    <s v="WOOLWORTHS/SOUTH COOLUM RCOOLUM BEACH"/>
    <x v="5"/>
    <x v="10"/>
    <s v="Woolworths"/>
  </r>
  <r>
    <x v="55"/>
    <n v="-21.94"/>
    <s v="NAB - Credit Card 8814"/>
    <s v="CREDIT CARD PURCHASE"/>
    <s v="WOOLWORTHS/SOUTH COOLUM RCOOLUM BEACH"/>
    <x v="5"/>
    <x v="10"/>
    <s v="Woolworths"/>
  </r>
  <r>
    <x v="119"/>
    <n v="-29.5"/>
    <s v="NAB - Credit Card 8814"/>
    <s v="CREDIT CARD PURCHASE"/>
    <s v="WOOLWORTHS/SOUTH COOLUM RCOOLUM BEACH"/>
    <x v="5"/>
    <x v="10"/>
    <s v="Woolworths"/>
  </r>
  <r>
    <x v="119"/>
    <n v="-23.45"/>
    <s v="NAB - Credit Card 8814"/>
    <s v="CREDIT CARD PURCHASE"/>
    <s v="WOOLWORTHS/SOUTH COOLUM RCOOLUM BEACH"/>
    <x v="5"/>
    <x v="10"/>
    <s v="Woolworths"/>
  </r>
  <r>
    <x v="119"/>
    <n v="-16.8"/>
    <s v="NAB - Credit Card 8814"/>
    <s v="CREDIT CARD PURCHASE"/>
    <s v="WOOLWORTHS/SOUTH COOLUM RCOOLUM BEACH"/>
    <x v="5"/>
    <x v="10"/>
    <s v="Woolworths"/>
  </r>
  <r>
    <x v="120"/>
    <n v="-101.95"/>
    <s v="NAB - Credit Card 8814"/>
    <s v="CREDIT CARD PURCHASE"/>
    <s v="WOOLWORTHS/SOUTH COOLUM RCOOLUM BEACH"/>
    <x v="5"/>
    <x v="10"/>
    <s v="Woolworths"/>
  </r>
  <r>
    <x v="56"/>
    <n v="-79.98"/>
    <s v="NAB - Credit Card 8814"/>
    <s v="CREDIT CARD PURCHASE"/>
    <s v="WOOLWORTHS/SOUTH COOLUM RCOOLUM BEACH"/>
    <x v="5"/>
    <x v="10"/>
    <s v="Woolworths"/>
  </r>
  <r>
    <x v="401"/>
    <n v="-28.89"/>
    <s v="NAB - Credit Card 8814"/>
    <s v="CREDIT CARD PURCHASE"/>
    <s v="WOOLWORTHS/SOUTH COOLUM RCOOLUM BEACH"/>
    <x v="5"/>
    <x v="10"/>
    <s v="Woolworths"/>
  </r>
  <r>
    <x v="122"/>
    <n v="-57.98"/>
    <s v="NAB - Credit Card 8814"/>
    <s v="CREDIT CARD PURCHASE"/>
    <s v="WOOLWORTHS/SOUTH COOLUM RCOOLUM BEACH"/>
    <x v="5"/>
    <x v="10"/>
    <s v="Woolworths"/>
  </r>
  <r>
    <x v="122"/>
    <n v="-56.7"/>
    <s v="NAB - Credit Card 8814"/>
    <s v="CREDIT CARD PURCHASE"/>
    <s v="WOOLWORTHS/SOUTH COOLUM RCOOLUM BEACH"/>
    <x v="5"/>
    <x v="10"/>
    <s v="Woolworths"/>
  </r>
  <r>
    <x v="122"/>
    <n v="-33.85"/>
    <s v="NAB - Credit Card 8814"/>
    <s v="CREDIT CARD PURCHASE"/>
    <s v="WOOLWORTHS/SOUTH COOLUM RCOOLUM BEACH"/>
    <x v="5"/>
    <x v="10"/>
    <s v="Woolworths"/>
  </r>
  <r>
    <x v="122"/>
    <n v="-25.9"/>
    <s v="NAB - Credit Card 8814"/>
    <s v="CREDIT CARD PURCHASE"/>
    <s v="WOOLWORTHS/SOUTH COOLUM RCOOLUM BEACH"/>
    <x v="5"/>
    <x v="10"/>
    <s v="Woolworths"/>
  </r>
  <r>
    <x v="329"/>
    <n v="-53.07"/>
    <s v="NAB - Credit Card 8814"/>
    <s v="CREDIT CARD PURCHASE"/>
    <s v="WOOLWORTHS/SOUTH COOLUM RCOOLUM BEACH"/>
    <x v="5"/>
    <x v="10"/>
    <s v="Woolworths"/>
  </r>
  <r>
    <x v="529"/>
    <n v="-27"/>
    <s v="NAB - Credit Card 8814"/>
    <s v="CREDIT CARD PURCHASE"/>
    <s v="WOOLWORTHS/SOUTH COOLUM RCOOLUM BEACH"/>
    <x v="5"/>
    <x v="10"/>
    <s v="Woolworths"/>
  </r>
  <r>
    <x v="10"/>
    <n v="-131.21"/>
    <s v="NAB - Credit Card 8814"/>
    <s v="CREDIT CARD PURCHASE"/>
    <s v="WOOLWORTHS/SOUTH COOLUM RCOOLUM BEACH"/>
    <x v="5"/>
    <x v="10"/>
    <s v="Woolworths"/>
  </r>
  <r>
    <x v="10"/>
    <n v="-89.28"/>
    <s v="NAB - Credit Card 8814"/>
    <s v="CREDIT CARD PURCHASE"/>
    <s v="WOOLWORTHS/SOUTH COOLUM RCOOLUM BEACH"/>
    <x v="5"/>
    <x v="10"/>
    <s v="Woolworths"/>
  </r>
  <r>
    <x v="10"/>
    <n v="-36.65"/>
    <s v="NAB - Credit Card 8814"/>
    <s v="CREDIT CARD PURCHASE"/>
    <s v="WOOLWORTHS/SOUTH COOLUM RCOOLUM BEACH"/>
    <x v="5"/>
    <x v="10"/>
    <s v="Woolworths"/>
  </r>
  <r>
    <x v="382"/>
    <n v="-43.16"/>
    <s v="NAB - Credit Card 8814"/>
    <s v="CREDIT CARD PURCHASE"/>
    <s v="WOOLWORTHS/SOUTH COOLUM RCOOLUM BEACH"/>
    <x v="5"/>
    <x v="10"/>
    <s v="Woolworths"/>
  </r>
  <r>
    <x v="57"/>
    <n v="-32.28"/>
    <s v="NAB - Credit Card 8814"/>
    <s v="CREDIT CARD PURCHASE"/>
    <s v="WOOLWORTHS/SOUTH COOLUM RCOOLUM BEACH"/>
    <x v="5"/>
    <x v="10"/>
    <s v="Woolworths"/>
  </r>
  <r>
    <x v="400"/>
    <n v="-18.350000000000001"/>
    <s v="NAB - Credit Card 8814"/>
    <s v="CREDIT CARD PURCHASE"/>
    <s v="WOOLWORTHS/SOUTH COOLUM RCOOLUM BEACH"/>
    <x v="5"/>
    <x v="10"/>
    <s v="Woolworths"/>
  </r>
  <r>
    <x v="125"/>
    <n v="-12"/>
    <s v="NAB - Credit Card 8814"/>
    <s v="CREDIT CARD PURCHASE"/>
    <s v="WOOLWORTHS/SOUTH COOLUM RCOOLUM BEACH"/>
    <x v="5"/>
    <x v="10"/>
    <s v="Woolworths"/>
  </r>
  <r>
    <x v="415"/>
    <n v="-17.47"/>
    <s v="NAB - Credit Card 8814"/>
    <s v="CREDIT CARD PURCHASE"/>
    <s v="WOOLWORTHS/SOUTH COOLUM RCOOLUM BEACH"/>
    <x v="5"/>
    <x v="10"/>
    <s v="Woolworths"/>
  </r>
  <r>
    <x v="415"/>
    <n v="-5.4"/>
    <s v="NAB - Credit Card 8814"/>
    <s v="CREDIT CARD PURCHASE"/>
    <s v="WOOLWORTHS/SOUTH COOLUM RCOOLUM BEACH"/>
    <x v="5"/>
    <x v="10"/>
    <s v="Woolworths"/>
  </r>
  <r>
    <x v="126"/>
    <n v="-23.7"/>
    <s v="NAB - Credit Card 8814"/>
    <s v="CREDIT CARD PURCHASE"/>
    <s v="WOOLWORTHS/SOUTH COOLUM RCOOLUM BEACH"/>
    <x v="5"/>
    <x v="10"/>
    <s v="Woolworths"/>
  </r>
  <r>
    <x v="77"/>
    <n v="-88.64"/>
    <s v="NAB - Credit Card 8814"/>
    <s v="CREDIT CARD PURCHASE"/>
    <s v="WOOLWORTHS/SOUTH COOLUM RCOOLUM BEACH"/>
    <x v="5"/>
    <x v="10"/>
    <s v="Woolworths"/>
  </r>
  <r>
    <x v="77"/>
    <n v="-27.19"/>
    <s v="NAB - Credit Card 8814"/>
    <s v="CREDIT CARD PURCHASE"/>
    <s v="WOOLWORTHS/SOUTH COOLUM RCOOLUM BEACH"/>
    <x v="5"/>
    <x v="10"/>
    <s v="Woolworths"/>
  </r>
  <r>
    <x v="77"/>
    <n v="-15.2"/>
    <s v="NAB - Credit Card 8814"/>
    <s v="CREDIT CARD PURCHASE"/>
    <s v="WOOLWORTHS/SOUTH COOLUM RCOOLUM BEACH"/>
    <x v="5"/>
    <x v="10"/>
    <s v="Woolworths"/>
  </r>
  <r>
    <x v="77"/>
    <n v="-8.9700000000000006"/>
    <s v="NAB - Credit Card 8814"/>
    <s v="CREDIT CARD PURCHASE"/>
    <s v="WOOLWORTHS/SOUTH COOLUM RCOOLUM BEACH"/>
    <x v="5"/>
    <x v="10"/>
    <s v="Woolworths"/>
  </r>
  <r>
    <x v="77"/>
    <n v="-8"/>
    <s v="NAB - Credit Card 8814"/>
    <s v="CREDIT CARD PURCHASE"/>
    <s v="WOOLWORTHS/SOUTH COOLUM RCOOLUM BEACH"/>
    <x v="5"/>
    <x v="10"/>
    <s v="Woolworths"/>
  </r>
  <r>
    <x v="127"/>
    <n v="-10.45"/>
    <s v="NAB - Credit Card 8814"/>
    <s v="CREDIT CARD PURCHASE"/>
    <s v="WOOLWORTHS/SOUTH COOLUM RCOOLUM BEACH"/>
    <x v="5"/>
    <x v="10"/>
    <s v="Woolworths"/>
  </r>
  <r>
    <x v="0"/>
    <n v="-17.899999999999999"/>
    <s v="NAB - Credit Card 8814"/>
    <s v="CREDIT CARD PURCHASE"/>
    <s v="WOOLWORTHS/SOUTH COOLUM RCOOLUM BEACH"/>
    <x v="5"/>
    <x v="10"/>
    <s v="Woolworths"/>
  </r>
  <r>
    <x v="454"/>
    <n v="-42.33"/>
    <s v="NAB - Credit Card 8814"/>
    <s v="CREDIT CARD PURCHASE"/>
    <s v="WOOLWORTHS/SOUTH COOLUM RCOOLUM BEACH"/>
    <x v="5"/>
    <x v="10"/>
    <s v="Woolworths"/>
  </r>
  <r>
    <x v="129"/>
    <n v="-77.22"/>
    <s v="NAB - Credit Card 8814"/>
    <s v="CREDIT CARD PURCHASE"/>
    <s v="WOOLWORTHS/SOUTH COOLUM RCOOLUM BEACH"/>
    <x v="5"/>
    <x v="10"/>
    <s v="Woolworths"/>
  </r>
  <r>
    <x v="129"/>
    <n v="-68.42"/>
    <s v="NAB - Credit Card 8814"/>
    <s v="CREDIT CARD PURCHASE"/>
    <s v="WOOLWORTHS/SOUTH COOLUM RCOOLUM BEACH"/>
    <x v="5"/>
    <x v="10"/>
    <s v="Woolworths"/>
  </r>
  <r>
    <x v="59"/>
    <n v="-29.5"/>
    <s v="NAB - Credit Card 8814"/>
    <s v="CREDIT CARD PURCHASE"/>
    <s v="WOOLWORTHS/SOUTH COOLUM RCOOLUM BEACH"/>
    <x v="5"/>
    <x v="10"/>
    <s v="Woolworths"/>
  </r>
  <r>
    <x v="469"/>
    <n v="-37.29"/>
    <s v="NAB - Credit Card 8814"/>
    <s v="CREDIT CARD PURCHASE"/>
    <s v="WOOLWORTHS/SOUTH COOLUM RCOOLUM BEACH"/>
    <x v="5"/>
    <x v="10"/>
    <s v="Woolworths"/>
  </r>
  <r>
    <x v="405"/>
    <n v="-48.96"/>
    <s v="NAB - Credit Card 8814"/>
    <s v="CREDIT CARD PURCHASE"/>
    <s v="WOOLWORTHS/SOUTH COOLUM RCOOLUM BEACH"/>
    <x v="5"/>
    <x v="10"/>
    <s v="Woolworths"/>
  </r>
  <r>
    <x v="130"/>
    <n v="-132.41"/>
    <s v="NAB - Credit Card 8814"/>
    <s v="CREDIT CARD PURCHASE"/>
    <s v="WOOLWORTHS/SOUTH COOLUM RCOOLUM BEACH"/>
    <x v="5"/>
    <x v="10"/>
    <s v="Woolworths"/>
  </r>
  <r>
    <x v="130"/>
    <n v="-70.19"/>
    <s v="NAB - Credit Card 8814"/>
    <s v="CREDIT CARD PURCHASE"/>
    <s v="WOOLWORTHS/SOUTH COOLUM RCOOLUM BEACH"/>
    <x v="5"/>
    <x v="10"/>
    <s v="Woolworths"/>
  </r>
  <r>
    <x v="60"/>
    <n v="-18.7"/>
    <s v="NAB - Credit Card 8814"/>
    <s v="CREDIT CARD PURCHASE"/>
    <s v="WOOLWORTHS/SOUTH COOLUM RCOOLUM BEACH"/>
    <x v="5"/>
    <x v="10"/>
    <s v="Woolworths"/>
  </r>
  <r>
    <x v="132"/>
    <n v="-171.49"/>
    <s v="NAB - Credit Card 8814"/>
    <s v="CREDIT CARD PURCHASE"/>
    <s v="WOOLWORTHS/SOUTH COOLUM RCOOLUM BEACH"/>
    <x v="5"/>
    <x v="10"/>
    <s v="Woolworths"/>
  </r>
  <r>
    <x v="132"/>
    <n v="-136.52000000000001"/>
    <s v="NAB - Credit Card 8814"/>
    <s v="CREDIT CARD PURCHASE"/>
    <s v="WOOLWORTHS/SOUTH COOLUM RCOOLUM BEACH"/>
    <x v="5"/>
    <x v="10"/>
    <s v="Woolworths"/>
  </r>
  <r>
    <x v="357"/>
    <n v="-80.260000000000005"/>
    <s v="NAB - Credit Card 8814"/>
    <s v="CREDIT CARD PURCHASE"/>
    <s v="WOOLWORTHS/SOUTH COOLUM RCOOLUM BEACH"/>
    <x v="5"/>
    <x v="10"/>
    <s v="Woolworths"/>
  </r>
  <r>
    <x v="134"/>
    <n v="-35.06"/>
    <s v="NAB - Credit Card 8814"/>
    <s v="CREDIT CARD PURCHASE"/>
    <s v="WOOLWORTHS/SOUTH COOLUM RCOOLUM BEACH"/>
    <x v="5"/>
    <x v="10"/>
    <s v="Woolworths"/>
  </r>
  <r>
    <x v="45"/>
    <n v="-151.35"/>
    <s v="NAB - Credit Card 8814"/>
    <s v="CREDIT CARD PURCHASE"/>
    <s v="WOOLWORTHS/SOUTH COOLUM RCOOLUM BEACH"/>
    <x v="5"/>
    <x v="10"/>
    <s v="Woolworths"/>
  </r>
  <r>
    <x v="45"/>
    <n v="-126.32"/>
    <s v="NAB - Credit Card 8814"/>
    <s v="CREDIT CARD PURCHASE"/>
    <s v="WOOLWORTHS/SOUTH COOLUM RCOOLUM BEACH"/>
    <x v="5"/>
    <x v="10"/>
    <s v="Woolworths"/>
  </r>
  <r>
    <x v="437"/>
    <n v="-167.52"/>
    <s v="NAB - Credit Card 8814"/>
    <s v="CREDIT CARD PURCHASE"/>
    <s v="WOOLWORTHS/SOUTH COOLUM RCOOLUM BEACH"/>
    <x v="5"/>
    <x v="10"/>
    <s v="Woolworths"/>
  </r>
  <r>
    <x v="138"/>
    <n v="-77.94"/>
    <s v="NAB - Credit Card 8814"/>
    <s v="CREDIT CARD PURCHASE"/>
    <s v="WOOLWORTHS/SOUTH COOLUM RCOOLUM BEACH"/>
    <x v="5"/>
    <x v="10"/>
    <s v="Woolworths"/>
  </r>
  <r>
    <x v="139"/>
    <n v="-19.7"/>
    <s v="NAB - Credit Card 8814"/>
    <s v="CREDIT CARD PURCHASE"/>
    <s v="WOOLWORTHS/SOUTH COOLUM RCOOLUM BEACH"/>
    <x v="5"/>
    <x v="10"/>
    <s v="Woolworths"/>
  </r>
  <r>
    <x v="320"/>
    <n v="-78.25"/>
    <s v="NAB - Credit Card 8814"/>
    <s v="CREDIT CARD PURCHASE"/>
    <s v="WOOLWORTHS/SOUTH COOLUM RCOOLUM BEACH"/>
    <x v="5"/>
    <x v="10"/>
    <s v="Woolworths"/>
  </r>
  <r>
    <x v="146"/>
    <n v="-67.58"/>
    <s v="NAB - Credit Card 8814"/>
    <s v="CREDIT CARD PURCHASE"/>
    <s v="WOOLWORTHS/SOUTH COOLUM RCOOLUM BEACH"/>
    <x v="5"/>
    <x v="10"/>
    <s v="Woolworths"/>
  </r>
  <r>
    <x v="147"/>
    <n v="-39.090000000000003"/>
    <s v="NAB - Credit Card 8814"/>
    <s v="CREDIT CARD PURCHASE"/>
    <s v="WOOLWORTHS/SOUTH COOLUM RCOOLUM BEACH"/>
    <x v="5"/>
    <x v="10"/>
    <s v="Woolworths"/>
  </r>
  <r>
    <x v="147"/>
    <n v="-15.6"/>
    <s v="NAB - Credit Card 8814"/>
    <s v="CREDIT CARD PURCHASE"/>
    <s v="WOOLWORTHS/SOUTH COOLUM RCOOLUM BEACH"/>
    <x v="5"/>
    <x v="10"/>
    <s v="Woolworths"/>
  </r>
  <r>
    <x v="147"/>
    <n v="-4.4000000000000004"/>
    <s v="NAB - Credit Card 8814"/>
    <s v="CREDIT CARD PURCHASE"/>
    <s v="WOOLWORTHS/SOUTH COOLUM RCOOLUM BEACH"/>
    <x v="5"/>
    <x v="10"/>
    <s v="Woolworths"/>
  </r>
  <r>
    <x v="62"/>
    <n v="-46.38"/>
    <s v="NAB - Credit Card 8814"/>
    <s v="CREDIT CARD PURCHASE"/>
    <s v="WOOLWORTHS/SOUTH COOLUM RCOOLUM BEACH"/>
    <x v="5"/>
    <x v="10"/>
    <s v="Woolworths"/>
  </r>
  <r>
    <x v="62"/>
    <n v="-6.3"/>
    <s v="NAB - Credit Card 8814"/>
    <s v="CREDIT CARD PURCHASE"/>
    <s v="WOOLWORTHS/SOUTH COOLUM RCOOLUM BEACH"/>
    <x v="5"/>
    <x v="10"/>
    <s v="Woolworths"/>
  </r>
  <r>
    <x v="149"/>
    <n v="-11.8"/>
    <s v="NAB - Credit Card 8814"/>
    <s v="CREDIT CARD PURCHASE"/>
    <s v="WOOLWORTHS/SOUTH COOLUM RCOOLUM BEACH"/>
    <x v="5"/>
    <x v="10"/>
    <s v="Woolworths"/>
  </r>
  <r>
    <x v="96"/>
    <n v="-44.15"/>
    <s v="NAB - Credit Card 8814"/>
    <s v="CREDIT CARD PURCHASE"/>
    <s v="WOOLWORTHS/SOUTH COOLUM RCOOLUM BEACH"/>
    <x v="5"/>
    <x v="10"/>
    <s v="Woolworths"/>
  </r>
  <r>
    <x v="96"/>
    <n v="-19.600000000000001"/>
    <s v="NAB - Credit Card 8814"/>
    <s v="CREDIT CARD PURCHASE"/>
    <s v="WOOLWORTHS/SOUTH COOLUM RCOOLUM BEACH"/>
    <x v="5"/>
    <x v="10"/>
    <s v="Woolworths"/>
  </r>
  <r>
    <x v="438"/>
    <n v="-44.04"/>
    <s v="NAB - Credit Card 8814"/>
    <s v="CREDIT CARD PURCHASE"/>
    <s v="WOOLWORTHS/SOUTH COOLUM RCOOLUM BEACH"/>
    <x v="5"/>
    <x v="10"/>
    <s v="Woolworths"/>
  </r>
  <r>
    <x v="150"/>
    <n v="-31.25"/>
    <s v="NAB - Credit Card 8814"/>
    <s v="CREDIT CARD PURCHASE"/>
    <s v="WOOLWORTHS/SOUTH COOLUM RCOOLUM BEACH"/>
    <x v="5"/>
    <x v="10"/>
    <s v="Woolworths"/>
  </r>
  <r>
    <x v="1"/>
    <n v="-142.03"/>
    <s v="NAB - Credit Card 8814"/>
    <s v="CREDIT CARD PURCHASE"/>
    <s v="WOOLWORTHS/SOUTH COOLUM RCOOLUM BEACH"/>
    <x v="5"/>
    <x v="10"/>
    <s v="Woolworths"/>
  </r>
  <r>
    <x v="63"/>
    <n v="-20.51"/>
    <s v="NAB - Credit Card 8814"/>
    <s v="CREDIT CARD PURCHASE"/>
    <s v="WOOLWORTHS/SOUTH COOLUM RCOOLUM BEACH"/>
    <x v="5"/>
    <x v="10"/>
    <s v="Woolworths"/>
  </r>
  <r>
    <x v="486"/>
    <n v="-113.66"/>
    <s v="NAB - Credit Card 8814"/>
    <s v="CREDIT CARD PURCHASE"/>
    <s v="WOOLWORTHS/SOUTH COOLUM RCOOLUM BEACH"/>
    <x v="5"/>
    <x v="10"/>
    <s v="Woolworths"/>
  </r>
  <r>
    <x v="486"/>
    <n v="-67.069999999999993"/>
    <s v="NAB - Credit Card 8814"/>
    <s v="CREDIT CARD PURCHASE"/>
    <s v="WOOLWORTHS/SOUTH COOLUM RCOOLUM BEACH"/>
    <x v="5"/>
    <x v="10"/>
    <s v="Woolworths"/>
  </r>
  <r>
    <x v="64"/>
    <n v="-38.700000000000003"/>
    <s v="NAB - Credit Card 8814"/>
    <s v="CREDIT CARD PURCHASE"/>
    <s v="WOOLWORTHS/SOUTH COOLUM RCOOLUM BEACH"/>
    <x v="5"/>
    <x v="10"/>
    <s v="Woolworths"/>
  </r>
  <r>
    <x v="514"/>
    <n v="-54.34"/>
    <s v="NAB - Credit Card 8814"/>
    <s v="CREDIT CARD PURCHASE"/>
    <s v="WOOLWORTHS/SOUTH COOLUM RCOOLUM BEACH"/>
    <x v="5"/>
    <x v="10"/>
    <s v="Woolworths"/>
  </r>
  <r>
    <x v="152"/>
    <n v="-56.15"/>
    <s v="NAB - Credit Card 8814"/>
    <s v="CREDIT CARD PURCHASE"/>
    <s v="WOOLWORTHS/SOUTH COOLUM RCOOLUM BEACH"/>
    <x v="5"/>
    <x v="10"/>
    <s v="Woolworths"/>
  </r>
  <r>
    <x v="152"/>
    <n v="-51.31"/>
    <s v="NAB - Credit Card 8814"/>
    <s v="CREDIT CARD PURCHASE"/>
    <s v="WOOLWORTHS/SOUTH COOLUM RCOOLUM BEACH"/>
    <x v="5"/>
    <x v="10"/>
    <s v="Woolworths"/>
  </r>
  <r>
    <x v="152"/>
    <n v="-34.6"/>
    <s v="NAB - Credit Card 8814"/>
    <s v="CREDIT CARD PURCHASE"/>
    <s v="WOOLWORTHS/SOUTH COOLUM RCOOLUM BEACH"/>
    <x v="5"/>
    <x v="10"/>
    <s v="Woolworths"/>
  </r>
  <r>
    <x v="152"/>
    <n v="-27.41"/>
    <s v="NAB - Credit Card 8814"/>
    <s v="CREDIT CARD PURCHASE"/>
    <s v="WOOLWORTHS/SOUTH COOLUM RCOOLUM BEACH"/>
    <x v="5"/>
    <x v="10"/>
    <s v="Woolworths"/>
  </r>
  <r>
    <x v="152"/>
    <n v="-4"/>
    <s v="NAB - Credit Card 8814"/>
    <s v="CREDIT CARD PURCHASE"/>
    <s v="WOOLWORTHS/SOUTH COOLUM RCOOLUM BEACH"/>
    <x v="5"/>
    <x v="10"/>
    <s v="Woolworths"/>
  </r>
  <r>
    <x v="65"/>
    <n v="-29"/>
    <s v="NAB - Credit Card 8814"/>
    <s v="CREDIT CARD PURCHASE"/>
    <s v="WOOLWORTHS/SOUTH COOLUM RCOOLUM BEACH"/>
    <x v="5"/>
    <x v="10"/>
    <s v="Woolworths"/>
  </r>
  <r>
    <x v="153"/>
    <n v="-64.09"/>
    <s v="NAB - Credit Card 8814"/>
    <s v="CREDIT CARD PURCHASE"/>
    <s v="WOOLWORTHS/SOUTH COOLUM RCOOLUM BEACH"/>
    <x v="5"/>
    <x v="10"/>
    <s v="Woolworths"/>
  </r>
  <r>
    <x v="547"/>
    <n v="-7.9"/>
    <s v="NAB - Credit Card 8814"/>
    <s v="CREDIT CARD PURCHASE"/>
    <s v="WOOLWORTHS/SOUTH COOLUM RCOOLUM BEACH"/>
    <x v="5"/>
    <x v="10"/>
    <s v="Woolworths"/>
  </r>
  <r>
    <x v="100"/>
    <n v="-64.75"/>
    <s v="NAB - Credit Card 8814"/>
    <s v="CREDIT CARD PURCHASE"/>
    <s v="WOOLWORTHS/SOUTH COOLUM RCOOLUM BEACH"/>
    <x v="5"/>
    <x v="10"/>
    <s v="Woolworths"/>
  </r>
  <r>
    <x v="100"/>
    <n v="-46.47"/>
    <s v="NAB - Credit Card 8814"/>
    <s v="CREDIT CARD PURCHASE"/>
    <s v="WOOLWORTHS/SOUTH COOLUM RCOOLUM BEACH"/>
    <x v="5"/>
    <x v="10"/>
    <s v="Woolworths"/>
  </r>
  <r>
    <x v="100"/>
    <n v="-26.3"/>
    <s v="NAB - Credit Card 8814"/>
    <s v="CREDIT CARD PURCHASE"/>
    <s v="WOOLWORTHS/SOUTH COOLUM RCOOLUM BEACH"/>
    <x v="5"/>
    <x v="10"/>
    <s v="Woolworths"/>
  </r>
  <r>
    <x v="435"/>
    <n v="-54.39"/>
    <s v="NAB - Credit Card 8814"/>
    <s v="CREDIT CARD PURCHASE"/>
    <s v="WOOLWORTHS/SOUTH COOLUM RCOOLUM BEACH"/>
    <x v="5"/>
    <x v="10"/>
    <s v="Woolworths"/>
  </r>
  <r>
    <x v="154"/>
    <n v="-136.75"/>
    <s v="NAB - Credit Card 8814"/>
    <s v="CREDIT CARD PURCHASE"/>
    <s v="WOOLWORTHS/SOUTH COOLUM RCOOLUM BEACH"/>
    <x v="5"/>
    <x v="10"/>
    <s v="Woolworths"/>
  </r>
  <r>
    <x v="66"/>
    <n v="-72.989999999999995"/>
    <s v="NAB - Credit Card 8814"/>
    <s v="CREDIT CARD PURCHASE"/>
    <s v="WOOLWORTHS/SOUTH COOLUM RCOOLUM BEACH"/>
    <x v="5"/>
    <x v="10"/>
    <s v="Woolworths"/>
  </r>
  <r>
    <x v="155"/>
    <n v="-23.1"/>
    <s v="NAB - Credit Card 8814"/>
    <s v="CREDIT CARD PURCHASE"/>
    <s v="WOOLWORTHS/SOUTH COOLUM RCOOLUM BEACH"/>
    <x v="5"/>
    <x v="10"/>
    <s v="Woolworths"/>
  </r>
  <r>
    <x v="156"/>
    <n v="-55.98"/>
    <s v="NAB - Credit Card 8814"/>
    <s v="CREDIT CARD PURCHASE"/>
    <s v="WOOLWORTHS/SOUTH COOLUM RCOOLUM BEACH"/>
    <x v="5"/>
    <x v="10"/>
    <s v="Woolworths"/>
  </r>
  <r>
    <x v="523"/>
    <n v="-83.13"/>
    <s v="NAB - Credit Card 8814"/>
    <s v="CREDIT CARD PURCHASE"/>
    <s v="WOOLWORTHS/SOUTH COOLUM RCOOLUM BEACH"/>
    <x v="5"/>
    <x v="10"/>
    <s v="Woolworths"/>
  </r>
  <r>
    <x v="523"/>
    <n v="-57.15"/>
    <s v="NAB - Credit Card 8814"/>
    <s v="CREDIT CARD PURCHASE"/>
    <s v="WOOLWORTHS/SOUTH COOLUM RCOOLUM BEACH"/>
    <x v="5"/>
    <x v="10"/>
    <s v="Woolworths"/>
  </r>
  <r>
    <x v="67"/>
    <n v="-150.79"/>
    <s v="NAB - Credit Card 8814"/>
    <s v="CREDIT CARD PURCHASE"/>
    <s v="WOOLWORTHS/SOUTH COOLUM RCOOLUM BEACH"/>
    <x v="5"/>
    <x v="10"/>
    <s v="Woolworths"/>
  </r>
  <r>
    <x v="318"/>
    <n v="-49.99"/>
    <s v="NAB - Credit Card 8814"/>
    <s v="CREDIT CARD PURCHASE"/>
    <s v="WOOLWORTHS/SOUTH COOLUM RCOOLUM BEACH"/>
    <x v="5"/>
    <x v="10"/>
    <s v="Woolworths"/>
  </r>
  <r>
    <x v="318"/>
    <n v="-24.55"/>
    <s v="NAB - Credit Card 8814"/>
    <s v="CREDIT CARD PURCHASE"/>
    <s v="WOOLWORTHS/SOUTH COOLUM RCOOLUM BEACH"/>
    <x v="5"/>
    <x v="10"/>
    <s v="Woolworths"/>
  </r>
  <r>
    <x v="501"/>
    <n v="-53.69"/>
    <s v="NAB - Credit Card 8814"/>
    <s v="CREDIT CARD PURCHASE"/>
    <s v="WOOLWORTHS/SOUTH COOLUM RCOOLUM BEACH"/>
    <x v="5"/>
    <x v="10"/>
    <s v="Woolworths"/>
  </r>
  <r>
    <x v="159"/>
    <n v="-41.77"/>
    <s v="NAB - Credit Card 8814"/>
    <s v="CREDIT CARD PURCHASE"/>
    <s v="WOOLWORTHS/SOUTH COOLUM RCOOLUM BEACH"/>
    <x v="5"/>
    <x v="10"/>
    <s v="Woolworths"/>
  </r>
  <r>
    <x v="159"/>
    <n v="-8"/>
    <s v="NAB - Credit Card 8814"/>
    <s v="CREDIT CARD PURCHASE"/>
    <s v="WOOLWORTHS/SOUTH COOLUM RCOOLUM BEACH"/>
    <x v="5"/>
    <x v="10"/>
    <s v="Woolworths"/>
  </r>
  <r>
    <x v="394"/>
    <n v="-131.56"/>
    <s v="NAB - Credit Card 8814"/>
    <s v="CREDIT CARD PURCHASE"/>
    <s v="WOOLWORTHS/SOUTH COOLUM RCOOLUM BEACH"/>
    <x v="5"/>
    <x v="10"/>
    <s v="Woolworths"/>
  </r>
  <r>
    <x v="394"/>
    <n v="-37.450000000000003"/>
    <s v="NAB - Credit Card 8814"/>
    <s v="CREDIT CARD PURCHASE"/>
    <s v="WOOLWORTHS/SOUTH COOLUM RCOOLUM BEACH"/>
    <x v="5"/>
    <x v="10"/>
    <s v="Woolworths"/>
  </r>
  <r>
    <x v="68"/>
    <n v="-44.6"/>
    <s v="NAB - Credit Card 8814"/>
    <s v="CREDIT CARD PURCHASE"/>
    <s v="WOOLWORTHS/SOUTH COOLUM RCOOLUM BEACH"/>
    <x v="5"/>
    <x v="10"/>
    <s v="Woolworths"/>
  </r>
  <r>
    <x v="68"/>
    <n v="-43.69"/>
    <s v="NAB - Credit Card 8814"/>
    <s v="CREDIT CARD PURCHASE"/>
    <s v="WOOLWORTHS/SOUTH COOLUM RCOOLUM BEACH"/>
    <x v="5"/>
    <x v="10"/>
    <s v="Woolworths"/>
  </r>
  <r>
    <x v="161"/>
    <n v="-41.05"/>
    <s v="NAB - Credit Card 8814"/>
    <s v="CREDIT CARD PURCHASE"/>
    <s v="WOOLWORTHS/SOUTH COOLUM RCOOLUM BEACH"/>
    <x v="5"/>
    <x v="10"/>
    <s v="Woolworths"/>
  </r>
  <r>
    <x v="161"/>
    <n v="-35.200000000000003"/>
    <s v="NAB - Credit Card 8814"/>
    <s v="CREDIT CARD PURCHASE"/>
    <s v="WOOLWORTHS/SOUTH COOLUM RCOOLUM BEACH"/>
    <x v="5"/>
    <x v="10"/>
    <s v="Woolworths"/>
  </r>
  <r>
    <x v="161"/>
    <n v="-16.329999999999998"/>
    <s v="NAB - Credit Card 8814"/>
    <s v="CREDIT CARD PURCHASE"/>
    <s v="WOOLWORTHS/SOUTH COOLUM RCOOLUM BEACH"/>
    <x v="5"/>
    <x v="10"/>
    <s v="Woolworths"/>
  </r>
  <r>
    <x v="162"/>
    <n v="-84.59"/>
    <s v="NAB - Credit Card 8814"/>
    <s v="CREDIT CARD PURCHASE"/>
    <s v="WOOLWORTHS/SOUTH COOLUM RCOOLUM BEACH"/>
    <x v="5"/>
    <x v="10"/>
    <s v="Woolworths"/>
  </r>
  <r>
    <x v="163"/>
    <n v="-145.12"/>
    <s v="NAB - Credit Card 8814"/>
    <s v="CREDIT CARD PURCHASE"/>
    <s v="WOOLWORTHS/SOUTH COOLUM RCOOLUM BEACH"/>
    <x v="5"/>
    <x v="10"/>
    <s v="Woolworths"/>
  </r>
  <r>
    <x v="163"/>
    <n v="-93.1"/>
    <s v="NAB - Credit Card 8814"/>
    <s v="CREDIT CARD PURCHASE"/>
    <s v="WOOLWORTHS/SOUTH COOLUM RCOOLUM BEACH"/>
    <x v="5"/>
    <x v="10"/>
    <s v="Woolworths"/>
  </r>
  <r>
    <x v="163"/>
    <n v="-42.3"/>
    <s v="NAB - Credit Card 8814"/>
    <s v="CREDIT CARD PURCHASE"/>
    <s v="WOOLWORTHS/SOUTH COOLUM RCOOLUM BEACH"/>
    <x v="5"/>
    <x v="10"/>
    <s v="Woolworths"/>
  </r>
  <r>
    <x v="355"/>
    <n v="-27.83"/>
    <s v="NAB - Credit Card 8814"/>
    <s v="CREDIT CARD PURCHASE"/>
    <s v="WOOLWORTHS/SOUTH COOLUM RCOOLUM BEACH"/>
    <x v="5"/>
    <x v="10"/>
    <s v="Woolworths"/>
  </r>
  <r>
    <x v="545"/>
    <n v="-26.6"/>
    <s v="NAB - Credit Card 8814"/>
    <s v="CREDIT CARD PURCHASE"/>
    <s v="WOOLWORTHS/SOUTH COOLUM RCOOLUM BEACH"/>
    <x v="5"/>
    <x v="10"/>
    <s v="Woolworths"/>
  </r>
  <r>
    <x v="434"/>
    <n v="-58.17"/>
    <s v="NAB - Credit Card 8814"/>
    <s v="CREDIT CARD PURCHASE"/>
    <s v="WOOLWORTHS/SOUTH COOLUM RCOOLUM BEACH"/>
    <x v="5"/>
    <x v="10"/>
    <s v="Woolworths"/>
  </r>
  <r>
    <x v="69"/>
    <n v="-84.35"/>
    <s v="NAB - Credit Card 8814"/>
    <s v="CREDIT CARD PURCHASE"/>
    <s v="WOOLWORTHS/SOUTH COOLUM RCOOLUM BEACH"/>
    <x v="5"/>
    <x v="10"/>
    <s v="Woolworths"/>
  </r>
  <r>
    <x v="69"/>
    <n v="-83.59"/>
    <s v="NAB - Credit Card 8814"/>
    <s v="CREDIT CARD PURCHASE"/>
    <s v="WOOLWORTHS/SOUTH COOLUM RCOOLUM BEACH"/>
    <x v="5"/>
    <x v="10"/>
    <s v="Woolworths"/>
  </r>
  <r>
    <x v="69"/>
    <n v="-42.3"/>
    <s v="NAB - Credit Card 8814"/>
    <s v="CREDIT CARD PURCHASE"/>
    <s v="WOOLWORTHS/SOUTH COOLUM RCOOLUM BEACH"/>
    <x v="5"/>
    <x v="10"/>
    <s v="Woolworths"/>
  </r>
  <r>
    <x v="69"/>
    <n v="-21.4"/>
    <s v="NAB - Credit Card 8814"/>
    <s v="CREDIT CARD PURCHASE"/>
    <s v="WOOLWORTHS/SOUTH COOLUM RCOOLUM BEACH"/>
    <x v="5"/>
    <x v="10"/>
    <s v="Woolworths"/>
  </r>
  <r>
    <x v="69"/>
    <n v="-8.4"/>
    <s v="NAB - Credit Card 8814"/>
    <s v="CREDIT CARD PURCHASE"/>
    <s v="WOOLWORTHS/SOUTH COOLUM RCOOLUM BEACH"/>
    <x v="5"/>
    <x v="10"/>
    <s v="Woolworths"/>
  </r>
  <r>
    <x v="164"/>
    <n v="-27.99"/>
    <s v="NAB - Credit Card 8814"/>
    <s v="CREDIT CARD PURCHASE"/>
    <s v="WOOLWORTHS/SOUTH COOLUM RCOOLUM BEACH"/>
    <x v="5"/>
    <x v="10"/>
    <s v="Woolworths"/>
  </r>
  <r>
    <x v="470"/>
    <n v="-65.95"/>
    <s v="NAB - Credit Card 8814"/>
    <s v="CREDIT CARD PURCHASE"/>
    <s v="WOOLWORTHS/SOUTH COOLUM RCOOLUM BEACH"/>
    <x v="5"/>
    <x v="10"/>
    <s v="Woolworths"/>
  </r>
  <r>
    <x v="165"/>
    <n v="-15.75"/>
    <s v="NAB - Credit Card 8814"/>
    <s v="CREDIT CARD PURCHASE"/>
    <s v="WOOLWORTHS/SOUTH COOLUM RCOOLUM BEACH"/>
    <x v="5"/>
    <x v="10"/>
    <s v="Woolworths"/>
  </r>
  <r>
    <x v="167"/>
    <n v="-49.52"/>
    <s v="NAB - Credit Card 8814"/>
    <s v="CREDIT CARD PURCHASE"/>
    <s v="WOOLWORTHS/SOUTH COOLUM RCOOLUM BEACH"/>
    <x v="5"/>
    <x v="10"/>
    <s v="Woolworths"/>
  </r>
  <r>
    <x v="167"/>
    <n v="-44.65"/>
    <s v="NAB - Credit Card 8814"/>
    <s v="CREDIT CARD PURCHASE"/>
    <s v="WOOLWORTHS/SOUTH COOLUM RCOOLUM BEACH"/>
    <x v="5"/>
    <x v="10"/>
    <s v="Woolworths"/>
  </r>
  <r>
    <x v="505"/>
    <n v="-96"/>
    <s v="NAB - Credit Card 8814"/>
    <s v="CREDIT CARD PURCHASE"/>
    <s v="WOOLWORTHS/SOUTH COOLUM RCOOLUM BEACH"/>
    <x v="5"/>
    <x v="10"/>
    <s v="Woolworths"/>
  </r>
  <r>
    <x v="169"/>
    <n v="-43.65"/>
    <s v="NAB - Credit Card 8814"/>
    <s v="CREDIT CARD PURCHASE"/>
    <s v="WOOLWORTHS/SOUTH COOLUM RCOOLUM BEACH"/>
    <x v="5"/>
    <x v="10"/>
    <s v="Woolworths"/>
  </r>
  <r>
    <x v="169"/>
    <n v="-42.4"/>
    <s v="NAB - Credit Card 8814"/>
    <s v="CREDIT CARD PURCHASE"/>
    <s v="WOOLWORTHS/SOUTH COOLUM RCOOLUM BEACH"/>
    <x v="5"/>
    <x v="10"/>
    <s v="Woolworths"/>
  </r>
  <r>
    <x v="70"/>
    <n v="-61.7"/>
    <s v="NAB - Credit Card 8814"/>
    <s v="CREDIT CARD PURCHASE"/>
    <s v="WOOLWORTHS/SOUTH COOLUM RCOOLUM BEACH"/>
    <x v="5"/>
    <x v="10"/>
    <s v="Woolworths"/>
  </r>
  <r>
    <x v="70"/>
    <n v="-56.25"/>
    <s v="NAB - Credit Card 8814"/>
    <s v="CREDIT CARD PURCHASE"/>
    <s v="WOOLWORTHS/SOUTH COOLUM RCOOLUM BEACH"/>
    <x v="5"/>
    <x v="10"/>
    <s v="Woolworths"/>
  </r>
  <r>
    <x v="70"/>
    <n v="-31.95"/>
    <s v="NAB - Credit Card 8814"/>
    <s v="CREDIT CARD PURCHASE"/>
    <s v="WOOLWORTHS/SOUTH COOLUM RCOOLUM BEACH"/>
    <x v="5"/>
    <x v="10"/>
    <s v="Woolworths"/>
  </r>
  <r>
    <x v="170"/>
    <n v="-53.52"/>
    <s v="NAB - Credit Card 8814"/>
    <s v="CREDIT CARD PURCHASE"/>
    <s v="WOOLWORTHS/SOUTH COOLUM RCOOLUM BEACH"/>
    <x v="5"/>
    <x v="10"/>
    <s v="Woolworths"/>
  </r>
  <r>
    <x v="340"/>
    <n v="-48.75"/>
    <s v="NAB - Credit Card 8814"/>
    <s v="CREDIT CARD PURCHASE"/>
    <s v="WOOLWORTHS/SOUTH COOLUM RCOOLUM BEACH"/>
    <x v="5"/>
    <x v="10"/>
    <s v="Woolworths"/>
  </r>
  <r>
    <x v="340"/>
    <n v="-30.2"/>
    <s v="NAB - Credit Card 8814"/>
    <s v="CREDIT CARD PURCHASE"/>
    <s v="WOOLWORTHS/SOUTH COOLUM RCOOLUM BEACH"/>
    <x v="5"/>
    <x v="10"/>
    <s v="Woolworths"/>
  </r>
  <r>
    <x v="340"/>
    <n v="-13"/>
    <s v="NAB - Credit Card 8814"/>
    <s v="CREDIT CARD PURCHASE"/>
    <s v="WOOLWORTHS/SOUTH COOLUM RCOOLUM BEACH"/>
    <x v="5"/>
    <x v="10"/>
    <s v="Woolworths"/>
  </r>
  <r>
    <x v="171"/>
    <n v="-150.32"/>
    <s v="NAB - Credit Card 8814"/>
    <s v="CREDIT CARD PURCHASE"/>
    <s v="WOOLWORTHS/SOUTH COOLUM RCOOLUM BEACH"/>
    <x v="5"/>
    <x v="10"/>
    <s v="Woolworths"/>
  </r>
  <r>
    <x v="171"/>
    <n v="-11.5"/>
    <s v="NAB - Credit Card 8814"/>
    <s v="CREDIT CARD PURCHASE"/>
    <s v="WOOLWORTHS/SOUTH COOLUM RCOOLUM BEACH"/>
    <x v="5"/>
    <x v="10"/>
    <s v="Woolworths"/>
  </r>
  <r>
    <x v="343"/>
    <n v="-31.65"/>
    <s v="NAB - Credit Card 8814"/>
    <s v="CREDIT CARD PURCHASE"/>
    <s v="WOOLWORTHS/SOUTH COOLUM RCOOLUM BEACH"/>
    <x v="5"/>
    <x v="10"/>
    <s v="Woolworths"/>
  </r>
  <r>
    <x v="343"/>
    <n v="-17"/>
    <s v="NAB - Credit Card 8814"/>
    <s v="CREDIT CARD PURCHASE"/>
    <s v="WOOLWORTHS/SOUTH COOLUM RCOOLUM BEACH"/>
    <x v="5"/>
    <x v="10"/>
    <s v="Woolworths"/>
  </r>
  <r>
    <x v="530"/>
    <n v="-52.65"/>
    <s v="NAB - Credit Card 8814"/>
    <s v="CREDIT CARD PURCHASE"/>
    <s v="WOOLWORTHS/SOUTH COOLUM RCOOLUM BEACH"/>
    <x v="5"/>
    <x v="10"/>
    <s v="Woolworths"/>
  </r>
  <r>
    <x v="71"/>
    <n v="-64.92"/>
    <s v="NAB - Credit Card 8814"/>
    <s v="CREDIT CARD PURCHASE"/>
    <s v="WOOLWORTHS/SOUTH COOLUM RCOOLUM BEACH"/>
    <x v="5"/>
    <x v="10"/>
    <s v="Woolworths"/>
  </r>
  <r>
    <x v="71"/>
    <n v="-6"/>
    <s v="NAB - Credit Card 8814"/>
    <s v="CREDIT CARD PURCHASE"/>
    <s v="WOOLWORTHS/SOUTH COOLUM RCOOLUM BEACH"/>
    <x v="5"/>
    <x v="10"/>
    <s v="Woolworths"/>
  </r>
  <r>
    <x v="383"/>
    <n v="-63.21"/>
    <s v="NAB - Credit Card 8814"/>
    <s v="CREDIT CARD PURCHASE"/>
    <s v="WOOLWORTHS/SOUTH COOLUM RCOOLUM BEACH"/>
    <x v="5"/>
    <x v="10"/>
    <s v="Woolworths"/>
  </r>
  <r>
    <x v="174"/>
    <n v="-12"/>
    <s v="NAB - Credit Card 8814"/>
    <s v="CREDIT CARD PURCHASE"/>
    <s v="WOOLWORTHS/SOUTH COOLUM RCOOLUM BEACH"/>
    <x v="5"/>
    <x v="10"/>
    <s v="Woolworths"/>
  </r>
  <r>
    <x v="174"/>
    <n v="-11.1"/>
    <s v="NAB - Credit Card 8814"/>
    <s v="CREDIT CARD PURCHASE"/>
    <s v="WOOLWORTHS/SOUTH COOLUM RCOOLUM BEACH"/>
    <x v="5"/>
    <x v="10"/>
    <s v="Woolworths"/>
  </r>
  <r>
    <x v="418"/>
    <n v="-69.849999999999994"/>
    <s v="NAB - Credit Card 8814"/>
    <s v="CREDIT CARD PURCHASE"/>
    <s v="WOOLWORTHS/SOUTH COOLUM RCOOLUM BEACH"/>
    <x v="5"/>
    <x v="10"/>
    <s v="Woolworths"/>
  </r>
  <r>
    <x v="78"/>
    <n v="-142.81"/>
    <s v="NAB - Credit Card 8814"/>
    <s v="CREDIT CARD PURCHASE"/>
    <s v="WOOLWORTHS/SOUTH COOLUM RCOOLUM BEACH"/>
    <x v="5"/>
    <x v="10"/>
    <s v="Woolworths"/>
  </r>
  <r>
    <x v="78"/>
    <n v="-28.8"/>
    <s v="NAB - Credit Card 8814"/>
    <s v="CREDIT CARD PURCHASE"/>
    <s v="WOOLWORTHS/SOUTH COOLUM RCOOLUM BEACH"/>
    <x v="5"/>
    <x v="10"/>
    <s v="Woolworths"/>
  </r>
  <r>
    <x v="78"/>
    <n v="-6.92"/>
    <s v="NAB - Credit Card 8814"/>
    <s v="CREDIT CARD PURCHASE"/>
    <s v="WOOLWORTHS/SOUTH COOLUM RCOOLUM BEACH"/>
    <x v="5"/>
    <x v="10"/>
    <s v="Woolworths"/>
  </r>
  <r>
    <x v="460"/>
    <n v="-93.76"/>
    <s v="NAB - Credit Card 8814"/>
    <s v="CREDIT CARD PURCHASE"/>
    <s v="WOOLWORTHS/SOUTH COOLUM RCOOLUM BEACH"/>
    <x v="5"/>
    <x v="10"/>
    <s v="Woolworths"/>
  </r>
  <r>
    <x v="176"/>
    <n v="-74.849999999999994"/>
    <s v="NAB - Credit Card 8814"/>
    <s v="CREDIT CARD PURCHASE"/>
    <s v="WOOLWORTHS/SOUTH COOLUM RCOOLUM BEACH"/>
    <x v="5"/>
    <x v="10"/>
    <s v="Woolworths"/>
  </r>
  <r>
    <x v="177"/>
    <n v="-10.3"/>
    <s v="NAB - Credit Card 8814"/>
    <s v="CREDIT CARD PURCHASE"/>
    <s v="WOOLWORTHS/SOUTH COOLUM RCOOLUM BEACH"/>
    <x v="5"/>
    <x v="10"/>
    <s v="Woolworths"/>
  </r>
  <r>
    <x v="390"/>
    <n v="-63.38"/>
    <s v="NAB - Credit Card 8814"/>
    <s v="CREDIT CARD PURCHASE"/>
    <s v="WOOLWORTHS/SOUTH COOLUM RCOOLUM BEACH"/>
    <x v="5"/>
    <x v="10"/>
    <s v="Woolworths"/>
  </r>
  <r>
    <x v="390"/>
    <n v="-10.5"/>
    <s v="NAB - Credit Card 8814"/>
    <s v="CREDIT CARD PURCHASE"/>
    <s v="WOOLWORTHS/SOUTH COOLUM RCOOLUM BEACH"/>
    <x v="5"/>
    <x v="10"/>
    <s v="Woolworths"/>
  </r>
  <r>
    <x v="323"/>
    <n v="-78.760000000000005"/>
    <s v="NAB - Credit Card 8814"/>
    <s v="CREDIT CARD PURCHASE"/>
    <s v="WOOLWORTHS/SOUTH COOLUM RCOOLUM BEACH"/>
    <x v="5"/>
    <x v="10"/>
    <s v="Woolworths"/>
  </r>
  <r>
    <x v="178"/>
    <n v="-42.88"/>
    <s v="NAB - Credit Card 8814"/>
    <s v="CREDIT CARD PURCHASE"/>
    <s v="WOOLWORTHS/SOUTH COOLUM RCOOLUM BEACH"/>
    <x v="5"/>
    <x v="10"/>
    <s v="Woolworths"/>
  </r>
  <r>
    <x v="178"/>
    <n v="-33.5"/>
    <s v="NAB - Credit Card 8814"/>
    <s v="CREDIT CARD PURCHASE"/>
    <s v="WOOLWORTHS/SOUTH COOLUM RCOOLUM BEACH"/>
    <x v="5"/>
    <x v="10"/>
    <s v="Woolworths"/>
  </r>
  <r>
    <x v="178"/>
    <n v="-12.25"/>
    <s v="NAB - Credit Card 8814"/>
    <s v="CREDIT CARD PURCHASE"/>
    <s v="WOOLWORTHS/SOUTH COOLUM RCOOLUM BEACH"/>
    <x v="5"/>
    <x v="10"/>
    <s v="Woolworths"/>
  </r>
  <r>
    <x v="402"/>
    <n v="-41.3"/>
    <s v="NAB - Credit Card 8814"/>
    <s v="CREDIT CARD PURCHASE"/>
    <s v="WOOLWORTHS/SOUTH COOLUM RCOOLUM BEACH"/>
    <x v="5"/>
    <x v="10"/>
    <s v="Woolworths"/>
  </r>
  <r>
    <x v="179"/>
    <n v="-162.01"/>
    <s v="NAB - Credit Card 8814"/>
    <s v="CREDIT CARD PURCHASE"/>
    <s v="WOOLWORTHS/SOUTH COOLUM RCOOLUM BEACH"/>
    <x v="5"/>
    <x v="10"/>
    <s v="Woolworths"/>
  </r>
  <r>
    <x v="179"/>
    <n v="-89.6"/>
    <s v="NAB - Credit Card 8814"/>
    <s v="CREDIT CARD PURCHASE"/>
    <s v="WOOLWORTHS/SOUTH COOLUM RCOOLUM BEACH"/>
    <x v="5"/>
    <x v="10"/>
    <s v="Woolworths"/>
  </r>
  <r>
    <x v="179"/>
    <n v="-55.8"/>
    <s v="NAB - Credit Card 8814"/>
    <s v="CREDIT CARD PURCHASE"/>
    <s v="WOOLWORTHS/SOUTH COOLUM RCOOLUM BEACH"/>
    <x v="5"/>
    <x v="10"/>
    <s v="Woolworths"/>
  </r>
  <r>
    <x v="179"/>
    <n v="-8.75"/>
    <s v="NAB - Credit Card 8814"/>
    <s v="CREDIT CARD PURCHASE"/>
    <s v="WOOLWORTHS/SOUTH COOLUM RCOOLUM BEACH"/>
    <x v="5"/>
    <x v="10"/>
    <s v="Woolworths"/>
  </r>
  <r>
    <x v="344"/>
    <n v="-35.85"/>
    <s v="NAB - Credit Card 8814"/>
    <s v="CREDIT CARD PURCHASE"/>
    <s v="WOOLWORTHS/SOUTH COOLUM RCOOLUM BEACH"/>
    <x v="5"/>
    <x v="10"/>
    <s v="Woolworths"/>
  </r>
  <r>
    <x v="181"/>
    <n v="-59.7"/>
    <s v="NAB - Credit Card 8814"/>
    <s v="CREDIT CARD PURCHASE"/>
    <s v="WOOLWORTHS/SOUTH COOLUM RCOOLUM BEACH"/>
    <x v="5"/>
    <x v="10"/>
    <s v="Woolworths"/>
  </r>
  <r>
    <x v="38"/>
    <n v="-20.45"/>
    <s v="NAB - Credit Card 8814"/>
    <s v="CREDIT CARD PURCHASE"/>
    <s v="WOOLWORTHS/SOUTH COOLUM RCOOLUM BEACH"/>
    <x v="5"/>
    <x v="10"/>
    <s v="Woolworths"/>
  </r>
  <r>
    <x v="182"/>
    <n v="-14.4"/>
    <s v="NAB - Credit Card 8814"/>
    <s v="CREDIT CARD PURCHASE"/>
    <s v="WOOLWORTHS/SOUTH COOLUM RCOOLUM BEACH"/>
    <x v="5"/>
    <x v="10"/>
    <s v="Woolworths"/>
  </r>
  <r>
    <x v="487"/>
    <n v="-27"/>
    <s v="NAB - Credit Card 8814"/>
    <s v="CREDIT CARD PURCHASE"/>
    <s v="WOOLWORTHS/SOUTH COOLUM RCOOLUM BEACH"/>
    <x v="5"/>
    <x v="10"/>
    <s v="Woolworths"/>
  </r>
  <r>
    <x v="79"/>
    <n v="-52.4"/>
    <s v="NAB - Credit Card 8814"/>
    <s v="CREDIT CARD PURCHASE"/>
    <s v="WOOLWORTHS/SOUTH COOLUM RCOOLUM BEACH"/>
    <x v="5"/>
    <x v="10"/>
    <s v="Woolworths"/>
  </r>
  <r>
    <x v="457"/>
    <n v="-34"/>
    <s v="NAB - Credit Card 8814"/>
    <s v="CREDIT CARD PURCHASE"/>
    <s v="WOOLWORTHS/SOUTH COOLUM RCOOLUM BEACH"/>
    <x v="5"/>
    <x v="10"/>
    <s v="Woolworths"/>
  </r>
  <r>
    <x v="184"/>
    <n v="-120.73"/>
    <s v="NAB - Credit Card 8814"/>
    <s v="CREDIT CARD PURCHASE"/>
    <s v="WOOLWORTHS/SOUTH COOLUM RCOOLUM BEACH"/>
    <x v="5"/>
    <x v="10"/>
    <s v="Woolworths"/>
  </r>
  <r>
    <x v="184"/>
    <n v="-16.05"/>
    <s v="NAB - Credit Card 8814"/>
    <s v="CREDIT CARD PURCHASE"/>
    <s v="WOOLWORTHS/SOUTH COOLUM RCOOLUM BEACH"/>
    <x v="5"/>
    <x v="10"/>
    <s v="Woolworths"/>
  </r>
  <r>
    <x v="517"/>
    <n v="-73.459999999999994"/>
    <s v="NAB - Credit Card 8814"/>
    <s v="CREDIT CARD PURCHASE"/>
    <s v="WOOLWORTHS/SOUTH COOLUM RCOOLUM BEACH"/>
    <x v="5"/>
    <x v="10"/>
    <s v="Woolworths"/>
  </r>
  <r>
    <x v="472"/>
    <n v="-88.7"/>
    <s v="NAB - Credit Card 8814"/>
    <s v="CREDIT CARD PURCHASE"/>
    <s v="WOOLWORTHS/SOUTH COOLUM RCOOLUM BEACH"/>
    <x v="5"/>
    <x v="10"/>
    <s v="Woolworths"/>
  </r>
  <r>
    <x v="80"/>
    <n v="-40.200000000000003"/>
    <s v="NAB - Credit Card 8814"/>
    <s v="CREDIT CARD PURCHASE"/>
    <s v="WOOLWORTHS/SOUTH COOLUM RCOOLUM BEACH"/>
    <x v="5"/>
    <x v="10"/>
    <s v="Woolworths"/>
  </r>
  <r>
    <x v="80"/>
    <n v="-28.6"/>
    <s v="NAB - Credit Card 8814"/>
    <s v="CREDIT CARD PURCHASE"/>
    <s v="WOOLWORTHS/SOUTH COOLUM RCOOLUM BEACH"/>
    <x v="5"/>
    <x v="10"/>
    <s v="Woolworths"/>
  </r>
  <r>
    <x v="186"/>
    <n v="-34.270000000000003"/>
    <s v="NAB - Credit Card 8814"/>
    <s v="CREDIT CARD PURCHASE"/>
    <s v="WOOLWORTHS/SOUTH COOLUM RCOOLUM BEACH"/>
    <x v="5"/>
    <x v="10"/>
    <s v="Woolworths"/>
  </r>
  <r>
    <x v="379"/>
    <n v="-31.99"/>
    <s v="NAB - Credit Card 8814"/>
    <s v="CREDIT CARD PURCHASE"/>
    <s v="WOOLWORTHS/SOUTH COOLUM RCOOLUM BEACH"/>
    <x v="5"/>
    <x v="10"/>
    <s v="Woolworths"/>
  </r>
  <r>
    <x v="489"/>
    <n v="-11.7"/>
    <s v="NAB - Credit Card 8814"/>
    <s v="CREDIT CARD PURCHASE"/>
    <s v="WOOLWORTHS/SOUTH COOLUM RCOOLUM BEACH"/>
    <x v="5"/>
    <x v="10"/>
    <s v="Woolworths"/>
  </r>
  <r>
    <x v="188"/>
    <n v="-23"/>
    <s v="NAB - Credit Card 8814"/>
    <s v="CREDIT CARD PURCHASE"/>
    <s v="WOOLWORTHS/SOUTH COOLUM RCOOLUM BEACH"/>
    <x v="5"/>
    <x v="10"/>
    <s v="Woolworths"/>
  </r>
  <r>
    <x v="109"/>
    <n v="-71.37"/>
    <s v="NAB - Credit Card 8814"/>
    <s v="CREDIT CARD PURCHASE"/>
    <s v="WOOLWORTHS/SOUTH COOLUM RCOOLUM BEACH"/>
    <x v="5"/>
    <x v="10"/>
    <s v="Woolworths"/>
  </r>
  <r>
    <x v="109"/>
    <n v="-21.61"/>
    <s v="NAB - Credit Card 8814"/>
    <s v="CREDIT CARD PURCHASE"/>
    <s v="WOOLWORTHS/SOUTH COOLUM RCOOLUM BEACH"/>
    <x v="5"/>
    <x v="10"/>
    <s v="Woolworths"/>
  </r>
  <r>
    <x v="548"/>
    <n v="-38.049999999999997"/>
    <s v="NAB - Credit Card 8814"/>
    <s v="CREDIT CARD PURCHASE"/>
    <s v="WOOLWORTHS/SOUTH COOLUM RCOOLUM BEACH"/>
    <x v="5"/>
    <x v="10"/>
    <s v="Woolworths"/>
  </r>
  <r>
    <x v="189"/>
    <n v="-47.7"/>
    <s v="NAB - Credit Card 8814"/>
    <s v="CREDIT CARD PURCHASE"/>
    <s v="WOOLWORTHS/SOUTH COOLUM RCOOLUM BEACH"/>
    <x v="5"/>
    <x v="10"/>
    <s v="Woolworths"/>
  </r>
  <r>
    <x v="189"/>
    <n v="-10.81"/>
    <s v="NAB - Credit Card 8814"/>
    <s v="CREDIT CARD PURCHASE"/>
    <s v="WOOLWORTHS/SOUTH COOLUM RCOOLUM BEACH"/>
    <x v="5"/>
    <x v="10"/>
    <s v="Woolworths"/>
  </r>
  <r>
    <x v="190"/>
    <n v="-55.56"/>
    <s v="NAB - Credit Card 8814"/>
    <s v="CREDIT CARD PURCHASE"/>
    <s v="WOOLWORTHS/SOUTH COOLUM RCOOLUM BEACH"/>
    <x v="5"/>
    <x v="10"/>
    <s v="Woolworths"/>
  </r>
  <r>
    <x v="490"/>
    <n v="-71.38"/>
    <s v="NAB - Credit Card 8814"/>
    <s v="CREDIT CARD PURCHASE"/>
    <s v="WOOLWORTHS/SOUTH COOLUM RCOOLUM BEACH"/>
    <x v="5"/>
    <x v="10"/>
    <s v="Woolworths"/>
  </r>
  <r>
    <x v="490"/>
    <n v="-65.900000000000006"/>
    <s v="NAB - Credit Card 8814"/>
    <s v="CREDIT CARD PURCHASE"/>
    <s v="WOOLWORTHS/SOUTH COOLUM RCOOLUM BEACH"/>
    <x v="5"/>
    <x v="10"/>
    <s v="Woolworths"/>
  </r>
  <r>
    <x v="490"/>
    <n v="-34.25"/>
    <s v="NAB - Credit Card 8814"/>
    <s v="CREDIT CARD PURCHASE"/>
    <s v="WOOLWORTHS/SOUTH COOLUM RCOOLUM BEACH"/>
    <x v="5"/>
    <x v="10"/>
    <s v="Woolworths"/>
  </r>
  <r>
    <x v="384"/>
    <n v="-29"/>
    <s v="NAB - Credit Card 8814"/>
    <s v="CREDIT CARD PURCHASE"/>
    <s v="WOOLWORTHS/SOUTH COOLUM RCOOLUM BEACH"/>
    <x v="5"/>
    <x v="10"/>
    <s v="Woolworths"/>
  </r>
  <r>
    <x v="93"/>
    <n v="-75.44"/>
    <s v="NAB - Credit Card 8814"/>
    <s v="CREDIT CARD PURCHASE"/>
    <s v="WOOLWORTHS/SOUTH COOLUM RCOOLUM BEACH"/>
    <x v="5"/>
    <x v="10"/>
    <s v="Woolworths"/>
  </r>
  <r>
    <x v="93"/>
    <n v="-11.15"/>
    <s v="NAB - Credit Card 8814"/>
    <s v="CREDIT CARD PURCHASE"/>
    <s v="WOOLWORTHS/SOUTH COOLUM RCOOLUM BEACH"/>
    <x v="5"/>
    <x v="10"/>
    <s v="Woolworths"/>
  </r>
  <r>
    <x v="191"/>
    <n v="-123.04"/>
    <s v="NAB - Credit Card 8814"/>
    <s v="CREDIT CARD PURCHASE"/>
    <s v="WOOLWORTHS/SOUTH COOLUM RCOOLUM BEACH"/>
    <x v="5"/>
    <x v="10"/>
    <s v="Woolworths"/>
  </r>
  <r>
    <x v="526"/>
    <n v="-62"/>
    <s v="NAB - Credit Card 8814"/>
    <s v="CREDIT CARD PURCHASE"/>
    <s v="WOOLWORTHS/SOUTH COOLUM RCOOLUM BEACH"/>
    <x v="5"/>
    <x v="10"/>
    <s v="Woolworths"/>
  </r>
  <r>
    <x v="590"/>
    <n v="-42.7"/>
    <s v="NAB - Credit Card 8814"/>
    <s v="CREDIT CARD PURCHASE"/>
    <s v="WOOLWORTHS/SOUTH COOLUM RCOOLUM BEACH"/>
    <x v="5"/>
    <x v="10"/>
    <s v="Woolworths"/>
  </r>
  <r>
    <x v="590"/>
    <n v="-31.15"/>
    <s v="NAB - Credit Card 8814"/>
    <s v="CREDIT CARD PURCHASE"/>
    <s v="WOOLWORTHS/SOUTH COOLUM RCOOLUM BEACH"/>
    <x v="5"/>
    <x v="10"/>
    <s v="Woolworths"/>
  </r>
  <r>
    <x v="73"/>
    <n v="-92.73"/>
    <s v="NAB - Credit Card 8814"/>
    <s v="CREDIT CARD PURCHASE"/>
    <s v="WOOLWORTHS/SOUTH COOLUM RCOOLUM BEACH"/>
    <x v="5"/>
    <x v="10"/>
    <s v="Woolworths"/>
  </r>
  <r>
    <x v="73"/>
    <n v="-78.94"/>
    <s v="NAB - Credit Card 8814"/>
    <s v="CREDIT CARD PURCHASE"/>
    <s v="WOOLWORTHS/SOUTH COOLUM RCOOLUM BEACH"/>
    <x v="5"/>
    <x v="10"/>
    <s v="Woolworths"/>
  </r>
  <r>
    <x v="192"/>
    <n v="-26.95"/>
    <s v="NAB - Credit Card 8814"/>
    <s v="CREDIT CARD PURCHASE"/>
    <s v="WOOLWORTHS/SOUTH COOLUM RCOOLUM BEACH"/>
    <x v="5"/>
    <x v="10"/>
    <s v="Woolworths"/>
  </r>
  <r>
    <x v="319"/>
    <n v="-121.6"/>
    <s v="NAB - Credit Card 8814"/>
    <s v="CREDIT CARD PURCHASE"/>
    <s v="WOOLWORTHS/SOUTH COOLUM RCOOLUM BEACH"/>
    <x v="5"/>
    <x v="10"/>
    <s v="Woolworths"/>
  </r>
  <r>
    <x v="324"/>
    <n v="-30.53"/>
    <s v="NAB - Credit Card 8814"/>
    <s v="CREDIT CARD PURCHASE"/>
    <s v="WOOLWORTHS/SOUTH COOLUM RCOOLUM BEACH"/>
    <x v="5"/>
    <x v="10"/>
    <s v="Woolworths"/>
  </r>
  <r>
    <x v="324"/>
    <n v="-20.7"/>
    <s v="NAB - Credit Card 8814"/>
    <s v="CREDIT CARD PURCHASE"/>
    <s v="WOOLWORTHS/SOUTH COOLUM RCOOLUM BEACH"/>
    <x v="5"/>
    <x v="10"/>
    <s v="Woolworths"/>
  </r>
  <r>
    <x v="422"/>
    <n v="-55.71"/>
    <s v="NAB - Credit Card 8814"/>
    <s v="CREDIT CARD PURCHASE"/>
    <s v="WOOLWORTHS/SOUTH COOLUM RCOOLUM BEACH"/>
    <x v="5"/>
    <x v="10"/>
    <s v="Woolworths"/>
  </r>
  <r>
    <x v="422"/>
    <n v="-39.200000000000003"/>
    <s v="NAB - Credit Card 8814"/>
    <s v="CREDIT CARD PURCHASE"/>
    <s v="WOOLWORTHS/SOUTH COOLUM RCOOLUM BEACH"/>
    <x v="5"/>
    <x v="10"/>
    <s v="Woolworths"/>
  </r>
  <r>
    <x v="422"/>
    <n v="-35.200000000000003"/>
    <s v="NAB - Credit Card 8814"/>
    <s v="CREDIT CARD PURCHASE"/>
    <s v="WOOLWORTHS/SOUTH COOLUM RCOOLUM BEACH"/>
    <x v="5"/>
    <x v="10"/>
    <s v="Woolworths"/>
  </r>
  <r>
    <x v="422"/>
    <n v="-7.95"/>
    <s v="NAB - Credit Card 8814"/>
    <s v="CREDIT CARD PURCHASE"/>
    <s v="WOOLWORTHS/SOUTH COOLUM RCOOLUM BEACH"/>
    <x v="5"/>
    <x v="10"/>
    <s v="Woolworths"/>
  </r>
  <r>
    <x v="193"/>
    <n v="-27.39"/>
    <s v="NAB - Credit Card 8814"/>
    <s v="CREDIT CARD PURCHASE"/>
    <s v="WOOLWORTHS/SOUTH COOLUM RCOOLUM BEACH"/>
    <x v="5"/>
    <x v="10"/>
    <s v="Woolworths"/>
  </r>
  <r>
    <x v="395"/>
    <n v="-129.36000000000001"/>
    <s v="NAB - Credit Card 8814"/>
    <s v="CREDIT CARD PURCHASE"/>
    <s v="WOOLWORTHS/SOUTH COOLUM RCOOLUM BEACH"/>
    <x v="5"/>
    <x v="10"/>
    <s v="Woolworths"/>
  </r>
  <r>
    <x v="432"/>
    <n v="-92.97"/>
    <s v="NAB - Credit Card 8814"/>
    <s v="CREDIT CARD PURCHASE"/>
    <s v="WOOLWORTHS/SOUTH COOLUM RCOOLUM BEACH"/>
    <x v="5"/>
    <x v="10"/>
    <s v="Woolworths"/>
  </r>
  <r>
    <x v="194"/>
    <n v="-20"/>
    <s v="NAB - Credit Card 8814"/>
    <s v="CREDIT CARD PURCHASE"/>
    <s v="WOOLWORTHS/SOUTH COOLUM RCOOLUM BEACH"/>
    <x v="5"/>
    <x v="10"/>
    <s v="Woolworths"/>
  </r>
  <r>
    <x v="194"/>
    <n v="-8.15"/>
    <s v="NAB - Credit Card 8814"/>
    <s v="CREDIT CARD PURCHASE"/>
    <s v="WOOLWORTHS/SOUTH COOLUM RCOOLUM BEACH"/>
    <x v="5"/>
    <x v="10"/>
    <s v="Woolworths"/>
  </r>
  <r>
    <x v="195"/>
    <n v="-52.57"/>
    <s v="NAB - Credit Card 8814"/>
    <s v="CREDIT CARD PURCHASE"/>
    <s v="WOOLWORTHS/SOUTH COOLUM RCOOLUM BEACH"/>
    <x v="5"/>
    <x v="10"/>
    <s v="Woolworths"/>
  </r>
  <r>
    <x v="102"/>
    <n v="-43.22"/>
    <s v="NAB - Credit Card 8814"/>
    <s v="CREDIT CARD PURCHASE"/>
    <s v="WOOLWORTHS/SOUTH COOLUM RCOOLUM BEACH"/>
    <x v="5"/>
    <x v="10"/>
    <s v="Woolworths"/>
  </r>
  <r>
    <x v="196"/>
    <n v="-119.02"/>
    <s v="NAB - Credit Card 8814"/>
    <s v="CREDIT CARD PURCHASE"/>
    <s v="WOOLWORTHS/SOUTH COOLUM RCOOLUM BEACH"/>
    <x v="5"/>
    <x v="10"/>
    <s v="Woolworths"/>
  </r>
  <r>
    <x v="196"/>
    <n v="-107.04"/>
    <s v="NAB - Credit Card 8814"/>
    <s v="CREDIT CARD PURCHASE"/>
    <s v="WOOLWORTHS/SOUTH COOLUM RCOOLUM BEACH"/>
    <x v="5"/>
    <x v="10"/>
    <s v="Woolworths"/>
  </r>
  <r>
    <x v="197"/>
    <n v="-30.2"/>
    <s v="NAB - Credit Card 8814"/>
    <s v="CREDIT CARD PURCHASE"/>
    <s v="WOOLWORTHS/SOUTH COOLUM RCOOLUM BEACH"/>
    <x v="5"/>
    <x v="10"/>
    <s v="Woolworths"/>
  </r>
  <r>
    <x v="458"/>
    <n v="-18.36"/>
    <s v="NAB - Credit Card 8814"/>
    <s v="CREDIT CARD PURCHASE"/>
    <s v="WOOLWORTHS/SOUTH COOLUM RCOOLUM BEACH"/>
    <x v="5"/>
    <x v="10"/>
    <s v="Woolworths"/>
  </r>
  <r>
    <x v="74"/>
    <n v="-108.05"/>
    <s v="NAB - Credit Card 8814"/>
    <s v="CREDIT CARD PURCHASE"/>
    <s v="WOOLWORTHS/SOUTH COOLUM RCOOLUM BEACH"/>
    <x v="5"/>
    <x v="10"/>
    <s v="Woolworths"/>
  </r>
  <r>
    <x v="74"/>
    <n v="-35.549999999999997"/>
    <s v="NAB - Credit Card 8814"/>
    <s v="CREDIT CARD PURCHASE"/>
    <s v="WOOLWORTHS/SOUTH COOLUM RCOOLUM BEACH"/>
    <x v="5"/>
    <x v="10"/>
    <s v="Woolworths"/>
  </r>
  <r>
    <x v="199"/>
    <n v="-76.260000000000005"/>
    <s v="NAB - Credit Card 8814"/>
    <s v="CREDIT CARD PURCHASE"/>
    <s v="WOOLWORTHS/SOUTH COOLUM RCOOLUM BEACH"/>
    <x v="5"/>
    <x v="10"/>
    <s v="Woolworths"/>
  </r>
  <r>
    <x v="199"/>
    <n v="-33.15"/>
    <s v="NAB - Credit Card 8814"/>
    <s v="CREDIT CARD PURCHASE"/>
    <s v="WOOLWORTHS/SOUTH COOLUM RCOOLUM BEACH"/>
    <x v="5"/>
    <x v="10"/>
    <s v="Woolworths"/>
  </r>
  <r>
    <x v="200"/>
    <n v="-53.6"/>
    <s v="NAB - Credit Card 8814"/>
    <s v="CREDIT CARD PURCHASE"/>
    <s v="WOOLWORTHS/SOUTH COOLUM RCOOLUM BEACH"/>
    <x v="5"/>
    <x v="10"/>
    <s v="Woolworths"/>
  </r>
  <r>
    <x v="30"/>
    <n v="-37.6"/>
    <s v="NAB - Credit Card 8814"/>
    <s v="CREDIT CARD PURCHASE"/>
    <s v="WOOLWORTHS/SOUTH COOLUM RCOOLUM BEACH"/>
    <x v="5"/>
    <x v="10"/>
    <s v="Woolworths"/>
  </r>
  <r>
    <x v="532"/>
    <n v="-66.540000000000006"/>
    <s v="NAB - Credit Card 8814"/>
    <s v="CREDIT CARD PURCHASE"/>
    <s v="WOOLWORTHS/SOUTH COOLUM RCOOLUM BEACH"/>
    <x v="5"/>
    <x v="10"/>
    <s v="Woolworths"/>
  </r>
  <r>
    <x v="202"/>
    <n v="-54.57"/>
    <s v="NAB - Credit Card 8814"/>
    <s v="CREDIT CARD PURCHASE"/>
    <s v="WOOLWORTHS/SOUTH COOLUM RCOOLUM BEACH"/>
    <x v="5"/>
    <x v="10"/>
    <s v="Woolworths"/>
  </r>
  <r>
    <x v="202"/>
    <n v="-51.39"/>
    <s v="NAB - Credit Card 8814"/>
    <s v="CREDIT CARD PURCHASE"/>
    <s v="WOOLWORTHS/SOUTH COOLUM RCOOLUM BEACH"/>
    <x v="5"/>
    <x v="10"/>
    <s v="Woolworths"/>
  </r>
  <r>
    <x v="202"/>
    <n v="-13.4"/>
    <s v="NAB - Credit Card 8814"/>
    <s v="CREDIT CARD PURCHASE"/>
    <s v="WOOLWORTHS/SOUTH COOLUM RCOOLUM BEACH"/>
    <x v="5"/>
    <x v="10"/>
    <s v="Woolworths"/>
  </r>
  <r>
    <x v="203"/>
    <n v="-46.48"/>
    <s v="NAB - Credit Card 8814"/>
    <s v="CREDIT CARD PURCHASE"/>
    <s v="WOOLWORTHS/SOUTH COOLUM RCOOLUM BEACH"/>
    <x v="5"/>
    <x v="10"/>
    <s v="Woolworths"/>
  </r>
  <r>
    <x v="386"/>
    <n v="-67.209999999999994"/>
    <s v="NAB - Credit Card 8814"/>
    <s v="CREDIT CARD PURCHASE"/>
    <s v="WOOLWORTHS/SOUTH COOLUM RCOOLUM BEACH"/>
    <x v="5"/>
    <x v="10"/>
    <s v="Woolworths"/>
  </r>
  <r>
    <x v="2"/>
    <n v="-77.98"/>
    <s v="NAB - Credit Card 8814"/>
    <s v="CREDIT CARD PURCHASE"/>
    <s v="WOOLWORTHS/SOUTH COOLUM RCOOLUM BEACH"/>
    <x v="5"/>
    <x v="10"/>
    <s v="Woolworths"/>
  </r>
  <r>
    <x v="2"/>
    <n v="-9"/>
    <s v="NAB - Credit Card 8814"/>
    <s v="CREDIT CARD PURCHASE"/>
    <s v="WOOLWORTHS/SOUTH COOLUM RCOOLUM BEACH"/>
    <x v="5"/>
    <x v="10"/>
    <s v="Woolworths"/>
  </r>
  <r>
    <x v="39"/>
    <n v="-143.33000000000001"/>
    <s v="NAB - Credit Card 8814"/>
    <s v="CREDIT CARD PURCHASE"/>
    <s v="WOOLWORTHS/SOUTH COOLUM RCOOLUM BEACH"/>
    <x v="5"/>
    <x v="10"/>
    <s v="Woolworths"/>
  </r>
  <r>
    <x v="510"/>
    <n v="-30"/>
    <s v="NAB - Credit Card 8814"/>
    <s v="CREDIT CARD PURCHASE"/>
    <s v="WOOLWORTHS/SOUTH COOLUM RCOOLUM BEACH"/>
    <x v="5"/>
    <x v="10"/>
    <s v="Woolworths"/>
  </r>
  <r>
    <x v="205"/>
    <n v="-41"/>
    <s v="NAB - Credit Card 8814"/>
    <s v="CREDIT CARD PURCHASE"/>
    <s v="WOOLWORTHS/SOUTH COOLUM RCOOLUM BEACH"/>
    <x v="5"/>
    <x v="10"/>
    <s v="Woolworths"/>
  </r>
  <r>
    <x v="387"/>
    <n v="-74"/>
    <s v="NAB - Credit Card 8814"/>
    <s v="CREDIT CARD PURCHASE"/>
    <s v="WOOLWORTHS/SOUTH COOLUM RCOOLUM BEACH"/>
    <x v="5"/>
    <x v="10"/>
    <s v="Woolworths"/>
  </r>
  <r>
    <x v="387"/>
    <n v="-52.91"/>
    <s v="NAB - Credit Card 8814"/>
    <s v="CREDIT CARD PURCHASE"/>
    <s v="WOOLWORTHS/SOUTH COOLUM RCOOLUM BEACH"/>
    <x v="5"/>
    <x v="10"/>
    <s v="Woolworths"/>
  </r>
  <r>
    <x v="387"/>
    <n v="-37"/>
    <s v="NAB - Credit Card 8814"/>
    <s v="CREDIT CARD PURCHASE"/>
    <s v="WOOLWORTHS/SOUTH COOLUM RCOOLUM BEACH"/>
    <x v="5"/>
    <x v="10"/>
    <s v="Woolworths"/>
  </r>
  <r>
    <x v="387"/>
    <n v="-22.9"/>
    <s v="NAB - Credit Card 8814"/>
    <s v="CREDIT CARD PURCHASE"/>
    <s v="WOOLWORTHS/SOUTH COOLUM RCOOLUM BEACH"/>
    <x v="5"/>
    <x v="10"/>
    <s v="Woolworths"/>
  </r>
  <r>
    <x v="206"/>
    <n v="-40.450000000000003"/>
    <s v="NAB - Credit Card 8814"/>
    <s v="CREDIT CARD PURCHASE"/>
    <s v="WOOLWORTHS/SOUTH COOLUM RCOOLUM BEACH"/>
    <x v="5"/>
    <x v="10"/>
    <s v="Woolworths"/>
  </r>
  <r>
    <x v="549"/>
    <n v="-73.239999999999995"/>
    <s v="NAB - Credit Card 8814"/>
    <s v="CREDIT CARD PURCHASE"/>
    <s v="WOOLWORTHS/SOUTH COOLUM RCOOLUM BEACH"/>
    <x v="5"/>
    <x v="10"/>
    <s v="Woolworths"/>
  </r>
  <r>
    <x v="103"/>
    <n v="-106"/>
    <s v="NAB - Credit Card 8814"/>
    <s v="CREDIT CARD PURCHASE"/>
    <s v="WOOLWORTHS/SOUTH COOLUM RCOOLUM BEACH"/>
    <x v="5"/>
    <x v="10"/>
    <s v="Woolworths"/>
  </r>
  <r>
    <x v="103"/>
    <n v="-19"/>
    <s v="NAB - Credit Card 8814"/>
    <s v="CREDIT CARD PURCHASE"/>
    <s v="WOOLWORTHS/SOUTH COOLUM RCOOLUM BEACH"/>
    <x v="5"/>
    <x v="10"/>
    <s v="Woolworths"/>
  </r>
  <r>
    <x v="208"/>
    <n v="-106.37"/>
    <s v="NAB - Credit Card 8814"/>
    <s v="CREDIT CARD PURCHASE"/>
    <s v="WOOLWORTHS/SOUTH COOLUM RCOOLUM BEACH"/>
    <x v="5"/>
    <x v="10"/>
    <s v="Woolworths"/>
  </r>
  <r>
    <x v="208"/>
    <n v="-17.59"/>
    <s v="NAB - Credit Card 8814"/>
    <s v="CREDIT CARD PURCHASE"/>
    <s v="WOOLWORTHS/SOUTH COOLUM RCOOLUM BEACH"/>
    <x v="5"/>
    <x v="10"/>
    <s v="Woolworths"/>
  </r>
  <r>
    <x v="208"/>
    <n v="-10.39"/>
    <s v="NAB - Credit Card 8814"/>
    <s v="CREDIT CARD PURCHASE"/>
    <s v="WOOLWORTHS/SOUTH COOLUM RCOOLUM BEACH"/>
    <x v="5"/>
    <x v="10"/>
    <s v="Woolworths"/>
  </r>
  <r>
    <x v="209"/>
    <n v="-29"/>
    <s v="NAB - Credit Card 8814"/>
    <s v="CREDIT CARD PURCHASE"/>
    <s v="WOOLWORTHS/SOUTH COOLUM RCOOLUM BEACH"/>
    <x v="5"/>
    <x v="10"/>
    <s v="Woolworths"/>
  </r>
  <r>
    <x v="210"/>
    <n v="-76.400000000000006"/>
    <s v="NAB - Credit Card 8814"/>
    <s v="CREDIT CARD PURCHASE"/>
    <s v="WOOLWORTHS/SOUTH COOLUM RCOOLUM BEACH"/>
    <x v="5"/>
    <x v="10"/>
    <s v="Woolworths"/>
  </r>
  <r>
    <x v="380"/>
    <n v="-18.670000000000002"/>
    <s v="NAB - Credit Card 8814"/>
    <s v="CREDIT CARD PURCHASE"/>
    <s v="WOOLWORTHS/SOUTH COOLUM RCOOLUM BEACH"/>
    <x v="5"/>
    <x v="10"/>
    <s v="Woolworths"/>
  </r>
  <r>
    <x v="211"/>
    <n v="-68.27"/>
    <s v="NAB - Credit Card 8814"/>
    <s v="CREDIT CARD PURCHASE"/>
    <s v="WOOLWORTHS/SOUTH COOLUM RCOOLUM BEACH"/>
    <x v="5"/>
    <x v="10"/>
    <s v="Woolworths"/>
  </r>
  <r>
    <x v="211"/>
    <n v="-30"/>
    <s v="NAB - Credit Card 8814"/>
    <s v="CREDIT CARD PURCHASE"/>
    <s v="WOOLWORTHS/SOUTH COOLUM RCOOLUM BEACH"/>
    <x v="5"/>
    <x v="10"/>
    <s v="Woolworths"/>
  </r>
  <r>
    <x v="211"/>
    <n v="-16.7"/>
    <s v="NAB - Credit Card 8814"/>
    <s v="CREDIT CARD PURCHASE"/>
    <s v="WOOLWORTHS/SOUTH COOLUM RCOOLUM BEACH"/>
    <x v="5"/>
    <x v="10"/>
    <s v="Woolworths"/>
  </r>
  <r>
    <x v="212"/>
    <n v="-79"/>
    <s v="NAB - Credit Card 8814"/>
    <s v="CREDIT CARD PURCHASE"/>
    <s v="WOOLWORTHS/SOUTH COOLUM RCOOLUM BEACH"/>
    <x v="5"/>
    <x v="10"/>
    <s v="Woolworths"/>
  </r>
  <r>
    <x v="588"/>
    <n v="-96.22"/>
    <s v="NAB - Credit Card 8814"/>
    <s v="CREDIT CARD PURCHASE"/>
    <s v="WOOLWORTHS/SOUTH COOLUM RCOOLUM BEACH"/>
    <x v="5"/>
    <x v="10"/>
    <s v="Woolworths"/>
  </r>
  <r>
    <x v="214"/>
    <n v="-75.180000000000007"/>
    <s v="NAB - Credit Card 8814"/>
    <s v="CREDIT CARD PURCHASE"/>
    <s v="WOOLWORTHS/SOUTH COOLUM RCOOLUM BEACH"/>
    <x v="5"/>
    <x v="10"/>
    <s v="Woolworths"/>
  </r>
  <r>
    <x v="214"/>
    <n v="-34.83"/>
    <s v="NAB - Credit Card 8814"/>
    <s v="CREDIT CARD PURCHASE"/>
    <s v="WOOLWORTHS/SOUTH COOLUM RCOOLUM BEACH"/>
    <x v="5"/>
    <x v="10"/>
    <s v="Woolworths"/>
  </r>
  <r>
    <x v="214"/>
    <n v="-14.5"/>
    <s v="NAB - Credit Card 8814"/>
    <s v="CREDIT CARD PURCHASE"/>
    <s v="WOOLWORTHS/SOUTH COOLUM RCOOLUM BEACH"/>
    <x v="5"/>
    <x v="10"/>
    <s v="Woolworths"/>
  </r>
  <r>
    <x v="214"/>
    <n v="-14"/>
    <s v="NAB - Credit Card 8814"/>
    <s v="CREDIT CARD PURCHASE"/>
    <s v="WOOLWORTHS/SOUTH COOLUM RCOOLUM BEACH"/>
    <x v="5"/>
    <x v="10"/>
    <s v="Woolworths"/>
  </r>
  <r>
    <x v="215"/>
    <n v="-138.05000000000001"/>
    <s v="NAB - Credit Card 8814"/>
    <s v="CREDIT CARD PURCHASE"/>
    <s v="WOOLWORTHS/SOUTH COOLUM RCOOLUM BEACH"/>
    <x v="5"/>
    <x v="10"/>
    <s v="Woolworths"/>
  </r>
  <r>
    <x v="215"/>
    <n v="-39.049999999999997"/>
    <s v="NAB - Credit Card 8814"/>
    <s v="CREDIT CARD PURCHASE"/>
    <s v="WOOLWORTHS/SOUTH COOLUM RCOOLUM BEACH"/>
    <x v="5"/>
    <x v="10"/>
    <s v="Woolworths"/>
  </r>
  <r>
    <x v="216"/>
    <n v="-80.709999999999994"/>
    <s v="NAB - Credit Card 8814"/>
    <s v="CREDIT CARD PURCHASE"/>
    <s v="WOOLWORTHS/SOUTH COOLUM RCOOLUM BEACH"/>
    <x v="5"/>
    <x v="10"/>
    <s v="Woolworths"/>
  </r>
  <r>
    <x v="84"/>
    <n v="-72.959999999999994"/>
    <s v="NAB - Credit Card 8814"/>
    <s v="CREDIT CARD PURCHASE"/>
    <s v="WOOLWORTHS/SOUTH COOLUM RCOOLUM BEACH"/>
    <x v="5"/>
    <x v="10"/>
    <s v="Woolworths"/>
  </r>
  <r>
    <x v="84"/>
    <n v="-38.22"/>
    <s v="NAB - Credit Card 8814"/>
    <s v="CREDIT CARD PURCHASE"/>
    <s v="WOOLWORTHS/SOUTH COOLUM RCOOLUM BEACH"/>
    <x v="5"/>
    <x v="10"/>
    <s v="Woolworths"/>
  </r>
  <r>
    <x v="84"/>
    <n v="-19.2"/>
    <s v="NAB - Credit Card 8814"/>
    <s v="CREDIT CARD PURCHASE"/>
    <s v="WOOLWORTHS/SOUTH COOLUM RCOOLUM BEACH"/>
    <x v="5"/>
    <x v="10"/>
    <s v="Woolworths"/>
  </r>
  <r>
    <x v="217"/>
    <n v="-94.12"/>
    <s v="NAB - Credit Card 8814"/>
    <s v="CREDIT CARD PURCHASE"/>
    <s v="WOOLWORTHS/SOUTH COOLUM RCOOLUM BEACH"/>
    <x v="5"/>
    <x v="10"/>
    <s v="Woolworths"/>
  </r>
  <r>
    <x v="218"/>
    <n v="-59.2"/>
    <s v="NAB - Credit Card 8814"/>
    <s v="CREDIT CARD PURCHASE"/>
    <s v="WOOLWORTHS/SOUTH COOLUM RCOOLUM BEACH"/>
    <x v="5"/>
    <x v="10"/>
    <s v="Woolworths"/>
  </r>
  <r>
    <x v="218"/>
    <n v="-14.15"/>
    <s v="NAB - Credit Card 8814"/>
    <s v="CREDIT CARD PURCHASE"/>
    <s v="WOOLWORTHS/SOUTH COOLUM RCOOLUM BEACH"/>
    <x v="5"/>
    <x v="10"/>
    <s v="Woolworths"/>
  </r>
  <r>
    <x v="94"/>
    <n v="-114.9"/>
    <s v="NAB - Credit Card 8814"/>
    <s v="CREDIT CARD PURCHASE"/>
    <s v="WOOLWORTHS/SOUTH COOLUM RCOOLUM BEACH"/>
    <x v="5"/>
    <x v="10"/>
    <s v="Woolworths"/>
  </r>
  <r>
    <x v="94"/>
    <n v="-69.3"/>
    <s v="NAB - Credit Card 8814"/>
    <s v="CREDIT CARD PURCHASE"/>
    <s v="WOOLWORTHS/SOUTH COOLUM RCOOLUM BEACH"/>
    <x v="5"/>
    <x v="10"/>
    <s v="Woolworths"/>
  </r>
  <r>
    <x v="220"/>
    <n v="-153.52000000000001"/>
    <s v="NAB - Credit Card 8814"/>
    <s v="CREDIT CARD PURCHASE"/>
    <s v="WOOLWORTHS/SOUTH COOLUM RCOOLUM BEACH"/>
    <x v="5"/>
    <x v="10"/>
    <s v="Woolworths"/>
  </r>
  <r>
    <x v="536"/>
    <n v="-50.3"/>
    <s v="NAB - Credit Card 8814"/>
    <s v="CREDIT CARD PURCHASE"/>
    <s v="WOOLWORTHS/SOUTH COOLUM RCOOLUM BEACH"/>
    <x v="5"/>
    <x v="10"/>
    <s v="Woolworths"/>
  </r>
  <r>
    <x v="536"/>
    <n v="-19.489999999999998"/>
    <s v="NAB - Credit Card 8814"/>
    <s v="CREDIT CARD PURCHASE"/>
    <s v="WOOLWORTHS/SOUTH COOLUM RCOOLUM BEACH"/>
    <x v="5"/>
    <x v="10"/>
    <s v="Woolworths"/>
  </r>
  <r>
    <x v="536"/>
    <n v="-8.9499999999999993"/>
    <s v="NAB - Credit Card 8814"/>
    <s v="CREDIT CARD PURCHASE"/>
    <s v="WOOLWORTHS/SOUTH COOLUM RCOOLUM BEACH"/>
    <x v="5"/>
    <x v="10"/>
    <s v="Woolworths"/>
  </r>
  <r>
    <x v="40"/>
    <n v="-3"/>
    <s v="NAB - Credit Card 8814"/>
    <s v="CREDIT CARD PURCHASE"/>
    <s v="WOOLWORTHS/SOUTH COOLUM RCOOLUM BEACH"/>
    <x v="5"/>
    <x v="10"/>
    <s v="Woolworths"/>
  </r>
  <r>
    <x v="221"/>
    <n v="-52.53"/>
    <s v="NAB - Credit Card 8814"/>
    <s v="CREDIT CARD PURCHASE"/>
    <s v="WOOLWORTHS/SOUTH COOLUM RCOOLUM BEACH"/>
    <x v="5"/>
    <x v="10"/>
    <s v="Woolworths"/>
  </r>
  <r>
    <x v="221"/>
    <n v="-13.75"/>
    <s v="NAB - Credit Card 8814"/>
    <s v="CREDIT CARD PURCHASE"/>
    <s v="WOOLWORTHS/SOUTH COOLUM RCOOLUM BEACH"/>
    <x v="5"/>
    <x v="10"/>
    <s v="Woolworths"/>
  </r>
  <r>
    <x v="222"/>
    <n v="-118.67"/>
    <s v="NAB - Credit Card 8814"/>
    <s v="CREDIT CARD PURCHASE"/>
    <s v="WOOLWORTHS/SOUTH COOLUM RCOOLUM BEACH"/>
    <x v="5"/>
    <x v="10"/>
    <s v="Woolworths"/>
  </r>
  <r>
    <x v="222"/>
    <n v="-93.73"/>
    <s v="NAB - Credit Card 8814"/>
    <s v="CREDIT CARD PURCHASE"/>
    <s v="WOOLWORTHS/SOUTH COOLUM RCOOLUM BEACH"/>
    <x v="5"/>
    <x v="10"/>
    <s v="Woolworths"/>
  </r>
  <r>
    <x v="223"/>
    <n v="-105.35"/>
    <s v="NAB - Credit Card 8814"/>
    <s v="CREDIT CARD PURCHASE"/>
    <s v="WOOLWORTHS/SOUTH COOLUM RCOOLUM BEACH"/>
    <x v="5"/>
    <x v="10"/>
    <s v="Woolworths"/>
  </r>
  <r>
    <x v="224"/>
    <n v="-42.85"/>
    <s v="NAB - Credit Card 8814"/>
    <s v="CREDIT CARD PURCHASE"/>
    <s v="WOOLWORTHS/SOUTH COOLUM RCOOLUM BEACH"/>
    <x v="5"/>
    <x v="10"/>
    <s v="Woolworths"/>
  </r>
  <r>
    <x v="316"/>
    <n v="-64.03"/>
    <s v="NAB - Credit Card 8814"/>
    <s v="CREDIT CARD PURCHASE"/>
    <s v="WOOLWORTHS/SOUTH COOLUM RCOOLUM BEACH"/>
    <x v="5"/>
    <x v="10"/>
    <s v="Woolworths"/>
  </r>
  <r>
    <x v="226"/>
    <n v="-113.7"/>
    <s v="NAB - Credit Card 8814"/>
    <s v="CREDIT CARD PURCHASE"/>
    <s v="WOOLWORTHS/SOUTH COOLUM RCOOLUM BEACH"/>
    <x v="5"/>
    <x v="10"/>
    <s v="Woolworths"/>
  </r>
  <r>
    <x v="226"/>
    <n v="-63.88"/>
    <s v="NAB - Credit Card 8814"/>
    <s v="CREDIT CARD PURCHASE"/>
    <s v="WOOLWORTHS/SOUTH COOLUM RCOOLUM BEACH"/>
    <x v="5"/>
    <x v="10"/>
    <s v="Woolworths"/>
  </r>
  <r>
    <x v="403"/>
    <n v="-66.91"/>
    <s v="NAB - Credit Card 8814"/>
    <s v="CREDIT CARD PURCHASE"/>
    <s v="WOOLWORTHS/SOUTH COOLUM RCOOLUM BEACH"/>
    <x v="5"/>
    <x v="10"/>
    <s v="Woolworths"/>
  </r>
  <r>
    <x v="3"/>
    <n v="-176.84"/>
    <s v="NAB - Credit Card 8814"/>
    <s v="CREDIT CARD PURCHASE"/>
    <s v="WOOLWORTHS/SOUTH COOLUM RCOOLUM BEACH"/>
    <x v="5"/>
    <x v="10"/>
    <s v="Woolworths"/>
  </r>
  <r>
    <x v="3"/>
    <n v="-88.19"/>
    <s v="NAB - Credit Card 8814"/>
    <s v="CREDIT CARD PURCHASE"/>
    <s v="WOOLWORTHS/SOUTH COOLUM RCOOLUM BEACH"/>
    <x v="5"/>
    <x v="10"/>
    <s v="Woolworths"/>
  </r>
  <r>
    <x v="3"/>
    <n v="-42.5"/>
    <s v="NAB - Credit Card 8814"/>
    <s v="CREDIT CARD PURCHASE"/>
    <s v="WOOLWORTHS/SOUTH COOLUM RCOOLUM BEACH"/>
    <x v="5"/>
    <x v="10"/>
    <s v="Woolworths"/>
  </r>
  <r>
    <x v="3"/>
    <n v="-38.119999999999997"/>
    <s v="NAB - Credit Card 8814"/>
    <s v="CREDIT CARD PURCHASE"/>
    <s v="WOOLWORTHS/SOUTH COOLUM RCOOLUM BEACH"/>
    <x v="5"/>
    <x v="10"/>
    <s v="Woolworths"/>
  </r>
  <r>
    <x v="3"/>
    <n v="-30.98"/>
    <s v="NAB - Credit Card 8814"/>
    <s v="CREDIT CARD PURCHASE"/>
    <s v="WOOLWORTHS/SOUTH COOLUM RCOOLUM BEACH"/>
    <x v="5"/>
    <x v="10"/>
    <s v="Woolworths"/>
  </r>
  <r>
    <x v="230"/>
    <n v="-94.02"/>
    <s v="NAB - Credit Card 8814"/>
    <s v="CREDIT CARD PURCHASE"/>
    <s v="WOOLWORTHS/SOUTH COOLUM RCOOLUM BEACH"/>
    <x v="5"/>
    <x v="10"/>
    <s v="Woolworths"/>
  </r>
  <r>
    <x v="231"/>
    <n v="-103.95"/>
    <s v="NAB - Credit Card 8814"/>
    <s v="CREDIT CARD PURCHASE"/>
    <s v="WOOLWORTHS/SOUTH COOLUM RCOOLUM BEACH"/>
    <x v="5"/>
    <x v="10"/>
    <s v="Woolworths"/>
  </r>
  <r>
    <x v="232"/>
    <n v="-142.37"/>
    <s v="NAB - Credit Card 8814"/>
    <s v="CREDIT CARD PURCHASE"/>
    <s v="WOOLWORTHS/SOUTH COOLUM RCOOLUM BEACH"/>
    <x v="5"/>
    <x v="10"/>
    <s v="Woolworths"/>
  </r>
  <r>
    <x v="232"/>
    <n v="-20.54"/>
    <s v="NAB - Credit Card 8814"/>
    <s v="CREDIT CARD PURCHASE"/>
    <s v="WOOLWORTHS/SOUTH COOLUM RCOOLUM BEACH"/>
    <x v="5"/>
    <x v="10"/>
    <s v="Woolworths"/>
  </r>
  <r>
    <x v="232"/>
    <n v="-10.19"/>
    <s v="NAB - Credit Card 8814"/>
    <s v="CREDIT CARD PURCHASE"/>
    <s v="WOOLWORTHS/SOUTH COOLUM RCOOLUM BEACH"/>
    <x v="5"/>
    <x v="10"/>
    <s v="Woolworths"/>
  </r>
  <r>
    <x v="233"/>
    <n v="-57.49"/>
    <s v="NAB - Credit Card 8814"/>
    <s v="CREDIT CARD PURCHASE"/>
    <s v="WOOLWORTHS/SOUTH COOLUM RCOOLUM BEACH"/>
    <x v="5"/>
    <x v="10"/>
    <s v="Woolworths"/>
  </r>
  <r>
    <x v="18"/>
    <n v="-161.36000000000001"/>
    <s v="NAB - Credit Card 8814"/>
    <s v="CREDIT CARD PURCHASE"/>
    <s v="WOOLWORTHS/SOUTH COOLUM RCOOLUM BEACH"/>
    <x v="5"/>
    <x v="10"/>
    <s v="Woolworths"/>
  </r>
  <r>
    <x v="104"/>
    <n v="-100.41"/>
    <s v="NAB - Credit Card 8814"/>
    <s v="CREDIT CARD PURCHASE"/>
    <s v="WOOLWORTHS/SOUTH COOLUM RCOOLUM BEACH"/>
    <x v="5"/>
    <x v="10"/>
    <s v="Woolworths"/>
  </r>
  <r>
    <x v="104"/>
    <n v="-37.71"/>
    <s v="NAB - Credit Card 8814"/>
    <s v="CREDIT CARD PURCHASE"/>
    <s v="WOOLWORTHS/SOUTH COOLUM RCOOLUM BEACH"/>
    <x v="5"/>
    <x v="10"/>
    <s v="Woolworths"/>
  </r>
  <r>
    <x v="436"/>
    <n v="-27.44"/>
    <s v="NAB - Credit Card 8814"/>
    <s v="CREDIT CARD PURCHASE"/>
    <s v="WOOLWORTHS/SOUTH COOLUM RCOOLUM BEACH"/>
    <x v="5"/>
    <x v="10"/>
    <s v="Woolworths"/>
  </r>
  <r>
    <x v="238"/>
    <n v="-78.63"/>
    <s v="NAB - Credit Card 8814"/>
    <s v="CREDIT CARD PURCHASE"/>
    <s v="WOOLWORTHS/SOUTH COOLUM RCOOLUM BEACH"/>
    <x v="5"/>
    <x v="10"/>
    <s v="Woolworths"/>
  </r>
  <r>
    <x v="392"/>
    <n v="-50.89"/>
    <s v="NAB - Credit Card 8814"/>
    <s v="CREDIT CARD PURCHASE"/>
    <s v="WOOLWORTHS/SOUTH COOLUM RCOOLUM BEACH"/>
    <x v="5"/>
    <x v="10"/>
    <s v="Woolworths"/>
  </r>
  <r>
    <x v="239"/>
    <n v="-42.94"/>
    <s v="NAB - Credit Card 8814"/>
    <s v="CREDIT CARD PURCHASE"/>
    <s v="WOOLWORTHS/SOUTH COOLUM RCOOLUM BEACH"/>
    <x v="5"/>
    <x v="10"/>
    <s v="Woolworths"/>
  </r>
  <r>
    <x v="240"/>
    <n v="-151.51"/>
    <s v="NAB - Credit Card 8814"/>
    <s v="CREDIT CARD PURCHASE"/>
    <s v="WOOLWORTHS/SOUTH COOLUM RCOOLUM BEACH"/>
    <x v="5"/>
    <x v="10"/>
    <s v="Woolworths"/>
  </r>
  <r>
    <x v="240"/>
    <n v="-115.5"/>
    <s v="NAB - Credit Card 8814"/>
    <s v="CREDIT CARD PURCHASE"/>
    <s v="WOOLWORTHS/SOUTH COOLUM RCOOLUM BEACH"/>
    <x v="5"/>
    <x v="10"/>
    <s v="Woolworths"/>
  </r>
  <r>
    <x v="241"/>
    <n v="-23.2"/>
    <s v="NAB - Credit Card 8814"/>
    <s v="CREDIT CARD PURCHASE"/>
    <s v="WOOLWORTHS/SOUTH COOLUM RCOOLUM BEACH"/>
    <x v="5"/>
    <x v="10"/>
    <s v="Woolworths"/>
  </r>
  <r>
    <x v="241"/>
    <n v="-15.19"/>
    <s v="NAB - Credit Card 8814"/>
    <s v="CREDIT CARD PURCHASE"/>
    <s v="WOOLWORTHS/SOUTH COOLUM RCOOLUM BEACH"/>
    <x v="5"/>
    <x v="10"/>
    <s v="Woolworths"/>
  </r>
  <r>
    <x v="242"/>
    <n v="-48.8"/>
    <s v="NAB - Credit Card 8814"/>
    <s v="CREDIT CARD PURCHASE"/>
    <s v="WOOLWORTHS/SOUTH COOLUM RCOOLUM BEACH"/>
    <x v="5"/>
    <x v="10"/>
    <s v="Woolworths"/>
  </r>
  <r>
    <x v="95"/>
    <n v="-14.6"/>
    <s v="NAB - Credit Card 8814"/>
    <s v="CREDIT CARD PURCHASE"/>
    <s v="WOOLWORTHS/SOUTH COOLUM RCOOLUM BEACH"/>
    <x v="5"/>
    <x v="10"/>
    <s v="Woolworths"/>
  </r>
  <r>
    <x v="243"/>
    <n v="-36.299999999999997"/>
    <s v="NAB - Credit Card 8814"/>
    <s v="CREDIT CARD PURCHASE"/>
    <s v="WOOLWORTHS/SOUTH COOLUM RCOOLUM BEACH"/>
    <x v="5"/>
    <x v="10"/>
    <s v="Woolworths"/>
  </r>
  <r>
    <x v="243"/>
    <n v="-148.05000000000001"/>
    <s v="NAB - Credit Card 8814"/>
    <s v="CREDIT CARD PURCHASE"/>
    <s v="WOOLWORTHS/SOUTH COOLUM RCOOLUM BEACH"/>
    <x v="5"/>
    <x v="10"/>
    <s v="Woolworths"/>
  </r>
  <r>
    <x v="4"/>
    <n v="-18.829999999999998"/>
    <s v="NAB - Credit Card 8814"/>
    <s v="CREDIT CARD PURCHASE"/>
    <s v="WOOLWORTHS/SOUTH COOLUM RCOOLUM BEACH"/>
    <x v="5"/>
    <x v="10"/>
    <s v="Woolworths"/>
  </r>
  <r>
    <x v="491"/>
    <n v="-52.45"/>
    <s v="NAB - Credit Card 8814"/>
    <s v="CREDIT CARD PURCHASE"/>
    <s v="WOOLWORTHS/SOUTH COOLUM RCOOLUM BEACH"/>
    <x v="5"/>
    <x v="10"/>
    <s v="Woolworths"/>
  </r>
  <r>
    <x v="5"/>
    <n v="-41.5"/>
    <s v="NAB - Credit Card 8814"/>
    <s v="CREDIT CARD PURCHASE"/>
    <s v="WOOLWORTHS/SOUTH COOLUM RCOOLUM BEACH"/>
    <x v="5"/>
    <x v="10"/>
    <s v="Woolworths"/>
  </r>
  <r>
    <x v="5"/>
    <n v="-71.849999999999994"/>
    <s v="NAB - Credit Card 8814"/>
    <s v="CREDIT CARD PURCHASE"/>
    <s v="WOOLWORTHS/SOUTH COOLUM RCOOLUM BEACH"/>
    <x v="5"/>
    <x v="10"/>
    <s v="Woolworths"/>
  </r>
  <r>
    <x v="5"/>
    <n v="-103.11"/>
    <s v="NAB - Credit Card 8814"/>
    <s v="CREDIT CARD PURCHASE"/>
    <s v="WOOLWORTHS/SOUTH COOLUM RCOOLUM BEACH"/>
    <x v="5"/>
    <x v="10"/>
    <s v="Woolworths"/>
  </r>
  <r>
    <x v="7"/>
    <n v="-23.7"/>
    <s v="NAB - Credit Card 8814"/>
    <s v="CREDIT CARD PURCHASE"/>
    <s v="WOOLWORTHS/SOUTH COOLUM RCOOLUM BEACH"/>
    <x v="5"/>
    <x v="10"/>
    <s v="Woolworths"/>
  </r>
  <r>
    <x v="7"/>
    <n v="-60.1"/>
    <s v="NAB - Credit Card 8814"/>
    <s v="CREDIT CARD PURCHASE"/>
    <s v="WOOLWORTHS/SOUTH COOLUM RCOOLUM BEACH"/>
    <x v="5"/>
    <x v="10"/>
    <s v="Woolworths"/>
  </r>
  <r>
    <x v="244"/>
    <n v="-47.52"/>
    <s v="NAB - Credit Card 8814"/>
    <s v="CREDIT CARD PURCHASE"/>
    <s v="WOOLWORTHS/SOUTH COOLUM RCOOLUM BEACH"/>
    <x v="5"/>
    <x v="10"/>
    <s v="Woolworths"/>
  </r>
  <r>
    <x v="592"/>
    <n v="-122.43"/>
    <s v="NAB - Credit Card 8814"/>
    <s v="CREDIT CARD PURCHASE"/>
    <s v="WOOLWORTHS/SOUTH COOLUM RCOOLUM BEACH"/>
    <x v="5"/>
    <x v="10"/>
    <s v="Woolworths"/>
  </r>
  <r>
    <x v="310"/>
    <n v="-27.7"/>
    <s v="NAB - Credit Card 8814"/>
    <s v="CREDIT CARD PURCHASE"/>
    <s v="WOOLWORTHS/SOUTH COOLUM RCOOLUM BEACH"/>
    <x v="5"/>
    <x v="10"/>
    <s v="Woolworths"/>
  </r>
  <r>
    <x v="419"/>
    <n v="-93.59"/>
    <s v="NAB - Credit Card 8814"/>
    <s v="CREDIT CARD PURCHASE"/>
    <s v="WOOLWORTHS/SOUTH COOLUM RCOOLUM BEACH"/>
    <x v="5"/>
    <x v="10"/>
    <s v="Woolworths"/>
  </r>
  <r>
    <x v="419"/>
    <n v="-110.73"/>
    <s v="NAB - Credit Card 8814"/>
    <s v="CREDIT CARD PURCHASE"/>
    <s v="WOOLWORTHS/SOUTH COOLUM RCOOLUM BEACH"/>
    <x v="5"/>
    <x v="10"/>
    <s v="Woolworths"/>
  </r>
  <r>
    <x v="22"/>
    <n v="-31.14"/>
    <s v="NAB - Credit Card 8814"/>
    <s v="CREDIT CARD PURCHASE"/>
    <s v="WOOLWORTHS/SOUTH COOLUM RCOOLUM BEACH"/>
    <x v="5"/>
    <x v="10"/>
    <s v="Woolworths"/>
  </r>
  <r>
    <x v="22"/>
    <n v="-18"/>
    <s v="NAB - Credit Card 8814"/>
    <s v="CREDIT CARD PURCHASE"/>
    <s v="WOOLWORTHS/SOUTH COOLUM RCOOLUM BEACH"/>
    <x v="5"/>
    <x v="10"/>
    <s v="Woolworths"/>
  </r>
  <r>
    <x v="509"/>
    <n v="47"/>
    <s v="NAB Everyday - 891388212"/>
    <s v="DEPOSIT"/>
    <s v="V1665 31/05 WOOLWORTHS/SOUTH COOLUM RCOOLUM BEA 74278245151"/>
    <x v="7"/>
    <x v="43"/>
    <s v="Woolworths"/>
  </r>
  <r>
    <x v="245"/>
    <n v="-20.8"/>
    <s v="NAB - Credit Card 8814"/>
    <s v="CREDIT CARD PURCHASE"/>
    <s v="WOOLWORTHS/SOUTH COOLUM RCOOLUM BEACH"/>
    <x v="5"/>
    <x v="10"/>
    <s v="Woolworths"/>
  </r>
  <r>
    <x v="247"/>
    <n v="-45.31"/>
    <s v="NAB - Credit Card 8814"/>
    <s v="CREDIT CARD PURCHASE"/>
    <s v="WOOLWORTHS/SOUTH COOLUM RCOOLUM BEACH"/>
    <x v="5"/>
    <x v="10"/>
    <s v="Woolworths"/>
  </r>
  <r>
    <x v="112"/>
    <n v="-42"/>
    <s v="NAB - Credit Card 8814"/>
    <s v="CREDIT CARD PURCHASE"/>
    <s v="Cosmetica Fortitude Va Brisbane"/>
    <x v="10"/>
    <x v="67"/>
    <s v="Mecca Cosmetica (Fortitude Valley)"/>
  </r>
  <r>
    <x v="106"/>
    <n v="-81.27"/>
    <s v="NAB - Credit Card 8814"/>
    <s v="CREDIT CARD PURCHASE"/>
    <s v="WWW.ALHGROUP.COM* ME&amp;U SYDNEY"/>
    <x v="0"/>
    <x v="0"/>
    <s v="ALHGROUP.COM"/>
  </r>
  <r>
    <x v="248"/>
    <n v="-44.06"/>
    <s v="NAB - Credit Card 8814"/>
    <s v="CREDIT CARD PURCHASE"/>
    <s v="WOOLWORTHS/SOUTH COOLUM RCOOLUM BEACH"/>
    <x v="5"/>
    <x v="10"/>
    <s v="Woolworths"/>
  </r>
  <r>
    <x v="106"/>
    <n v="-21.39"/>
    <s v="NAB - Credit Card 8814"/>
    <s v="CREDIT CARD PURCHASE"/>
    <s v="WWW.ALHGROUP.COM* ME&amp;U SYDNEY"/>
    <x v="0"/>
    <x v="0"/>
    <s v="ALHGROUP.COM"/>
  </r>
  <r>
    <x v="71"/>
    <n v="-24.44"/>
    <s v="NAB - Credit Card 8814"/>
    <s v="CREDIT CARD PURCHASE"/>
    <s v="WWW.ALHGROUP.COM* ME&amp;U SYDNEY"/>
    <x v="0"/>
    <x v="0"/>
    <s v="ALHGROUP.COM"/>
  </r>
  <r>
    <x v="422"/>
    <n v="-80.260000000000005"/>
    <s v="NAB - Credit Card 8814"/>
    <s v="CREDIT CARD PURCHASE"/>
    <s v="WWW.ALHGROUP.COM* ME&amp;U SYDNEY"/>
    <x v="0"/>
    <x v="0"/>
    <s v="ALHGROUP.COM"/>
  </r>
  <r>
    <x v="422"/>
    <n v="-41.65"/>
    <s v="NAB - Credit Card 8814"/>
    <s v="CREDIT CARD PURCHASE"/>
    <s v="WWW.ALHGROUP.COM* ME&amp;U SYDNEY"/>
    <x v="0"/>
    <x v="0"/>
    <s v="ALHGROUP.COM"/>
  </r>
  <r>
    <x v="112"/>
    <n v="-129.47"/>
    <s v="NAB - Credit Card 8814"/>
    <s v="CREDIT CARD PURCHASE"/>
    <s v="WWW.MRPERCIVALS.* ME&amp;U BRISBANE"/>
    <x v="0"/>
    <x v="0"/>
    <s v="MRPERCIVALS"/>
  </r>
  <r>
    <x v="350"/>
    <n v="-103.91"/>
    <s v="CBA - Milani Everyday"/>
    <m/>
    <s v="WWW.PIER33.COM.AU SUNSHINE COAS QL AUS Card xx1075 Value Date: 29/06/2025"/>
    <x v="0"/>
    <x v="0"/>
    <s v="PIER33"/>
  </r>
  <r>
    <x v="232"/>
    <n v="-18"/>
    <s v="NAB Old - 9437"/>
    <s v="AUTOMATIC DRAWING"/>
    <s v="1040007383582 PAYPAL AUSTRALIA LLOYD THOMAS"/>
    <x v="3"/>
    <x v="53"/>
    <m/>
  </r>
  <r>
    <x v="390"/>
    <n v="-59.99"/>
    <s v="NAB - Credit Card 8814"/>
    <s v="CREDIT CARD PURCHASE"/>
    <s v="WWW.PIER33.COM.AU WWW.PIER33.CO"/>
    <x v="0"/>
    <x v="0"/>
    <s v="PIER34"/>
  </r>
  <r>
    <x v="486"/>
    <n v="-10"/>
    <s v="NAB - Credit Card 8814"/>
    <s v="CREDIT CARD PURCHASE"/>
    <s v="XINGS CHINESE MAROOCHYDORE"/>
    <x v="0"/>
    <x v="0"/>
    <s v="XINGS CHINESE  "/>
  </r>
  <r>
    <x v="243"/>
    <n v="-18"/>
    <s v="NAB Old - 9437"/>
    <s v="AUTOMATIC DRAWING"/>
    <s v="1040618295035 PAYPAL AUSTRALIA LLOYD THOMAS"/>
    <x v="3"/>
    <x v="53"/>
    <m/>
  </r>
  <r>
    <x v="252"/>
    <n v="-18"/>
    <s v="NAB Old - 9437"/>
    <s v="AUTOMATIC DRAWING"/>
    <s v="1041281537565 PAYPAL AUSTRALIA LLOYD THOMAS"/>
    <x v="3"/>
    <x v="53"/>
    <m/>
  </r>
  <r>
    <x v="45"/>
    <n v="-297"/>
    <s v="NAB - Credit Card 8814"/>
    <s v="CREDIT CARD PURCHASE"/>
    <s v="NAMECORP-BUSINESS NAME PYRMONT"/>
    <x v="3"/>
    <x v="10"/>
    <s v="Namecorp"/>
  </r>
  <r>
    <x v="86"/>
    <n v="-8.5"/>
    <s v="NAB - Credit Card 8814"/>
    <s v="CREDIT CARD PURCHASE"/>
    <s v="Y3Y PTY LTD SOUTH WHARF"/>
    <x v="0"/>
    <x v="0"/>
    <s v="Soul Origin (DFO South Wharf)"/>
  </r>
  <r>
    <x v="402"/>
    <n v="-20"/>
    <s v="NAB - Credit Card 8814"/>
    <s v="CREDIT CARD PURCHASE"/>
    <s v="Yiros Shop Southbank South Brisban"/>
    <x v="0"/>
    <x v="0"/>
    <s v="Yiros Shop Southbank South Brisban"/>
  </r>
  <r>
    <x v="14"/>
    <n v="-17.5"/>
    <s v="NAB - Credit Card 8814"/>
    <s v="CREDIT CARD PURCHASE"/>
    <s v="Yiros Shop Southbank South Brisban"/>
    <x v="0"/>
    <x v="0"/>
    <s v="Yiros Shop Southbank South Brisban"/>
  </r>
  <r>
    <x v="256"/>
    <n v="-17.100000000000001"/>
    <s v="NAB - Credit Card 8814"/>
    <s v="CREDIT CARD PURCHASE"/>
    <s v="Yiros Shop Southbank South Brisban"/>
    <x v="0"/>
    <x v="0"/>
    <s v="Yiros Shop Southbank South Brisban"/>
  </r>
  <r>
    <x v="519"/>
    <n v="-15.9"/>
    <s v="NAB - Credit Card 8814"/>
    <s v="CREDIT CARD PURCHASE"/>
    <s v="Yiros Shop Southbank South Brisban"/>
    <x v="0"/>
    <x v="0"/>
    <s v="Yiros Shop Southbank South Brisban"/>
  </r>
  <r>
    <x v="281"/>
    <n v="-15.9"/>
    <s v="NAB - Credit Card 8814"/>
    <s v="CREDIT CARD PURCHASE"/>
    <s v="Yiros Shop Southbank South Brisban"/>
    <x v="0"/>
    <x v="0"/>
    <s v="Yiros Shop Southbank South Brisban"/>
  </r>
  <r>
    <x v="471"/>
    <n v="-14.7"/>
    <s v="NAB - Credit Card 8814"/>
    <s v="CREDIT CARD PURCHASE"/>
    <s v="Yiros Shop Southbank South Brisban"/>
    <x v="0"/>
    <x v="0"/>
    <s v="Yiros Shop Southbank South Brisban"/>
  </r>
  <r>
    <x v="471"/>
    <n v="-14.7"/>
    <s v="NAB - Credit Card 8814"/>
    <s v="CREDIT CARD PURCHASE"/>
    <s v="Yiros Shop Southbank South Brisban"/>
    <x v="0"/>
    <x v="0"/>
    <s v="Yiros Shop Southbank South Brisban"/>
  </r>
  <r>
    <x v="354"/>
    <n v="-19.899999999999999"/>
    <s v="CBA - Milani Everyday"/>
    <m/>
    <s v="Yiros Shop Southbank South BrisbanAU"/>
    <x v="0"/>
    <x v="0"/>
    <s v="Yiros Shop Southbank South Brisban"/>
  </r>
  <r>
    <x v="270"/>
    <n v="-14.4"/>
    <s v="CBA - Milani Everyday"/>
    <m/>
    <s v="Yiros Shop Southbank South BrisbanAU"/>
    <x v="0"/>
    <x v="0"/>
    <s v="Yiros Shop Southbank South Brisban"/>
  </r>
  <r>
    <x v="272"/>
    <n v="-17.899999999999999"/>
    <s v="CBA - Milani Everyday"/>
    <m/>
    <s v="Yiros Shop Southbank South BrisbanAU"/>
    <x v="0"/>
    <x v="0"/>
    <s v="Yiros Shop Southbank South Brisban"/>
  </r>
  <r>
    <x v="303"/>
    <n v="-21.48"/>
    <s v="CBA - Milani Everyday"/>
    <m/>
    <s v="Yo-Chi Noosa Noosa Heads QL AUS Card xx1075 Value Date: 06/12/2025"/>
    <x v="0"/>
    <x v="0"/>
    <s v="Yo-Chi Noosa Noosa Heads"/>
  </r>
  <r>
    <x v="125"/>
    <n v="-10.57"/>
    <s v="NAB - Credit Card 8814"/>
    <s v="CREDIT CARD PURCHASE"/>
    <s v="Yogurt Gelato World BRISBANE"/>
    <x v="0"/>
    <x v="0"/>
    <s v="Yogurt Gelato World BRISBANE"/>
  </r>
  <r>
    <x v="390"/>
    <n v="-27.51"/>
    <s v="NAB - Credit Card 8814"/>
    <s v="CREDIT CARD PURCHASE"/>
    <s v="Yogurt Gelato World BRISBANE"/>
    <x v="0"/>
    <x v="0"/>
    <s v="Yogurt Gelato World BRISBANE"/>
  </r>
  <r>
    <x v="182"/>
    <n v="-17.64"/>
    <s v="NAB - Credit Card 8814"/>
    <s v="CREDIT CARD PURCHASE"/>
    <s v="Yogurt Gelato World BRISBANE"/>
    <x v="0"/>
    <x v="0"/>
    <s v="Yogurt Gelato World BRISBANE"/>
  </r>
  <r>
    <x v="488"/>
    <n v="-11.55"/>
    <s v="NAB - Credit Card 8814"/>
    <s v="CREDIT CARD PURCHASE"/>
    <s v="Yogurt Gelato World BRISBANE"/>
    <x v="0"/>
    <x v="0"/>
    <s v="Yogurt Gelato World BRISBANE"/>
  </r>
  <r>
    <x v="218"/>
    <n v="-28.83"/>
    <s v="NAB - Credit Card 8814"/>
    <s v="CREDIT CARD PURCHASE"/>
    <s v="Yogurt Gelato World BRISBANE"/>
    <x v="0"/>
    <x v="0"/>
    <s v="Yogurt Gelato World BRISBANE"/>
  </r>
  <r>
    <x v="43"/>
    <n v="-13.86"/>
    <s v="CBA - Milani Everyday"/>
    <m/>
    <s v="Yogurt Gelato World BRISBANE AU AUS Card xx1075 Value Date: 14/06/2025"/>
    <x v="0"/>
    <x v="0"/>
    <s v="Yogurt Gelato World BRISBANE"/>
  </r>
  <r>
    <x v="296"/>
    <n v="-8.25"/>
    <s v="CBA - Milani Everyday"/>
    <m/>
    <s v="Yogurt Gelato World BRISBANE AU AUS Card xx1075 Value Date: 29/08/2025"/>
    <x v="0"/>
    <x v="0"/>
    <s v="Yogurt Gelato World BRISBANE"/>
  </r>
  <r>
    <x v="296"/>
    <n v="-23.93"/>
    <s v="CBA - Milani Everyday"/>
    <m/>
    <s v="Yogurt Gelato World BRISBANE AU AUS Card xx1075 Value Date: 29/08/2025"/>
    <x v="0"/>
    <x v="0"/>
    <s v="Yogurt Gelato World BRISBANE"/>
  </r>
  <r>
    <x v="404"/>
    <n v="-19.5"/>
    <s v="NAB - Credit Card 8814"/>
    <s v="CREDIT CARD PURCHASE"/>
    <s v="SQ *YOUNG GIANTS BREWING Marcoola"/>
    <x v="0"/>
    <x v="0"/>
    <s v="Young Giants Brewery"/>
  </r>
  <r>
    <x v="507"/>
    <n v="-9"/>
    <s v="NAB - Credit Card 8814"/>
    <s v="CREDIT CARD PURCHASE"/>
    <s v="SQ *YOUNG GIANTS BREWING Marcoola"/>
    <x v="0"/>
    <x v="0"/>
    <s v="Young Giants Brewery"/>
  </r>
  <r>
    <x v="8"/>
    <n v="-13.4"/>
    <s v="NAB - Credit Card 8814"/>
    <s v="CREDIT CARD PURCHASE"/>
    <s v="Your Mates Bowls Pub Cooroy"/>
    <x v="0"/>
    <x v="0"/>
    <s v="Your Mates Bowls Pub Cooroy"/>
  </r>
  <r>
    <x v="8"/>
    <n v="-10.050000000000001"/>
    <s v="NAB - Credit Card 8814"/>
    <s v="CREDIT CARD PURCHASE"/>
    <s v="Your Mates Bowls Pub Cooroy"/>
    <x v="0"/>
    <x v="0"/>
    <s v="Your Mates Bowls Pub Cooroy"/>
  </r>
  <r>
    <x v="8"/>
    <n v="-59.73"/>
    <s v="NAB - Credit Card 8814"/>
    <s v="CREDIT CARD PURCHASE"/>
    <s v="Your Mates Bowls Pub Cooroy"/>
    <x v="0"/>
    <x v="0"/>
    <s v="Your Mates Bowls Pub Cooroy"/>
  </r>
  <r>
    <x v="8"/>
    <n v="-137.33000000000001"/>
    <s v="NAB - Credit Card 8814"/>
    <s v="CREDIT CARD PURCHASE"/>
    <s v="Your Mates Bowls Pub Cooroy"/>
    <x v="0"/>
    <x v="0"/>
    <s v="Your Mates Bowls Pub Cooroy"/>
  </r>
  <r>
    <x v="291"/>
    <n v="-7.07"/>
    <s v="NAB - Credit Card 8814"/>
    <s v="CREDIT CARD PURCHASE"/>
    <s v="YOWIE COFFEE ROYSTON"/>
    <x v="0"/>
    <x v="0"/>
    <s v="Yowie Coffee"/>
  </r>
  <r>
    <x v="86"/>
    <n v="-111.67"/>
    <s v="NAB - Credit Card 8814"/>
    <s v="CREDIT CARD PURCHASE"/>
    <s v="Yum Sing House Melbourne"/>
    <x v="0"/>
    <x v="0"/>
    <s v="Yum Sing House Melbourne"/>
  </r>
  <r>
    <x v="142"/>
    <n v="-16.899999999999999"/>
    <s v="NAB - Credit Card 8814"/>
    <s v="CREDIT CARD PURCHASE"/>
    <s v="ZAM COOLUM PTY LTD COOLUM BEACH"/>
    <x v="0"/>
    <x v="0"/>
    <s v="Zam Coolum Pty"/>
  </r>
  <r>
    <x v="148"/>
    <n v="-26.3"/>
    <s v="NAB - Credit Card 8814"/>
    <s v="CREDIT CARD PURCHASE"/>
    <s v="ZAM COOLUM PTY LTD COOLUM BEACH"/>
    <x v="0"/>
    <x v="0"/>
    <s v="Zam Coolum Pty"/>
  </r>
  <r>
    <x v="64"/>
    <n v="-14.4"/>
    <s v="NAB - Credit Card 8814"/>
    <s v="CREDIT CARD PURCHASE"/>
    <s v="ZAM COOLUM PTY LTD COOLUM BEACH"/>
    <x v="0"/>
    <x v="0"/>
    <s v="Zam Coolum Pty"/>
  </r>
  <r>
    <x v="64"/>
    <n v="-12.9"/>
    <s v="NAB - Credit Card 8814"/>
    <s v="CREDIT CARD PURCHASE"/>
    <s v="ZAM COOLUM PTY LTD COOLUM BEACH"/>
    <x v="0"/>
    <x v="0"/>
    <s v="Zam Coolum Pty"/>
  </r>
  <r>
    <x v="505"/>
    <n v="-13.9"/>
    <s v="NAB - Credit Card 8814"/>
    <s v="CREDIT CARD PURCHASE"/>
    <s v="ZAM COOLUM PTY LTD COOLUM BEACH"/>
    <x v="0"/>
    <x v="0"/>
    <s v="Zam Coolum Pty"/>
  </r>
  <r>
    <x v="184"/>
    <n v="-37.200000000000003"/>
    <s v="NAB - Credit Card 8814"/>
    <s v="CREDIT CARD PURCHASE"/>
    <s v="ZAM COOLUM PTY LTD COOLUM BEACH"/>
    <x v="0"/>
    <x v="0"/>
    <s v="Zam Coolum Pty"/>
  </r>
  <r>
    <x v="73"/>
    <n v="-13.9"/>
    <s v="NAB - Credit Card 8814"/>
    <s v="CREDIT CARD PURCHASE"/>
    <s v="ZAM COOLUM PTY LTD COOLUM BEACH"/>
    <x v="0"/>
    <x v="0"/>
    <s v="Zam Coolum Pty"/>
  </r>
  <r>
    <x v="73"/>
    <n v="-13.8"/>
    <s v="NAB - Credit Card 8814"/>
    <s v="CREDIT CARD PURCHASE"/>
    <s v="ZAM COOLUM PTY LTD COOLUM BEACH"/>
    <x v="0"/>
    <x v="0"/>
    <s v="Zam Coolum Pty"/>
  </r>
  <r>
    <x v="73"/>
    <n v="-12.9"/>
    <s v="NAB - Credit Card 8814"/>
    <s v="CREDIT CARD PURCHASE"/>
    <s v="ZAM COOLUM PTY LTD COOLUM BEACH"/>
    <x v="0"/>
    <x v="0"/>
    <s v="Zam Coolum Pty"/>
  </r>
  <r>
    <x v="199"/>
    <n v="-18.399999999999999"/>
    <s v="NAB - Credit Card 8814"/>
    <s v="CREDIT CARD PURCHASE"/>
    <s v="ZAM COOLUM PTY LTD COOLUM BEACH"/>
    <x v="0"/>
    <x v="0"/>
    <s v="Zam Coolum Pty"/>
  </r>
  <r>
    <x v="436"/>
    <n v="-41.1"/>
    <s v="NAB - Credit Card 8814"/>
    <s v="CREDIT CARD PURCHASE"/>
    <s v="ZAM COOLUM PTY LTD COOLUM BEACH"/>
    <x v="0"/>
    <x v="0"/>
    <s v="Zam Coolum Pty"/>
  </r>
  <r>
    <x v="31"/>
    <n v="-27.3"/>
    <s v="NAB - Credit Card 8814"/>
    <s v="CREDIT CARD PURCHASE"/>
    <s v="ZAM COOLUM PTY LTD COOLUM BEACH"/>
    <x v="0"/>
    <x v="0"/>
    <s v="Zam Coolum Pty"/>
  </r>
  <r>
    <x v="8"/>
    <n v="-18.399999999999999"/>
    <s v="NAB - Credit Card 8814"/>
    <s v="CREDIT CARD PURCHASE"/>
    <s v="ZAM COOLUM PTY LTD COOLUM BEACH"/>
    <x v="0"/>
    <x v="0"/>
    <s v="Zam Coolum Pty"/>
  </r>
  <r>
    <x v="375"/>
    <n v="-14.5"/>
    <s v="NAB - Credit Card 8814"/>
    <s v="CREDIT CARD PURCHASE"/>
    <s v="ZAM COOLUM PTY LTD COOLUM BEACH"/>
    <x v="0"/>
    <x v="0"/>
    <s v="Zam Coolum Pty"/>
  </r>
  <r>
    <x v="360"/>
    <n v="-14.5"/>
    <s v="NAB - Credit Card 8814"/>
    <s v="CREDIT CARD PURCHASE"/>
    <s v="ZAM COOLUM PTY LTD COOLUM BEACH"/>
    <x v="0"/>
    <x v="0"/>
    <s v="Zam Coolum Pty"/>
  </r>
  <r>
    <x v="295"/>
    <n v="-27.3"/>
    <s v="CBA - Milani Everyday"/>
    <m/>
    <s v="ZAM COOLUM PTY LTD COOLUM BEACH AUS Card xx1075 Value Date: 01/05/2025"/>
    <x v="0"/>
    <x v="0"/>
    <s v="Zam Coolum Pty"/>
  </r>
  <r>
    <x v="15"/>
    <n v="-27.3"/>
    <s v="CBA - Milani Everyday"/>
    <m/>
    <s v="ZAM COOLUM PTY LTD COOLUM BEACH AUS Card xx1075 Value Date: 03/05/2025"/>
    <x v="0"/>
    <x v="0"/>
    <s v="Zam Coolum Pty"/>
  </r>
  <r>
    <x v="477"/>
    <n v="-14.4"/>
    <s v="CBA - Milani Everyday"/>
    <m/>
    <s v="ZAM COOLUM PTY LTD COOLUM BEACH AUS Card xx1075 Value Date: 05/08/2025"/>
    <x v="0"/>
    <x v="0"/>
    <s v="Zam Coolum Pty"/>
  </r>
  <r>
    <x v="325"/>
    <n v="-17.940000000000001"/>
    <s v="CBA - Milani Everyday"/>
    <m/>
    <s v="ZAM COOLUM PTY LTD COOLUM BEACH AUS Card xx1075 Value Date: 20/04/2025"/>
    <x v="0"/>
    <x v="0"/>
    <s v="Zam Coolum Pty"/>
  </r>
  <r>
    <x v="325"/>
    <n v="-31.4"/>
    <s v="CBA - Milani Everyday"/>
    <m/>
    <s v="ZAM COOLUM PTY LTD COOLUM BEACH AUS Card xx1075 Value Date: 20/04/2025"/>
    <x v="0"/>
    <x v="0"/>
    <s v="Zam Coolum Pty"/>
  </r>
  <r>
    <x v="91"/>
    <n v="-14.4"/>
    <s v="CBA - Milani Everyday"/>
    <m/>
    <s v="ZAM COOLUM PTY LTD COOLUM BEACH AUS Card xx1075 Value Date: 30/05/2025"/>
    <x v="0"/>
    <x v="0"/>
    <s v="Zam Coolum Pty"/>
  </r>
  <r>
    <x v="302"/>
    <n v="-14.4"/>
    <s v="CBA - Milani Everyday"/>
    <m/>
    <s v="SQ *ZAMBRERO SUNSHINE Maroochydore AU"/>
    <x v="0"/>
    <x v="0"/>
    <s v="Zambrero"/>
  </r>
  <r>
    <x v="326"/>
    <n v="-23.3"/>
    <s v="CBA - Milani Everyday"/>
    <m/>
    <s v="SQ *ZAMBRERO SUNSHINE Maroochydore AU"/>
    <x v="0"/>
    <x v="0"/>
    <s v="Zambrero"/>
  </r>
  <r>
    <x v="211"/>
    <n v="-35.200000000000003"/>
    <s v="NAB - Credit Card 8814"/>
    <s v="CREDIT CARD PURCHASE"/>
    <s v="SQ *ZAMBRERO SUNSHINE PLAMaroochydore"/>
    <x v="0"/>
    <x v="0"/>
    <s v="Zambrero"/>
  </r>
  <r>
    <x v="211"/>
    <n v="-6.9"/>
    <s v="NAB - Credit Card 8814"/>
    <s v="CREDIT CARD PURCHASE"/>
    <s v="SQ *ZAMBRERO SUNSHINE PLAMaroochydore"/>
    <x v="0"/>
    <x v="0"/>
    <s v="Zambrero"/>
  </r>
  <r>
    <x v="144"/>
    <n v="-22.45"/>
    <s v="NAB - Credit Card 8814"/>
    <s v="CREDIT CARD PURCHASE"/>
    <s v="Zero Gradi Crown Southbank"/>
    <x v="0"/>
    <x v="0"/>
    <s v="Zero Gradi Crown Southbank"/>
  </r>
  <r>
    <x v="497"/>
    <n v="-7"/>
    <s v="NAB - Credit Card 8814"/>
    <s v="CREDIT CARD PURCHASE"/>
    <s v="ZLR*Abacus CBD Melbourne"/>
    <x v="0"/>
    <x v="0"/>
    <s v="Abacus CBD"/>
  </r>
  <r>
    <x v="458"/>
    <n v="-7.12"/>
    <s v="NAB - Credit Card 8814"/>
    <s v="CREDIT CARD PURCHASE"/>
    <s v="SQ *THE TRUSTEE FOR KWM TCoolum Beach"/>
    <x v="1"/>
    <x v="1"/>
    <s v="THE TRUSTEE FOR KWM "/>
  </r>
  <r>
    <x v="199"/>
    <n v="-13.73"/>
    <s v="NAB - Credit Card 8814"/>
    <s v="CREDIT CARD PURCHASE"/>
    <s v="SQ *THE TRUSTEE FOR KWM TCoolum Beach"/>
    <x v="1"/>
    <x v="1"/>
    <s v="THE TRUSTEE FOR KWM "/>
  </r>
  <r>
    <x v="199"/>
    <n v="-13.22"/>
    <s v="NAB - Credit Card 8814"/>
    <s v="CREDIT CARD PURCHASE"/>
    <s v="SQ *THE TRUSTEE FOR KWM TCoolum Beach"/>
    <x v="1"/>
    <x v="1"/>
    <s v="THE TRUSTEE FOR KWM "/>
  </r>
  <r>
    <x v="206"/>
    <n v="-40"/>
    <s v="NAB - Credit Card 8814"/>
    <s v="CREDIT CARD PURCHASE"/>
    <s v="THE TRUSTEE FOR SHI MAROOCHYDORE"/>
    <x v="1"/>
    <x v="1"/>
    <s v="THE TRUSTEE FOR SHI MAROOCHYDORE"/>
  </r>
  <r>
    <x v="206"/>
    <n v="-5"/>
    <s v="NAB - Credit Card 8814"/>
    <s v="CREDIT CARD PURCHASE"/>
    <s v="THE TRUSTEE FOR SHI MAROOCHYDORE"/>
    <x v="1"/>
    <x v="1"/>
    <s v="THE TRUSTEE FOR SHI MAROOCHYDORE"/>
  </r>
  <r>
    <x v="86"/>
    <n v="-100"/>
    <s v="NAB - Credit Card 8814"/>
    <s v="CREDIT CARD PURCHASE"/>
    <s v="Uniqlo Emporium Melbourne"/>
    <x v="1"/>
    <x v="1"/>
    <s v="UNIQLO"/>
  </r>
  <r>
    <x v="396"/>
    <n v="-79.95"/>
    <s v="CBA - Milani Everyday"/>
    <m/>
    <s v="7074_WESTFIELD BONDI J SYDNEY AU AUS Card xx1075 Value Date: 20/06/2025"/>
    <x v="1"/>
    <x v="1"/>
    <s v="Westfield Bondi Sydney"/>
  </r>
  <r>
    <x v="71"/>
    <n v="-7.49"/>
    <s v="NAB - Credit Card 8814"/>
    <s v="CREDIT CARD PURCHASE"/>
    <s v="WHSMITH MEL T3 PIER E TULLAMARINE"/>
    <x v="1"/>
    <x v="1"/>
    <s v="WH Smith Australia (Melbourne Airport T3)"/>
  </r>
  <r>
    <x v="454"/>
    <n v="-32.99"/>
    <s v="NAB - Credit Card 8814"/>
    <s v="CREDIT CARD PURCHASE"/>
    <s v="WHSMITH MELT4 PIER G TULLAMARINE"/>
    <x v="1"/>
    <x v="1"/>
    <s v="WH Smith Australia (Melbourne Airport T4 Pier G)"/>
  </r>
  <r>
    <x v="454"/>
    <n v="-12.13"/>
    <s v="NAB - Credit Card 8814"/>
    <s v="CREDIT CARD PURCHASE"/>
    <s v="WHSMITH MELT4 PIER G TULLAMARINE"/>
    <x v="1"/>
    <x v="1"/>
    <s v="WH Smith Australia (Melbourne Airport T4 Pier G)"/>
  </r>
  <r>
    <x v="378"/>
    <n v="-55.94"/>
    <s v="NAB - Credit Card 8814"/>
    <s v="CREDIT CARD PURCHASE"/>
    <s v="SQ *WIR Eumundi"/>
    <x v="1"/>
    <x v="1"/>
    <s v="WIR "/>
  </r>
  <r>
    <x v="187"/>
    <n v="-119.9"/>
    <s v="NAB - Credit Card 8814"/>
    <s v="CREDIT CARD PURCHASE"/>
    <s v="1313_QUEEN STREET BRISBANE"/>
    <x v="1"/>
    <x v="1"/>
    <s v="ZARA"/>
  </r>
  <r>
    <x v="187"/>
    <n v="-72.05"/>
    <s v="NAB - Credit Card 8814"/>
    <s v="CREDIT CARD PURCHASE"/>
    <s v="1313_QUEEN STREET BRISBANE"/>
    <x v="1"/>
    <x v="1"/>
    <s v="ZARA"/>
  </r>
  <r>
    <x v="85"/>
    <n v="-184.05"/>
    <s v="NAB - Credit Card 8814"/>
    <s v="CREDIT CARD PURCHASE"/>
    <s v="7093_WESTFIELD SYDNEY SYDNEY"/>
    <x v="1"/>
    <x v="1"/>
    <s v="ZARA"/>
  </r>
  <r>
    <x v="426"/>
    <n v="-1000"/>
    <s v="NAB - Credit Card 8814"/>
    <s v="CREDIT CARD PURCHASE"/>
    <s v="INTERNET BPAY ZIPMONEY PAYMENTS"/>
    <x v="1"/>
    <x v="2"/>
    <s v="Zip"/>
  </r>
  <r>
    <x v="316"/>
    <n v="-150"/>
    <s v="NAB Everyday - 891388212"/>
    <s v="MISCELLANEOUS DEBIT"/>
    <s v="V1665 15/01 ZIPMONEY P680547129 SYDNEY 74229855015"/>
    <x v="1"/>
    <x v="2"/>
    <s v="Zip"/>
  </r>
  <r>
    <x v="419"/>
    <n v="-150"/>
    <s v="NAB Everyday - 891388212"/>
    <s v="MISCELLANEOUS DEBIT"/>
    <s v="V1665 15/03 ZIPMONEY P708628486 SYDNEY 74229855074"/>
    <x v="1"/>
    <x v="2"/>
    <s v="Zip"/>
  </r>
  <r>
    <x v="258"/>
    <n v="-150"/>
    <s v="NAB Everyday - 891388212"/>
    <s v="MISCELLANEOUS DEBIT"/>
    <s v="V1665 15/04 ZIPMONEY P722976430 SYDNEY 74229855105"/>
    <x v="1"/>
    <x v="2"/>
    <s v="Zip"/>
  </r>
  <r>
    <x v="247"/>
    <n v="-201.46"/>
    <s v="NAB Everyday - 891388212"/>
    <s v="MISCELLANEOUS DEBIT"/>
    <s v="V1665 21/03 ZIPMONEY P711410010 SYDNEY 74229855080"/>
    <x v="1"/>
    <x v="2"/>
    <s v="Zip"/>
  </r>
  <r>
    <x v="325"/>
    <n v="-201.45"/>
    <s v="NAB Everyday - 891388212"/>
    <s v="MISCELLANEOUS DEBIT"/>
    <s v="V1665 22/04 ZIPMONEY P725899516 SYDNEY 74229855112"/>
    <x v="1"/>
    <x v="2"/>
    <s v="Zip"/>
  </r>
  <r>
    <x v="242"/>
    <n v="-201.47"/>
    <s v="NAB Everyday - 891388212"/>
    <s v="MISCELLANEOUS DEBIT"/>
    <s v="V1665 26/02 ZIPMONEY P700241631 SYDNEY 74229855057"/>
    <x v="1"/>
    <x v="2"/>
    <s v="Zip"/>
  </r>
  <r>
    <x v="433"/>
    <n v="-150"/>
    <s v="CBA - Milani Everyday"/>
    <s v="NA"/>
    <s v="ZipMoney P507991130 Sydney AU AUS Card xx6921 Value Date: 15/01/2024"/>
    <x v="1"/>
    <x v="2"/>
    <s v="Zip"/>
  </r>
  <r>
    <x v="603"/>
    <n v="-150"/>
    <s v="CBA - Milani Everyday"/>
    <s v="NA"/>
    <s v="ZipMoney P523171731 Sydney AU AUS Card xx6921 Value Date: 15/02/2024"/>
    <x v="1"/>
    <x v="2"/>
    <s v="Zip"/>
  </r>
  <r>
    <x v="238"/>
    <n v="-150"/>
    <s v="CBA - Milani Everyday"/>
    <s v="NA"/>
    <s v="ZipMoney P695256245 Sydney AU AUS Card xx6921 Value Date: 15/02/2025"/>
    <x v="1"/>
    <x v="2"/>
    <s v="Zip"/>
  </r>
  <r>
    <x v="59"/>
    <n v="-150"/>
    <s v="CBA - Milani Everyday"/>
    <s v="NA"/>
    <s v="ZipMoney P537309227 Sydney AU AUS Card xx6921 Value Date: 15/03/2024"/>
    <x v="1"/>
    <x v="2"/>
    <s v="Zip"/>
  </r>
  <r>
    <x v="320"/>
    <n v="-150"/>
    <s v="CBA - Milani Everyday"/>
    <s v="NA"/>
    <s v="ZipMoney P552073377 Sydney AU AUS Card xx6921 Value Date: 15/04/2024"/>
    <x v="1"/>
    <x v="2"/>
    <s v="Zip"/>
  </r>
  <r>
    <x v="82"/>
    <n v="-150"/>
    <s v="CBA - Milani Everyday"/>
    <s v="NA"/>
    <s v="ZipMoney P566676046 Sydney AU AUS Card xx6921 Value Date: 15/05/2024"/>
    <x v="1"/>
    <x v="2"/>
    <s v="Zip"/>
  </r>
  <r>
    <x v="318"/>
    <n v="-150"/>
    <s v="CBA - Milani Everyday"/>
    <s v="NA"/>
    <s v="ZipMoney P582024346 Sydney AU AUS Card xx6921 Value Date: 15/06/2024"/>
    <x v="1"/>
    <x v="2"/>
    <s v="Zip"/>
  </r>
  <r>
    <x v="168"/>
    <n v="-150"/>
    <s v="CBA - Milani Everyday"/>
    <s v="NA"/>
    <s v="ZipMoney P596546518 Sydney AU AUS Card xx6921 Value Date: 15/07/2024"/>
    <x v="1"/>
    <x v="2"/>
    <s v="Zip"/>
  </r>
  <r>
    <x v="604"/>
    <n v="-150"/>
    <s v="CBA - Milani Everyday"/>
    <s v="NA"/>
    <s v="ZipMoney P610443266 Sydney AU AUS Card xx6921 Value Date: 15/08/2024"/>
    <x v="1"/>
    <x v="2"/>
    <s v="Zip"/>
  </r>
  <r>
    <x v="321"/>
    <n v="-150"/>
    <s v="CBA - Milani Everyday"/>
    <m/>
    <s v="ZipMoney P774147926 Sydney AU AUS Card xx1075 Value Date: 15/08/2025"/>
    <x v="1"/>
    <x v="2"/>
    <s v="Zip"/>
  </r>
  <r>
    <x v="186"/>
    <n v="-150"/>
    <s v="CBA - Milani Everyday"/>
    <s v="NA"/>
    <s v="ZipMoney P624543768 Sydney AU AUS Card xx6921 Value Date: 15/09/2024"/>
    <x v="1"/>
    <x v="2"/>
    <s v="Zip"/>
  </r>
  <r>
    <x v="385"/>
    <n v="-150"/>
    <s v="CBA - Milani Everyday"/>
    <s v="NA"/>
    <s v="ZipMoney P638271737 Sydney AU AUS Card xx6921 Value Date: 15/10/2024"/>
    <x v="1"/>
    <x v="2"/>
    <s v="Zip"/>
  </r>
  <r>
    <x v="455"/>
    <n v="-150"/>
    <s v="CBA - Milani Everyday"/>
    <m/>
    <s v="ZipMoney P797226127 Sydney AU AUS Card xx1075 Value Date: 15/10/2025"/>
    <x v="1"/>
    <x v="2"/>
    <s v="Zip"/>
  </r>
  <r>
    <x v="203"/>
    <n v="-150"/>
    <s v="CBA - Milani Everyday"/>
    <s v="NA"/>
    <s v="ZipMoney P652540812 Sydney AU AUS Card xx6921 Value Date: 15/11/2024"/>
    <x v="1"/>
    <x v="2"/>
    <s v="Zip"/>
  </r>
  <r>
    <x v="212"/>
    <n v="-150"/>
    <s v="CBA - Milani Everyday"/>
    <s v="NA"/>
    <s v="ZipMoney P666149477 Sydney AU AUS Card xx6921 Value Date: 15/12/2024"/>
    <x v="1"/>
    <x v="2"/>
    <s v="Zip"/>
  </r>
  <r>
    <x v="170"/>
    <n v="-60"/>
    <s v="CBA - Milani Everyday"/>
    <s v="NA"/>
    <s v="ZipMoney P598998904 Sydney AU AUS Card xx6921 Value Date: 20/07/2024"/>
    <x v="1"/>
    <x v="2"/>
    <s v="Zip"/>
  </r>
  <r>
    <x v="402"/>
    <n v="-80"/>
    <s v="CBA - Milani Everyday"/>
    <s v="NA"/>
    <s v="ZipMoney P612715990 Sydney AU AUS Card xx6921 Value Date: 20/08/2024"/>
    <x v="1"/>
    <x v="2"/>
    <s v="Zip"/>
  </r>
  <r>
    <x v="335"/>
    <n v="-262.83"/>
    <s v="CBA - Milani Everyday"/>
    <s v="NA"/>
    <s v="ZipMoney P510790063 Sydney AU AUS Card xx6921 Value Date: 21/01/2024"/>
    <x v="1"/>
    <x v="2"/>
    <s v="Zip"/>
  </r>
  <r>
    <x v="335"/>
    <n v="-100"/>
    <s v="CBA - Milani Everyday"/>
    <s v="NA"/>
    <s v="ZipMoney P510790087 Sydney AU AUS Card xx6921 Value Date: 21/01/2024"/>
    <x v="1"/>
    <x v="2"/>
    <s v="Zip"/>
  </r>
  <r>
    <x v="124"/>
    <n v="-262.82"/>
    <s v="CBA - Milani Everyday"/>
    <s v="NA"/>
    <s v="ZipMoney P525822704 Sydney AU AUS Card xx6921 Value Date: 21/02/2024"/>
    <x v="1"/>
    <x v="2"/>
    <s v="Zip"/>
  </r>
  <r>
    <x v="605"/>
    <n v="-187.12"/>
    <s v="CBA - Milani Everyday"/>
    <s v="NA"/>
    <s v="ZipMoney P540176764 Sydney AU AUS Card xx6921 Value Date: 21/03/2024"/>
    <x v="1"/>
    <x v="2"/>
    <s v="Zip"/>
  </r>
  <r>
    <x v="413"/>
    <n v="-187.13"/>
    <s v="CBA - Milani Everyday"/>
    <s v="NA"/>
    <s v="ZipMoney P554806069 Sydney AU AUS Card xx6921 Value Date: 21/04/2024"/>
    <x v="1"/>
    <x v="2"/>
    <s v="Zip"/>
  </r>
  <r>
    <x v="514"/>
    <n v="-187.12"/>
    <s v="CBA - Milani Everyday"/>
    <s v="NA"/>
    <s v="ZipMoney P569391043 Sydney AU AUS Card xx6921 Value Date: 21/05/2024"/>
    <x v="1"/>
    <x v="2"/>
    <s v="Zip"/>
  </r>
  <r>
    <x v="160"/>
    <n v="-187.13"/>
    <s v="CBA - Milani Everyday"/>
    <s v="NA"/>
    <s v="ZipMoney P584897046 Sydney AU AUS Card xx6921 Value Date: 21/06/2024"/>
    <x v="1"/>
    <x v="2"/>
    <s v="Zip"/>
  </r>
  <r>
    <x v="396"/>
    <n v="-20"/>
    <s v="CBA - Milani Everyday"/>
    <m/>
    <s v="ZLR*Bennett St Dairy Bondi AU AUS Card xx1075 Value Date: 20/06/2025"/>
    <x v="0"/>
    <x v="0"/>
    <s v="Zlr Bennett St"/>
  </r>
  <r>
    <x v="451"/>
    <n v="-8.5"/>
    <s v="NAB - Credit Card 8814"/>
    <s v="CREDIT CARD PURCHASE"/>
    <s v="ZLR*BICORRE Eagle Farm"/>
    <x v="0"/>
    <x v="0"/>
    <s v="BICORRE "/>
  </r>
  <r>
    <x v="227"/>
    <n v="-7.61"/>
    <s v="NAB - Credit Card 8814"/>
    <s v="CREDIT CARD PURCHASE"/>
    <s v="ZLR*De Ja Vu Cafe &amp; Bar Mooloolaba"/>
    <x v="0"/>
    <x v="0"/>
    <s v="Dejavu Cafe &amp; Bar"/>
  </r>
  <r>
    <x v="334"/>
    <n v="-14.65"/>
    <s v="CBA - Milani Everyday"/>
    <m/>
    <s v="ZLR*Fish Monger Chadstone AU AUS Card xx1075 Value Date: 20/12/2025"/>
    <x v="0"/>
    <x v="0"/>
    <s v="Fish Monger "/>
  </r>
  <r>
    <x v="12"/>
    <n v="-7.81"/>
    <s v="NAB - Credit Card 8814"/>
    <s v="CREDIT CARD PURCHASE"/>
    <s v="ZLR*M3BIGGI Melbourne Air"/>
    <x v="0"/>
    <x v="0"/>
    <s v="Biggie Smalls"/>
  </r>
  <r>
    <x v="238"/>
    <n v="-8.6199999999999992"/>
    <s v="NAB - Credit Card 8814"/>
    <s v="CREDIT CARD PURCHASE"/>
    <s v="ZLR*M4QUIKS Melbourne Aip"/>
    <x v="0"/>
    <x v="0"/>
    <s v="Zlr Melt Veneziano"/>
  </r>
  <r>
    <x v="238"/>
    <n v="-37.93"/>
    <s v="NAB - Credit Card 8814"/>
    <s v="CREDIT CARD PURCHASE"/>
    <s v="ZLR*M4QUIKS Melbourne Aip"/>
    <x v="0"/>
    <x v="0"/>
    <s v="Zlr Melt Veneziano"/>
  </r>
  <r>
    <x v="374"/>
    <n v="-22.52"/>
    <s v="CBA - Milani Everyday"/>
    <m/>
    <s v="ZLR*MELT1A Veneziano Tullamarine AU"/>
    <x v="0"/>
    <x v="0"/>
    <s v="Zlr Melt Veneziano"/>
  </r>
  <r>
    <x v="248"/>
    <n v="-12.16"/>
    <s v="NAB - Credit Card 8814"/>
    <s v="CREDIT CARD PURCHASE"/>
    <s v="ZLR*Mount Coolum mount coolum"/>
    <x v="0"/>
    <x v="0"/>
    <s v="Mount Coolum Meats"/>
  </r>
  <r>
    <x v="248"/>
    <n v="-64.84"/>
    <s v="NAB - Credit Card 8814"/>
    <s v="CREDIT CARD PURCHASE"/>
    <s v="ZLR*Mount Coolum mount coolum"/>
    <x v="0"/>
    <x v="0"/>
    <s v="Mount Coolum Meats"/>
  </r>
  <r>
    <x v="150"/>
    <n v="-24.34"/>
    <s v="NAB - Credit Card 8814"/>
    <s v="CREDIT CARD PURCHASE"/>
    <s v="ZLR*Railway Hotel Yarra Yarraville"/>
    <x v="0"/>
    <x v="0"/>
    <s v="Railway Hotel Yarra"/>
  </r>
  <r>
    <x v="537"/>
    <n v="-37.28"/>
    <s v="NAB - Credit Card 8814"/>
    <s v="CREDIT CARD PURCHASE"/>
    <s v="WOOLWORTHS/SOUTH COOLUM RCOOLUM BEACH"/>
    <x v="5"/>
    <x v="10"/>
    <s v="Woolworths"/>
  </r>
  <r>
    <x v="111"/>
    <n v="-93.06"/>
    <s v="NAB - Credit Card 8814"/>
    <s v="CREDIT CARD PURCHASE"/>
    <s v="WOOLWORTHS/SOUTH COOLUM RCOOLUM BEACH"/>
    <x v="5"/>
    <x v="10"/>
    <s v="Woolworths"/>
  </r>
  <r>
    <x v="250"/>
    <n v="-26.7"/>
    <s v="NAB - Credit Card 8814"/>
    <s v="CREDIT CARD PURCHASE"/>
    <s v="WOOLWORTHS/SOUTH COOLUM RCOOLUM BEACH"/>
    <x v="5"/>
    <x v="10"/>
    <s v="Woolworths"/>
  </r>
  <r>
    <x v="250"/>
    <n v="-113.8"/>
    <s v="NAB - Credit Card 8814"/>
    <s v="CREDIT CARD PURCHASE"/>
    <s v="WOOLWORTHS/SOUTH COOLUM RCOOLUM BEACH"/>
    <x v="5"/>
    <x v="10"/>
    <s v="Woolworths"/>
  </r>
  <r>
    <x v="251"/>
    <n v="-22.79"/>
    <s v="NAB - Credit Card 8814"/>
    <s v="CREDIT CARD PURCHASE"/>
    <s v="WOOLWORTHS/SOUTH COOLUM RCOOLUM BEACH"/>
    <x v="5"/>
    <x v="10"/>
    <s v="Woolworths"/>
  </r>
  <r>
    <x v="252"/>
    <n v="-11.2"/>
    <s v="NAB - Credit Card 8814"/>
    <s v="CREDIT CARD PURCHASE"/>
    <s v="WOOLWORTHS/SOUTH COOLUM RCOOLUM BEACH"/>
    <x v="5"/>
    <x v="10"/>
    <s v="Woolworths"/>
  </r>
  <r>
    <x v="420"/>
    <n v="-62"/>
    <s v="NAB - Credit Card 8814"/>
    <s v="CREDIT CARD PURCHASE"/>
    <s v="WOOLWORTHS/SOUTH COOLUM RCOOLUM BEACH"/>
    <x v="5"/>
    <x v="10"/>
    <s v="Woolworths"/>
  </r>
  <r>
    <x v="253"/>
    <n v="-35"/>
    <s v="NAB - Credit Card 8814"/>
    <s v="CREDIT CARD PURCHASE"/>
    <s v="WOOLWORTHS/SOUTH COOLUM RCOOLUM BEACH"/>
    <x v="5"/>
    <x v="10"/>
    <s v="Woolworths"/>
  </r>
  <r>
    <x v="253"/>
    <n v="-13.81"/>
    <s v="NAB - Credit Card 8814"/>
    <s v="CREDIT CARD PURCHASE"/>
    <s v="WOOLWORTHS/SOUTH COOLUM RCOOLUM BEACH"/>
    <x v="5"/>
    <x v="10"/>
    <s v="Woolworths"/>
  </r>
  <r>
    <x v="14"/>
    <n v="-44.15"/>
    <s v="NAB - Credit Card 8814"/>
    <s v="CREDIT CARD PURCHASE"/>
    <s v="WOOLWORTHS/SOUTH COOLUM RCOOLUM BEACH"/>
    <x v="5"/>
    <x v="10"/>
    <s v="Woolworths"/>
  </r>
  <r>
    <x v="14"/>
    <n v="-19.7"/>
    <s v="NAB - Credit Card 8814"/>
    <s v="CREDIT CARD PURCHASE"/>
    <s v="WOOLWORTHS/SOUTH COOLUM RCOOLUM BEACH"/>
    <x v="5"/>
    <x v="10"/>
    <s v="Woolworths"/>
  </r>
  <r>
    <x v="254"/>
    <n v="-95.16"/>
    <s v="NAB - Credit Card 8814"/>
    <s v="CREDIT CARD PURCHASE"/>
    <s v="WOOLWORTHS/SOUTH COOLUM RCOOLUM BEACH"/>
    <x v="5"/>
    <x v="10"/>
    <s v="Woolworths"/>
  </r>
  <r>
    <x v="411"/>
    <n v="-46.35"/>
    <s v="NAB - Credit Card 8814"/>
    <s v="CREDIT CARD PURCHASE"/>
    <s v="WOOLWORTHS/SOUTH COOLUM RCOOLUM BEACH"/>
    <x v="5"/>
    <x v="10"/>
    <s v="Woolworths"/>
  </r>
  <r>
    <x v="17"/>
    <n v="-76.77"/>
    <s v="NAB - Credit Card 8814"/>
    <s v="CREDIT CARD PURCHASE"/>
    <s v="WOOLWORTHS/SOUTH COOLUM RCOOLUM BEACH"/>
    <x v="5"/>
    <x v="10"/>
    <s v="Woolworths"/>
  </r>
  <r>
    <x v="255"/>
    <n v="-78.58"/>
    <s v="NAB - Credit Card 8814"/>
    <s v="CREDIT CARD PURCHASE"/>
    <s v="WOOLWORTHS/SOUTH COOLUM RCOOLUM BEACH"/>
    <x v="5"/>
    <x v="10"/>
    <s v="Woolworths"/>
  </r>
  <r>
    <x v="256"/>
    <n v="-99.97"/>
    <s v="NAB - Credit Card 8814"/>
    <s v="CREDIT CARD PURCHASE"/>
    <s v="WOOLWORTHS/SOUTH COOLUM RCOOLUM BEACH"/>
    <x v="5"/>
    <x v="10"/>
    <s v="Woolworths"/>
  </r>
  <r>
    <x v="256"/>
    <n v="-115.87"/>
    <s v="NAB - Credit Card 8814"/>
    <s v="CREDIT CARD PURCHASE"/>
    <s v="WOOLWORTHS/SOUTH COOLUM RCOOLUM BEACH"/>
    <x v="5"/>
    <x v="10"/>
    <s v="Woolworths"/>
  </r>
  <r>
    <x v="257"/>
    <n v="-65.45"/>
    <s v="NAB - Credit Card 8814"/>
    <s v="CREDIT CARD PURCHASE"/>
    <s v="WOOLWORTHS/SOUTH COOLUM RCOOLUM BEACH"/>
    <x v="5"/>
    <x v="10"/>
    <s v="Woolworths"/>
  </r>
  <r>
    <x v="50"/>
    <n v="-43.93"/>
    <s v="NAB - Credit Card 8814"/>
    <s v="CREDIT CARD PURCHASE"/>
    <s v="WOOLWORTHS/SOUTH COOLUM RCOOLUM BEACH"/>
    <x v="5"/>
    <x v="10"/>
    <s v="Woolworths"/>
  </r>
  <r>
    <x v="41"/>
    <n v="-156.66"/>
    <s v="NAB - Credit Card 8814"/>
    <s v="CREDIT CARD PURCHASE"/>
    <s v="WOOLWORTHS/SOUTH COOLUM RCOOLUM BEACH"/>
    <x v="5"/>
    <x v="10"/>
    <s v="Woolworths"/>
  </r>
  <r>
    <x v="41"/>
    <n v="-53"/>
    <s v="NAB - Credit Card 8814"/>
    <s v="CREDIT CARD PURCHASE"/>
    <s v="WOOLWORTHS/SOUTH COOLUM RCOOLUM BEACH"/>
    <x v="5"/>
    <x v="10"/>
    <s v="Woolworths"/>
  </r>
  <r>
    <x v="261"/>
    <n v="-2.84"/>
    <s v="NAB - Credit Card 8814"/>
    <s v="CREDIT CARD PURCHASE"/>
    <s v="WOOLWORTHS/SOUTH COOLUM RCOOLUM BEACH"/>
    <x v="5"/>
    <x v="10"/>
    <s v="Woolworths"/>
  </r>
  <r>
    <x v="261"/>
    <n v="-23.72"/>
    <s v="NAB - Credit Card 8814"/>
    <s v="CREDIT CARD PURCHASE"/>
    <s v="WOOLWORTHS/SOUTH COOLUM RCOOLUM BEACH"/>
    <x v="5"/>
    <x v="10"/>
    <s v="Woolworths"/>
  </r>
  <r>
    <x v="19"/>
    <n v="-36.799999999999997"/>
    <s v="NAB - Credit Card 8814"/>
    <s v="CREDIT CARD PURCHASE"/>
    <s v="WOOLWORTHS/SOUTH COOLUM RCOOLUM BEACH"/>
    <x v="5"/>
    <x v="10"/>
    <s v="Woolworths"/>
  </r>
  <r>
    <x v="266"/>
    <n v="-104.59"/>
    <s v="NAB - Credit Card 8814"/>
    <s v="CREDIT CARD PURCHASE"/>
    <s v="WOOLWORTHS/SOUTH COOLUM RCOOLUM BEACH"/>
    <x v="5"/>
    <x v="10"/>
    <s v="Woolworths"/>
  </r>
  <r>
    <x v="16"/>
    <n v="-32.25"/>
    <s v="NAB - Credit Card 8814"/>
    <s v="CREDIT CARD PURCHASE"/>
    <s v="WOOLWORTHS/SOUTH COOLUM RCOOLUM BEACH"/>
    <x v="5"/>
    <x v="10"/>
    <s v="Woolworths"/>
  </r>
  <r>
    <x v="515"/>
    <n v="-37.65"/>
    <s v="NAB - Credit Card 8814"/>
    <s v="CREDIT CARD PURCHASE"/>
    <s v="WOOLWORTHS/SOUTH COOLUM RCOOLUM BEACH"/>
    <x v="5"/>
    <x v="10"/>
    <s v="Woolworths"/>
  </r>
  <r>
    <x v="506"/>
    <n v="-91.36"/>
    <s v="NAB - Credit Card 8814"/>
    <s v="CREDIT CARD PURCHASE"/>
    <s v="WOOLWORTHS/SOUTH COOLUM RCOOLUM BEACH"/>
    <x v="5"/>
    <x v="10"/>
    <s v="Woolworths"/>
  </r>
  <r>
    <x v="271"/>
    <n v="-50.55"/>
    <s v="NAB - Credit Card 8814"/>
    <s v="CREDIT CARD PURCHASE"/>
    <s v="WOOLWORTHS/SOUTH COOLUM RCOOLUM BEACH"/>
    <x v="5"/>
    <x v="10"/>
    <s v="Woolworths"/>
  </r>
  <r>
    <x v="8"/>
    <n v="-32.700000000000003"/>
    <s v="NAB - Credit Card 8814"/>
    <s v="CREDIT CARD PURCHASE"/>
    <s v="WOOLWORTHS/SOUTH COOLUM RCOOLUM BEACH"/>
    <x v="5"/>
    <x v="10"/>
    <s v="Woolworths"/>
  </r>
  <r>
    <x v="278"/>
    <n v="-72.790000000000006"/>
    <s v="NAB - Credit Card 8814"/>
    <s v="CREDIT CARD PURCHASE"/>
    <s v="WOOLWORTHS/SOUTH COOLUM RCOOLUM BEACH"/>
    <x v="5"/>
    <x v="10"/>
    <s v="Woolworths"/>
  </r>
  <r>
    <x v="492"/>
    <n v="-37.35"/>
    <s v="NAB - Credit Card 8814"/>
    <s v="CREDIT CARD PURCHASE"/>
    <s v="WOOLWORTHS/SOUTH COOLUM RCOOLUM BEACH"/>
    <x v="5"/>
    <x v="10"/>
    <s v="Woolworths"/>
  </r>
  <r>
    <x v="492"/>
    <n v="-32.35"/>
    <s v="NAB - Credit Card 8814"/>
    <s v="CREDIT CARD PURCHASE"/>
    <s v="WOOLWORTHS/SOUTH COOLUM RCOOLUM BEACH"/>
    <x v="5"/>
    <x v="10"/>
    <s v="Woolworths"/>
  </r>
  <r>
    <x v="461"/>
    <n v="-111.95"/>
    <s v="NAB - Credit Card 8814"/>
    <s v="CREDIT CARD PURCHASE"/>
    <s v="WOOLWORTHS/SOUTH COOLUM RCOOLUM BEACH"/>
    <x v="5"/>
    <x v="10"/>
    <s v="Woolworths"/>
  </r>
  <r>
    <x v="423"/>
    <n v="-7.3"/>
    <s v="NAB - Credit Card 8814"/>
    <s v="CREDIT CARD PURCHASE"/>
    <s v="WOOLWORTHS/SOUTH COOLUM RCOOLUM BEACH"/>
    <x v="5"/>
    <x v="10"/>
    <s v="Woolworths"/>
  </r>
  <r>
    <x v="423"/>
    <n v="-39.130000000000003"/>
    <s v="NAB - Credit Card 8814"/>
    <s v="CREDIT CARD PURCHASE"/>
    <s v="WOOLWORTHS/SOUTH COOLUM RCOOLUM BEACH"/>
    <x v="5"/>
    <x v="10"/>
    <s v="Woolworths"/>
  </r>
  <r>
    <x v="423"/>
    <n v="-88.89"/>
    <s v="NAB - Credit Card 8814"/>
    <s v="CREDIT CARD PURCHASE"/>
    <s v="WOOLWORTHS/SOUTH COOLUM RCOOLUM BEACH"/>
    <x v="5"/>
    <x v="10"/>
    <s v="Woolworths"/>
  </r>
  <r>
    <x v="44"/>
    <n v="-19.5"/>
    <s v="NAB - Credit Card 8814"/>
    <s v="CREDIT CARD PURCHASE"/>
    <s v="WOOLWORTHS/SOUTH COOLUM RCOOLUM BEACH"/>
    <x v="5"/>
    <x v="10"/>
    <s v="Woolworths"/>
  </r>
  <r>
    <x v="495"/>
    <n v="-33.450000000000003"/>
    <s v="NAB - Credit Card 8814"/>
    <s v="CREDIT CARD PURCHASE"/>
    <s v="WOOLWORTHS/SOUTH COOLUM RCOOLUM BEACH"/>
    <x v="5"/>
    <x v="10"/>
    <s v="Woolworths"/>
  </r>
  <r>
    <x v="35"/>
    <n v="-5"/>
    <s v="NAB - Credit Card 8814"/>
    <s v="CREDIT CARD PURCHASE"/>
    <s v="WOOLWORTHS/SOUTH COOLUM RCOOLUM BEACH"/>
    <x v="5"/>
    <x v="10"/>
    <s v="Woolworths"/>
  </r>
  <r>
    <x v="406"/>
    <n v="-117.3"/>
    <s v="NAB - Credit Card 8814"/>
    <s v="CREDIT CARD PURCHASE"/>
    <s v="WOOLWORTHS/SOUTH COOLUM RCOOLUM BEACH"/>
    <x v="5"/>
    <x v="10"/>
    <s v="Woolworths"/>
  </r>
  <r>
    <x v="333"/>
    <n v="-31.22"/>
    <s v="NAB - Credit Card 8814"/>
    <s v="CREDIT CARD PURCHASE"/>
    <s v="WOOLWORTHS/SOUTH COOLUM RCOOLUM BEACH"/>
    <x v="5"/>
    <x v="10"/>
    <s v="Woolworths"/>
  </r>
  <r>
    <x v="371"/>
    <n v="-23.5"/>
    <s v="NAB - Credit Card 8814"/>
    <s v="CREDIT CARD PURCHASE"/>
    <s v="WOOLWORTHS/SOUTH COOLUM RCOOLUM BEACH"/>
    <x v="5"/>
    <x v="10"/>
    <s v="Woolworths"/>
  </r>
  <r>
    <x v="371"/>
    <n v="-23.2"/>
    <s v="NAB - Credit Card 8814"/>
    <s v="CREDIT CARD PURCHASE"/>
    <s v="WOOLWORTHS/SOUTH COOLUM RCOOLUM BEACH"/>
    <x v="5"/>
    <x v="10"/>
    <s v="Woolworths"/>
  </r>
  <r>
    <x v="280"/>
    <n v="-21.4"/>
    <s v="NAB - Credit Card 8814"/>
    <s v="CREDIT CARD PURCHASE"/>
    <s v="WOOLWORTHS/SOUTH COOLUM RCOOLUM BEACH"/>
    <x v="5"/>
    <x v="10"/>
    <s v="Woolworths"/>
  </r>
  <r>
    <x v="280"/>
    <n v="-141.4"/>
    <s v="NAB - Credit Card 8814"/>
    <s v="CREDIT CARD PURCHASE"/>
    <s v="WOOLWORTHS/SOUTH COOLUM RCOOLUM BEACH"/>
    <x v="5"/>
    <x v="10"/>
    <s v="Woolworths"/>
  </r>
  <r>
    <x v="346"/>
    <n v="-13.45"/>
    <s v="NAB - Credit Card 8814"/>
    <s v="CREDIT CARD PURCHASE"/>
    <s v="WOOLWORTHS/SOUTH COOLUM RCOOLUM BEACH"/>
    <x v="5"/>
    <x v="10"/>
    <s v="Woolworths"/>
  </r>
  <r>
    <x v="346"/>
    <n v="-63.96"/>
    <s v="NAB - Credit Card 8814"/>
    <s v="CREDIT CARD PURCHASE"/>
    <s v="WOOLWORTHS/SOUTH COOLUM RCOOLUM BEACH"/>
    <x v="5"/>
    <x v="10"/>
    <s v="Woolworths"/>
  </r>
  <r>
    <x v="553"/>
    <n v="-24.5"/>
    <s v="NAB - Credit Card 8814"/>
    <s v="CREDIT CARD PURCHASE"/>
    <s v="WOOLWORTHS/SOUTH COOLUM RCOOLUM BEACH"/>
    <x v="5"/>
    <x v="10"/>
    <s v="Woolworths"/>
  </r>
  <r>
    <x v="407"/>
    <n v="-128.31"/>
    <s v="NAB - Credit Card 8814"/>
    <s v="CREDIT CARD PURCHASE"/>
    <s v="WOOLWORTHS/SOUTH COOLUM RCOOLUM BEACH"/>
    <x v="5"/>
    <x v="10"/>
    <s v="Woolworths"/>
  </r>
  <r>
    <x v="364"/>
    <n v="-37.950000000000003"/>
    <s v="NAB - Credit Card 8814"/>
    <s v="CREDIT CARD PURCHASE"/>
    <s v="WOOLWORTHS/SOUTH COOLUM RCOOLUM BEACH"/>
    <x v="5"/>
    <x v="10"/>
    <s v="Woolworths"/>
  </r>
  <r>
    <x v="364"/>
    <n v="-81.510000000000005"/>
    <s v="NAB - Credit Card 8814"/>
    <s v="CREDIT CARD PURCHASE"/>
    <s v="WOOLWORTHS/SOUTH COOLUM RCOOLUM BEACH"/>
    <x v="5"/>
    <x v="10"/>
    <s v="Woolworths"/>
  </r>
  <r>
    <x v="364"/>
    <n v="-174.85"/>
    <s v="NAB - Credit Card 8814"/>
    <s v="CREDIT CARD PURCHASE"/>
    <s v="WOOLWORTHS/SOUTH COOLUM RCOOLUM BEACH"/>
    <x v="5"/>
    <x v="10"/>
    <s v="Woolworths"/>
  </r>
  <r>
    <x v="358"/>
    <n v="-33.9"/>
    <s v="NAB - Credit Card 8814"/>
    <s v="CREDIT CARD PURCHASE"/>
    <s v="WOOLWORTHS/SOUTH COOLUM RCOOLUM BEACH"/>
    <x v="5"/>
    <x v="10"/>
    <s v="Woolworths"/>
  </r>
  <r>
    <x v="480"/>
    <n v="-120.31"/>
    <s v="NAB - Credit Card 8814"/>
    <s v="CREDIT CARD PURCHASE"/>
    <s v="WOOLWORTHS/SOUTH COOLUM RCOOLUM BEACH"/>
    <x v="5"/>
    <x v="10"/>
    <s v="Woolworths"/>
  </r>
  <r>
    <x v="446"/>
    <n v="-45.6"/>
    <s v="NAB - Credit Card 8814"/>
    <s v="CREDIT CARD PURCHASE"/>
    <s v="WOOLWORTHS/SOUTH COOLUM RCOOLUM BEACH"/>
    <x v="5"/>
    <x v="10"/>
    <s v="Woolworths"/>
  </r>
  <r>
    <x v="150"/>
    <n v="-15.21"/>
    <s v="NAB - Credit Card 8814"/>
    <s v="CREDIT CARD PURCHASE"/>
    <s v="ZLR*Railway Hotel Yarra Yarraville"/>
    <x v="0"/>
    <x v="0"/>
    <s v="Railway Hotel Yarra"/>
  </r>
  <r>
    <x v="63"/>
    <n v="-39.549999999999997"/>
    <s v="NAB - Credit Card 8814"/>
    <s v="CREDIT CARD PURCHASE"/>
    <s v="ZLR*Railway Hotel Yarra Yarraville"/>
    <x v="0"/>
    <x v="0"/>
    <s v="Railway Hotel Yarra"/>
  </r>
  <r>
    <x v="63"/>
    <n v="-20.28"/>
    <s v="NAB - Credit Card 8814"/>
    <s v="CREDIT CARD PURCHASE"/>
    <s v="ZLR*Railway Hotel Yarra Yarraville"/>
    <x v="0"/>
    <x v="0"/>
    <s v="Railway Hotel Yarra"/>
  </r>
  <r>
    <x v="172"/>
    <n v="-16.2"/>
    <s v="NAB - Credit Card 8814"/>
    <s v="CREDIT CARD PURCHASE"/>
    <s v="ZLR*Roll'd Mascot"/>
    <x v="0"/>
    <x v="0"/>
    <s v="Roll'd "/>
  </r>
  <r>
    <x v="221"/>
    <n v="-151.72"/>
    <s v="NAB - Credit Card 8814"/>
    <s v="CREDIT CARD PURCHASE"/>
    <s v="ZLR*Spero Mooloolaba"/>
    <x v="0"/>
    <x v="0"/>
    <s v="Spero Mooloolaba"/>
  </r>
  <r>
    <x v="170"/>
    <n v="-112.46"/>
    <s v="CBA - Milani Everyday"/>
    <s v="NA"/>
    <s v="ZipMoney P599277118 Sydney AU AUS Card xx6921 Value Date: 21/07/2024"/>
    <x v="1"/>
    <x v="2"/>
    <s v="Zip"/>
  </r>
  <r>
    <x v="287"/>
    <n v="-19.78"/>
    <s v="CBA - Milani Everyday"/>
    <m/>
    <s v="ZLR*SuperRandom Brighton AU AUS Card xx1075 Value Date: 21/11/2025"/>
    <x v="0"/>
    <x v="0"/>
    <s v="SuperRandom"/>
  </r>
  <r>
    <x v="83"/>
    <n v="-14.09"/>
    <s v="CBA - Milani Everyday"/>
    <m/>
    <s v="ZLR*The Butter Chicken Altona Meadow AU"/>
    <x v="0"/>
    <x v="0"/>
    <s v="The Butter Chicken Altona Meadow AU"/>
  </r>
  <r>
    <x v="199"/>
    <n v="-20.3"/>
    <s v="NAB - Credit Card 8814"/>
    <s v="CREDIT CARD PURCHASE"/>
    <s v="SQ *ZOUX BAR BROADBEACH PBROADBEACH"/>
    <x v="0"/>
    <x v="0"/>
    <s v="Zoux Bar "/>
  </r>
  <r>
    <x v="226"/>
    <n v="-45.2"/>
    <s v="NAB - Credit Card 8814"/>
    <s v="CREDIT CARD PURCHASE"/>
    <s v="SQ *ZOUX BAR BROADBEACH PBroadbeach"/>
    <x v="0"/>
    <x v="0"/>
    <s v="Zoux Bar "/>
  </r>
  <r>
    <x v="409"/>
    <n v="-8.5"/>
    <s v="NAB - Credit Card 8814"/>
    <s v="CREDIT CARD PURCHASE"/>
    <s v="WELLINGTON BAKERY PART MAROOCHYDORE"/>
    <x v="0"/>
    <x v="0"/>
    <s v="Banjos Bakery Cafe (Sunshine Plaza)"/>
  </r>
  <r>
    <x v="292"/>
    <n v="-22.2"/>
    <s v="NAB - Credit Card 8814"/>
    <s v="CREDIT CARD PURCHASE"/>
    <s v="WILLIAMSTN CARWASH WILLIAMSTOWN"/>
    <x v="4"/>
    <x v="7"/>
    <s v="Williamstown Car Wash"/>
  </r>
  <r>
    <x v="139"/>
    <n v="-20.58"/>
    <s v="NAB - Credit Card 8814"/>
    <s v="CREDIT CARD PURCHASE"/>
    <s v="YO CHI SUNSHINE PLAZ MAROOCHYDORE"/>
    <x v="0"/>
    <x v="0"/>
    <s v="Yo-Chi Frozen Yogurt (Sunshine Plaza)"/>
  </r>
  <r>
    <x v="318"/>
    <n v="-14.17"/>
    <s v="NAB - Credit Card 8814"/>
    <s v="CREDIT CARD PURCHASE"/>
    <s v="YO CHI SUNSHINE PLAZ MAROOCHYDORE"/>
    <x v="0"/>
    <x v="0"/>
    <s v="Yo-Chi Frozen Yogurt (Sunshine Plaza)"/>
  </r>
  <r>
    <x v="318"/>
    <n v="-10.65"/>
    <s v="NAB - Credit Card 8814"/>
    <s v="CREDIT CARD PURCHASE"/>
    <s v="YO CHI SUNSHINE PLAZ MAROOCHYDORE"/>
    <x v="0"/>
    <x v="0"/>
    <s v="Yo-Chi Frozen Yogurt (Sunshine Plaza)"/>
  </r>
  <r>
    <x v="538"/>
    <n v="-21.45"/>
    <s v="NAB - Credit Card 8814"/>
    <s v="CREDIT CARD PURCHASE"/>
    <s v="YO CHI SUNSHINE PLAZ MAROOCHYDORE"/>
    <x v="0"/>
    <x v="0"/>
    <s v="Yo-Chi Frozen Yogurt (Sunshine Plaza)"/>
  </r>
  <r>
    <x v="197"/>
    <n v="-18.7"/>
    <s v="NAB - Credit Card 8814"/>
    <s v="CREDIT CARD PURCHASE"/>
    <s v="YO CHI SUNSHINE PLAZ MAROOCHYDORE"/>
    <x v="0"/>
    <x v="0"/>
    <s v="Yo-Chi Frozen Yogurt (Sunshine Plaza)"/>
  </r>
  <r>
    <x v="458"/>
    <n v="-11.25"/>
    <s v="NAB - Credit Card 8814"/>
    <s v="CREDIT CARD PURCHASE"/>
    <s v="YO CHI SUNSHINE PLAZ MAROOCHYDORE"/>
    <x v="0"/>
    <x v="0"/>
    <s v="Yo-Chi Frozen Yogurt (Sunshine Plaza)"/>
  </r>
  <r>
    <x v="203"/>
    <n v="-14.42"/>
    <s v="NAB - Credit Card 8814"/>
    <s v="CREDIT CARD PURCHASE"/>
    <s v="YO CHI SUNSHINE PLAZ MAROOCHYDORE"/>
    <x v="0"/>
    <x v="0"/>
    <s v="Yo-Chi Frozen Yogurt (Sunshine Plaza)"/>
  </r>
  <r>
    <x v="391"/>
    <n v="-16.309999999999999"/>
    <s v="NAB - Credit Card 8814"/>
    <s v="CREDIT CARD PURCHASE"/>
    <s v="YO CHI SURFERS PARAD SURFERS PARAD"/>
    <x v="0"/>
    <x v="0"/>
    <s v="Yo-Chi Frozen Yogurt (Chevron Renaissance Shopping Centre)"/>
  </r>
  <r>
    <x v="372"/>
    <n v="-15.11"/>
    <s v="NAB - Credit Card 8814"/>
    <s v="CREDIT CARD PURCHASE"/>
    <s v="Yo-Chi Albert Street Brisbane"/>
    <x v="0"/>
    <x v="0"/>
    <s v="Yo-Chi Frozen Yogurt (Brisbane City)"/>
  </r>
  <r>
    <x v="232"/>
    <n v="-9.4700000000000006"/>
    <s v="NAB - Credit Card 8814"/>
    <s v="CREDIT CARD PURCHASE"/>
    <s v="Yo-Chi SunshinePlaza Maroochydore"/>
    <x v="0"/>
    <x v="0"/>
    <s v="Yo-Chi Frozen Yogurt (Sunshine Plaza)"/>
  </r>
  <r>
    <x v="341"/>
    <n v="-25.58"/>
    <s v="CBA - Milani Everyday"/>
    <m/>
    <s v="Yo-Chi SunshinePlaza Maroochydore QL AUS Card xx1075 Value Date: 22/08/2025"/>
    <x v="0"/>
    <x v="0"/>
    <s v="Yo-Chi Sunshineplaza Maroochydore"/>
  </r>
  <r>
    <x v="350"/>
    <n v="-41.52"/>
    <s v="CBA - Milani Everyday"/>
    <m/>
    <s v="Yo-Chi SunshinePlaza Maroochydore QL AUS Card xx1075 Value Date: 27/06/2025"/>
    <x v="0"/>
    <x v="0"/>
    <s v="Yo-Chi Sunshineplaza Maroochydore"/>
  </r>
  <r>
    <x v="88"/>
    <n v="-12.55"/>
    <s v="CBA - Milani Everyday"/>
    <m/>
    <s v="Yo-Chi SunshinePlaza Maroochydore QL AUS Card xx1075 Value Date: 29/05/2025"/>
    <x v="0"/>
    <x v="0"/>
    <s v="Yo-Chi Sunshineplaza Maroochydore"/>
  </r>
  <r>
    <x v="17"/>
    <n v="-20.2"/>
    <s v="NAB - Credit Card 8814"/>
    <s v="CREDIT CARD PURCHASE"/>
    <s v="Zeus Street Greek - C Bald Hills"/>
    <x v="0"/>
    <x v="0"/>
    <s v="Zeus Street Greek (Roseberry - Head Office)"/>
  </r>
  <r>
    <x v="108"/>
    <n v="-6.3"/>
    <s v="NAB - Credit Card 8814"/>
    <s v="CREDIT CARD PURCHASE"/>
    <s v="ZLR*Espresso Bar Intern Maroochydore"/>
    <x v="0"/>
    <x v="0"/>
    <s v="Espresso Bar International (Maroochydoore)"/>
  </r>
  <r>
    <x v="112"/>
    <n v="-6.5"/>
    <s v="NAB - Credit Card 8814"/>
    <s v="CREDIT CARD PURCHASE"/>
    <s v="ZLR*Espresso Bar Intern Maroochydore"/>
    <x v="0"/>
    <x v="0"/>
    <s v="Espresso Bar International (Maroochydoore)"/>
  </r>
  <r>
    <x v="37"/>
    <n v="-6.3"/>
    <s v="NAB - Credit Card 8814"/>
    <s v="CREDIT CARD PURCHASE"/>
    <s v="ZLR*Espresso Bar Intern Maroochydore"/>
    <x v="0"/>
    <x v="0"/>
    <s v="Espresso Bar International (Maroochydoore)"/>
  </r>
  <r>
    <x v="62"/>
    <n v="-6.3"/>
    <s v="NAB - Credit Card 8814"/>
    <s v="CREDIT CARD PURCHASE"/>
    <s v="ZLR*Espresso Bar Intern Maroochydore"/>
    <x v="0"/>
    <x v="0"/>
    <s v="Espresso Bar International (Maroochydoore)"/>
  </r>
  <r>
    <x v="66"/>
    <n v="-6.3"/>
    <s v="NAB - Credit Card 8814"/>
    <s v="CREDIT CARD PURCHASE"/>
    <s v="ZLR*Espresso Bar Intern Maroochydore"/>
    <x v="0"/>
    <x v="0"/>
    <s v="Espresso Bar International (Maroochydoore)"/>
  </r>
  <r>
    <x v="196"/>
    <n v="-7.37"/>
    <s v="NAB - Credit Card 8814"/>
    <s v="CREDIT CARD PURCHASE"/>
    <s v="ZLR*Espresso Bar Intern Maroochydore"/>
    <x v="0"/>
    <x v="0"/>
    <s v="Espresso Bar International (Maroochydoore)"/>
  </r>
  <r>
    <x v="409"/>
    <n v="-27.52"/>
    <s v="NAB - Credit Card 8814"/>
    <s v="CREDIT CARD PURCHASE"/>
    <s v="ZLR*S3STONE Mascot"/>
    <x v="0"/>
    <x v="0"/>
    <s v="Stone &amp; Wood Brewery (Sydney Airport)"/>
  </r>
  <r>
    <x v="95"/>
    <n v="-15.01"/>
    <s v="NAB - Credit Card 8814"/>
    <s v="CREDIT CARD PURCHASE"/>
    <s v="ZLR*S3TOBYS Mascot"/>
    <x v="0"/>
    <x v="0"/>
    <s v="Toby's Estate Coffee (Sydney Airport T3 Domestic)"/>
  </r>
  <r>
    <x v="330"/>
    <n v="-50.16"/>
    <s v="CBA - Milani Everyday"/>
    <m/>
    <s v="UBER *EATS HELP.UBER.C Sydney AU AUS Card xx1075 Value Date: 19/07/2025"/>
    <x v="0"/>
    <x v="0"/>
    <s v="Uber Eats"/>
  </r>
  <r>
    <x v="426"/>
    <n v="-73.5"/>
    <s v="NAB - Credit Card 8814"/>
    <s v="CREDIT CARD PURCHASE"/>
    <s v="WOOLWORTHS/SOUTH COOLUM RCOOLUM BEACH"/>
    <x v="5"/>
    <x v="10"/>
    <s v="Woolworths"/>
  </r>
  <r>
    <x v="426"/>
    <n v="-148.88"/>
    <s v="NAB - Credit Card 8814"/>
    <s v="CREDIT CARD PURCHASE"/>
    <s v="WOOLWORTHS/SOUTH COOLUM RCOOLUM BEACH"/>
    <x v="5"/>
    <x v="10"/>
    <s v="Woolworths"/>
  </r>
  <r>
    <x v="49"/>
    <n v="-9.8000000000000007"/>
    <s v="NAB - Credit Card 8814"/>
    <s v="CREDIT CARD PURCHASE"/>
    <s v="WOOLWORTHS/SOUTH COOLUM RCOOLUM BEACH"/>
    <x v="5"/>
    <x v="10"/>
    <s v="Woolworths"/>
  </r>
  <r>
    <x v="467"/>
    <n v="-66"/>
    <s v="NAB - Credit Card 8814"/>
    <s v="CREDIT CARD PURCHASE"/>
    <s v="WOOLWORTHS/SOUTH COOLUM RCOOLUM BEACH"/>
    <x v="5"/>
    <x v="10"/>
    <s v="Woolworths"/>
  </r>
  <r>
    <x v="282"/>
    <n v="-80.75"/>
    <s v="NAB - Credit Card 8814"/>
    <s v="CREDIT CARD PURCHASE"/>
    <s v="WOOLWORTHS/SOUTH COOLUM RCOOLUM BEACH"/>
    <x v="5"/>
    <x v="10"/>
    <s v="Woolworths"/>
  </r>
  <r>
    <x v="474"/>
    <n v="-32.6"/>
    <s v="NAB - Credit Card 8814"/>
    <s v="CREDIT CARD PURCHASE"/>
    <s v="WOOLWORTHS/SOUTH COOLUM RCOOLUM BEACH"/>
    <x v="5"/>
    <x v="10"/>
    <s v="Woolworths"/>
  </r>
  <r>
    <x v="101"/>
    <n v="-3.55"/>
    <s v="NAB - Credit Card 8814"/>
    <s v="CREDIT CARD PURCHASE"/>
    <s v="WOOLWORTHS/SOUTH COOLUM RCOOLUM BEACH"/>
    <x v="5"/>
    <x v="10"/>
    <s v="Woolworths"/>
  </r>
  <r>
    <x v="101"/>
    <n v="-31.83"/>
    <s v="NAB - Credit Card 8814"/>
    <s v="CREDIT CARD PURCHASE"/>
    <s v="WOOLWORTHS/SOUTH COOLUM RCOOLUM BEACH"/>
    <x v="5"/>
    <x v="10"/>
    <s v="Woolworths"/>
  </r>
  <r>
    <x v="101"/>
    <n v="-144.24"/>
    <s v="NAB - Credit Card 8814"/>
    <s v="CREDIT CARD PURCHASE"/>
    <s v="WOOLWORTHS/SOUTH COOLUM RCOOLUM BEACH"/>
    <x v="5"/>
    <x v="10"/>
    <s v="Woolworths"/>
  </r>
  <r>
    <x v="284"/>
    <n v="-77.599999999999994"/>
    <s v="NAB - Credit Card 8814"/>
    <s v="CREDIT CARD PURCHASE"/>
    <s v="WOOLWORTHS/SOUTH COOLUM RCOOLUM BEACH"/>
    <x v="5"/>
    <x v="10"/>
    <s v="Woolworths"/>
  </r>
  <r>
    <x v="284"/>
    <n v="-77.599999999999994"/>
    <s v="NAB - Credit Card 8814"/>
    <s v="CREDIT CARD PURCHASE"/>
    <s v="WOOLWORTHS/SOUTH COOLUM RCOOLUM BEACH"/>
    <x v="5"/>
    <x v="10"/>
    <s v="Woolworths"/>
  </r>
  <r>
    <x v="471"/>
    <n v="-52.89"/>
    <s v="NAB - Credit Card 8814"/>
    <s v="PURCHASE AUTHORISATION"/>
    <s v="WOOLWORTHS/SOUTH COOLUM RCOOLUM BEACH"/>
    <x v="5"/>
    <x v="10"/>
    <s v="Woolworths"/>
  </r>
  <r>
    <x v="286"/>
    <n v="-52.89"/>
    <s v="NAB - Credit Card 8814"/>
    <s v="CREDIT CARD PURCHASE"/>
    <s v="WOOLWORTHS/SOUTH COOLUM RCOOLUM BEACH"/>
    <x v="5"/>
    <x v="10"/>
    <s v="Woolworths"/>
  </r>
  <r>
    <x v="307"/>
    <n v="-30.4"/>
    <s v="NAB - Credit Card 8814"/>
    <s v="CREDIT CARD PURCHASE"/>
    <s v="WOOLWORTHS/SOUTH COOLUM RCOOLUM BEACH"/>
    <x v="5"/>
    <x v="10"/>
    <s v="Woolworths"/>
  </r>
  <r>
    <x v="12"/>
    <n v="-81.55"/>
    <s v="NAB - Credit Card 8814"/>
    <s v="CREDIT CARD PURCHASE"/>
    <s v="WOOLWORTHS/SOUTH COOLUM RCOOLUM BEACH"/>
    <x v="5"/>
    <x v="10"/>
    <s v="Woolworths"/>
  </r>
  <r>
    <x v="292"/>
    <n v="-13.4"/>
    <s v="NAB - Credit Card 8814"/>
    <s v="CREDIT CARD PURCHASE"/>
    <s v="WOOLWORTHS/SOUTH COOLUM RCOOLUM BEACH"/>
    <x v="5"/>
    <x v="10"/>
    <s v="Woolworths"/>
  </r>
  <r>
    <x v="76"/>
    <n v="-20"/>
    <s v="NAB - Credit Card 8814"/>
    <s v="CREDIT CARD PURCHASE"/>
    <s v="WOOLWORTHS/SOUTH COOLUM RCOOLUM BEACH"/>
    <x v="5"/>
    <x v="10"/>
    <s v="Woolworths"/>
  </r>
  <r>
    <x v="76"/>
    <n v="-37.049999999999997"/>
    <s v="NAB - Credit Card 8814"/>
    <s v="CREDIT CARD PURCHASE"/>
    <s v="WOOLWORTHS/SOUTH COOLUM RCOOLUM BEACH"/>
    <x v="5"/>
    <x v="10"/>
    <s v="Woolworths"/>
  </r>
  <r>
    <x v="196"/>
    <n v="-2.5"/>
    <s v="NAB - Credit Card 8814"/>
    <s v="CREDIT CARD PURCHASE"/>
    <s v="WOOLWORTHS/SUNSHINE PLZ SMAROOCHYDORE"/>
    <x v="5"/>
    <x v="10"/>
    <s v="Woolworths"/>
  </r>
  <r>
    <x v="214"/>
    <n v="-8.7200000000000006"/>
    <s v="NAB - Credit Card 8814"/>
    <s v="CREDIT CARD PURCHASE"/>
    <s v="WOOLWORTHS/SUNSHINE PLZ SMAROOCHYDORE"/>
    <x v="5"/>
    <x v="10"/>
    <s v="Woolworths"/>
  </r>
  <r>
    <x v="372"/>
    <n v="-4.45"/>
    <s v="NAB - Credit Card 8814"/>
    <s v="CREDIT CARD PURCHASE"/>
    <s v="WW METRO/255 ANN STREET BRISBANE"/>
    <x v="5"/>
    <x v="10"/>
    <s v="Woolworths"/>
  </r>
  <r>
    <x v="423"/>
    <n v="-83.15"/>
    <s v="NAB - Credit Card 8814"/>
    <s v="CREDIT CARD PURCHASE"/>
    <s v="PAYPAL *LIFE CYKEL 0405503639"/>
    <x v="8"/>
    <x v="67"/>
    <s v="Life Cykel"/>
  </r>
  <r>
    <x v="490"/>
    <n v="-167.4"/>
    <s v="NAB - Credit Card 8814"/>
    <s v="CREDIT CARD PURCHASE"/>
    <s v="PAYPAL *OPTIMOZ AU 0280917089"/>
    <x v="8"/>
    <x v="67"/>
    <s v="OptimOZ"/>
  </r>
  <r>
    <x v="423"/>
    <n v="-241"/>
    <s v="NAB - Credit Card 8814"/>
    <s v="CREDIT CARD PURCHASE"/>
    <s v="PAYPAL *OPTIMOZ AU 0280917089"/>
    <x v="8"/>
    <x v="67"/>
    <s v="OptimOZ"/>
  </r>
  <r>
    <x v="152"/>
    <n v="-162"/>
    <s v="NAB - Credit Card 8814"/>
    <s v="CREDIT CARD PURCHASE"/>
    <s v="PAYPAL *SPECSAVERSP 0386450700"/>
    <x v="8"/>
    <x v="67"/>
    <s v="Specsavers"/>
  </r>
  <r>
    <x v="331"/>
    <n v="-70.400000000000006"/>
    <s v="NAB - Credit Card 8814"/>
    <s v="CREDIT CARD PURCHASE"/>
    <s v="SP WELLECO.COM.AU CREMORNE"/>
    <x v="8"/>
    <x v="67"/>
    <s v="WelleCo"/>
  </r>
  <r>
    <x v="155"/>
    <n v="-124"/>
    <s v="NAB - Credit Card 8814"/>
    <s v="CREDIT CARD PURCHASE"/>
    <s v="SPECSAVERS MAROOCHYDOR MAROOCHYDORE"/>
    <x v="8"/>
    <x v="67"/>
    <s v="Specsavers"/>
  </r>
  <r>
    <x v="258"/>
    <n v="-109"/>
    <s v="NAB - Credit Card 8814"/>
    <s v="CREDIT CARD PURCHASE"/>
    <s v="SPECSAVERS PTY LTD PORT MELBOURN"/>
    <x v="8"/>
    <x v="67"/>
    <s v="Specsavers"/>
  </r>
  <r>
    <x v="301"/>
    <n v="-43.95"/>
    <s v="NAB - Credit Card 8814"/>
    <s v="CREDIT CARD PURCHASE"/>
    <s v="SPECSAVERS SYDNEY"/>
    <x v="8"/>
    <x v="67"/>
    <s v="Specsavers"/>
  </r>
  <r>
    <x v="337"/>
    <n v="-7"/>
    <s v="CBA - Milani Everyday"/>
    <m/>
    <s v="SQ *SUNSHINE NUTRITION Coolum Beach AU"/>
    <x v="8"/>
    <x v="67"/>
    <s v="SUNSHINE NUTRITION "/>
  </r>
  <r>
    <x v="344"/>
    <n v="-100"/>
    <s v="CBA - Milani Everyday"/>
    <s v="NA"/>
    <s v="SQ *TH7 NOOSA Noosa Heads AU"/>
    <x v="8"/>
    <x v="27"/>
    <s v="TH7 NOOSA "/>
  </r>
  <r>
    <x v="574"/>
    <n v="-300"/>
    <s v="NAB - Credit Card 8814"/>
    <s v="CREDIT CARD PURCHASE"/>
    <s v="SQ *THE MOVEMENT ROOM PILPoint Arkwrig"/>
    <x v="8"/>
    <x v="27"/>
    <s v="THE MOVEMENT ROOM "/>
  </r>
  <r>
    <x v="151"/>
    <n v="-11378.5"/>
    <s v="NAB Old - 9437"/>
    <s v="TRANSFER DEBIT"/>
    <s v="77 NAILS H4113104103 Tyquin St Fencing"/>
    <x v="6"/>
    <x v="74"/>
    <s v="78 Nails Fencing"/>
  </r>
  <r>
    <x v="58"/>
    <n v="-1290"/>
    <s v="NAB - Credit Card 8814"/>
    <s v="CREDIT CARD PURCHASE"/>
    <s v="Appliances Online Sydney"/>
    <x v="6"/>
    <x v="74"/>
    <s v="Appliances Online"/>
  </r>
  <r>
    <x v="514"/>
    <n v="-2092.9499999999998"/>
    <s v="NAB - Credit Card 8814"/>
    <s v="CREDIT CARD PURCHASE"/>
    <s v="MILKCAN OUTDOOR THOMASTOWN"/>
    <x v="6"/>
    <x v="74"/>
    <s v="Milkcan Outdoor"/>
  </r>
  <r>
    <x v="100"/>
    <n v="-1000"/>
    <s v="NAB Old - 9437"/>
    <s v="TRANSFER DEBIT"/>
    <s v="MOISES R7646380610 Material Tyquin St"/>
    <x v="6"/>
    <x v="74"/>
    <s v="MOISES R Material Tyquin St"/>
  </r>
  <r>
    <x v="252"/>
    <n v="-715"/>
    <s v="NAB - Credit Card 8814"/>
    <s v="CREDIT CARD PURCHASE"/>
    <s v="OPTEON SYDNEY"/>
    <x v="6"/>
    <x v="74"/>
    <s v="OPTEON SYDNEY"/>
  </r>
  <r>
    <x v="442"/>
    <n v="-3000"/>
    <s v="NAB Everyday - 891388212"/>
    <s v="TRANSFER DEBIT"/>
    <s v="ran advisory R2798412882 0120001"/>
    <x v="6"/>
    <x v="74"/>
    <s v="ran advisory R"/>
  </r>
  <r>
    <x v="351"/>
    <n v="-554.58000000000004"/>
    <s v="NAB - Credit Card 8814"/>
    <s v="CREDIT CARD PURCHASE"/>
    <s v="RFS*RANAdvisoryPtyLtd Sydney"/>
    <x v="6"/>
    <x v="74"/>
    <s v="RFS*RANAdvisoryPtyLtd Sydney"/>
  </r>
  <r>
    <x v="77"/>
    <n v="-3694"/>
    <s v="NAB - Credit Card 8814"/>
    <s v="CREDIT CARD PURCHASE"/>
    <s v="THE GOOD GUYS WEB STORE SOUTHBANK"/>
    <x v="6"/>
    <x v="74"/>
    <s v="The Good Guys"/>
  </r>
  <r>
    <x v="77"/>
    <n v="-3694"/>
    <s v="NAB - Credit Card 8814"/>
    <s v="CREDIT CARD PURCHASE"/>
    <s v="THE GOOD GUYS WEB STORE SOUTHBANK"/>
    <x v="6"/>
    <x v="74"/>
    <s v="The Good Guys"/>
  </r>
  <r>
    <x v="59"/>
    <n v="-555"/>
    <s v="NAB - Credit Card 8814"/>
    <s v="CREDIT CARD PURCHASE"/>
    <s v="THE GOOD GUYS WEB STORE SOUTHBANK"/>
    <x v="6"/>
    <x v="74"/>
    <s v="The Good Guys"/>
  </r>
  <r>
    <x v="59"/>
    <n v="-555"/>
    <s v="NAB - Credit Card 8814"/>
    <s v="CREDIT CARD PURCHASE"/>
    <s v="THE GOOD GUYS WEB STORE SOUTHBANK"/>
    <x v="6"/>
    <x v="74"/>
    <s v="The Good Guys"/>
  </r>
  <r>
    <x v="48"/>
    <n v="-15.73"/>
    <s v="NAB - Credit Card 8814"/>
    <s v="CREDIT CARD PURCHASE"/>
    <s v="SCHOOLSHOPONLINE MITTAGONG"/>
    <x v="11"/>
    <x v="60"/>
    <s v="Coolum State School"/>
  </r>
  <r>
    <x v="475"/>
    <n v="-13.19"/>
    <s v="NAB - Credit Card 8814"/>
    <s v="CREDIT CARD PURCHASE"/>
    <s v="SCHOOLSHOPONLINE MITTAGONG"/>
    <x v="11"/>
    <x v="60"/>
    <s v="Coolum State School"/>
  </r>
  <r>
    <x v="455"/>
    <n v="-18.27"/>
    <s v="NAB - Credit Card 8814"/>
    <s v="CREDIT CARD PURCHASE"/>
    <s v="SCHOOLSHOPONLINE MITTAGONG"/>
    <x v="11"/>
    <x v="60"/>
    <s v="Coolum State School"/>
  </r>
  <r>
    <x v="596"/>
    <n v="-25.37"/>
    <s v="CBA - Milani Everyday"/>
    <m/>
    <s v="SCHOOLSHOPONLINE MITTAGONG NS AUS Card xx1075 Value Date: 04/09/2025"/>
    <x v="11"/>
    <x v="60"/>
    <s v="Coolum State School"/>
  </r>
  <r>
    <x v="493"/>
    <n v="-15.22"/>
    <s v="CBA - Milani Everyday"/>
    <m/>
    <s v="SCHOOLSHOPONLINE MITTAGONG NS AUS Card xx1075 Value Date: 04/12/2025"/>
    <x v="11"/>
    <x v="60"/>
    <s v="Coolum State School"/>
  </r>
  <r>
    <x v="389"/>
    <n v="-15.22"/>
    <s v="CBA - Milani Everyday"/>
    <m/>
    <s v="SCHOOLSHOPONLINE MITTAGONG NS AUS Card xx1075 Value Date: 05/06/2025"/>
    <x v="11"/>
    <x v="60"/>
    <s v="Coolum State School"/>
  </r>
  <r>
    <x v="428"/>
    <n v="-15.22"/>
    <s v="CBA - Milani Everyday"/>
    <m/>
    <s v="SCHOOLSHOPONLINE MITTAGONG NS AUS Card xx1075 Value Date: 06/08/2025"/>
    <x v="11"/>
    <x v="60"/>
    <s v="Coolum State School"/>
  </r>
  <r>
    <x v="606"/>
    <n v="-20.3"/>
    <s v="CBA - Milani Everyday"/>
    <m/>
    <s v="SCHOOLSHOPONLINE MITTAGONG NS AUS Card xx1075 Value Date: 06/11/2025"/>
    <x v="11"/>
    <x v="60"/>
    <s v="Coolum State School"/>
  </r>
  <r>
    <x v="606"/>
    <n v="-20.3"/>
    <s v="CBA - Milani Everyday"/>
    <m/>
    <s v="SCHOOLSHOPONLINE MITTAGONG NS AUS Card xx1075 Value Date: 06/11/2025"/>
    <x v="11"/>
    <x v="60"/>
    <s v="Coolum State School"/>
  </r>
  <r>
    <x v="302"/>
    <n v="-16.739999999999998"/>
    <s v="CBA - Milani Everyday"/>
    <m/>
    <s v="SCHOOLSHOPONLINE MITTAGONG NS AUS Card xx1075 Value Date: 08/05/2025"/>
    <x v="11"/>
    <x v="60"/>
    <s v="Coolum State School"/>
  </r>
  <r>
    <x v="370"/>
    <n v="-15.22"/>
    <s v="CBA - Milani Everyday"/>
    <m/>
    <s v="SCHOOLSHOPONLINE MITTAGONG NS AUS Card xx1075 Value Date: 09/10/2025"/>
    <x v="11"/>
    <x v="60"/>
    <s v="Coolum State School"/>
  </r>
  <r>
    <x v="312"/>
    <n v="-16.739999999999998"/>
    <s v="CBA - Milani Everyday"/>
    <m/>
    <s v="SCHOOLSHOPONLINE MITTAGONG NS AUS Card xx1075 Value Date: 12/06/2025"/>
    <x v="11"/>
    <x v="60"/>
    <s v="Coolum State School"/>
  </r>
  <r>
    <x v="440"/>
    <n v="-14.71"/>
    <s v="CBA - Milani Everyday"/>
    <m/>
    <s v="SCHOOLSHOPONLINE MITTAGONG NS AUS Card xx1075 Value Date: 12/11/2025"/>
    <x v="11"/>
    <x v="60"/>
    <s v="Coolum State School"/>
  </r>
  <r>
    <x v="448"/>
    <n v="-16.739999999999998"/>
    <s v="CBA - Milani Everyday"/>
    <m/>
    <s v="SCHOOLSHOPONLINE MITTAGONG NS AUS Card xx1075 Value Date: 15/05/2025"/>
    <x v="11"/>
    <x v="60"/>
    <s v="Coolum State School"/>
  </r>
  <r>
    <x v="331"/>
    <n v="-8.6199999999999992"/>
    <s v="CBA - Milani Everyday"/>
    <m/>
    <s v="SCHOOLSHOPONLINE MITTAGONG NS AUS Card xx1075 Value Date: 16/05/2025"/>
    <x v="11"/>
    <x v="60"/>
    <s v="Coolum State School"/>
  </r>
  <r>
    <x v="326"/>
    <n v="-15.22"/>
    <s v="CBA - Milani Everyday"/>
    <m/>
    <s v="SCHOOLSHOPONLINE MITTAGONG NS AUS Card xx1075 Value Date: 17/07/2025"/>
    <x v="11"/>
    <x v="60"/>
    <s v="Coolum State School"/>
  </r>
  <r>
    <x v="496"/>
    <n v="-16.739999999999998"/>
    <s v="CBA - Milani Everyday"/>
    <m/>
    <s v="SCHOOLSHOPONLINE MITTAGONG NS AUS Card xx1075 Value Date: 18/09/2025"/>
    <x v="11"/>
    <x v="60"/>
    <s v="Coolum State School"/>
  </r>
  <r>
    <x v="367"/>
    <n v="-12.68"/>
    <s v="CBA - Milani Everyday"/>
    <m/>
    <s v="SCHOOLSHOPONLINE MITTAGONG NS AUS Card xx1075 Value Date: 19/06/2025"/>
    <x v="11"/>
    <x v="60"/>
    <s v="Coolum State School"/>
  </r>
  <r>
    <x v="367"/>
    <n v="-16.739999999999998"/>
    <s v="CBA - Milani Everyday"/>
    <m/>
    <s v="SCHOOLSHOPONLINE MITTAGONG NS AUS Card xx1075 Value Date: 19/06/2025"/>
    <x v="11"/>
    <x v="60"/>
    <s v="Coolum State School"/>
  </r>
  <r>
    <x v="333"/>
    <n v="-8.1199999999999992"/>
    <s v="CBA - Milani Everyday"/>
    <m/>
    <s v="SCHOOLSHOPONLINE MITTAGONG NS AUS Card xx1075 Value Date: 19/09/2025"/>
    <x v="11"/>
    <x v="60"/>
    <s v="Coolum State School"/>
  </r>
  <r>
    <x v="452"/>
    <n v="-16.739999999999998"/>
    <s v="CBA - Milani Everyday"/>
    <m/>
    <s v="SCHOOLSHOPONLINE MITTAGONG NS AUS Card xx1075 Value Date: 19/11/2025"/>
    <x v="11"/>
    <x v="60"/>
    <s v="Coolum State School"/>
  </r>
  <r>
    <x v="275"/>
    <n v="-13.19"/>
    <s v="CBA - Milani Everyday"/>
    <m/>
    <s v="SCHOOLSHOPONLINE MITTAGONG NS AUS Card xx1075 Value Date: 20/08/2025"/>
    <x v="11"/>
    <x v="60"/>
    <s v="Coolum State School"/>
  </r>
  <r>
    <x v="267"/>
    <n v="-15.73"/>
    <s v="CBA - Milani Everyday"/>
    <m/>
    <s v="SCHOOLSHOPONLINE MITTAGONG NS AUS Card xx1075 Value Date: 21/05/2025"/>
    <x v="11"/>
    <x v="60"/>
    <s v="Coolum State School"/>
  </r>
  <r>
    <x v="287"/>
    <n v="-19.79"/>
    <s v="CBA - Milani Everyday"/>
    <m/>
    <s v="SCHOOLSHOPONLINE MITTAGONG NS AUS Card xx1075 Value Date: 21/11/2025"/>
    <x v="11"/>
    <x v="60"/>
    <s v="Coolum State School"/>
  </r>
  <r>
    <x v="261"/>
    <n v="-16.739999999999998"/>
    <s v="CBA - Milani Everyday"/>
    <m/>
    <s v="SCHOOLSHOPONLINE MITTAGONG NS AUS Card xx1075 Value Date: 24/04/2025"/>
    <x v="11"/>
    <x v="60"/>
    <s v="Coolum State School"/>
  </r>
  <r>
    <x v="521"/>
    <n v="-8.6199999999999992"/>
    <s v="CBA - Milani Everyday"/>
    <m/>
    <s v="SCHOOLSHOPONLINE MITTAGONG NS AUS Card xx1075 Value Date: 24/06/2025"/>
    <x v="11"/>
    <x v="60"/>
    <s v="Coolum State School"/>
  </r>
  <r>
    <x v="544"/>
    <n v="-13.19"/>
    <s v="CBA - Milani Everyday"/>
    <m/>
    <s v="SCHOOLSHOPONLINE MITTAGONG NS AUS Card xx1075 Value Date: 24/07/2025"/>
    <x v="11"/>
    <x v="60"/>
    <s v="Coolum State School"/>
  </r>
  <r>
    <x v="350"/>
    <n v="-15.22"/>
    <s v="CBA - Milani Everyday"/>
    <m/>
    <s v="SCHOOLSHOPONLINE MITTAGONG NS AUS Card xx1075 Value Date: 27/06/2025"/>
    <x v="11"/>
    <x v="60"/>
    <s v="Coolum State School"/>
  </r>
  <r>
    <x v="348"/>
    <n v="-16.739999999999998"/>
    <s v="CBA - Milani Everyday"/>
    <m/>
    <s v="SCHOOLSHOPONLINE MITTAGONG NS AUS Card xx1075 Value Date: 27/11/2025"/>
    <x v="11"/>
    <x v="60"/>
    <s v="Coolum State School"/>
  </r>
  <r>
    <x v="352"/>
    <n v="-13.19"/>
    <s v="CBA - Milani Everyday"/>
    <m/>
    <s v="SCHOOLSHOPONLINE MITTAGONG NS AUS Card xx1075 Value Date: 28/08/2025"/>
    <x v="11"/>
    <x v="60"/>
    <s v="Coolum State School"/>
  </r>
  <r>
    <x v="206"/>
    <n v="-10.65"/>
    <s v="CBA - Milani Everyday"/>
    <s v="NA"/>
    <s v="SCHOOLSHOPONLINE MITTAGONG NS AUS Card xx6921 Value Date: 29/11/2024"/>
    <x v="11"/>
    <x v="60"/>
    <s v="Coolum State School"/>
  </r>
  <r>
    <x v="354"/>
    <n v="-16.739999999999998"/>
    <s v="CBA - Milani Everyday"/>
    <m/>
    <s v="SCHOOLSHOPONLINE MITTAGONG NS AUS Card xx1075 Value Date: 30/04/2025"/>
    <x v="11"/>
    <x v="60"/>
    <s v="Coolum State School"/>
  </r>
  <r>
    <x v="91"/>
    <n v="-17.25"/>
    <s v="CBA - Milani Everyday"/>
    <m/>
    <s v="SCHOOLSHOPONLINE MITTAGONG NS AUS Card xx1075 Value Date: 30/05/2025"/>
    <x v="11"/>
    <x v="60"/>
    <s v="Coolum State School"/>
  </r>
  <r>
    <x v="356"/>
    <n v="-14.71"/>
    <s v="CBA - Milani Everyday"/>
    <m/>
    <s v="SCHOOLSHOPONLINE MITTAGONG NS AUS Card xx1075 Value Date: 30/10/2025"/>
    <x v="11"/>
    <x v="60"/>
    <s v="Coolum State School"/>
  </r>
  <r>
    <x v="356"/>
    <n v="-14.71"/>
    <s v="CBA - Milani Everyday"/>
    <m/>
    <s v="SCHOOLSHOPONLINE MITTAGONG NS AUS Card xx1075 Value Date: 30/10/2025"/>
    <x v="11"/>
    <x v="60"/>
    <s v="Coolum State School"/>
  </r>
  <r>
    <x v="516"/>
    <n v="-10.65"/>
    <s v="CBA - Milani Everyday"/>
    <m/>
    <s v="SCHOOLSHOPONLINE MITTAGONG NS AUS Card xx1075 Value Date: 31/07/2025"/>
    <x v="11"/>
    <x v="60"/>
    <s v="Coolum State School"/>
  </r>
  <r>
    <x v="525"/>
    <n v="-10"/>
    <s v="CBA - Milani Everyday"/>
    <m/>
    <s v="SQ *TUCKSHOP CSS P&amp;C Coolum Beach QL AUS Card xx1075 Value Date: 25/06/2025"/>
    <x v="11"/>
    <x v="60"/>
    <s v="TUCKSHOP CSS P&amp;C "/>
  </r>
  <r>
    <x v="525"/>
    <n v="-7"/>
    <s v="CBA - Milani Everyday"/>
    <m/>
    <s v="SQ *TUCKSHOP CSS P&amp;C Coolum Beach QL AUS Card xx1075 Value Date: 25/06/2025"/>
    <x v="11"/>
    <x v="60"/>
    <s v="TUCKSHOP CSS P&amp;C "/>
  </r>
  <r>
    <x v="593"/>
    <n v="-3.5"/>
    <s v="CBA - Milani Everyday"/>
    <m/>
    <s v="SQ *TUCKSHOP CSS P&amp;C Coolum Beach QL AUS Card xx1075 Value Date: 26/06/2025"/>
    <x v="11"/>
    <x v="60"/>
    <s v="TUCKSHOP CSS P&amp;C "/>
  </r>
  <r>
    <x v="475"/>
    <n v="-10.66"/>
    <s v="NAB - Credit Card 8814"/>
    <s v="CREDIT CARD PURCHASE"/>
    <s v="THE SHOP PRODUCTS COOLUM BEACH"/>
    <x v="11"/>
    <x v="60"/>
    <s v="THE SHOP PRODUCTS COOLUM BEACH"/>
  </r>
  <r>
    <x v="230"/>
    <n v="-8.5"/>
    <s v="NAB - Credit Card 8814"/>
    <s v="CREDIT CARD PURCHASE"/>
    <s v="SQ *VALLEE &amp; BOWE Ilkley"/>
    <x v="10"/>
    <x v="15"/>
    <s v="VALLEE &amp; BOWE "/>
  </r>
  <r>
    <x v="242"/>
    <n v="-8.1999999999999993"/>
    <s v="NAB - Credit Card 8814"/>
    <s v="CREDIT CARD PURCHASE"/>
    <s v="SQ *VALLEE &amp; BOWE Ilkley"/>
    <x v="10"/>
    <x v="15"/>
    <s v="VALLEE &amp; BOWE "/>
  </r>
  <r>
    <x v="249"/>
    <n v="-14.7"/>
    <s v="NAB - Credit Card 8814"/>
    <s v="CREDIT CARD PURCHASE"/>
    <s v="SQ *VALLEE &amp; BOWE Ilkley"/>
    <x v="10"/>
    <x v="15"/>
    <s v="VALLEE &amp; BOWE "/>
  </r>
  <r>
    <x v="408"/>
    <n v="-240.17"/>
    <s v="CBA - Milani Everyday"/>
    <m/>
    <s v="SQ *VALLY HAIR Nambour QL AUS Card xx1075 Value Date: 18/11/2025"/>
    <x v="10"/>
    <x v="15"/>
    <s v="VALLEE &amp; BOWE "/>
  </r>
  <r>
    <x v="72"/>
    <n v="-112.46"/>
    <s v="CBA - Milani Everyday"/>
    <s v="NA"/>
    <s v="ZipMoney P613124755 Sydney AU AUS Card xx6921 Value Date: 21/08/2024"/>
    <x v="1"/>
    <x v="2"/>
    <s v="Zip"/>
  </r>
  <r>
    <x v="188"/>
    <n v="-112.46"/>
    <s v="CBA - Milani Everyday"/>
    <s v="NA"/>
    <s v="ZipMoney P627293945 Sydney AU AUS Card xx6921 Value Date: 21/09/2024"/>
    <x v="1"/>
    <x v="2"/>
    <s v="Zip"/>
  </r>
  <r>
    <x v="333"/>
    <n v="-89.01"/>
    <s v="CBA - Milani Everyday"/>
    <m/>
    <s v="ZipMoney P788120300 Sydney AU AUS Card xx1075 Value Date: 21/09/2025"/>
    <x v="1"/>
    <x v="2"/>
    <s v="Zip"/>
  </r>
  <r>
    <x v="336"/>
    <n v="-112.45"/>
    <s v="CBA - Milani Everyday"/>
    <s v="NA"/>
    <s v="ZipMoney P640864842 Sydney AU AUS Card xx6921 Value Date: 21/10/2024"/>
    <x v="1"/>
    <x v="2"/>
    <s v="Zip"/>
  </r>
  <r>
    <x v="524"/>
    <n v="-89.01"/>
    <s v="CBA - Milani Everyday"/>
    <m/>
    <s v="ZipMoney P799530149 Sydney AU AUS Card xx1075 Value Date: 21/10/2025"/>
    <x v="1"/>
    <x v="2"/>
    <s v="Zip"/>
  </r>
  <r>
    <x v="607"/>
    <n v="-112.46"/>
    <s v="CBA - Milani Everyday"/>
    <s v="NA"/>
    <s v="ZipMoney P655009369 Sydney AU AUS Card xx6921 Value Date: 21/11/2024"/>
    <x v="1"/>
    <x v="2"/>
    <s v="Zip"/>
  </r>
  <r>
    <x v="287"/>
    <n v="-89.01"/>
    <s v="CBA - Milani Everyday"/>
    <m/>
    <s v="ZipMoney P811697983 Sydney AU AUS Card xx1075 Value Date: 21/11/2025"/>
    <x v="1"/>
    <x v="2"/>
    <s v="Zip"/>
  </r>
  <r>
    <x v="215"/>
    <n v="-112.45"/>
    <s v="CBA - Milani Everyday"/>
    <s v="NA"/>
    <s v="ZipMoney P668930601 Sydney AU AUS Card xx6921 Value Date: 21/12/2024"/>
    <x v="1"/>
    <x v="2"/>
    <s v="Zip"/>
  </r>
  <r>
    <x v="353"/>
    <n v="-89.01"/>
    <s v="CBA - Milani Everyday"/>
    <m/>
    <s v="ZipMoney P825795862 Sydney AU AUS Card xx1075 Value Date: 28/12/2025"/>
    <x v="1"/>
    <x v="2"/>
    <s v="Zip"/>
  </r>
  <r>
    <x v="608"/>
    <n v="-201.47"/>
    <s v="CBA - Milani Everyday"/>
    <s v="NA"/>
    <s v="ZipMoney P687034669 Sydney AU AUS Card xx6921 Value Date: 29/01/2025"/>
    <x v="1"/>
    <x v="2"/>
    <s v="Zip"/>
  </r>
  <r>
    <x v="535"/>
    <n v="-150"/>
    <s v="CBA - Milani Everyday"/>
    <m/>
    <s v="ZipMoney P761995216 zip.co AU AUS Card xx1075 Value Date: 15/07/2025"/>
    <x v="1"/>
    <x v="2"/>
    <s v="Zip"/>
  </r>
  <r>
    <x v="44"/>
    <n v="-150"/>
    <s v="CBA - Milani Everyday"/>
    <m/>
    <s v="ZipMoney P785861011 zip.co AU AUS Card xx1075 Value Date: 15/09/2025"/>
    <x v="1"/>
    <x v="2"/>
    <s v="Zip"/>
  </r>
  <r>
    <x v="312"/>
    <n v="-150"/>
    <s v="CBA - Milani Everyday"/>
    <m/>
    <s v="ZIPMONEY* P748451161 SYDNEY NS AUS Card xx1075 Value Date: 12/06/2025"/>
    <x v="1"/>
    <x v="2"/>
    <s v="Zip"/>
  </r>
  <r>
    <x v="508"/>
    <n v="-150"/>
    <s v="CBA - Milani Everyday"/>
    <m/>
    <s v="ZIPMONEY* P735646688 SYDNEY NS AUS Card xx1075 Value Date: 14/05/2025"/>
    <x v="1"/>
    <x v="2"/>
    <s v="Zip"/>
  </r>
  <r>
    <x v="328"/>
    <n v="-150"/>
    <s v="CBA - Milani Everyday"/>
    <m/>
    <s v="ZIPMONEY* P809492628 SYDNEY NS AUS Card xx1075 Value Date: 15/11/2025"/>
    <x v="1"/>
    <x v="2"/>
    <s v="Zip"/>
  </r>
  <r>
    <x v="29"/>
    <n v="-150"/>
    <s v="CBA - Milani Everyday"/>
    <m/>
    <s v="ZIPMONEY* P820824275 SYDNEY NS AUS Card xx1075 Value Date: 15/12/2025"/>
    <x v="1"/>
    <x v="2"/>
    <s v="Zip"/>
  </r>
  <r>
    <x v="267"/>
    <n v="-89.01"/>
    <s v="CBA - Milani Everyday"/>
    <m/>
    <s v="ZIPMONEY* P738395550 SYDNEY NS AUS Card xx1075 Value Date: 21/05/2025"/>
    <x v="1"/>
    <x v="2"/>
    <s v="Zip"/>
  </r>
  <r>
    <x v="396"/>
    <n v="-89.01"/>
    <s v="CBA - Milani Everyday"/>
    <m/>
    <s v="ZIPMONEY* P751911926 SYDNEY NS AUS Card xx1075 Value Date: 21/06/2025"/>
    <x v="1"/>
    <x v="2"/>
    <s v="Zip"/>
  </r>
  <r>
    <x v="374"/>
    <n v="-89.01"/>
    <s v="CBA - Milani Everyday"/>
    <m/>
    <s v="ZIPMONEY* P776143883 SYDNEY NS AUS Card xx1075 Value Date: 21/08/2025"/>
    <x v="1"/>
    <x v="2"/>
    <s v="Zip"/>
  </r>
  <r>
    <x v="431"/>
    <n v="-89.01"/>
    <s v="CBA - Milani Everyday"/>
    <m/>
    <s v="ZIPMONEY* P765025002 SYDNEY NS AUS Card xx1075 Value Date: 23/07/2025"/>
    <x v="1"/>
    <x v="2"/>
    <s v="Zip"/>
  </r>
  <r>
    <x v="489"/>
    <n v="-968.05"/>
    <s v="NAB Old - 9437"/>
    <s v="AUTOMATIC DRAWING"/>
    <s v="1037025884467 PAYPAL AUSTRALIA LLOYD THOMAS"/>
    <x v="1"/>
    <x v="1"/>
    <s v="PayPal"/>
  </r>
  <r>
    <x v="539"/>
    <n v="-918.05"/>
    <s v="NAB - Old 1627"/>
    <s v="AUTOMATIC DRAWING"/>
    <s v="1037143859727 PAYPAL AUSTRALIA LLOYD THOMAS"/>
    <x v="1"/>
    <x v="1"/>
    <s v="PayPal"/>
  </r>
  <r>
    <x v="387"/>
    <n v="-222.83"/>
    <s v="NAB Old - 9437"/>
    <s v="AUTOMATIC DRAWING"/>
    <s v="1038646268946 PAYPAL AUSTRALIA LLOYD THOMAS"/>
    <x v="1"/>
    <x v="1"/>
    <s v="PayPal"/>
  </r>
  <r>
    <x v="222"/>
    <n v="-80.27"/>
    <s v="NAB Old - 9437"/>
    <s v="AUTOMATIC DRAWING"/>
    <s v="1039536318476 PAYPAL AUSTRALIA LLOYD THOMAS"/>
    <x v="1"/>
    <x v="1"/>
    <s v="PayPal"/>
  </r>
  <r>
    <x v="236"/>
    <n v="-127.5"/>
    <s v="NAB Old - 9437"/>
    <s v="AUTOMATIC DRAWING"/>
    <s v="1040225545053 PAYPAL AUSTRALIA LLOYD THOMAS"/>
    <x v="1"/>
    <x v="1"/>
    <s v="PayPal"/>
  </r>
  <r>
    <x v="280"/>
    <n v="-39.19"/>
    <s v="NAB - Credit Card 8814"/>
    <s v="CREDIT CARD PURCHASE"/>
    <s v="E-VISA VIET NAM HA NOI"/>
    <x v="2"/>
    <x v="73"/>
    <s v="E-VISA VIET NAM HA NOI"/>
  </r>
  <r>
    <x v="347"/>
    <n v="-86.4"/>
    <s v="NAB - Credit Card 8814"/>
    <s v="CREDIT CARD PURCHASE"/>
    <s v="LASIESTA RESORT&amp;SPA QUANG NAM"/>
    <x v="2"/>
    <x v="10"/>
    <s v="Vietnam"/>
  </r>
  <r>
    <x v="609"/>
    <m/>
    <m/>
    <m/>
    <m/>
    <x v="21"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2AD55-F2F1-F640-874C-739002694ADE}" name="PivotTable1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1" firstDataRow="2" firstDataCol="1"/>
  <pivotFields count="9">
    <pivotField showAll="0">
      <items count="611">
        <item x="106"/>
        <item x="107"/>
        <item x="51"/>
        <item x="33"/>
        <item x="555"/>
        <item x="108"/>
        <item x="52"/>
        <item x="388"/>
        <item x="468"/>
        <item x="462"/>
        <item x="583"/>
        <item x="112"/>
        <item x="113"/>
        <item x="433"/>
        <item x="114"/>
        <item x="376"/>
        <item x="564"/>
        <item x="53"/>
        <item x="335"/>
        <item x="115"/>
        <item x="338"/>
        <item x="569"/>
        <item x="9"/>
        <item x="116"/>
        <item x="54"/>
        <item x="117"/>
        <item x="528"/>
        <item x="118"/>
        <item x="463"/>
        <item x="377"/>
        <item x="381"/>
        <item x="55"/>
        <item x="556"/>
        <item x="119"/>
        <item x="120"/>
        <item x="56"/>
        <item x="121"/>
        <item x="401"/>
        <item x="603"/>
        <item x="557"/>
        <item x="122"/>
        <item x="329"/>
        <item x="529"/>
        <item x="123"/>
        <item x="124"/>
        <item x="10"/>
        <item x="382"/>
        <item x="57"/>
        <item x="484"/>
        <item x="400"/>
        <item x="554"/>
        <item x="125"/>
        <item x="415"/>
        <item x="126"/>
        <item x="58"/>
        <item x="37"/>
        <item x="77"/>
        <item x="127"/>
        <item x="0"/>
        <item x="128"/>
        <item x="454"/>
        <item x="317"/>
        <item x="129"/>
        <item x="59"/>
        <item x="469"/>
        <item x="485"/>
        <item x="405"/>
        <item x="605"/>
        <item x="130"/>
        <item x="131"/>
        <item x="60"/>
        <item x="110"/>
        <item x="132"/>
        <item x="357"/>
        <item x="133"/>
        <item x="134"/>
        <item x="45"/>
        <item x="135"/>
        <item x="136"/>
        <item x="137"/>
        <item x="437"/>
        <item x="138"/>
        <item x="139"/>
        <item x="320"/>
        <item x="140"/>
        <item x="141"/>
        <item x="566"/>
        <item x="142"/>
        <item x="413"/>
        <item x="143"/>
        <item x="144"/>
        <item x="61"/>
        <item x="145"/>
        <item x="146"/>
        <item x="147"/>
        <item x="148"/>
        <item x="62"/>
        <item x="546"/>
        <item x="149"/>
        <item x="96"/>
        <item x="438"/>
        <item x="150"/>
        <item x="1"/>
        <item x="11"/>
        <item x="63"/>
        <item x="82"/>
        <item x="486"/>
        <item x="527"/>
        <item x="64"/>
        <item x="514"/>
        <item x="151"/>
        <item x="152"/>
        <item x="65"/>
        <item x="153"/>
        <item x="378"/>
        <item x="547"/>
        <item x="100"/>
        <item x="412"/>
        <item x="435"/>
        <item x="502"/>
        <item x="154"/>
        <item x="66"/>
        <item x="155"/>
        <item x="156"/>
        <item x="157"/>
        <item x="523"/>
        <item x="558"/>
        <item x="67"/>
        <item x="318"/>
        <item x="158"/>
        <item x="501"/>
        <item x="159"/>
        <item x="394"/>
        <item x="160"/>
        <item x="68"/>
        <item x="161"/>
        <item x="162"/>
        <item x="559"/>
        <item x="163"/>
        <item x="355"/>
        <item x="545"/>
        <item x="434"/>
        <item x="34"/>
        <item x="69"/>
        <item x="164"/>
        <item x="470"/>
        <item x="165"/>
        <item x="166"/>
        <item x="167"/>
        <item x="314"/>
        <item x="168"/>
        <item x="505"/>
        <item x="169"/>
        <item x="565"/>
        <item x="70"/>
        <item x="170"/>
        <item x="92"/>
        <item x="340"/>
        <item x="456"/>
        <item x="171"/>
        <item x="343"/>
        <item x="530"/>
        <item x="172"/>
        <item x="173"/>
        <item x="71"/>
        <item x="383"/>
        <item x="174"/>
        <item x="418"/>
        <item x="175"/>
        <item x="78"/>
        <item x="306"/>
        <item x="460"/>
        <item x="176"/>
        <item x="177"/>
        <item x="604"/>
        <item x="568"/>
        <item x="390"/>
        <item x="323"/>
        <item x="178"/>
        <item x="402"/>
        <item x="72"/>
        <item x="179"/>
        <item x="180"/>
        <item x="344"/>
        <item x="181"/>
        <item x="38"/>
        <item x="586"/>
        <item x="182"/>
        <item x="183"/>
        <item x="487"/>
        <item x="79"/>
        <item x="457"/>
        <item x="570"/>
        <item x="184"/>
        <item x="185"/>
        <item x="517"/>
        <item x="488"/>
        <item x="472"/>
        <item x="313"/>
        <item x="571"/>
        <item x="80"/>
        <item x="186"/>
        <item x="362"/>
        <item x="379"/>
        <item x="489"/>
        <item x="332"/>
        <item x="187"/>
        <item x="188"/>
        <item x="539"/>
        <item x="109"/>
        <item x="548"/>
        <item x="345"/>
        <item x="560"/>
        <item x="189"/>
        <item x="190"/>
        <item x="490"/>
        <item x="384"/>
        <item x="421"/>
        <item x="299"/>
        <item x="585"/>
        <item x="93"/>
        <item x="191"/>
        <item x="526"/>
        <item x="538"/>
        <item x="590"/>
        <item x="308"/>
        <item x="561"/>
        <item x="73"/>
        <item x="192"/>
        <item x="319"/>
        <item x="385"/>
        <item x="324"/>
        <item x="422"/>
        <item x="193"/>
        <item x="336"/>
        <item x="395"/>
        <item x="432"/>
        <item x="98"/>
        <item x="194"/>
        <item x="425"/>
        <item x="195"/>
        <item x="102"/>
        <item x="196"/>
        <item x="197"/>
        <item x="458"/>
        <item x="74"/>
        <item x="198"/>
        <item x="199"/>
        <item x="200"/>
        <item x="30"/>
        <item x="532"/>
        <item x="201"/>
        <item x="202"/>
        <item x="203"/>
        <item x="386"/>
        <item x="204"/>
        <item x="75"/>
        <item x="607"/>
        <item x="575"/>
        <item x="2"/>
        <item x="39"/>
        <item x="46"/>
        <item x="510"/>
        <item x="205"/>
        <item x="578"/>
        <item x="387"/>
        <item x="206"/>
        <item x="207"/>
        <item x="549"/>
        <item x="103"/>
        <item x="208"/>
        <item x="209"/>
        <item x="210"/>
        <item x="534"/>
        <item x="380"/>
        <item x="580"/>
        <item x="211"/>
        <item x="212"/>
        <item x="520"/>
        <item x="588"/>
        <item x="213"/>
        <item x="567"/>
        <item x="562"/>
        <item x="214"/>
        <item x="215"/>
        <item x="576"/>
        <item x="216"/>
        <item x="579"/>
        <item x="84"/>
        <item x="217"/>
        <item x="218"/>
        <item x="219"/>
        <item x="94"/>
        <item x="220"/>
        <item x="536"/>
        <item x="40"/>
        <item x="221"/>
        <item x="304"/>
        <item x="222"/>
        <item x="223"/>
        <item x="224"/>
        <item x="316"/>
        <item x="225"/>
        <item x="226"/>
        <item x="227"/>
        <item x="403"/>
        <item x="391"/>
        <item x="228"/>
        <item x="3"/>
        <item x="229"/>
        <item x="230"/>
        <item x="231"/>
        <item x="608"/>
        <item x="232"/>
        <item x="233"/>
        <item x="234"/>
        <item x="13"/>
        <item x="18"/>
        <item x="104"/>
        <item x="235"/>
        <item x="236"/>
        <item x="436"/>
        <item x="237"/>
        <item x="86"/>
        <item x="238"/>
        <item x="21"/>
        <item x="392"/>
        <item x="239"/>
        <item x="240"/>
        <item x="241"/>
        <item x="478"/>
        <item x="242"/>
        <item x="95"/>
        <item x="243"/>
        <item x="4"/>
        <item x="491"/>
        <item x="5"/>
        <item x="6"/>
        <item x="7"/>
        <item x="244"/>
        <item x="550"/>
        <item x="592"/>
        <item x="310"/>
        <item x="581"/>
        <item x="419"/>
        <item x="22"/>
        <item x="245"/>
        <item x="31"/>
        <item x="246"/>
        <item x="247"/>
        <item x="248"/>
        <item x="537"/>
        <item x="249"/>
        <item x="111"/>
        <item x="563"/>
        <item x="584"/>
        <item x="250"/>
        <item x="251"/>
        <item x="252"/>
        <item x="420"/>
        <item x="253"/>
        <item x="14"/>
        <item x="254"/>
        <item x="411"/>
        <item x="17"/>
        <item x="255"/>
        <item x="256"/>
        <item x="257"/>
        <item x="258"/>
        <item x="50"/>
        <item x="322"/>
        <item x="582"/>
        <item x="577"/>
        <item x="416"/>
        <item x="41"/>
        <item x="325"/>
        <item x="259"/>
        <item x="339"/>
        <item x="368"/>
        <item x="595"/>
        <item x="260"/>
        <item x="261"/>
        <item x="349"/>
        <item x="262"/>
        <item x="354"/>
        <item x="295"/>
        <item x="459"/>
        <item x="263"/>
        <item x="15"/>
        <item x="19"/>
        <item x="264"/>
        <item x="265"/>
        <item x="302"/>
        <item x="531"/>
        <item x="266"/>
        <item x="23"/>
        <item x="311"/>
        <item x="503"/>
        <item x="508"/>
        <item x="448"/>
        <item x="541"/>
        <item x="511"/>
        <item x="331"/>
        <item x="32"/>
        <item x="519"/>
        <item x="267"/>
        <item x="337"/>
        <item x="268"/>
        <item x="269"/>
        <item x="513"/>
        <item x="47"/>
        <item x="48"/>
        <item x="88"/>
        <item x="498"/>
        <item x="509"/>
        <item x="91"/>
        <item x="479"/>
        <item x="572"/>
        <item x="16"/>
        <item x="389"/>
        <item x="366"/>
        <item x="20"/>
        <item x="305"/>
        <item x="574"/>
        <item x="515"/>
        <item x="430"/>
        <item x="312"/>
        <item x="499"/>
        <item x="42"/>
        <item x="43"/>
        <item x="427"/>
        <item x="551"/>
        <item x="90"/>
        <item x="367"/>
        <item x="404"/>
        <item x="396"/>
        <item x="369"/>
        <item x="521"/>
        <item x="525"/>
        <item x="593"/>
        <item x="441"/>
        <item x="350"/>
        <item x="442"/>
        <item x="424"/>
        <item x="270"/>
        <item x="297"/>
        <item x="453"/>
        <item x="105"/>
        <item x="494"/>
        <item x="443"/>
        <item x="365"/>
        <item x="399"/>
        <item x="506"/>
        <item x="271"/>
        <item x="535"/>
        <item x="24"/>
        <item x="89"/>
        <item x="326"/>
        <item x="589"/>
        <item x="330"/>
        <item x="512"/>
        <item x="397"/>
        <item x="431"/>
        <item x="544"/>
        <item x="594"/>
        <item x="507"/>
        <item x="351"/>
        <item x="552"/>
        <item x="573"/>
        <item x="272"/>
        <item x="516"/>
        <item x="533"/>
        <item x="301"/>
        <item x="273"/>
        <item x="477"/>
        <item x="428"/>
        <item x="587"/>
        <item x="500"/>
        <item x="444"/>
        <item x="309"/>
        <item x="522"/>
        <item x="450"/>
        <item x="274"/>
        <item x="449"/>
        <item x="361"/>
        <item x="321"/>
        <item x="410"/>
        <item x="497"/>
        <item x="275"/>
        <item x="374"/>
        <item x="276"/>
        <item x="341"/>
        <item x="504"/>
        <item x="481"/>
        <item x="465"/>
        <item x="352"/>
        <item x="518"/>
        <item x="277"/>
        <item x="296"/>
        <item x="429"/>
        <item x="473"/>
        <item x="298"/>
        <item x="596"/>
        <item x="8"/>
        <item x="278"/>
        <item x="492"/>
        <item x="461"/>
        <item x="475"/>
        <item x="25"/>
        <item x="423"/>
        <item x="44"/>
        <item x="26"/>
        <item x="495"/>
        <item x="35"/>
        <item x="496"/>
        <item x="406"/>
        <item x="333"/>
        <item x="371"/>
        <item x="372"/>
        <item x="279"/>
        <item x="342"/>
        <item x="280"/>
        <item x="346"/>
        <item x="553"/>
        <item x="591"/>
        <item x="407"/>
        <item x="597"/>
        <item x="364"/>
        <item x="358"/>
        <item x="480"/>
        <item x="446"/>
        <item x="281"/>
        <item x="370"/>
        <item x="417"/>
        <item x="426"/>
        <item x="49"/>
        <item x="467"/>
        <item x="282"/>
        <item x="455"/>
        <item x="27"/>
        <item x="451"/>
        <item x="327"/>
        <item x="540"/>
        <item x="524"/>
        <item x="99"/>
        <item x="598"/>
        <item x="476"/>
        <item x="347"/>
        <item x="474"/>
        <item x="363"/>
        <item x="283"/>
        <item x="356"/>
        <item x="101"/>
        <item x="300"/>
        <item x="284"/>
        <item x="285"/>
        <item x="471"/>
        <item x="606"/>
        <item x="286"/>
        <item x="307"/>
        <item x="445"/>
        <item x="85"/>
        <item x="440"/>
        <item x="315"/>
        <item x="28"/>
        <item x="409"/>
        <item x="328"/>
        <item x="373"/>
        <item x="408"/>
        <item x="466"/>
        <item x="452"/>
        <item x="414"/>
        <item x="398"/>
        <item x="287"/>
        <item x="12"/>
        <item x="288"/>
        <item x="289"/>
        <item x="348"/>
        <item x="542"/>
        <item x="290"/>
        <item x="97"/>
        <item x="375"/>
        <item x="36"/>
        <item x="360"/>
        <item x="493"/>
        <item x="599"/>
        <item x="291"/>
        <item x="303"/>
        <item x="292"/>
        <item x="87"/>
        <item x="293"/>
        <item x="439"/>
        <item x="76"/>
        <item x="29"/>
        <item x="83"/>
        <item x="464"/>
        <item x="482"/>
        <item x="543"/>
        <item x="600"/>
        <item x="294"/>
        <item x="334"/>
        <item x="359"/>
        <item x="483"/>
        <item x="601"/>
        <item x="602"/>
        <item x="81"/>
        <item x="393"/>
        <item x="353"/>
        <item x="447"/>
        <item x="609"/>
        <item t="default"/>
      </items>
    </pivotField>
    <pivotField dataField="1" showAll="0"/>
    <pivotField showAll="0"/>
    <pivotField showAll="0"/>
    <pivotField showAll="0"/>
    <pivotField axis="axisRow" showAll="0">
      <items count="23">
        <item sd="0" x="4"/>
        <item sd="0" x="0"/>
        <item sd="0" x="19"/>
        <item sd="0" x="14"/>
        <item sd="0" x="15"/>
        <item sd="0" x="16"/>
        <item sd="0" x="17"/>
        <item sd="0" x="5"/>
        <item sd="0" x="8"/>
        <item h="1" sd="0" x="7"/>
        <item sd="0" x="20"/>
        <item sd="0" x="6"/>
        <item sd="0" x="11"/>
        <item h="1" sd="0" x="9"/>
        <item sd="0" x="10"/>
        <item sd="0" x="12"/>
        <item sd="0" x="18"/>
        <item sd="0" x="1"/>
        <item sd="0" x="3"/>
        <item sd="0" x="2"/>
        <item sd="0" x="13"/>
        <item h="1" sd="0" x="21"/>
        <item t="default"/>
      </items>
    </pivotField>
    <pivotField axis="axisRow" showAll="0">
      <items count="76">
        <item x="3"/>
        <item x="19"/>
        <item x="32"/>
        <item x="16"/>
        <item x="11"/>
        <item x="68"/>
        <item x="22"/>
        <item x="29"/>
        <item x="2"/>
        <item x="51"/>
        <item x="57"/>
        <item x="33"/>
        <item x="5"/>
        <item x="6"/>
        <item x="7"/>
        <item x="14"/>
        <item x="64"/>
        <item x="35"/>
        <item x="13"/>
        <item x="12"/>
        <item x="20"/>
        <item x="49"/>
        <item x="39"/>
        <item x="8"/>
        <item x="61"/>
        <item x="17"/>
        <item x="23"/>
        <item x="38"/>
        <item x="31"/>
        <item x="36"/>
        <item x="50"/>
        <item x="9"/>
        <item x="18"/>
        <item x="24"/>
        <item x="54"/>
        <item x="28"/>
        <item x="15"/>
        <item x="40"/>
        <item x="27"/>
        <item x="41"/>
        <item x="55"/>
        <item x="52"/>
        <item x="37"/>
        <item x="45"/>
        <item x="34"/>
        <item x="26"/>
        <item x="56"/>
        <item x="58"/>
        <item x="21"/>
        <item x="63"/>
        <item x="59"/>
        <item x="48"/>
        <item x="25"/>
        <item x="67"/>
        <item x="66"/>
        <item x="43"/>
        <item x="69"/>
        <item x="0"/>
        <item x="62"/>
        <item x="44"/>
        <item x="1"/>
        <item x="30"/>
        <item x="46"/>
        <item x="70"/>
        <item x="4"/>
        <item x="42"/>
        <item x="71"/>
        <item x="47"/>
        <item x="60"/>
        <item x="74"/>
        <item x="53"/>
        <item x="65"/>
        <item x="73"/>
        <item x="72"/>
        <item x="10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8"/>
  </colFields>
  <colItems count="3">
    <i>
      <x v="1"/>
    </i>
    <i>
      <x v="2"/>
    </i>
    <i t="grand">
      <x/>
    </i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F145C-094A-8B4A-939D-523D622DCCC8}" name="PivotTable1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1" firstDataRow="3" firstDataCol="1"/>
  <pivotFields count="9">
    <pivotField axis="axisCol" showAll="0">
      <items count="611">
        <item x="106"/>
        <item x="107"/>
        <item x="51"/>
        <item x="33"/>
        <item x="555"/>
        <item x="108"/>
        <item x="52"/>
        <item x="388"/>
        <item x="468"/>
        <item x="462"/>
        <item x="583"/>
        <item x="112"/>
        <item x="113"/>
        <item x="433"/>
        <item x="114"/>
        <item x="376"/>
        <item x="564"/>
        <item x="53"/>
        <item x="335"/>
        <item x="115"/>
        <item x="338"/>
        <item x="569"/>
        <item x="9"/>
        <item x="116"/>
        <item x="54"/>
        <item x="117"/>
        <item x="528"/>
        <item x="118"/>
        <item x="463"/>
        <item x="377"/>
        <item x="381"/>
        <item x="55"/>
        <item x="556"/>
        <item x="119"/>
        <item x="120"/>
        <item x="56"/>
        <item x="121"/>
        <item x="401"/>
        <item x="603"/>
        <item x="557"/>
        <item x="122"/>
        <item x="329"/>
        <item x="529"/>
        <item x="123"/>
        <item x="124"/>
        <item x="10"/>
        <item x="382"/>
        <item x="57"/>
        <item x="484"/>
        <item x="400"/>
        <item x="554"/>
        <item x="125"/>
        <item x="415"/>
        <item x="126"/>
        <item x="58"/>
        <item x="37"/>
        <item x="77"/>
        <item x="127"/>
        <item x="0"/>
        <item x="128"/>
        <item x="454"/>
        <item x="317"/>
        <item x="129"/>
        <item x="59"/>
        <item x="469"/>
        <item x="485"/>
        <item x="405"/>
        <item x="605"/>
        <item x="130"/>
        <item x="131"/>
        <item x="60"/>
        <item x="110"/>
        <item x="132"/>
        <item x="357"/>
        <item x="133"/>
        <item x="134"/>
        <item x="45"/>
        <item x="135"/>
        <item x="136"/>
        <item x="137"/>
        <item x="437"/>
        <item x="138"/>
        <item x="139"/>
        <item x="320"/>
        <item x="140"/>
        <item x="141"/>
        <item x="566"/>
        <item x="142"/>
        <item x="413"/>
        <item x="143"/>
        <item x="144"/>
        <item x="61"/>
        <item x="145"/>
        <item x="146"/>
        <item x="147"/>
        <item x="148"/>
        <item x="62"/>
        <item x="546"/>
        <item x="149"/>
        <item x="96"/>
        <item x="438"/>
        <item x="150"/>
        <item x="1"/>
        <item x="11"/>
        <item x="63"/>
        <item x="82"/>
        <item x="486"/>
        <item x="527"/>
        <item x="64"/>
        <item x="514"/>
        <item x="151"/>
        <item x="152"/>
        <item x="65"/>
        <item x="153"/>
        <item x="378"/>
        <item x="547"/>
        <item x="100"/>
        <item x="412"/>
        <item x="435"/>
        <item x="502"/>
        <item x="154"/>
        <item x="66"/>
        <item x="155"/>
        <item x="156"/>
        <item x="157"/>
        <item x="523"/>
        <item x="558"/>
        <item x="67"/>
        <item x="318"/>
        <item x="158"/>
        <item x="501"/>
        <item x="159"/>
        <item x="394"/>
        <item x="160"/>
        <item x="68"/>
        <item x="161"/>
        <item x="162"/>
        <item x="559"/>
        <item x="163"/>
        <item x="355"/>
        <item x="545"/>
        <item x="434"/>
        <item x="34"/>
        <item x="69"/>
        <item x="164"/>
        <item x="470"/>
        <item x="165"/>
        <item x="166"/>
        <item x="167"/>
        <item x="314"/>
        <item x="168"/>
        <item x="505"/>
        <item x="169"/>
        <item x="565"/>
        <item x="70"/>
        <item x="170"/>
        <item x="92"/>
        <item x="340"/>
        <item x="456"/>
        <item x="171"/>
        <item x="343"/>
        <item x="530"/>
        <item x="172"/>
        <item x="173"/>
        <item x="71"/>
        <item x="383"/>
        <item x="174"/>
        <item x="418"/>
        <item x="175"/>
        <item x="78"/>
        <item x="306"/>
        <item x="460"/>
        <item x="176"/>
        <item x="177"/>
        <item x="604"/>
        <item x="568"/>
        <item x="390"/>
        <item x="323"/>
        <item x="178"/>
        <item x="402"/>
        <item x="72"/>
        <item x="179"/>
        <item x="180"/>
        <item x="344"/>
        <item x="181"/>
        <item x="38"/>
        <item x="586"/>
        <item x="182"/>
        <item x="183"/>
        <item x="487"/>
        <item x="79"/>
        <item x="457"/>
        <item x="570"/>
        <item x="184"/>
        <item x="185"/>
        <item x="517"/>
        <item x="488"/>
        <item x="472"/>
        <item x="313"/>
        <item x="571"/>
        <item x="80"/>
        <item x="186"/>
        <item x="362"/>
        <item x="379"/>
        <item x="489"/>
        <item x="332"/>
        <item x="187"/>
        <item x="188"/>
        <item x="539"/>
        <item x="109"/>
        <item x="548"/>
        <item x="345"/>
        <item x="560"/>
        <item x="189"/>
        <item x="190"/>
        <item x="490"/>
        <item x="384"/>
        <item x="421"/>
        <item x="299"/>
        <item x="585"/>
        <item x="93"/>
        <item x="191"/>
        <item x="526"/>
        <item x="538"/>
        <item x="590"/>
        <item x="308"/>
        <item x="561"/>
        <item x="73"/>
        <item x="192"/>
        <item x="319"/>
        <item x="385"/>
        <item x="324"/>
        <item x="422"/>
        <item x="193"/>
        <item x="336"/>
        <item x="395"/>
        <item x="432"/>
        <item x="98"/>
        <item x="194"/>
        <item x="425"/>
        <item x="195"/>
        <item x="102"/>
        <item x="196"/>
        <item x="197"/>
        <item x="458"/>
        <item x="74"/>
        <item x="198"/>
        <item x="199"/>
        <item x="200"/>
        <item x="30"/>
        <item x="532"/>
        <item x="201"/>
        <item x="202"/>
        <item x="203"/>
        <item x="386"/>
        <item x="204"/>
        <item x="75"/>
        <item x="607"/>
        <item x="575"/>
        <item x="2"/>
        <item x="39"/>
        <item x="46"/>
        <item x="510"/>
        <item x="205"/>
        <item x="578"/>
        <item x="387"/>
        <item x="206"/>
        <item x="207"/>
        <item x="549"/>
        <item x="103"/>
        <item x="208"/>
        <item x="209"/>
        <item x="210"/>
        <item x="534"/>
        <item x="380"/>
        <item x="580"/>
        <item x="211"/>
        <item x="212"/>
        <item x="520"/>
        <item x="588"/>
        <item x="213"/>
        <item x="567"/>
        <item x="562"/>
        <item x="214"/>
        <item x="215"/>
        <item x="576"/>
        <item x="216"/>
        <item x="579"/>
        <item x="84"/>
        <item x="217"/>
        <item x="218"/>
        <item x="219"/>
        <item x="94"/>
        <item x="220"/>
        <item x="536"/>
        <item x="40"/>
        <item x="221"/>
        <item x="304"/>
        <item x="222"/>
        <item x="223"/>
        <item x="224"/>
        <item x="316"/>
        <item x="225"/>
        <item x="226"/>
        <item x="227"/>
        <item x="403"/>
        <item x="391"/>
        <item x="228"/>
        <item x="3"/>
        <item x="229"/>
        <item x="230"/>
        <item x="231"/>
        <item x="608"/>
        <item x="232"/>
        <item x="233"/>
        <item x="234"/>
        <item x="13"/>
        <item x="18"/>
        <item x="104"/>
        <item x="235"/>
        <item x="236"/>
        <item x="436"/>
        <item x="237"/>
        <item x="86"/>
        <item x="238"/>
        <item x="21"/>
        <item x="392"/>
        <item x="239"/>
        <item x="240"/>
        <item x="241"/>
        <item x="478"/>
        <item x="242"/>
        <item x="95"/>
        <item x="243"/>
        <item x="4"/>
        <item x="491"/>
        <item x="5"/>
        <item x="6"/>
        <item x="7"/>
        <item x="244"/>
        <item x="550"/>
        <item x="592"/>
        <item x="310"/>
        <item x="581"/>
        <item x="419"/>
        <item x="22"/>
        <item x="245"/>
        <item x="31"/>
        <item x="246"/>
        <item x="247"/>
        <item x="248"/>
        <item x="537"/>
        <item x="249"/>
        <item x="111"/>
        <item x="563"/>
        <item x="584"/>
        <item x="250"/>
        <item x="251"/>
        <item x="252"/>
        <item x="420"/>
        <item x="253"/>
        <item x="14"/>
        <item x="254"/>
        <item x="411"/>
        <item x="17"/>
        <item x="255"/>
        <item x="256"/>
        <item x="257"/>
        <item x="258"/>
        <item x="50"/>
        <item x="322"/>
        <item x="582"/>
        <item x="577"/>
        <item x="416"/>
        <item x="41"/>
        <item x="325"/>
        <item x="259"/>
        <item x="339"/>
        <item x="368"/>
        <item x="595"/>
        <item x="260"/>
        <item x="261"/>
        <item x="349"/>
        <item x="262"/>
        <item x="354"/>
        <item x="295"/>
        <item x="459"/>
        <item x="263"/>
        <item x="15"/>
        <item x="19"/>
        <item x="264"/>
        <item x="265"/>
        <item x="302"/>
        <item x="531"/>
        <item x="266"/>
        <item x="23"/>
        <item x="311"/>
        <item x="503"/>
        <item x="508"/>
        <item x="448"/>
        <item x="541"/>
        <item x="511"/>
        <item x="331"/>
        <item x="32"/>
        <item x="519"/>
        <item x="267"/>
        <item x="337"/>
        <item x="268"/>
        <item x="269"/>
        <item x="513"/>
        <item x="47"/>
        <item x="48"/>
        <item x="88"/>
        <item x="498"/>
        <item x="509"/>
        <item x="91"/>
        <item x="479"/>
        <item x="572"/>
        <item x="16"/>
        <item x="389"/>
        <item x="366"/>
        <item x="20"/>
        <item x="305"/>
        <item x="574"/>
        <item x="515"/>
        <item x="430"/>
        <item x="312"/>
        <item x="499"/>
        <item x="42"/>
        <item x="43"/>
        <item x="427"/>
        <item x="551"/>
        <item x="90"/>
        <item x="367"/>
        <item x="404"/>
        <item x="396"/>
        <item x="369"/>
        <item x="521"/>
        <item x="525"/>
        <item x="593"/>
        <item x="441"/>
        <item x="350"/>
        <item x="442"/>
        <item x="424"/>
        <item x="270"/>
        <item x="297"/>
        <item x="453"/>
        <item x="105"/>
        <item x="494"/>
        <item x="443"/>
        <item x="365"/>
        <item x="399"/>
        <item x="506"/>
        <item x="271"/>
        <item x="535"/>
        <item x="24"/>
        <item x="89"/>
        <item x="326"/>
        <item x="589"/>
        <item x="330"/>
        <item x="512"/>
        <item x="397"/>
        <item x="431"/>
        <item x="544"/>
        <item x="594"/>
        <item x="507"/>
        <item x="351"/>
        <item x="552"/>
        <item x="573"/>
        <item x="272"/>
        <item x="516"/>
        <item x="533"/>
        <item x="301"/>
        <item x="273"/>
        <item x="477"/>
        <item x="428"/>
        <item x="587"/>
        <item x="500"/>
        <item x="444"/>
        <item x="309"/>
        <item x="522"/>
        <item x="450"/>
        <item x="274"/>
        <item x="449"/>
        <item x="361"/>
        <item x="321"/>
        <item x="410"/>
        <item x="497"/>
        <item x="275"/>
        <item x="374"/>
        <item x="276"/>
        <item x="341"/>
        <item x="504"/>
        <item x="481"/>
        <item x="465"/>
        <item x="352"/>
        <item x="518"/>
        <item x="277"/>
        <item x="296"/>
        <item x="429"/>
        <item x="473"/>
        <item x="298"/>
        <item x="596"/>
        <item x="8"/>
        <item x="278"/>
        <item x="492"/>
        <item x="461"/>
        <item x="475"/>
        <item x="25"/>
        <item x="423"/>
        <item x="44"/>
        <item x="26"/>
        <item x="495"/>
        <item x="35"/>
        <item x="496"/>
        <item x="406"/>
        <item x="333"/>
        <item x="371"/>
        <item x="372"/>
        <item x="279"/>
        <item x="342"/>
        <item x="280"/>
        <item x="346"/>
        <item x="553"/>
        <item x="591"/>
        <item x="407"/>
        <item x="597"/>
        <item x="364"/>
        <item x="358"/>
        <item x="480"/>
        <item x="446"/>
        <item x="281"/>
        <item x="370"/>
        <item x="417"/>
        <item x="426"/>
        <item x="49"/>
        <item x="467"/>
        <item x="282"/>
        <item x="455"/>
        <item x="27"/>
        <item x="451"/>
        <item x="327"/>
        <item x="540"/>
        <item x="524"/>
        <item x="99"/>
        <item x="598"/>
        <item x="476"/>
        <item x="347"/>
        <item x="474"/>
        <item x="363"/>
        <item x="283"/>
        <item x="356"/>
        <item x="101"/>
        <item x="300"/>
        <item x="284"/>
        <item x="285"/>
        <item x="471"/>
        <item x="606"/>
        <item x="286"/>
        <item x="307"/>
        <item x="445"/>
        <item x="85"/>
        <item x="440"/>
        <item x="315"/>
        <item x="28"/>
        <item x="409"/>
        <item x="328"/>
        <item x="373"/>
        <item x="408"/>
        <item x="466"/>
        <item x="452"/>
        <item x="414"/>
        <item x="398"/>
        <item x="287"/>
        <item x="12"/>
        <item x="288"/>
        <item x="289"/>
        <item x="348"/>
        <item x="542"/>
        <item x="290"/>
        <item x="97"/>
        <item x="375"/>
        <item x="36"/>
        <item x="360"/>
        <item x="493"/>
        <item x="599"/>
        <item x="291"/>
        <item x="303"/>
        <item x="292"/>
        <item x="87"/>
        <item x="293"/>
        <item x="439"/>
        <item x="76"/>
        <item x="29"/>
        <item x="83"/>
        <item x="464"/>
        <item x="482"/>
        <item x="543"/>
        <item x="600"/>
        <item x="294"/>
        <item x="334"/>
        <item x="359"/>
        <item x="483"/>
        <item x="601"/>
        <item x="602"/>
        <item x="81"/>
        <item x="393"/>
        <item x="353"/>
        <item x="447"/>
        <item x="609"/>
        <item t="default"/>
      </items>
    </pivotField>
    <pivotField dataField="1" showAll="0"/>
    <pivotField showAll="0"/>
    <pivotField showAll="0"/>
    <pivotField showAll="0"/>
    <pivotField axis="axisRow" showAll="0">
      <items count="23">
        <item h="1" x="4"/>
        <item h="1" x="0"/>
        <item h="1" x="19"/>
        <item h="1" x="14"/>
        <item h="1" x="15"/>
        <item h="1" x="16"/>
        <item h="1" x="17"/>
        <item h="1" x="5"/>
        <item h="1" x="8"/>
        <item x="7"/>
        <item h="1" x="20"/>
        <item h="1" x="6"/>
        <item h="1" x="11"/>
        <item h="1" x="9"/>
        <item h="1" x="10"/>
        <item h="1" x="12"/>
        <item h="1" x="18"/>
        <item h="1" x="1"/>
        <item h="1" x="3"/>
        <item h="1" x="2"/>
        <item h="1" x="13"/>
        <item h="1" x="21"/>
        <item t="default"/>
      </items>
    </pivotField>
    <pivotField axis="axisRow" showAll="0">
      <items count="76">
        <item x="3"/>
        <item x="19"/>
        <item x="32"/>
        <item x="16"/>
        <item x="11"/>
        <item x="68"/>
        <item x="22"/>
        <item x="29"/>
        <item x="2"/>
        <item x="51"/>
        <item x="57"/>
        <item x="33"/>
        <item x="5"/>
        <item x="6"/>
        <item x="7"/>
        <item x="14"/>
        <item x="64"/>
        <item x="35"/>
        <item x="13"/>
        <item x="12"/>
        <item x="20"/>
        <item x="49"/>
        <item x="39"/>
        <item x="8"/>
        <item x="61"/>
        <item x="17"/>
        <item x="23"/>
        <item x="38"/>
        <item x="31"/>
        <item x="36"/>
        <item x="50"/>
        <item x="9"/>
        <item x="18"/>
        <item x="24"/>
        <item x="54"/>
        <item x="28"/>
        <item x="15"/>
        <item x="40"/>
        <item x="27"/>
        <item x="41"/>
        <item x="55"/>
        <item x="52"/>
        <item x="37"/>
        <item x="45"/>
        <item x="34"/>
        <item x="26"/>
        <item x="56"/>
        <item x="58"/>
        <item x="21"/>
        <item x="63"/>
        <item x="59"/>
        <item x="48"/>
        <item x="25"/>
        <item x="67"/>
        <item x="66"/>
        <item x="43"/>
        <item x="69"/>
        <item x="0"/>
        <item x="62"/>
        <item x="44"/>
        <item x="1"/>
        <item x="30"/>
        <item x="46"/>
        <item x="70"/>
        <item x="4"/>
        <item x="42"/>
        <item x="71"/>
        <item x="47"/>
        <item x="60"/>
        <item x="74"/>
        <item x="53"/>
        <item x="65"/>
        <item x="73"/>
        <item x="72"/>
        <item x="10"/>
        <item t="default"/>
      </items>
    </pivotField>
    <pivotField showAll="0"/>
    <pivotField axis="axisCol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5"/>
    <field x="6"/>
  </rowFields>
  <rowItems count="8">
    <i>
      <x v="9"/>
    </i>
    <i r="1">
      <x v="19"/>
    </i>
    <i r="1">
      <x v="44"/>
    </i>
    <i r="1">
      <x v="46"/>
    </i>
    <i r="1">
      <x v="48"/>
    </i>
    <i r="1">
      <x v="55"/>
    </i>
    <i r="1">
      <x v="62"/>
    </i>
    <i t="grand">
      <x/>
    </i>
  </rowItems>
  <colFields count="2">
    <field x="8"/>
    <field x="0"/>
  </colFields>
  <colItems count="3">
    <i>
      <x v="1"/>
    </i>
    <i>
      <x v="2"/>
    </i>
    <i t="grand">
      <x/>
    </i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rperciv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0E8F-54C9-2C41-AF77-763535054B35}">
  <dimension ref="A2:G22"/>
  <sheetViews>
    <sheetView tabSelected="1" workbookViewId="0">
      <selection activeCell="G3" sqref="G3:G22"/>
    </sheetView>
  </sheetViews>
  <sheetFormatPr baseColWidth="10" defaultRowHeight="16" x14ac:dyDescent="0.2"/>
  <cols>
    <col min="1" max="1" width="13.83203125" bestFit="1" customWidth="1"/>
    <col min="2" max="2" width="13.83203125" customWidth="1"/>
  </cols>
  <sheetData>
    <row r="2" spans="1:7" x14ac:dyDescent="0.2">
      <c r="A2" s="19" t="s">
        <v>6041</v>
      </c>
      <c r="B2" s="19">
        <v>2022</v>
      </c>
      <c r="C2" s="19">
        <v>2023</v>
      </c>
      <c r="D2" s="19" t="s">
        <v>6059</v>
      </c>
      <c r="E2" s="19" t="s">
        <v>6058</v>
      </c>
      <c r="F2" s="19" t="s">
        <v>6042</v>
      </c>
      <c r="G2" s="38" t="s">
        <v>6083</v>
      </c>
    </row>
    <row r="3" spans="1:7" x14ac:dyDescent="0.2">
      <c r="A3" s="33" t="s">
        <v>84</v>
      </c>
      <c r="B3" s="35">
        <v>-8287.989999999998</v>
      </c>
      <c r="C3" s="35">
        <f>-304.23-6704.9</f>
        <v>-7009.1299999999992</v>
      </c>
      <c r="D3" s="36">
        <v>-10707.79</v>
      </c>
      <c r="E3" s="36">
        <v>-28296.280000000021</v>
      </c>
      <c r="F3" s="36">
        <f>SUM(B3:E3)</f>
        <v>-54301.190000000017</v>
      </c>
      <c r="G3" s="39">
        <f>F3/4</f>
        <v>-13575.297500000004</v>
      </c>
    </row>
    <row r="4" spans="1:7" x14ac:dyDescent="0.2">
      <c r="A4" s="33" t="s">
        <v>5538</v>
      </c>
      <c r="B4" s="35">
        <v>-30963.240000000053</v>
      </c>
      <c r="C4" s="35">
        <v>-27629.79000000003</v>
      </c>
      <c r="D4" s="36">
        <v>-19547.709999999985</v>
      </c>
      <c r="E4" s="36">
        <v>-24732.819999999992</v>
      </c>
      <c r="F4" s="36">
        <f t="shared" ref="F4:F22" si="0">SUM(B4:E4)</f>
        <v>-102873.56000000007</v>
      </c>
      <c r="G4" s="39">
        <f t="shared" ref="G4:G21" si="1">F4/4</f>
        <v>-25718.390000000018</v>
      </c>
    </row>
    <row r="5" spans="1:7" x14ac:dyDescent="0.2">
      <c r="A5" s="33" t="s">
        <v>1</v>
      </c>
      <c r="B5" s="35">
        <v>-273</v>
      </c>
      <c r="C5" s="35">
        <v>-152.5</v>
      </c>
      <c r="D5" s="36">
        <v>-84.57</v>
      </c>
      <c r="E5" s="36">
        <v>-51.2</v>
      </c>
      <c r="F5" s="36">
        <f t="shared" si="0"/>
        <v>-561.27</v>
      </c>
      <c r="G5" s="39">
        <f t="shared" si="1"/>
        <v>-140.3175</v>
      </c>
    </row>
    <row r="6" spans="1:7" x14ac:dyDescent="0.2">
      <c r="A6" s="33" t="s">
        <v>2</v>
      </c>
      <c r="B6" s="35"/>
      <c r="C6" s="35"/>
      <c r="D6" s="36">
        <v>-1262.7100000000003</v>
      </c>
      <c r="E6" s="36">
        <v>-393.47</v>
      </c>
      <c r="F6" s="36">
        <f t="shared" si="0"/>
        <v>-1656.1800000000003</v>
      </c>
      <c r="G6" s="39">
        <f t="shared" si="1"/>
        <v>-414.04500000000007</v>
      </c>
    </row>
    <row r="7" spans="1:7" x14ac:dyDescent="0.2">
      <c r="A7" s="33" t="s">
        <v>4</v>
      </c>
      <c r="B7" s="35">
        <v>-552.6999999999997</v>
      </c>
      <c r="C7" s="35">
        <v>-508.34000000000003</v>
      </c>
      <c r="D7" s="36">
        <v>-786.7800000000002</v>
      </c>
      <c r="E7" s="36">
        <v>-1394.94</v>
      </c>
      <c r="F7" s="36">
        <f t="shared" si="0"/>
        <v>-3242.76</v>
      </c>
      <c r="G7" s="39">
        <f t="shared" si="1"/>
        <v>-810.69</v>
      </c>
    </row>
    <row r="8" spans="1:7" x14ac:dyDescent="0.2">
      <c r="A8" s="33" t="s">
        <v>5</v>
      </c>
      <c r="B8" s="35">
        <v>-2608.1299999999997</v>
      </c>
      <c r="C8" s="35">
        <v>-1027.6099999999999</v>
      </c>
      <c r="D8" s="36">
        <v>-1678.4</v>
      </c>
      <c r="E8" s="36">
        <v>-2623.4</v>
      </c>
      <c r="F8" s="36">
        <f t="shared" si="0"/>
        <v>-7937.5399999999991</v>
      </c>
      <c r="G8" s="39">
        <f t="shared" si="1"/>
        <v>-1984.3849999999998</v>
      </c>
    </row>
    <row r="9" spans="1:7" x14ac:dyDescent="0.2">
      <c r="A9" s="33" t="s">
        <v>7</v>
      </c>
      <c r="B9" s="35">
        <v>-36.349999999999994</v>
      </c>
      <c r="C9" s="35">
        <v>-9.6999999999999993</v>
      </c>
      <c r="D9" s="36">
        <v>238.47</v>
      </c>
      <c r="E9" s="36">
        <v>-104.45</v>
      </c>
      <c r="F9" s="36">
        <f t="shared" si="0"/>
        <v>87.970000000000013</v>
      </c>
      <c r="G9" s="39">
        <f t="shared" si="1"/>
        <v>21.992500000000003</v>
      </c>
    </row>
    <row r="10" spans="1:7" x14ac:dyDescent="0.2">
      <c r="A10" s="33" t="s">
        <v>8</v>
      </c>
      <c r="B10" s="35">
        <v>-20140.109999999993</v>
      </c>
      <c r="C10" s="35">
        <v>-21917.44000000001</v>
      </c>
      <c r="D10" s="36">
        <v>-26317.880000000012</v>
      </c>
      <c r="E10" s="36">
        <v>-26349.830000000016</v>
      </c>
      <c r="F10" s="36">
        <f t="shared" si="0"/>
        <v>-94725.260000000038</v>
      </c>
      <c r="G10" s="39">
        <f t="shared" si="1"/>
        <v>-23681.31500000001</v>
      </c>
    </row>
    <row r="11" spans="1:7" x14ac:dyDescent="0.2">
      <c r="A11" s="33" t="s">
        <v>11</v>
      </c>
      <c r="B11" s="35">
        <v>-10188.509999999995</v>
      </c>
      <c r="C11" s="35">
        <v>-4774.9499999999989</v>
      </c>
      <c r="D11" s="36">
        <v>-6080.0399999999963</v>
      </c>
      <c r="E11" s="36">
        <v>-8815.7199999999993</v>
      </c>
      <c r="F11" s="36">
        <f t="shared" si="0"/>
        <v>-29859.219999999987</v>
      </c>
      <c r="G11" s="39">
        <f t="shared" si="1"/>
        <v>-7464.8049999999967</v>
      </c>
    </row>
    <row r="12" spans="1:7" x14ac:dyDescent="0.2">
      <c r="A12" s="33" t="s">
        <v>12</v>
      </c>
      <c r="B12" s="35">
        <v>-5423.5100000000048</v>
      </c>
      <c r="C12" s="35">
        <v>-5354.3899999999985</v>
      </c>
      <c r="D12" s="36">
        <v>-4317.1799999999994</v>
      </c>
      <c r="E12" s="36">
        <v>-6461.340000000002</v>
      </c>
      <c r="F12" s="36">
        <f t="shared" si="0"/>
        <v>-21556.420000000006</v>
      </c>
      <c r="G12" s="39">
        <f t="shared" si="1"/>
        <v>-5389.1050000000014</v>
      </c>
    </row>
    <row r="13" spans="1:7" x14ac:dyDescent="0.2">
      <c r="A13" s="33" t="s">
        <v>13</v>
      </c>
      <c r="B13" s="35">
        <v>-13989.539999999999</v>
      </c>
      <c r="C13" s="35">
        <v>-3321.2</v>
      </c>
      <c r="D13" s="36">
        <v>-29936.31</v>
      </c>
      <c r="E13" s="36">
        <v>-7050.46</v>
      </c>
      <c r="F13" s="36">
        <f t="shared" si="0"/>
        <v>-54297.51</v>
      </c>
      <c r="G13" s="39">
        <f t="shared" si="1"/>
        <v>-13574.377500000001</v>
      </c>
    </row>
    <row r="14" spans="1:7" x14ac:dyDescent="0.2">
      <c r="A14" s="33" t="s">
        <v>52</v>
      </c>
      <c r="B14" s="35">
        <v>-42179.159999999989</v>
      </c>
      <c r="C14" s="35">
        <v>-29566.120000000003</v>
      </c>
      <c r="D14" s="36">
        <v>-27862.260000000002</v>
      </c>
      <c r="E14" s="36">
        <v>-17802.500000000004</v>
      </c>
      <c r="F14" s="36">
        <f t="shared" si="0"/>
        <v>-117410.04000000001</v>
      </c>
      <c r="G14" s="39">
        <f t="shared" si="1"/>
        <v>-29352.510000000002</v>
      </c>
    </row>
    <row r="15" spans="1:7" x14ac:dyDescent="0.2">
      <c r="A15" s="33" t="s">
        <v>15</v>
      </c>
      <c r="B15" s="35">
        <v>-2314.8400000000006</v>
      </c>
      <c r="C15" s="35">
        <v>-1748.0500000000002</v>
      </c>
      <c r="D15" s="36">
        <v>-3059.7799999999997</v>
      </c>
      <c r="E15" s="36">
        <v>-2715.3700000000003</v>
      </c>
      <c r="F15" s="36">
        <f t="shared" si="0"/>
        <v>-9838.0400000000009</v>
      </c>
      <c r="G15" s="39">
        <f t="shared" si="1"/>
        <v>-2459.5100000000002</v>
      </c>
    </row>
    <row r="16" spans="1:7" x14ac:dyDescent="0.2">
      <c r="A16" s="33" t="s">
        <v>4637</v>
      </c>
      <c r="B16" s="35">
        <v>-2122.59</v>
      </c>
      <c r="C16" s="35">
        <v>-25</v>
      </c>
      <c r="D16" s="36">
        <v>-4318.5500000000029</v>
      </c>
      <c r="E16" s="36">
        <v>-3398.5000000000014</v>
      </c>
      <c r="F16" s="36">
        <f t="shared" si="0"/>
        <v>-9864.6400000000049</v>
      </c>
      <c r="G16" s="39">
        <f t="shared" si="1"/>
        <v>-2466.1600000000012</v>
      </c>
    </row>
    <row r="17" spans="1:7" x14ac:dyDescent="0.2">
      <c r="A17" s="33" t="s">
        <v>14</v>
      </c>
      <c r="B17" s="35">
        <v>-57382.53</v>
      </c>
      <c r="C17" s="35">
        <v>-53192.86</v>
      </c>
      <c r="D17" s="36">
        <v>-57200</v>
      </c>
      <c r="E17" s="36">
        <v>-60560</v>
      </c>
      <c r="F17" s="36">
        <f t="shared" si="0"/>
        <v>-228335.39</v>
      </c>
      <c r="G17" s="39">
        <f t="shared" si="1"/>
        <v>-57083.847500000003</v>
      </c>
    </row>
    <row r="18" spans="1:7" x14ac:dyDescent="0.2">
      <c r="A18" s="33" t="s">
        <v>16</v>
      </c>
      <c r="B18" s="35">
        <v>-32405.030000000079</v>
      </c>
      <c r="C18" s="35">
        <v>-34103.080000000024</v>
      </c>
      <c r="D18" s="36">
        <v>-26006.500000000047</v>
      </c>
      <c r="E18" s="36">
        <v>-28009.470000000008</v>
      </c>
      <c r="F18" s="36">
        <f t="shared" si="0"/>
        <v>-120524.08000000016</v>
      </c>
      <c r="G18" s="39">
        <f t="shared" si="1"/>
        <v>-30131.02000000004</v>
      </c>
    </row>
    <row r="19" spans="1:7" x14ac:dyDescent="0.2">
      <c r="A19" s="33" t="s">
        <v>17</v>
      </c>
      <c r="B19" s="35">
        <v>-8839.2299999999923</v>
      </c>
      <c r="C19" s="35">
        <v>-2889.8899999999971</v>
      </c>
      <c r="D19" s="36">
        <v>-7471.1399999999776</v>
      </c>
      <c r="E19" s="36">
        <v>-7621.0099999999893</v>
      </c>
      <c r="F19" s="36">
        <f t="shared" si="0"/>
        <v>-26821.269999999953</v>
      </c>
      <c r="G19" s="39">
        <f t="shared" si="1"/>
        <v>-6705.3174999999883</v>
      </c>
    </row>
    <row r="20" spans="1:7" x14ac:dyDescent="0.2">
      <c r="A20" s="33" t="s">
        <v>19</v>
      </c>
      <c r="B20" s="35">
        <v>-5151.7699999999995</v>
      </c>
      <c r="C20" s="35">
        <v>-6545.2900000000009</v>
      </c>
      <c r="D20" s="36">
        <v>-2741.0299999999997</v>
      </c>
      <c r="E20" s="36">
        <v>-8614.6899999999951</v>
      </c>
      <c r="F20" s="36">
        <f t="shared" si="0"/>
        <v>-23052.779999999995</v>
      </c>
      <c r="G20" s="39">
        <f t="shared" si="1"/>
        <v>-5763.1949999999988</v>
      </c>
    </row>
    <row r="21" spans="1:7" x14ac:dyDescent="0.2">
      <c r="A21" s="33" t="s">
        <v>165</v>
      </c>
      <c r="B21" s="35">
        <v>-7705.3399999999974</v>
      </c>
      <c r="C21" s="35">
        <v>-5417.67</v>
      </c>
      <c r="D21" s="36">
        <v>-5419.9999999999982</v>
      </c>
      <c r="E21" s="36">
        <v>-5002.2899999999991</v>
      </c>
      <c r="F21" s="36">
        <f t="shared" si="0"/>
        <v>-23545.299999999996</v>
      </c>
      <c r="G21" s="39">
        <f t="shared" si="1"/>
        <v>-5886.3249999999989</v>
      </c>
    </row>
    <row r="22" spans="1:7" x14ac:dyDescent="0.2">
      <c r="A22" s="34" t="s">
        <v>6042</v>
      </c>
      <c r="B22" s="37">
        <v>-250563.57000000007</v>
      </c>
      <c r="C22" s="37">
        <v>-205193.02000000008</v>
      </c>
      <c r="D22" s="37">
        <v>-234560.16000000003</v>
      </c>
      <c r="E22" s="37">
        <v>-239997.74000000002</v>
      </c>
      <c r="F22" s="37">
        <f t="shared" si="0"/>
        <v>-930314.49000000022</v>
      </c>
      <c r="G22" s="39">
        <f>SUM(G3:G21)</f>
        <v>-232578.62000000005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E5A7-D19B-1D49-A872-52296D76D38D}">
  <dimension ref="A3:D24"/>
  <sheetViews>
    <sheetView workbookViewId="0">
      <selection activeCell="O4" sqref="O4:P24"/>
    </sheetView>
  </sheetViews>
  <sheetFormatPr baseColWidth="10" defaultRowHeight="16" x14ac:dyDescent="0.2"/>
  <cols>
    <col min="1" max="1" width="15.5" bestFit="1" customWidth="1"/>
    <col min="2" max="2" width="16" bestFit="1" customWidth="1"/>
    <col min="3" max="3" width="10.83203125" bestFit="1" customWidth="1"/>
    <col min="4" max="5" width="10.5" bestFit="1" customWidth="1"/>
    <col min="6" max="6" width="4" bestFit="1" customWidth="1"/>
    <col min="7" max="7" width="4.5" bestFit="1" customWidth="1"/>
    <col min="8" max="8" width="3.83203125" bestFit="1" customWidth="1"/>
    <col min="9" max="9" width="3.33203125" bestFit="1" customWidth="1"/>
    <col min="10" max="10" width="4.33203125" bestFit="1" customWidth="1"/>
    <col min="11" max="12" width="4.1640625" bestFit="1" customWidth="1"/>
    <col min="13" max="13" width="4.33203125" bestFit="1" customWidth="1"/>
    <col min="14" max="14" width="4.5" bestFit="1" customWidth="1"/>
    <col min="15" max="15" width="13.6640625" bestFit="1" customWidth="1"/>
    <col min="18" max="18" width="13.6640625" bestFit="1" customWidth="1"/>
  </cols>
  <sheetData>
    <row r="3" spans="1:4" x14ac:dyDescent="0.2">
      <c r="A3" s="17" t="s">
        <v>6057</v>
      </c>
      <c r="B3" s="17" t="s">
        <v>6060</v>
      </c>
    </row>
    <row r="4" spans="1:4" x14ac:dyDescent="0.2">
      <c r="A4" s="17" t="s">
        <v>6041</v>
      </c>
      <c r="B4" t="s">
        <v>6059</v>
      </c>
      <c r="C4" t="s">
        <v>6058</v>
      </c>
      <c r="D4" t="s">
        <v>6042</v>
      </c>
    </row>
    <row r="5" spans="1:4" x14ac:dyDescent="0.2">
      <c r="A5" s="7" t="s">
        <v>84</v>
      </c>
      <c r="B5">
        <v>-10707.79</v>
      </c>
      <c r="C5">
        <v>-28296.280000000021</v>
      </c>
      <c r="D5">
        <v>-39004.070000000022</v>
      </c>
    </row>
    <row r="6" spans="1:4" x14ac:dyDescent="0.2">
      <c r="A6" s="7" t="s">
        <v>5538</v>
      </c>
      <c r="B6">
        <v>-19547.709999999985</v>
      </c>
      <c r="C6">
        <v>-24732.819999999992</v>
      </c>
      <c r="D6">
        <v>-44280.529999999977</v>
      </c>
    </row>
    <row r="7" spans="1:4" x14ac:dyDescent="0.2">
      <c r="A7" s="7" t="s">
        <v>1</v>
      </c>
      <c r="B7">
        <v>-84.57</v>
      </c>
      <c r="C7">
        <v>-51.2</v>
      </c>
      <c r="D7">
        <v>-135.76999999999998</v>
      </c>
    </row>
    <row r="8" spans="1:4" x14ac:dyDescent="0.2">
      <c r="A8" s="7" t="s">
        <v>2</v>
      </c>
      <c r="B8">
        <v>-1262.7100000000003</v>
      </c>
      <c r="C8">
        <v>-393.47</v>
      </c>
      <c r="D8">
        <v>-1656.1800000000003</v>
      </c>
    </row>
    <row r="9" spans="1:4" x14ac:dyDescent="0.2">
      <c r="A9" s="7" t="s">
        <v>4</v>
      </c>
      <c r="B9">
        <v>-786.7800000000002</v>
      </c>
      <c r="C9">
        <v>-1394.94</v>
      </c>
      <c r="D9">
        <v>-2181.7200000000003</v>
      </c>
    </row>
    <row r="10" spans="1:4" x14ac:dyDescent="0.2">
      <c r="A10" s="7" t="s">
        <v>5</v>
      </c>
      <c r="B10">
        <v>-1678.4</v>
      </c>
      <c r="C10">
        <v>-2623.4</v>
      </c>
      <c r="D10">
        <v>-4301.8</v>
      </c>
    </row>
    <row r="11" spans="1:4" x14ac:dyDescent="0.2">
      <c r="A11" s="7" t="s">
        <v>7</v>
      </c>
      <c r="B11">
        <v>238.47</v>
      </c>
      <c r="C11">
        <v>-104.45</v>
      </c>
      <c r="D11">
        <v>134.01999999999998</v>
      </c>
    </row>
    <row r="12" spans="1:4" x14ac:dyDescent="0.2">
      <c r="A12" s="7" t="s">
        <v>8</v>
      </c>
      <c r="B12">
        <v>-26317.880000000012</v>
      </c>
      <c r="C12">
        <v>-26349.830000000016</v>
      </c>
      <c r="D12">
        <v>-52667.710000000028</v>
      </c>
    </row>
    <row r="13" spans="1:4" x14ac:dyDescent="0.2">
      <c r="A13" s="7" t="s">
        <v>11</v>
      </c>
      <c r="B13">
        <v>-6080.0399999999963</v>
      </c>
      <c r="C13">
        <v>-8815.7199999999993</v>
      </c>
      <c r="D13">
        <v>-14895.759999999995</v>
      </c>
    </row>
    <row r="14" spans="1:4" x14ac:dyDescent="0.2">
      <c r="A14" s="7" t="s">
        <v>12</v>
      </c>
      <c r="B14">
        <v>-4317.1799999999994</v>
      </c>
      <c r="C14">
        <v>-6461.340000000002</v>
      </c>
      <c r="D14">
        <v>-10778.52</v>
      </c>
    </row>
    <row r="15" spans="1:4" x14ac:dyDescent="0.2">
      <c r="A15" s="7" t="s">
        <v>13</v>
      </c>
      <c r="B15">
        <v>-29936.31</v>
      </c>
      <c r="C15">
        <v>-7050.46</v>
      </c>
      <c r="D15">
        <v>-36986.770000000004</v>
      </c>
    </row>
    <row r="16" spans="1:4" x14ac:dyDescent="0.2">
      <c r="A16" s="7" t="s">
        <v>52</v>
      </c>
      <c r="B16">
        <v>-27862.260000000002</v>
      </c>
      <c r="C16">
        <v>-17802.500000000004</v>
      </c>
      <c r="D16">
        <v>-45664.760000000009</v>
      </c>
    </row>
    <row r="17" spans="1:4" x14ac:dyDescent="0.2">
      <c r="A17" s="7" t="s">
        <v>15</v>
      </c>
      <c r="B17">
        <v>-3059.7799999999997</v>
      </c>
      <c r="C17">
        <v>-2715.3700000000003</v>
      </c>
      <c r="D17">
        <v>-5775.15</v>
      </c>
    </row>
    <row r="18" spans="1:4" x14ac:dyDescent="0.2">
      <c r="A18" s="7" t="s">
        <v>4637</v>
      </c>
      <c r="B18">
        <v>-4318.5500000000029</v>
      </c>
      <c r="C18">
        <v>-3398.5000000000014</v>
      </c>
      <c r="D18">
        <v>-7717.0500000000047</v>
      </c>
    </row>
    <row r="19" spans="1:4" x14ac:dyDescent="0.2">
      <c r="A19" s="7" t="s">
        <v>14</v>
      </c>
      <c r="B19">
        <v>-57200</v>
      </c>
      <c r="C19">
        <v>-60560</v>
      </c>
      <c r="D19">
        <v>-117760</v>
      </c>
    </row>
    <row r="20" spans="1:4" x14ac:dyDescent="0.2">
      <c r="A20" s="7" t="s">
        <v>16</v>
      </c>
      <c r="B20">
        <v>-26006.500000000047</v>
      </c>
      <c r="C20">
        <v>-28009.470000000008</v>
      </c>
      <c r="D20">
        <v>-54015.970000000059</v>
      </c>
    </row>
    <row r="21" spans="1:4" x14ac:dyDescent="0.2">
      <c r="A21" s="7" t="s">
        <v>17</v>
      </c>
      <c r="B21">
        <v>-7471.1399999999776</v>
      </c>
      <c r="C21">
        <v>-7621.0099999999893</v>
      </c>
      <c r="D21">
        <v>-15092.149999999967</v>
      </c>
    </row>
    <row r="22" spans="1:4" x14ac:dyDescent="0.2">
      <c r="A22" s="7" t="s">
        <v>19</v>
      </c>
      <c r="B22">
        <v>-2741.0299999999997</v>
      </c>
      <c r="C22">
        <v>-8614.6899999999951</v>
      </c>
      <c r="D22">
        <v>-11355.719999999994</v>
      </c>
    </row>
    <row r="23" spans="1:4" x14ac:dyDescent="0.2">
      <c r="A23" s="7" t="s">
        <v>165</v>
      </c>
      <c r="B23">
        <v>-5419.9999999999982</v>
      </c>
      <c r="C23">
        <v>-5002.2899999999991</v>
      </c>
      <c r="D23">
        <v>-10422.289999999997</v>
      </c>
    </row>
    <row r="24" spans="1:4" x14ac:dyDescent="0.2">
      <c r="A24" s="7" t="s">
        <v>6042</v>
      </c>
      <c r="B24">
        <v>-234560.16000000003</v>
      </c>
      <c r="C24">
        <v>-239997.74000000002</v>
      </c>
      <c r="D24">
        <v>-474557.9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5749-B82C-464D-B3A4-63A4015673AD}">
  <dimension ref="A3:D13"/>
  <sheetViews>
    <sheetView workbookViewId="0">
      <selection activeCell="B12" sqref="B12"/>
    </sheetView>
  </sheetViews>
  <sheetFormatPr baseColWidth="10" defaultRowHeight="16" x14ac:dyDescent="0.2"/>
  <cols>
    <col min="1" max="1" width="13.6640625" bestFit="1" customWidth="1"/>
    <col min="2" max="2" width="16" bestFit="1" customWidth="1"/>
    <col min="3" max="3" width="10.1640625" bestFit="1" customWidth="1"/>
    <col min="4" max="5" width="10.5" bestFit="1" customWidth="1"/>
    <col min="6" max="8" width="8.5" bestFit="1" customWidth="1"/>
    <col min="9" max="26" width="9.5" bestFit="1" customWidth="1"/>
    <col min="27" max="33" width="8.5" bestFit="1" customWidth="1"/>
    <col min="34" max="50" width="9.5" bestFit="1" customWidth="1"/>
    <col min="51" max="57" width="8.5" bestFit="1" customWidth="1"/>
    <col min="58" max="73" width="9.5" bestFit="1" customWidth="1"/>
    <col min="74" max="79" width="8.5" bestFit="1" customWidth="1"/>
    <col min="80" max="94" width="9.5" bestFit="1" customWidth="1"/>
    <col min="95" max="101" width="8.5" bestFit="1" customWidth="1"/>
    <col min="102" max="117" width="9.5" bestFit="1" customWidth="1"/>
    <col min="118" max="122" width="8.5" bestFit="1" customWidth="1"/>
    <col min="123" max="139" width="9.5" bestFit="1" customWidth="1"/>
    <col min="140" max="146" width="8.5" bestFit="1" customWidth="1"/>
    <col min="147" max="163" width="9.5" bestFit="1" customWidth="1"/>
    <col min="164" max="170" width="8.5" bestFit="1" customWidth="1"/>
    <col min="171" max="187" width="9.5" bestFit="1" customWidth="1"/>
    <col min="188" max="195" width="8.5" bestFit="1" customWidth="1"/>
    <col min="196" max="224" width="9.5" bestFit="1" customWidth="1"/>
    <col min="225" max="242" width="10.5" bestFit="1" customWidth="1"/>
    <col min="243" max="248" width="9.5" bestFit="1" customWidth="1"/>
    <col min="249" max="265" width="10.5" bestFit="1" customWidth="1"/>
    <col min="266" max="272" width="9.5" bestFit="1" customWidth="1"/>
    <col min="273" max="291" width="10.5" bestFit="1" customWidth="1"/>
    <col min="292" max="297" width="8.5" bestFit="1" customWidth="1"/>
    <col min="298" max="313" width="9.5" bestFit="1" customWidth="1"/>
    <col min="314" max="319" width="8.5" bestFit="1" customWidth="1"/>
    <col min="320" max="334" width="9.5" bestFit="1" customWidth="1"/>
    <col min="335" max="339" width="8.5" bestFit="1" customWidth="1"/>
    <col min="340" max="358" width="9.5" bestFit="1" customWidth="1"/>
    <col min="359" max="365" width="8.5" bestFit="1" customWidth="1"/>
    <col min="366" max="384" width="9.5" bestFit="1" customWidth="1"/>
    <col min="385" max="393" width="8.5" bestFit="1" customWidth="1"/>
    <col min="394" max="414" width="9.5" bestFit="1" customWidth="1"/>
    <col min="415" max="423" width="8.5" bestFit="1" customWidth="1"/>
    <col min="424" max="442" width="9.5" bestFit="1" customWidth="1"/>
    <col min="443" max="450" width="8.5" bestFit="1" customWidth="1"/>
    <col min="451" max="470" width="9.5" bestFit="1" customWidth="1"/>
    <col min="471" max="478" width="8.5" bestFit="1" customWidth="1"/>
    <col min="479" max="498" width="9.5" bestFit="1" customWidth="1"/>
    <col min="499" max="506" width="8.5" bestFit="1" customWidth="1"/>
    <col min="507" max="532" width="9.5" bestFit="1" customWidth="1"/>
    <col min="533" max="552" width="10.5" bestFit="1" customWidth="1"/>
    <col min="553" max="559" width="9.5" bestFit="1" customWidth="1"/>
    <col min="560" max="580" width="10.5" bestFit="1" customWidth="1"/>
    <col min="581" max="589" width="9.5" bestFit="1" customWidth="1"/>
    <col min="590" max="610" width="10.5" bestFit="1" customWidth="1"/>
    <col min="611" max="611" width="7" bestFit="1" customWidth="1"/>
    <col min="612" max="612" width="10.5" bestFit="1" customWidth="1"/>
  </cols>
  <sheetData>
    <row r="3" spans="1:4" x14ac:dyDescent="0.2">
      <c r="A3" s="17" t="s">
        <v>6057</v>
      </c>
      <c r="B3" s="17" t="s">
        <v>6060</v>
      </c>
    </row>
    <row r="4" spans="1:4" x14ac:dyDescent="0.2">
      <c r="B4" t="s">
        <v>6059</v>
      </c>
      <c r="C4" t="s">
        <v>6058</v>
      </c>
      <c r="D4" t="s">
        <v>6042</v>
      </c>
    </row>
    <row r="5" spans="1:4" x14ac:dyDescent="0.2">
      <c r="A5" s="17" t="s">
        <v>6041</v>
      </c>
    </row>
    <row r="6" spans="1:4" x14ac:dyDescent="0.2">
      <c r="A6" s="7" t="s">
        <v>97</v>
      </c>
      <c r="B6">
        <v>237403.93999999997</v>
      </c>
      <c r="C6">
        <v>269992.81000000006</v>
      </c>
      <c r="D6">
        <v>507396.75000000006</v>
      </c>
    </row>
    <row r="7" spans="1:4" x14ac:dyDescent="0.2">
      <c r="A7" s="18" t="s">
        <v>1082</v>
      </c>
      <c r="B7">
        <v>90</v>
      </c>
      <c r="C7">
        <v>66.5</v>
      </c>
      <c r="D7">
        <v>156.5</v>
      </c>
    </row>
    <row r="8" spans="1:4" x14ac:dyDescent="0.2">
      <c r="A8" s="18" t="s">
        <v>5532</v>
      </c>
      <c r="B8">
        <v>148280.00999999998</v>
      </c>
      <c r="C8">
        <v>166215.86000000004</v>
      </c>
      <c r="D8">
        <v>314495.87</v>
      </c>
    </row>
    <row r="9" spans="1:4" x14ac:dyDescent="0.2">
      <c r="A9" s="18" t="s">
        <v>5531</v>
      </c>
      <c r="B9">
        <v>63629.71</v>
      </c>
      <c r="C9">
        <v>65061.630000000019</v>
      </c>
      <c r="D9">
        <v>128691.34000000003</v>
      </c>
    </row>
    <row r="10" spans="1:4" x14ac:dyDescent="0.2">
      <c r="A10" s="18" t="s">
        <v>456</v>
      </c>
      <c r="B10">
        <v>471.51</v>
      </c>
      <c r="D10">
        <v>471.51</v>
      </c>
    </row>
    <row r="11" spans="1:4" x14ac:dyDescent="0.2">
      <c r="A11" s="18" t="s">
        <v>239</v>
      </c>
      <c r="B11">
        <v>1038.81</v>
      </c>
      <c r="C11">
        <v>2805.0099999999998</v>
      </c>
      <c r="D11">
        <v>3843.8199999999997</v>
      </c>
    </row>
    <row r="12" spans="1:4" x14ac:dyDescent="0.2">
      <c r="A12" s="18" t="s">
        <v>0</v>
      </c>
      <c r="B12">
        <v>23893.9</v>
      </c>
      <c r="C12">
        <v>35843.81</v>
      </c>
      <c r="D12">
        <v>59737.71</v>
      </c>
    </row>
    <row r="13" spans="1:4" x14ac:dyDescent="0.2">
      <c r="A13" s="7" t="s">
        <v>6042</v>
      </c>
      <c r="B13">
        <v>237403.93999999997</v>
      </c>
      <c r="C13">
        <v>269992.81000000006</v>
      </c>
      <c r="D13">
        <v>507396.75000000006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8602-C653-5C4D-8D97-1871AAA29F39}">
  <sheetPr filterMode="1"/>
  <dimension ref="A1:X8540"/>
  <sheetViews>
    <sheetView topLeftCell="A3284" workbookViewId="0">
      <selection activeCell="G3305" sqref="A3305:G3306"/>
    </sheetView>
  </sheetViews>
  <sheetFormatPr baseColWidth="10" defaultRowHeight="16" x14ac:dyDescent="0.2"/>
  <cols>
    <col min="1" max="1" width="10.83203125" style="8"/>
    <col min="4" max="4" width="54.6640625" bestFit="1" customWidth="1"/>
    <col min="5" max="5" width="47.33203125" customWidth="1"/>
    <col min="6" max="6" width="25.83203125" customWidth="1"/>
    <col min="7" max="7" width="21.83203125" customWidth="1"/>
    <col min="8" max="8" width="28.83203125" customWidth="1"/>
  </cols>
  <sheetData>
    <row r="1" spans="1:24" x14ac:dyDescent="0.2">
      <c r="A1" s="3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26</v>
      </c>
      <c r="G1" s="9" t="s">
        <v>5539</v>
      </c>
      <c r="H1" s="10" t="s">
        <v>6040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idden="1" x14ac:dyDescent="0.2">
      <c r="A2" s="3">
        <v>45364</v>
      </c>
      <c r="B2" s="9">
        <v>-12.5</v>
      </c>
      <c r="C2" s="9" t="s">
        <v>27</v>
      </c>
      <c r="D2" s="9" t="s">
        <v>28</v>
      </c>
      <c r="E2" s="9" t="s">
        <v>964</v>
      </c>
      <c r="F2" s="9" t="s">
        <v>5538</v>
      </c>
      <c r="G2" s="9" t="s">
        <v>5543</v>
      </c>
      <c r="H2" s="9" t="s">
        <v>965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idden="1" x14ac:dyDescent="0.2">
      <c r="A3" s="3">
        <v>45426</v>
      </c>
      <c r="B3" s="9">
        <v>-20.5</v>
      </c>
      <c r="C3" s="9" t="s">
        <v>27</v>
      </c>
      <c r="D3" s="9" t="s">
        <v>28</v>
      </c>
      <c r="E3" s="9" t="s">
        <v>964</v>
      </c>
      <c r="F3" s="9" t="s">
        <v>5538</v>
      </c>
      <c r="G3" s="9" t="s">
        <v>5543</v>
      </c>
      <c r="H3" s="9" t="s">
        <v>965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idden="1" x14ac:dyDescent="0.2">
      <c r="A4" s="3">
        <v>45621</v>
      </c>
      <c r="B4" s="9">
        <v>-231.72</v>
      </c>
      <c r="C4" s="9" t="s">
        <v>27</v>
      </c>
      <c r="D4" s="9" t="s">
        <v>28</v>
      </c>
      <c r="E4" s="9" t="s">
        <v>3098</v>
      </c>
      <c r="F4" s="9" t="s">
        <v>16</v>
      </c>
      <c r="G4" s="9" t="s">
        <v>6049</v>
      </c>
      <c r="H4" s="9" t="s">
        <v>3099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idden="1" x14ac:dyDescent="0.2">
      <c r="A5" s="3">
        <v>45685</v>
      </c>
      <c r="B5" s="9">
        <v>-65</v>
      </c>
      <c r="C5" s="9" t="s">
        <v>27</v>
      </c>
      <c r="D5" s="9" t="s">
        <v>28</v>
      </c>
      <c r="E5" s="9" t="s">
        <v>3409</v>
      </c>
      <c r="F5" s="9" t="s">
        <v>16</v>
      </c>
      <c r="G5" s="9" t="s">
        <v>6049</v>
      </c>
      <c r="H5" s="9" t="s">
        <v>5929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idden="1" x14ac:dyDescent="0.2">
      <c r="A6" s="3">
        <v>45720</v>
      </c>
      <c r="B6" s="9">
        <v>-35.630000000000003</v>
      </c>
      <c r="C6" s="9" t="s">
        <v>27</v>
      </c>
      <c r="D6" s="9" t="s">
        <v>28</v>
      </c>
      <c r="E6" s="9" t="s">
        <v>728</v>
      </c>
      <c r="F6" s="9" t="s">
        <v>16</v>
      </c>
      <c r="G6" s="9" t="s">
        <v>3771</v>
      </c>
      <c r="H6" s="9" t="s">
        <v>729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idden="1" x14ac:dyDescent="0.2">
      <c r="A7" s="3">
        <v>45720</v>
      </c>
      <c r="B7" s="9">
        <v>-177.14</v>
      </c>
      <c r="C7" s="9" t="s">
        <v>27</v>
      </c>
      <c r="D7" s="9" t="s">
        <v>28</v>
      </c>
      <c r="E7" s="9" t="s">
        <v>728</v>
      </c>
      <c r="F7" s="9" t="s">
        <v>16</v>
      </c>
      <c r="G7" s="9" t="s">
        <v>3771</v>
      </c>
      <c r="H7" s="9" t="s">
        <v>729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idden="1" x14ac:dyDescent="0.2">
      <c r="A8" s="3">
        <v>45722</v>
      </c>
      <c r="B8" s="9">
        <v>-29.75</v>
      </c>
      <c r="C8" s="9" t="s">
        <v>27</v>
      </c>
      <c r="D8" s="9" t="s">
        <v>28</v>
      </c>
      <c r="E8" s="9" t="s">
        <v>728</v>
      </c>
      <c r="F8" s="9" t="s">
        <v>16</v>
      </c>
      <c r="G8" s="9" t="s">
        <v>3771</v>
      </c>
      <c r="H8" s="9" t="s">
        <v>729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idden="1" x14ac:dyDescent="0.2">
      <c r="A9" s="3">
        <v>45723</v>
      </c>
      <c r="B9" s="9">
        <v>-36.5</v>
      </c>
      <c r="C9" s="9" t="s">
        <v>27</v>
      </c>
      <c r="D9" s="9" t="s">
        <v>28</v>
      </c>
      <c r="E9" s="9" t="s">
        <v>728</v>
      </c>
      <c r="F9" s="9" t="s">
        <v>16</v>
      </c>
      <c r="G9" s="9" t="s">
        <v>3771</v>
      </c>
      <c r="H9" s="9" t="s">
        <v>729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idden="1" x14ac:dyDescent="0.2">
      <c r="A10" s="3">
        <v>45723</v>
      </c>
      <c r="B10" s="9">
        <v>-24.6</v>
      </c>
      <c r="C10" s="9" t="s">
        <v>27</v>
      </c>
      <c r="D10" s="9" t="s">
        <v>28</v>
      </c>
      <c r="E10" s="9" t="s">
        <v>728</v>
      </c>
      <c r="F10" s="9" t="s">
        <v>16</v>
      </c>
      <c r="G10" s="9" t="s">
        <v>3771</v>
      </c>
      <c r="H10" s="9" t="s">
        <v>729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idden="1" x14ac:dyDescent="0.2">
      <c r="A11" s="3">
        <v>45726</v>
      </c>
      <c r="B11" s="9">
        <v>-23.5</v>
      </c>
      <c r="C11" s="9" t="s">
        <v>27</v>
      </c>
      <c r="D11" s="9" t="s">
        <v>28</v>
      </c>
      <c r="E11" s="9" t="s">
        <v>728</v>
      </c>
      <c r="F11" s="9" t="s">
        <v>16</v>
      </c>
      <c r="G11" s="9" t="s">
        <v>3771</v>
      </c>
      <c r="H11" s="9" t="s">
        <v>729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idden="1" x14ac:dyDescent="0.2">
      <c r="A12" s="3">
        <v>45726</v>
      </c>
      <c r="B12" s="9">
        <v>-22.75</v>
      </c>
      <c r="C12" s="9" t="s">
        <v>27</v>
      </c>
      <c r="D12" s="9" t="s">
        <v>28</v>
      </c>
      <c r="E12" s="9" t="s">
        <v>728</v>
      </c>
      <c r="F12" s="9" t="s">
        <v>16</v>
      </c>
      <c r="G12" s="9" t="s">
        <v>3771</v>
      </c>
      <c r="H12" s="9" t="s">
        <v>729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idden="1" x14ac:dyDescent="0.2">
      <c r="A13" s="3">
        <v>45908</v>
      </c>
      <c r="B13" s="9">
        <v>-255.73</v>
      </c>
      <c r="C13" s="9" t="s">
        <v>27</v>
      </c>
      <c r="D13" s="9" t="s">
        <v>28</v>
      </c>
      <c r="E13" s="9" t="s">
        <v>4682</v>
      </c>
      <c r="F13" s="9" t="s">
        <v>19</v>
      </c>
      <c r="G13" s="9" t="s">
        <v>5068</v>
      </c>
      <c r="H13" s="10" t="s">
        <v>5925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idden="1" x14ac:dyDescent="0.2">
      <c r="A14" s="3">
        <v>45320</v>
      </c>
      <c r="B14" s="9">
        <v>-30.47</v>
      </c>
      <c r="C14" s="9" t="s">
        <v>27</v>
      </c>
      <c r="D14" s="9" t="s">
        <v>28</v>
      </c>
      <c r="E14" s="9" t="s">
        <v>1078</v>
      </c>
      <c r="F14" s="9" t="s">
        <v>17</v>
      </c>
      <c r="G14" s="9" t="s">
        <v>5520</v>
      </c>
      <c r="H14" s="9" t="s">
        <v>102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idden="1" x14ac:dyDescent="0.2">
      <c r="A15" s="3">
        <v>45348</v>
      </c>
      <c r="B15" s="9">
        <v>-30.54</v>
      </c>
      <c r="C15" s="9" t="s">
        <v>27</v>
      </c>
      <c r="D15" s="9" t="s">
        <v>28</v>
      </c>
      <c r="E15" s="9" t="s">
        <v>1078</v>
      </c>
      <c r="F15" s="9" t="s">
        <v>17</v>
      </c>
      <c r="G15" s="9" t="s">
        <v>5520</v>
      </c>
      <c r="H15" s="9" t="s">
        <v>102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idden="1" x14ac:dyDescent="0.2">
      <c r="A16" s="3">
        <v>45427</v>
      </c>
      <c r="B16" s="9">
        <v>-16.5</v>
      </c>
      <c r="C16" s="9" t="s">
        <v>27</v>
      </c>
      <c r="D16" s="9" t="s">
        <v>28</v>
      </c>
      <c r="E16" s="9" t="s">
        <v>964</v>
      </c>
      <c r="F16" s="9" t="s">
        <v>5538</v>
      </c>
      <c r="G16" s="9" t="s">
        <v>5543</v>
      </c>
      <c r="H16" s="9" t="s">
        <v>965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idden="1" x14ac:dyDescent="0.2">
      <c r="A17" s="3">
        <v>45726</v>
      </c>
      <c r="B17" s="9">
        <v>-22.25</v>
      </c>
      <c r="C17" s="9" t="s">
        <v>27</v>
      </c>
      <c r="D17" s="9" t="s">
        <v>28</v>
      </c>
      <c r="E17" s="9" t="s">
        <v>728</v>
      </c>
      <c r="F17" s="9" t="s">
        <v>16</v>
      </c>
      <c r="G17" s="9" t="s">
        <v>3771</v>
      </c>
      <c r="H17" s="9" t="s">
        <v>729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idden="1" x14ac:dyDescent="0.2">
      <c r="A18" s="3">
        <v>45987</v>
      </c>
      <c r="B18" s="9">
        <v>-7</v>
      </c>
      <c r="C18" s="9" t="s">
        <v>27</v>
      </c>
      <c r="D18" s="9" t="s">
        <v>28</v>
      </c>
      <c r="E18" s="9" t="s">
        <v>5142</v>
      </c>
      <c r="F18" s="9" t="s">
        <v>5538</v>
      </c>
      <c r="G18" s="9" t="s">
        <v>5543</v>
      </c>
      <c r="H18" s="9" t="s">
        <v>35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idden="1" x14ac:dyDescent="0.2">
      <c r="A19" s="3">
        <v>45694</v>
      </c>
      <c r="B19" s="9">
        <v>-549.87</v>
      </c>
      <c r="C19" s="9" t="s">
        <v>5533</v>
      </c>
      <c r="D19" s="9" t="s">
        <v>186</v>
      </c>
      <c r="E19" s="9" t="s">
        <v>3455</v>
      </c>
      <c r="F19" s="9" t="s">
        <v>84</v>
      </c>
      <c r="G19" s="9" t="s">
        <v>3456</v>
      </c>
      <c r="H19" s="9" t="s">
        <v>3457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idden="1" x14ac:dyDescent="0.2">
      <c r="A20" s="3">
        <v>45722</v>
      </c>
      <c r="B20" s="9">
        <v>-549.87</v>
      </c>
      <c r="C20" s="9" t="s">
        <v>5533</v>
      </c>
      <c r="D20" s="9" t="s">
        <v>186</v>
      </c>
      <c r="E20" s="9" t="s">
        <v>3577</v>
      </c>
      <c r="F20" s="9" t="s">
        <v>84</v>
      </c>
      <c r="G20" s="9" t="s">
        <v>3456</v>
      </c>
      <c r="H20" s="9" t="s">
        <v>3457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idden="1" x14ac:dyDescent="0.2">
      <c r="A21" s="3">
        <v>45754</v>
      </c>
      <c r="B21" s="9">
        <v>-549.87</v>
      </c>
      <c r="C21" s="9" t="s">
        <v>5535</v>
      </c>
      <c r="D21" s="9" t="s">
        <v>186</v>
      </c>
      <c r="E21" s="9" t="s">
        <v>3671</v>
      </c>
      <c r="F21" s="9" t="s">
        <v>84</v>
      </c>
      <c r="G21" s="9" t="s">
        <v>3456</v>
      </c>
      <c r="H21" s="9" t="s">
        <v>3457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idden="1" x14ac:dyDescent="0.2">
      <c r="A22" s="3">
        <v>45783</v>
      </c>
      <c r="B22" s="9">
        <v>-549.87</v>
      </c>
      <c r="C22" s="9" t="s">
        <v>5535</v>
      </c>
      <c r="D22" s="9" t="s">
        <v>186</v>
      </c>
      <c r="E22" s="9" t="s">
        <v>3851</v>
      </c>
      <c r="F22" s="9" t="s">
        <v>84</v>
      </c>
      <c r="G22" s="9" t="s">
        <v>3456</v>
      </c>
      <c r="H22" s="9" t="s">
        <v>3457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idden="1" x14ac:dyDescent="0.2">
      <c r="A23" s="3">
        <v>45814</v>
      </c>
      <c r="B23" s="9">
        <v>-549.87</v>
      </c>
      <c r="C23" s="9" t="s">
        <v>5535</v>
      </c>
      <c r="D23" s="9" t="s">
        <v>186</v>
      </c>
      <c r="E23" s="9" t="s">
        <v>4074</v>
      </c>
      <c r="F23" s="9" t="s">
        <v>84</v>
      </c>
      <c r="G23" s="9" t="s">
        <v>3456</v>
      </c>
      <c r="H23" s="9" t="s">
        <v>3457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idden="1" x14ac:dyDescent="0.2">
      <c r="A24" s="3">
        <v>45757</v>
      </c>
      <c r="B24" s="9">
        <v>-551.23</v>
      </c>
      <c r="C24" s="9" t="s">
        <v>172</v>
      </c>
      <c r="D24" s="9" t="s">
        <v>173</v>
      </c>
      <c r="E24" s="9" t="s">
        <v>3697</v>
      </c>
      <c r="F24" s="9" t="s">
        <v>84</v>
      </c>
      <c r="G24" s="9" t="s">
        <v>3456</v>
      </c>
      <c r="H24" s="9" t="s">
        <v>3457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idden="1" x14ac:dyDescent="0.2">
      <c r="A25" s="3">
        <v>45695</v>
      </c>
      <c r="B25" s="9">
        <v>549.87</v>
      </c>
      <c r="C25" s="9" t="s">
        <v>5533</v>
      </c>
      <c r="D25" s="9" t="s">
        <v>2661</v>
      </c>
      <c r="E25" s="9" t="s">
        <v>3460</v>
      </c>
      <c r="F25" s="9" t="s">
        <v>84</v>
      </c>
      <c r="G25" s="9" t="s">
        <v>3456</v>
      </c>
      <c r="H25" s="9" t="s">
        <v>3457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hidden="1" x14ac:dyDescent="0.2">
      <c r="A26" s="3">
        <v>45723</v>
      </c>
      <c r="B26" s="9">
        <v>549.87</v>
      </c>
      <c r="C26" s="9" t="s">
        <v>5533</v>
      </c>
      <c r="D26" s="9" t="s">
        <v>2661</v>
      </c>
      <c r="E26" s="9" t="s">
        <v>3579</v>
      </c>
      <c r="F26" s="9" t="s">
        <v>84</v>
      </c>
      <c r="G26" s="9" t="s">
        <v>3456</v>
      </c>
      <c r="H26" s="9" t="s">
        <v>3457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hidden="1" x14ac:dyDescent="0.2">
      <c r="A27" s="3">
        <v>45784</v>
      </c>
      <c r="B27" s="9">
        <v>549.87</v>
      </c>
      <c r="C27" s="9" t="s">
        <v>5535</v>
      </c>
      <c r="D27" s="9" t="s">
        <v>2661</v>
      </c>
      <c r="E27" s="9" t="s">
        <v>3866</v>
      </c>
      <c r="F27" s="9" t="s">
        <v>84</v>
      </c>
      <c r="G27" s="9" t="s">
        <v>3456</v>
      </c>
      <c r="H27" s="9" t="s">
        <v>3457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hidden="1" x14ac:dyDescent="0.2">
      <c r="A28" s="3">
        <v>45817</v>
      </c>
      <c r="B28" s="9">
        <v>549.87</v>
      </c>
      <c r="C28" s="9" t="s">
        <v>5535</v>
      </c>
      <c r="D28" s="9" t="s">
        <v>2661</v>
      </c>
      <c r="E28" s="9" t="s">
        <v>4094</v>
      </c>
      <c r="F28" s="9" t="s">
        <v>84</v>
      </c>
      <c r="G28" s="9" t="s">
        <v>3456</v>
      </c>
      <c r="H28" s="9" t="s">
        <v>3457</v>
      </c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idden="1" x14ac:dyDescent="0.2">
      <c r="A29" s="3">
        <v>45707</v>
      </c>
      <c r="B29" s="9">
        <v>-549.87</v>
      </c>
      <c r="C29" s="9" t="s">
        <v>5533</v>
      </c>
      <c r="D29" s="9" t="s">
        <v>37</v>
      </c>
      <c r="E29" s="9" t="s">
        <v>3534</v>
      </c>
      <c r="F29" s="9" t="s">
        <v>84</v>
      </c>
      <c r="G29" s="9" t="s">
        <v>3456</v>
      </c>
      <c r="H29" s="9" t="s">
        <v>3457</v>
      </c>
      <c r="I29" s="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idden="1" x14ac:dyDescent="0.2">
      <c r="A30" s="3">
        <v>45734</v>
      </c>
      <c r="B30" s="9">
        <v>-551.23</v>
      </c>
      <c r="C30" s="9" t="s">
        <v>5533</v>
      </c>
      <c r="D30" s="9" t="s">
        <v>37</v>
      </c>
      <c r="E30" s="9" t="s">
        <v>3534</v>
      </c>
      <c r="F30" s="9" t="s">
        <v>84</v>
      </c>
      <c r="G30" s="9" t="s">
        <v>3456</v>
      </c>
      <c r="H30" s="9" t="s">
        <v>3457</v>
      </c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idden="1" x14ac:dyDescent="0.2">
      <c r="A31" s="3">
        <v>45790</v>
      </c>
      <c r="B31" s="9">
        <v>-549.87</v>
      </c>
      <c r="C31" s="9" t="s">
        <v>172</v>
      </c>
      <c r="D31" s="10"/>
      <c r="E31" s="9" t="s">
        <v>3697</v>
      </c>
      <c r="F31" s="9" t="s">
        <v>84</v>
      </c>
      <c r="G31" s="9" t="s">
        <v>3456</v>
      </c>
      <c r="H31" s="9" t="s">
        <v>3457</v>
      </c>
      <c r="I31" s="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idden="1" x14ac:dyDescent="0.2">
      <c r="A32" s="3">
        <v>45814</v>
      </c>
      <c r="B32" s="9">
        <v>-549.87</v>
      </c>
      <c r="C32" s="9" t="s">
        <v>172</v>
      </c>
      <c r="D32" s="10"/>
      <c r="E32" s="9" t="s">
        <v>4075</v>
      </c>
      <c r="F32" s="9" t="s">
        <v>84</v>
      </c>
      <c r="G32" s="9" t="s">
        <v>3456</v>
      </c>
      <c r="H32" s="9" t="s">
        <v>3457</v>
      </c>
      <c r="I32" s="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idden="1" x14ac:dyDescent="0.2">
      <c r="A33" s="3">
        <v>45855</v>
      </c>
      <c r="B33" s="9">
        <v>-549.87</v>
      </c>
      <c r="C33" s="9" t="s">
        <v>172</v>
      </c>
      <c r="D33" s="10"/>
      <c r="E33" s="9" t="s">
        <v>4332</v>
      </c>
      <c r="F33" s="9" t="s">
        <v>84</v>
      </c>
      <c r="G33" s="9" t="s">
        <v>3456</v>
      </c>
      <c r="H33" s="9" t="s">
        <v>3457</v>
      </c>
      <c r="I33" s="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hidden="1" x14ac:dyDescent="0.2">
      <c r="A34" s="3">
        <v>45913</v>
      </c>
      <c r="B34" s="9">
        <v>-10000</v>
      </c>
      <c r="C34" s="9" t="s">
        <v>172</v>
      </c>
      <c r="D34" s="10"/>
      <c r="E34" s="9" t="s">
        <v>4709</v>
      </c>
      <c r="F34" s="9" t="s">
        <v>84</v>
      </c>
      <c r="G34" s="9" t="s">
        <v>3456</v>
      </c>
      <c r="H34" s="9" t="s">
        <v>3457</v>
      </c>
      <c r="I34" s="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idden="1" x14ac:dyDescent="0.2">
      <c r="A35" s="3">
        <v>45917</v>
      </c>
      <c r="B35" s="9">
        <v>-549.87</v>
      </c>
      <c r="C35" s="9" t="s">
        <v>172</v>
      </c>
      <c r="D35" s="10"/>
      <c r="E35" s="9" t="s">
        <v>3697</v>
      </c>
      <c r="F35" s="9" t="s">
        <v>84</v>
      </c>
      <c r="G35" s="9" t="s">
        <v>3456</v>
      </c>
      <c r="H35" s="9" t="s">
        <v>3457</v>
      </c>
      <c r="I35" s="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idden="1" x14ac:dyDescent="0.2">
      <c r="A36" s="3">
        <v>45949</v>
      </c>
      <c r="B36" s="9">
        <v>-547.87</v>
      </c>
      <c r="C36" s="9" t="s">
        <v>172</v>
      </c>
      <c r="D36" s="10"/>
      <c r="E36" s="9" t="s">
        <v>4075</v>
      </c>
      <c r="F36" s="9" t="s">
        <v>84</v>
      </c>
      <c r="G36" s="9" t="s">
        <v>3456</v>
      </c>
      <c r="H36" s="9" t="s">
        <v>3457</v>
      </c>
      <c r="I36" s="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idden="1" x14ac:dyDescent="0.2">
      <c r="A37" s="3">
        <v>45977</v>
      </c>
      <c r="B37" s="9">
        <v>-551.87</v>
      </c>
      <c r="C37" s="9" t="s">
        <v>172</v>
      </c>
      <c r="D37" s="10"/>
      <c r="E37" s="9" t="s">
        <v>5298</v>
      </c>
      <c r="F37" s="9" t="s">
        <v>84</v>
      </c>
      <c r="G37" s="9" t="s">
        <v>3456</v>
      </c>
      <c r="H37" s="9" t="s">
        <v>3457</v>
      </c>
      <c r="I37" s="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idden="1" x14ac:dyDescent="0.2">
      <c r="A38" s="3">
        <v>46007</v>
      </c>
      <c r="B38" s="9">
        <v>-549.87</v>
      </c>
      <c r="C38" s="9" t="s">
        <v>172</v>
      </c>
      <c r="D38" s="10"/>
      <c r="E38" s="9" t="s">
        <v>3697</v>
      </c>
      <c r="F38" s="9" t="s">
        <v>84</v>
      </c>
      <c r="G38" s="9" t="s">
        <v>3456</v>
      </c>
      <c r="H38" s="9" t="s">
        <v>3457</v>
      </c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idden="1" x14ac:dyDescent="0.2">
      <c r="A39" s="3">
        <v>45609</v>
      </c>
      <c r="B39" s="9">
        <v>-212.84</v>
      </c>
      <c r="C39" s="9" t="s">
        <v>27</v>
      </c>
      <c r="D39" s="9" t="s">
        <v>28</v>
      </c>
      <c r="E39" s="9" t="s">
        <v>3049</v>
      </c>
      <c r="F39" s="9" t="s">
        <v>84</v>
      </c>
      <c r="G39" s="9" t="s">
        <v>3050</v>
      </c>
      <c r="H39" s="9" t="s">
        <v>3051</v>
      </c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idden="1" x14ac:dyDescent="0.2">
      <c r="A40" s="3">
        <v>45736</v>
      </c>
      <c r="B40" s="9">
        <v>-50.7</v>
      </c>
      <c r="C40" s="9" t="s">
        <v>27</v>
      </c>
      <c r="D40" s="9" t="s">
        <v>28</v>
      </c>
      <c r="E40" s="9" t="s">
        <v>3614</v>
      </c>
      <c r="F40" s="9" t="s">
        <v>84</v>
      </c>
      <c r="G40" s="9" t="s">
        <v>3050</v>
      </c>
      <c r="H40" s="9" t="s">
        <v>5540</v>
      </c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idden="1" x14ac:dyDescent="0.2">
      <c r="A41" s="3">
        <v>45798</v>
      </c>
      <c r="B41" s="9">
        <v>-182</v>
      </c>
      <c r="C41" s="9" t="s">
        <v>27</v>
      </c>
      <c r="D41" s="9" t="s">
        <v>28</v>
      </c>
      <c r="E41" s="9" t="s">
        <v>3969</v>
      </c>
      <c r="F41" s="9" t="s">
        <v>84</v>
      </c>
      <c r="G41" s="9" t="s">
        <v>3050</v>
      </c>
      <c r="H41" s="9" t="s">
        <v>5088</v>
      </c>
      <c r="I41" s="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idden="1" x14ac:dyDescent="0.2">
      <c r="A42" s="3">
        <v>45296</v>
      </c>
      <c r="B42" s="9">
        <v>-1121</v>
      </c>
      <c r="C42" s="9" t="s">
        <v>27</v>
      </c>
      <c r="D42" s="9" t="s">
        <v>28</v>
      </c>
      <c r="E42" s="9" t="s">
        <v>1543</v>
      </c>
      <c r="F42" s="9" t="s">
        <v>84</v>
      </c>
      <c r="G42" s="9" t="s">
        <v>648</v>
      </c>
      <c r="H42" s="9" t="s">
        <v>5482</v>
      </c>
      <c r="I42" s="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idden="1" x14ac:dyDescent="0.2">
      <c r="A43" s="3">
        <v>45478</v>
      </c>
      <c r="B43" s="9">
        <v>-64.5</v>
      </c>
      <c r="C43" s="9" t="s">
        <v>27</v>
      </c>
      <c r="D43" s="9" t="s">
        <v>28</v>
      </c>
      <c r="E43" s="9" t="s">
        <v>1543</v>
      </c>
      <c r="F43" s="9" t="s">
        <v>84</v>
      </c>
      <c r="G43" s="9" t="s">
        <v>648</v>
      </c>
      <c r="H43" s="9" t="s">
        <v>5482</v>
      </c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idden="1" x14ac:dyDescent="0.2">
      <c r="A44" s="3">
        <v>45919</v>
      </c>
      <c r="B44" s="9">
        <v>-1029</v>
      </c>
      <c r="C44" s="9" t="s">
        <v>27</v>
      </c>
      <c r="D44" s="9" t="s">
        <v>28</v>
      </c>
      <c r="E44" s="9" t="s">
        <v>1543</v>
      </c>
      <c r="F44" s="9" t="s">
        <v>84</v>
      </c>
      <c r="G44" s="9" t="s">
        <v>648</v>
      </c>
      <c r="H44" s="9" t="s">
        <v>5482</v>
      </c>
      <c r="I44" s="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idden="1" x14ac:dyDescent="0.2">
      <c r="A45" s="3">
        <v>45919</v>
      </c>
      <c r="B45" s="9">
        <v>-995</v>
      </c>
      <c r="C45" s="9" t="s">
        <v>27</v>
      </c>
      <c r="D45" s="9" t="s">
        <v>28</v>
      </c>
      <c r="E45" s="9" t="s">
        <v>1543</v>
      </c>
      <c r="F45" s="9" t="s">
        <v>84</v>
      </c>
      <c r="G45" s="9" t="s">
        <v>648</v>
      </c>
      <c r="H45" s="9" t="s">
        <v>5482</v>
      </c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idden="1" x14ac:dyDescent="0.2">
      <c r="A46" s="3">
        <v>45995</v>
      </c>
      <c r="B46" s="9">
        <v>-245</v>
      </c>
      <c r="C46" s="9" t="s">
        <v>27</v>
      </c>
      <c r="D46" s="9" t="s">
        <v>28</v>
      </c>
      <c r="E46" s="9" t="s">
        <v>1543</v>
      </c>
      <c r="F46" s="9" t="s">
        <v>84</v>
      </c>
      <c r="G46" s="9" t="s">
        <v>648</v>
      </c>
      <c r="H46" s="9" t="s">
        <v>5482</v>
      </c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idden="1" x14ac:dyDescent="0.2">
      <c r="A47" s="3">
        <v>45359</v>
      </c>
      <c r="B47" s="9">
        <v>-5.3</v>
      </c>
      <c r="C47" s="9" t="s">
        <v>27</v>
      </c>
      <c r="D47" s="9" t="s">
        <v>28</v>
      </c>
      <c r="E47" s="9" t="s">
        <v>741</v>
      </c>
      <c r="F47" s="9" t="s">
        <v>84</v>
      </c>
      <c r="G47" s="9" t="s">
        <v>648</v>
      </c>
      <c r="H47" s="9" t="s">
        <v>742</v>
      </c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idden="1" x14ac:dyDescent="0.2">
      <c r="A48" s="3">
        <v>45359</v>
      </c>
      <c r="B48" s="9">
        <v>-5.3</v>
      </c>
      <c r="C48" s="9" t="s">
        <v>27</v>
      </c>
      <c r="D48" s="9" t="s">
        <v>28</v>
      </c>
      <c r="E48" s="9" t="s">
        <v>741</v>
      </c>
      <c r="F48" s="9" t="s">
        <v>84</v>
      </c>
      <c r="G48" s="9" t="s">
        <v>648</v>
      </c>
      <c r="H48" s="9" t="s">
        <v>742</v>
      </c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idden="1" x14ac:dyDescent="0.2">
      <c r="A49" s="3">
        <v>45534</v>
      </c>
      <c r="B49" s="9">
        <v>-23.3</v>
      </c>
      <c r="C49" s="9" t="s">
        <v>27</v>
      </c>
      <c r="D49" s="9" t="s">
        <v>28</v>
      </c>
      <c r="E49" s="9" t="s">
        <v>741</v>
      </c>
      <c r="F49" s="9" t="s">
        <v>84</v>
      </c>
      <c r="G49" s="9" t="s">
        <v>648</v>
      </c>
      <c r="H49" s="9" t="s">
        <v>742</v>
      </c>
      <c r="I49" s="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idden="1" x14ac:dyDescent="0.2">
      <c r="A50" s="3">
        <v>45622</v>
      </c>
      <c r="B50" s="9">
        <v>-7.3</v>
      </c>
      <c r="C50" s="9" t="s">
        <v>27</v>
      </c>
      <c r="D50" s="9" t="s">
        <v>28</v>
      </c>
      <c r="E50" s="9" t="s">
        <v>741</v>
      </c>
      <c r="F50" s="9" t="s">
        <v>84</v>
      </c>
      <c r="G50" s="9" t="s">
        <v>648</v>
      </c>
      <c r="H50" s="9" t="s">
        <v>742</v>
      </c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idden="1" x14ac:dyDescent="0.2">
      <c r="A51" s="3">
        <v>45666</v>
      </c>
      <c r="B51" s="9">
        <v>-23.3</v>
      </c>
      <c r="C51" s="9" t="s">
        <v>27</v>
      </c>
      <c r="D51" s="9" t="s">
        <v>28</v>
      </c>
      <c r="E51" s="9" t="s">
        <v>741</v>
      </c>
      <c r="F51" s="9" t="s">
        <v>84</v>
      </c>
      <c r="G51" s="9" t="s">
        <v>648</v>
      </c>
      <c r="H51" s="9" t="s">
        <v>742</v>
      </c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idden="1" x14ac:dyDescent="0.2">
      <c r="A52" s="3">
        <v>45769</v>
      </c>
      <c r="B52" s="9">
        <v>-23.3</v>
      </c>
      <c r="C52" s="9" t="s">
        <v>27</v>
      </c>
      <c r="D52" s="9" t="s">
        <v>28</v>
      </c>
      <c r="E52" s="9" t="s">
        <v>741</v>
      </c>
      <c r="F52" s="9" t="s">
        <v>84</v>
      </c>
      <c r="G52" s="9" t="s">
        <v>648</v>
      </c>
      <c r="H52" s="9" t="s">
        <v>742</v>
      </c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hidden="1" x14ac:dyDescent="0.2">
      <c r="A53" s="3">
        <v>45769</v>
      </c>
      <c r="B53" s="9">
        <v>-7.3</v>
      </c>
      <c r="C53" s="9" t="s">
        <v>27</v>
      </c>
      <c r="D53" s="9" t="s">
        <v>28</v>
      </c>
      <c r="E53" s="9" t="s">
        <v>741</v>
      </c>
      <c r="F53" s="9" t="s">
        <v>84</v>
      </c>
      <c r="G53" s="9" t="s">
        <v>648</v>
      </c>
      <c r="H53" s="9" t="s">
        <v>742</v>
      </c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idden="1" x14ac:dyDescent="0.2">
      <c r="A54" s="3">
        <v>45824</v>
      </c>
      <c r="B54" s="9">
        <v>-23.3</v>
      </c>
      <c r="C54" s="9" t="s">
        <v>27</v>
      </c>
      <c r="D54" s="9" t="s">
        <v>28</v>
      </c>
      <c r="E54" s="9" t="s">
        <v>4131</v>
      </c>
      <c r="F54" s="9" t="s">
        <v>84</v>
      </c>
      <c r="G54" s="9" t="s">
        <v>648</v>
      </c>
      <c r="H54" s="9" t="s">
        <v>742</v>
      </c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idden="1" x14ac:dyDescent="0.2">
      <c r="A55" s="3">
        <v>45825</v>
      </c>
      <c r="B55" s="9">
        <v>-10.3</v>
      </c>
      <c r="C55" s="9" t="s">
        <v>27</v>
      </c>
      <c r="D55" s="9" t="s">
        <v>28</v>
      </c>
      <c r="E55" s="9" t="s">
        <v>4131</v>
      </c>
      <c r="F55" s="9" t="s">
        <v>84</v>
      </c>
      <c r="G55" s="9" t="s">
        <v>648</v>
      </c>
      <c r="H55" s="9" t="s">
        <v>742</v>
      </c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idden="1" x14ac:dyDescent="0.2">
      <c r="A56" s="3">
        <v>45916</v>
      </c>
      <c r="B56" s="9">
        <v>-10.3</v>
      </c>
      <c r="C56" s="9" t="s">
        <v>27</v>
      </c>
      <c r="D56" s="9" t="s">
        <v>28</v>
      </c>
      <c r="E56" s="9" t="s">
        <v>4131</v>
      </c>
      <c r="F56" s="9" t="s">
        <v>84</v>
      </c>
      <c r="G56" s="9" t="s">
        <v>648</v>
      </c>
      <c r="H56" s="9" t="s">
        <v>742</v>
      </c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idden="1" x14ac:dyDescent="0.2">
      <c r="A57" s="3">
        <v>45390</v>
      </c>
      <c r="B57" s="9">
        <v>-851</v>
      </c>
      <c r="C57" s="9" t="s">
        <v>27</v>
      </c>
      <c r="D57" s="9" t="s">
        <v>28</v>
      </c>
      <c r="E57" s="9" t="s">
        <v>647</v>
      </c>
      <c r="F57" s="9" t="s">
        <v>84</v>
      </c>
      <c r="G57" s="9" t="s">
        <v>648</v>
      </c>
      <c r="H57" s="9" t="s">
        <v>649</v>
      </c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idden="1" x14ac:dyDescent="0.2">
      <c r="A58" s="3">
        <v>45623</v>
      </c>
      <c r="B58" s="9">
        <v>-678.72</v>
      </c>
      <c r="C58" s="9" t="s">
        <v>27</v>
      </c>
      <c r="D58" s="9" t="s">
        <v>28</v>
      </c>
      <c r="E58" s="9" t="s">
        <v>647</v>
      </c>
      <c r="F58" s="9" t="s">
        <v>84</v>
      </c>
      <c r="G58" s="9" t="s">
        <v>648</v>
      </c>
      <c r="H58" s="9" t="s">
        <v>649</v>
      </c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idden="1" x14ac:dyDescent="0.2">
      <c r="A59" s="3">
        <v>45806</v>
      </c>
      <c r="B59" s="9">
        <v>-494.83</v>
      </c>
      <c r="C59" s="9" t="s">
        <v>27</v>
      </c>
      <c r="D59" s="9" t="s">
        <v>28</v>
      </c>
      <c r="E59" s="9" t="s">
        <v>4030</v>
      </c>
      <c r="F59" s="9" t="s">
        <v>84</v>
      </c>
      <c r="G59" s="9" t="s">
        <v>648</v>
      </c>
      <c r="H59" s="9" t="s">
        <v>4031</v>
      </c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idden="1" x14ac:dyDescent="0.2">
      <c r="A60" s="3">
        <v>45807</v>
      </c>
      <c r="B60" s="9">
        <v>-324.48</v>
      </c>
      <c r="C60" s="9" t="s">
        <v>27</v>
      </c>
      <c r="D60" s="9" t="s">
        <v>28</v>
      </c>
      <c r="E60" s="9" t="s">
        <v>4030</v>
      </c>
      <c r="F60" s="9" t="s">
        <v>84</v>
      </c>
      <c r="G60" s="9" t="s">
        <v>648</v>
      </c>
      <c r="H60" s="9" t="s">
        <v>4034</v>
      </c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idden="1" x14ac:dyDescent="0.2">
      <c r="A61" s="3">
        <v>45944</v>
      </c>
      <c r="B61" s="9">
        <v>-6</v>
      </c>
      <c r="C61" s="9" t="s">
        <v>27</v>
      </c>
      <c r="D61" s="9" t="s">
        <v>28</v>
      </c>
      <c r="E61" s="9" t="s">
        <v>4899</v>
      </c>
      <c r="F61" s="9" t="s">
        <v>84</v>
      </c>
      <c r="G61" s="9" t="s">
        <v>648</v>
      </c>
      <c r="H61" s="9" t="s">
        <v>4899</v>
      </c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idden="1" x14ac:dyDescent="0.2">
      <c r="A62" s="3">
        <v>45764</v>
      </c>
      <c r="B62" s="9">
        <v>-153.63999999999999</v>
      </c>
      <c r="C62" s="9" t="s">
        <v>27</v>
      </c>
      <c r="D62" s="9" t="s">
        <v>28</v>
      </c>
      <c r="E62" s="9" t="s">
        <v>1039</v>
      </c>
      <c r="F62" s="9" t="s">
        <v>84</v>
      </c>
      <c r="G62" s="9" t="s">
        <v>3729</v>
      </c>
      <c r="H62" s="9" t="s">
        <v>3730</v>
      </c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idden="1" x14ac:dyDescent="0.2">
      <c r="A63" s="3">
        <v>45295</v>
      </c>
      <c r="B63" s="9">
        <v>-92.11</v>
      </c>
      <c r="C63" s="9" t="s">
        <v>27</v>
      </c>
      <c r="D63" s="9" t="s">
        <v>28</v>
      </c>
      <c r="E63" s="9" t="s">
        <v>175</v>
      </c>
      <c r="F63" s="9" t="s">
        <v>84</v>
      </c>
      <c r="G63" s="9" t="s">
        <v>4635</v>
      </c>
      <c r="H63" s="9" t="s">
        <v>176</v>
      </c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idden="1" x14ac:dyDescent="0.2">
      <c r="A64" s="3">
        <v>45300</v>
      </c>
      <c r="B64" s="9">
        <v>-92.76</v>
      </c>
      <c r="C64" s="9" t="s">
        <v>27</v>
      </c>
      <c r="D64" s="9" t="s">
        <v>28</v>
      </c>
      <c r="E64" s="9" t="s">
        <v>175</v>
      </c>
      <c r="F64" s="9" t="s">
        <v>84</v>
      </c>
      <c r="G64" s="9" t="s">
        <v>4635</v>
      </c>
      <c r="H64" s="9" t="s">
        <v>176</v>
      </c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idden="1" x14ac:dyDescent="0.2">
      <c r="A65" s="3">
        <v>45313</v>
      </c>
      <c r="B65" s="9">
        <v>-94.13</v>
      </c>
      <c r="C65" s="9" t="s">
        <v>27</v>
      </c>
      <c r="D65" s="9" t="s">
        <v>28</v>
      </c>
      <c r="E65" s="9" t="s">
        <v>175</v>
      </c>
      <c r="F65" s="9" t="s">
        <v>84</v>
      </c>
      <c r="G65" s="9" t="s">
        <v>4635</v>
      </c>
      <c r="H65" s="9" t="s">
        <v>176</v>
      </c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idden="1" x14ac:dyDescent="0.2">
      <c r="A66" s="3">
        <v>45322</v>
      </c>
      <c r="B66" s="9">
        <v>-91.41</v>
      </c>
      <c r="C66" s="9" t="s">
        <v>27</v>
      </c>
      <c r="D66" s="9" t="s">
        <v>28</v>
      </c>
      <c r="E66" s="9" t="s">
        <v>175</v>
      </c>
      <c r="F66" s="9" t="s">
        <v>84</v>
      </c>
      <c r="G66" s="9" t="s">
        <v>4635</v>
      </c>
      <c r="H66" s="9" t="s">
        <v>176</v>
      </c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idden="1" x14ac:dyDescent="0.2">
      <c r="A67" s="3">
        <v>45331</v>
      </c>
      <c r="B67" s="9">
        <v>-93.67</v>
      </c>
      <c r="C67" s="9" t="s">
        <v>27</v>
      </c>
      <c r="D67" s="9" t="s">
        <v>28</v>
      </c>
      <c r="E67" s="9" t="s">
        <v>175</v>
      </c>
      <c r="F67" s="9" t="s">
        <v>84</v>
      </c>
      <c r="G67" s="9" t="s">
        <v>4635</v>
      </c>
      <c r="H67" s="9" t="s">
        <v>176</v>
      </c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idden="1" x14ac:dyDescent="0.2">
      <c r="A68" s="3">
        <v>45336</v>
      </c>
      <c r="B68" s="9">
        <v>-90.63</v>
      </c>
      <c r="C68" s="9" t="s">
        <v>27</v>
      </c>
      <c r="D68" s="9" t="s">
        <v>28</v>
      </c>
      <c r="E68" s="9" t="s">
        <v>175</v>
      </c>
      <c r="F68" s="9" t="s">
        <v>84</v>
      </c>
      <c r="G68" s="9" t="s">
        <v>4635</v>
      </c>
      <c r="H68" s="9" t="s">
        <v>176</v>
      </c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idden="1" x14ac:dyDescent="0.2">
      <c r="A69" s="3">
        <v>45350</v>
      </c>
      <c r="B69" s="9">
        <v>-93.53</v>
      </c>
      <c r="C69" s="9" t="s">
        <v>27</v>
      </c>
      <c r="D69" s="9" t="s">
        <v>28</v>
      </c>
      <c r="E69" s="9" t="s">
        <v>175</v>
      </c>
      <c r="F69" s="9" t="s">
        <v>84</v>
      </c>
      <c r="G69" s="9" t="s">
        <v>4635</v>
      </c>
      <c r="H69" s="9" t="s">
        <v>176</v>
      </c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idden="1" x14ac:dyDescent="0.2">
      <c r="A70" s="3">
        <v>45358</v>
      </c>
      <c r="B70" s="9">
        <v>-82.7</v>
      </c>
      <c r="C70" s="9" t="s">
        <v>27</v>
      </c>
      <c r="D70" s="9" t="s">
        <v>28</v>
      </c>
      <c r="E70" s="9" t="s">
        <v>175</v>
      </c>
      <c r="F70" s="9" t="s">
        <v>84</v>
      </c>
      <c r="G70" s="9" t="s">
        <v>4635</v>
      </c>
      <c r="H70" s="9" t="s">
        <v>176</v>
      </c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idden="1" x14ac:dyDescent="0.2">
      <c r="A71" s="3">
        <v>45370</v>
      </c>
      <c r="B71" s="9">
        <v>-119.12</v>
      </c>
      <c r="C71" s="9" t="s">
        <v>27</v>
      </c>
      <c r="D71" s="9" t="s">
        <v>28</v>
      </c>
      <c r="E71" s="9" t="s">
        <v>175</v>
      </c>
      <c r="F71" s="9" t="s">
        <v>84</v>
      </c>
      <c r="G71" s="9" t="s">
        <v>4635</v>
      </c>
      <c r="H71" s="9" t="s">
        <v>176</v>
      </c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idden="1" x14ac:dyDescent="0.2">
      <c r="A72" s="3">
        <v>45378</v>
      </c>
      <c r="B72" s="9">
        <v>-107.82</v>
      </c>
      <c r="C72" s="9" t="s">
        <v>27</v>
      </c>
      <c r="D72" s="9" t="s">
        <v>28</v>
      </c>
      <c r="E72" s="9" t="s">
        <v>913</v>
      </c>
      <c r="F72" s="9" t="s">
        <v>84</v>
      </c>
      <c r="G72" s="9" t="s">
        <v>4635</v>
      </c>
      <c r="H72" s="9" t="s">
        <v>176</v>
      </c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idden="1" x14ac:dyDescent="0.2">
      <c r="A73" s="3">
        <v>45411</v>
      </c>
      <c r="B73" s="9">
        <v>-80.099999999999994</v>
      </c>
      <c r="C73" s="9" t="s">
        <v>27</v>
      </c>
      <c r="D73" s="9" t="s">
        <v>28</v>
      </c>
      <c r="E73" s="9" t="s">
        <v>2086</v>
      </c>
      <c r="F73" s="9" t="s">
        <v>84</v>
      </c>
      <c r="G73" s="9" t="s">
        <v>4635</v>
      </c>
      <c r="H73" s="9" t="s">
        <v>176</v>
      </c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idden="1" x14ac:dyDescent="0.2">
      <c r="A74" s="3">
        <v>45418</v>
      </c>
      <c r="B74" s="9">
        <v>-50.01</v>
      </c>
      <c r="C74" s="9" t="s">
        <v>27</v>
      </c>
      <c r="D74" s="9" t="s">
        <v>28</v>
      </c>
      <c r="E74" s="9" t="s">
        <v>175</v>
      </c>
      <c r="F74" s="9" t="s">
        <v>84</v>
      </c>
      <c r="G74" s="9" t="s">
        <v>4635</v>
      </c>
      <c r="H74" s="9" t="s">
        <v>176</v>
      </c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hidden="1" x14ac:dyDescent="0.2">
      <c r="A75" s="3">
        <v>45428</v>
      </c>
      <c r="B75" s="9">
        <v>-50.23</v>
      </c>
      <c r="C75" s="9" t="s">
        <v>27</v>
      </c>
      <c r="D75" s="9" t="s">
        <v>28</v>
      </c>
      <c r="E75" s="9" t="s">
        <v>175</v>
      </c>
      <c r="F75" s="9" t="s">
        <v>84</v>
      </c>
      <c r="G75" s="9" t="s">
        <v>4635</v>
      </c>
      <c r="H75" s="9" t="s">
        <v>176</v>
      </c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hidden="1" x14ac:dyDescent="0.2">
      <c r="A76" s="3">
        <v>45434</v>
      </c>
      <c r="B76" s="9">
        <v>-60.13</v>
      </c>
      <c r="C76" s="9" t="s">
        <v>27</v>
      </c>
      <c r="D76" s="9" t="s">
        <v>28</v>
      </c>
      <c r="E76" s="9" t="s">
        <v>175</v>
      </c>
      <c r="F76" s="9" t="s">
        <v>84</v>
      </c>
      <c r="G76" s="9" t="s">
        <v>4635</v>
      </c>
      <c r="H76" s="9" t="s">
        <v>176</v>
      </c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idden="1" x14ac:dyDescent="0.2">
      <c r="A77" s="3">
        <v>45440</v>
      </c>
      <c r="B77" s="9">
        <v>-82.02</v>
      </c>
      <c r="C77" s="9" t="s">
        <v>27</v>
      </c>
      <c r="D77" s="9" t="s">
        <v>28</v>
      </c>
      <c r="E77" s="9" t="s">
        <v>175</v>
      </c>
      <c r="F77" s="9" t="s">
        <v>84</v>
      </c>
      <c r="G77" s="9" t="s">
        <v>4635</v>
      </c>
      <c r="H77" s="9" t="s">
        <v>176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idden="1" x14ac:dyDescent="0.2">
      <c r="A78" s="3">
        <v>45453</v>
      </c>
      <c r="B78" s="9">
        <v>-94.58</v>
      </c>
      <c r="C78" s="9" t="s">
        <v>27</v>
      </c>
      <c r="D78" s="9" t="s">
        <v>28</v>
      </c>
      <c r="E78" s="9" t="s">
        <v>175</v>
      </c>
      <c r="F78" s="9" t="s">
        <v>84</v>
      </c>
      <c r="G78" s="9" t="s">
        <v>4635</v>
      </c>
      <c r="H78" s="9" t="s">
        <v>176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hidden="1" x14ac:dyDescent="0.2">
      <c r="A79" s="3">
        <v>45460</v>
      </c>
      <c r="B79" s="9">
        <v>-93.41</v>
      </c>
      <c r="C79" s="9" t="s">
        <v>27</v>
      </c>
      <c r="D79" s="9" t="s">
        <v>28</v>
      </c>
      <c r="E79" s="9" t="s">
        <v>175</v>
      </c>
      <c r="F79" s="9" t="s">
        <v>84</v>
      </c>
      <c r="G79" s="9" t="s">
        <v>4635</v>
      </c>
      <c r="H79" s="9" t="s">
        <v>176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hidden="1" x14ac:dyDescent="0.2">
      <c r="A80" s="3">
        <v>45469</v>
      </c>
      <c r="B80" s="9">
        <v>-35</v>
      </c>
      <c r="C80" s="9" t="s">
        <v>27</v>
      </c>
      <c r="D80" s="9" t="s">
        <v>28</v>
      </c>
      <c r="E80" s="9" t="s">
        <v>175</v>
      </c>
      <c r="F80" s="9" t="s">
        <v>84</v>
      </c>
      <c r="G80" s="9" t="s">
        <v>4635</v>
      </c>
      <c r="H80" s="9" t="s">
        <v>176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hidden="1" x14ac:dyDescent="0.2">
      <c r="A81" s="3">
        <v>45481</v>
      </c>
      <c r="B81" s="9">
        <v>-105.84</v>
      </c>
      <c r="C81" s="9" t="s">
        <v>27</v>
      </c>
      <c r="D81" s="9" t="s">
        <v>28</v>
      </c>
      <c r="E81" s="9" t="s">
        <v>175</v>
      </c>
      <c r="F81" s="9" t="s">
        <v>84</v>
      </c>
      <c r="G81" s="9" t="s">
        <v>4635</v>
      </c>
      <c r="H81" s="9" t="s">
        <v>176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hidden="1" x14ac:dyDescent="0.2">
      <c r="A82" s="3">
        <v>45495</v>
      </c>
      <c r="B82" s="9">
        <v>-98.06</v>
      </c>
      <c r="C82" s="9" t="s">
        <v>27</v>
      </c>
      <c r="D82" s="9" t="s">
        <v>28</v>
      </c>
      <c r="E82" s="9" t="s">
        <v>175</v>
      </c>
      <c r="F82" s="9" t="s">
        <v>84</v>
      </c>
      <c r="G82" s="9" t="s">
        <v>4635</v>
      </c>
      <c r="H82" s="9" t="s">
        <v>176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hidden="1" x14ac:dyDescent="0.2">
      <c r="A83" s="3">
        <v>45509</v>
      </c>
      <c r="B83" s="9">
        <v>-98.71</v>
      </c>
      <c r="C83" s="9" t="s">
        <v>27</v>
      </c>
      <c r="D83" s="9" t="s">
        <v>28</v>
      </c>
      <c r="E83" s="9" t="s">
        <v>175</v>
      </c>
      <c r="F83" s="9" t="s">
        <v>84</v>
      </c>
      <c r="G83" s="9" t="s">
        <v>4635</v>
      </c>
      <c r="H83" s="9" t="s">
        <v>176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hidden="1" x14ac:dyDescent="0.2">
      <c r="A84" s="3">
        <v>45527</v>
      </c>
      <c r="B84" s="9">
        <v>-51.89</v>
      </c>
      <c r="C84" s="9" t="s">
        <v>27</v>
      </c>
      <c r="D84" s="9" t="s">
        <v>28</v>
      </c>
      <c r="E84" s="9" t="s">
        <v>175</v>
      </c>
      <c r="F84" s="9" t="s">
        <v>84</v>
      </c>
      <c r="G84" s="9" t="s">
        <v>4635</v>
      </c>
      <c r="H84" s="9" t="s">
        <v>176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hidden="1" x14ac:dyDescent="0.2">
      <c r="A85" s="3">
        <v>45579</v>
      </c>
      <c r="B85" s="9">
        <v>-82.85</v>
      </c>
      <c r="C85" s="9" t="s">
        <v>27</v>
      </c>
      <c r="D85" s="9" t="s">
        <v>28</v>
      </c>
      <c r="E85" s="9" t="s">
        <v>175</v>
      </c>
      <c r="F85" s="9" t="s">
        <v>84</v>
      </c>
      <c r="G85" s="9" t="s">
        <v>4635</v>
      </c>
      <c r="H85" s="9" t="s">
        <v>176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hidden="1" x14ac:dyDescent="0.2">
      <c r="A86" s="3">
        <v>45603</v>
      </c>
      <c r="B86" s="9">
        <v>-89.47</v>
      </c>
      <c r="C86" s="9" t="s">
        <v>27</v>
      </c>
      <c r="D86" s="9" t="s">
        <v>28</v>
      </c>
      <c r="E86" s="9" t="s">
        <v>175</v>
      </c>
      <c r="F86" s="9" t="s">
        <v>84</v>
      </c>
      <c r="G86" s="9" t="s">
        <v>4635</v>
      </c>
      <c r="H86" s="9" t="s">
        <v>176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hidden="1" x14ac:dyDescent="0.2">
      <c r="A87" s="3">
        <v>45618</v>
      </c>
      <c r="B87" s="9">
        <v>-88.61</v>
      </c>
      <c r="C87" s="9" t="s">
        <v>27</v>
      </c>
      <c r="D87" s="9" t="s">
        <v>28</v>
      </c>
      <c r="E87" s="9" t="s">
        <v>175</v>
      </c>
      <c r="F87" s="9" t="s">
        <v>84</v>
      </c>
      <c r="G87" s="9" t="s">
        <v>4635</v>
      </c>
      <c r="H87" s="9" t="s">
        <v>176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hidden="1" x14ac:dyDescent="0.2">
      <c r="A88" s="3">
        <v>46006</v>
      </c>
      <c r="B88" s="9">
        <v>-18.29</v>
      </c>
      <c r="C88" s="9" t="s">
        <v>27</v>
      </c>
      <c r="D88" s="9" t="s">
        <v>28</v>
      </c>
      <c r="E88" s="9" t="s">
        <v>5142</v>
      </c>
      <c r="F88" s="9" t="s">
        <v>5538</v>
      </c>
      <c r="G88" s="9" t="s">
        <v>5543</v>
      </c>
      <c r="H88" s="9" t="s">
        <v>35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hidden="1" x14ac:dyDescent="0.2">
      <c r="A89" s="3">
        <v>45359</v>
      </c>
      <c r="B89" s="9">
        <v>-15.77</v>
      </c>
      <c r="C89" s="9" t="s">
        <v>27</v>
      </c>
      <c r="D89" s="9" t="s">
        <v>28</v>
      </c>
      <c r="E89" s="9" t="s">
        <v>34</v>
      </c>
      <c r="F89" s="9" t="s">
        <v>5538</v>
      </c>
      <c r="G89" s="9" t="s">
        <v>5543</v>
      </c>
      <c r="H89" s="9" t="s">
        <v>35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hidden="1" x14ac:dyDescent="0.2">
      <c r="A90" s="3">
        <v>45362</v>
      </c>
      <c r="B90" s="9">
        <v>-6.61</v>
      </c>
      <c r="C90" s="9" t="s">
        <v>27</v>
      </c>
      <c r="D90" s="9" t="s">
        <v>28</v>
      </c>
      <c r="E90" s="9" t="s">
        <v>34</v>
      </c>
      <c r="F90" s="9" t="s">
        <v>5538</v>
      </c>
      <c r="G90" s="9" t="s">
        <v>5543</v>
      </c>
      <c r="H90" s="9" t="s">
        <v>35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idden="1" x14ac:dyDescent="0.2">
      <c r="A91" s="3">
        <v>45460</v>
      </c>
      <c r="B91" s="9">
        <v>-16.78</v>
      </c>
      <c r="C91" s="9" t="s">
        <v>27</v>
      </c>
      <c r="D91" s="9" t="s">
        <v>28</v>
      </c>
      <c r="E91" s="9" t="s">
        <v>34</v>
      </c>
      <c r="F91" s="9" t="s">
        <v>5538</v>
      </c>
      <c r="G91" s="9" t="s">
        <v>5543</v>
      </c>
      <c r="H91" s="9" t="s">
        <v>35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idden="1" x14ac:dyDescent="0.2">
      <c r="A92" s="3">
        <v>45516</v>
      </c>
      <c r="B92" s="9">
        <v>-12</v>
      </c>
      <c r="C92" s="9" t="s">
        <v>27</v>
      </c>
      <c r="D92" s="9" t="s">
        <v>28</v>
      </c>
      <c r="E92" s="9" t="s">
        <v>34</v>
      </c>
      <c r="F92" s="9" t="s">
        <v>5538</v>
      </c>
      <c r="G92" s="9" t="s">
        <v>5543</v>
      </c>
      <c r="H92" s="9" t="s">
        <v>35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idden="1" x14ac:dyDescent="0.2">
      <c r="A93" s="3">
        <v>45540</v>
      </c>
      <c r="B93" s="9">
        <v>-7.12</v>
      </c>
      <c r="C93" s="9" t="s">
        <v>27</v>
      </c>
      <c r="D93" s="9" t="s">
        <v>28</v>
      </c>
      <c r="E93" s="9" t="s">
        <v>34</v>
      </c>
      <c r="F93" s="9" t="s">
        <v>5538</v>
      </c>
      <c r="G93" s="9" t="s">
        <v>5543</v>
      </c>
      <c r="H93" s="9" t="s">
        <v>35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hidden="1" x14ac:dyDescent="0.2">
      <c r="A94" s="3">
        <v>45551</v>
      </c>
      <c r="B94" s="9">
        <v>-36.619999999999997</v>
      </c>
      <c r="C94" s="9" t="s">
        <v>27</v>
      </c>
      <c r="D94" s="9" t="s">
        <v>28</v>
      </c>
      <c r="E94" s="9" t="s">
        <v>34</v>
      </c>
      <c r="F94" s="9" t="s">
        <v>5538</v>
      </c>
      <c r="G94" s="9" t="s">
        <v>5543</v>
      </c>
      <c r="H94" s="9" t="s">
        <v>35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hidden="1" x14ac:dyDescent="0.2">
      <c r="A95" s="3">
        <v>46019</v>
      </c>
      <c r="B95" s="9">
        <v>-2</v>
      </c>
      <c r="C95" s="9" t="s">
        <v>172</v>
      </c>
      <c r="D95" s="10"/>
      <c r="E95" s="9" t="s">
        <v>5466</v>
      </c>
      <c r="F95" s="9" t="s">
        <v>5538</v>
      </c>
      <c r="G95" s="9" t="s">
        <v>5543</v>
      </c>
      <c r="H95" s="9" t="s">
        <v>5545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hidden="1" x14ac:dyDescent="0.2">
      <c r="A96" s="3">
        <v>46019</v>
      </c>
      <c r="B96" s="9">
        <v>-22.99</v>
      </c>
      <c r="C96" s="9" t="s">
        <v>172</v>
      </c>
      <c r="D96" s="10"/>
      <c r="E96" s="9" t="s">
        <v>5466</v>
      </c>
      <c r="F96" s="9" t="s">
        <v>5538</v>
      </c>
      <c r="G96" s="9" t="s">
        <v>5543</v>
      </c>
      <c r="H96" s="9" t="s">
        <v>5545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idden="1" x14ac:dyDescent="0.2">
      <c r="A97" s="3">
        <v>45426</v>
      </c>
      <c r="B97" s="9">
        <v>-12.1</v>
      </c>
      <c r="C97" s="9" t="s">
        <v>27</v>
      </c>
      <c r="D97" s="9" t="s">
        <v>28</v>
      </c>
      <c r="E97" s="9" t="s">
        <v>2175</v>
      </c>
      <c r="F97" s="9" t="s">
        <v>5538</v>
      </c>
      <c r="G97" s="9" t="s">
        <v>5543</v>
      </c>
      <c r="H97" s="9" t="s">
        <v>5491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hidden="1" x14ac:dyDescent="0.2">
      <c r="A98" s="3">
        <v>45429</v>
      </c>
      <c r="B98" s="9">
        <v>-13.6</v>
      </c>
      <c r="C98" s="9" t="s">
        <v>27</v>
      </c>
      <c r="D98" s="9" t="s">
        <v>28</v>
      </c>
      <c r="E98" s="9" t="s">
        <v>2202</v>
      </c>
      <c r="F98" s="9" t="s">
        <v>5538</v>
      </c>
      <c r="G98" s="9" t="s">
        <v>5543</v>
      </c>
      <c r="H98" s="9" t="s">
        <v>5491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hidden="1" x14ac:dyDescent="0.2">
      <c r="A99" s="3">
        <v>46008</v>
      </c>
      <c r="B99" s="9">
        <v>-6.1</v>
      </c>
      <c r="C99" s="9" t="s">
        <v>172</v>
      </c>
      <c r="D99" s="10"/>
      <c r="E99" s="9" t="s">
        <v>5420</v>
      </c>
      <c r="F99" s="9" t="s">
        <v>5538</v>
      </c>
      <c r="G99" s="9" t="s">
        <v>5543</v>
      </c>
      <c r="H99" s="9" t="s">
        <v>5583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hidden="1" x14ac:dyDescent="0.2">
      <c r="A100" s="3">
        <v>45656</v>
      </c>
      <c r="B100" s="9">
        <v>-7.2</v>
      </c>
      <c r="C100" s="9" t="s">
        <v>27</v>
      </c>
      <c r="D100" s="9" t="s">
        <v>28</v>
      </c>
      <c r="E100" s="9" t="s">
        <v>3287</v>
      </c>
      <c r="F100" s="9" t="s">
        <v>5538</v>
      </c>
      <c r="G100" s="9" t="s">
        <v>5543</v>
      </c>
      <c r="H100" s="9" t="s">
        <v>5841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hidden="1" x14ac:dyDescent="0.2">
      <c r="A101" s="3">
        <v>45509</v>
      </c>
      <c r="B101" s="9">
        <v>-33.770000000000003</v>
      </c>
      <c r="C101" s="9" t="s">
        <v>27</v>
      </c>
      <c r="D101" s="9" t="s">
        <v>28</v>
      </c>
      <c r="E101" s="9" t="s">
        <v>1212</v>
      </c>
      <c r="F101" s="9" t="s">
        <v>5538</v>
      </c>
      <c r="G101" s="9" t="s">
        <v>5543</v>
      </c>
      <c r="H101" s="9" t="s">
        <v>1213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hidden="1" x14ac:dyDescent="0.2">
      <c r="A102" s="3">
        <v>45509</v>
      </c>
      <c r="B102" s="9">
        <v>-24.92</v>
      </c>
      <c r="C102" s="9" t="s">
        <v>27</v>
      </c>
      <c r="D102" s="9" t="s">
        <v>28</v>
      </c>
      <c r="E102" s="9" t="s">
        <v>1212</v>
      </c>
      <c r="F102" s="9" t="s">
        <v>5538</v>
      </c>
      <c r="G102" s="9" t="s">
        <v>5543</v>
      </c>
      <c r="H102" s="9" t="s">
        <v>1213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hidden="1" x14ac:dyDescent="0.2">
      <c r="A103" s="3">
        <v>45974</v>
      </c>
      <c r="B103" s="9">
        <v>-39.83</v>
      </c>
      <c r="C103" s="9" t="s">
        <v>27</v>
      </c>
      <c r="D103" s="9" t="s">
        <v>28</v>
      </c>
      <c r="E103" s="9" t="s">
        <v>5277</v>
      </c>
      <c r="F103" s="9" t="s">
        <v>5538</v>
      </c>
      <c r="G103" s="9" t="s">
        <v>5543</v>
      </c>
      <c r="H103" s="9" t="s">
        <v>1231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hidden="1" x14ac:dyDescent="0.2">
      <c r="A104" s="3">
        <v>45705</v>
      </c>
      <c r="B104" s="9">
        <v>-6.97</v>
      </c>
      <c r="C104" s="9" t="s">
        <v>27</v>
      </c>
      <c r="D104" s="9" t="s">
        <v>28</v>
      </c>
      <c r="E104" s="9" t="s">
        <v>3490</v>
      </c>
      <c r="F104" s="9" t="s">
        <v>5538</v>
      </c>
      <c r="G104" s="9" t="s">
        <v>5543</v>
      </c>
      <c r="H104" s="9" t="s">
        <v>5601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hidden="1" x14ac:dyDescent="0.2">
      <c r="A105" s="3">
        <v>46002</v>
      </c>
      <c r="B105" s="9">
        <v>-17.309999999999999</v>
      </c>
      <c r="C105" s="9" t="s">
        <v>27</v>
      </c>
      <c r="D105" s="9" t="s">
        <v>28</v>
      </c>
      <c r="E105" s="9" t="s">
        <v>5139</v>
      </c>
      <c r="F105" s="9" t="s">
        <v>5538</v>
      </c>
      <c r="G105" s="9" t="s">
        <v>5543</v>
      </c>
      <c r="H105" s="9" t="s">
        <v>5601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hidden="1" x14ac:dyDescent="0.2">
      <c r="A106" s="3">
        <v>45364</v>
      </c>
      <c r="B106" s="9">
        <v>-5.98</v>
      </c>
      <c r="C106" s="9" t="s">
        <v>27</v>
      </c>
      <c r="D106" s="9" t="s">
        <v>28</v>
      </c>
      <c r="E106" s="9" t="s">
        <v>1811</v>
      </c>
      <c r="F106" s="9" t="s">
        <v>5538</v>
      </c>
      <c r="G106" s="9" t="s">
        <v>5543</v>
      </c>
      <c r="H106" s="9" t="s">
        <v>1812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hidden="1" x14ac:dyDescent="0.2">
      <c r="A107" s="3">
        <v>45808</v>
      </c>
      <c r="B107" s="9">
        <v>-41.78</v>
      </c>
      <c r="C107" s="9" t="s">
        <v>172</v>
      </c>
      <c r="D107" s="10"/>
      <c r="E107" s="9" t="s">
        <v>4042</v>
      </c>
      <c r="F107" s="9" t="s">
        <v>5538</v>
      </c>
      <c r="G107" s="9" t="s">
        <v>5543</v>
      </c>
      <c r="H107" s="9" t="s">
        <v>2463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hidden="1" x14ac:dyDescent="0.2">
      <c r="A108" s="3">
        <v>45856</v>
      </c>
      <c r="B108" s="9">
        <v>-18.850000000000001</v>
      </c>
      <c r="C108" s="9" t="s">
        <v>172</v>
      </c>
      <c r="D108" s="10"/>
      <c r="E108" s="9" t="s">
        <v>4342</v>
      </c>
      <c r="F108" s="9" t="s">
        <v>5538</v>
      </c>
      <c r="G108" s="9" t="s">
        <v>5543</v>
      </c>
      <c r="H108" s="9" t="s">
        <v>2463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 hidden="1" x14ac:dyDescent="0.2">
      <c r="A109" s="3">
        <v>45828</v>
      </c>
      <c r="B109" s="9">
        <v>-7.13</v>
      </c>
      <c r="C109" s="9" t="s">
        <v>172</v>
      </c>
      <c r="D109" s="10"/>
      <c r="E109" s="9" t="s">
        <v>4159</v>
      </c>
      <c r="F109" s="9" t="s">
        <v>5538</v>
      </c>
      <c r="G109" s="9" t="s">
        <v>5543</v>
      </c>
      <c r="H109" s="9" t="s">
        <v>2463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hidden="1" x14ac:dyDescent="0.2">
      <c r="A110" s="3">
        <v>45811</v>
      </c>
      <c r="B110" s="9">
        <v>-10.19</v>
      </c>
      <c r="C110" s="9" t="s">
        <v>172</v>
      </c>
      <c r="D110" s="10"/>
      <c r="E110" s="9" t="s">
        <v>4060</v>
      </c>
      <c r="F110" s="9" t="s">
        <v>5538</v>
      </c>
      <c r="G110" s="9" t="s">
        <v>5543</v>
      </c>
      <c r="H110" s="9" t="s">
        <v>2463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hidden="1" x14ac:dyDescent="0.2">
      <c r="A111" s="3">
        <v>45497</v>
      </c>
      <c r="B111" s="9">
        <v>-12.23</v>
      </c>
      <c r="C111" s="9" t="s">
        <v>27</v>
      </c>
      <c r="D111" s="9" t="s">
        <v>28</v>
      </c>
      <c r="E111" s="9" t="s">
        <v>2462</v>
      </c>
      <c r="F111" s="9" t="s">
        <v>5538</v>
      </c>
      <c r="G111" s="9" t="s">
        <v>5543</v>
      </c>
      <c r="H111" s="9" t="s">
        <v>2463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hidden="1" x14ac:dyDescent="0.2">
      <c r="A112" s="3">
        <v>45540</v>
      </c>
      <c r="B112" s="9">
        <v>-21.4</v>
      </c>
      <c r="C112" s="9" t="s">
        <v>27</v>
      </c>
      <c r="D112" s="9" t="s">
        <v>28</v>
      </c>
      <c r="E112" s="9" t="s">
        <v>2462</v>
      </c>
      <c r="F112" s="9" t="s">
        <v>5538</v>
      </c>
      <c r="G112" s="9" t="s">
        <v>5543</v>
      </c>
      <c r="H112" s="9" t="s">
        <v>2463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hidden="1" x14ac:dyDescent="0.2">
      <c r="A113" s="3">
        <v>45572</v>
      </c>
      <c r="B113" s="9">
        <v>-80.5</v>
      </c>
      <c r="C113" s="9" t="s">
        <v>27</v>
      </c>
      <c r="D113" s="9" t="s">
        <v>28</v>
      </c>
      <c r="E113" s="9" t="s">
        <v>2462</v>
      </c>
      <c r="F113" s="9" t="s">
        <v>5538</v>
      </c>
      <c r="G113" s="9" t="s">
        <v>5543</v>
      </c>
      <c r="H113" s="9" t="s">
        <v>2463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hidden="1" x14ac:dyDescent="0.2">
      <c r="A114" s="3">
        <v>45663</v>
      </c>
      <c r="B114" s="9">
        <v>-14.57</v>
      </c>
      <c r="C114" s="9" t="s">
        <v>27</v>
      </c>
      <c r="D114" s="9" t="s">
        <v>28</v>
      </c>
      <c r="E114" s="9" t="s">
        <v>3324</v>
      </c>
      <c r="F114" s="9" t="s">
        <v>8</v>
      </c>
      <c r="G114" s="10"/>
      <c r="H114" s="10" t="s">
        <v>5990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hidden="1" x14ac:dyDescent="0.2">
      <c r="A115" s="3">
        <v>45716</v>
      </c>
      <c r="B115" s="9">
        <v>-22.81</v>
      </c>
      <c r="C115" s="9" t="s">
        <v>27</v>
      </c>
      <c r="D115" s="9" t="s">
        <v>28</v>
      </c>
      <c r="E115" s="9" t="s">
        <v>3558</v>
      </c>
      <c r="F115" s="9" t="s">
        <v>8</v>
      </c>
      <c r="G115" s="10"/>
      <c r="H115" s="9" t="s">
        <v>3559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hidden="1" x14ac:dyDescent="0.2">
      <c r="A116" s="3">
        <v>45421</v>
      </c>
      <c r="B116" s="9">
        <v>-3</v>
      </c>
      <c r="C116" s="9" t="s">
        <v>27</v>
      </c>
      <c r="D116" s="9" t="s">
        <v>28</v>
      </c>
      <c r="E116" s="9" t="s">
        <v>913</v>
      </c>
      <c r="F116" s="9" t="s">
        <v>8</v>
      </c>
      <c r="G116" s="10"/>
      <c r="H116" s="9" t="s">
        <v>176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hidden="1" x14ac:dyDescent="0.2">
      <c r="A117" s="3">
        <v>45736</v>
      </c>
      <c r="B117" s="9">
        <v>-17.98</v>
      </c>
      <c r="C117" s="9" t="s">
        <v>27</v>
      </c>
      <c r="D117" s="9" t="s">
        <v>28</v>
      </c>
      <c r="E117" s="9" t="s">
        <v>913</v>
      </c>
      <c r="F117" s="9" t="s">
        <v>8</v>
      </c>
      <c r="G117" s="10"/>
      <c r="H117" s="9" t="s">
        <v>176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hidden="1" x14ac:dyDescent="0.2">
      <c r="A118" s="3">
        <v>45993</v>
      </c>
      <c r="B118" s="9">
        <v>-100.98</v>
      </c>
      <c r="C118" s="9" t="s">
        <v>27</v>
      </c>
      <c r="D118" s="9" t="s">
        <v>28</v>
      </c>
      <c r="E118" s="9" t="s">
        <v>5144</v>
      </c>
      <c r="F118" s="9" t="s">
        <v>13</v>
      </c>
      <c r="G118" s="9" t="s">
        <v>5528</v>
      </c>
      <c r="H118" s="9" t="s">
        <v>1989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hidden="1" x14ac:dyDescent="0.2">
      <c r="A119" s="3">
        <v>45593</v>
      </c>
      <c r="B119" s="9">
        <v>-7.13</v>
      </c>
      <c r="C119" s="9" t="s">
        <v>27</v>
      </c>
      <c r="D119" s="9" t="s">
        <v>28</v>
      </c>
      <c r="E119" s="9" t="s">
        <v>2462</v>
      </c>
      <c r="F119" s="9" t="s">
        <v>5538</v>
      </c>
      <c r="G119" s="9" t="s">
        <v>5543</v>
      </c>
      <c r="H119" s="9" t="s">
        <v>2463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1:24" hidden="1" x14ac:dyDescent="0.2">
      <c r="A120" s="3">
        <v>45954</v>
      </c>
      <c r="B120" s="9">
        <v>-1245.22</v>
      </c>
      <c r="C120" s="9" t="s">
        <v>27</v>
      </c>
      <c r="D120" s="9" t="s">
        <v>28</v>
      </c>
      <c r="E120" s="9" t="s">
        <v>4975</v>
      </c>
      <c r="F120" s="9" t="s">
        <v>19</v>
      </c>
      <c r="G120" s="9" t="s">
        <v>5068</v>
      </c>
      <c r="H120" s="10" t="s">
        <v>5958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hidden="1" x14ac:dyDescent="0.2">
      <c r="A121" s="3">
        <v>45446</v>
      </c>
      <c r="B121" s="9">
        <v>-6</v>
      </c>
      <c r="C121" s="9" t="s">
        <v>27</v>
      </c>
      <c r="D121" s="9" t="s">
        <v>28</v>
      </c>
      <c r="E121" s="9" t="s">
        <v>2262</v>
      </c>
      <c r="F121" s="9" t="s">
        <v>8</v>
      </c>
      <c r="G121" s="10"/>
      <c r="H121" s="9" t="s">
        <v>176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hidden="1" x14ac:dyDescent="0.2">
      <c r="A122" s="3">
        <v>45964</v>
      </c>
      <c r="B122" s="9">
        <v>-22.93</v>
      </c>
      <c r="C122" s="9" t="s">
        <v>27</v>
      </c>
      <c r="D122" s="9" t="s">
        <v>28</v>
      </c>
      <c r="E122" s="9" t="s">
        <v>2462</v>
      </c>
      <c r="F122" s="9" t="s">
        <v>5538</v>
      </c>
      <c r="G122" s="9" t="s">
        <v>5543</v>
      </c>
      <c r="H122" s="9" t="s">
        <v>2463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hidden="1" x14ac:dyDescent="0.2">
      <c r="A123" s="3">
        <v>45663</v>
      </c>
      <c r="B123" s="9">
        <v>-48</v>
      </c>
      <c r="C123" s="9" t="s">
        <v>27</v>
      </c>
      <c r="D123" s="9" t="s">
        <v>28</v>
      </c>
      <c r="E123" s="9" t="s">
        <v>3326</v>
      </c>
      <c r="F123" s="9" t="s">
        <v>5538</v>
      </c>
      <c r="G123" s="9" t="s">
        <v>5543</v>
      </c>
      <c r="H123" s="9" t="s">
        <v>3327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hidden="1" x14ac:dyDescent="0.2">
      <c r="A124" s="3">
        <v>45663</v>
      </c>
      <c r="B124" s="9">
        <v>-8</v>
      </c>
      <c r="C124" s="9" t="s">
        <v>27</v>
      </c>
      <c r="D124" s="9" t="s">
        <v>28</v>
      </c>
      <c r="E124" s="9" t="s">
        <v>3326</v>
      </c>
      <c r="F124" s="9" t="s">
        <v>5538</v>
      </c>
      <c r="G124" s="9" t="s">
        <v>5543</v>
      </c>
      <c r="H124" s="9" t="s">
        <v>3327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 hidden="1" x14ac:dyDescent="0.2">
      <c r="A125" s="3">
        <v>45663</v>
      </c>
      <c r="B125" s="9">
        <v>-6</v>
      </c>
      <c r="C125" s="9" t="s">
        <v>27</v>
      </c>
      <c r="D125" s="9" t="s">
        <v>28</v>
      </c>
      <c r="E125" s="9" t="s">
        <v>3326</v>
      </c>
      <c r="F125" s="9" t="s">
        <v>5538</v>
      </c>
      <c r="G125" s="9" t="s">
        <v>5543</v>
      </c>
      <c r="H125" s="9" t="s">
        <v>3327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hidden="1" x14ac:dyDescent="0.2">
      <c r="A126" s="3">
        <v>45597</v>
      </c>
      <c r="B126" s="9">
        <v>-234</v>
      </c>
      <c r="C126" s="9" t="s">
        <v>27</v>
      </c>
      <c r="D126" s="9" t="s">
        <v>28</v>
      </c>
      <c r="E126" s="9" t="s">
        <v>2983</v>
      </c>
      <c r="F126" s="9" t="s">
        <v>19</v>
      </c>
      <c r="G126" s="9" t="s">
        <v>5068</v>
      </c>
      <c r="H126" s="9" t="s">
        <v>2984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hidden="1" x14ac:dyDescent="0.2">
      <c r="A127" s="3">
        <v>45618</v>
      </c>
      <c r="B127" s="9">
        <v>-234</v>
      </c>
      <c r="C127" s="9" t="s">
        <v>27</v>
      </c>
      <c r="D127" s="9" t="s">
        <v>28</v>
      </c>
      <c r="E127" s="9" t="s">
        <v>3090</v>
      </c>
      <c r="F127" s="9" t="s">
        <v>19</v>
      </c>
      <c r="G127" s="9" t="s">
        <v>5068</v>
      </c>
      <c r="H127" s="9" t="s">
        <v>2984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hidden="1" x14ac:dyDescent="0.2">
      <c r="A128" s="3">
        <v>45632</v>
      </c>
      <c r="B128" s="9">
        <v>-234</v>
      </c>
      <c r="C128" s="9" t="s">
        <v>27</v>
      </c>
      <c r="D128" s="9" t="s">
        <v>28</v>
      </c>
      <c r="E128" s="9" t="s">
        <v>3090</v>
      </c>
      <c r="F128" s="9" t="s">
        <v>19</v>
      </c>
      <c r="G128" s="9" t="s">
        <v>5068</v>
      </c>
      <c r="H128" s="9" t="s">
        <v>2984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hidden="1" x14ac:dyDescent="0.2">
      <c r="A129" s="3">
        <v>45726</v>
      </c>
      <c r="B129" s="9">
        <v>-19.989999999999998</v>
      </c>
      <c r="C129" s="9" t="s">
        <v>27</v>
      </c>
      <c r="D129" s="9" t="s">
        <v>28</v>
      </c>
      <c r="E129" s="9" t="s">
        <v>728</v>
      </c>
      <c r="F129" s="9" t="s">
        <v>16</v>
      </c>
      <c r="G129" s="9" t="s">
        <v>3771</v>
      </c>
      <c r="H129" s="9" t="s">
        <v>729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 hidden="1" x14ac:dyDescent="0.2">
      <c r="A130" s="3">
        <v>45698</v>
      </c>
      <c r="B130" s="9">
        <v>-8.8000000000000007</v>
      </c>
      <c r="C130" s="9" t="s">
        <v>27</v>
      </c>
      <c r="D130" s="9" t="s">
        <v>28</v>
      </c>
      <c r="E130" s="9" t="s">
        <v>3326</v>
      </c>
      <c r="F130" s="9" t="s">
        <v>5538</v>
      </c>
      <c r="G130" s="9" t="s">
        <v>5543</v>
      </c>
      <c r="H130" s="9" t="s">
        <v>3327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hidden="1" x14ac:dyDescent="0.2">
      <c r="A131" s="3">
        <v>45846</v>
      </c>
      <c r="B131" s="9">
        <v>-40.299999999999997</v>
      </c>
      <c r="C131" s="9" t="s">
        <v>172</v>
      </c>
      <c r="D131" s="10"/>
      <c r="E131" s="9" t="s">
        <v>4269</v>
      </c>
      <c r="F131" s="9" t="s">
        <v>5538</v>
      </c>
      <c r="G131" s="9" t="s">
        <v>5543</v>
      </c>
      <c r="H131" s="9" t="s">
        <v>3327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hidden="1" x14ac:dyDescent="0.2">
      <c r="A132" s="3">
        <v>45362</v>
      </c>
      <c r="B132" s="9">
        <v>-15.8</v>
      </c>
      <c r="C132" s="9" t="s">
        <v>27</v>
      </c>
      <c r="D132" s="9" t="s">
        <v>28</v>
      </c>
      <c r="E132" s="9" t="s">
        <v>1062</v>
      </c>
      <c r="F132" s="9" t="s">
        <v>5538</v>
      </c>
      <c r="G132" s="9" t="s">
        <v>5543</v>
      </c>
      <c r="H132" s="9" t="s">
        <v>1063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hidden="1" x14ac:dyDescent="0.2">
      <c r="A133" s="3">
        <v>45293</v>
      </c>
      <c r="B133" s="9">
        <v>-75.22</v>
      </c>
      <c r="C133" s="9" t="s">
        <v>27</v>
      </c>
      <c r="D133" s="9" t="s">
        <v>28</v>
      </c>
      <c r="E133" s="9" t="s">
        <v>728</v>
      </c>
      <c r="F133" s="9" t="s">
        <v>16</v>
      </c>
      <c r="G133" s="9" t="s">
        <v>3771</v>
      </c>
      <c r="H133" s="9" t="s">
        <v>729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hidden="1" x14ac:dyDescent="0.2">
      <c r="A134" s="3">
        <v>45293</v>
      </c>
      <c r="B134" s="9">
        <v>-54.96</v>
      </c>
      <c r="C134" s="9" t="s">
        <v>27</v>
      </c>
      <c r="D134" s="9" t="s">
        <v>28</v>
      </c>
      <c r="E134" s="9" t="s">
        <v>728</v>
      </c>
      <c r="F134" s="9" t="s">
        <v>16</v>
      </c>
      <c r="G134" s="9" t="s">
        <v>3771</v>
      </c>
      <c r="H134" s="9" t="s">
        <v>729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hidden="1" x14ac:dyDescent="0.2">
      <c r="A135" s="3">
        <v>45293</v>
      </c>
      <c r="B135" s="9">
        <v>-36</v>
      </c>
      <c r="C135" s="9" t="s">
        <v>27</v>
      </c>
      <c r="D135" s="9" t="s">
        <v>28</v>
      </c>
      <c r="E135" s="9" t="s">
        <v>728</v>
      </c>
      <c r="F135" s="9" t="s">
        <v>16</v>
      </c>
      <c r="G135" s="9" t="s">
        <v>3771</v>
      </c>
      <c r="H135" s="9" t="s">
        <v>729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hidden="1" x14ac:dyDescent="0.2">
      <c r="A136" s="3">
        <v>45293</v>
      </c>
      <c r="B136" s="9">
        <v>-20.239999999999998</v>
      </c>
      <c r="C136" s="9" t="s">
        <v>27</v>
      </c>
      <c r="D136" s="9" t="s">
        <v>28</v>
      </c>
      <c r="E136" s="9" t="s">
        <v>728</v>
      </c>
      <c r="F136" s="9" t="s">
        <v>16</v>
      </c>
      <c r="G136" s="9" t="s">
        <v>3771</v>
      </c>
      <c r="H136" s="9" t="s">
        <v>729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hidden="1" x14ac:dyDescent="0.2">
      <c r="A137" s="3">
        <v>45294</v>
      </c>
      <c r="B137" s="9">
        <v>-21.1</v>
      </c>
      <c r="C137" s="9" t="s">
        <v>27</v>
      </c>
      <c r="D137" s="9" t="s">
        <v>28</v>
      </c>
      <c r="E137" s="9" t="s">
        <v>728</v>
      </c>
      <c r="F137" s="9" t="s">
        <v>16</v>
      </c>
      <c r="G137" s="9" t="s">
        <v>3771</v>
      </c>
      <c r="H137" s="9" t="s">
        <v>729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1:24" hidden="1" x14ac:dyDescent="0.2">
      <c r="A138" s="3">
        <v>45295</v>
      </c>
      <c r="B138" s="9">
        <v>-35</v>
      </c>
      <c r="C138" s="9" t="s">
        <v>27</v>
      </c>
      <c r="D138" s="9" t="s">
        <v>28</v>
      </c>
      <c r="E138" s="9" t="s">
        <v>728</v>
      </c>
      <c r="F138" s="9" t="s">
        <v>16</v>
      </c>
      <c r="G138" s="9" t="s">
        <v>3771</v>
      </c>
      <c r="H138" s="9" t="s">
        <v>729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hidden="1" x14ac:dyDescent="0.2">
      <c r="A139" s="3">
        <v>45295</v>
      </c>
      <c r="B139" s="9">
        <v>-21.46</v>
      </c>
      <c r="C139" s="9" t="s">
        <v>27</v>
      </c>
      <c r="D139" s="9" t="s">
        <v>28</v>
      </c>
      <c r="E139" s="9" t="s">
        <v>728</v>
      </c>
      <c r="F139" s="9" t="s">
        <v>16</v>
      </c>
      <c r="G139" s="9" t="s">
        <v>3771</v>
      </c>
      <c r="H139" s="9" t="s">
        <v>729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hidden="1" x14ac:dyDescent="0.2">
      <c r="A140" s="3">
        <v>45296</v>
      </c>
      <c r="B140" s="9">
        <v>-48.74</v>
      </c>
      <c r="C140" s="9" t="s">
        <v>27</v>
      </c>
      <c r="D140" s="9" t="s">
        <v>28</v>
      </c>
      <c r="E140" s="9" t="s">
        <v>728</v>
      </c>
      <c r="F140" s="9" t="s">
        <v>16</v>
      </c>
      <c r="G140" s="9" t="s">
        <v>3771</v>
      </c>
      <c r="H140" s="9" t="s">
        <v>729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hidden="1" x14ac:dyDescent="0.2">
      <c r="A141" s="3">
        <v>45299</v>
      </c>
      <c r="B141" s="9">
        <v>-32.33</v>
      </c>
      <c r="C141" s="9" t="s">
        <v>27</v>
      </c>
      <c r="D141" s="9" t="s">
        <v>28</v>
      </c>
      <c r="E141" s="9" t="s">
        <v>728</v>
      </c>
      <c r="F141" s="9" t="s">
        <v>16</v>
      </c>
      <c r="G141" s="9" t="s">
        <v>3771</v>
      </c>
      <c r="H141" s="9" t="s">
        <v>729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hidden="1" x14ac:dyDescent="0.2">
      <c r="A142" s="3">
        <v>45561</v>
      </c>
      <c r="B142" s="9">
        <v>27</v>
      </c>
      <c r="C142" s="9" t="s">
        <v>172</v>
      </c>
      <c r="D142" s="9" t="s">
        <v>173</v>
      </c>
      <c r="E142" s="9" t="s">
        <v>2819</v>
      </c>
      <c r="F142" s="9" t="s">
        <v>97</v>
      </c>
      <c r="G142" s="9" t="s">
        <v>1082</v>
      </c>
      <c r="H142" s="9" t="s">
        <v>167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hidden="1" x14ac:dyDescent="0.2">
      <c r="A143" s="3">
        <v>45379</v>
      </c>
      <c r="B143" s="9">
        <v>27</v>
      </c>
      <c r="C143" s="9" t="s">
        <v>172</v>
      </c>
      <c r="D143" s="9" t="s">
        <v>173</v>
      </c>
      <c r="E143" s="9" t="s">
        <v>1881</v>
      </c>
      <c r="F143" s="9" t="s">
        <v>97</v>
      </c>
      <c r="G143" s="9" t="s">
        <v>1082</v>
      </c>
      <c r="H143" s="9" t="s">
        <v>167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hidden="1" x14ac:dyDescent="0.2">
      <c r="A144" s="3">
        <v>45744</v>
      </c>
      <c r="B144" s="9">
        <v>28.5</v>
      </c>
      <c r="C144" s="9" t="s">
        <v>172</v>
      </c>
      <c r="D144" s="9" t="s">
        <v>173</v>
      </c>
      <c r="E144" s="9" t="s">
        <v>3644</v>
      </c>
      <c r="F144" s="9" t="s">
        <v>97</v>
      </c>
      <c r="G144" s="9" t="s">
        <v>1082</v>
      </c>
      <c r="H144" s="9" t="s">
        <v>167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hidden="1" x14ac:dyDescent="0.2">
      <c r="A145" s="3">
        <v>45299</v>
      </c>
      <c r="B145" s="9">
        <v>-19.95</v>
      </c>
      <c r="C145" s="9" t="s">
        <v>27</v>
      </c>
      <c r="D145" s="9" t="s">
        <v>28</v>
      </c>
      <c r="E145" s="9" t="s">
        <v>728</v>
      </c>
      <c r="F145" s="9" t="s">
        <v>16</v>
      </c>
      <c r="G145" s="9" t="s">
        <v>3771</v>
      </c>
      <c r="H145" s="9" t="s">
        <v>729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hidden="1" x14ac:dyDescent="0.2">
      <c r="A146" s="3">
        <v>45300</v>
      </c>
      <c r="B146" s="9">
        <v>-14.21</v>
      </c>
      <c r="C146" s="9" t="s">
        <v>27</v>
      </c>
      <c r="D146" s="9" t="s">
        <v>28</v>
      </c>
      <c r="E146" s="9" t="s">
        <v>728</v>
      </c>
      <c r="F146" s="9" t="s">
        <v>16</v>
      </c>
      <c r="G146" s="9" t="s">
        <v>3771</v>
      </c>
      <c r="H146" s="9" t="s">
        <v>729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hidden="1" x14ac:dyDescent="0.2">
      <c r="A147" s="3">
        <v>45306</v>
      </c>
      <c r="B147" s="9">
        <v>-54.97</v>
      </c>
      <c r="C147" s="9" t="s">
        <v>27</v>
      </c>
      <c r="D147" s="9" t="s">
        <v>28</v>
      </c>
      <c r="E147" s="9" t="s">
        <v>728</v>
      </c>
      <c r="F147" s="9" t="s">
        <v>16</v>
      </c>
      <c r="G147" s="9" t="s">
        <v>3771</v>
      </c>
      <c r="H147" s="9" t="s">
        <v>729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hidden="1" x14ac:dyDescent="0.2">
      <c r="A148" s="3">
        <v>45307</v>
      </c>
      <c r="B148" s="9">
        <v>-29.96</v>
      </c>
      <c r="C148" s="9" t="s">
        <v>27</v>
      </c>
      <c r="D148" s="9" t="s">
        <v>28</v>
      </c>
      <c r="E148" s="9" t="s">
        <v>728</v>
      </c>
      <c r="F148" s="9" t="s">
        <v>16</v>
      </c>
      <c r="G148" s="9" t="s">
        <v>3771</v>
      </c>
      <c r="H148" s="9" t="s">
        <v>729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hidden="1" x14ac:dyDescent="0.2">
      <c r="A149" s="3">
        <v>45309</v>
      </c>
      <c r="B149" s="9">
        <v>-21.46</v>
      </c>
      <c r="C149" s="9" t="s">
        <v>27</v>
      </c>
      <c r="D149" s="9" t="s">
        <v>28</v>
      </c>
      <c r="E149" s="9" t="s">
        <v>728</v>
      </c>
      <c r="F149" s="9" t="s">
        <v>16</v>
      </c>
      <c r="G149" s="9" t="s">
        <v>3771</v>
      </c>
      <c r="H149" s="9" t="s">
        <v>729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hidden="1" x14ac:dyDescent="0.2">
      <c r="A150" s="3">
        <v>45313</v>
      </c>
      <c r="B150" s="9">
        <v>-52.28</v>
      </c>
      <c r="C150" s="9" t="s">
        <v>27</v>
      </c>
      <c r="D150" s="9" t="s">
        <v>28</v>
      </c>
      <c r="E150" s="9" t="s">
        <v>728</v>
      </c>
      <c r="F150" s="9" t="s">
        <v>16</v>
      </c>
      <c r="G150" s="9" t="s">
        <v>3771</v>
      </c>
      <c r="H150" s="9" t="s">
        <v>729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hidden="1" x14ac:dyDescent="0.2">
      <c r="A151" s="3">
        <v>45315</v>
      </c>
      <c r="B151" s="9">
        <v>-26.23</v>
      </c>
      <c r="C151" s="9" t="s">
        <v>27</v>
      </c>
      <c r="D151" s="9" t="s">
        <v>28</v>
      </c>
      <c r="E151" s="9" t="s">
        <v>728</v>
      </c>
      <c r="F151" s="9" t="s">
        <v>16</v>
      </c>
      <c r="G151" s="9" t="s">
        <v>3771</v>
      </c>
      <c r="H151" s="9" t="s">
        <v>729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hidden="1" x14ac:dyDescent="0.2">
      <c r="A152" s="3">
        <v>45320</v>
      </c>
      <c r="B152" s="9">
        <v>-17.41</v>
      </c>
      <c r="C152" s="9" t="s">
        <v>27</v>
      </c>
      <c r="D152" s="9" t="s">
        <v>28</v>
      </c>
      <c r="E152" s="9" t="s">
        <v>728</v>
      </c>
      <c r="F152" s="9" t="s">
        <v>16</v>
      </c>
      <c r="G152" s="9" t="s">
        <v>3771</v>
      </c>
      <c r="H152" s="9" t="s">
        <v>729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hidden="1" x14ac:dyDescent="0.2">
      <c r="A153" s="3">
        <v>45321</v>
      </c>
      <c r="B153" s="9">
        <v>-20.239999999999998</v>
      </c>
      <c r="C153" s="9" t="s">
        <v>27</v>
      </c>
      <c r="D153" s="9" t="s">
        <v>28</v>
      </c>
      <c r="E153" s="9" t="s">
        <v>728</v>
      </c>
      <c r="F153" s="9" t="s">
        <v>16</v>
      </c>
      <c r="G153" s="9" t="s">
        <v>3771</v>
      </c>
      <c r="H153" s="9" t="s">
        <v>729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hidden="1" x14ac:dyDescent="0.2">
      <c r="A154" s="3">
        <v>45323</v>
      </c>
      <c r="B154" s="9">
        <v>-21.46</v>
      </c>
      <c r="C154" s="9" t="s">
        <v>27</v>
      </c>
      <c r="D154" s="9" t="s">
        <v>28</v>
      </c>
      <c r="E154" s="9" t="s">
        <v>728</v>
      </c>
      <c r="F154" s="9" t="s">
        <v>16</v>
      </c>
      <c r="G154" s="9" t="s">
        <v>3771</v>
      </c>
      <c r="H154" s="9" t="s">
        <v>729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hidden="1" x14ac:dyDescent="0.2">
      <c r="A155" s="3">
        <v>45327</v>
      </c>
      <c r="B155" s="9">
        <v>-19.95</v>
      </c>
      <c r="C155" s="9" t="s">
        <v>27</v>
      </c>
      <c r="D155" s="9" t="s">
        <v>28</v>
      </c>
      <c r="E155" s="9" t="s">
        <v>728</v>
      </c>
      <c r="F155" s="9" t="s">
        <v>16</v>
      </c>
      <c r="G155" s="9" t="s">
        <v>3771</v>
      </c>
      <c r="H155" s="9" t="s">
        <v>729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hidden="1" x14ac:dyDescent="0.2">
      <c r="A156" s="3">
        <v>45331</v>
      </c>
      <c r="B156" s="9">
        <v>-17.41</v>
      </c>
      <c r="C156" s="9" t="s">
        <v>27</v>
      </c>
      <c r="D156" s="9" t="s">
        <v>28</v>
      </c>
      <c r="E156" s="9" t="s">
        <v>728</v>
      </c>
      <c r="F156" s="9" t="s">
        <v>16</v>
      </c>
      <c r="G156" s="9" t="s">
        <v>3771</v>
      </c>
      <c r="H156" s="9" t="s">
        <v>729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hidden="1" x14ac:dyDescent="0.2">
      <c r="A157" s="3">
        <v>45334</v>
      </c>
      <c r="B157" s="9">
        <v>-32.479999999999997</v>
      </c>
      <c r="C157" s="9" t="s">
        <v>27</v>
      </c>
      <c r="D157" s="9" t="s">
        <v>28</v>
      </c>
      <c r="E157" s="9" t="s">
        <v>728</v>
      </c>
      <c r="F157" s="9" t="s">
        <v>16</v>
      </c>
      <c r="G157" s="9" t="s">
        <v>3771</v>
      </c>
      <c r="H157" s="9" t="s">
        <v>729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hidden="1" x14ac:dyDescent="0.2">
      <c r="A158" s="3">
        <v>45335</v>
      </c>
      <c r="B158" s="9">
        <v>-56.23</v>
      </c>
      <c r="C158" s="9" t="s">
        <v>27</v>
      </c>
      <c r="D158" s="9" t="s">
        <v>28</v>
      </c>
      <c r="E158" s="9" t="s">
        <v>728</v>
      </c>
      <c r="F158" s="9" t="s">
        <v>16</v>
      </c>
      <c r="G158" s="9" t="s">
        <v>3771</v>
      </c>
      <c r="H158" s="9" t="s">
        <v>729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hidden="1" x14ac:dyDescent="0.2">
      <c r="A159" s="3">
        <v>45336</v>
      </c>
      <c r="B159" s="9">
        <v>-17.79</v>
      </c>
      <c r="C159" s="9" t="s">
        <v>27</v>
      </c>
      <c r="D159" s="9" t="s">
        <v>28</v>
      </c>
      <c r="E159" s="9" t="s">
        <v>728</v>
      </c>
      <c r="F159" s="9" t="s">
        <v>16</v>
      </c>
      <c r="G159" s="9" t="s">
        <v>3771</v>
      </c>
      <c r="H159" s="9" t="s">
        <v>729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hidden="1" x14ac:dyDescent="0.2">
      <c r="A160" s="3">
        <v>45337</v>
      </c>
      <c r="B160" s="9">
        <v>-70.19</v>
      </c>
      <c r="C160" s="9" t="s">
        <v>27</v>
      </c>
      <c r="D160" s="9" t="s">
        <v>28</v>
      </c>
      <c r="E160" s="9" t="s">
        <v>728</v>
      </c>
      <c r="F160" s="9" t="s">
        <v>16</v>
      </c>
      <c r="G160" s="9" t="s">
        <v>3771</v>
      </c>
      <c r="H160" s="9" t="s">
        <v>729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hidden="1" x14ac:dyDescent="0.2">
      <c r="A161" s="3">
        <v>45341</v>
      </c>
      <c r="B161" s="9">
        <v>-19.95</v>
      </c>
      <c r="C161" s="9" t="s">
        <v>27</v>
      </c>
      <c r="D161" s="9" t="s">
        <v>28</v>
      </c>
      <c r="E161" s="9" t="s">
        <v>728</v>
      </c>
      <c r="F161" s="9" t="s">
        <v>16</v>
      </c>
      <c r="G161" s="9" t="s">
        <v>3771</v>
      </c>
      <c r="H161" s="9" t="s">
        <v>729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hidden="1" x14ac:dyDescent="0.2">
      <c r="A162" s="3">
        <v>45344</v>
      </c>
      <c r="B162" s="9">
        <v>-26.23</v>
      </c>
      <c r="C162" s="9" t="s">
        <v>27</v>
      </c>
      <c r="D162" s="9" t="s">
        <v>28</v>
      </c>
      <c r="E162" s="9" t="s">
        <v>728</v>
      </c>
      <c r="F162" s="9" t="s">
        <v>16</v>
      </c>
      <c r="G162" s="9" t="s">
        <v>3771</v>
      </c>
      <c r="H162" s="9" t="s">
        <v>729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hidden="1" x14ac:dyDescent="0.2">
      <c r="A163" s="3">
        <v>45345</v>
      </c>
      <c r="B163" s="9">
        <v>-17.41</v>
      </c>
      <c r="C163" s="9" t="s">
        <v>27</v>
      </c>
      <c r="D163" s="9" t="s">
        <v>28</v>
      </c>
      <c r="E163" s="9" t="s">
        <v>728</v>
      </c>
      <c r="F163" s="9" t="s">
        <v>16</v>
      </c>
      <c r="G163" s="9" t="s">
        <v>3771</v>
      </c>
      <c r="H163" s="9" t="s">
        <v>729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hidden="1" x14ac:dyDescent="0.2">
      <c r="A164" s="3">
        <v>45348</v>
      </c>
      <c r="B164" s="9">
        <v>-32.479999999999997</v>
      </c>
      <c r="C164" s="9" t="s">
        <v>27</v>
      </c>
      <c r="D164" s="9" t="s">
        <v>28</v>
      </c>
      <c r="E164" s="9" t="s">
        <v>728</v>
      </c>
      <c r="F164" s="9" t="s">
        <v>16</v>
      </c>
      <c r="G164" s="9" t="s">
        <v>3771</v>
      </c>
      <c r="H164" s="9" t="s">
        <v>729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hidden="1" x14ac:dyDescent="0.2">
      <c r="A165" s="3">
        <v>45348</v>
      </c>
      <c r="B165" s="9">
        <v>-24.99</v>
      </c>
      <c r="C165" s="9" t="s">
        <v>27</v>
      </c>
      <c r="D165" s="9" t="s">
        <v>28</v>
      </c>
      <c r="E165" s="9" t="s">
        <v>728</v>
      </c>
      <c r="F165" s="9" t="s">
        <v>16</v>
      </c>
      <c r="G165" s="9" t="s">
        <v>3771</v>
      </c>
      <c r="H165" s="9" t="s">
        <v>729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hidden="1" x14ac:dyDescent="0.2">
      <c r="A166" s="3">
        <v>45350</v>
      </c>
      <c r="B166" s="9">
        <v>-30.5</v>
      </c>
      <c r="C166" s="9" t="s">
        <v>27</v>
      </c>
      <c r="D166" s="9" t="s">
        <v>28</v>
      </c>
      <c r="E166" s="9" t="s">
        <v>728</v>
      </c>
      <c r="F166" s="9" t="s">
        <v>16</v>
      </c>
      <c r="G166" s="9" t="s">
        <v>3771</v>
      </c>
      <c r="H166" s="9" t="s">
        <v>729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hidden="1" x14ac:dyDescent="0.2">
      <c r="A167" s="3">
        <v>45350</v>
      </c>
      <c r="B167" s="9">
        <v>-17.78</v>
      </c>
      <c r="C167" s="9" t="s">
        <v>27</v>
      </c>
      <c r="D167" s="9" t="s">
        <v>28</v>
      </c>
      <c r="E167" s="9" t="s">
        <v>728</v>
      </c>
      <c r="F167" s="9" t="s">
        <v>16</v>
      </c>
      <c r="G167" s="9" t="s">
        <v>3771</v>
      </c>
      <c r="H167" s="9" t="s">
        <v>729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hidden="1" x14ac:dyDescent="0.2">
      <c r="A168" s="3">
        <v>45355</v>
      </c>
      <c r="B168" s="9">
        <v>-22.75</v>
      </c>
      <c r="C168" s="9" t="s">
        <v>27</v>
      </c>
      <c r="D168" s="9" t="s">
        <v>28</v>
      </c>
      <c r="E168" s="9" t="s">
        <v>728</v>
      </c>
      <c r="F168" s="9" t="s">
        <v>16</v>
      </c>
      <c r="G168" s="9" t="s">
        <v>3771</v>
      </c>
      <c r="H168" s="9" t="s">
        <v>729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hidden="1" x14ac:dyDescent="0.2">
      <c r="A169" s="3">
        <v>45357</v>
      </c>
      <c r="B169" s="9">
        <v>-36.729999999999997</v>
      </c>
      <c r="C169" s="9" t="s">
        <v>27</v>
      </c>
      <c r="D169" s="9" t="s">
        <v>28</v>
      </c>
      <c r="E169" s="9" t="s">
        <v>728</v>
      </c>
      <c r="F169" s="9" t="s">
        <v>16</v>
      </c>
      <c r="G169" s="9" t="s">
        <v>3771</v>
      </c>
      <c r="H169" s="9" t="s">
        <v>729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hidden="1" x14ac:dyDescent="0.2">
      <c r="A170" s="3">
        <v>45357</v>
      </c>
      <c r="B170" s="9">
        <v>-26.21</v>
      </c>
      <c r="C170" s="9" t="s">
        <v>27</v>
      </c>
      <c r="D170" s="9" t="s">
        <v>28</v>
      </c>
      <c r="E170" s="9" t="s">
        <v>728</v>
      </c>
      <c r="F170" s="9" t="s">
        <v>16</v>
      </c>
      <c r="G170" s="9" t="s">
        <v>3771</v>
      </c>
      <c r="H170" s="9" t="s">
        <v>729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hidden="1" x14ac:dyDescent="0.2">
      <c r="A171" s="3">
        <v>45362</v>
      </c>
      <c r="B171" s="9">
        <v>-32.47</v>
      </c>
      <c r="C171" s="9" t="s">
        <v>27</v>
      </c>
      <c r="D171" s="9" t="s">
        <v>28</v>
      </c>
      <c r="E171" s="9" t="s">
        <v>728</v>
      </c>
      <c r="F171" s="9" t="s">
        <v>16</v>
      </c>
      <c r="G171" s="9" t="s">
        <v>3771</v>
      </c>
      <c r="H171" s="9" t="s">
        <v>729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hidden="1" x14ac:dyDescent="0.2">
      <c r="A172" s="3">
        <v>45362</v>
      </c>
      <c r="B172" s="9">
        <v>-28.75</v>
      </c>
      <c r="C172" s="9" t="s">
        <v>27</v>
      </c>
      <c r="D172" s="9" t="s">
        <v>28</v>
      </c>
      <c r="E172" s="9" t="s">
        <v>728</v>
      </c>
      <c r="F172" s="9" t="s">
        <v>16</v>
      </c>
      <c r="G172" s="9" t="s">
        <v>3771</v>
      </c>
      <c r="H172" s="9" t="s">
        <v>729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hidden="1" x14ac:dyDescent="0.2">
      <c r="A173" s="3">
        <v>45362</v>
      </c>
      <c r="B173" s="9">
        <v>-6.25</v>
      </c>
      <c r="C173" s="9" t="s">
        <v>27</v>
      </c>
      <c r="D173" s="9" t="s">
        <v>28</v>
      </c>
      <c r="E173" s="9" t="s">
        <v>728</v>
      </c>
      <c r="F173" s="9" t="s">
        <v>16</v>
      </c>
      <c r="G173" s="9" t="s">
        <v>3771</v>
      </c>
      <c r="H173" s="9" t="s">
        <v>729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hidden="1" x14ac:dyDescent="0.2">
      <c r="A174" s="3">
        <v>45363</v>
      </c>
      <c r="B174" s="9">
        <v>-30.5</v>
      </c>
      <c r="C174" s="9" t="s">
        <v>27</v>
      </c>
      <c r="D174" s="9" t="s">
        <v>28</v>
      </c>
      <c r="E174" s="9" t="s">
        <v>728</v>
      </c>
      <c r="F174" s="9" t="s">
        <v>16</v>
      </c>
      <c r="G174" s="9" t="s">
        <v>3771</v>
      </c>
      <c r="H174" s="9" t="s">
        <v>729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hidden="1" x14ac:dyDescent="0.2">
      <c r="A175" s="3">
        <v>45365</v>
      </c>
      <c r="B175" s="9">
        <v>-39.03</v>
      </c>
      <c r="C175" s="9" t="s">
        <v>27</v>
      </c>
      <c r="D175" s="9" t="s">
        <v>28</v>
      </c>
      <c r="E175" s="9" t="s">
        <v>728</v>
      </c>
      <c r="F175" s="9" t="s">
        <v>16</v>
      </c>
      <c r="G175" s="9" t="s">
        <v>3771</v>
      </c>
      <c r="H175" s="9" t="s">
        <v>729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hidden="1" x14ac:dyDescent="0.2">
      <c r="A176" s="3">
        <v>45369</v>
      </c>
      <c r="B176" s="9">
        <v>-31.4</v>
      </c>
      <c r="C176" s="9" t="s">
        <v>27</v>
      </c>
      <c r="D176" s="9" t="s">
        <v>28</v>
      </c>
      <c r="E176" s="9" t="s">
        <v>728</v>
      </c>
      <c r="F176" s="9" t="s">
        <v>16</v>
      </c>
      <c r="G176" s="9" t="s">
        <v>3771</v>
      </c>
      <c r="H176" s="9" t="s">
        <v>729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hidden="1" x14ac:dyDescent="0.2">
      <c r="A177" s="3">
        <v>45376</v>
      </c>
      <c r="B177" s="9">
        <v>-28.75</v>
      </c>
      <c r="C177" s="9" t="s">
        <v>27</v>
      </c>
      <c r="D177" s="9" t="s">
        <v>28</v>
      </c>
      <c r="E177" s="9" t="s">
        <v>728</v>
      </c>
      <c r="F177" s="9" t="s">
        <v>16</v>
      </c>
      <c r="G177" s="9" t="s">
        <v>3771</v>
      </c>
      <c r="H177" s="9" t="s">
        <v>729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hidden="1" x14ac:dyDescent="0.2">
      <c r="A178" s="3">
        <v>45376</v>
      </c>
      <c r="B178" s="9">
        <v>-27.72</v>
      </c>
      <c r="C178" s="9" t="s">
        <v>27</v>
      </c>
      <c r="D178" s="9" t="s">
        <v>28</v>
      </c>
      <c r="E178" s="9" t="s">
        <v>728</v>
      </c>
      <c r="F178" s="9" t="s">
        <v>16</v>
      </c>
      <c r="G178" s="9" t="s">
        <v>3771</v>
      </c>
      <c r="H178" s="9" t="s">
        <v>729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hidden="1" x14ac:dyDescent="0.2">
      <c r="A179" s="3">
        <v>45376</v>
      </c>
      <c r="B179" s="9">
        <v>-24.97</v>
      </c>
      <c r="C179" s="9" t="s">
        <v>27</v>
      </c>
      <c r="D179" s="9" t="s">
        <v>28</v>
      </c>
      <c r="E179" s="9" t="s">
        <v>728</v>
      </c>
      <c r="F179" s="9" t="s">
        <v>16</v>
      </c>
      <c r="G179" s="9" t="s">
        <v>3771</v>
      </c>
      <c r="H179" s="9" t="s">
        <v>729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hidden="1" x14ac:dyDescent="0.2">
      <c r="A180" s="3">
        <v>45376</v>
      </c>
      <c r="B180" s="9">
        <v>-6.25</v>
      </c>
      <c r="C180" s="9" t="s">
        <v>27</v>
      </c>
      <c r="D180" s="9" t="s">
        <v>28</v>
      </c>
      <c r="E180" s="9" t="s">
        <v>728</v>
      </c>
      <c r="F180" s="9" t="s">
        <v>16</v>
      </c>
      <c r="G180" s="9" t="s">
        <v>3771</v>
      </c>
      <c r="H180" s="9" t="s">
        <v>729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hidden="1" x14ac:dyDescent="0.2">
      <c r="A181" s="3">
        <v>45377</v>
      </c>
      <c r="B181" s="9">
        <v>-30.5</v>
      </c>
      <c r="C181" s="9" t="s">
        <v>27</v>
      </c>
      <c r="D181" s="9" t="s">
        <v>28</v>
      </c>
      <c r="E181" s="9" t="s">
        <v>728</v>
      </c>
      <c r="F181" s="9" t="s">
        <v>16</v>
      </c>
      <c r="G181" s="9" t="s">
        <v>3771</v>
      </c>
      <c r="H181" s="9" t="s">
        <v>729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hidden="1" x14ac:dyDescent="0.2">
      <c r="A182" s="3">
        <v>45384</v>
      </c>
      <c r="B182" s="9">
        <v>-31.4</v>
      </c>
      <c r="C182" s="9" t="s">
        <v>27</v>
      </c>
      <c r="D182" s="9" t="s">
        <v>28</v>
      </c>
      <c r="E182" s="9" t="s">
        <v>728</v>
      </c>
      <c r="F182" s="9" t="s">
        <v>16</v>
      </c>
      <c r="G182" s="9" t="s">
        <v>3771</v>
      </c>
      <c r="H182" s="9" t="s">
        <v>729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hidden="1" x14ac:dyDescent="0.2">
      <c r="A183" s="3">
        <v>45386</v>
      </c>
      <c r="B183" s="9">
        <v>-29.99</v>
      </c>
      <c r="C183" s="9" t="s">
        <v>27</v>
      </c>
      <c r="D183" s="9" t="s">
        <v>28</v>
      </c>
      <c r="E183" s="9" t="s">
        <v>728</v>
      </c>
      <c r="F183" s="9" t="s">
        <v>16</v>
      </c>
      <c r="G183" s="9" t="s">
        <v>3771</v>
      </c>
      <c r="H183" s="9" t="s">
        <v>729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hidden="1" x14ac:dyDescent="0.2">
      <c r="A184" s="3">
        <v>45387</v>
      </c>
      <c r="B184" s="9">
        <v>-40.36</v>
      </c>
      <c r="C184" s="9" t="s">
        <v>27</v>
      </c>
      <c r="D184" s="9" t="s">
        <v>28</v>
      </c>
      <c r="E184" s="9" t="s">
        <v>728</v>
      </c>
      <c r="F184" s="9" t="s">
        <v>16</v>
      </c>
      <c r="G184" s="9" t="s">
        <v>3771</v>
      </c>
      <c r="H184" s="9" t="s">
        <v>729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hidden="1" x14ac:dyDescent="0.2">
      <c r="A185" s="3">
        <v>45390</v>
      </c>
      <c r="B185" s="9">
        <v>-56.47</v>
      </c>
      <c r="C185" s="9" t="s">
        <v>27</v>
      </c>
      <c r="D185" s="9" t="s">
        <v>28</v>
      </c>
      <c r="E185" s="9" t="s">
        <v>728</v>
      </c>
      <c r="F185" s="9" t="s">
        <v>16</v>
      </c>
      <c r="G185" s="9" t="s">
        <v>3771</v>
      </c>
      <c r="H185" s="9" t="s">
        <v>729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hidden="1" x14ac:dyDescent="0.2">
      <c r="A186" s="3">
        <v>45390</v>
      </c>
      <c r="B186" s="9">
        <v>-6.25</v>
      </c>
      <c r="C186" s="9" t="s">
        <v>27</v>
      </c>
      <c r="D186" s="9" t="s">
        <v>28</v>
      </c>
      <c r="E186" s="9" t="s">
        <v>728</v>
      </c>
      <c r="F186" s="9" t="s">
        <v>16</v>
      </c>
      <c r="G186" s="9" t="s">
        <v>3771</v>
      </c>
      <c r="H186" s="9" t="s">
        <v>729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hidden="1" x14ac:dyDescent="0.2">
      <c r="A187" s="3">
        <v>45391</v>
      </c>
      <c r="B187" s="9">
        <v>-30.48</v>
      </c>
      <c r="C187" s="9" t="s">
        <v>27</v>
      </c>
      <c r="D187" s="9" t="s">
        <v>28</v>
      </c>
      <c r="E187" s="9" t="s">
        <v>728</v>
      </c>
      <c r="F187" s="9" t="s">
        <v>16</v>
      </c>
      <c r="G187" s="9" t="s">
        <v>3771</v>
      </c>
      <c r="H187" s="9" t="s">
        <v>729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hidden="1" x14ac:dyDescent="0.2">
      <c r="A188" s="3">
        <v>45392</v>
      </c>
      <c r="B188" s="9">
        <v>-29.24</v>
      </c>
      <c r="C188" s="9" t="s">
        <v>27</v>
      </c>
      <c r="D188" s="9" t="s">
        <v>28</v>
      </c>
      <c r="E188" s="9" t="s">
        <v>728</v>
      </c>
      <c r="F188" s="9" t="s">
        <v>16</v>
      </c>
      <c r="G188" s="9" t="s">
        <v>3771</v>
      </c>
      <c r="H188" s="9" t="s">
        <v>729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hidden="1" x14ac:dyDescent="0.2">
      <c r="A189" s="3">
        <v>45393</v>
      </c>
      <c r="B189" s="9">
        <v>-39.03</v>
      </c>
      <c r="C189" s="9" t="s">
        <v>27</v>
      </c>
      <c r="D189" s="9" t="s">
        <v>28</v>
      </c>
      <c r="E189" s="9" t="s">
        <v>728</v>
      </c>
      <c r="F189" s="9" t="s">
        <v>16</v>
      </c>
      <c r="G189" s="9" t="s">
        <v>3771</v>
      </c>
      <c r="H189" s="9" t="s">
        <v>729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hidden="1" x14ac:dyDescent="0.2">
      <c r="A190" s="3">
        <v>45397</v>
      </c>
      <c r="B190" s="9">
        <v>-32</v>
      </c>
      <c r="C190" s="9" t="s">
        <v>27</v>
      </c>
      <c r="D190" s="9" t="s">
        <v>28</v>
      </c>
      <c r="E190" s="9" t="s">
        <v>728</v>
      </c>
      <c r="F190" s="9" t="s">
        <v>16</v>
      </c>
      <c r="G190" s="9" t="s">
        <v>3771</v>
      </c>
      <c r="H190" s="9" t="s">
        <v>729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hidden="1" x14ac:dyDescent="0.2">
      <c r="A191" s="3">
        <v>45397</v>
      </c>
      <c r="B191" s="9">
        <v>-31.4</v>
      </c>
      <c r="C191" s="9" t="s">
        <v>27</v>
      </c>
      <c r="D191" s="9" t="s">
        <v>28</v>
      </c>
      <c r="E191" s="9" t="s">
        <v>728</v>
      </c>
      <c r="F191" s="9" t="s">
        <v>16</v>
      </c>
      <c r="G191" s="9" t="s">
        <v>3771</v>
      </c>
      <c r="H191" s="9" t="s">
        <v>729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hidden="1" x14ac:dyDescent="0.2">
      <c r="A192" s="3">
        <v>45398</v>
      </c>
      <c r="B192" s="9">
        <v>-26.74</v>
      </c>
      <c r="C192" s="9" t="s">
        <v>27</v>
      </c>
      <c r="D192" s="9" t="s">
        <v>28</v>
      </c>
      <c r="E192" s="9" t="s">
        <v>728</v>
      </c>
      <c r="F192" s="9" t="s">
        <v>16</v>
      </c>
      <c r="G192" s="9" t="s">
        <v>3771</v>
      </c>
      <c r="H192" s="9" t="s">
        <v>729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hidden="1" x14ac:dyDescent="0.2">
      <c r="A193" s="3">
        <v>45400</v>
      </c>
      <c r="B193" s="9">
        <v>-29.99</v>
      </c>
      <c r="C193" s="9" t="s">
        <v>27</v>
      </c>
      <c r="D193" s="9" t="s">
        <v>28</v>
      </c>
      <c r="E193" s="9" t="s">
        <v>728</v>
      </c>
      <c r="F193" s="9" t="s">
        <v>16</v>
      </c>
      <c r="G193" s="9" t="s">
        <v>3771</v>
      </c>
      <c r="H193" s="9" t="s">
        <v>729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hidden="1" x14ac:dyDescent="0.2">
      <c r="A194" s="3">
        <v>45401</v>
      </c>
      <c r="B194" s="9">
        <v>-33.130000000000003</v>
      </c>
      <c r="C194" s="9" t="s">
        <v>27</v>
      </c>
      <c r="D194" s="9" t="s">
        <v>28</v>
      </c>
      <c r="E194" s="9" t="s">
        <v>728</v>
      </c>
      <c r="F194" s="9" t="s">
        <v>16</v>
      </c>
      <c r="G194" s="9" t="s">
        <v>3771</v>
      </c>
      <c r="H194" s="9" t="s">
        <v>729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hidden="1" x14ac:dyDescent="0.2">
      <c r="A195" s="3">
        <v>45404</v>
      </c>
      <c r="B195" s="9">
        <v>-31.05</v>
      </c>
      <c r="C195" s="9" t="s">
        <v>27</v>
      </c>
      <c r="D195" s="9" t="s">
        <v>28</v>
      </c>
      <c r="E195" s="9" t="s">
        <v>728</v>
      </c>
      <c r="F195" s="9" t="s">
        <v>16</v>
      </c>
      <c r="G195" s="9" t="s">
        <v>3771</v>
      </c>
      <c r="H195" s="9" t="s">
        <v>729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hidden="1" x14ac:dyDescent="0.2">
      <c r="A196" s="3">
        <v>45404</v>
      </c>
      <c r="B196" s="9">
        <v>-6.25</v>
      </c>
      <c r="C196" s="9" t="s">
        <v>27</v>
      </c>
      <c r="D196" s="9" t="s">
        <v>28</v>
      </c>
      <c r="E196" s="9" t="s">
        <v>728</v>
      </c>
      <c r="F196" s="9" t="s">
        <v>16</v>
      </c>
      <c r="G196" s="9" t="s">
        <v>3771</v>
      </c>
      <c r="H196" s="9" t="s">
        <v>729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hidden="1" x14ac:dyDescent="0.2">
      <c r="A197" s="3">
        <v>45406</v>
      </c>
      <c r="B197" s="9">
        <v>-29.24</v>
      </c>
      <c r="C197" s="9" t="s">
        <v>27</v>
      </c>
      <c r="D197" s="9" t="s">
        <v>28</v>
      </c>
      <c r="E197" s="9" t="s">
        <v>728</v>
      </c>
      <c r="F197" s="9" t="s">
        <v>16</v>
      </c>
      <c r="G197" s="9" t="s">
        <v>3771</v>
      </c>
      <c r="H197" s="9" t="s">
        <v>729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hidden="1" x14ac:dyDescent="0.2">
      <c r="A198" s="3">
        <v>45408</v>
      </c>
      <c r="B198" s="9">
        <v>-39.01</v>
      </c>
      <c r="C198" s="9" t="s">
        <v>27</v>
      </c>
      <c r="D198" s="9" t="s">
        <v>28</v>
      </c>
      <c r="E198" s="9" t="s">
        <v>728</v>
      </c>
      <c r="F198" s="9" t="s">
        <v>16</v>
      </c>
      <c r="G198" s="9" t="s">
        <v>3771</v>
      </c>
      <c r="H198" s="9" t="s">
        <v>729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hidden="1" x14ac:dyDescent="0.2">
      <c r="A199" s="3">
        <v>45411</v>
      </c>
      <c r="B199" s="9">
        <v>-32</v>
      </c>
      <c r="C199" s="9" t="s">
        <v>27</v>
      </c>
      <c r="D199" s="9" t="s">
        <v>28</v>
      </c>
      <c r="E199" s="9" t="s">
        <v>728</v>
      </c>
      <c r="F199" s="9" t="s">
        <v>16</v>
      </c>
      <c r="G199" s="9" t="s">
        <v>3771</v>
      </c>
      <c r="H199" s="9" t="s">
        <v>729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hidden="1" x14ac:dyDescent="0.2">
      <c r="A200" s="3">
        <v>45412</v>
      </c>
      <c r="B200" s="9">
        <v>-45</v>
      </c>
      <c r="C200" s="9" t="s">
        <v>27</v>
      </c>
      <c r="D200" s="9" t="s">
        <v>28</v>
      </c>
      <c r="E200" s="9" t="s">
        <v>728</v>
      </c>
      <c r="F200" s="9" t="s">
        <v>16</v>
      </c>
      <c r="G200" s="9" t="s">
        <v>3771</v>
      </c>
      <c r="H200" s="9" t="s">
        <v>729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hidden="1" x14ac:dyDescent="0.2">
      <c r="A201" s="3">
        <v>45412</v>
      </c>
      <c r="B201" s="9">
        <v>-41.4</v>
      </c>
      <c r="C201" s="9" t="s">
        <v>27</v>
      </c>
      <c r="D201" s="9" t="s">
        <v>28</v>
      </c>
      <c r="E201" s="9" t="s">
        <v>728</v>
      </c>
      <c r="F201" s="9" t="s">
        <v>16</v>
      </c>
      <c r="G201" s="9" t="s">
        <v>3771</v>
      </c>
      <c r="H201" s="9" t="s">
        <v>729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hidden="1" x14ac:dyDescent="0.2">
      <c r="A202" s="3">
        <v>45412</v>
      </c>
      <c r="B202" s="9">
        <v>-26.74</v>
      </c>
      <c r="C202" s="9" t="s">
        <v>27</v>
      </c>
      <c r="D202" s="9" t="s">
        <v>28</v>
      </c>
      <c r="E202" s="9" t="s">
        <v>728</v>
      </c>
      <c r="F202" s="9" t="s">
        <v>16</v>
      </c>
      <c r="G202" s="9" t="s">
        <v>3771</v>
      </c>
      <c r="H202" s="9" t="s">
        <v>729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hidden="1" x14ac:dyDescent="0.2">
      <c r="A203" s="3">
        <v>45413</v>
      </c>
      <c r="B203" s="9">
        <v>-16.25</v>
      </c>
      <c r="C203" s="9" t="s">
        <v>27</v>
      </c>
      <c r="D203" s="9" t="s">
        <v>28</v>
      </c>
      <c r="E203" s="9" t="s">
        <v>728</v>
      </c>
      <c r="F203" s="9" t="s">
        <v>16</v>
      </c>
      <c r="G203" s="9" t="s">
        <v>3771</v>
      </c>
      <c r="H203" s="9" t="s">
        <v>729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hidden="1" x14ac:dyDescent="0.2">
      <c r="A204" s="3">
        <v>45414</v>
      </c>
      <c r="B204" s="9">
        <v>-70.349999999999994</v>
      </c>
      <c r="C204" s="9" t="s">
        <v>27</v>
      </c>
      <c r="D204" s="9" t="s">
        <v>28</v>
      </c>
      <c r="E204" s="9" t="s">
        <v>728</v>
      </c>
      <c r="F204" s="9" t="s">
        <v>16</v>
      </c>
      <c r="G204" s="9" t="s">
        <v>3771</v>
      </c>
      <c r="H204" s="9" t="s">
        <v>729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hidden="1" x14ac:dyDescent="0.2">
      <c r="A205" s="3">
        <v>45415</v>
      </c>
      <c r="B205" s="9">
        <v>-33.130000000000003</v>
      </c>
      <c r="C205" s="9" t="s">
        <v>27</v>
      </c>
      <c r="D205" s="9" t="s">
        <v>28</v>
      </c>
      <c r="E205" s="9" t="s">
        <v>728</v>
      </c>
      <c r="F205" s="9" t="s">
        <v>16</v>
      </c>
      <c r="G205" s="9" t="s">
        <v>3771</v>
      </c>
      <c r="H205" s="9" t="s">
        <v>729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 hidden="1" x14ac:dyDescent="0.2">
      <c r="A206" s="3">
        <v>45418</v>
      </c>
      <c r="B206" s="9">
        <v>-27.72</v>
      </c>
      <c r="C206" s="9" t="s">
        <v>27</v>
      </c>
      <c r="D206" s="9" t="s">
        <v>28</v>
      </c>
      <c r="E206" s="9" t="s">
        <v>728</v>
      </c>
      <c r="F206" s="9" t="s">
        <v>16</v>
      </c>
      <c r="G206" s="9" t="s">
        <v>3771</v>
      </c>
      <c r="H206" s="9" t="s">
        <v>729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 hidden="1" x14ac:dyDescent="0.2">
      <c r="A207" s="3">
        <v>45420</v>
      </c>
      <c r="B207" s="9">
        <v>-29.24</v>
      </c>
      <c r="C207" s="9" t="s">
        <v>27</v>
      </c>
      <c r="D207" s="9" t="s">
        <v>28</v>
      </c>
      <c r="E207" s="9" t="s">
        <v>728</v>
      </c>
      <c r="F207" s="9" t="s">
        <v>16</v>
      </c>
      <c r="G207" s="9" t="s">
        <v>3771</v>
      </c>
      <c r="H207" s="9" t="s">
        <v>729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 hidden="1" x14ac:dyDescent="0.2">
      <c r="A208" s="3">
        <v>45425</v>
      </c>
      <c r="B208" s="9">
        <v>-32</v>
      </c>
      <c r="C208" s="9" t="s">
        <v>27</v>
      </c>
      <c r="D208" s="9" t="s">
        <v>28</v>
      </c>
      <c r="E208" s="9" t="s">
        <v>728</v>
      </c>
      <c r="F208" s="9" t="s">
        <v>16</v>
      </c>
      <c r="G208" s="9" t="s">
        <v>3771</v>
      </c>
      <c r="H208" s="9" t="s">
        <v>729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 hidden="1" x14ac:dyDescent="0.2">
      <c r="A209" s="3">
        <v>45426</v>
      </c>
      <c r="B209" s="9">
        <v>-45</v>
      </c>
      <c r="C209" s="9" t="s">
        <v>27</v>
      </c>
      <c r="D209" s="9" t="s">
        <v>28</v>
      </c>
      <c r="E209" s="9" t="s">
        <v>728</v>
      </c>
      <c r="F209" s="9" t="s">
        <v>16</v>
      </c>
      <c r="G209" s="9" t="s">
        <v>3771</v>
      </c>
      <c r="H209" s="9" t="s">
        <v>729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 hidden="1" x14ac:dyDescent="0.2">
      <c r="A210" s="3">
        <v>45426</v>
      </c>
      <c r="B210" s="9">
        <v>-42.99</v>
      </c>
      <c r="C210" s="9" t="s">
        <v>27</v>
      </c>
      <c r="D210" s="9" t="s">
        <v>28</v>
      </c>
      <c r="E210" s="9" t="s">
        <v>728</v>
      </c>
      <c r="F210" s="9" t="s">
        <v>16</v>
      </c>
      <c r="G210" s="9" t="s">
        <v>3771</v>
      </c>
      <c r="H210" s="9" t="s">
        <v>729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 hidden="1" x14ac:dyDescent="0.2">
      <c r="A211" s="3">
        <v>45428</v>
      </c>
      <c r="B211" s="9">
        <v>-29.97</v>
      </c>
      <c r="C211" s="9" t="s">
        <v>27</v>
      </c>
      <c r="D211" s="9" t="s">
        <v>28</v>
      </c>
      <c r="E211" s="9" t="s">
        <v>728</v>
      </c>
      <c r="F211" s="9" t="s">
        <v>16</v>
      </c>
      <c r="G211" s="9" t="s">
        <v>3771</v>
      </c>
      <c r="H211" s="9" t="s">
        <v>729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 hidden="1" x14ac:dyDescent="0.2">
      <c r="A212" s="3">
        <v>45428</v>
      </c>
      <c r="B212" s="9">
        <v>-25.19</v>
      </c>
      <c r="C212" s="9" t="s">
        <v>27</v>
      </c>
      <c r="D212" s="9" t="s">
        <v>28</v>
      </c>
      <c r="E212" s="9" t="s">
        <v>728</v>
      </c>
      <c r="F212" s="9" t="s">
        <v>16</v>
      </c>
      <c r="G212" s="9" t="s">
        <v>3771</v>
      </c>
      <c r="H212" s="9" t="s">
        <v>729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 hidden="1" x14ac:dyDescent="0.2">
      <c r="A213" s="3">
        <v>45429</v>
      </c>
      <c r="B213" s="9">
        <v>-33.130000000000003</v>
      </c>
      <c r="C213" s="9" t="s">
        <v>27</v>
      </c>
      <c r="D213" s="9" t="s">
        <v>28</v>
      </c>
      <c r="E213" s="9" t="s">
        <v>728</v>
      </c>
      <c r="F213" s="9" t="s">
        <v>16</v>
      </c>
      <c r="G213" s="9" t="s">
        <v>3771</v>
      </c>
      <c r="H213" s="9" t="s">
        <v>729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 hidden="1" x14ac:dyDescent="0.2">
      <c r="A214" s="3">
        <v>45434</v>
      </c>
      <c r="B214" s="9">
        <v>-29.25</v>
      </c>
      <c r="C214" s="9" t="s">
        <v>27</v>
      </c>
      <c r="D214" s="9" t="s">
        <v>28</v>
      </c>
      <c r="E214" s="9" t="s">
        <v>728</v>
      </c>
      <c r="F214" s="9" t="s">
        <v>16</v>
      </c>
      <c r="G214" s="9" t="s">
        <v>3771</v>
      </c>
      <c r="H214" s="9" t="s">
        <v>729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 hidden="1" x14ac:dyDescent="0.2">
      <c r="A215" s="3">
        <v>45436</v>
      </c>
      <c r="B215" s="9">
        <v>-31</v>
      </c>
      <c r="C215" s="9" t="s">
        <v>27</v>
      </c>
      <c r="D215" s="9" t="s">
        <v>28</v>
      </c>
      <c r="E215" s="9" t="s">
        <v>728</v>
      </c>
      <c r="F215" s="9" t="s">
        <v>16</v>
      </c>
      <c r="G215" s="9" t="s">
        <v>3771</v>
      </c>
      <c r="H215" s="9" t="s">
        <v>729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hidden="1" x14ac:dyDescent="0.2">
      <c r="A216" s="3">
        <v>45439</v>
      </c>
      <c r="B216" s="9">
        <v>-32</v>
      </c>
      <c r="C216" s="9" t="s">
        <v>27</v>
      </c>
      <c r="D216" s="9" t="s">
        <v>28</v>
      </c>
      <c r="E216" s="9" t="s">
        <v>728</v>
      </c>
      <c r="F216" s="9" t="s">
        <v>16</v>
      </c>
      <c r="G216" s="9" t="s">
        <v>3771</v>
      </c>
      <c r="H216" s="9" t="s">
        <v>729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hidden="1" x14ac:dyDescent="0.2">
      <c r="A217" s="3">
        <v>45440</v>
      </c>
      <c r="B217" s="9">
        <v>-42.98</v>
      </c>
      <c r="C217" s="9" t="s">
        <v>27</v>
      </c>
      <c r="D217" s="9" t="s">
        <v>28</v>
      </c>
      <c r="E217" s="9" t="s">
        <v>728</v>
      </c>
      <c r="F217" s="9" t="s">
        <v>16</v>
      </c>
      <c r="G217" s="9" t="s">
        <v>3771</v>
      </c>
      <c r="H217" s="9" t="s">
        <v>729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hidden="1" x14ac:dyDescent="0.2">
      <c r="A218" s="3">
        <v>45440</v>
      </c>
      <c r="B218" s="9">
        <v>-20</v>
      </c>
      <c r="C218" s="9" t="s">
        <v>27</v>
      </c>
      <c r="D218" s="9" t="s">
        <v>28</v>
      </c>
      <c r="E218" s="9" t="s">
        <v>728</v>
      </c>
      <c r="F218" s="9" t="s">
        <v>16</v>
      </c>
      <c r="G218" s="9" t="s">
        <v>3771</v>
      </c>
      <c r="H218" s="9" t="s">
        <v>729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 hidden="1" x14ac:dyDescent="0.2">
      <c r="A219" s="3">
        <v>45441</v>
      </c>
      <c r="B219" s="9">
        <v>-25.19</v>
      </c>
      <c r="C219" s="9" t="s">
        <v>27</v>
      </c>
      <c r="D219" s="9" t="s">
        <v>28</v>
      </c>
      <c r="E219" s="9" t="s">
        <v>728</v>
      </c>
      <c r="F219" s="9" t="s">
        <v>16</v>
      </c>
      <c r="G219" s="9" t="s">
        <v>3771</v>
      </c>
      <c r="H219" s="9" t="s">
        <v>729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 hidden="1" x14ac:dyDescent="0.2">
      <c r="A220" s="3">
        <v>45446</v>
      </c>
      <c r="B220" s="9">
        <v>-33.229999999999997</v>
      </c>
      <c r="C220" s="9" t="s">
        <v>27</v>
      </c>
      <c r="D220" s="9" t="s">
        <v>28</v>
      </c>
      <c r="E220" s="9" t="s">
        <v>728</v>
      </c>
      <c r="F220" s="9" t="s">
        <v>16</v>
      </c>
      <c r="G220" s="9" t="s">
        <v>3771</v>
      </c>
      <c r="H220" s="9" t="s">
        <v>729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hidden="1" x14ac:dyDescent="0.2">
      <c r="A221" s="3">
        <v>45450</v>
      </c>
      <c r="B221" s="9">
        <v>-31</v>
      </c>
      <c r="C221" s="9" t="s">
        <v>27</v>
      </c>
      <c r="D221" s="9" t="s">
        <v>28</v>
      </c>
      <c r="E221" s="9" t="s">
        <v>728</v>
      </c>
      <c r="F221" s="9" t="s">
        <v>16</v>
      </c>
      <c r="G221" s="9" t="s">
        <v>3771</v>
      </c>
      <c r="H221" s="9" t="s">
        <v>729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 hidden="1" x14ac:dyDescent="0.2">
      <c r="A222" s="3">
        <v>45454</v>
      </c>
      <c r="B222" s="9">
        <v>-16.239999999999998</v>
      </c>
      <c r="C222" s="9" t="s">
        <v>27</v>
      </c>
      <c r="D222" s="9" t="s">
        <v>28</v>
      </c>
      <c r="E222" s="9" t="s">
        <v>728</v>
      </c>
      <c r="F222" s="9" t="s">
        <v>16</v>
      </c>
      <c r="G222" s="9" t="s">
        <v>3771</v>
      </c>
      <c r="H222" s="9" t="s">
        <v>729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 hidden="1" x14ac:dyDescent="0.2">
      <c r="A223" s="3">
        <v>45454</v>
      </c>
      <c r="B223" s="9">
        <v>-15.79</v>
      </c>
      <c r="C223" s="9" t="s">
        <v>27</v>
      </c>
      <c r="D223" s="9" t="s">
        <v>28</v>
      </c>
      <c r="E223" s="9" t="s">
        <v>728</v>
      </c>
      <c r="F223" s="9" t="s">
        <v>16</v>
      </c>
      <c r="G223" s="9" t="s">
        <v>3771</v>
      </c>
      <c r="H223" s="9" t="s">
        <v>729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 hidden="1" x14ac:dyDescent="0.2">
      <c r="A224" s="3">
        <v>45455</v>
      </c>
      <c r="B224" s="9">
        <v>-25.19</v>
      </c>
      <c r="C224" s="9" t="s">
        <v>27</v>
      </c>
      <c r="D224" s="9" t="s">
        <v>28</v>
      </c>
      <c r="E224" s="9" t="s">
        <v>728</v>
      </c>
      <c r="F224" s="9" t="s">
        <v>16</v>
      </c>
      <c r="G224" s="9" t="s">
        <v>3771</v>
      </c>
      <c r="H224" s="9" t="s">
        <v>729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hidden="1" x14ac:dyDescent="0.2">
      <c r="A225" s="3">
        <v>45456</v>
      </c>
      <c r="B225" s="9">
        <v>-21.23</v>
      </c>
      <c r="C225" s="9" t="s">
        <v>27</v>
      </c>
      <c r="D225" s="9" t="s">
        <v>28</v>
      </c>
      <c r="E225" s="9" t="s">
        <v>728</v>
      </c>
      <c r="F225" s="9" t="s">
        <v>16</v>
      </c>
      <c r="G225" s="9" t="s">
        <v>3771</v>
      </c>
      <c r="H225" s="9" t="s">
        <v>729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 hidden="1" x14ac:dyDescent="0.2">
      <c r="A226" s="3">
        <v>45460</v>
      </c>
      <c r="B226" s="9">
        <v>-8.75</v>
      </c>
      <c r="C226" s="9" t="s">
        <v>27</v>
      </c>
      <c r="D226" s="9" t="s">
        <v>28</v>
      </c>
      <c r="E226" s="9" t="s">
        <v>728</v>
      </c>
      <c r="F226" s="9" t="s">
        <v>16</v>
      </c>
      <c r="G226" s="9" t="s">
        <v>3771</v>
      </c>
      <c r="H226" s="9" t="s">
        <v>729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 hidden="1" x14ac:dyDescent="0.2">
      <c r="A227" s="3">
        <v>45462</v>
      </c>
      <c r="B227" s="9">
        <v>-5.5</v>
      </c>
      <c r="C227" s="9" t="s">
        <v>27</v>
      </c>
      <c r="D227" s="9" t="s">
        <v>28</v>
      </c>
      <c r="E227" s="9" t="s">
        <v>728</v>
      </c>
      <c r="F227" s="9" t="s">
        <v>16</v>
      </c>
      <c r="G227" s="9" t="s">
        <v>3771</v>
      </c>
      <c r="H227" s="9" t="s">
        <v>729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 hidden="1" x14ac:dyDescent="0.2">
      <c r="A228" s="3">
        <v>45464</v>
      </c>
      <c r="B228" s="9">
        <v>-31</v>
      </c>
      <c r="C228" s="9" t="s">
        <v>27</v>
      </c>
      <c r="D228" s="9" t="s">
        <v>28</v>
      </c>
      <c r="E228" s="9" t="s">
        <v>728</v>
      </c>
      <c r="F228" s="9" t="s">
        <v>16</v>
      </c>
      <c r="G228" s="9" t="s">
        <v>3771</v>
      </c>
      <c r="H228" s="9" t="s">
        <v>729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 hidden="1" x14ac:dyDescent="0.2">
      <c r="A229" s="3">
        <v>45468</v>
      </c>
      <c r="B229" s="9">
        <v>-15.79</v>
      </c>
      <c r="C229" s="9" t="s">
        <v>27</v>
      </c>
      <c r="D229" s="9" t="s">
        <v>28</v>
      </c>
      <c r="E229" s="9" t="s">
        <v>728</v>
      </c>
      <c r="F229" s="9" t="s">
        <v>16</v>
      </c>
      <c r="G229" s="9" t="s">
        <v>3771</v>
      </c>
      <c r="H229" s="9" t="s">
        <v>729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 hidden="1" x14ac:dyDescent="0.2">
      <c r="A230" s="3">
        <v>45469</v>
      </c>
      <c r="B230" s="9">
        <v>-25.18</v>
      </c>
      <c r="C230" s="9" t="s">
        <v>27</v>
      </c>
      <c r="D230" s="9" t="s">
        <v>28</v>
      </c>
      <c r="E230" s="9" t="s">
        <v>728</v>
      </c>
      <c r="F230" s="9" t="s">
        <v>16</v>
      </c>
      <c r="G230" s="9" t="s">
        <v>3771</v>
      </c>
      <c r="H230" s="9" t="s">
        <v>729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 hidden="1" x14ac:dyDescent="0.2">
      <c r="A231" s="3">
        <v>45470</v>
      </c>
      <c r="B231" s="9">
        <v>-21.23</v>
      </c>
      <c r="C231" s="9" t="s">
        <v>27</v>
      </c>
      <c r="D231" s="9" t="s">
        <v>28</v>
      </c>
      <c r="E231" s="9" t="s">
        <v>728</v>
      </c>
      <c r="F231" s="9" t="s">
        <v>16</v>
      </c>
      <c r="G231" s="9" t="s">
        <v>3771</v>
      </c>
      <c r="H231" s="9" t="s">
        <v>729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 hidden="1" x14ac:dyDescent="0.2">
      <c r="A232" s="3">
        <v>45471</v>
      </c>
      <c r="B232" s="9">
        <v>-8.75</v>
      </c>
      <c r="C232" s="9" t="s">
        <v>27</v>
      </c>
      <c r="D232" s="9" t="s">
        <v>28</v>
      </c>
      <c r="E232" s="9" t="s">
        <v>728</v>
      </c>
      <c r="F232" s="9" t="s">
        <v>16</v>
      </c>
      <c r="G232" s="9" t="s">
        <v>3771</v>
      </c>
      <c r="H232" s="9" t="s">
        <v>729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hidden="1" x14ac:dyDescent="0.2">
      <c r="A233" s="3">
        <v>45474</v>
      </c>
      <c r="B233" s="9">
        <v>-33.229999999999997</v>
      </c>
      <c r="C233" s="9" t="s">
        <v>27</v>
      </c>
      <c r="D233" s="9" t="s">
        <v>28</v>
      </c>
      <c r="E233" s="9" t="s">
        <v>728</v>
      </c>
      <c r="F233" s="9" t="s">
        <v>16</v>
      </c>
      <c r="G233" s="9" t="s">
        <v>3771</v>
      </c>
      <c r="H233" s="9" t="s">
        <v>729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 hidden="1" x14ac:dyDescent="0.2">
      <c r="A234" s="3">
        <v>45474</v>
      </c>
      <c r="B234" s="9">
        <v>-22.25</v>
      </c>
      <c r="C234" s="9" t="s">
        <v>27</v>
      </c>
      <c r="D234" s="9" t="s">
        <v>28</v>
      </c>
      <c r="E234" s="9" t="s">
        <v>728</v>
      </c>
      <c r="F234" s="9" t="s">
        <v>16</v>
      </c>
      <c r="G234" s="9" t="s">
        <v>3771</v>
      </c>
      <c r="H234" s="9" t="s">
        <v>729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 hidden="1" x14ac:dyDescent="0.2">
      <c r="A235" s="3">
        <v>45478</v>
      </c>
      <c r="B235" s="9">
        <v>-30.98</v>
      </c>
      <c r="C235" s="9" t="s">
        <v>27</v>
      </c>
      <c r="D235" s="9" t="s">
        <v>28</v>
      </c>
      <c r="E235" s="9" t="s">
        <v>728</v>
      </c>
      <c r="F235" s="9" t="s">
        <v>16</v>
      </c>
      <c r="G235" s="9" t="s">
        <v>3771</v>
      </c>
      <c r="H235" s="9" t="s">
        <v>729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 hidden="1" x14ac:dyDescent="0.2">
      <c r="A236" s="3">
        <v>45478</v>
      </c>
      <c r="B236" s="9">
        <v>-29.91</v>
      </c>
      <c r="C236" s="9" t="s">
        <v>27</v>
      </c>
      <c r="D236" s="9" t="s">
        <v>28</v>
      </c>
      <c r="E236" s="9" t="s">
        <v>728</v>
      </c>
      <c r="F236" s="9" t="s">
        <v>16</v>
      </c>
      <c r="G236" s="9" t="s">
        <v>3771</v>
      </c>
      <c r="H236" s="9" t="s">
        <v>729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 hidden="1" x14ac:dyDescent="0.2">
      <c r="A237" s="3">
        <v>45482</v>
      </c>
      <c r="B237" s="9">
        <v>-35.79</v>
      </c>
      <c r="C237" s="9" t="s">
        <v>27</v>
      </c>
      <c r="D237" s="9" t="s">
        <v>28</v>
      </c>
      <c r="E237" s="9" t="s">
        <v>728</v>
      </c>
      <c r="F237" s="9" t="s">
        <v>16</v>
      </c>
      <c r="G237" s="9" t="s">
        <v>3771</v>
      </c>
      <c r="H237" s="9" t="s">
        <v>729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 hidden="1" x14ac:dyDescent="0.2">
      <c r="A238" s="3">
        <v>45484</v>
      </c>
      <c r="B238" s="9">
        <v>-23.88</v>
      </c>
      <c r="C238" s="9" t="s">
        <v>27</v>
      </c>
      <c r="D238" s="9" t="s">
        <v>28</v>
      </c>
      <c r="E238" s="9" t="s">
        <v>728</v>
      </c>
      <c r="F238" s="9" t="s">
        <v>16</v>
      </c>
      <c r="G238" s="9" t="s">
        <v>3771</v>
      </c>
      <c r="H238" s="9" t="s">
        <v>729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hidden="1" x14ac:dyDescent="0.2">
      <c r="A239" s="3">
        <v>45484</v>
      </c>
      <c r="B239" s="9">
        <v>-21.23</v>
      </c>
      <c r="C239" s="9" t="s">
        <v>27</v>
      </c>
      <c r="D239" s="9" t="s">
        <v>28</v>
      </c>
      <c r="E239" s="9" t="s">
        <v>728</v>
      </c>
      <c r="F239" s="9" t="s">
        <v>16</v>
      </c>
      <c r="G239" s="9" t="s">
        <v>3771</v>
      </c>
      <c r="H239" s="9" t="s">
        <v>729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 hidden="1" x14ac:dyDescent="0.2">
      <c r="A240" s="3">
        <v>45485</v>
      </c>
      <c r="B240" s="9">
        <v>-8.75</v>
      </c>
      <c r="C240" s="9" t="s">
        <v>27</v>
      </c>
      <c r="D240" s="9" t="s">
        <v>28</v>
      </c>
      <c r="E240" s="9" t="s">
        <v>728</v>
      </c>
      <c r="F240" s="9" t="s">
        <v>16</v>
      </c>
      <c r="G240" s="9" t="s">
        <v>3771</v>
      </c>
      <c r="H240" s="9" t="s">
        <v>729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 hidden="1" x14ac:dyDescent="0.2">
      <c r="A241" s="3">
        <v>45488</v>
      </c>
      <c r="B241" s="9">
        <v>-55.46</v>
      </c>
      <c r="C241" s="9" t="s">
        <v>27</v>
      </c>
      <c r="D241" s="9" t="s">
        <v>28</v>
      </c>
      <c r="E241" s="9" t="s">
        <v>728</v>
      </c>
      <c r="F241" s="9" t="s">
        <v>16</v>
      </c>
      <c r="G241" s="9" t="s">
        <v>3771</v>
      </c>
      <c r="H241" s="9" t="s">
        <v>729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 hidden="1" x14ac:dyDescent="0.2">
      <c r="A242" s="3">
        <v>45488</v>
      </c>
      <c r="B242" s="9">
        <v>-24.26</v>
      </c>
      <c r="C242" s="9" t="s">
        <v>27</v>
      </c>
      <c r="D242" s="9" t="s">
        <v>28</v>
      </c>
      <c r="E242" s="9" t="s">
        <v>728</v>
      </c>
      <c r="F242" s="9" t="s">
        <v>16</v>
      </c>
      <c r="G242" s="9" t="s">
        <v>3771</v>
      </c>
      <c r="H242" s="9" t="s">
        <v>729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 hidden="1" x14ac:dyDescent="0.2">
      <c r="A243" s="3">
        <v>45490</v>
      </c>
      <c r="B243" s="9">
        <v>-5.5</v>
      </c>
      <c r="C243" s="9" t="s">
        <v>27</v>
      </c>
      <c r="D243" s="9" t="s">
        <v>28</v>
      </c>
      <c r="E243" s="9" t="s">
        <v>728</v>
      </c>
      <c r="F243" s="9" t="s">
        <v>16</v>
      </c>
      <c r="G243" s="9" t="s">
        <v>3771</v>
      </c>
      <c r="H243" s="9" t="s">
        <v>729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hidden="1" x14ac:dyDescent="0.2">
      <c r="A244" s="3">
        <v>45492</v>
      </c>
      <c r="B244" s="9">
        <v>-15.36</v>
      </c>
      <c r="C244" s="9" t="s">
        <v>27</v>
      </c>
      <c r="D244" s="9" t="s">
        <v>28</v>
      </c>
      <c r="E244" s="9" t="s">
        <v>728</v>
      </c>
      <c r="F244" s="9" t="s">
        <v>16</v>
      </c>
      <c r="G244" s="9" t="s">
        <v>3771</v>
      </c>
      <c r="H244" s="9" t="s">
        <v>729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hidden="1" x14ac:dyDescent="0.2">
      <c r="A245" s="3">
        <v>45495</v>
      </c>
      <c r="B245" s="9">
        <v>-34.49</v>
      </c>
      <c r="C245" s="9" t="s">
        <v>27</v>
      </c>
      <c r="D245" s="9" t="s">
        <v>28</v>
      </c>
      <c r="E245" s="9" t="s">
        <v>728</v>
      </c>
      <c r="F245" s="9" t="s">
        <v>16</v>
      </c>
      <c r="G245" s="9" t="s">
        <v>3771</v>
      </c>
      <c r="H245" s="9" t="s">
        <v>729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hidden="1" x14ac:dyDescent="0.2">
      <c r="A246" s="3">
        <v>45495</v>
      </c>
      <c r="B246" s="9">
        <v>-19.98</v>
      </c>
      <c r="C246" s="9" t="s">
        <v>27</v>
      </c>
      <c r="D246" s="9" t="s">
        <v>28</v>
      </c>
      <c r="E246" s="9" t="s">
        <v>728</v>
      </c>
      <c r="F246" s="9" t="s">
        <v>16</v>
      </c>
      <c r="G246" s="9" t="s">
        <v>3771</v>
      </c>
      <c r="H246" s="9" t="s">
        <v>729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hidden="1" x14ac:dyDescent="0.2">
      <c r="A247" s="3">
        <v>45496</v>
      </c>
      <c r="B247" s="9">
        <v>-15.78</v>
      </c>
      <c r="C247" s="9" t="s">
        <v>27</v>
      </c>
      <c r="D247" s="9" t="s">
        <v>28</v>
      </c>
      <c r="E247" s="9" t="s">
        <v>728</v>
      </c>
      <c r="F247" s="9" t="s">
        <v>16</v>
      </c>
      <c r="G247" s="9" t="s">
        <v>3771</v>
      </c>
      <c r="H247" s="9" t="s">
        <v>729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1:24" hidden="1" x14ac:dyDescent="0.2">
      <c r="A248" s="3">
        <v>45497</v>
      </c>
      <c r="B248" s="9">
        <v>-23.88</v>
      </c>
      <c r="C248" s="9" t="s">
        <v>27</v>
      </c>
      <c r="D248" s="9" t="s">
        <v>28</v>
      </c>
      <c r="E248" s="9" t="s">
        <v>728</v>
      </c>
      <c r="F248" s="9" t="s">
        <v>16</v>
      </c>
      <c r="G248" s="9" t="s">
        <v>3771</v>
      </c>
      <c r="H248" s="9" t="s">
        <v>729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1:24" hidden="1" x14ac:dyDescent="0.2">
      <c r="A249" s="3">
        <v>45502</v>
      </c>
      <c r="B249" s="9">
        <v>-24.26</v>
      </c>
      <c r="C249" s="9" t="s">
        <v>27</v>
      </c>
      <c r="D249" s="9" t="s">
        <v>28</v>
      </c>
      <c r="E249" s="9" t="s">
        <v>728</v>
      </c>
      <c r="F249" s="9" t="s">
        <v>16</v>
      </c>
      <c r="G249" s="9" t="s">
        <v>3771</v>
      </c>
      <c r="H249" s="9" t="s">
        <v>729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1:24" hidden="1" x14ac:dyDescent="0.2">
      <c r="A250" s="3">
        <v>45502</v>
      </c>
      <c r="B250" s="9">
        <v>-22.25</v>
      </c>
      <c r="C250" s="9" t="s">
        <v>27</v>
      </c>
      <c r="D250" s="9" t="s">
        <v>28</v>
      </c>
      <c r="E250" s="9" t="s">
        <v>728</v>
      </c>
      <c r="F250" s="9" t="s">
        <v>16</v>
      </c>
      <c r="G250" s="9" t="s">
        <v>3771</v>
      </c>
      <c r="H250" s="9" t="s">
        <v>729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1:24" hidden="1" x14ac:dyDescent="0.2">
      <c r="A251" s="3">
        <v>45502</v>
      </c>
      <c r="B251" s="9">
        <v>-17.5</v>
      </c>
      <c r="C251" s="9" t="s">
        <v>27</v>
      </c>
      <c r="D251" s="9" t="s">
        <v>28</v>
      </c>
      <c r="E251" s="9" t="s">
        <v>728</v>
      </c>
      <c r="F251" s="9" t="s">
        <v>16</v>
      </c>
      <c r="G251" s="9" t="s">
        <v>3771</v>
      </c>
      <c r="H251" s="9" t="s">
        <v>729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1:24" hidden="1" x14ac:dyDescent="0.2">
      <c r="A252" s="3">
        <v>45505</v>
      </c>
      <c r="B252" s="9">
        <v>-15.36</v>
      </c>
      <c r="C252" s="9" t="s">
        <v>27</v>
      </c>
      <c r="D252" s="9" t="s">
        <v>28</v>
      </c>
      <c r="E252" s="9" t="s">
        <v>728</v>
      </c>
      <c r="F252" s="9" t="s">
        <v>16</v>
      </c>
      <c r="G252" s="9" t="s">
        <v>3771</v>
      </c>
      <c r="H252" s="9" t="s">
        <v>729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hidden="1" x14ac:dyDescent="0.2">
      <c r="A253" s="3">
        <v>45506</v>
      </c>
      <c r="B253" s="9">
        <v>-64.400000000000006</v>
      </c>
      <c r="C253" s="9" t="s">
        <v>27</v>
      </c>
      <c r="D253" s="9" t="s">
        <v>28</v>
      </c>
      <c r="E253" s="9" t="s">
        <v>728</v>
      </c>
      <c r="F253" s="9" t="s">
        <v>16</v>
      </c>
      <c r="G253" s="9" t="s">
        <v>3771</v>
      </c>
      <c r="H253" s="9" t="s">
        <v>729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hidden="1" x14ac:dyDescent="0.2">
      <c r="A254" s="3">
        <v>45509</v>
      </c>
      <c r="B254" s="9">
        <v>-49.75</v>
      </c>
      <c r="C254" s="9" t="s">
        <v>27</v>
      </c>
      <c r="D254" s="9" t="s">
        <v>28</v>
      </c>
      <c r="E254" s="9" t="s">
        <v>728</v>
      </c>
      <c r="F254" s="9" t="s">
        <v>16</v>
      </c>
      <c r="G254" s="9" t="s">
        <v>3771</v>
      </c>
      <c r="H254" s="9" t="s">
        <v>729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1:24" hidden="1" x14ac:dyDescent="0.2">
      <c r="A255" s="3">
        <v>45509</v>
      </c>
      <c r="B255" s="9">
        <v>-19.98</v>
      </c>
      <c r="C255" s="9" t="s">
        <v>27</v>
      </c>
      <c r="D255" s="9" t="s">
        <v>28</v>
      </c>
      <c r="E255" s="9" t="s">
        <v>728</v>
      </c>
      <c r="F255" s="9" t="s">
        <v>16</v>
      </c>
      <c r="G255" s="9" t="s">
        <v>3771</v>
      </c>
      <c r="H255" s="9" t="s">
        <v>729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hidden="1" x14ac:dyDescent="0.2">
      <c r="A256" s="3">
        <v>45511</v>
      </c>
      <c r="B256" s="9">
        <v>-25.55</v>
      </c>
      <c r="C256" s="9" t="s">
        <v>27</v>
      </c>
      <c r="D256" s="9" t="s">
        <v>28</v>
      </c>
      <c r="E256" s="9" t="s">
        <v>728</v>
      </c>
      <c r="F256" s="9" t="s">
        <v>16</v>
      </c>
      <c r="G256" s="9" t="s">
        <v>3771</v>
      </c>
      <c r="H256" s="9" t="s">
        <v>729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1:24" hidden="1" x14ac:dyDescent="0.2">
      <c r="A257" s="3">
        <v>45511</v>
      </c>
      <c r="B257" s="9">
        <v>-23.88</v>
      </c>
      <c r="C257" s="9" t="s">
        <v>27</v>
      </c>
      <c r="D257" s="9" t="s">
        <v>28</v>
      </c>
      <c r="E257" s="9" t="s">
        <v>728</v>
      </c>
      <c r="F257" s="9" t="s">
        <v>16</v>
      </c>
      <c r="G257" s="9" t="s">
        <v>3771</v>
      </c>
      <c r="H257" s="9" t="s">
        <v>729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1:24" hidden="1" x14ac:dyDescent="0.2">
      <c r="A258" s="3">
        <v>45513</v>
      </c>
      <c r="B258" s="9">
        <v>-19.98</v>
      </c>
      <c r="C258" s="9" t="s">
        <v>27</v>
      </c>
      <c r="D258" s="9" t="s">
        <v>28</v>
      </c>
      <c r="E258" s="9" t="s">
        <v>728</v>
      </c>
      <c r="F258" s="9" t="s">
        <v>16</v>
      </c>
      <c r="G258" s="9" t="s">
        <v>3771</v>
      </c>
      <c r="H258" s="9" t="s">
        <v>729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1:24" hidden="1" x14ac:dyDescent="0.2">
      <c r="A259" s="3">
        <v>45516</v>
      </c>
      <c r="B259" s="9">
        <v>-24.26</v>
      </c>
      <c r="C259" s="9" t="s">
        <v>27</v>
      </c>
      <c r="D259" s="9" t="s">
        <v>28</v>
      </c>
      <c r="E259" s="9" t="s">
        <v>728</v>
      </c>
      <c r="F259" s="9" t="s">
        <v>16</v>
      </c>
      <c r="G259" s="9" t="s">
        <v>3771</v>
      </c>
      <c r="H259" s="9" t="s">
        <v>729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1:24" hidden="1" x14ac:dyDescent="0.2">
      <c r="A260" s="3">
        <v>45516</v>
      </c>
      <c r="B260" s="9">
        <v>-22.23</v>
      </c>
      <c r="C260" s="9" t="s">
        <v>27</v>
      </c>
      <c r="D260" s="9" t="s">
        <v>28</v>
      </c>
      <c r="E260" s="9" t="s">
        <v>728</v>
      </c>
      <c r="F260" s="9" t="s">
        <v>16</v>
      </c>
      <c r="G260" s="9" t="s">
        <v>3771</v>
      </c>
      <c r="H260" s="9" t="s">
        <v>729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1:24" hidden="1" x14ac:dyDescent="0.2">
      <c r="A261" s="3">
        <v>45516</v>
      </c>
      <c r="B261" s="9">
        <v>-17.5</v>
      </c>
      <c r="C261" s="9" t="s">
        <v>27</v>
      </c>
      <c r="D261" s="9" t="s">
        <v>28</v>
      </c>
      <c r="E261" s="9" t="s">
        <v>728</v>
      </c>
      <c r="F261" s="9" t="s">
        <v>16</v>
      </c>
      <c r="G261" s="9" t="s">
        <v>3771</v>
      </c>
      <c r="H261" s="9" t="s">
        <v>729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1:24" hidden="1" x14ac:dyDescent="0.2">
      <c r="A262" s="3">
        <v>45519</v>
      </c>
      <c r="B262" s="9">
        <v>-15.36</v>
      </c>
      <c r="C262" s="9" t="s">
        <v>27</v>
      </c>
      <c r="D262" s="9" t="s">
        <v>28</v>
      </c>
      <c r="E262" s="9" t="s">
        <v>728</v>
      </c>
      <c r="F262" s="9" t="s">
        <v>16</v>
      </c>
      <c r="G262" s="9" t="s">
        <v>3771</v>
      </c>
      <c r="H262" s="9" t="s">
        <v>729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hidden="1" x14ac:dyDescent="0.2">
      <c r="A263" s="3">
        <v>45520</v>
      </c>
      <c r="B263" s="9">
        <v>-64.41</v>
      </c>
      <c r="C263" s="9" t="s">
        <v>27</v>
      </c>
      <c r="D263" s="9" t="s">
        <v>28</v>
      </c>
      <c r="E263" s="9" t="s">
        <v>728</v>
      </c>
      <c r="F263" s="9" t="s">
        <v>16</v>
      </c>
      <c r="G263" s="9" t="s">
        <v>3771</v>
      </c>
      <c r="H263" s="9" t="s">
        <v>729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hidden="1" x14ac:dyDescent="0.2">
      <c r="A264" s="3">
        <v>45525</v>
      </c>
      <c r="B264" s="9">
        <v>-23.88</v>
      </c>
      <c r="C264" s="9" t="s">
        <v>27</v>
      </c>
      <c r="D264" s="9" t="s">
        <v>28</v>
      </c>
      <c r="E264" s="9" t="s">
        <v>728</v>
      </c>
      <c r="F264" s="9" t="s">
        <v>16</v>
      </c>
      <c r="G264" s="9" t="s">
        <v>3771</v>
      </c>
      <c r="H264" s="9" t="s">
        <v>729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1:24" hidden="1" x14ac:dyDescent="0.2">
      <c r="A265" s="3">
        <v>45530</v>
      </c>
      <c r="B265" s="9">
        <v>-24.27</v>
      </c>
      <c r="C265" s="9" t="s">
        <v>27</v>
      </c>
      <c r="D265" s="9" t="s">
        <v>28</v>
      </c>
      <c r="E265" s="9" t="s">
        <v>728</v>
      </c>
      <c r="F265" s="9" t="s">
        <v>16</v>
      </c>
      <c r="G265" s="9" t="s">
        <v>3771</v>
      </c>
      <c r="H265" s="9" t="s">
        <v>729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spans="1:24" hidden="1" x14ac:dyDescent="0.2">
      <c r="A266" s="3">
        <v>45530</v>
      </c>
      <c r="B266" s="9">
        <v>-17.5</v>
      </c>
      <c r="C266" s="9" t="s">
        <v>27</v>
      </c>
      <c r="D266" s="9" t="s">
        <v>28</v>
      </c>
      <c r="E266" s="9" t="s">
        <v>728</v>
      </c>
      <c r="F266" s="9" t="s">
        <v>16</v>
      </c>
      <c r="G266" s="9" t="s">
        <v>3771</v>
      </c>
      <c r="H266" s="9" t="s">
        <v>729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1:24" hidden="1" x14ac:dyDescent="0.2">
      <c r="A267" s="3">
        <v>45531</v>
      </c>
      <c r="B267" s="9">
        <v>-18.91</v>
      </c>
      <c r="C267" s="9" t="s">
        <v>27</v>
      </c>
      <c r="D267" s="9" t="s">
        <v>28</v>
      </c>
      <c r="E267" s="9" t="s">
        <v>728</v>
      </c>
      <c r="F267" s="9" t="s">
        <v>16</v>
      </c>
      <c r="G267" s="9" t="s">
        <v>3771</v>
      </c>
      <c r="H267" s="9" t="s">
        <v>729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spans="1:24" hidden="1" x14ac:dyDescent="0.2">
      <c r="A268" s="3">
        <v>45533</v>
      </c>
      <c r="B268" s="9">
        <v>-15.35</v>
      </c>
      <c r="C268" s="9" t="s">
        <v>27</v>
      </c>
      <c r="D268" s="9" t="s">
        <v>28</v>
      </c>
      <c r="E268" s="9" t="s">
        <v>728</v>
      </c>
      <c r="F268" s="9" t="s">
        <v>16</v>
      </c>
      <c r="G268" s="9" t="s">
        <v>3771</v>
      </c>
      <c r="H268" s="9" t="s">
        <v>729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hidden="1" x14ac:dyDescent="0.2">
      <c r="A269" s="3">
        <v>45537</v>
      </c>
      <c r="B269" s="9">
        <v>-69.709999999999994</v>
      </c>
      <c r="C269" s="9" t="s">
        <v>27</v>
      </c>
      <c r="D269" s="9" t="s">
        <v>28</v>
      </c>
      <c r="E269" s="9" t="s">
        <v>728</v>
      </c>
      <c r="F269" s="9" t="s">
        <v>16</v>
      </c>
      <c r="G269" s="9" t="s">
        <v>3771</v>
      </c>
      <c r="H269" s="9" t="s">
        <v>729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1:24" hidden="1" x14ac:dyDescent="0.2">
      <c r="A270" s="3">
        <v>45538</v>
      </c>
      <c r="B270" s="9">
        <v>-40.49</v>
      </c>
      <c r="C270" s="9" t="s">
        <v>27</v>
      </c>
      <c r="D270" s="9" t="s">
        <v>28</v>
      </c>
      <c r="E270" s="9" t="s">
        <v>728</v>
      </c>
      <c r="F270" s="9" t="s">
        <v>16</v>
      </c>
      <c r="G270" s="9" t="s">
        <v>3771</v>
      </c>
      <c r="H270" s="9" t="s">
        <v>729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spans="1:24" hidden="1" x14ac:dyDescent="0.2">
      <c r="A271" s="3">
        <v>45544</v>
      </c>
      <c r="B271" s="9">
        <v>-17.489999999999998</v>
      </c>
      <c r="C271" s="9" t="s">
        <v>27</v>
      </c>
      <c r="D271" s="9" t="s">
        <v>28</v>
      </c>
      <c r="E271" s="9" t="s">
        <v>728</v>
      </c>
      <c r="F271" s="9" t="s">
        <v>16</v>
      </c>
      <c r="G271" s="9" t="s">
        <v>3771</v>
      </c>
      <c r="H271" s="9" t="s">
        <v>729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spans="1:24" hidden="1" x14ac:dyDescent="0.2">
      <c r="A272" s="3">
        <v>45545</v>
      </c>
      <c r="B272" s="9">
        <v>-28.71</v>
      </c>
      <c r="C272" s="9" t="s">
        <v>27</v>
      </c>
      <c r="D272" s="9" t="s">
        <v>28</v>
      </c>
      <c r="E272" s="9" t="s">
        <v>728</v>
      </c>
      <c r="F272" s="9" t="s">
        <v>16</v>
      </c>
      <c r="G272" s="9" t="s">
        <v>3771</v>
      </c>
      <c r="H272" s="9" t="s">
        <v>729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spans="1:24" hidden="1" x14ac:dyDescent="0.2">
      <c r="A273" s="3">
        <v>45551</v>
      </c>
      <c r="B273" s="9">
        <v>-49.75</v>
      </c>
      <c r="C273" s="9" t="s">
        <v>27</v>
      </c>
      <c r="D273" s="9" t="s">
        <v>28</v>
      </c>
      <c r="E273" s="9" t="s">
        <v>728</v>
      </c>
      <c r="F273" s="9" t="s">
        <v>16</v>
      </c>
      <c r="G273" s="9" t="s">
        <v>3771</v>
      </c>
      <c r="H273" s="9" t="s">
        <v>729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spans="1:24" hidden="1" x14ac:dyDescent="0.2">
      <c r="A274" s="3">
        <v>45551</v>
      </c>
      <c r="B274" s="9">
        <v>-47.5</v>
      </c>
      <c r="C274" s="9" t="s">
        <v>27</v>
      </c>
      <c r="D274" s="9" t="s">
        <v>28</v>
      </c>
      <c r="E274" s="9" t="s">
        <v>728</v>
      </c>
      <c r="F274" s="9" t="s">
        <v>16</v>
      </c>
      <c r="G274" s="9" t="s">
        <v>3771</v>
      </c>
      <c r="H274" s="9" t="s">
        <v>729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spans="1:24" hidden="1" x14ac:dyDescent="0.2">
      <c r="A275" s="3">
        <v>45552</v>
      </c>
      <c r="B275" s="9">
        <v>-29.24</v>
      </c>
      <c r="C275" s="9" t="s">
        <v>27</v>
      </c>
      <c r="D275" s="9" t="s">
        <v>28</v>
      </c>
      <c r="E275" s="9" t="s">
        <v>728</v>
      </c>
      <c r="F275" s="9" t="s">
        <v>16</v>
      </c>
      <c r="G275" s="9" t="s">
        <v>3771</v>
      </c>
      <c r="H275" s="9" t="s">
        <v>729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spans="1:24" hidden="1" x14ac:dyDescent="0.2">
      <c r="A276" s="3">
        <v>45558</v>
      </c>
      <c r="B276" s="9">
        <v>-22.5</v>
      </c>
      <c r="C276" s="9" t="s">
        <v>27</v>
      </c>
      <c r="D276" s="9" t="s">
        <v>28</v>
      </c>
      <c r="E276" s="9" t="s">
        <v>728</v>
      </c>
      <c r="F276" s="9" t="s">
        <v>16</v>
      </c>
      <c r="G276" s="9" t="s">
        <v>3771</v>
      </c>
      <c r="H276" s="9" t="s">
        <v>729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1:24" hidden="1" x14ac:dyDescent="0.2">
      <c r="A277" s="3">
        <v>45559</v>
      </c>
      <c r="B277" s="9">
        <v>-29.01</v>
      </c>
      <c r="C277" s="9" t="s">
        <v>27</v>
      </c>
      <c r="D277" s="9" t="s">
        <v>28</v>
      </c>
      <c r="E277" s="9" t="s">
        <v>728</v>
      </c>
      <c r="F277" s="9" t="s">
        <v>16</v>
      </c>
      <c r="G277" s="9" t="s">
        <v>3771</v>
      </c>
      <c r="H277" s="9" t="s">
        <v>729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1:24" hidden="1" x14ac:dyDescent="0.2">
      <c r="A278" s="3">
        <v>45565</v>
      </c>
      <c r="B278" s="9">
        <v>-40.49</v>
      </c>
      <c r="C278" s="9" t="s">
        <v>27</v>
      </c>
      <c r="D278" s="9" t="s">
        <v>28</v>
      </c>
      <c r="E278" s="9" t="s">
        <v>728</v>
      </c>
      <c r="F278" s="9" t="s">
        <v>16</v>
      </c>
      <c r="G278" s="9" t="s">
        <v>3771</v>
      </c>
      <c r="H278" s="9" t="s">
        <v>729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1:24" hidden="1" x14ac:dyDescent="0.2">
      <c r="A279" s="3">
        <v>45566</v>
      </c>
      <c r="B279" s="9">
        <v>-36.99</v>
      </c>
      <c r="C279" s="9" t="s">
        <v>27</v>
      </c>
      <c r="D279" s="9" t="s">
        <v>28</v>
      </c>
      <c r="E279" s="9" t="s">
        <v>728</v>
      </c>
      <c r="F279" s="9" t="s">
        <v>16</v>
      </c>
      <c r="G279" s="9" t="s">
        <v>3771</v>
      </c>
      <c r="H279" s="9" t="s">
        <v>729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spans="1:24" hidden="1" x14ac:dyDescent="0.2">
      <c r="A280" s="3">
        <v>45572</v>
      </c>
      <c r="B280" s="9">
        <v>-18.920000000000002</v>
      </c>
      <c r="C280" s="9" t="s">
        <v>27</v>
      </c>
      <c r="D280" s="9" t="s">
        <v>28</v>
      </c>
      <c r="E280" s="9" t="s">
        <v>728</v>
      </c>
      <c r="F280" s="9" t="s">
        <v>16</v>
      </c>
      <c r="G280" s="9" t="s">
        <v>3771</v>
      </c>
      <c r="H280" s="9" t="s">
        <v>729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spans="1:24" hidden="1" x14ac:dyDescent="0.2">
      <c r="A281" s="3">
        <v>45573</v>
      </c>
      <c r="B281" s="9">
        <v>-87.49</v>
      </c>
      <c r="C281" s="9" t="s">
        <v>27</v>
      </c>
      <c r="D281" s="9" t="s">
        <v>28</v>
      </c>
      <c r="E281" s="9" t="s">
        <v>728</v>
      </c>
      <c r="F281" s="9" t="s">
        <v>16</v>
      </c>
      <c r="G281" s="9" t="s">
        <v>3771</v>
      </c>
      <c r="H281" s="9" t="s">
        <v>729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spans="1:24" hidden="1" x14ac:dyDescent="0.2">
      <c r="A282" s="3">
        <v>45580</v>
      </c>
      <c r="B282" s="9">
        <v>-22.49</v>
      </c>
      <c r="C282" s="9" t="s">
        <v>27</v>
      </c>
      <c r="D282" s="9" t="s">
        <v>28</v>
      </c>
      <c r="E282" s="9" t="s">
        <v>728</v>
      </c>
      <c r="F282" s="9" t="s">
        <v>16</v>
      </c>
      <c r="G282" s="9" t="s">
        <v>3771</v>
      </c>
      <c r="H282" s="9" t="s">
        <v>729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spans="1:24" hidden="1" x14ac:dyDescent="0.2">
      <c r="A283" s="3">
        <v>45587</v>
      </c>
      <c r="B283" s="9">
        <v>-36.049999999999997</v>
      </c>
      <c r="C283" s="9" t="s">
        <v>27</v>
      </c>
      <c r="D283" s="9" t="s">
        <v>28</v>
      </c>
      <c r="E283" s="9" t="s">
        <v>728</v>
      </c>
      <c r="F283" s="9" t="s">
        <v>16</v>
      </c>
      <c r="G283" s="9" t="s">
        <v>3771</v>
      </c>
      <c r="H283" s="9" t="s">
        <v>729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spans="1:24" hidden="1" x14ac:dyDescent="0.2">
      <c r="A284" s="3">
        <v>45593</v>
      </c>
      <c r="B284" s="9">
        <v>-36.99</v>
      </c>
      <c r="C284" s="9" t="s">
        <v>27</v>
      </c>
      <c r="D284" s="9" t="s">
        <v>28</v>
      </c>
      <c r="E284" s="9" t="s">
        <v>728</v>
      </c>
      <c r="F284" s="9" t="s">
        <v>16</v>
      </c>
      <c r="G284" s="9" t="s">
        <v>3771</v>
      </c>
      <c r="H284" s="9" t="s">
        <v>729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spans="1:24" hidden="1" x14ac:dyDescent="0.2">
      <c r="A285" s="3">
        <v>45594</v>
      </c>
      <c r="B285" s="9">
        <v>-22.49</v>
      </c>
      <c r="C285" s="9" t="s">
        <v>27</v>
      </c>
      <c r="D285" s="9" t="s">
        <v>28</v>
      </c>
      <c r="E285" s="9" t="s">
        <v>728</v>
      </c>
      <c r="F285" s="9" t="s">
        <v>16</v>
      </c>
      <c r="G285" s="9" t="s">
        <v>3771</v>
      </c>
      <c r="H285" s="9" t="s">
        <v>729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spans="1:24" hidden="1" x14ac:dyDescent="0.2">
      <c r="A286" s="3">
        <v>45596</v>
      </c>
      <c r="B286" s="9">
        <v>-39.99</v>
      </c>
      <c r="C286" s="9" t="s">
        <v>27</v>
      </c>
      <c r="D286" s="9" t="s">
        <v>28</v>
      </c>
      <c r="E286" s="9" t="s">
        <v>728</v>
      </c>
      <c r="F286" s="9" t="s">
        <v>16</v>
      </c>
      <c r="G286" s="9" t="s">
        <v>3771</v>
      </c>
      <c r="H286" s="9" t="s">
        <v>729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4" hidden="1" x14ac:dyDescent="0.2">
      <c r="A287" s="3">
        <v>45597</v>
      </c>
      <c r="B287" s="9">
        <v>-22.5</v>
      </c>
      <c r="C287" s="9" t="s">
        <v>27</v>
      </c>
      <c r="D287" s="9" t="s">
        <v>28</v>
      </c>
      <c r="E287" s="9" t="s">
        <v>728</v>
      </c>
      <c r="F287" s="9" t="s">
        <v>16</v>
      </c>
      <c r="G287" s="9" t="s">
        <v>3771</v>
      </c>
      <c r="H287" s="9" t="s">
        <v>729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1:24" hidden="1" x14ac:dyDescent="0.2">
      <c r="A288" s="3">
        <v>45600</v>
      </c>
      <c r="B288" s="9">
        <v>-26.45</v>
      </c>
      <c r="C288" s="9" t="s">
        <v>27</v>
      </c>
      <c r="D288" s="9" t="s">
        <v>28</v>
      </c>
      <c r="E288" s="9" t="s">
        <v>728</v>
      </c>
      <c r="F288" s="9" t="s">
        <v>16</v>
      </c>
      <c r="G288" s="9" t="s">
        <v>3771</v>
      </c>
      <c r="H288" s="9" t="s">
        <v>729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spans="1:24" hidden="1" x14ac:dyDescent="0.2">
      <c r="A289" s="3">
        <v>45601</v>
      </c>
      <c r="B289" s="9">
        <v>-36.020000000000003</v>
      </c>
      <c r="C289" s="9" t="s">
        <v>27</v>
      </c>
      <c r="D289" s="9" t="s">
        <v>28</v>
      </c>
      <c r="E289" s="9" t="s">
        <v>728</v>
      </c>
      <c r="F289" s="9" t="s">
        <v>16</v>
      </c>
      <c r="G289" s="9" t="s">
        <v>3771</v>
      </c>
      <c r="H289" s="9" t="s">
        <v>729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spans="1:24" hidden="1" x14ac:dyDescent="0.2">
      <c r="A290" s="3">
        <v>45604</v>
      </c>
      <c r="B290" s="9">
        <v>-44</v>
      </c>
      <c r="C290" s="9" t="s">
        <v>27</v>
      </c>
      <c r="D290" s="9" t="s">
        <v>28</v>
      </c>
      <c r="E290" s="9" t="s">
        <v>728</v>
      </c>
      <c r="F290" s="9" t="s">
        <v>16</v>
      </c>
      <c r="G290" s="9" t="s">
        <v>3771</v>
      </c>
      <c r="H290" s="9" t="s">
        <v>729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hidden="1" x14ac:dyDescent="0.2">
      <c r="A291" s="3">
        <v>45607</v>
      </c>
      <c r="B291" s="9">
        <v>-26.25</v>
      </c>
      <c r="C291" s="9" t="s">
        <v>27</v>
      </c>
      <c r="D291" s="9" t="s">
        <v>28</v>
      </c>
      <c r="E291" s="9" t="s">
        <v>728</v>
      </c>
      <c r="F291" s="9" t="s">
        <v>16</v>
      </c>
      <c r="G291" s="9" t="s">
        <v>3771</v>
      </c>
      <c r="H291" s="9" t="s">
        <v>729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spans="1:24" hidden="1" x14ac:dyDescent="0.2">
      <c r="A292" s="3">
        <v>45607</v>
      </c>
      <c r="B292" s="9">
        <v>-22.49</v>
      </c>
      <c r="C292" s="9" t="s">
        <v>27</v>
      </c>
      <c r="D292" s="9" t="s">
        <v>28</v>
      </c>
      <c r="E292" s="9" t="s">
        <v>728</v>
      </c>
      <c r="F292" s="9" t="s">
        <v>16</v>
      </c>
      <c r="G292" s="9" t="s">
        <v>3771</v>
      </c>
      <c r="H292" s="9" t="s">
        <v>729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1:24" hidden="1" x14ac:dyDescent="0.2">
      <c r="A293" s="3">
        <v>45608</v>
      </c>
      <c r="B293" s="9">
        <v>-36.979999999999997</v>
      </c>
      <c r="C293" s="9" t="s">
        <v>27</v>
      </c>
      <c r="D293" s="9" t="s">
        <v>28</v>
      </c>
      <c r="E293" s="9" t="s">
        <v>728</v>
      </c>
      <c r="F293" s="9" t="s">
        <v>16</v>
      </c>
      <c r="G293" s="9" t="s">
        <v>3771</v>
      </c>
      <c r="H293" s="9" t="s">
        <v>729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spans="1:24" hidden="1" x14ac:dyDescent="0.2">
      <c r="A294" s="3">
        <v>45608</v>
      </c>
      <c r="B294" s="9">
        <v>-23.49</v>
      </c>
      <c r="C294" s="9" t="s">
        <v>27</v>
      </c>
      <c r="D294" s="9" t="s">
        <v>28</v>
      </c>
      <c r="E294" s="9" t="s">
        <v>728</v>
      </c>
      <c r="F294" s="9" t="s">
        <v>16</v>
      </c>
      <c r="G294" s="9" t="s">
        <v>3771</v>
      </c>
      <c r="H294" s="9" t="s">
        <v>729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spans="1:24" hidden="1" x14ac:dyDescent="0.2">
      <c r="A295" s="3">
        <v>45611</v>
      </c>
      <c r="B295" s="9">
        <v>-39.979999999999997</v>
      </c>
      <c r="C295" s="9" t="s">
        <v>27</v>
      </c>
      <c r="D295" s="9" t="s">
        <v>28</v>
      </c>
      <c r="E295" s="9" t="s">
        <v>728</v>
      </c>
      <c r="F295" s="9" t="s">
        <v>16</v>
      </c>
      <c r="G295" s="9" t="s">
        <v>3771</v>
      </c>
      <c r="H295" s="9" t="s">
        <v>729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spans="1:24" hidden="1" x14ac:dyDescent="0.2">
      <c r="A296" s="3">
        <v>45614</v>
      </c>
      <c r="B296" s="9">
        <v>-44</v>
      </c>
      <c r="C296" s="9" t="s">
        <v>27</v>
      </c>
      <c r="D296" s="9" t="s">
        <v>28</v>
      </c>
      <c r="E296" s="9" t="s">
        <v>728</v>
      </c>
      <c r="F296" s="9" t="s">
        <v>16</v>
      </c>
      <c r="G296" s="9" t="s">
        <v>3771</v>
      </c>
      <c r="H296" s="9" t="s">
        <v>729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spans="1:24" hidden="1" x14ac:dyDescent="0.2">
      <c r="A297" s="3">
        <v>45615</v>
      </c>
      <c r="B297" s="9">
        <v>-40</v>
      </c>
      <c r="C297" s="9" t="s">
        <v>27</v>
      </c>
      <c r="D297" s="9" t="s">
        <v>28</v>
      </c>
      <c r="E297" s="9" t="s">
        <v>728</v>
      </c>
      <c r="F297" s="9" t="s">
        <v>16</v>
      </c>
      <c r="G297" s="9" t="s">
        <v>3771</v>
      </c>
      <c r="H297" s="9" t="s">
        <v>729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spans="1:24" hidden="1" x14ac:dyDescent="0.2">
      <c r="A298" s="3">
        <v>45617</v>
      </c>
      <c r="B298" s="9">
        <v>-26.25</v>
      </c>
      <c r="C298" s="9" t="s">
        <v>27</v>
      </c>
      <c r="D298" s="9" t="s">
        <v>28</v>
      </c>
      <c r="E298" s="9" t="s">
        <v>728</v>
      </c>
      <c r="F298" s="9" t="s">
        <v>16</v>
      </c>
      <c r="G298" s="9" t="s">
        <v>3771</v>
      </c>
      <c r="H298" s="9" t="s">
        <v>729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spans="1:24" hidden="1" x14ac:dyDescent="0.2">
      <c r="A299" s="3">
        <v>45621</v>
      </c>
      <c r="B299" s="9">
        <v>-22.47</v>
      </c>
      <c r="C299" s="9" t="s">
        <v>27</v>
      </c>
      <c r="D299" s="9" t="s">
        <v>28</v>
      </c>
      <c r="E299" s="9" t="s">
        <v>728</v>
      </c>
      <c r="F299" s="9" t="s">
        <v>16</v>
      </c>
      <c r="G299" s="9" t="s">
        <v>3771</v>
      </c>
      <c r="H299" s="9" t="s">
        <v>729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spans="1:24" hidden="1" x14ac:dyDescent="0.2">
      <c r="A300" s="3">
        <v>45622</v>
      </c>
      <c r="B300" s="9">
        <v>-23.49</v>
      </c>
      <c r="C300" s="9" t="s">
        <v>27</v>
      </c>
      <c r="D300" s="9" t="s">
        <v>28</v>
      </c>
      <c r="E300" s="9" t="s">
        <v>728</v>
      </c>
      <c r="F300" s="9" t="s">
        <v>16</v>
      </c>
      <c r="G300" s="9" t="s">
        <v>3771</v>
      </c>
      <c r="H300" s="9" t="s">
        <v>729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spans="1:24" hidden="1" x14ac:dyDescent="0.2">
      <c r="A301" s="3">
        <v>45625</v>
      </c>
      <c r="B301" s="9">
        <v>-26.45</v>
      </c>
      <c r="C301" s="9" t="s">
        <v>27</v>
      </c>
      <c r="D301" s="9" t="s">
        <v>28</v>
      </c>
      <c r="E301" s="9" t="s">
        <v>728</v>
      </c>
      <c r="F301" s="9" t="s">
        <v>16</v>
      </c>
      <c r="G301" s="9" t="s">
        <v>3771</v>
      </c>
      <c r="H301" s="9" t="s">
        <v>729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1:24" hidden="1" x14ac:dyDescent="0.2">
      <c r="A302" s="3">
        <v>45629</v>
      </c>
      <c r="B302" s="9">
        <v>-26.25</v>
      </c>
      <c r="C302" s="9" t="s">
        <v>27</v>
      </c>
      <c r="D302" s="9" t="s">
        <v>28</v>
      </c>
      <c r="E302" s="9" t="s">
        <v>728</v>
      </c>
      <c r="F302" s="9" t="s">
        <v>16</v>
      </c>
      <c r="G302" s="9" t="s">
        <v>3771</v>
      </c>
      <c r="H302" s="9" t="s">
        <v>729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1:24" hidden="1" x14ac:dyDescent="0.2">
      <c r="A303" s="3">
        <v>45629</v>
      </c>
      <c r="B303" s="9">
        <v>-13.55</v>
      </c>
      <c r="C303" s="9" t="s">
        <v>27</v>
      </c>
      <c r="D303" s="9" t="s">
        <v>28</v>
      </c>
      <c r="E303" s="9" t="s">
        <v>728</v>
      </c>
      <c r="F303" s="9" t="s">
        <v>16</v>
      </c>
      <c r="G303" s="9" t="s">
        <v>3771</v>
      </c>
      <c r="H303" s="9" t="s">
        <v>729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spans="1:24" hidden="1" x14ac:dyDescent="0.2">
      <c r="A304" s="3">
        <v>45630</v>
      </c>
      <c r="B304" s="9">
        <v>-44</v>
      </c>
      <c r="C304" s="9" t="s">
        <v>27</v>
      </c>
      <c r="D304" s="9" t="s">
        <v>28</v>
      </c>
      <c r="E304" s="9" t="s">
        <v>728</v>
      </c>
      <c r="F304" s="9" t="s">
        <v>16</v>
      </c>
      <c r="G304" s="9" t="s">
        <v>3771</v>
      </c>
      <c r="H304" s="9" t="s">
        <v>729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spans="1:24" hidden="1" x14ac:dyDescent="0.2">
      <c r="A305" s="3">
        <v>45630</v>
      </c>
      <c r="B305" s="9">
        <v>-15.94</v>
      </c>
      <c r="C305" s="9" t="s">
        <v>27</v>
      </c>
      <c r="D305" s="9" t="s">
        <v>28</v>
      </c>
      <c r="E305" s="9" t="s">
        <v>728</v>
      </c>
      <c r="F305" s="9" t="s">
        <v>16</v>
      </c>
      <c r="G305" s="9" t="s">
        <v>3771</v>
      </c>
      <c r="H305" s="9" t="s">
        <v>729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spans="1:24" hidden="1" x14ac:dyDescent="0.2">
      <c r="A306" s="3">
        <v>45632</v>
      </c>
      <c r="B306" s="9">
        <v>-42</v>
      </c>
      <c r="C306" s="9" t="s">
        <v>27</v>
      </c>
      <c r="D306" s="9" t="s">
        <v>28</v>
      </c>
      <c r="E306" s="9" t="s">
        <v>728</v>
      </c>
      <c r="F306" s="9" t="s">
        <v>16</v>
      </c>
      <c r="G306" s="9" t="s">
        <v>3771</v>
      </c>
      <c r="H306" s="9" t="s">
        <v>729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spans="1:24" hidden="1" x14ac:dyDescent="0.2">
      <c r="A307" s="3">
        <v>45635</v>
      </c>
      <c r="B307" s="9">
        <v>-23.49</v>
      </c>
      <c r="C307" s="9" t="s">
        <v>27</v>
      </c>
      <c r="D307" s="9" t="s">
        <v>28</v>
      </c>
      <c r="E307" s="9" t="s">
        <v>728</v>
      </c>
      <c r="F307" s="9" t="s">
        <v>16</v>
      </c>
      <c r="G307" s="9" t="s">
        <v>3771</v>
      </c>
      <c r="H307" s="9" t="s">
        <v>729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spans="1:24" hidden="1" x14ac:dyDescent="0.2">
      <c r="A308" s="3">
        <v>45636</v>
      </c>
      <c r="B308" s="9">
        <v>-43.5</v>
      </c>
      <c r="C308" s="9" t="s">
        <v>27</v>
      </c>
      <c r="D308" s="9" t="s">
        <v>28</v>
      </c>
      <c r="E308" s="9" t="s">
        <v>728</v>
      </c>
      <c r="F308" s="9" t="s">
        <v>16</v>
      </c>
      <c r="G308" s="9" t="s">
        <v>3771</v>
      </c>
      <c r="H308" s="9" t="s">
        <v>729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spans="1:24" hidden="1" x14ac:dyDescent="0.2">
      <c r="A309" s="3">
        <v>45636</v>
      </c>
      <c r="B309" s="9">
        <v>-35.35</v>
      </c>
      <c r="C309" s="9" t="s">
        <v>27</v>
      </c>
      <c r="D309" s="9" t="s">
        <v>28</v>
      </c>
      <c r="E309" s="9" t="s">
        <v>728</v>
      </c>
      <c r="F309" s="9" t="s">
        <v>16</v>
      </c>
      <c r="G309" s="9" t="s">
        <v>3771</v>
      </c>
      <c r="H309" s="9" t="s">
        <v>729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spans="1:24" hidden="1" x14ac:dyDescent="0.2">
      <c r="A310" s="3">
        <v>45637</v>
      </c>
      <c r="B310" s="9">
        <v>-28.5</v>
      </c>
      <c r="C310" s="9" t="s">
        <v>27</v>
      </c>
      <c r="D310" s="9" t="s">
        <v>28</v>
      </c>
      <c r="E310" s="9" t="s">
        <v>728</v>
      </c>
      <c r="F310" s="9" t="s">
        <v>16</v>
      </c>
      <c r="G310" s="9" t="s">
        <v>3771</v>
      </c>
      <c r="H310" s="9" t="s">
        <v>729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spans="1:24" hidden="1" x14ac:dyDescent="0.2">
      <c r="A311" s="3">
        <v>45642</v>
      </c>
      <c r="B311" s="9">
        <v>-52.72</v>
      </c>
      <c r="C311" s="9" t="s">
        <v>27</v>
      </c>
      <c r="D311" s="9" t="s">
        <v>28</v>
      </c>
      <c r="E311" s="9" t="s">
        <v>728</v>
      </c>
      <c r="F311" s="9" t="s">
        <v>16</v>
      </c>
      <c r="G311" s="9" t="s">
        <v>3771</v>
      </c>
      <c r="H311" s="9" t="s">
        <v>729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1:24" hidden="1" x14ac:dyDescent="0.2">
      <c r="A312" s="3">
        <v>45642</v>
      </c>
      <c r="B312" s="9">
        <v>-47.98</v>
      </c>
      <c r="C312" s="9" t="s">
        <v>27</v>
      </c>
      <c r="D312" s="9" t="s">
        <v>28</v>
      </c>
      <c r="E312" s="9" t="s">
        <v>728</v>
      </c>
      <c r="F312" s="9" t="s">
        <v>16</v>
      </c>
      <c r="G312" s="9" t="s">
        <v>3771</v>
      </c>
      <c r="H312" s="9" t="s">
        <v>729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hidden="1" x14ac:dyDescent="0.2">
      <c r="A313" s="3">
        <v>45642</v>
      </c>
      <c r="B313" s="9">
        <v>-14.06</v>
      </c>
      <c r="C313" s="9" t="s">
        <v>27</v>
      </c>
      <c r="D313" s="9" t="s">
        <v>28</v>
      </c>
      <c r="E313" s="9" t="s">
        <v>728</v>
      </c>
      <c r="F313" s="9" t="s">
        <v>16</v>
      </c>
      <c r="G313" s="9" t="s">
        <v>3771</v>
      </c>
      <c r="H313" s="9" t="s">
        <v>729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spans="1:24" hidden="1" x14ac:dyDescent="0.2">
      <c r="A314" s="3">
        <v>45643</v>
      </c>
      <c r="B314" s="9">
        <v>-38.659999999999997</v>
      </c>
      <c r="C314" s="9" t="s">
        <v>27</v>
      </c>
      <c r="D314" s="9" t="s">
        <v>28</v>
      </c>
      <c r="E314" s="9" t="s">
        <v>728</v>
      </c>
      <c r="F314" s="9" t="s">
        <v>16</v>
      </c>
      <c r="G314" s="9" t="s">
        <v>3771</v>
      </c>
      <c r="H314" s="9" t="s">
        <v>729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spans="1:24" hidden="1" x14ac:dyDescent="0.2">
      <c r="A315" s="3">
        <v>45646</v>
      </c>
      <c r="B315" s="9">
        <v>-43.5</v>
      </c>
      <c r="C315" s="9" t="s">
        <v>27</v>
      </c>
      <c r="D315" s="9" t="s">
        <v>28</v>
      </c>
      <c r="E315" s="9" t="s">
        <v>728</v>
      </c>
      <c r="F315" s="9" t="s">
        <v>16</v>
      </c>
      <c r="G315" s="9" t="s">
        <v>3771</v>
      </c>
      <c r="H315" s="9" t="s">
        <v>729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1:24" hidden="1" x14ac:dyDescent="0.2">
      <c r="A316" s="3">
        <v>45649</v>
      </c>
      <c r="B316" s="9">
        <v>-35.35</v>
      </c>
      <c r="C316" s="9" t="s">
        <v>27</v>
      </c>
      <c r="D316" s="9" t="s">
        <v>28</v>
      </c>
      <c r="E316" s="9" t="s">
        <v>728</v>
      </c>
      <c r="F316" s="9" t="s">
        <v>16</v>
      </c>
      <c r="G316" s="9" t="s">
        <v>3771</v>
      </c>
      <c r="H316" s="9" t="s">
        <v>729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spans="1:24" hidden="1" x14ac:dyDescent="0.2">
      <c r="A317" s="3">
        <v>45650</v>
      </c>
      <c r="B317" s="9">
        <v>-23.48</v>
      </c>
      <c r="C317" s="9" t="s">
        <v>27</v>
      </c>
      <c r="D317" s="9" t="s">
        <v>28</v>
      </c>
      <c r="E317" s="9" t="s">
        <v>728</v>
      </c>
      <c r="F317" s="9" t="s">
        <v>16</v>
      </c>
      <c r="G317" s="9" t="s">
        <v>3771</v>
      </c>
      <c r="H317" s="9" t="s">
        <v>729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spans="1:24" hidden="1" x14ac:dyDescent="0.2">
      <c r="A318" s="3">
        <v>45653</v>
      </c>
      <c r="B318" s="9">
        <v>-52.72</v>
      </c>
      <c r="C318" s="9" t="s">
        <v>27</v>
      </c>
      <c r="D318" s="9" t="s">
        <v>28</v>
      </c>
      <c r="E318" s="9" t="s">
        <v>728</v>
      </c>
      <c r="F318" s="9" t="s">
        <v>16</v>
      </c>
      <c r="G318" s="9" t="s">
        <v>3771</v>
      </c>
      <c r="H318" s="9" t="s">
        <v>729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spans="1:24" hidden="1" x14ac:dyDescent="0.2">
      <c r="A319" s="3">
        <v>45653</v>
      </c>
      <c r="B319" s="9">
        <v>-47.98</v>
      </c>
      <c r="C319" s="9" t="s">
        <v>27</v>
      </c>
      <c r="D319" s="9" t="s">
        <v>28</v>
      </c>
      <c r="E319" s="9" t="s">
        <v>728</v>
      </c>
      <c r="F319" s="9" t="s">
        <v>16</v>
      </c>
      <c r="G319" s="9" t="s">
        <v>3771</v>
      </c>
      <c r="H319" s="9" t="s">
        <v>729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24" hidden="1" x14ac:dyDescent="0.2">
      <c r="A320" s="3">
        <v>45653</v>
      </c>
      <c r="B320" s="9">
        <v>-43.5</v>
      </c>
      <c r="C320" s="9" t="s">
        <v>27</v>
      </c>
      <c r="D320" s="9" t="s">
        <v>28</v>
      </c>
      <c r="E320" s="9" t="s">
        <v>728</v>
      </c>
      <c r="F320" s="9" t="s">
        <v>16</v>
      </c>
      <c r="G320" s="9" t="s">
        <v>3771</v>
      </c>
      <c r="H320" s="9" t="s">
        <v>729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1:24" hidden="1" x14ac:dyDescent="0.2">
      <c r="A321" s="3">
        <v>45656</v>
      </c>
      <c r="B321" s="9">
        <v>-44.75</v>
      </c>
      <c r="C321" s="9" t="s">
        <v>27</v>
      </c>
      <c r="D321" s="9" t="s">
        <v>28</v>
      </c>
      <c r="E321" s="9" t="s">
        <v>728</v>
      </c>
      <c r="F321" s="9" t="s">
        <v>16</v>
      </c>
      <c r="G321" s="9" t="s">
        <v>3771</v>
      </c>
      <c r="H321" s="9" t="s">
        <v>729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spans="1:24" hidden="1" x14ac:dyDescent="0.2">
      <c r="A322" s="3">
        <v>45657</v>
      </c>
      <c r="B322" s="9">
        <v>-75.75</v>
      </c>
      <c r="C322" s="9" t="s">
        <v>27</v>
      </c>
      <c r="D322" s="9" t="s">
        <v>28</v>
      </c>
      <c r="E322" s="9" t="s">
        <v>728</v>
      </c>
      <c r="F322" s="9" t="s">
        <v>16</v>
      </c>
      <c r="G322" s="9" t="s">
        <v>3771</v>
      </c>
      <c r="H322" s="9" t="s">
        <v>729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hidden="1" x14ac:dyDescent="0.2">
      <c r="A323" s="3">
        <v>45657</v>
      </c>
      <c r="B323" s="9">
        <v>-38.659999999999997</v>
      </c>
      <c r="C323" s="9" t="s">
        <v>27</v>
      </c>
      <c r="D323" s="9" t="s">
        <v>28</v>
      </c>
      <c r="E323" s="9" t="s">
        <v>728</v>
      </c>
      <c r="F323" s="9" t="s">
        <v>16</v>
      </c>
      <c r="G323" s="9" t="s">
        <v>3771</v>
      </c>
      <c r="H323" s="9" t="s">
        <v>729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hidden="1" x14ac:dyDescent="0.2">
      <c r="A324" s="3">
        <v>45659</v>
      </c>
      <c r="B324" s="9">
        <v>-42</v>
      </c>
      <c r="C324" s="9" t="s">
        <v>27</v>
      </c>
      <c r="D324" s="9" t="s">
        <v>28</v>
      </c>
      <c r="E324" s="9" t="s">
        <v>728</v>
      </c>
      <c r="F324" s="9" t="s">
        <v>16</v>
      </c>
      <c r="G324" s="9" t="s">
        <v>3771</v>
      </c>
      <c r="H324" s="9" t="s">
        <v>729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spans="1:24" hidden="1" x14ac:dyDescent="0.2">
      <c r="A325" s="3">
        <v>45660</v>
      </c>
      <c r="B325" s="9">
        <v>-35.35</v>
      </c>
      <c r="C325" s="9" t="s">
        <v>27</v>
      </c>
      <c r="D325" s="9" t="s">
        <v>28</v>
      </c>
      <c r="E325" s="9" t="s">
        <v>728</v>
      </c>
      <c r="F325" s="9" t="s">
        <v>16</v>
      </c>
      <c r="G325" s="9" t="s">
        <v>3771</v>
      </c>
      <c r="H325" s="9" t="s">
        <v>729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spans="1:24" hidden="1" x14ac:dyDescent="0.2">
      <c r="A326" s="3">
        <v>45663</v>
      </c>
      <c r="B326" s="9">
        <v>-15.94</v>
      </c>
      <c r="C326" s="9" t="s">
        <v>27</v>
      </c>
      <c r="D326" s="9" t="s">
        <v>28</v>
      </c>
      <c r="E326" s="9" t="s">
        <v>728</v>
      </c>
      <c r="F326" s="9" t="s">
        <v>16</v>
      </c>
      <c r="G326" s="9" t="s">
        <v>3771</v>
      </c>
      <c r="H326" s="9" t="s">
        <v>729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spans="1:24" hidden="1" x14ac:dyDescent="0.2">
      <c r="A327" s="3">
        <v>45663</v>
      </c>
      <c r="B327" s="9">
        <v>-15.25</v>
      </c>
      <c r="C327" s="9" t="s">
        <v>27</v>
      </c>
      <c r="D327" s="9" t="s">
        <v>28</v>
      </c>
      <c r="E327" s="9" t="s">
        <v>728</v>
      </c>
      <c r="F327" s="9" t="s">
        <v>16</v>
      </c>
      <c r="G327" s="9" t="s">
        <v>3771</v>
      </c>
      <c r="H327" s="9" t="s">
        <v>729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spans="1:24" hidden="1" x14ac:dyDescent="0.2">
      <c r="A328" s="3">
        <v>45663</v>
      </c>
      <c r="B328" s="9">
        <v>-14.06</v>
      </c>
      <c r="C328" s="9" t="s">
        <v>27</v>
      </c>
      <c r="D328" s="9" t="s">
        <v>28</v>
      </c>
      <c r="E328" s="9" t="s">
        <v>728</v>
      </c>
      <c r="F328" s="9" t="s">
        <v>16</v>
      </c>
      <c r="G328" s="9" t="s">
        <v>3771</v>
      </c>
      <c r="H328" s="9" t="s">
        <v>729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spans="1:24" hidden="1" x14ac:dyDescent="0.2">
      <c r="A329" s="3">
        <v>45663</v>
      </c>
      <c r="B329" s="9">
        <v>-9.98</v>
      </c>
      <c r="C329" s="9" t="s">
        <v>27</v>
      </c>
      <c r="D329" s="9" t="s">
        <v>28</v>
      </c>
      <c r="E329" s="9" t="s">
        <v>728</v>
      </c>
      <c r="F329" s="9" t="s">
        <v>16</v>
      </c>
      <c r="G329" s="9" t="s">
        <v>3771</v>
      </c>
      <c r="H329" s="9" t="s">
        <v>729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spans="1:24" hidden="1" x14ac:dyDescent="0.2">
      <c r="A330" s="3">
        <v>45664</v>
      </c>
      <c r="B330" s="9">
        <v>-27.25</v>
      </c>
      <c r="C330" s="9" t="s">
        <v>27</v>
      </c>
      <c r="D330" s="9" t="s">
        <v>28</v>
      </c>
      <c r="E330" s="9" t="s">
        <v>728</v>
      </c>
      <c r="F330" s="9" t="s">
        <v>16</v>
      </c>
      <c r="G330" s="9" t="s">
        <v>3771</v>
      </c>
      <c r="H330" s="9" t="s">
        <v>729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spans="1:24" hidden="1" x14ac:dyDescent="0.2">
      <c r="A331" s="3">
        <v>45664</v>
      </c>
      <c r="B331" s="9">
        <v>-24.49</v>
      </c>
      <c r="C331" s="9" t="s">
        <v>27</v>
      </c>
      <c r="D331" s="9" t="s">
        <v>28</v>
      </c>
      <c r="E331" s="9" t="s">
        <v>728</v>
      </c>
      <c r="F331" s="9" t="s">
        <v>16</v>
      </c>
      <c r="G331" s="9" t="s">
        <v>3771</v>
      </c>
      <c r="H331" s="9" t="s">
        <v>729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1:24" hidden="1" x14ac:dyDescent="0.2">
      <c r="A332" s="3">
        <v>45667</v>
      </c>
      <c r="B332" s="9">
        <v>-52.72</v>
      </c>
      <c r="C332" s="9" t="s">
        <v>27</v>
      </c>
      <c r="D332" s="9" t="s">
        <v>28</v>
      </c>
      <c r="E332" s="9" t="s">
        <v>728</v>
      </c>
      <c r="F332" s="9" t="s">
        <v>16</v>
      </c>
      <c r="G332" s="9" t="s">
        <v>3771</v>
      </c>
      <c r="H332" s="9" t="s">
        <v>729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hidden="1" x14ac:dyDescent="0.2">
      <c r="A333" s="3">
        <v>45670</v>
      </c>
      <c r="B333" s="9">
        <v>-47.98</v>
      </c>
      <c r="C333" s="9" t="s">
        <v>27</v>
      </c>
      <c r="D333" s="9" t="s">
        <v>28</v>
      </c>
      <c r="E333" s="9" t="s">
        <v>728</v>
      </c>
      <c r="F333" s="9" t="s">
        <v>16</v>
      </c>
      <c r="G333" s="9" t="s">
        <v>3771</v>
      </c>
      <c r="H333" s="9" t="s">
        <v>729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hidden="1" x14ac:dyDescent="0.2">
      <c r="A334" s="3">
        <v>45670</v>
      </c>
      <c r="B334" s="9">
        <v>-44.75</v>
      </c>
      <c r="C334" s="9" t="s">
        <v>27</v>
      </c>
      <c r="D334" s="9" t="s">
        <v>28</v>
      </c>
      <c r="E334" s="9" t="s">
        <v>728</v>
      </c>
      <c r="F334" s="9" t="s">
        <v>16</v>
      </c>
      <c r="G334" s="9" t="s">
        <v>3771</v>
      </c>
      <c r="H334" s="9" t="s">
        <v>729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hidden="1" x14ac:dyDescent="0.2">
      <c r="A335" s="3">
        <v>45670</v>
      </c>
      <c r="B335" s="9">
        <v>-38.67</v>
      </c>
      <c r="C335" s="9" t="s">
        <v>27</v>
      </c>
      <c r="D335" s="9" t="s">
        <v>28</v>
      </c>
      <c r="E335" s="9" t="s">
        <v>728</v>
      </c>
      <c r="F335" s="9" t="s">
        <v>16</v>
      </c>
      <c r="G335" s="9" t="s">
        <v>3771</v>
      </c>
      <c r="H335" s="9" t="s">
        <v>729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1:24" hidden="1" x14ac:dyDescent="0.2">
      <c r="A336" s="3">
        <v>45670</v>
      </c>
      <c r="B336" s="9">
        <v>-25</v>
      </c>
      <c r="C336" s="9" t="s">
        <v>27</v>
      </c>
      <c r="D336" s="9" t="s">
        <v>28</v>
      </c>
      <c r="E336" s="9" t="s">
        <v>728</v>
      </c>
      <c r="F336" s="9" t="s">
        <v>16</v>
      </c>
      <c r="G336" s="9" t="s">
        <v>3771</v>
      </c>
      <c r="H336" s="9" t="s">
        <v>729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pans="1:24" hidden="1" x14ac:dyDescent="0.2">
      <c r="A337" s="3">
        <v>45671</v>
      </c>
      <c r="B337" s="9">
        <v>-45.48</v>
      </c>
      <c r="C337" s="9" t="s">
        <v>27</v>
      </c>
      <c r="D337" s="9" t="s">
        <v>28</v>
      </c>
      <c r="E337" s="9" t="s">
        <v>728</v>
      </c>
      <c r="F337" s="9" t="s">
        <v>16</v>
      </c>
      <c r="G337" s="9" t="s">
        <v>3771</v>
      </c>
      <c r="H337" s="9" t="s">
        <v>729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spans="1:24" hidden="1" x14ac:dyDescent="0.2">
      <c r="A338" s="3">
        <v>45672</v>
      </c>
      <c r="B338" s="9">
        <v>-35.35</v>
      </c>
      <c r="C338" s="9" t="s">
        <v>27</v>
      </c>
      <c r="D338" s="9" t="s">
        <v>28</v>
      </c>
      <c r="E338" s="9" t="s">
        <v>728</v>
      </c>
      <c r="F338" s="9" t="s">
        <v>16</v>
      </c>
      <c r="G338" s="9" t="s">
        <v>3771</v>
      </c>
      <c r="H338" s="9" t="s">
        <v>729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spans="1:24" hidden="1" x14ac:dyDescent="0.2">
      <c r="A339" s="3">
        <v>45674</v>
      </c>
      <c r="B339" s="9">
        <v>-34.979999999999997</v>
      </c>
      <c r="C339" s="9" t="s">
        <v>27</v>
      </c>
      <c r="D339" s="9" t="s">
        <v>28</v>
      </c>
      <c r="E339" s="9" t="s">
        <v>728</v>
      </c>
      <c r="F339" s="9" t="s">
        <v>16</v>
      </c>
      <c r="G339" s="9" t="s">
        <v>3771</v>
      </c>
      <c r="H339" s="9" t="s">
        <v>729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spans="1:24" hidden="1" x14ac:dyDescent="0.2">
      <c r="A340" s="3">
        <v>45677</v>
      </c>
      <c r="B340" s="9">
        <v>-177.16</v>
      </c>
      <c r="C340" s="9" t="s">
        <v>27</v>
      </c>
      <c r="D340" s="9" t="s">
        <v>28</v>
      </c>
      <c r="E340" s="9" t="s">
        <v>728</v>
      </c>
      <c r="F340" s="9" t="s">
        <v>16</v>
      </c>
      <c r="G340" s="9" t="s">
        <v>3771</v>
      </c>
      <c r="H340" s="9" t="s">
        <v>729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spans="1:24" hidden="1" x14ac:dyDescent="0.2">
      <c r="A341" s="3">
        <v>45677</v>
      </c>
      <c r="B341" s="9">
        <v>-24.49</v>
      </c>
      <c r="C341" s="9" t="s">
        <v>27</v>
      </c>
      <c r="D341" s="9" t="s">
        <v>28</v>
      </c>
      <c r="E341" s="9" t="s">
        <v>728</v>
      </c>
      <c r="F341" s="9" t="s">
        <v>16</v>
      </c>
      <c r="G341" s="9" t="s">
        <v>3771</v>
      </c>
      <c r="H341" s="9" t="s">
        <v>729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spans="1:24" hidden="1" x14ac:dyDescent="0.2">
      <c r="A342" s="3">
        <v>45677</v>
      </c>
      <c r="B342" s="9">
        <v>-15.93</v>
      </c>
      <c r="C342" s="9" t="s">
        <v>27</v>
      </c>
      <c r="D342" s="9" t="s">
        <v>28</v>
      </c>
      <c r="E342" s="9" t="s">
        <v>728</v>
      </c>
      <c r="F342" s="9" t="s">
        <v>16</v>
      </c>
      <c r="G342" s="9" t="s">
        <v>3771</v>
      </c>
      <c r="H342" s="9" t="s">
        <v>729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1:24" hidden="1" x14ac:dyDescent="0.2">
      <c r="A343" s="3">
        <v>45677</v>
      </c>
      <c r="B343" s="9">
        <v>-14.07</v>
      </c>
      <c r="C343" s="9" t="s">
        <v>27</v>
      </c>
      <c r="D343" s="9" t="s">
        <v>28</v>
      </c>
      <c r="E343" s="9" t="s">
        <v>728</v>
      </c>
      <c r="F343" s="9" t="s">
        <v>16</v>
      </c>
      <c r="G343" s="9" t="s">
        <v>3771</v>
      </c>
      <c r="H343" s="9" t="s">
        <v>729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spans="1:24" hidden="1" x14ac:dyDescent="0.2">
      <c r="A344" s="3">
        <v>45678</v>
      </c>
      <c r="B344" s="9">
        <v>-36.479999999999997</v>
      </c>
      <c r="C344" s="9" t="s">
        <v>27</v>
      </c>
      <c r="D344" s="9" t="s">
        <v>28</v>
      </c>
      <c r="E344" s="9" t="s">
        <v>728</v>
      </c>
      <c r="F344" s="9" t="s">
        <v>16</v>
      </c>
      <c r="G344" s="9" t="s">
        <v>3771</v>
      </c>
      <c r="H344" s="9" t="s">
        <v>729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spans="1:24" hidden="1" x14ac:dyDescent="0.2">
      <c r="A345" s="3">
        <v>45681</v>
      </c>
      <c r="B345" s="9">
        <v>-44.75</v>
      </c>
      <c r="C345" s="9" t="s">
        <v>27</v>
      </c>
      <c r="D345" s="9" t="s">
        <v>28</v>
      </c>
      <c r="E345" s="9" t="s">
        <v>728</v>
      </c>
      <c r="F345" s="9" t="s">
        <v>16</v>
      </c>
      <c r="G345" s="9" t="s">
        <v>3771</v>
      </c>
      <c r="H345" s="9" t="s">
        <v>729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spans="1:24" hidden="1" x14ac:dyDescent="0.2">
      <c r="A346" s="3">
        <v>45685</v>
      </c>
      <c r="B346" s="9">
        <v>-52.75</v>
      </c>
      <c r="C346" s="9" t="s">
        <v>27</v>
      </c>
      <c r="D346" s="9" t="s">
        <v>28</v>
      </c>
      <c r="E346" s="9" t="s">
        <v>728</v>
      </c>
      <c r="F346" s="9" t="s">
        <v>16</v>
      </c>
      <c r="G346" s="9" t="s">
        <v>3771</v>
      </c>
      <c r="H346" s="9" t="s">
        <v>729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spans="1:24" hidden="1" x14ac:dyDescent="0.2">
      <c r="A347" s="3">
        <v>45685</v>
      </c>
      <c r="B347" s="9">
        <v>-39.979999999999997</v>
      </c>
      <c r="C347" s="9" t="s">
        <v>27</v>
      </c>
      <c r="D347" s="9" t="s">
        <v>28</v>
      </c>
      <c r="E347" s="9" t="s">
        <v>728</v>
      </c>
      <c r="F347" s="9" t="s">
        <v>16</v>
      </c>
      <c r="G347" s="9" t="s">
        <v>3771</v>
      </c>
      <c r="H347" s="9" t="s">
        <v>729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spans="1:24" hidden="1" x14ac:dyDescent="0.2">
      <c r="A348" s="3">
        <v>45685</v>
      </c>
      <c r="B348" s="9">
        <v>-36.5</v>
      </c>
      <c r="C348" s="9" t="s">
        <v>27</v>
      </c>
      <c r="D348" s="9" t="s">
        <v>28</v>
      </c>
      <c r="E348" s="9" t="s">
        <v>728</v>
      </c>
      <c r="F348" s="9" t="s">
        <v>16</v>
      </c>
      <c r="G348" s="9" t="s">
        <v>3771</v>
      </c>
      <c r="H348" s="9" t="s">
        <v>729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spans="1:24" hidden="1" x14ac:dyDescent="0.2">
      <c r="A349" s="3">
        <v>45685</v>
      </c>
      <c r="B349" s="9">
        <v>-28.5</v>
      </c>
      <c r="C349" s="9" t="s">
        <v>27</v>
      </c>
      <c r="D349" s="9" t="s">
        <v>28</v>
      </c>
      <c r="E349" s="9" t="s">
        <v>728</v>
      </c>
      <c r="F349" s="9" t="s">
        <v>16</v>
      </c>
      <c r="G349" s="9" t="s">
        <v>3771</v>
      </c>
      <c r="H349" s="9" t="s">
        <v>729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spans="1:24" hidden="1" x14ac:dyDescent="0.2">
      <c r="A350" s="3">
        <v>45685</v>
      </c>
      <c r="B350" s="9">
        <v>-27.25</v>
      </c>
      <c r="C350" s="9" t="s">
        <v>27</v>
      </c>
      <c r="D350" s="9" t="s">
        <v>28</v>
      </c>
      <c r="E350" s="9" t="s">
        <v>728</v>
      </c>
      <c r="F350" s="9" t="s">
        <v>16</v>
      </c>
      <c r="G350" s="9" t="s">
        <v>3771</v>
      </c>
      <c r="H350" s="9" t="s">
        <v>729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1:24" hidden="1" x14ac:dyDescent="0.2">
      <c r="A351" s="3">
        <v>45685</v>
      </c>
      <c r="B351" s="9">
        <v>-17.75</v>
      </c>
      <c r="C351" s="9" t="s">
        <v>27</v>
      </c>
      <c r="D351" s="9" t="s">
        <v>28</v>
      </c>
      <c r="E351" s="9" t="s">
        <v>728</v>
      </c>
      <c r="F351" s="9" t="s">
        <v>16</v>
      </c>
      <c r="G351" s="9" t="s">
        <v>3771</v>
      </c>
      <c r="H351" s="9" t="s">
        <v>729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1:24" hidden="1" x14ac:dyDescent="0.2">
      <c r="A352" s="3">
        <v>45686</v>
      </c>
      <c r="B352" s="9">
        <v>-34.979999999999997</v>
      </c>
      <c r="C352" s="9" t="s">
        <v>27</v>
      </c>
      <c r="D352" s="9" t="s">
        <v>28</v>
      </c>
      <c r="E352" s="9" t="s">
        <v>728</v>
      </c>
      <c r="F352" s="9" t="s">
        <v>16</v>
      </c>
      <c r="G352" s="9" t="s">
        <v>3771</v>
      </c>
      <c r="H352" s="9" t="s">
        <v>729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spans="1:24" hidden="1" x14ac:dyDescent="0.2">
      <c r="A353" s="3">
        <v>45687</v>
      </c>
      <c r="B353" s="9">
        <v>-11.25</v>
      </c>
      <c r="C353" s="9" t="s">
        <v>27</v>
      </c>
      <c r="D353" s="9" t="s">
        <v>28</v>
      </c>
      <c r="E353" s="9" t="s">
        <v>728</v>
      </c>
      <c r="F353" s="9" t="s">
        <v>16</v>
      </c>
      <c r="G353" s="9" t="s">
        <v>3771</v>
      </c>
      <c r="H353" s="9" t="s">
        <v>729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spans="1:24" hidden="1" x14ac:dyDescent="0.2">
      <c r="A354" s="3">
        <v>45687</v>
      </c>
      <c r="B354" s="9">
        <v>-9.9600000000000009</v>
      </c>
      <c r="C354" s="9" t="s">
        <v>27</v>
      </c>
      <c r="D354" s="9" t="s">
        <v>28</v>
      </c>
      <c r="E354" s="9" t="s">
        <v>728</v>
      </c>
      <c r="F354" s="9" t="s">
        <v>16</v>
      </c>
      <c r="G354" s="9" t="s">
        <v>3771</v>
      </c>
      <c r="H354" s="9" t="s">
        <v>729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spans="1:24" hidden="1" x14ac:dyDescent="0.2">
      <c r="A355" s="3">
        <v>45688</v>
      </c>
      <c r="B355" s="9">
        <v>-15.25</v>
      </c>
      <c r="C355" s="9" t="s">
        <v>27</v>
      </c>
      <c r="D355" s="9" t="s">
        <v>28</v>
      </c>
      <c r="E355" s="9" t="s">
        <v>728</v>
      </c>
      <c r="F355" s="9" t="s">
        <v>16</v>
      </c>
      <c r="G355" s="9" t="s">
        <v>3771</v>
      </c>
      <c r="H355" s="9" t="s">
        <v>729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spans="1:24" hidden="1" x14ac:dyDescent="0.2">
      <c r="A356" s="3">
        <v>45691</v>
      </c>
      <c r="B356" s="9">
        <v>-39.979999999999997</v>
      </c>
      <c r="C356" s="9" t="s">
        <v>27</v>
      </c>
      <c r="D356" s="9" t="s">
        <v>28</v>
      </c>
      <c r="E356" s="9" t="s">
        <v>728</v>
      </c>
      <c r="F356" s="9" t="s">
        <v>16</v>
      </c>
      <c r="G356" s="9" t="s">
        <v>3771</v>
      </c>
      <c r="H356" s="9" t="s">
        <v>729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1:24" hidden="1" x14ac:dyDescent="0.2">
      <c r="A357" s="3">
        <v>45691</v>
      </c>
      <c r="B357" s="9">
        <v>-24.49</v>
      </c>
      <c r="C357" s="9" t="s">
        <v>27</v>
      </c>
      <c r="D357" s="9" t="s">
        <v>28</v>
      </c>
      <c r="E357" s="9" t="s">
        <v>728</v>
      </c>
      <c r="F357" s="9" t="s">
        <v>16</v>
      </c>
      <c r="G357" s="9" t="s">
        <v>3771</v>
      </c>
      <c r="H357" s="9" t="s">
        <v>729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1:24" hidden="1" x14ac:dyDescent="0.2">
      <c r="A358" s="3">
        <v>45691</v>
      </c>
      <c r="B358" s="9">
        <v>-18.190000000000001</v>
      </c>
      <c r="C358" s="9" t="s">
        <v>27</v>
      </c>
      <c r="D358" s="9" t="s">
        <v>28</v>
      </c>
      <c r="E358" s="9" t="s">
        <v>728</v>
      </c>
      <c r="F358" s="9" t="s">
        <v>16</v>
      </c>
      <c r="G358" s="9" t="s">
        <v>3771</v>
      </c>
      <c r="H358" s="9" t="s">
        <v>729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hidden="1" x14ac:dyDescent="0.2">
      <c r="A359" s="3">
        <v>45692</v>
      </c>
      <c r="B359" s="9">
        <v>-177.16</v>
      </c>
      <c r="C359" s="9" t="s">
        <v>27</v>
      </c>
      <c r="D359" s="9" t="s">
        <v>28</v>
      </c>
      <c r="E359" s="9" t="s">
        <v>728</v>
      </c>
      <c r="F359" s="9" t="s">
        <v>16</v>
      </c>
      <c r="G359" s="9" t="s">
        <v>3771</v>
      </c>
      <c r="H359" s="9" t="s">
        <v>729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hidden="1" x14ac:dyDescent="0.2">
      <c r="A360" s="3">
        <v>45693</v>
      </c>
      <c r="B360" s="9">
        <v>-17.75</v>
      </c>
      <c r="C360" s="9" t="s">
        <v>27</v>
      </c>
      <c r="D360" s="9" t="s">
        <v>28</v>
      </c>
      <c r="E360" s="9" t="s">
        <v>728</v>
      </c>
      <c r="F360" s="9" t="s">
        <v>16</v>
      </c>
      <c r="G360" s="9" t="s">
        <v>3771</v>
      </c>
      <c r="H360" s="9" t="s">
        <v>729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spans="1:24" hidden="1" x14ac:dyDescent="0.2">
      <c r="A361" s="3">
        <v>45694</v>
      </c>
      <c r="B361" s="9">
        <v>-22.25</v>
      </c>
      <c r="C361" s="9" t="s">
        <v>27</v>
      </c>
      <c r="D361" s="9" t="s">
        <v>28</v>
      </c>
      <c r="E361" s="9" t="s">
        <v>728</v>
      </c>
      <c r="F361" s="9" t="s">
        <v>16</v>
      </c>
      <c r="G361" s="9" t="s">
        <v>3771</v>
      </c>
      <c r="H361" s="9" t="s">
        <v>729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spans="1:24" hidden="1" x14ac:dyDescent="0.2">
      <c r="A362" s="3">
        <v>45695</v>
      </c>
      <c r="B362" s="9">
        <v>-36.5</v>
      </c>
      <c r="C362" s="9" t="s">
        <v>27</v>
      </c>
      <c r="D362" s="9" t="s">
        <v>28</v>
      </c>
      <c r="E362" s="9" t="s">
        <v>728</v>
      </c>
      <c r="F362" s="9" t="s">
        <v>16</v>
      </c>
      <c r="G362" s="9" t="s">
        <v>3771</v>
      </c>
      <c r="H362" s="9" t="s">
        <v>729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spans="1:24" hidden="1" x14ac:dyDescent="0.2">
      <c r="A363" s="3">
        <v>45695</v>
      </c>
      <c r="B363" s="9">
        <v>-21.38</v>
      </c>
      <c r="C363" s="9" t="s">
        <v>27</v>
      </c>
      <c r="D363" s="9" t="s">
        <v>28</v>
      </c>
      <c r="E363" s="9" t="s">
        <v>728</v>
      </c>
      <c r="F363" s="9" t="s">
        <v>16</v>
      </c>
      <c r="G363" s="9" t="s">
        <v>3771</v>
      </c>
      <c r="H363" s="9" t="s">
        <v>729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spans="1:24" hidden="1" x14ac:dyDescent="0.2">
      <c r="A364" s="3">
        <v>45698</v>
      </c>
      <c r="B364" s="9">
        <v>-27.25</v>
      </c>
      <c r="C364" s="9" t="s">
        <v>27</v>
      </c>
      <c r="D364" s="9" t="s">
        <v>28</v>
      </c>
      <c r="E364" s="9" t="s">
        <v>728</v>
      </c>
      <c r="F364" s="9" t="s">
        <v>16</v>
      </c>
      <c r="G364" s="9" t="s">
        <v>3771</v>
      </c>
      <c r="H364" s="9" t="s">
        <v>729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hidden="1" x14ac:dyDescent="0.2">
      <c r="A365" s="3">
        <v>45698</v>
      </c>
      <c r="B365" s="9">
        <v>-25</v>
      </c>
      <c r="C365" s="9" t="s">
        <v>27</v>
      </c>
      <c r="D365" s="9" t="s">
        <v>28</v>
      </c>
      <c r="E365" s="9" t="s">
        <v>728</v>
      </c>
      <c r="F365" s="9" t="s">
        <v>16</v>
      </c>
      <c r="G365" s="9" t="s">
        <v>3771</v>
      </c>
      <c r="H365" s="9" t="s">
        <v>729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hidden="1" x14ac:dyDescent="0.2">
      <c r="A366" s="3">
        <v>45698</v>
      </c>
      <c r="B366" s="9">
        <v>-22.25</v>
      </c>
      <c r="C366" s="9" t="s">
        <v>27</v>
      </c>
      <c r="D366" s="9" t="s">
        <v>28</v>
      </c>
      <c r="E366" s="9" t="s">
        <v>728</v>
      </c>
      <c r="F366" s="9" t="s">
        <v>16</v>
      </c>
      <c r="G366" s="9" t="s">
        <v>3771</v>
      </c>
      <c r="H366" s="9" t="s">
        <v>729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spans="1:24" hidden="1" x14ac:dyDescent="0.2">
      <c r="A367" s="3">
        <v>45699</v>
      </c>
      <c r="B367" s="9">
        <v>-68.25</v>
      </c>
      <c r="C367" s="9" t="s">
        <v>27</v>
      </c>
      <c r="D367" s="9" t="s">
        <v>28</v>
      </c>
      <c r="E367" s="9" t="s">
        <v>728</v>
      </c>
      <c r="F367" s="9" t="s">
        <v>16</v>
      </c>
      <c r="G367" s="9" t="s">
        <v>3771</v>
      </c>
      <c r="H367" s="9" t="s">
        <v>729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spans="1:24" hidden="1" x14ac:dyDescent="0.2">
      <c r="A368" s="3">
        <v>45700</v>
      </c>
      <c r="B368" s="9">
        <v>-24.48</v>
      </c>
      <c r="C368" s="9" t="s">
        <v>27</v>
      </c>
      <c r="D368" s="9" t="s">
        <v>28</v>
      </c>
      <c r="E368" s="9" t="s">
        <v>728</v>
      </c>
      <c r="F368" s="9" t="s">
        <v>16</v>
      </c>
      <c r="G368" s="9" t="s">
        <v>3771</v>
      </c>
      <c r="H368" s="9" t="s">
        <v>729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spans="1:24" hidden="1" x14ac:dyDescent="0.2">
      <c r="A369" s="3">
        <v>45702</v>
      </c>
      <c r="B369" s="9">
        <v>-15.25</v>
      </c>
      <c r="C369" s="9" t="s">
        <v>27</v>
      </c>
      <c r="D369" s="9" t="s">
        <v>28</v>
      </c>
      <c r="E369" s="9" t="s">
        <v>728</v>
      </c>
      <c r="F369" s="9" t="s">
        <v>16</v>
      </c>
      <c r="G369" s="9" t="s">
        <v>3771</v>
      </c>
      <c r="H369" s="9" t="s">
        <v>729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1:24" hidden="1" x14ac:dyDescent="0.2">
      <c r="A370" s="3">
        <v>45705</v>
      </c>
      <c r="B370" s="9">
        <v>-44</v>
      </c>
      <c r="C370" s="9" t="s">
        <v>27</v>
      </c>
      <c r="D370" s="9" t="s">
        <v>28</v>
      </c>
      <c r="E370" s="9" t="s">
        <v>728</v>
      </c>
      <c r="F370" s="9" t="s">
        <v>16</v>
      </c>
      <c r="G370" s="9" t="s">
        <v>3771</v>
      </c>
      <c r="H370" s="9" t="s">
        <v>729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spans="1:24" hidden="1" x14ac:dyDescent="0.2">
      <c r="A371" s="3">
        <v>45706</v>
      </c>
      <c r="B371" s="9">
        <v>-177.16</v>
      </c>
      <c r="C371" s="9" t="s">
        <v>27</v>
      </c>
      <c r="D371" s="9" t="s">
        <v>28</v>
      </c>
      <c r="E371" s="9" t="s">
        <v>728</v>
      </c>
      <c r="F371" s="9" t="s">
        <v>16</v>
      </c>
      <c r="G371" s="9" t="s">
        <v>3771</v>
      </c>
      <c r="H371" s="9" t="s">
        <v>729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1:24" hidden="1" x14ac:dyDescent="0.2">
      <c r="A372" s="3">
        <v>45707</v>
      </c>
      <c r="B372" s="9">
        <v>-5.5</v>
      </c>
      <c r="C372" s="9" t="s">
        <v>27</v>
      </c>
      <c r="D372" s="9" t="s">
        <v>28</v>
      </c>
      <c r="E372" s="9" t="s">
        <v>728</v>
      </c>
      <c r="F372" s="9" t="s">
        <v>16</v>
      </c>
      <c r="G372" s="9" t="s">
        <v>3771</v>
      </c>
      <c r="H372" s="9" t="s">
        <v>729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spans="1:24" hidden="1" x14ac:dyDescent="0.2">
      <c r="A373" s="3">
        <v>45707</v>
      </c>
      <c r="B373" s="9">
        <v>-17.75</v>
      </c>
      <c r="C373" s="9" t="s">
        <v>27</v>
      </c>
      <c r="D373" s="9" t="s">
        <v>28</v>
      </c>
      <c r="E373" s="9" t="s">
        <v>728</v>
      </c>
      <c r="F373" s="9" t="s">
        <v>16</v>
      </c>
      <c r="G373" s="9" t="s">
        <v>3771</v>
      </c>
      <c r="H373" s="9" t="s">
        <v>729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spans="1:24" hidden="1" x14ac:dyDescent="0.2">
      <c r="A374" s="3">
        <v>45709</v>
      </c>
      <c r="B374" s="9">
        <v>-27.25</v>
      </c>
      <c r="C374" s="9" t="s">
        <v>27</v>
      </c>
      <c r="D374" s="9" t="s">
        <v>28</v>
      </c>
      <c r="E374" s="9" t="s">
        <v>728</v>
      </c>
      <c r="F374" s="9" t="s">
        <v>16</v>
      </c>
      <c r="G374" s="9" t="s">
        <v>3771</v>
      </c>
      <c r="H374" s="9" t="s">
        <v>729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spans="1:24" hidden="1" x14ac:dyDescent="0.2">
      <c r="A375" s="3">
        <v>45709</v>
      </c>
      <c r="B375" s="9">
        <v>-23.5</v>
      </c>
      <c r="C375" s="9" t="s">
        <v>27</v>
      </c>
      <c r="D375" s="9" t="s">
        <v>28</v>
      </c>
      <c r="E375" s="9" t="s">
        <v>728</v>
      </c>
      <c r="F375" s="9" t="s">
        <v>16</v>
      </c>
      <c r="G375" s="9" t="s">
        <v>3771</v>
      </c>
      <c r="H375" s="9" t="s">
        <v>729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spans="1:24" hidden="1" x14ac:dyDescent="0.2">
      <c r="A376" s="3">
        <v>45712</v>
      </c>
      <c r="B376" s="9">
        <v>-39.96</v>
      </c>
      <c r="C376" s="9" t="s">
        <v>27</v>
      </c>
      <c r="D376" s="9" t="s">
        <v>28</v>
      </c>
      <c r="E376" s="9" t="s">
        <v>728</v>
      </c>
      <c r="F376" s="9" t="s">
        <v>16</v>
      </c>
      <c r="G376" s="9" t="s">
        <v>3771</v>
      </c>
      <c r="H376" s="9" t="s">
        <v>729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spans="1:24" hidden="1" x14ac:dyDescent="0.2">
      <c r="A377" s="3">
        <v>45712</v>
      </c>
      <c r="B377" s="9">
        <v>-29.75</v>
      </c>
      <c r="C377" s="9" t="s">
        <v>27</v>
      </c>
      <c r="D377" s="9" t="s">
        <v>28</v>
      </c>
      <c r="E377" s="9" t="s">
        <v>728</v>
      </c>
      <c r="F377" s="9" t="s">
        <v>16</v>
      </c>
      <c r="G377" s="9" t="s">
        <v>3771</v>
      </c>
      <c r="H377" s="9" t="s">
        <v>729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spans="1:24" hidden="1" x14ac:dyDescent="0.2">
      <c r="A378" s="3">
        <v>45712</v>
      </c>
      <c r="B378" s="9">
        <v>-22.25</v>
      </c>
      <c r="C378" s="9" t="s">
        <v>27</v>
      </c>
      <c r="D378" s="9" t="s">
        <v>28</v>
      </c>
      <c r="E378" s="9" t="s">
        <v>728</v>
      </c>
      <c r="F378" s="9" t="s">
        <v>16</v>
      </c>
      <c r="G378" s="9" t="s">
        <v>3771</v>
      </c>
      <c r="H378" s="9" t="s">
        <v>729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spans="1:24" hidden="1" x14ac:dyDescent="0.2">
      <c r="A379" s="3">
        <v>45712</v>
      </c>
      <c r="B379" s="9">
        <v>-21.38</v>
      </c>
      <c r="C379" s="9" t="s">
        <v>27</v>
      </c>
      <c r="D379" s="9" t="s">
        <v>28</v>
      </c>
      <c r="E379" s="9" t="s">
        <v>728</v>
      </c>
      <c r="F379" s="9" t="s">
        <v>16</v>
      </c>
      <c r="G379" s="9" t="s">
        <v>3771</v>
      </c>
      <c r="H379" s="9" t="s">
        <v>729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1:24" hidden="1" x14ac:dyDescent="0.2">
      <c r="A380" s="3">
        <v>45713</v>
      </c>
      <c r="B380" s="9">
        <v>-36.5</v>
      </c>
      <c r="C380" s="9" t="s">
        <v>27</v>
      </c>
      <c r="D380" s="9" t="s">
        <v>28</v>
      </c>
      <c r="E380" s="9" t="s">
        <v>728</v>
      </c>
      <c r="F380" s="9" t="s">
        <v>16</v>
      </c>
      <c r="G380" s="9" t="s">
        <v>3771</v>
      </c>
      <c r="H380" s="9" t="s">
        <v>729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1:24" hidden="1" x14ac:dyDescent="0.2">
      <c r="A381" s="3">
        <v>45713</v>
      </c>
      <c r="B381" s="9">
        <v>-24.6</v>
      </c>
      <c r="C381" s="9" t="s">
        <v>27</v>
      </c>
      <c r="D381" s="9" t="s">
        <v>28</v>
      </c>
      <c r="E381" s="9" t="s">
        <v>728</v>
      </c>
      <c r="F381" s="9" t="s">
        <v>16</v>
      </c>
      <c r="G381" s="9" t="s">
        <v>3771</v>
      </c>
      <c r="H381" s="9" t="s">
        <v>729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spans="1:24" hidden="1" x14ac:dyDescent="0.2">
      <c r="A382" s="3">
        <v>45715</v>
      </c>
      <c r="B382" s="9">
        <v>-44</v>
      </c>
      <c r="C382" s="9" t="s">
        <v>27</v>
      </c>
      <c r="D382" s="9" t="s">
        <v>28</v>
      </c>
      <c r="E382" s="9" t="s">
        <v>728</v>
      </c>
      <c r="F382" s="9" t="s">
        <v>16</v>
      </c>
      <c r="G382" s="9" t="s">
        <v>3771</v>
      </c>
      <c r="H382" s="9" t="s">
        <v>729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spans="1:24" hidden="1" x14ac:dyDescent="0.2">
      <c r="A383" s="3">
        <v>45715</v>
      </c>
      <c r="B383" s="9">
        <v>-13.75</v>
      </c>
      <c r="C383" s="9" t="s">
        <v>27</v>
      </c>
      <c r="D383" s="9" t="s">
        <v>28</v>
      </c>
      <c r="E383" s="9" t="s">
        <v>728</v>
      </c>
      <c r="F383" s="9" t="s">
        <v>16</v>
      </c>
      <c r="G383" s="9" t="s">
        <v>3771</v>
      </c>
      <c r="H383" s="9" t="s">
        <v>729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spans="1:24" hidden="1" x14ac:dyDescent="0.2">
      <c r="A384" s="3">
        <v>45715</v>
      </c>
      <c r="B384" s="9">
        <v>-11.25</v>
      </c>
      <c r="C384" s="9" t="s">
        <v>27</v>
      </c>
      <c r="D384" s="9" t="s">
        <v>28</v>
      </c>
      <c r="E384" s="9" t="s">
        <v>728</v>
      </c>
      <c r="F384" s="9" t="s">
        <v>16</v>
      </c>
      <c r="G384" s="9" t="s">
        <v>3771</v>
      </c>
      <c r="H384" s="9" t="s">
        <v>729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spans="1:24" hidden="1" x14ac:dyDescent="0.2">
      <c r="A385" s="3">
        <v>45719</v>
      </c>
      <c r="B385" s="9">
        <v>-34.99</v>
      </c>
      <c r="C385" s="9" t="s">
        <v>27</v>
      </c>
      <c r="D385" s="9" t="s">
        <v>28</v>
      </c>
      <c r="E385" s="9" t="s">
        <v>728</v>
      </c>
      <c r="F385" s="9" t="s">
        <v>16</v>
      </c>
      <c r="G385" s="9" t="s">
        <v>3771</v>
      </c>
      <c r="H385" s="9" t="s">
        <v>729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spans="1:24" hidden="1" x14ac:dyDescent="0.2">
      <c r="A386" s="3">
        <v>45719</v>
      </c>
      <c r="B386" s="9">
        <v>-26.25</v>
      </c>
      <c r="C386" s="9" t="s">
        <v>27</v>
      </c>
      <c r="D386" s="9" t="s">
        <v>28</v>
      </c>
      <c r="E386" s="9" t="s">
        <v>728</v>
      </c>
      <c r="F386" s="9" t="s">
        <v>16</v>
      </c>
      <c r="G386" s="9" t="s">
        <v>3771</v>
      </c>
      <c r="H386" s="9" t="s">
        <v>729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spans="1:24" hidden="1" x14ac:dyDescent="0.2">
      <c r="A387" s="3">
        <v>45719</v>
      </c>
      <c r="B387" s="9">
        <v>-18.18</v>
      </c>
      <c r="C387" s="9" t="s">
        <v>27</v>
      </c>
      <c r="D387" s="9" t="s">
        <v>28</v>
      </c>
      <c r="E387" s="9" t="s">
        <v>728</v>
      </c>
      <c r="F387" s="9" t="s">
        <v>16</v>
      </c>
      <c r="G387" s="9" t="s">
        <v>3771</v>
      </c>
      <c r="H387" s="9" t="s">
        <v>729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spans="1:24" hidden="1" x14ac:dyDescent="0.2">
      <c r="A388" s="3">
        <v>45719</v>
      </c>
      <c r="B388" s="9">
        <v>-17.739999999999998</v>
      </c>
      <c r="C388" s="9" t="s">
        <v>27</v>
      </c>
      <c r="D388" s="9" t="s">
        <v>28</v>
      </c>
      <c r="E388" s="9" t="s">
        <v>728</v>
      </c>
      <c r="F388" s="9" t="s">
        <v>16</v>
      </c>
      <c r="G388" s="9" t="s">
        <v>3771</v>
      </c>
      <c r="H388" s="9" t="s">
        <v>729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spans="1:24" hidden="1" x14ac:dyDescent="0.2">
      <c r="A389" s="3">
        <v>45727</v>
      </c>
      <c r="B389" s="9">
        <v>-21.38</v>
      </c>
      <c r="C389" s="9" t="s">
        <v>27</v>
      </c>
      <c r="D389" s="9" t="s">
        <v>28</v>
      </c>
      <c r="E389" s="9" t="s">
        <v>728</v>
      </c>
      <c r="F389" s="9" t="s">
        <v>16</v>
      </c>
      <c r="G389" s="9" t="s">
        <v>3771</v>
      </c>
      <c r="H389" s="9" t="s">
        <v>729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1:24" hidden="1" x14ac:dyDescent="0.2">
      <c r="A390" s="3">
        <v>45734</v>
      </c>
      <c r="B390" s="9">
        <v>-13.75</v>
      </c>
      <c r="C390" s="9" t="s">
        <v>27</v>
      </c>
      <c r="D390" s="9" t="s">
        <v>28</v>
      </c>
      <c r="E390" s="9" t="s">
        <v>728</v>
      </c>
      <c r="F390" s="9" t="s">
        <v>16</v>
      </c>
      <c r="G390" s="9" t="s">
        <v>3771</v>
      </c>
      <c r="H390" s="9" t="s">
        <v>729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spans="1:24" hidden="1" x14ac:dyDescent="0.2">
      <c r="A391" s="3">
        <v>45735</v>
      </c>
      <c r="B391" s="9">
        <v>-29.23</v>
      </c>
      <c r="C391" s="9" t="s">
        <v>27</v>
      </c>
      <c r="D391" s="9" t="s">
        <v>28</v>
      </c>
      <c r="E391" s="9" t="s">
        <v>728</v>
      </c>
      <c r="F391" s="9" t="s">
        <v>16</v>
      </c>
      <c r="G391" s="9" t="s">
        <v>3771</v>
      </c>
      <c r="H391" s="9" t="s">
        <v>729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1:24" hidden="1" x14ac:dyDescent="0.2">
      <c r="A392" s="3">
        <v>45735</v>
      </c>
      <c r="B392" s="9">
        <v>-22.75</v>
      </c>
      <c r="C392" s="9" t="s">
        <v>27</v>
      </c>
      <c r="D392" s="9" t="s">
        <v>28</v>
      </c>
      <c r="E392" s="9" t="s">
        <v>728</v>
      </c>
      <c r="F392" s="9" t="s">
        <v>16</v>
      </c>
      <c r="G392" s="9" t="s">
        <v>3771</v>
      </c>
      <c r="H392" s="9" t="s">
        <v>729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1:24" hidden="1" x14ac:dyDescent="0.2">
      <c r="A393" s="3">
        <v>45736</v>
      </c>
      <c r="B393" s="9">
        <v>-15</v>
      </c>
      <c r="C393" s="9" t="s">
        <v>27</v>
      </c>
      <c r="D393" s="9" t="s">
        <v>28</v>
      </c>
      <c r="E393" s="9" t="s">
        <v>728</v>
      </c>
      <c r="F393" s="9" t="s">
        <v>16</v>
      </c>
      <c r="G393" s="9" t="s">
        <v>3771</v>
      </c>
      <c r="H393" s="9" t="s">
        <v>729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spans="1:24" hidden="1" x14ac:dyDescent="0.2">
      <c r="A394" s="3">
        <v>45737</v>
      </c>
      <c r="B394" s="9">
        <v>-23.5</v>
      </c>
      <c r="C394" s="9" t="s">
        <v>27</v>
      </c>
      <c r="D394" s="9" t="s">
        <v>28</v>
      </c>
      <c r="E394" s="9" t="s">
        <v>728</v>
      </c>
      <c r="F394" s="9" t="s">
        <v>16</v>
      </c>
      <c r="G394" s="9" t="s">
        <v>3771</v>
      </c>
      <c r="H394" s="9" t="s">
        <v>729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spans="1:24" hidden="1" x14ac:dyDescent="0.2">
      <c r="A395" s="3">
        <v>45740</v>
      </c>
      <c r="B395" s="9">
        <v>-26.25</v>
      </c>
      <c r="C395" s="9" t="s">
        <v>27</v>
      </c>
      <c r="D395" s="9" t="s">
        <v>28</v>
      </c>
      <c r="E395" s="9" t="s">
        <v>728</v>
      </c>
      <c r="F395" s="9" t="s">
        <v>16</v>
      </c>
      <c r="G395" s="9" t="s">
        <v>3771</v>
      </c>
      <c r="H395" s="9" t="s">
        <v>729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spans="1:24" hidden="1" x14ac:dyDescent="0.2">
      <c r="A396" s="3">
        <v>45740</v>
      </c>
      <c r="B396" s="9">
        <v>-21.36</v>
      </c>
      <c r="C396" s="9" t="s">
        <v>27</v>
      </c>
      <c r="D396" s="9" t="s">
        <v>28</v>
      </c>
      <c r="E396" s="9" t="s">
        <v>728</v>
      </c>
      <c r="F396" s="9" t="s">
        <v>16</v>
      </c>
      <c r="G396" s="9" t="s">
        <v>3771</v>
      </c>
      <c r="H396" s="9" t="s">
        <v>729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spans="1:24" hidden="1" x14ac:dyDescent="0.2">
      <c r="A397" s="3">
        <v>45740</v>
      </c>
      <c r="B397" s="9">
        <v>-18.25</v>
      </c>
      <c r="C397" s="9" t="s">
        <v>27</v>
      </c>
      <c r="D397" s="9" t="s">
        <v>28</v>
      </c>
      <c r="E397" s="9" t="s">
        <v>728</v>
      </c>
      <c r="F397" s="9" t="s">
        <v>16</v>
      </c>
      <c r="G397" s="9" t="s">
        <v>3771</v>
      </c>
      <c r="H397" s="9" t="s">
        <v>729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1:24" hidden="1" x14ac:dyDescent="0.2">
      <c r="A398" s="3">
        <v>45740</v>
      </c>
      <c r="B398" s="9">
        <v>-13.75</v>
      </c>
      <c r="C398" s="9" t="s">
        <v>27</v>
      </c>
      <c r="D398" s="9" t="s">
        <v>28</v>
      </c>
      <c r="E398" s="9" t="s">
        <v>728</v>
      </c>
      <c r="F398" s="9" t="s">
        <v>16</v>
      </c>
      <c r="G398" s="9" t="s">
        <v>3771</v>
      </c>
      <c r="H398" s="9" t="s">
        <v>729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1:24" hidden="1" x14ac:dyDescent="0.2">
      <c r="A399" s="3">
        <v>45741</v>
      </c>
      <c r="B399" s="9">
        <v>-42.24</v>
      </c>
      <c r="C399" s="9" t="s">
        <v>27</v>
      </c>
      <c r="D399" s="9" t="s">
        <v>28</v>
      </c>
      <c r="E399" s="9" t="s">
        <v>728</v>
      </c>
      <c r="F399" s="9" t="s">
        <v>16</v>
      </c>
      <c r="G399" s="9" t="s">
        <v>3771</v>
      </c>
      <c r="H399" s="9" t="s">
        <v>729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spans="1:24" hidden="1" x14ac:dyDescent="0.2">
      <c r="A400" s="3">
        <v>45743</v>
      </c>
      <c r="B400" s="9">
        <v>-35.630000000000003</v>
      </c>
      <c r="C400" s="9" t="s">
        <v>27</v>
      </c>
      <c r="D400" s="9" t="s">
        <v>28</v>
      </c>
      <c r="E400" s="9" t="s">
        <v>728</v>
      </c>
      <c r="F400" s="9" t="s">
        <v>16</v>
      </c>
      <c r="G400" s="9" t="s">
        <v>3771</v>
      </c>
      <c r="H400" s="9" t="s">
        <v>729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spans="1:24" hidden="1" x14ac:dyDescent="0.2">
      <c r="A401" s="3">
        <v>45743</v>
      </c>
      <c r="B401" s="9">
        <v>-27.47</v>
      </c>
      <c r="C401" s="9" t="s">
        <v>27</v>
      </c>
      <c r="D401" s="9" t="s">
        <v>28</v>
      </c>
      <c r="E401" s="9" t="s">
        <v>728</v>
      </c>
      <c r="F401" s="9" t="s">
        <v>16</v>
      </c>
      <c r="G401" s="9" t="s">
        <v>3771</v>
      </c>
      <c r="H401" s="9" t="s">
        <v>729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1:24" hidden="1" x14ac:dyDescent="0.2">
      <c r="A402" s="3">
        <v>45744</v>
      </c>
      <c r="B402" s="9">
        <v>-27.5</v>
      </c>
      <c r="C402" s="9" t="s">
        <v>27</v>
      </c>
      <c r="D402" s="9" t="s">
        <v>28</v>
      </c>
      <c r="E402" s="9" t="s">
        <v>728</v>
      </c>
      <c r="F402" s="9" t="s">
        <v>16</v>
      </c>
      <c r="G402" s="9" t="s">
        <v>3771</v>
      </c>
      <c r="H402" s="9" t="s">
        <v>729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spans="1:24" hidden="1" x14ac:dyDescent="0.2">
      <c r="A403" s="3">
        <v>45747</v>
      </c>
      <c r="B403" s="9">
        <v>-38.630000000000003</v>
      </c>
      <c r="C403" s="9" t="s">
        <v>27</v>
      </c>
      <c r="D403" s="9" t="s">
        <v>28</v>
      </c>
      <c r="E403" s="9" t="s">
        <v>728</v>
      </c>
      <c r="F403" s="9" t="s">
        <v>16</v>
      </c>
      <c r="G403" s="9" t="s">
        <v>3771</v>
      </c>
      <c r="H403" s="9" t="s">
        <v>729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spans="1:24" hidden="1" x14ac:dyDescent="0.2">
      <c r="A404" s="3">
        <v>45747</v>
      </c>
      <c r="B404" s="9">
        <v>-34.979999999999997</v>
      </c>
      <c r="C404" s="9" t="s">
        <v>27</v>
      </c>
      <c r="D404" s="9" t="s">
        <v>28</v>
      </c>
      <c r="E404" s="9" t="s">
        <v>728</v>
      </c>
      <c r="F404" s="9" t="s">
        <v>16</v>
      </c>
      <c r="G404" s="9" t="s">
        <v>3771</v>
      </c>
      <c r="H404" s="9" t="s">
        <v>729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1:24" hidden="1" x14ac:dyDescent="0.2">
      <c r="A405" s="3">
        <v>45747</v>
      </c>
      <c r="B405" s="9">
        <v>-29.75</v>
      </c>
      <c r="C405" s="9" t="s">
        <v>27</v>
      </c>
      <c r="D405" s="9" t="s">
        <v>28</v>
      </c>
      <c r="E405" s="9" t="s">
        <v>728</v>
      </c>
      <c r="F405" s="9" t="s">
        <v>16</v>
      </c>
      <c r="G405" s="9" t="s">
        <v>3771</v>
      </c>
      <c r="H405" s="9" t="s">
        <v>729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spans="1:24" hidden="1" x14ac:dyDescent="0.2">
      <c r="A406" s="3">
        <v>45748</v>
      </c>
      <c r="B406" s="9">
        <v>-29.23</v>
      </c>
      <c r="C406" s="9" t="s">
        <v>27</v>
      </c>
      <c r="D406" s="9" t="s">
        <v>28</v>
      </c>
      <c r="E406" s="9" t="s">
        <v>728</v>
      </c>
      <c r="F406" s="9" t="s">
        <v>16</v>
      </c>
      <c r="G406" s="9" t="s">
        <v>3771</v>
      </c>
      <c r="H406" s="9" t="s">
        <v>729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spans="1:24" hidden="1" x14ac:dyDescent="0.2">
      <c r="A407" s="3">
        <v>45748</v>
      </c>
      <c r="B407" s="9">
        <v>-28.75</v>
      </c>
      <c r="C407" s="9" t="s">
        <v>27</v>
      </c>
      <c r="D407" s="9" t="s">
        <v>28</v>
      </c>
      <c r="E407" s="9" t="s">
        <v>728</v>
      </c>
      <c r="F407" s="9" t="s">
        <v>16</v>
      </c>
      <c r="G407" s="9" t="s">
        <v>3771</v>
      </c>
      <c r="H407" s="9" t="s">
        <v>729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spans="1:24" hidden="1" x14ac:dyDescent="0.2">
      <c r="A408" s="3">
        <v>45749</v>
      </c>
      <c r="B408" s="9">
        <v>-24.6</v>
      </c>
      <c r="C408" s="9" t="s">
        <v>27</v>
      </c>
      <c r="D408" s="9" t="s">
        <v>28</v>
      </c>
      <c r="E408" s="9" t="s">
        <v>728</v>
      </c>
      <c r="F408" s="9" t="s">
        <v>16</v>
      </c>
      <c r="G408" s="9" t="s">
        <v>3771</v>
      </c>
      <c r="H408" s="9" t="s">
        <v>729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spans="1:24" hidden="1" x14ac:dyDescent="0.2">
      <c r="A409" s="3">
        <v>45751</v>
      </c>
      <c r="B409" s="9">
        <v>-27.3</v>
      </c>
      <c r="C409" s="9" t="s">
        <v>27</v>
      </c>
      <c r="D409" s="9" t="s">
        <v>28</v>
      </c>
      <c r="E409" s="9" t="s">
        <v>728</v>
      </c>
      <c r="F409" s="9" t="s">
        <v>16</v>
      </c>
      <c r="G409" s="9" t="s">
        <v>3771</v>
      </c>
      <c r="H409" s="9" t="s">
        <v>729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spans="1:24" hidden="1" x14ac:dyDescent="0.2">
      <c r="A410" s="3">
        <v>45754</v>
      </c>
      <c r="B410" s="9">
        <v>-27.5</v>
      </c>
      <c r="C410" s="9" t="s">
        <v>27</v>
      </c>
      <c r="D410" s="9" t="s">
        <v>28</v>
      </c>
      <c r="E410" s="9" t="s">
        <v>728</v>
      </c>
      <c r="F410" s="9" t="s">
        <v>16</v>
      </c>
      <c r="G410" s="9" t="s">
        <v>3771</v>
      </c>
      <c r="H410" s="9" t="s">
        <v>729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spans="1:24" hidden="1" x14ac:dyDescent="0.2">
      <c r="A411" s="3">
        <v>45754</v>
      </c>
      <c r="B411" s="9">
        <v>-24.56</v>
      </c>
      <c r="C411" s="9" t="s">
        <v>27</v>
      </c>
      <c r="D411" s="9" t="s">
        <v>28</v>
      </c>
      <c r="E411" s="9" t="s">
        <v>728</v>
      </c>
      <c r="F411" s="9" t="s">
        <v>16</v>
      </c>
      <c r="G411" s="9" t="s">
        <v>3771</v>
      </c>
      <c r="H411" s="9" t="s">
        <v>729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spans="1:24" hidden="1" x14ac:dyDescent="0.2">
      <c r="A412" s="3">
        <v>45754</v>
      </c>
      <c r="B412" s="9">
        <v>-19.989999999999998</v>
      </c>
      <c r="C412" s="9" t="s">
        <v>27</v>
      </c>
      <c r="D412" s="9" t="s">
        <v>28</v>
      </c>
      <c r="E412" s="9" t="s">
        <v>728</v>
      </c>
      <c r="F412" s="9" t="s">
        <v>16</v>
      </c>
      <c r="G412" s="9" t="s">
        <v>3771</v>
      </c>
      <c r="H412" s="9" t="s">
        <v>729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1:24" hidden="1" x14ac:dyDescent="0.2">
      <c r="A413" s="3">
        <v>45754</v>
      </c>
      <c r="B413" s="9">
        <v>-18.25</v>
      </c>
      <c r="C413" s="9" t="s">
        <v>27</v>
      </c>
      <c r="D413" s="9" t="s">
        <v>28</v>
      </c>
      <c r="E413" s="9" t="s">
        <v>728</v>
      </c>
      <c r="F413" s="9" t="s">
        <v>16</v>
      </c>
      <c r="G413" s="9" t="s">
        <v>3771</v>
      </c>
      <c r="H413" s="9" t="s">
        <v>729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spans="1:24" hidden="1" x14ac:dyDescent="0.2">
      <c r="A414" s="3">
        <v>45755</v>
      </c>
      <c r="B414" s="9">
        <v>-22.75</v>
      </c>
      <c r="C414" s="9" t="s">
        <v>27</v>
      </c>
      <c r="D414" s="9" t="s">
        <v>28</v>
      </c>
      <c r="E414" s="9" t="s">
        <v>728</v>
      </c>
      <c r="F414" s="9" t="s">
        <v>16</v>
      </c>
      <c r="G414" s="9" t="s">
        <v>3771</v>
      </c>
      <c r="H414" s="9" t="s">
        <v>729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spans="1:24" hidden="1" x14ac:dyDescent="0.2">
      <c r="A415" s="3">
        <v>45755</v>
      </c>
      <c r="B415" s="9">
        <v>-15</v>
      </c>
      <c r="C415" s="9" t="s">
        <v>27</v>
      </c>
      <c r="D415" s="9" t="s">
        <v>28</v>
      </c>
      <c r="E415" s="9" t="s">
        <v>728</v>
      </c>
      <c r="F415" s="9" t="s">
        <v>16</v>
      </c>
      <c r="G415" s="9" t="s">
        <v>3771</v>
      </c>
      <c r="H415" s="9" t="s">
        <v>729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1:24" hidden="1" x14ac:dyDescent="0.2">
      <c r="A416" s="3">
        <v>45755</v>
      </c>
      <c r="B416" s="9">
        <v>-13.73</v>
      </c>
      <c r="C416" s="9" t="s">
        <v>27</v>
      </c>
      <c r="D416" s="9" t="s">
        <v>28</v>
      </c>
      <c r="E416" s="9" t="s">
        <v>728</v>
      </c>
      <c r="F416" s="9" t="s">
        <v>16</v>
      </c>
      <c r="G416" s="9" t="s">
        <v>3771</v>
      </c>
      <c r="H416" s="9" t="s">
        <v>729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hidden="1" x14ac:dyDescent="0.2">
      <c r="A417" s="3">
        <v>45758</v>
      </c>
      <c r="B417" s="9">
        <v>-38.630000000000003</v>
      </c>
      <c r="C417" s="9" t="s">
        <v>27</v>
      </c>
      <c r="D417" s="9" t="s">
        <v>28</v>
      </c>
      <c r="E417" s="9" t="s">
        <v>728</v>
      </c>
      <c r="F417" s="9" t="s">
        <v>16</v>
      </c>
      <c r="G417" s="9" t="s">
        <v>3771</v>
      </c>
      <c r="H417" s="9" t="s">
        <v>729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spans="1:24" hidden="1" x14ac:dyDescent="0.2">
      <c r="A418" s="3">
        <v>45758</v>
      </c>
      <c r="B418" s="9">
        <v>-28.75</v>
      </c>
      <c r="C418" s="9" t="s">
        <v>27</v>
      </c>
      <c r="D418" s="9" t="s">
        <v>28</v>
      </c>
      <c r="E418" s="9" t="s">
        <v>728</v>
      </c>
      <c r="F418" s="9" t="s">
        <v>16</v>
      </c>
      <c r="G418" s="9" t="s">
        <v>3771</v>
      </c>
      <c r="H418" s="9" t="s">
        <v>729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spans="1:24" hidden="1" x14ac:dyDescent="0.2">
      <c r="A419" s="3">
        <v>45761</v>
      </c>
      <c r="B419" s="9">
        <v>-34.979999999999997</v>
      </c>
      <c r="C419" s="9" t="s">
        <v>27</v>
      </c>
      <c r="D419" s="9" t="s">
        <v>28</v>
      </c>
      <c r="E419" s="9" t="s">
        <v>728</v>
      </c>
      <c r="F419" s="9" t="s">
        <v>16</v>
      </c>
      <c r="G419" s="9" t="s">
        <v>3771</v>
      </c>
      <c r="H419" s="9" t="s">
        <v>729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spans="1:24" hidden="1" x14ac:dyDescent="0.2">
      <c r="A420" s="3">
        <v>45761</v>
      </c>
      <c r="B420" s="9">
        <v>-28</v>
      </c>
      <c r="C420" s="9" t="s">
        <v>27</v>
      </c>
      <c r="D420" s="9" t="s">
        <v>28</v>
      </c>
      <c r="E420" s="9" t="s">
        <v>728</v>
      </c>
      <c r="F420" s="9" t="s">
        <v>16</v>
      </c>
      <c r="G420" s="9" t="s">
        <v>3771</v>
      </c>
      <c r="H420" s="9" t="s">
        <v>729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1:24" hidden="1" x14ac:dyDescent="0.2">
      <c r="A421" s="3">
        <v>45761</v>
      </c>
      <c r="B421" s="9">
        <v>-15</v>
      </c>
      <c r="C421" s="9" t="s">
        <v>27</v>
      </c>
      <c r="D421" s="9" t="s">
        <v>28</v>
      </c>
      <c r="E421" s="9" t="s">
        <v>728</v>
      </c>
      <c r="F421" s="9" t="s">
        <v>16</v>
      </c>
      <c r="G421" s="9" t="s">
        <v>3771</v>
      </c>
      <c r="H421" s="9" t="s">
        <v>729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spans="1:24" hidden="1" x14ac:dyDescent="0.2">
      <c r="A422" s="3">
        <v>45762</v>
      </c>
      <c r="B422" s="9">
        <v>-27.47</v>
      </c>
      <c r="C422" s="9" t="s">
        <v>27</v>
      </c>
      <c r="D422" s="9" t="s">
        <v>28</v>
      </c>
      <c r="E422" s="9" t="s">
        <v>728</v>
      </c>
      <c r="F422" s="9" t="s">
        <v>16</v>
      </c>
      <c r="G422" s="9" t="s">
        <v>3771</v>
      </c>
      <c r="H422" s="9" t="s">
        <v>729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spans="1:24" hidden="1" x14ac:dyDescent="0.2">
      <c r="A423" s="3">
        <v>45763</v>
      </c>
      <c r="B423" s="9">
        <v>-38.61</v>
      </c>
      <c r="C423" s="9" t="s">
        <v>27</v>
      </c>
      <c r="D423" s="9" t="s">
        <v>28</v>
      </c>
      <c r="E423" s="9" t="s">
        <v>728</v>
      </c>
      <c r="F423" s="9" t="s">
        <v>16</v>
      </c>
      <c r="G423" s="9" t="s">
        <v>3771</v>
      </c>
      <c r="H423" s="9" t="s">
        <v>729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spans="1:24" hidden="1" x14ac:dyDescent="0.2">
      <c r="A424" s="3">
        <v>45763</v>
      </c>
      <c r="B424" s="9">
        <v>-29.03</v>
      </c>
      <c r="C424" s="9" t="s">
        <v>27</v>
      </c>
      <c r="D424" s="9" t="s">
        <v>28</v>
      </c>
      <c r="E424" s="9" t="s">
        <v>728</v>
      </c>
      <c r="F424" s="9" t="s">
        <v>16</v>
      </c>
      <c r="G424" s="9" t="s">
        <v>3771</v>
      </c>
      <c r="H424" s="9" t="s">
        <v>729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1:24" hidden="1" x14ac:dyDescent="0.2">
      <c r="A425" s="3">
        <v>45769</v>
      </c>
      <c r="B425" s="9">
        <v>-27.3</v>
      </c>
      <c r="C425" s="9" t="s">
        <v>27</v>
      </c>
      <c r="D425" s="9" t="s">
        <v>28</v>
      </c>
      <c r="E425" s="9" t="s">
        <v>728</v>
      </c>
      <c r="F425" s="9" t="s">
        <v>16</v>
      </c>
      <c r="G425" s="9" t="s">
        <v>3771</v>
      </c>
      <c r="H425" s="9" t="s">
        <v>729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hidden="1" x14ac:dyDescent="0.2">
      <c r="A426" s="3">
        <v>45769</v>
      </c>
      <c r="B426" s="9">
        <v>-21.24</v>
      </c>
      <c r="C426" s="9" t="s">
        <v>27</v>
      </c>
      <c r="D426" s="9" t="s">
        <v>28</v>
      </c>
      <c r="E426" s="9" t="s">
        <v>728</v>
      </c>
      <c r="F426" s="9" t="s">
        <v>16</v>
      </c>
      <c r="G426" s="9" t="s">
        <v>3771</v>
      </c>
      <c r="H426" s="9" t="s">
        <v>729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1:24" hidden="1" x14ac:dyDescent="0.2">
      <c r="A427" s="3">
        <v>45769</v>
      </c>
      <c r="B427" s="9">
        <v>-18.25</v>
      </c>
      <c r="C427" s="9" t="s">
        <v>27</v>
      </c>
      <c r="D427" s="9" t="s">
        <v>28</v>
      </c>
      <c r="E427" s="9" t="s">
        <v>728</v>
      </c>
      <c r="F427" s="9" t="s">
        <v>16</v>
      </c>
      <c r="G427" s="9" t="s">
        <v>3771</v>
      </c>
      <c r="H427" s="9" t="s">
        <v>729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spans="1:24" hidden="1" x14ac:dyDescent="0.2">
      <c r="A428" s="3">
        <v>45771</v>
      </c>
      <c r="B428" s="9">
        <v>-18.25</v>
      </c>
      <c r="C428" s="9" t="s">
        <v>27</v>
      </c>
      <c r="D428" s="9" t="s">
        <v>28</v>
      </c>
      <c r="E428" s="9" t="s">
        <v>728</v>
      </c>
      <c r="F428" s="9" t="s">
        <v>16</v>
      </c>
      <c r="G428" s="9" t="s">
        <v>3771</v>
      </c>
      <c r="H428" s="9" t="s">
        <v>729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spans="1:24" hidden="1" x14ac:dyDescent="0.2">
      <c r="A429" s="3">
        <v>45775</v>
      </c>
      <c r="B429" s="9">
        <v>-21.24</v>
      </c>
      <c r="C429" s="9" t="s">
        <v>27</v>
      </c>
      <c r="D429" s="9" t="s">
        <v>28</v>
      </c>
      <c r="E429" s="9" t="s">
        <v>728</v>
      </c>
      <c r="F429" s="9" t="s">
        <v>16</v>
      </c>
      <c r="G429" s="9" t="s">
        <v>3771</v>
      </c>
      <c r="H429" s="9" t="s">
        <v>729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spans="1:24" hidden="1" x14ac:dyDescent="0.2">
      <c r="A430" s="3">
        <v>45776</v>
      </c>
      <c r="B430" s="9">
        <v>-28.75</v>
      </c>
      <c r="C430" s="9" t="s">
        <v>27</v>
      </c>
      <c r="D430" s="9" t="s">
        <v>28</v>
      </c>
      <c r="E430" s="9" t="s">
        <v>728</v>
      </c>
      <c r="F430" s="9" t="s">
        <v>16</v>
      </c>
      <c r="G430" s="9" t="s">
        <v>3771</v>
      </c>
      <c r="H430" s="9" t="s">
        <v>729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spans="1:24" hidden="1" x14ac:dyDescent="0.2">
      <c r="A431" s="3">
        <v>45778</v>
      </c>
      <c r="B431" s="9">
        <v>-29.23</v>
      </c>
      <c r="C431" s="9" t="s">
        <v>27</v>
      </c>
      <c r="D431" s="9" t="s">
        <v>28</v>
      </c>
      <c r="E431" s="9" t="s">
        <v>728</v>
      </c>
      <c r="F431" s="9" t="s">
        <v>16</v>
      </c>
      <c r="G431" s="9" t="s">
        <v>3771</v>
      </c>
      <c r="H431" s="9" t="s">
        <v>729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spans="1:24" hidden="1" x14ac:dyDescent="0.2">
      <c r="A432" s="3">
        <v>45782</v>
      </c>
      <c r="B432" s="9">
        <v>-34.979999999999997</v>
      </c>
      <c r="C432" s="9" t="s">
        <v>27</v>
      </c>
      <c r="D432" s="9" t="s">
        <v>28</v>
      </c>
      <c r="E432" s="9" t="s">
        <v>728</v>
      </c>
      <c r="F432" s="9" t="s">
        <v>16</v>
      </c>
      <c r="G432" s="9" t="s">
        <v>3771</v>
      </c>
      <c r="H432" s="9" t="s">
        <v>729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spans="1:24" hidden="1" x14ac:dyDescent="0.2">
      <c r="A433" s="3">
        <v>45782</v>
      </c>
      <c r="B433" s="9">
        <v>-21.24</v>
      </c>
      <c r="C433" s="9" t="s">
        <v>27</v>
      </c>
      <c r="D433" s="9" t="s">
        <v>28</v>
      </c>
      <c r="E433" s="9" t="s">
        <v>728</v>
      </c>
      <c r="F433" s="9" t="s">
        <v>16</v>
      </c>
      <c r="G433" s="9" t="s">
        <v>3771</v>
      </c>
      <c r="H433" s="9" t="s">
        <v>729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spans="1:24" hidden="1" x14ac:dyDescent="0.2">
      <c r="A434" s="3">
        <v>45784</v>
      </c>
      <c r="B434" s="9">
        <v>-28.75</v>
      </c>
      <c r="C434" s="9" t="s">
        <v>27</v>
      </c>
      <c r="D434" s="9" t="s">
        <v>28</v>
      </c>
      <c r="E434" s="9" t="s">
        <v>728</v>
      </c>
      <c r="F434" s="9" t="s">
        <v>16</v>
      </c>
      <c r="G434" s="9" t="s">
        <v>3771</v>
      </c>
      <c r="H434" s="9" t="s">
        <v>729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spans="1:24" hidden="1" x14ac:dyDescent="0.2">
      <c r="A435" s="3">
        <v>45785</v>
      </c>
      <c r="B435" s="9">
        <v>-27.46</v>
      </c>
      <c r="C435" s="9" t="s">
        <v>27</v>
      </c>
      <c r="D435" s="9" t="s">
        <v>28</v>
      </c>
      <c r="E435" s="9" t="s">
        <v>728</v>
      </c>
      <c r="F435" s="9" t="s">
        <v>16</v>
      </c>
      <c r="G435" s="9" t="s">
        <v>3771</v>
      </c>
      <c r="H435" s="9" t="s">
        <v>729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spans="1:24" hidden="1" x14ac:dyDescent="0.2">
      <c r="A436" s="3">
        <v>45786</v>
      </c>
      <c r="B436" s="9">
        <v>-34.96</v>
      </c>
      <c r="C436" s="9" t="s">
        <v>27</v>
      </c>
      <c r="D436" s="9" t="s">
        <v>28</v>
      </c>
      <c r="E436" s="9" t="s">
        <v>728</v>
      </c>
      <c r="F436" s="9" t="s">
        <v>16</v>
      </c>
      <c r="G436" s="9" t="s">
        <v>3771</v>
      </c>
      <c r="H436" s="9" t="s">
        <v>729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spans="1:24" hidden="1" x14ac:dyDescent="0.2">
      <c r="A437" s="3">
        <v>45789</v>
      </c>
      <c r="B437" s="9">
        <v>-28</v>
      </c>
      <c r="C437" s="9" t="s">
        <v>27</v>
      </c>
      <c r="D437" s="9" t="s">
        <v>28</v>
      </c>
      <c r="E437" s="9" t="s">
        <v>728</v>
      </c>
      <c r="F437" s="9" t="s">
        <v>16</v>
      </c>
      <c r="G437" s="9" t="s">
        <v>3771</v>
      </c>
      <c r="H437" s="9" t="s">
        <v>729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spans="1:24" hidden="1" x14ac:dyDescent="0.2">
      <c r="A438" s="3">
        <v>45789</v>
      </c>
      <c r="B438" s="9">
        <v>-27.25</v>
      </c>
      <c r="C438" s="9" t="s">
        <v>27</v>
      </c>
      <c r="D438" s="9" t="s">
        <v>28</v>
      </c>
      <c r="E438" s="9" t="s">
        <v>728</v>
      </c>
      <c r="F438" s="9" t="s">
        <v>16</v>
      </c>
      <c r="G438" s="9" t="s">
        <v>3771</v>
      </c>
      <c r="H438" s="9" t="s">
        <v>729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spans="1:24" hidden="1" x14ac:dyDescent="0.2">
      <c r="A439" s="3">
        <v>45790</v>
      </c>
      <c r="B439" s="9">
        <v>-39</v>
      </c>
      <c r="C439" s="9" t="s">
        <v>27</v>
      </c>
      <c r="D439" s="9" t="s">
        <v>28</v>
      </c>
      <c r="E439" s="9" t="s">
        <v>728</v>
      </c>
      <c r="F439" s="9" t="s">
        <v>16</v>
      </c>
      <c r="G439" s="9" t="s">
        <v>3771</v>
      </c>
      <c r="H439" s="9" t="s">
        <v>729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spans="1:24" hidden="1" x14ac:dyDescent="0.2">
      <c r="A440" s="3">
        <v>45790</v>
      </c>
      <c r="B440" s="9">
        <v>-22.49</v>
      </c>
      <c r="C440" s="9" t="s">
        <v>27</v>
      </c>
      <c r="D440" s="9" t="s">
        <v>28</v>
      </c>
      <c r="E440" s="9" t="s">
        <v>728</v>
      </c>
      <c r="F440" s="9" t="s">
        <v>16</v>
      </c>
      <c r="G440" s="9" t="s">
        <v>3771</v>
      </c>
      <c r="H440" s="9" t="s">
        <v>729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spans="1:24" hidden="1" x14ac:dyDescent="0.2">
      <c r="A441" s="3">
        <v>45800</v>
      </c>
      <c r="B441" s="9">
        <v>-28</v>
      </c>
      <c r="C441" s="9" t="s">
        <v>27</v>
      </c>
      <c r="D441" s="9" t="s">
        <v>28</v>
      </c>
      <c r="E441" s="9" t="s">
        <v>728</v>
      </c>
      <c r="F441" s="9" t="s">
        <v>16</v>
      </c>
      <c r="G441" s="9" t="s">
        <v>3771</v>
      </c>
      <c r="H441" s="9" t="s">
        <v>729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spans="1:24" hidden="1" x14ac:dyDescent="0.2">
      <c r="A442" s="3">
        <v>45803</v>
      </c>
      <c r="B442" s="9">
        <v>-29.01</v>
      </c>
      <c r="C442" s="9" t="s">
        <v>27</v>
      </c>
      <c r="D442" s="9" t="s">
        <v>28</v>
      </c>
      <c r="E442" s="9" t="s">
        <v>728</v>
      </c>
      <c r="F442" s="9" t="s">
        <v>16</v>
      </c>
      <c r="G442" s="9" t="s">
        <v>3771</v>
      </c>
      <c r="H442" s="9" t="s">
        <v>729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spans="1:24" hidden="1" x14ac:dyDescent="0.2">
      <c r="A443" s="3">
        <v>45804</v>
      </c>
      <c r="B443" s="9">
        <v>-24.5</v>
      </c>
      <c r="C443" s="9" t="s">
        <v>27</v>
      </c>
      <c r="D443" s="9" t="s">
        <v>28</v>
      </c>
      <c r="E443" s="9" t="s">
        <v>728</v>
      </c>
      <c r="F443" s="9" t="s">
        <v>16</v>
      </c>
      <c r="G443" s="9" t="s">
        <v>3771</v>
      </c>
      <c r="H443" s="9" t="s">
        <v>729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spans="1:24" hidden="1" x14ac:dyDescent="0.2">
      <c r="A444" s="3">
        <v>45804</v>
      </c>
      <c r="B444" s="9">
        <v>-20.010000000000002</v>
      </c>
      <c r="C444" s="9" t="s">
        <v>27</v>
      </c>
      <c r="D444" s="9" t="s">
        <v>28</v>
      </c>
      <c r="E444" s="9" t="s">
        <v>728</v>
      </c>
      <c r="F444" s="9" t="s">
        <v>16</v>
      </c>
      <c r="G444" s="9" t="s">
        <v>3771</v>
      </c>
      <c r="H444" s="9" t="s">
        <v>729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1:24" hidden="1" x14ac:dyDescent="0.2">
      <c r="A445" s="3">
        <v>45811</v>
      </c>
      <c r="B445" s="9">
        <v>-39</v>
      </c>
      <c r="C445" s="9" t="s">
        <v>27</v>
      </c>
      <c r="D445" s="9" t="s">
        <v>28</v>
      </c>
      <c r="E445" s="9" t="s">
        <v>728</v>
      </c>
      <c r="F445" s="9" t="s">
        <v>16</v>
      </c>
      <c r="G445" s="9" t="s">
        <v>3771</v>
      </c>
      <c r="H445" s="9" t="s">
        <v>729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spans="1:24" hidden="1" x14ac:dyDescent="0.2">
      <c r="A446" s="3">
        <v>45811</v>
      </c>
      <c r="B446" s="9">
        <v>-23.99</v>
      </c>
      <c r="C446" s="9" t="s">
        <v>27</v>
      </c>
      <c r="D446" s="9" t="s">
        <v>28</v>
      </c>
      <c r="E446" s="9" t="s">
        <v>728</v>
      </c>
      <c r="F446" s="9" t="s">
        <v>16</v>
      </c>
      <c r="G446" s="9" t="s">
        <v>3771</v>
      </c>
      <c r="H446" s="9" t="s">
        <v>729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spans="1:24" hidden="1" x14ac:dyDescent="0.2">
      <c r="A447" s="3">
        <v>45811</v>
      </c>
      <c r="B447" s="9">
        <v>-22.49</v>
      </c>
      <c r="C447" s="9" t="s">
        <v>27</v>
      </c>
      <c r="D447" s="9" t="s">
        <v>28</v>
      </c>
      <c r="E447" s="9" t="s">
        <v>728</v>
      </c>
      <c r="F447" s="9" t="s">
        <v>16</v>
      </c>
      <c r="G447" s="9" t="s">
        <v>3771</v>
      </c>
      <c r="H447" s="9" t="s">
        <v>729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spans="1:24" hidden="1" x14ac:dyDescent="0.2">
      <c r="A448" s="3">
        <v>45842</v>
      </c>
      <c r="B448" s="9">
        <v>-21.41</v>
      </c>
      <c r="C448" s="9" t="s">
        <v>27</v>
      </c>
      <c r="D448" s="9" t="s">
        <v>28</v>
      </c>
      <c r="E448" s="9" t="s">
        <v>728</v>
      </c>
      <c r="F448" s="9" t="s">
        <v>16</v>
      </c>
      <c r="G448" s="9" t="s">
        <v>3771</v>
      </c>
      <c r="H448" s="9" t="s">
        <v>729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spans="1:24" hidden="1" x14ac:dyDescent="0.2">
      <c r="A449" s="3">
        <v>45853</v>
      </c>
      <c r="B449" s="9">
        <v>-28</v>
      </c>
      <c r="C449" s="9" t="s">
        <v>27</v>
      </c>
      <c r="D449" s="9" t="s">
        <v>28</v>
      </c>
      <c r="E449" s="9" t="s">
        <v>728</v>
      </c>
      <c r="F449" s="9" t="s">
        <v>16</v>
      </c>
      <c r="G449" s="9" t="s">
        <v>3771</v>
      </c>
      <c r="H449" s="9" t="s">
        <v>729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spans="1:24" hidden="1" x14ac:dyDescent="0.2">
      <c r="A450" s="3">
        <v>45853</v>
      </c>
      <c r="B450" s="9">
        <v>-24.99</v>
      </c>
      <c r="C450" s="9" t="s">
        <v>27</v>
      </c>
      <c r="D450" s="9" t="s">
        <v>28</v>
      </c>
      <c r="E450" s="9" t="s">
        <v>728</v>
      </c>
      <c r="F450" s="9" t="s">
        <v>16</v>
      </c>
      <c r="G450" s="9" t="s">
        <v>3771</v>
      </c>
      <c r="H450" s="9" t="s">
        <v>729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spans="1:24" hidden="1" x14ac:dyDescent="0.2">
      <c r="A451" s="3">
        <v>45853</v>
      </c>
      <c r="B451" s="9">
        <v>-11.99</v>
      </c>
      <c r="C451" s="9" t="s">
        <v>27</v>
      </c>
      <c r="D451" s="9" t="s">
        <v>28</v>
      </c>
      <c r="E451" s="9" t="s">
        <v>728</v>
      </c>
      <c r="F451" s="9" t="s">
        <v>16</v>
      </c>
      <c r="G451" s="9" t="s">
        <v>3771</v>
      </c>
      <c r="H451" s="9" t="s">
        <v>729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spans="1:24" hidden="1" x14ac:dyDescent="0.2">
      <c r="A452" s="3">
        <v>45870</v>
      </c>
      <c r="B452" s="9">
        <v>-24.99</v>
      </c>
      <c r="C452" s="9" t="s">
        <v>27</v>
      </c>
      <c r="D452" s="9" t="s">
        <v>28</v>
      </c>
      <c r="E452" s="9" t="s">
        <v>728</v>
      </c>
      <c r="F452" s="9" t="s">
        <v>16</v>
      </c>
      <c r="G452" s="9" t="s">
        <v>3771</v>
      </c>
      <c r="H452" s="9" t="s">
        <v>729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spans="1:24" hidden="1" x14ac:dyDescent="0.2">
      <c r="A453" s="3">
        <v>45875</v>
      </c>
      <c r="B453" s="9">
        <v>-24.99</v>
      </c>
      <c r="C453" s="9" t="s">
        <v>27</v>
      </c>
      <c r="D453" s="9" t="s">
        <v>28</v>
      </c>
      <c r="E453" s="9" t="s">
        <v>728</v>
      </c>
      <c r="F453" s="9" t="s">
        <v>16</v>
      </c>
      <c r="G453" s="9" t="s">
        <v>3771</v>
      </c>
      <c r="H453" s="9" t="s">
        <v>729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spans="1:24" hidden="1" x14ac:dyDescent="0.2">
      <c r="A454" s="3">
        <v>45884</v>
      </c>
      <c r="B454" s="9">
        <v>-28.58</v>
      </c>
      <c r="C454" s="9" t="s">
        <v>27</v>
      </c>
      <c r="D454" s="9" t="s">
        <v>28</v>
      </c>
      <c r="E454" s="9" t="s">
        <v>728</v>
      </c>
      <c r="F454" s="9" t="s">
        <v>16</v>
      </c>
      <c r="G454" s="9" t="s">
        <v>3771</v>
      </c>
      <c r="H454" s="9" t="s">
        <v>729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spans="1:24" hidden="1" x14ac:dyDescent="0.2">
      <c r="A455" s="3">
        <v>45891</v>
      </c>
      <c r="B455" s="9">
        <v>-37.5</v>
      </c>
      <c r="C455" s="9" t="s">
        <v>27</v>
      </c>
      <c r="D455" s="9" t="s">
        <v>28</v>
      </c>
      <c r="E455" s="9" t="s">
        <v>728</v>
      </c>
      <c r="F455" s="9" t="s">
        <v>16</v>
      </c>
      <c r="G455" s="9" t="s">
        <v>3771</v>
      </c>
      <c r="H455" s="9" t="s">
        <v>729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1:24" hidden="1" x14ac:dyDescent="0.2">
      <c r="A456" s="3">
        <v>45894</v>
      </c>
      <c r="B456" s="9">
        <v>-27.49</v>
      </c>
      <c r="C456" s="9" t="s">
        <v>27</v>
      </c>
      <c r="D456" s="9" t="s">
        <v>28</v>
      </c>
      <c r="E456" s="9" t="s">
        <v>728</v>
      </c>
      <c r="F456" s="9" t="s">
        <v>16</v>
      </c>
      <c r="G456" s="9" t="s">
        <v>3771</v>
      </c>
      <c r="H456" s="9" t="s">
        <v>729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spans="1:24" hidden="1" x14ac:dyDescent="0.2">
      <c r="A457" s="3">
        <v>45901</v>
      </c>
      <c r="B457" s="9">
        <v>-27.49</v>
      </c>
      <c r="C457" s="9" t="s">
        <v>27</v>
      </c>
      <c r="D457" s="9" t="s">
        <v>28</v>
      </c>
      <c r="E457" s="9" t="s">
        <v>728</v>
      </c>
      <c r="F457" s="9" t="s">
        <v>16</v>
      </c>
      <c r="G457" s="9" t="s">
        <v>3771</v>
      </c>
      <c r="H457" s="9" t="s">
        <v>729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spans="1:24" hidden="1" x14ac:dyDescent="0.2">
      <c r="A458" s="3">
        <v>45909</v>
      </c>
      <c r="B458" s="9">
        <v>-29.5</v>
      </c>
      <c r="C458" s="9" t="s">
        <v>27</v>
      </c>
      <c r="D458" s="9" t="s">
        <v>28</v>
      </c>
      <c r="E458" s="9" t="s">
        <v>728</v>
      </c>
      <c r="F458" s="9" t="s">
        <v>16</v>
      </c>
      <c r="G458" s="9" t="s">
        <v>3771</v>
      </c>
      <c r="H458" s="9" t="s">
        <v>729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spans="1:24" hidden="1" x14ac:dyDescent="0.2">
      <c r="A459" s="3">
        <v>45926</v>
      </c>
      <c r="B459" s="9">
        <v>-21.99</v>
      </c>
      <c r="C459" s="9" t="s">
        <v>27</v>
      </c>
      <c r="D459" s="9" t="s">
        <v>28</v>
      </c>
      <c r="E459" s="9" t="s">
        <v>728</v>
      </c>
      <c r="F459" s="9" t="s">
        <v>16</v>
      </c>
      <c r="G459" s="9" t="s">
        <v>3771</v>
      </c>
      <c r="H459" s="9" t="s">
        <v>729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spans="1:24" hidden="1" x14ac:dyDescent="0.2">
      <c r="A460" s="3">
        <v>45929</v>
      </c>
      <c r="B460" s="9">
        <v>-39.86</v>
      </c>
      <c r="C460" s="9" t="s">
        <v>27</v>
      </c>
      <c r="D460" s="9" t="s">
        <v>28</v>
      </c>
      <c r="E460" s="9" t="s">
        <v>728</v>
      </c>
      <c r="F460" s="9" t="s">
        <v>16</v>
      </c>
      <c r="G460" s="9" t="s">
        <v>3771</v>
      </c>
      <c r="H460" s="9" t="s">
        <v>729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spans="1:24" hidden="1" x14ac:dyDescent="0.2">
      <c r="A461" s="3">
        <v>45940</v>
      </c>
      <c r="B461" s="9">
        <v>-40.29</v>
      </c>
      <c r="C461" s="9" t="s">
        <v>27</v>
      </c>
      <c r="D461" s="9" t="s">
        <v>28</v>
      </c>
      <c r="E461" s="9" t="s">
        <v>728</v>
      </c>
      <c r="F461" s="9" t="s">
        <v>16</v>
      </c>
      <c r="G461" s="9" t="s">
        <v>3771</v>
      </c>
      <c r="H461" s="9" t="s">
        <v>729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spans="1:24" hidden="1" x14ac:dyDescent="0.2">
      <c r="A462" s="3">
        <v>45940</v>
      </c>
      <c r="B462" s="9">
        <v>-40.29</v>
      </c>
      <c r="C462" s="9" t="s">
        <v>27</v>
      </c>
      <c r="D462" s="9" t="s">
        <v>28</v>
      </c>
      <c r="E462" s="9" t="s">
        <v>728</v>
      </c>
      <c r="F462" s="9" t="s">
        <v>16</v>
      </c>
      <c r="G462" s="9" t="s">
        <v>3771</v>
      </c>
      <c r="H462" s="9" t="s">
        <v>729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spans="1:24" hidden="1" x14ac:dyDescent="0.2">
      <c r="A463" s="3">
        <v>45940</v>
      </c>
      <c r="B463" s="9">
        <v>-40.29</v>
      </c>
      <c r="C463" s="9" t="s">
        <v>27</v>
      </c>
      <c r="D463" s="9" t="s">
        <v>28</v>
      </c>
      <c r="E463" s="9" t="s">
        <v>728</v>
      </c>
      <c r="F463" s="9" t="s">
        <v>16</v>
      </c>
      <c r="G463" s="9" t="s">
        <v>3771</v>
      </c>
      <c r="H463" s="9" t="s">
        <v>729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spans="1:24" hidden="1" x14ac:dyDescent="0.2">
      <c r="A464" s="3">
        <v>45946</v>
      </c>
      <c r="B464" s="9">
        <v>-32.25</v>
      </c>
      <c r="C464" s="9" t="s">
        <v>27</v>
      </c>
      <c r="D464" s="9" t="s">
        <v>28</v>
      </c>
      <c r="E464" s="9" t="s">
        <v>728</v>
      </c>
      <c r="F464" s="9" t="s">
        <v>16</v>
      </c>
      <c r="G464" s="9" t="s">
        <v>3771</v>
      </c>
      <c r="H464" s="9" t="s">
        <v>729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spans="1:24" hidden="1" x14ac:dyDescent="0.2">
      <c r="A465" s="3">
        <v>45961</v>
      </c>
      <c r="B465" s="9">
        <v>-16.25</v>
      </c>
      <c r="C465" s="9" t="s">
        <v>27</v>
      </c>
      <c r="D465" s="9" t="s">
        <v>28</v>
      </c>
      <c r="E465" s="9" t="s">
        <v>728</v>
      </c>
      <c r="F465" s="9" t="s">
        <v>16</v>
      </c>
      <c r="G465" s="9" t="s">
        <v>3771</v>
      </c>
      <c r="H465" s="9" t="s">
        <v>729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1:24" hidden="1" x14ac:dyDescent="0.2">
      <c r="A466" s="3">
        <v>45966</v>
      </c>
      <c r="B466" s="9">
        <v>-23.37</v>
      </c>
      <c r="C466" s="9" t="s">
        <v>27</v>
      </c>
      <c r="D466" s="9" t="s">
        <v>28</v>
      </c>
      <c r="E466" s="9" t="s">
        <v>728</v>
      </c>
      <c r="F466" s="9" t="s">
        <v>16</v>
      </c>
      <c r="G466" s="9" t="s">
        <v>3771</v>
      </c>
      <c r="H466" s="9" t="s">
        <v>729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spans="1:24" hidden="1" x14ac:dyDescent="0.2">
      <c r="A467" s="3">
        <v>45966</v>
      </c>
      <c r="B467" s="9">
        <v>-23.37</v>
      </c>
      <c r="C467" s="9" t="s">
        <v>5591</v>
      </c>
      <c r="D467" s="9" t="s">
        <v>28</v>
      </c>
      <c r="E467" s="9" t="s">
        <v>728</v>
      </c>
      <c r="F467" s="9" t="s">
        <v>16</v>
      </c>
      <c r="G467" s="9" t="s">
        <v>3771</v>
      </c>
      <c r="H467" s="9" t="s">
        <v>729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1:24" hidden="1" x14ac:dyDescent="0.2">
      <c r="A468" s="3">
        <v>45967</v>
      </c>
      <c r="B468" s="9">
        <v>-39.86</v>
      </c>
      <c r="C468" s="9" t="s">
        <v>27</v>
      </c>
      <c r="D468" s="9" t="s">
        <v>5043</v>
      </c>
      <c r="E468" s="9" t="s">
        <v>728</v>
      </c>
      <c r="F468" s="9" t="s">
        <v>16</v>
      </c>
      <c r="G468" s="9" t="s">
        <v>3771</v>
      </c>
      <c r="H468" s="9" t="s">
        <v>729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spans="1:24" hidden="1" x14ac:dyDescent="0.2">
      <c r="A469" s="3">
        <v>45971</v>
      </c>
      <c r="B469" s="9">
        <v>-39.86</v>
      </c>
      <c r="C469" s="9" t="s">
        <v>5591</v>
      </c>
      <c r="D469" s="9" t="s">
        <v>28</v>
      </c>
      <c r="E469" s="9" t="s">
        <v>728</v>
      </c>
      <c r="F469" s="9" t="s">
        <v>16</v>
      </c>
      <c r="G469" s="9" t="s">
        <v>3771</v>
      </c>
      <c r="H469" s="9" t="s">
        <v>729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spans="1:24" hidden="1" x14ac:dyDescent="0.2">
      <c r="A470" s="3">
        <v>45971</v>
      </c>
      <c r="B470" s="9">
        <v>-59.74</v>
      </c>
      <c r="C470" s="9" t="s">
        <v>5591</v>
      </c>
      <c r="D470" s="9" t="s">
        <v>28</v>
      </c>
      <c r="E470" s="9" t="s">
        <v>728</v>
      </c>
      <c r="F470" s="9" t="s">
        <v>16</v>
      </c>
      <c r="G470" s="9" t="s">
        <v>3771</v>
      </c>
      <c r="H470" s="9" t="s">
        <v>729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spans="1:24" hidden="1" x14ac:dyDescent="0.2">
      <c r="A471" s="3">
        <v>45986</v>
      </c>
      <c r="B471" s="9">
        <v>-35.299999999999997</v>
      </c>
      <c r="C471" s="9" t="s">
        <v>5591</v>
      </c>
      <c r="D471" s="9" t="s">
        <v>28</v>
      </c>
      <c r="E471" s="9" t="s">
        <v>728</v>
      </c>
      <c r="F471" s="9" t="s">
        <v>16</v>
      </c>
      <c r="G471" s="9" t="s">
        <v>3771</v>
      </c>
      <c r="H471" s="9" t="s">
        <v>729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1:24" hidden="1" x14ac:dyDescent="0.2">
      <c r="A472" s="3">
        <v>45986</v>
      </c>
      <c r="B472" s="9">
        <v>-27.5</v>
      </c>
      <c r="C472" s="9" t="s">
        <v>5591</v>
      </c>
      <c r="D472" s="9" t="s">
        <v>28</v>
      </c>
      <c r="E472" s="9" t="s">
        <v>728</v>
      </c>
      <c r="F472" s="9" t="s">
        <v>16</v>
      </c>
      <c r="G472" s="9" t="s">
        <v>3771</v>
      </c>
      <c r="H472" s="9" t="s">
        <v>729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1:24" hidden="1" x14ac:dyDescent="0.2">
      <c r="A473" s="3">
        <v>45988</v>
      </c>
      <c r="B473" s="9">
        <v>-51.24</v>
      </c>
      <c r="C473" s="9" t="s">
        <v>5591</v>
      </c>
      <c r="D473" s="9" t="s">
        <v>28</v>
      </c>
      <c r="E473" s="9" t="s">
        <v>728</v>
      </c>
      <c r="F473" s="9" t="s">
        <v>16</v>
      </c>
      <c r="G473" s="9" t="s">
        <v>3771</v>
      </c>
      <c r="H473" s="9" t="s">
        <v>729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spans="1:24" hidden="1" x14ac:dyDescent="0.2">
      <c r="A474" s="3">
        <v>45989</v>
      </c>
      <c r="B474" s="9">
        <v>-59.74</v>
      </c>
      <c r="C474" s="9" t="s">
        <v>5591</v>
      </c>
      <c r="D474" s="9" t="s">
        <v>28</v>
      </c>
      <c r="E474" s="9" t="s">
        <v>728</v>
      </c>
      <c r="F474" s="9" t="s">
        <v>16</v>
      </c>
      <c r="G474" s="9" t="s">
        <v>3771</v>
      </c>
      <c r="H474" s="9" t="s">
        <v>729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spans="1:24" hidden="1" x14ac:dyDescent="0.2">
      <c r="A475" s="3">
        <v>45992</v>
      </c>
      <c r="B475" s="9">
        <v>-16.25</v>
      </c>
      <c r="C475" s="9" t="s">
        <v>5591</v>
      </c>
      <c r="D475" s="9" t="s">
        <v>28</v>
      </c>
      <c r="E475" s="9" t="s">
        <v>728</v>
      </c>
      <c r="F475" s="9" t="s">
        <v>16</v>
      </c>
      <c r="G475" s="9" t="s">
        <v>3771</v>
      </c>
      <c r="H475" s="9" t="s">
        <v>729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spans="1:24" hidden="1" x14ac:dyDescent="0.2">
      <c r="A476" s="3">
        <v>45999</v>
      </c>
      <c r="B476" s="9">
        <v>-28.7</v>
      </c>
      <c r="C476" s="9" t="s">
        <v>5591</v>
      </c>
      <c r="D476" s="9" t="s">
        <v>28</v>
      </c>
      <c r="E476" s="9" t="s">
        <v>728</v>
      </c>
      <c r="F476" s="9" t="s">
        <v>16</v>
      </c>
      <c r="G476" s="9" t="s">
        <v>3771</v>
      </c>
      <c r="H476" s="9" t="s">
        <v>729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spans="1:24" hidden="1" x14ac:dyDescent="0.2">
      <c r="A477" s="3">
        <v>45999</v>
      </c>
      <c r="B477" s="9">
        <v>-59.73</v>
      </c>
      <c r="C477" s="9" t="s">
        <v>5591</v>
      </c>
      <c r="D477" s="9" t="s">
        <v>28</v>
      </c>
      <c r="E477" s="9" t="s">
        <v>728</v>
      </c>
      <c r="F477" s="9" t="s">
        <v>16</v>
      </c>
      <c r="G477" s="9" t="s">
        <v>3771</v>
      </c>
      <c r="H477" s="9" t="s">
        <v>729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spans="1:24" hidden="1" x14ac:dyDescent="0.2">
      <c r="A478" s="3">
        <v>46001</v>
      </c>
      <c r="B478" s="9">
        <v>-27.48</v>
      </c>
      <c r="C478" s="9" t="s">
        <v>5591</v>
      </c>
      <c r="D478" s="9" t="s">
        <v>28</v>
      </c>
      <c r="E478" s="9" t="s">
        <v>728</v>
      </c>
      <c r="F478" s="9" t="s">
        <v>16</v>
      </c>
      <c r="G478" s="9" t="s">
        <v>3771</v>
      </c>
      <c r="H478" s="9" t="s">
        <v>729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1:24" hidden="1" x14ac:dyDescent="0.2">
      <c r="A479" s="3">
        <v>46003</v>
      </c>
      <c r="B479" s="9">
        <v>-17.079999999999998</v>
      </c>
      <c r="C479" s="9" t="s">
        <v>5591</v>
      </c>
      <c r="D479" s="9" t="s">
        <v>28</v>
      </c>
      <c r="E479" s="9" t="s">
        <v>728</v>
      </c>
      <c r="F479" s="9" t="s">
        <v>16</v>
      </c>
      <c r="G479" s="9" t="s">
        <v>3771</v>
      </c>
      <c r="H479" s="9" t="s">
        <v>729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spans="1:24" hidden="1" x14ac:dyDescent="0.2">
      <c r="A480" s="3">
        <v>46003</v>
      </c>
      <c r="B480" s="9">
        <v>-28.7</v>
      </c>
      <c r="C480" s="9" t="s">
        <v>5591</v>
      </c>
      <c r="D480" s="9" t="s">
        <v>28</v>
      </c>
      <c r="E480" s="9" t="s">
        <v>728</v>
      </c>
      <c r="F480" s="9" t="s">
        <v>16</v>
      </c>
      <c r="G480" s="9" t="s">
        <v>3771</v>
      </c>
      <c r="H480" s="9" t="s">
        <v>729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spans="1:24" hidden="1" x14ac:dyDescent="0.2">
      <c r="A481" s="3">
        <v>46003</v>
      </c>
      <c r="B481" s="9">
        <v>-35</v>
      </c>
      <c r="C481" s="9" t="s">
        <v>5591</v>
      </c>
      <c r="D481" s="9" t="s">
        <v>28</v>
      </c>
      <c r="E481" s="9" t="s">
        <v>728</v>
      </c>
      <c r="F481" s="9" t="s">
        <v>16</v>
      </c>
      <c r="G481" s="9" t="s">
        <v>3771</v>
      </c>
      <c r="H481" s="9" t="s">
        <v>729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1:24" hidden="1" x14ac:dyDescent="0.2">
      <c r="A482" s="3">
        <v>46003</v>
      </c>
      <c r="B482" s="9">
        <v>-35.299999999999997</v>
      </c>
      <c r="C482" s="9" t="s">
        <v>5591</v>
      </c>
      <c r="D482" s="9" t="s">
        <v>28</v>
      </c>
      <c r="E482" s="9" t="s">
        <v>728</v>
      </c>
      <c r="F482" s="9" t="s">
        <v>16</v>
      </c>
      <c r="G482" s="9" t="s">
        <v>3771</v>
      </c>
      <c r="H482" s="9" t="s">
        <v>729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1:24" hidden="1" x14ac:dyDescent="0.2">
      <c r="A483" s="3">
        <v>46007</v>
      </c>
      <c r="B483" s="9">
        <v>-31.38</v>
      </c>
      <c r="C483" s="9" t="s">
        <v>5591</v>
      </c>
      <c r="D483" s="9" t="s">
        <v>28</v>
      </c>
      <c r="E483" s="9" t="s">
        <v>728</v>
      </c>
      <c r="F483" s="9" t="s">
        <v>16</v>
      </c>
      <c r="G483" s="9" t="s">
        <v>3771</v>
      </c>
      <c r="H483" s="9" t="s">
        <v>729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spans="1:24" hidden="1" x14ac:dyDescent="0.2">
      <c r="A484" s="3">
        <v>46013</v>
      </c>
      <c r="B484" s="9">
        <v>-98</v>
      </c>
      <c r="C484" s="9" t="s">
        <v>5591</v>
      </c>
      <c r="D484" s="9" t="s">
        <v>28</v>
      </c>
      <c r="E484" s="9" t="s">
        <v>728</v>
      </c>
      <c r="F484" s="9" t="s">
        <v>16</v>
      </c>
      <c r="G484" s="9" t="s">
        <v>3771</v>
      </c>
      <c r="H484" s="9" t="s">
        <v>729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spans="1:24" hidden="1" x14ac:dyDescent="0.2">
      <c r="A485" s="3">
        <v>45780</v>
      </c>
      <c r="B485" s="9">
        <v>-20.010000000000002</v>
      </c>
      <c r="C485" s="9" t="s">
        <v>172</v>
      </c>
      <c r="D485" s="10"/>
      <c r="E485" s="9" t="s">
        <v>3833</v>
      </c>
      <c r="F485" s="9" t="s">
        <v>16</v>
      </c>
      <c r="G485" s="9" t="s">
        <v>3771</v>
      </c>
      <c r="H485" s="9" t="s">
        <v>729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spans="1:24" hidden="1" x14ac:dyDescent="0.2">
      <c r="A486" s="3">
        <v>45902</v>
      </c>
      <c r="B486" s="9">
        <v>-51.07</v>
      </c>
      <c r="C486" s="9" t="s">
        <v>172</v>
      </c>
      <c r="D486" s="10"/>
      <c r="E486" s="9" t="s">
        <v>4640</v>
      </c>
      <c r="F486" s="9" t="s">
        <v>16</v>
      </c>
      <c r="G486" s="9" t="s">
        <v>3771</v>
      </c>
      <c r="H486" s="9" t="s">
        <v>729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spans="1:24" hidden="1" x14ac:dyDescent="0.2">
      <c r="A487" s="3">
        <v>45783</v>
      </c>
      <c r="B487" s="9">
        <v>-24.5</v>
      </c>
      <c r="C487" s="9" t="s">
        <v>172</v>
      </c>
      <c r="D487" s="10"/>
      <c r="E487" s="9" t="s">
        <v>3860</v>
      </c>
      <c r="F487" s="9" t="s">
        <v>16</v>
      </c>
      <c r="G487" s="9" t="s">
        <v>3771</v>
      </c>
      <c r="H487" s="9" t="s">
        <v>729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spans="1:24" hidden="1" x14ac:dyDescent="0.2">
      <c r="A488" s="3">
        <v>45811</v>
      </c>
      <c r="B488" s="9">
        <v>-21.23</v>
      </c>
      <c r="C488" s="9" t="s">
        <v>172</v>
      </c>
      <c r="D488" s="10"/>
      <c r="E488" s="9" t="s">
        <v>4056</v>
      </c>
      <c r="F488" s="9" t="s">
        <v>16</v>
      </c>
      <c r="G488" s="9" t="s">
        <v>3771</v>
      </c>
      <c r="H488" s="9" t="s">
        <v>729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spans="1:24" hidden="1" x14ac:dyDescent="0.2">
      <c r="A489" s="3">
        <v>45842</v>
      </c>
      <c r="B489" s="9">
        <v>-41.3</v>
      </c>
      <c r="C489" s="9" t="s">
        <v>172</v>
      </c>
      <c r="D489" s="10"/>
      <c r="E489" s="9" t="s">
        <v>4250</v>
      </c>
      <c r="F489" s="9" t="s">
        <v>16</v>
      </c>
      <c r="G489" s="9" t="s">
        <v>3771</v>
      </c>
      <c r="H489" s="9" t="s">
        <v>729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1:24" hidden="1" x14ac:dyDescent="0.2">
      <c r="A490" s="3">
        <v>45296</v>
      </c>
      <c r="B490" s="9">
        <v>-47.76</v>
      </c>
      <c r="C490" s="9" t="s">
        <v>172</v>
      </c>
      <c r="D490" s="9" t="s">
        <v>173</v>
      </c>
      <c r="E490" s="9" t="s">
        <v>1539</v>
      </c>
      <c r="F490" s="9" t="s">
        <v>16</v>
      </c>
      <c r="G490" s="9" t="s">
        <v>3771</v>
      </c>
      <c r="H490" s="9" t="s">
        <v>729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spans="1:24" hidden="1" x14ac:dyDescent="0.2">
      <c r="A491" s="3">
        <v>45296</v>
      </c>
      <c r="B491" s="9">
        <v>-45.24</v>
      </c>
      <c r="C491" s="9" t="s">
        <v>172</v>
      </c>
      <c r="D491" s="9" t="s">
        <v>173</v>
      </c>
      <c r="E491" s="9" t="s">
        <v>1539</v>
      </c>
      <c r="F491" s="9" t="s">
        <v>16</v>
      </c>
      <c r="G491" s="9" t="s">
        <v>3771</v>
      </c>
      <c r="H491" s="9" t="s">
        <v>729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spans="1:24" hidden="1" x14ac:dyDescent="0.2">
      <c r="A492" s="3">
        <v>45843</v>
      </c>
      <c r="B492" s="9">
        <v>-22.48</v>
      </c>
      <c r="C492" s="9" t="s">
        <v>172</v>
      </c>
      <c r="D492" s="10"/>
      <c r="E492" s="9" t="s">
        <v>4259</v>
      </c>
      <c r="F492" s="9" t="s">
        <v>16</v>
      </c>
      <c r="G492" s="9" t="s">
        <v>3771</v>
      </c>
      <c r="H492" s="9" t="s">
        <v>729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1:24" hidden="1" x14ac:dyDescent="0.2">
      <c r="A493" s="3">
        <v>45540</v>
      </c>
      <c r="B493" s="9">
        <v>-21.75</v>
      </c>
      <c r="C493" s="9" t="s">
        <v>172</v>
      </c>
      <c r="D493" s="9" t="s">
        <v>173</v>
      </c>
      <c r="E493" s="9" t="s">
        <v>2660</v>
      </c>
      <c r="F493" s="9" t="s">
        <v>16</v>
      </c>
      <c r="G493" s="9" t="s">
        <v>3771</v>
      </c>
      <c r="H493" s="9" t="s">
        <v>729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spans="1:24" hidden="1" x14ac:dyDescent="0.2">
      <c r="A494" s="3">
        <v>45540</v>
      </c>
      <c r="B494" s="9">
        <v>-18.91</v>
      </c>
      <c r="C494" s="9" t="s">
        <v>172</v>
      </c>
      <c r="D494" s="9" t="s">
        <v>173</v>
      </c>
      <c r="E494" s="9" t="s">
        <v>2660</v>
      </c>
      <c r="F494" s="9" t="s">
        <v>16</v>
      </c>
      <c r="G494" s="9" t="s">
        <v>3771</v>
      </c>
      <c r="H494" s="9" t="s">
        <v>729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spans="1:24" hidden="1" x14ac:dyDescent="0.2">
      <c r="A495" s="3">
        <v>45905</v>
      </c>
      <c r="B495" s="9">
        <v>-32.25</v>
      </c>
      <c r="C495" s="9" t="s">
        <v>172</v>
      </c>
      <c r="D495" s="10"/>
      <c r="E495" s="9" t="s">
        <v>4671</v>
      </c>
      <c r="F495" s="9" t="s">
        <v>16</v>
      </c>
      <c r="G495" s="9" t="s">
        <v>3771</v>
      </c>
      <c r="H495" s="9" t="s">
        <v>729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spans="1:24" hidden="1" x14ac:dyDescent="0.2">
      <c r="A496" s="3">
        <v>45570</v>
      </c>
      <c r="B496" s="9">
        <v>-22.49</v>
      </c>
      <c r="C496" s="9" t="s">
        <v>172</v>
      </c>
      <c r="D496" s="9" t="s">
        <v>173</v>
      </c>
      <c r="E496" s="9" t="s">
        <v>2874</v>
      </c>
      <c r="F496" s="9" t="s">
        <v>16</v>
      </c>
      <c r="G496" s="9" t="s">
        <v>3771</v>
      </c>
      <c r="H496" s="9" t="s">
        <v>729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1:24" hidden="1" x14ac:dyDescent="0.2">
      <c r="A497" s="3">
        <v>45570</v>
      </c>
      <c r="B497" s="9">
        <v>-22.5</v>
      </c>
      <c r="C497" s="9" t="s">
        <v>172</v>
      </c>
      <c r="D497" s="9" t="s">
        <v>173</v>
      </c>
      <c r="E497" s="9" t="s">
        <v>2874</v>
      </c>
      <c r="F497" s="9" t="s">
        <v>16</v>
      </c>
      <c r="G497" s="9" t="s">
        <v>3771</v>
      </c>
      <c r="H497" s="9" t="s">
        <v>729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spans="1:24" hidden="1" x14ac:dyDescent="0.2">
      <c r="A498" s="3">
        <v>45570</v>
      </c>
      <c r="B498" s="9">
        <v>-28.72</v>
      </c>
      <c r="C498" s="9" t="s">
        <v>172</v>
      </c>
      <c r="D498" s="9" t="s">
        <v>173</v>
      </c>
      <c r="E498" s="9" t="s">
        <v>2874</v>
      </c>
      <c r="F498" s="9" t="s">
        <v>16</v>
      </c>
      <c r="G498" s="9" t="s">
        <v>3771</v>
      </c>
      <c r="H498" s="9" t="s">
        <v>729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spans="1:24" hidden="1" x14ac:dyDescent="0.2">
      <c r="A499" s="3">
        <v>45965</v>
      </c>
      <c r="B499" s="9">
        <v>-51.24</v>
      </c>
      <c r="C499" s="9" t="s">
        <v>172</v>
      </c>
      <c r="D499" s="10"/>
      <c r="E499" s="9" t="s">
        <v>5032</v>
      </c>
      <c r="F499" s="9" t="s">
        <v>16</v>
      </c>
      <c r="G499" s="9" t="s">
        <v>3771</v>
      </c>
      <c r="H499" s="9" t="s">
        <v>729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1:24" hidden="1" x14ac:dyDescent="0.2">
      <c r="A500" s="3">
        <v>45694</v>
      </c>
      <c r="B500" s="9">
        <v>-5.5</v>
      </c>
      <c r="C500" s="9" t="s">
        <v>172</v>
      </c>
      <c r="D500" s="9" t="s">
        <v>173</v>
      </c>
      <c r="E500" s="9" t="s">
        <v>3458</v>
      </c>
      <c r="F500" s="9" t="s">
        <v>16</v>
      </c>
      <c r="G500" s="9" t="s">
        <v>3771</v>
      </c>
      <c r="H500" s="9" t="s">
        <v>729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spans="1:24" hidden="1" x14ac:dyDescent="0.2">
      <c r="A501" s="3">
        <v>45874</v>
      </c>
      <c r="B501" s="9">
        <v>-37.5</v>
      </c>
      <c r="C501" s="9" t="s">
        <v>172</v>
      </c>
      <c r="D501" s="10"/>
      <c r="E501" s="9" t="s">
        <v>4456</v>
      </c>
      <c r="F501" s="9" t="s">
        <v>16</v>
      </c>
      <c r="G501" s="9" t="s">
        <v>3771</v>
      </c>
      <c r="H501" s="9" t="s">
        <v>729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spans="1:24" hidden="1" x14ac:dyDescent="0.2">
      <c r="A502" s="3">
        <v>45875</v>
      </c>
      <c r="B502" s="9">
        <v>-11.99</v>
      </c>
      <c r="C502" s="9" t="s">
        <v>172</v>
      </c>
      <c r="D502" s="10"/>
      <c r="E502" s="9" t="s">
        <v>4456</v>
      </c>
      <c r="F502" s="9" t="s">
        <v>16</v>
      </c>
      <c r="G502" s="9" t="s">
        <v>3771</v>
      </c>
      <c r="H502" s="9" t="s">
        <v>729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spans="1:24" hidden="1" x14ac:dyDescent="0.2">
      <c r="A503" s="3">
        <v>45967</v>
      </c>
      <c r="B503" s="9">
        <v>-19.75</v>
      </c>
      <c r="C503" s="9" t="s">
        <v>172</v>
      </c>
      <c r="D503" s="10"/>
      <c r="E503" s="9" t="s">
        <v>5044</v>
      </c>
      <c r="F503" s="9" t="s">
        <v>16</v>
      </c>
      <c r="G503" s="9" t="s">
        <v>3771</v>
      </c>
      <c r="H503" s="9" t="s">
        <v>729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spans="1:24" hidden="1" x14ac:dyDescent="0.2">
      <c r="A504" s="3">
        <v>45967</v>
      </c>
      <c r="B504" s="9">
        <v>-19.75</v>
      </c>
      <c r="C504" s="9" t="s">
        <v>172</v>
      </c>
      <c r="D504" s="10"/>
      <c r="E504" s="9" t="s">
        <v>5044</v>
      </c>
      <c r="F504" s="9" t="s">
        <v>16</v>
      </c>
      <c r="G504" s="9" t="s">
        <v>3771</v>
      </c>
      <c r="H504" s="9" t="s">
        <v>729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1:24" hidden="1" x14ac:dyDescent="0.2">
      <c r="A505" s="3">
        <v>45358</v>
      </c>
      <c r="B505" s="9">
        <v>-24.99</v>
      </c>
      <c r="C505" s="9" t="s">
        <v>172</v>
      </c>
      <c r="D505" s="9" t="s">
        <v>173</v>
      </c>
      <c r="E505" s="9" t="s">
        <v>1773</v>
      </c>
      <c r="F505" s="9" t="s">
        <v>16</v>
      </c>
      <c r="G505" s="9" t="s">
        <v>3771</v>
      </c>
      <c r="H505" s="9" t="s">
        <v>729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spans="1:24" hidden="1" x14ac:dyDescent="0.2">
      <c r="A506" s="3">
        <v>45358</v>
      </c>
      <c r="B506" s="9">
        <v>-36.729999999999997</v>
      </c>
      <c r="C506" s="9" t="s">
        <v>172</v>
      </c>
      <c r="D506" s="9" t="s">
        <v>173</v>
      </c>
      <c r="E506" s="9" t="s">
        <v>1773</v>
      </c>
      <c r="F506" s="9" t="s">
        <v>16</v>
      </c>
      <c r="G506" s="9" t="s">
        <v>3771</v>
      </c>
      <c r="H506" s="9" t="s">
        <v>729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spans="1:24" hidden="1" x14ac:dyDescent="0.2">
      <c r="A507" s="3">
        <v>45358</v>
      </c>
      <c r="B507" s="9">
        <v>-36.729999999999997</v>
      </c>
      <c r="C507" s="9" t="s">
        <v>172</v>
      </c>
      <c r="D507" s="9" t="s">
        <v>173</v>
      </c>
      <c r="E507" s="9" t="s">
        <v>1773</v>
      </c>
      <c r="F507" s="9" t="s">
        <v>16</v>
      </c>
      <c r="G507" s="9" t="s">
        <v>3771</v>
      </c>
      <c r="H507" s="9" t="s">
        <v>729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spans="1:24" hidden="1" x14ac:dyDescent="0.2">
      <c r="A508" s="3">
        <v>45785</v>
      </c>
      <c r="B508" s="9">
        <v>-29.03</v>
      </c>
      <c r="C508" s="9" t="s">
        <v>172</v>
      </c>
      <c r="D508" s="10"/>
      <c r="E508" s="9" t="s">
        <v>3880</v>
      </c>
      <c r="F508" s="9" t="s">
        <v>16</v>
      </c>
      <c r="G508" s="9" t="s">
        <v>3771</v>
      </c>
      <c r="H508" s="9" t="s">
        <v>729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spans="1:24" hidden="1" x14ac:dyDescent="0.2">
      <c r="A509" s="3">
        <v>45573</v>
      </c>
      <c r="B509" s="9">
        <v>-9.4600000000000009</v>
      </c>
      <c r="C509" s="9" t="s">
        <v>172</v>
      </c>
      <c r="D509" s="9" t="s">
        <v>173</v>
      </c>
      <c r="E509" s="9" t="s">
        <v>2883</v>
      </c>
      <c r="F509" s="9" t="s">
        <v>16</v>
      </c>
      <c r="G509" s="9" t="s">
        <v>3771</v>
      </c>
      <c r="H509" s="9" t="s">
        <v>729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spans="1:24" hidden="1" x14ac:dyDescent="0.2">
      <c r="A510" s="3">
        <v>45573</v>
      </c>
      <c r="B510" s="9">
        <v>-19.55</v>
      </c>
      <c r="C510" s="9" t="s">
        <v>172</v>
      </c>
      <c r="D510" s="9" t="s">
        <v>173</v>
      </c>
      <c r="E510" s="9" t="s">
        <v>2883</v>
      </c>
      <c r="F510" s="9" t="s">
        <v>16</v>
      </c>
      <c r="G510" s="9" t="s">
        <v>3771</v>
      </c>
      <c r="H510" s="9" t="s">
        <v>729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spans="1:24" hidden="1" x14ac:dyDescent="0.2">
      <c r="A511" s="3">
        <v>45785</v>
      </c>
      <c r="B511" s="9">
        <v>-24.57</v>
      </c>
      <c r="C511" s="9" t="s">
        <v>172</v>
      </c>
      <c r="D511" s="10"/>
      <c r="E511" s="9" t="s">
        <v>3879</v>
      </c>
      <c r="F511" s="9" t="s">
        <v>16</v>
      </c>
      <c r="G511" s="9" t="s">
        <v>3771</v>
      </c>
      <c r="H511" s="9" t="s">
        <v>729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spans="1:24" hidden="1" x14ac:dyDescent="0.2">
      <c r="A512" s="3">
        <v>45545</v>
      </c>
      <c r="B512" s="9">
        <v>-19.55</v>
      </c>
      <c r="C512" s="9" t="s">
        <v>172</v>
      </c>
      <c r="D512" s="9" t="s">
        <v>173</v>
      </c>
      <c r="E512" s="9" t="s">
        <v>2692</v>
      </c>
      <c r="F512" s="9" t="s">
        <v>16</v>
      </c>
      <c r="G512" s="9" t="s">
        <v>3771</v>
      </c>
      <c r="H512" s="9" t="s">
        <v>729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1:24" hidden="1" x14ac:dyDescent="0.2">
      <c r="A513" s="3">
        <v>45636</v>
      </c>
      <c r="B513" s="9">
        <v>-14.06</v>
      </c>
      <c r="C513" s="9" t="s">
        <v>172</v>
      </c>
      <c r="D513" s="9" t="s">
        <v>173</v>
      </c>
      <c r="E513" s="9" t="s">
        <v>3201</v>
      </c>
      <c r="F513" s="9" t="s">
        <v>16</v>
      </c>
      <c r="G513" s="9" t="s">
        <v>3771</v>
      </c>
      <c r="H513" s="9" t="s">
        <v>729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1:24" hidden="1" x14ac:dyDescent="0.2">
      <c r="A514" s="3">
        <v>45846</v>
      </c>
      <c r="B514" s="9">
        <v>-25</v>
      </c>
      <c r="C514" s="9" t="s">
        <v>172</v>
      </c>
      <c r="D514" s="10"/>
      <c r="E514" s="9" t="s">
        <v>4270</v>
      </c>
      <c r="F514" s="9" t="s">
        <v>16</v>
      </c>
      <c r="G514" s="9" t="s">
        <v>3771</v>
      </c>
      <c r="H514" s="9" t="s">
        <v>729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spans="1:24" hidden="1" x14ac:dyDescent="0.2">
      <c r="A515" s="3">
        <v>45909</v>
      </c>
      <c r="B515" s="9">
        <v>-8.3699999999999992</v>
      </c>
      <c r="C515" s="9" t="s">
        <v>172</v>
      </c>
      <c r="D515" s="10"/>
      <c r="E515" s="9" t="s">
        <v>4691</v>
      </c>
      <c r="F515" s="9" t="s">
        <v>16</v>
      </c>
      <c r="G515" s="9" t="s">
        <v>3771</v>
      </c>
      <c r="H515" s="9" t="s">
        <v>729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spans="1:24" hidden="1" x14ac:dyDescent="0.2">
      <c r="A516" s="3">
        <v>45787</v>
      </c>
      <c r="B516" s="9">
        <v>-27.29</v>
      </c>
      <c r="C516" s="9" t="s">
        <v>172</v>
      </c>
      <c r="D516" s="10"/>
      <c r="E516" s="9" t="s">
        <v>3897</v>
      </c>
      <c r="F516" s="9" t="s">
        <v>16</v>
      </c>
      <c r="G516" s="9" t="s">
        <v>3771</v>
      </c>
      <c r="H516" s="9" t="s">
        <v>729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spans="1:24" hidden="1" x14ac:dyDescent="0.2">
      <c r="A517" s="3">
        <v>45940</v>
      </c>
      <c r="B517" s="9">
        <v>-40.29</v>
      </c>
      <c r="C517" s="9" t="s">
        <v>172</v>
      </c>
      <c r="D517" s="10"/>
      <c r="E517" s="9" t="s">
        <v>4874</v>
      </c>
      <c r="F517" s="9" t="s">
        <v>16</v>
      </c>
      <c r="G517" s="9" t="s">
        <v>3771</v>
      </c>
      <c r="H517" s="9" t="s">
        <v>729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spans="1:24" hidden="1" x14ac:dyDescent="0.2">
      <c r="A518" s="3">
        <v>46000</v>
      </c>
      <c r="B518" s="9">
        <v>-50.87</v>
      </c>
      <c r="C518" s="9" t="s">
        <v>172</v>
      </c>
      <c r="D518" s="10"/>
      <c r="E518" s="9" t="s">
        <v>5396</v>
      </c>
      <c r="F518" s="9" t="s">
        <v>16</v>
      </c>
      <c r="G518" s="9" t="s">
        <v>3771</v>
      </c>
      <c r="H518" s="9" t="s">
        <v>729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spans="1:24" hidden="1" x14ac:dyDescent="0.2">
      <c r="A519" s="3">
        <v>45668</v>
      </c>
      <c r="B519" s="9">
        <v>-22.25</v>
      </c>
      <c r="C519" s="9" t="s">
        <v>172</v>
      </c>
      <c r="D519" s="9" t="s">
        <v>173</v>
      </c>
      <c r="E519" s="9" t="s">
        <v>3344</v>
      </c>
      <c r="F519" s="9" t="s">
        <v>16</v>
      </c>
      <c r="G519" s="9" t="s">
        <v>3771</v>
      </c>
      <c r="H519" s="9" t="s">
        <v>729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spans="1:24" hidden="1" x14ac:dyDescent="0.2">
      <c r="A520" s="3">
        <v>45790</v>
      </c>
      <c r="B520" s="9">
        <v>-29.03</v>
      </c>
      <c r="C520" s="9" t="s">
        <v>172</v>
      </c>
      <c r="D520" s="10"/>
      <c r="E520" s="9" t="s">
        <v>3916</v>
      </c>
      <c r="F520" s="9" t="s">
        <v>16</v>
      </c>
      <c r="G520" s="9" t="s">
        <v>3771</v>
      </c>
      <c r="H520" s="9" t="s">
        <v>729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spans="1:24" hidden="1" x14ac:dyDescent="0.2">
      <c r="A521" s="3">
        <v>45818</v>
      </c>
      <c r="B521" s="9">
        <v>-71.760000000000005</v>
      </c>
      <c r="C521" s="9" t="s">
        <v>172</v>
      </c>
      <c r="D521" s="10"/>
      <c r="E521" s="9" t="s">
        <v>4103</v>
      </c>
      <c r="F521" s="9" t="s">
        <v>16</v>
      </c>
      <c r="G521" s="9" t="s">
        <v>3771</v>
      </c>
      <c r="H521" s="9" t="s">
        <v>729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spans="1:24" hidden="1" x14ac:dyDescent="0.2">
      <c r="A522" s="3">
        <v>45517</v>
      </c>
      <c r="B522" s="9">
        <v>-21.74</v>
      </c>
      <c r="C522" s="9" t="s">
        <v>172</v>
      </c>
      <c r="D522" s="9" t="s">
        <v>173</v>
      </c>
      <c r="E522" s="9" t="s">
        <v>2556</v>
      </c>
      <c r="F522" s="9" t="s">
        <v>16</v>
      </c>
      <c r="G522" s="9" t="s">
        <v>3771</v>
      </c>
      <c r="H522" s="9" t="s">
        <v>729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spans="1:24" hidden="1" x14ac:dyDescent="0.2">
      <c r="A523" s="3">
        <v>45972</v>
      </c>
      <c r="B523" s="9">
        <v>-59.74</v>
      </c>
      <c r="C523" s="9" t="s">
        <v>172</v>
      </c>
      <c r="D523" s="10"/>
      <c r="E523" s="9" t="s">
        <v>5285</v>
      </c>
      <c r="F523" s="9" t="s">
        <v>16</v>
      </c>
      <c r="G523" s="9" t="s">
        <v>3771</v>
      </c>
      <c r="H523" s="9" t="s">
        <v>729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spans="1:24" hidden="1" x14ac:dyDescent="0.2">
      <c r="A524" s="3">
        <v>45671</v>
      </c>
      <c r="B524" s="9">
        <v>-28.5</v>
      </c>
      <c r="C524" s="9" t="s">
        <v>172</v>
      </c>
      <c r="D524" s="9" t="s">
        <v>173</v>
      </c>
      <c r="E524" s="9" t="s">
        <v>3347</v>
      </c>
      <c r="F524" s="9" t="s">
        <v>16</v>
      </c>
      <c r="G524" s="9" t="s">
        <v>3771</v>
      </c>
      <c r="H524" s="9" t="s">
        <v>729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1:24" hidden="1" x14ac:dyDescent="0.2">
      <c r="A525" s="3">
        <v>45335</v>
      </c>
      <c r="B525" s="9">
        <v>-24.99</v>
      </c>
      <c r="C525" s="9" t="s">
        <v>172</v>
      </c>
      <c r="D525" s="9" t="s">
        <v>173</v>
      </c>
      <c r="E525" s="9" t="s">
        <v>1687</v>
      </c>
      <c r="F525" s="9" t="s">
        <v>16</v>
      </c>
      <c r="G525" s="9" t="s">
        <v>3771</v>
      </c>
      <c r="H525" s="9" t="s">
        <v>729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1:24" hidden="1" x14ac:dyDescent="0.2">
      <c r="A526" s="3">
        <v>45577</v>
      </c>
      <c r="B526" s="9">
        <v>-40.49</v>
      </c>
      <c r="C526" s="9" t="s">
        <v>172</v>
      </c>
      <c r="D526" s="9" t="s">
        <v>173</v>
      </c>
      <c r="E526" s="9" t="s">
        <v>2899</v>
      </c>
      <c r="F526" s="9" t="s">
        <v>16</v>
      </c>
      <c r="G526" s="9" t="s">
        <v>3771</v>
      </c>
      <c r="H526" s="9" t="s">
        <v>729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spans="1:24" hidden="1" x14ac:dyDescent="0.2">
      <c r="A527" s="3">
        <v>45762</v>
      </c>
      <c r="B527" s="9">
        <v>-19.98</v>
      </c>
      <c r="C527" s="9" t="s">
        <v>172</v>
      </c>
      <c r="D527" s="9" t="s">
        <v>173</v>
      </c>
      <c r="E527" s="9" t="s">
        <v>3717</v>
      </c>
      <c r="F527" s="9" t="s">
        <v>16</v>
      </c>
      <c r="G527" s="9" t="s">
        <v>3771</v>
      </c>
      <c r="H527" s="9" t="s">
        <v>729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spans="1:24" hidden="1" x14ac:dyDescent="0.2">
      <c r="A528" s="3">
        <v>45881</v>
      </c>
      <c r="B528" s="9">
        <v>-55.49</v>
      </c>
      <c r="C528" s="9" t="s">
        <v>172</v>
      </c>
      <c r="D528" s="10"/>
      <c r="E528" s="9" t="s">
        <v>4497</v>
      </c>
      <c r="F528" s="9" t="s">
        <v>16</v>
      </c>
      <c r="G528" s="9" t="s">
        <v>3771</v>
      </c>
      <c r="H528" s="9" t="s">
        <v>729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spans="1:24" hidden="1" x14ac:dyDescent="0.2">
      <c r="A529" s="3">
        <v>45944</v>
      </c>
      <c r="B529" s="9">
        <v>-22.49</v>
      </c>
      <c r="C529" s="9" t="s">
        <v>172</v>
      </c>
      <c r="D529" s="10"/>
      <c r="E529" s="9" t="s">
        <v>4901</v>
      </c>
      <c r="F529" s="9" t="s">
        <v>16</v>
      </c>
      <c r="G529" s="9" t="s">
        <v>3771</v>
      </c>
      <c r="H529" s="9" t="s">
        <v>729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spans="1:24" hidden="1" x14ac:dyDescent="0.2">
      <c r="A530" s="3">
        <v>45730</v>
      </c>
      <c r="B530" s="9">
        <v>-38.630000000000003</v>
      </c>
      <c r="C530" s="9" t="s">
        <v>172</v>
      </c>
      <c r="D530" s="9" t="s">
        <v>173</v>
      </c>
      <c r="E530" s="9" t="s">
        <v>3588</v>
      </c>
      <c r="F530" s="9" t="s">
        <v>16</v>
      </c>
      <c r="G530" s="9" t="s">
        <v>3771</v>
      </c>
      <c r="H530" s="9" t="s">
        <v>729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spans="1:24" hidden="1" x14ac:dyDescent="0.2">
      <c r="A531" s="3">
        <v>45730</v>
      </c>
      <c r="B531" s="9">
        <v>-44</v>
      </c>
      <c r="C531" s="9" t="s">
        <v>172</v>
      </c>
      <c r="D531" s="9" t="s">
        <v>173</v>
      </c>
      <c r="E531" s="9" t="s">
        <v>3588</v>
      </c>
      <c r="F531" s="9" t="s">
        <v>16</v>
      </c>
      <c r="G531" s="9" t="s">
        <v>3771</v>
      </c>
      <c r="H531" s="9" t="s">
        <v>729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1:24" hidden="1" x14ac:dyDescent="0.2">
      <c r="A532" s="3">
        <v>45730</v>
      </c>
      <c r="B532" s="9">
        <v>-35.630000000000003</v>
      </c>
      <c r="C532" s="9" t="s">
        <v>172</v>
      </c>
      <c r="D532" s="9" t="s">
        <v>173</v>
      </c>
      <c r="E532" s="9" t="s">
        <v>3588</v>
      </c>
      <c r="F532" s="9" t="s">
        <v>16</v>
      </c>
      <c r="G532" s="9" t="s">
        <v>3771</v>
      </c>
      <c r="H532" s="9" t="s">
        <v>729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spans="1:24" hidden="1" x14ac:dyDescent="0.2">
      <c r="A533" s="3">
        <v>45730</v>
      </c>
      <c r="B533" s="9">
        <v>-27.5</v>
      </c>
      <c r="C533" s="9" t="s">
        <v>172</v>
      </c>
      <c r="D533" s="9" t="s">
        <v>173</v>
      </c>
      <c r="E533" s="9" t="s">
        <v>3588</v>
      </c>
      <c r="F533" s="9" t="s">
        <v>16</v>
      </c>
      <c r="G533" s="9" t="s">
        <v>3771</v>
      </c>
      <c r="H533" s="9" t="s">
        <v>729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spans="1:24" hidden="1" x14ac:dyDescent="0.2">
      <c r="A534" s="3">
        <v>45791</v>
      </c>
      <c r="B534" s="9">
        <v>-21.23</v>
      </c>
      <c r="C534" s="9" t="s">
        <v>172</v>
      </c>
      <c r="D534" s="10"/>
      <c r="E534" s="9" t="s">
        <v>3930</v>
      </c>
      <c r="F534" s="9" t="s">
        <v>16</v>
      </c>
      <c r="G534" s="9" t="s">
        <v>3771</v>
      </c>
      <c r="H534" s="9" t="s">
        <v>729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spans="1:24" hidden="1" x14ac:dyDescent="0.2">
      <c r="A535" s="3">
        <v>45822</v>
      </c>
      <c r="B535" s="9">
        <v>-22.49</v>
      </c>
      <c r="C535" s="9" t="s">
        <v>172</v>
      </c>
      <c r="D535" s="10"/>
      <c r="E535" s="9" t="s">
        <v>4126</v>
      </c>
      <c r="F535" s="9" t="s">
        <v>16</v>
      </c>
      <c r="G535" s="9" t="s">
        <v>3771</v>
      </c>
      <c r="H535" s="9" t="s">
        <v>729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spans="1:24" hidden="1" x14ac:dyDescent="0.2">
      <c r="A536" s="3">
        <v>45549</v>
      </c>
      <c r="B536" s="9">
        <v>-56.23</v>
      </c>
      <c r="C536" s="9" t="s">
        <v>172</v>
      </c>
      <c r="D536" s="9" t="s">
        <v>173</v>
      </c>
      <c r="E536" s="9" t="s">
        <v>2705</v>
      </c>
      <c r="F536" s="9" t="s">
        <v>16</v>
      </c>
      <c r="G536" s="9" t="s">
        <v>3771</v>
      </c>
      <c r="H536" s="9" t="s">
        <v>729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spans="1:24" hidden="1" x14ac:dyDescent="0.2">
      <c r="A537" s="3">
        <v>45549</v>
      </c>
      <c r="B537" s="9">
        <v>-40.49</v>
      </c>
      <c r="C537" s="9" t="s">
        <v>172</v>
      </c>
      <c r="D537" s="9" t="s">
        <v>173</v>
      </c>
      <c r="E537" s="9" t="s">
        <v>2705</v>
      </c>
      <c r="F537" s="9" t="s">
        <v>16</v>
      </c>
      <c r="G537" s="9" t="s">
        <v>3771</v>
      </c>
      <c r="H537" s="9" t="s">
        <v>729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spans="1:24" hidden="1" x14ac:dyDescent="0.2">
      <c r="A538" s="3">
        <v>45549</v>
      </c>
      <c r="B538" s="9">
        <v>-25.56</v>
      </c>
      <c r="C538" s="9" t="s">
        <v>172</v>
      </c>
      <c r="D538" s="9" t="s">
        <v>173</v>
      </c>
      <c r="E538" s="9" t="s">
        <v>2705</v>
      </c>
      <c r="F538" s="9" t="s">
        <v>16</v>
      </c>
      <c r="G538" s="9" t="s">
        <v>3771</v>
      </c>
      <c r="H538" s="9" t="s">
        <v>729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spans="1:24" hidden="1" x14ac:dyDescent="0.2">
      <c r="A539" s="3">
        <v>45489</v>
      </c>
      <c r="B539" s="9">
        <v>-41.76</v>
      </c>
      <c r="C539" s="9" t="s">
        <v>172</v>
      </c>
      <c r="D539" s="9" t="s">
        <v>173</v>
      </c>
      <c r="E539" s="9" t="s">
        <v>2421</v>
      </c>
      <c r="F539" s="9" t="s">
        <v>16</v>
      </c>
      <c r="G539" s="9" t="s">
        <v>3771</v>
      </c>
      <c r="H539" s="9" t="s">
        <v>729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spans="1:24" hidden="1" x14ac:dyDescent="0.2">
      <c r="A540" s="3">
        <v>45489</v>
      </c>
      <c r="B540" s="9">
        <v>-29.91</v>
      </c>
      <c r="C540" s="9" t="s">
        <v>172</v>
      </c>
      <c r="D540" s="9" t="s">
        <v>173</v>
      </c>
      <c r="E540" s="9" t="s">
        <v>2421</v>
      </c>
      <c r="F540" s="9" t="s">
        <v>16</v>
      </c>
      <c r="G540" s="9" t="s">
        <v>3771</v>
      </c>
      <c r="H540" s="9" t="s">
        <v>729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spans="1:24" hidden="1" x14ac:dyDescent="0.2">
      <c r="A541" s="3">
        <v>45489</v>
      </c>
      <c r="B541" s="9">
        <v>-41.76</v>
      </c>
      <c r="C541" s="9" t="s">
        <v>172</v>
      </c>
      <c r="D541" s="9" t="s">
        <v>173</v>
      </c>
      <c r="E541" s="9" t="s">
        <v>2421</v>
      </c>
      <c r="F541" s="9" t="s">
        <v>16</v>
      </c>
      <c r="G541" s="9" t="s">
        <v>3771</v>
      </c>
      <c r="H541" s="9" t="s">
        <v>729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spans="1:24" hidden="1" x14ac:dyDescent="0.2">
      <c r="A542" s="3">
        <v>45884</v>
      </c>
      <c r="B542" s="9">
        <v>-24.97</v>
      </c>
      <c r="C542" s="9" t="s">
        <v>172</v>
      </c>
      <c r="D542" s="10"/>
      <c r="E542" s="9" t="s">
        <v>4515</v>
      </c>
      <c r="F542" s="9" t="s">
        <v>16</v>
      </c>
      <c r="G542" s="9" t="s">
        <v>3771</v>
      </c>
      <c r="H542" s="9" t="s">
        <v>729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spans="1:24" hidden="1" x14ac:dyDescent="0.2">
      <c r="A543" s="3">
        <v>45916</v>
      </c>
      <c r="B543" s="9">
        <v>-55</v>
      </c>
      <c r="C543" s="9" t="s">
        <v>172</v>
      </c>
      <c r="D543" s="10"/>
      <c r="E543" s="9" t="s">
        <v>4721</v>
      </c>
      <c r="F543" s="9" t="s">
        <v>16</v>
      </c>
      <c r="G543" s="9" t="s">
        <v>3771</v>
      </c>
      <c r="H543" s="9" t="s">
        <v>729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spans="1:24" hidden="1" x14ac:dyDescent="0.2">
      <c r="A544" s="3">
        <v>45580</v>
      </c>
      <c r="B544" s="9">
        <v>-56.23</v>
      </c>
      <c r="C544" s="9" t="s">
        <v>172</v>
      </c>
      <c r="D544" s="9" t="s">
        <v>173</v>
      </c>
      <c r="E544" s="9" t="s">
        <v>2912</v>
      </c>
      <c r="F544" s="9" t="s">
        <v>16</v>
      </c>
      <c r="G544" s="9" t="s">
        <v>3771</v>
      </c>
      <c r="H544" s="9" t="s">
        <v>729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spans="1:24" hidden="1" x14ac:dyDescent="0.2">
      <c r="A545" s="3">
        <v>45944</v>
      </c>
      <c r="B545" s="9">
        <v>-41.74</v>
      </c>
      <c r="C545" s="9" t="s">
        <v>172</v>
      </c>
      <c r="D545" s="10"/>
      <c r="E545" s="9" t="s">
        <v>4902</v>
      </c>
      <c r="F545" s="9" t="s">
        <v>16</v>
      </c>
      <c r="G545" s="9" t="s">
        <v>3771</v>
      </c>
      <c r="H545" s="9" t="s">
        <v>729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spans="1:24" hidden="1" x14ac:dyDescent="0.2">
      <c r="A546" s="3">
        <v>45976</v>
      </c>
      <c r="B546" s="9">
        <v>-51.24</v>
      </c>
      <c r="C546" s="9" t="s">
        <v>172</v>
      </c>
      <c r="D546" s="10"/>
      <c r="E546" s="9" t="s">
        <v>5292</v>
      </c>
      <c r="F546" s="9" t="s">
        <v>16</v>
      </c>
      <c r="G546" s="9" t="s">
        <v>3771</v>
      </c>
      <c r="H546" s="9" t="s">
        <v>729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spans="1:24" hidden="1" x14ac:dyDescent="0.2">
      <c r="A547" s="3">
        <v>45643</v>
      </c>
      <c r="B547" s="9">
        <v>-15.94</v>
      </c>
      <c r="C547" s="9" t="s">
        <v>172</v>
      </c>
      <c r="D547" s="9" t="s">
        <v>173</v>
      </c>
      <c r="E547" s="9" t="s">
        <v>3226</v>
      </c>
      <c r="F547" s="9" t="s">
        <v>16</v>
      </c>
      <c r="G547" s="9" t="s">
        <v>3771</v>
      </c>
      <c r="H547" s="9" t="s">
        <v>729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spans="1:24" hidden="1" x14ac:dyDescent="0.2">
      <c r="A548" s="3">
        <v>45307</v>
      </c>
      <c r="B548" s="9">
        <v>-20.239999999999998</v>
      </c>
      <c r="C548" s="9" t="s">
        <v>172</v>
      </c>
      <c r="D548" s="9" t="s">
        <v>173</v>
      </c>
      <c r="E548" s="9" t="s">
        <v>1600</v>
      </c>
      <c r="F548" s="9" t="s">
        <v>16</v>
      </c>
      <c r="G548" s="9" t="s">
        <v>3771</v>
      </c>
      <c r="H548" s="9" t="s">
        <v>729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spans="1:24" hidden="1" x14ac:dyDescent="0.2">
      <c r="A549" s="3">
        <v>45307</v>
      </c>
      <c r="B549" s="9">
        <v>-36</v>
      </c>
      <c r="C549" s="9" t="s">
        <v>172</v>
      </c>
      <c r="D549" s="9" t="s">
        <v>173</v>
      </c>
      <c r="E549" s="9" t="s">
        <v>1600</v>
      </c>
      <c r="F549" s="9" t="s">
        <v>16</v>
      </c>
      <c r="G549" s="9" t="s">
        <v>3771</v>
      </c>
      <c r="H549" s="9" t="s">
        <v>729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spans="1:24" hidden="1" x14ac:dyDescent="0.2">
      <c r="A550" s="3">
        <v>45307</v>
      </c>
      <c r="B550" s="9">
        <v>-48.74</v>
      </c>
      <c r="C550" s="9" t="s">
        <v>172</v>
      </c>
      <c r="D550" s="9" t="s">
        <v>173</v>
      </c>
      <c r="E550" s="9" t="s">
        <v>1600</v>
      </c>
      <c r="F550" s="9" t="s">
        <v>16</v>
      </c>
      <c r="G550" s="9" t="s">
        <v>3771</v>
      </c>
      <c r="H550" s="9" t="s">
        <v>729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spans="1:24" hidden="1" x14ac:dyDescent="0.2">
      <c r="A551" s="3">
        <v>45673</v>
      </c>
      <c r="B551" s="9">
        <v>-47.96</v>
      </c>
      <c r="C551" s="9" t="s">
        <v>172</v>
      </c>
      <c r="D551" s="9" t="s">
        <v>173</v>
      </c>
      <c r="E551" s="9" t="s">
        <v>3358</v>
      </c>
      <c r="F551" s="9" t="s">
        <v>16</v>
      </c>
      <c r="G551" s="9" t="s">
        <v>3771</v>
      </c>
      <c r="H551" s="9" t="s">
        <v>729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spans="1:24" hidden="1" x14ac:dyDescent="0.2">
      <c r="A552" s="3">
        <v>45673</v>
      </c>
      <c r="B552" s="9">
        <v>-18.190000000000001</v>
      </c>
      <c r="C552" s="9" t="s">
        <v>172</v>
      </c>
      <c r="D552" s="9" t="s">
        <v>173</v>
      </c>
      <c r="E552" s="9" t="s">
        <v>3358</v>
      </c>
      <c r="F552" s="9" t="s">
        <v>16</v>
      </c>
      <c r="G552" s="9" t="s">
        <v>3771</v>
      </c>
      <c r="H552" s="9" t="s">
        <v>729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spans="1:24" hidden="1" x14ac:dyDescent="0.2">
      <c r="A553" s="3">
        <v>45673</v>
      </c>
      <c r="B553" s="9">
        <v>-52.7</v>
      </c>
      <c r="C553" s="9" t="s">
        <v>172</v>
      </c>
      <c r="D553" s="9" t="s">
        <v>173</v>
      </c>
      <c r="E553" s="9" t="s">
        <v>3358</v>
      </c>
      <c r="F553" s="9" t="s">
        <v>16</v>
      </c>
      <c r="G553" s="9" t="s">
        <v>3771</v>
      </c>
      <c r="H553" s="9" t="s">
        <v>729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spans="1:24" hidden="1" x14ac:dyDescent="0.2">
      <c r="A554" s="3">
        <v>45706</v>
      </c>
      <c r="B554" s="9">
        <v>-34.979999999999997</v>
      </c>
      <c r="C554" s="9" t="s">
        <v>172</v>
      </c>
      <c r="D554" s="9" t="s">
        <v>173</v>
      </c>
      <c r="E554" s="9" t="s">
        <v>3519</v>
      </c>
      <c r="F554" s="9" t="s">
        <v>16</v>
      </c>
      <c r="G554" s="9" t="s">
        <v>3771</v>
      </c>
      <c r="H554" s="9" t="s">
        <v>729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spans="1:24" hidden="1" x14ac:dyDescent="0.2">
      <c r="A555" s="3">
        <v>45706</v>
      </c>
      <c r="B555" s="9">
        <v>-26.25</v>
      </c>
      <c r="C555" s="9" t="s">
        <v>172</v>
      </c>
      <c r="D555" s="9" t="s">
        <v>173</v>
      </c>
      <c r="E555" s="9" t="s">
        <v>3519</v>
      </c>
      <c r="F555" s="9" t="s">
        <v>16</v>
      </c>
      <c r="G555" s="9" t="s">
        <v>3771</v>
      </c>
      <c r="H555" s="9" t="s">
        <v>729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spans="1:24" hidden="1" x14ac:dyDescent="0.2">
      <c r="A556" s="3">
        <v>45706</v>
      </c>
      <c r="B556" s="9">
        <v>-11.25</v>
      </c>
      <c r="C556" s="9" t="s">
        <v>172</v>
      </c>
      <c r="D556" s="9" t="s">
        <v>173</v>
      </c>
      <c r="E556" s="9" t="s">
        <v>3519</v>
      </c>
      <c r="F556" s="9" t="s">
        <v>16</v>
      </c>
      <c r="G556" s="9" t="s">
        <v>3771</v>
      </c>
      <c r="H556" s="9" t="s">
        <v>729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spans="1:24" hidden="1" x14ac:dyDescent="0.2">
      <c r="A557" s="3">
        <v>45706</v>
      </c>
      <c r="B557" s="9">
        <v>-18.190000000000001</v>
      </c>
      <c r="C557" s="9" t="s">
        <v>172</v>
      </c>
      <c r="D557" s="9" t="s">
        <v>173</v>
      </c>
      <c r="E557" s="9" t="s">
        <v>3519</v>
      </c>
      <c r="F557" s="9" t="s">
        <v>16</v>
      </c>
      <c r="G557" s="9" t="s">
        <v>3771</v>
      </c>
      <c r="H557" s="9" t="s">
        <v>729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spans="1:24" hidden="1" x14ac:dyDescent="0.2">
      <c r="A558" s="3">
        <v>45367</v>
      </c>
      <c r="B558" s="9">
        <v>-39.03</v>
      </c>
      <c r="C558" s="9" t="s">
        <v>172</v>
      </c>
      <c r="D558" s="9" t="s">
        <v>173</v>
      </c>
      <c r="E558" s="9" t="s">
        <v>1836</v>
      </c>
      <c r="F558" s="9" t="s">
        <v>16</v>
      </c>
      <c r="G558" s="9" t="s">
        <v>3771</v>
      </c>
      <c r="H558" s="9" t="s">
        <v>729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spans="1:24" hidden="1" x14ac:dyDescent="0.2">
      <c r="A559" s="3">
        <v>45367</v>
      </c>
      <c r="B559" s="9">
        <v>-22.75</v>
      </c>
      <c r="C559" s="9" t="s">
        <v>172</v>
      </c>
      <c r="D559" s="9" t="s">
        <v>173</v>
      </c>
      <c r="E559" s="9" t="s">
        <v>1836</v>
      </c>
      <c r="F559" s="9" t="s">
        <v>16</v>
      </c>
      <c r="G559" s="9" t="s">
        <v>3771</v>
      </c>
      <c r="H559" s="9" t="s">
        <v>729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spans="1:24" hidden="1" x14ac:dyDescent="0.2">
      <c r="A560" s="3">
        <v>45734</v>
      </c>
      <c r="B560" s="9">
        <v>-26.25</v>
      </c>
      <c r="C560" s="9" t="s">
        <v>172</v>
      </c>
      <c r="D560" s="9" t="s">
        <v>173</v>
      </c>
      <c r="E560" s="9" t="s">
        <v>3606</v>
      </c>
      <c r="F560" s="9" t="s">
        <v>16</v>
      </c>
      <c r="G560" s="9" t="s">
        <v>3771</v>
      </c>
      <c r="H560" s="9" t="s">
        <v>729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spans="1:24" hidden="1" x14ac:dyDescent="0.2">
      <c r="A561" s="3">
        <v>45734</v>
      </c>
      <c r="B561" s="9">
        <v>-29.75</v>
      </c>
      <c r="C561" s="9" t="s">
        <v>172</v>
      </c>
      <c r="D561" s="9" t="s">
        <v>173</v>
      </c>
      <c r="E561" s="9" t="s">
        <v>3606</v>
      </c>
      <c r="F561" s="9" t="s">
        <v>16</v>
      </c>
      <c r="G561" s="9" t="s">
        <v>3771</v>
      </c>
      <c r="H561" s="9" t="s">
        <v>729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spans="1:24" hidden="1" x14ac:dyDescent="0.2">
      <c r="A562" s="3">
        <v>45398</v>
      </c>
      <c r="B562" s="9">
        <v>-28.75</v>
      </c>
      <c r="C562" s="9" t="s">
        <v>172</v>
      </c>
      <c r="D562" s="9" t="s">
        <v>173</v>
      </c>
      <c r="E562" s="9" t="s">
        <v>1974</v>
      </c>
      <c r="F562" s="9" t="s">
        <v>16</v>
      </c>
      <c r="G562" s="9" t="s">
        <v>3771</v>
      </c>
      <c r="H562" s="9" t="s">
        <v>729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spans="1:24" hidden="1" x14ac:dyDescent="0.2">
      <c r="A563" s="3">
        <v>45398</v>
      </c>
      <c r="B563" s="9">
        <v>-40.36</v>
      </c>
      <c r="C563" s="9" t="s">
        <v>172</v>
      </c>
      <c r="D563" s="9" t="s">
        <v>173</v>
      </c>
      <c r="E563" s="9" t="s">
        <v>1974</v>
      </c>
      <c r="F563" s="9" t="s">
        <v>16</v>
      </c>
      <c r="G563" s="9" t="s">
        <v>3771</v>
      </c>
      <c r="H563" s="9" t="s">
        <v>729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spans="1:24" hidden="1" x14ac:dyDescent="0.2">
      <c r="A564" s="3">
        <v>45428</v>
      </c>
      <c r="B564" s="9">
        <v>-45</v>
      </c>
      <c r="C564" s="9" t="s">
        <v>172</v>
      </c>
      <c r="D564" s="9" t="s">
        <v>173</v>
      </c>
      <c r="E564" s="9" t="s">
        <v>2192</v>
      </c>
      <c r="F564" s="9" t="s">
        <v>16</v>
      </c>
      <c r="G564" s="9" t="s">
        <v>3771</v>
      </c>
      <c r="H564" s="9" t="s">
        <v>729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spans="1:24" hidden="1" x14ac:dyDescent="0.2">
      <c r="A565" s="3">
        <v>45428</v>
      </c>
      <c r="B565" s="9">
        <v>-40.340000000000003</v>
      </c>
      <c r="C565" s="9" t="s">
        <v>172</v>
      </c>
      <c r="D565" s="9" t="s">
        <v>173</v>
      </c>
      <c r="E565" s="9" t="s">
        <v>2192</v>
      </c>
      <c r="F565" s="9" t="s">
        <v>16</v>
      </c>
      <c r="G565" s="9" t="s">
        <v>3771</v>
      </c>
      <c r="H565" s="9" t="s">
        <v>729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spans="1:24" hidden="1" x14ac:dyDescent="0.2">
      <c r="A566" s="3">
        <v>45461</v>
      </c>
      <c r="B566" s="9">
        <v>-33.229999999999997</v>
      </c>
      <c r="C566" s="9" t="s">
        <v>172</v>
      </c>
      <c r="D566" s="9" t="s">
        <v>173</v>
      </c>
      <c r="E566" s="9" t="s">
        <v>2317</v>
      </c>
      <c r="F566" s="9" t="s">
        <v>16</v>
      </c>
      <c r="G566" s="9" t="s">
        <v>3771</v>
      </c>
      <c r="H566" s="9" t="s">
        <v>729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spans="1:24" hidden="1" x14ac:dyDescent="0.2">
      <c r="A567" s="3">
        <v>45581</v>
      </c>
      <c r="B567" s="9">
        <v>-47.5</v>
      </c>
      <c r="C567" s="9" t="s">
        <v>172</v>
      </c>
      <c r="D567" s="9" t="s">
        <v>173</v>
      </c>
      <c r="E567" s="9" t="s">
        <v>2918</v>
      </c>
      <c r="F567" s="9" t="s">
        <v>16</v>
      </c>
      <c r="G567" s="9" t="s">
        <v>3771</v>
      </c>
      <c r="H567" s="9" t="s">
        <v>729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spans="1:24" hidden="1" x14ac:dyDescent="0.2">
      <c r="A568" s="3">
        <v>45581</v>
      </c>
      <c r="B568" s="9">
        <v>-26.45</v>
      </c>
      <c r="C568" s="9" t="s">
        <v>172</v>
      </c>
      <c r="D568" s="9" t="s">
        <v>173</v>
      </c>
      <c r="E568" s="9" t="s">
        <v>2918</v>
      </c>
      <c r="F568" s="9" t="s">
        <v>16</v>
      </c>
      <c r="G568" s="9" t="s">
        <v>3771</v>
      </c>
      <c r="H568" s="9" t="s">
        <v>729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spans="1:24" hidden="1" x14ac:dyDescent="0.2">
      <c r="A569" s="3">
        <v>45581</v>
      </c>
      <c r="B569" s="9">
        <v>-39.99</v>
      </c>
      <c r="C569" s="9" t="s">
        <v>172</v>
      </c>
      <c r="D569" s="9" t="s">
        <v>173</v>
      </c>
      <c r="E569" s="9" t="s">
        <v>2918</v>
      </c>
      <c r="F569" s="9" t="s">
        <v>16</v>
      </c>
      <c r="G569" s="9" t="s">
        <v>3771</v>
      </c>
      <c r="H569" s="9" t="s">
        <v>729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spans="1:24" hidden="1" x14ac:dyDescent="0.2">
      <c r="A570" s="3">
        <v>45581</v>
      </c>
      <c r="B570" s="9">
        <v>-9.4600000000000009</v>
      </c>
      <c r="C570" s="9" t="s">
        <v>172</v>
      </c>
      <c r="D570" s="9" t="s">
        <v>173</v>
      </c>
      <c r="E570" s="9" t="s">
        <v>2918</v>
      </c>
      <c r="F570" s="9" t="s">
        <v>16</v>
      </c>
      <c r="G570" s="9" t="s">
        <v>3771</v>
      </c>
      <c r="H570" s="9" t="s">
        <v>729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spans="1:24" hidden="1" x14ac:dyDescent="0.2">
      <c r="A571" s="3">
        <v>45581</v>
      </c>
      <c r="B571" s="9">
        <v>-36.99</v>
      </c>
      <c r="C571" s="9" t="s">
        <v>172</v>
      </c>
      <c r="D571" s="9" t="s">
        <v>173</v>
      </c>
      <c r="E571" s="9" t="s">
        <v>2918</v>
      </c>
      <c r="F571" s="9" t="s">
        <v>16</v>
      </c>
      <c r="G571" s="9" t="s">
        <v>3771</v>
      </c>
      <c r="H571" s="9" t="s">
        <v>729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spans="1:24" hidden="1" x14ac:dyDescent="0.2">
      <c r="A572" s="3">
        <v>46007</v>
      </c>
      <c r="B572" s="9">
        <v>-34.950000000000003</v>
      </c>
      <c r="C572" s="9" t="s">
        <v>172</v>
      </c>
      <c r="D572" s="10"/>
      <c r="E572" s="9" t="s">
        <v>5417</v>
      </c>
      <c r="F572" s="9" t="s">
        <v>16</v>
      </c>
      <c r="G572" s="9" t="s">
        <v>3771</v>
      </c>
      <c r="H572" s="9" t="s">
        <v>729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spans="1:24" hidden="1" x14ac:dyDescent="0.2">
      <c r="A573" s="3">
        <v>45370</v>
      </c>
      <c r="B573" s="9">
        <v>-36.74</v>
      </c>
      <c r="C573" s="9" t="s">
        <v>172</v>
      </c>
      <c r="D573" s="9" t="s">
        <v>173</v>
      </c>
      <c r="E573" s="9" t="s">
        <v>1846</v>
      </c>
      <c r="F573" s="9" t="s">
        <v>16</v>
      </c>
      <c r="G573" s="9" t="s">
        <v>3771</v>
      </c>
      <c r="H573" s="9" t="s">
        <v>729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spans="1:24" hidden="1" x14ac:dyDescent="0.2">
      <c r="A574" s="3">
        <v>45734</v>
      </c>
      <c r="B574" s="9">
        <v>-24.6</v>
      </c>
      <c r="C574" s="9" t="s">
        <v>172</v>
      </c>
      <c r="D574" s="9" t="s">
        <v>173</v>
      </c>
      <c r="E574" s="9" t="s">
        <v>3605</v>
      </c>
      <c r="F574" s="9" t="s">
        <v>16</v>
      </c>
      <c r="G574" s="9" t="s">
        <v>3771</v>
      </c>
      <c r="H574" s="9" t="s">
        <v>729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spans="1:24" hidden="1" x14ac:dyDescent="0.2">
      <c r="A575" s="3">
        <v>45734</v>
      </c>
      <c r="B575" s="9">
        <v>-44</v>
      </c>
      <c r="C575" s="9" t="s">
        <v>172</v>
      </c>
      <c r="D575" s="9" t="s">
        <v>173</v>
      </c>
      <c r="E575" s="9" t="s">
        <v>3605</v>
      </c>
      <c r="F575" s="9" t="s">
        <v>16</v>
      </c>
      <c r="G575" s="9" t="s">
        <v>3771</v>
      </c>
      <c r="H575" s="9" t="s">
        <v>729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spans="1:24" hidden="1" x14ac:dyDescent="0.2">
      <c r="A576" s="3">
        <v>45399</v>
      </c>
      <c r="B576" s="9">
        <v>-27.72</v>
      </c>
      <c r="C576" s="9" t="s">
        <v>172</v>
      </c>
      <c r="D576" s="9" t="s">
        <v>173</v>
      </c>
      <c r="E576" s="9" t="s">
        <v>1980</v>
      </c>
      <c r="F576" s="9" t="s">
        <v>16</v>
      </c>
      <c r="G576" s="9" t="s">
        <v>3771</v>
      </c>
      <c r="H576" s="9" t="s">
        <v>729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spans="1:24" hidden="1" x14ac:dyDescent="0.2">
      <c r="A577" s="3">
        <v>45399</v>
      </c>
      <c r="B577" s="9">
        <v>-45</v>
      </c>
      <c r="C577" s="9" t="s">
        <v>172</v>
      </c>
      <c r="D577" s="9" t="s">
        <v>173</v>
      </c>
      <c r="E577" s="9" t="s">
        <v>1980</v>
      </c>
      <c r="F577" s="9" t="s">
        <v>16</v>
      </c>
      <c r="G577" s="9" t="s">
        <v>3771</v>
      </c>
      <c r="H577" s="9" t="s">
        <v>729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spans="1:24" hidden="1" x14ac:dyDescent="0.2">
      <c r="A578" s="3">
        <v>45764</v>
      </c>
      <c r="B578" s="9">
        <v>-22.75</v>
      </c>
      <c r="C578" s="9" t="s">
        <v>172</v>
      </c>
      <c r="D578" s="9" t="s">
        <v>173</v>
      </c>
      <c r="E578" s="9" t="s">
        <v>3734</v>
      </c>
      <c r="F578" s="9" t="s">
        <v>16</v>
      </c>
      <c r="G578" s="9" t="s">
        <v>3771</v>
      </c>
      <c r="H578" s="9" t="s">
        <v>729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spans="1:24" hidden="1" x14ac:dyDescent="0.2">
      <c r="A579" s="3">
        <v>45461</v>
      </c>
      <c r="B579" s="9">
        <v>-41.76</v>
      </c>
      <c r="C579" s="9" t="s">
        <v>172</v>
      </c>
      <c r="D579" s="9" t="s">
        <v>173</v>
      </c>
      <c r="E579" s="9" t="s">
        <v>2316</v>
      </c>
      <c r="F579" s="9" t="s">
        <v>16</v>
      </c>
      <c r="G579" s="9" t="s">
        <v>3771</v>
      </c>
      <c r="H579" s="9" t="s">
        <v>729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hidden="1" x14ac:dyDescent="0.2">
      <c r="A580" s="3">
        <v>45825</v>
      </c>
      <c r="B580" s="9">
        <v>-39</v>
      </c>
      <c r="C580" s="9" t="s">
        <v>172</v>
      </c>
      <c r="D580" s="10"/>
      <c r="E580" s="9" t="s">
        <v>4139</v>
      </c>
      <c r="F580" s="9" t="s">
        <v>16</v>
      </c>
      <c r="G580" s="9" t="s">
        <v>3771</v>
      </c>
      <c r="H580" s="9" t="s">
        <v>729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hidden="1" x14ac:dyDescent="0.2">
      <c r="A581" s="3">
        <v>45888</v>
      </c>
      <c r="B581" s="9">
        <v>-55</v>
      </c>
      <c r="C581" s="9" t="s">
        <v>172</v>
      </c>
      <c r="D581" s="10"/>
      <c r="E581" s="9" t="s">
        <v>4527</v>
      </c>
      <c r="F581" s="9" t="s">
        <v>16</v>
      </c>
      <c r="G581" s="9" t="s">
        <v>3771</v>
      </c>
      <c r="H581" s="9" t="s">
        <v>729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spans="1:24" hidden="1" x14ac:dyDescent="0.2">
      <c r="A582" s="3">
        <v>45552</v>
      </c>
      <c r="B582" s="9">
        <v>-22.49</v>
      </c>
      <c r="C582" s="9" t="s">
        <v>172</v>
      </c>
      <c r="D582" s="9" t="s">
        <v>173</v>
      </c>
      <c r="E582" s="9" t="s">
        <v>2721</v>
      </c>
      <c r="F582" s="9" t="s">
        <v>16</v>
      </c>
      <c r="G582" s="9" t="s">
        <v>3771</v>
      </c>
      <c r="H582" s="9" t="s">
        <v>729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spans="1:24" hidden="1" x14ac:dyDescent="0.2">
      <c r="A583" s="3">
        <v>45916</v>
      </c>
      <c r="B583" s="9">
        <v>-73.06</v>
      </c>
      <c r="C583" s="9" t="s">
        <v>172</v>
      </c>
      <c r="D583" s="10"/>
      <c r="E583" s="9" t="s">
        <v>4723</v>
      </c>
      <c r="F583" s="9" t="s">
        <v>16</v>
      </c>
      <c r="G583" s="9" t="s">
        <v>3771</v>
      </c>
      <c r="H583" s="9" t="s">
        <v>729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spans="1:24" hidden="1" x14ac:dyDescent="0.2">
      <c r="A584" s="3">
        <v>45309</v>
      </c>
      <c r="B584" s="9">
        <v>-17.79</v>
      </c>
      <c r="C584" s="9" t="s">
        <v>172</v>
      </c>
      <c r="D584" s="9" t="s">
        <v>173</v>
      </c>
      <c r="E584" s="9" t="s">
        <v>1611</v>
      </c>
      <c r="F584" s="9" t="s">
        <v>16</v>
      </c>
      <c r="G584" s="9" t="s">
        <v>3771</v>
      </c>
      <c r="H584" s="9" t="s">
        <v>729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spans="1:24" hidden="1" x14ac:dyDescent="0.2">
      <c r="A585" s="3">
        <v>45309</v>
      </c>
      <c r="B585" s="9">
        <v>-17.79</v>
      </c>
      <c r="C585" s="9" t="s">
        <v>172</v>
      </c>
      <c r="D585" s="9" t="s">
        <v>173</v>
      </c>
      <c r="E585" s="9" t="s">
        <v>1611</v>
      </c>
      <c r="F585" s="9" t="s">
        <v>16</v>
      </c>
      <c r="G585" s="9" t="s">
        <v>3771</v>
      </c>
      <c r="H585" s="9" t="s">
        <v>729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spans="1:24" hidden="1" x14ac:dyDescent="0.2">
      <c r="A586" s="3">
        <v>45765</v>
      </c>
      <c r="B586" s="9">
        <v>-29.23</v>
      </c>
      <c r="C586" s="9" t="s">
        <v>172</v>
      </c>
      <c r="D586" s="9" t="s">
        <v>173</v>
      </c>
      <c r="E586" s="9" t="s">
        <v>3739</v>
      </c>
      <c r="F586" s="9" t="s">
        <v>16</v>
      </c>
      <c r="G586" s="9" t="s">
        <v>3771</v>
      </c>
      <c r="H586" s="9" t="s">
        <v>729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hidden="1" x14ac:dyDescent="0.2">
      <c r="A587" s="3">
        <v>45825</v>
      </c>
      <c r="B587" s="9">
        <v>-66.63</v>
      </c>
      <c r="C587" s="9" t="s">
        <v>172</v>
      </c>
      <c r="D587" s="10"/>
      <c r="E587" s="9" t="s">
        <v>4140</v>
      </c>
      <c r="F587" s="9" t="s">
        <v>16</v>
      </c>
      <c r="G587" s="9" t="s">
        <v>3771</v>
      </c>
      <c r="H587" s="9" t="s">
        <v>729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spans="1:24" hidden="1" x14ac:dyDescent="0.2">
      <c r="A588" s="3">
        <v>45524</v>
      </c>
      <c r="B588" s="9">
        <v>-49.75</v>
      </c>
      <c r="C588" s="9" t="s">
        <v>172</v>
      </c>
      <c r="D588" s="9" t="s">
        <v>173</v>
      </c>
      <c r="E588" s="9" t="s">
        <v>2600</v>
      </c>
      <c r="F588" s="9" t="s">
        <v>16</v>
      </c>
      <c r="G588" s="9" t="s">
        <v>3771</v>
      </c>
      <c r="H588" s="9" t="s">
        <v>729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spans="1:24" hidden="1" x14ac:dyDescent="0.2">
      <c r="A589" s="3">
        <v>45583</v>
      </c>
      <c r="B589" s="9">
        <v>-22.49</v>
      </c>
      <c r="C589" s="9" t="s">
        <v>172</v>
      </c>
      <c r="D589" s="9" t="s">
        <v>173</v>
      </c>
      <c r="E589" s="9" t="s">
        <v>2924</v>
      </c>
      <c r="F589" s="9" t="s">
        <v>16</v>
      </c>
      <c r="G589" s="9" t="s">
        <v>3771</v>
      </c>
      <c r="H589" s="9" t="s">
        <v>729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hidden="1" x14ac:dyDescent="0.2">
      <c r="A590" s="3">
        <v>45615</v>
      </c>
      <c r="B590" s="9">
        <v>-43.5</v>
      </c>
      <c r="C590" s="9" t="s">
        <v>172</v>
      </c>
      <c r="D590" s="9" t="s">
        <v>173</v>
      </c>
      <c r="E590" s="9" t="s">
        <v>3072</v>
      </c>
      <c r="F590" s="9" t="s">
        <v>16</v>
      </c>
      <c r="G590" s="9" t="s">
        <v>3771</v>
      </c>
      <c r="H590" s="9" t="s">
        <v>729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spans="1:24" hidden="1" x14ac:dyDescent="0.2">
      <c r="A591" s="3">
        <v>45770</v>
      </c>
      <c r="B591" s="9">
        <v>-24.56</v>
      </c>
      <c r="C591" s="9" t="s">
        <v>172</v>
      </c>
      <c r="D591" s="10"/>
      <c r="E591" s="9" t="s">
        <v>3770</v>
      </c>
      <c r="F591" s="9" t="s">
        <v>16</v>
      </c>
      <c r="G591" s="9" t="s">
        <v>3771</v>
      </c>
      <c r="H591" s="9" t="s">
        <v>729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spans="1:24" hidden="1" x14ac:dyDescent="0.2">
      <c r="A592" s="3">
        <v>45857</v>
      </c>
      <c r="B592" s="9">
        <v>-41.3</v>
      </c>
      <c r="C592" s="9" t="s">
        <v>172</v>
      </c>
      <c r="D592" s="10"/>
      <c r="E592" s="9" t="s">
        <v>4354</v>
      </c>
      <c r="F592" s="9" t="s">
        <v>16</v>
      </c>
      <c r="G592" s="9" t="s">
        <v>3771</v>
      </c>
      <c r="H592" s="9" t="s">
        <v>729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spans="1:24" hidden="1" x14ac:dyDescent="0.2">
      <c r="A593" s="3">
        <v>45951</v>
      </c>
      <c r="B593" s="9">
        <v>-51.24</v>
      </c>
      <c r="C593" s="9" t="s">
        <v>172</v>
      </c>
      <c r="D593" s="10"/>
      <c r="E593" s="9" t="s">
        <v>4943</v>
      </c>
      <c r="F593" s="9" t="s">
        <v>16</v>
      </c>
      <c r="G593" s="9" t="s">
        <v>3771</v>
      </c>
      <c r="H593" s="9" t="s">
        <v>729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spans="1:24" hidden="1" x14ac:dyDescent="0.2">
      <c r="A594" s="3">
        <v>45979</v>
      </c>
      <c r="B594" s="9">
        <v>-16.25</v>
      </c>
      <c r="C594" s="9" t="s">
        <v>172</v>
      </c>
      <c r="D594" s="10"/>
      <c r="E594" s="9" t="s">
        <v>5305</v>
      </c>
      <c r="F594" s="9" t="s">
        <v>16</v>
      </c>
      <c r="G594" s="9" t="s">
        <v>3771</v>
      </c>
      <c r="H594" s="9" t="s">
        <v>729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spans="1:24" hidden="1" x14ac:dyDescent="0.2">
      <c r="A595" s="3">
        <v>45342</v>
      </c>
      <c r="B595" s="9">
        <v>-22.75</v>
      </c>
      <c r="C595" s="9" t="s">
        <v>172</v>
      </c>
      <c r="D595" s="9" t="s">
        <v>173</v>
      </c>
      <c r="E595" s="9" t="s">
        <v>1707</v>
      </c>
      <c r="F595" s="9" t="s">
        <v>16</v>
      </c>
      <c r="G595" s="9" t="s">
        <v>3771</v>
      </c>
      <c r="H595" s="9" t="s">
        <v>729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spans="1:24" hidden="1" x14ac:dyDescent="0.2">
      <c r="A596" s="3">
        <v>45860</v>
      </c>
      <c r="B596" s="9">
        <v>-21.41</v>
      </c>
      <c r="C596" s="9" t="s">
        <v>172</v>
      </c>
      <c r="D596" s="10"/>
      <c r="E596" s="9" t="s">
        <v>4370</v>
      </c>
      <c r="F596" s="9" t="s">
        <v>16</v>
      </c>
      <c r="G596" s="9" t="s">
        <v>3771</v>
      </c>
      <c r="H596" s="9" t="s">
        <v>729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spans="1:24" hidden="1" x14ac:dyDescent="0.2">
      <c r="A597" s="3">
        <v>45524</v>
      </c>
      <c r="B597" s="9">
        <v>-21.74</v>
      </c>
      <c r="C597" s="9" t="s">
        <v>172</v>
      </c>
      <c r="D597" s="9" t="s">
        <v>173</v>
      </c>
      <c r="E597" s="9" t="s">
        <v>2599</v>
      </c>
      <c r="F597" s="9" t="s">
        <v>16</v>
      </c>
      <c r="G597" s="9" t="s">
        <v>3771</v>
      </c>
      <c r="H597" s="9" t="s">
        <v>729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spans="1:24" hidden="1" x14ac:dyDescent="0.2">
      <c r="A598" s="3">
        <v>45524</v>
      </c>
      <c r="B598" s="9">
        <v>-28.71</v>
      </c>
      <c r="C598" s="9" t="s">
        <v>172</v>
      </c>
      <c r="D598" s="9" t="s">
        <v>173</v>
      </c>
      <c r="E598" s="9" t="s">
        <v>2599</v>
      </c>
      <c r="F598" s="9" t="s">
        <v>16</v>
      </c>
      <c r="G598" s="9" t="s">
        <v>3771</v>
      </c>
      <c r="H598" s="9" t="s">
        <v>729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hidden="1" x14ac:dyDescent="0.2">
      <c r="A599" s="3">
        <v>45524</v>
      </c>
      <c r="B599" s="9">
        <v>-25.55</v>
      </c>
      <c r="C599" s="9" t="s">
        <v>172</v>
      </c>
      <c r="D599" s="9" t="s">
        <v>173</v>
      </c>
      <c r="E599" s="9" t="s">
        <v>2599</v>
      </c>
      <c r="F599" s="9" t="s">
        <v>16</v>
      </c>
      <c r="G599" s="9" t="s">
        <v>3771</v>
      </c>
      <c r="H599" s="9" t="s">
        <v>729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spans="1:24" hidden="1" x14ac:dyDescent="0.2">
      <c r="A600" s="3">
        <v>45524</v>
      </c>
      <c r="B600" s="9">
        <v>-29.24</v>
      </c>
      <c r="C600" s="9" t="s">
        <v>172</v>
      </c>
      <c r="D600" s="9" t="s">
        <v>173</v>
      </c>
      <c r="E600" s="9" t="s">
        <v>2599</v>
      </c>
      <c r="F600" s="9" t="s">
        <v>16</v>
      </c>
      <c r="G600" s="9" t="s">
        <v>3771</v>
      </c>
      <c r="H600" s="9" t="s">
        <v>729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spans="1:24" hidden="1" x14ac:dyDescent="0.2">
      <c r="A601" s="3">
        <v>45524</v>
      </c>
      <c r="B601" s="9">
        <v>-29.24</v>
      </c>
      <c r="C601" s="9" t="s">
        <v>172</v>
      </c>
      <c r="D601" s="9" t="s">
        <v>173</v>
      </c>
      <c r="E601" s="9" t="s">
        <v>2599</v>
      </c>
      <c r="F601" s="9" t="s">
        <v>16</v>
      </c>
      <c r="G601" s="9" t="s">
        <v>3771</v>
      </c>
      <c r="H601" s="9" t="s">
        <v>729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spans="1:24" hidden="1" x14ac:dyDescent="0.2">
      <c r="A602" s="3">
        <v>45524</v>
      </c>
      <c r="B602" s="9">
        <v>-34.479999999999997</v>
      </c>
      <c r="C602" s="9" t="s">
        <v>172</v>
      </c>
      <c r="D602" s="9" t="s">
        <v>173</v>
      </c>
      <c r="E602" s="9" t="s">
        <v>2599</v>
      </c>
      <c r="F602" s="9" t="s">
        <v>16</v>
      </c>
      <c r="G602" s="9" t="s">
        <v>3771</v>
      </c>
      <c r="H602" s="9" t="s">
        <v>729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hidden="1" x14ac:dyDescent="0.2">
      <c r="A603" s="3">
        <v>45888</v>
      </c>
      <c r="B603" s="9">
        <v>-78.8</v>
      </c>
      <c r="C603" s="9" t="s">
        <v>172</v>
      </c>
      <c r="D603" s="10"/>
      <c r="E603" s="9" t="s">
        <v>4528</v>
      </c>
      <c r="F603" s="9" t="s">
        <v>16</v>
      </c>
      <c r="G603" s="9" t="s">
        <v>3771</v>
      </c>
      <c r="H603" s="9" t="s">
        <v>729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hidden="1" x14ac:dyDescent="0.2">
      <c r="A604" s="3">
        <v>45770</v>
      </c>
      <c r="B604" s="9">
        <v>-27.25</v>
      </c>
      <c r="C604" s="9" t="s">
        <v>172</v>
      </c>
      <c r="D604" s="10"/>
      <c r="E604" s="9" t="s">
        <v>3773</v>
      </c>
      <c r="F604" s="9" t="s">
        <v>16</v>
      </c>
      <c r="G604" s="9" t="s">
        <v>3771</v>
      </c>
      <c r="H604" s="9" t="s">
        <v>729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spans="1:24" hidden="1" x14ac:dyDescent="0.2">
      <c r="A605" s="3">
        <v>45797</v>
      </c>
      <c r="B605" s="9">
        <v>-23.99</v>
      </c>
      <c r="C605" s="9" t="s">
        <v>172</v>
      </c>
      <c r="D605" s="10"/>
      <c r="E605" s="9" t="s">
        <v>3958</v>
      </c>
      <c r="F605" s="9" t="s">
        <v>16</v>
      </c>
      <c r="G605" s="9" t="s">
        <v>3771</v>
      </c>
      <c r="H605" s="9" t="s">
        <v>729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hidden="1" x14ac:dyDescent="0.2">
      <c r="A606" s="3">
        <v>45496</v>
      </c>
      <c r="B606" s="9">
        <v>-21.22</v>
      </c>
      <c r="C606" s="9" t="s">
        <v>172</v>
      </c>
      <c r="D606" s="9" t="s">
        <v>173</v>
      </c>
      <c r="E606" s="9" t="s">
        <v>2455</v>
      </c>
      <c r="F606" s="9" t="s">
        <v>16</v>
      </c>
      <c r="G606" s="9" t="s">
        <v>3771</v>
      </c>
      <c r="H606" s="9" t="s">
        <v>729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spans="1:24" hidden="1" x14ac:dyDescent="0.2">
      <c r="A607" s="3">
        <v>45496</v>
      </c>
      <c r="B607" s="9">
        <v>-8.74</v>
      </c>
      <c r="C607" s="9" t="s">
        <v>172</v>
      </c>
      <c r="D607" s="9" t="s">
        <v>173</v>
      </c>
      <c r="E607" s="9" t="s">
        <v>2455</v>
      </c>
      <c r="F607" s="9" t="s">
        <v>16</v>
      </c>
      <c r="G607" s="9" t="s">
        <v>3771</v>
      </c>
      <c r="H607" s="9" t="s">
        <v>729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spans="1:24" hidden="1" x14ac:dyDescent="0.2">
      <c r="A608" s="3">
        <v>45556</v>
      </c>
      <c r="B608" s="9">
        <v>-18.91</v>
      </c>
      <c r="C608" s="9" t="s">
        <v>172</v>
      </c>
      <c r="D608" s="9" t="s">
        <v>173</v>
      </c>
      <c r="E608" s="9" t="s">
        <v>2743</v>
      </c>
      <c r="F608" s="9" t="s">
        <v>16</v>
      </c>
      <c r="G608" s="9" t="s">
        <v>3771</v>
      </c>
      <c r="H608" s="9" t="s">
        <v>729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spans="1:24" hidden="1" x14ac:dyDescent="0.2">
      <c r="A609" s="3">
        <v>45556</v>
      </c>
      <c r="B609" s="9">
        <v>-28.71</v>
      </c>
      <c r="C609" s="9" t="s">
        <v>172</v>
      </c>
      <c r="D609" s="9" t="s">
        <v>173</v>
      </c>
      <c r="E609" s="9" t="s">
        <v>2743</v>
      </c>
      <c r="F609" s="9" t="s">
        <v>16</v>
      </c>
      <c r="G609" s="9" t="s">
        <v>3771</v>
      </c>
      <c r="H609" s="9" t="s">
        <v>729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spans="1:24" hidden="1" x14ac:dyDescent="0.2">
      <c r="A610" s="3">
        <v>45923</v>
      </c>
      <c r="B610" s="9">
        <v>-32.25</v>
      </c>
      <c r="C610" s="9" t="s">
        <v>172</v>
      </c>
      <c r="D610" s="10"/>
      <c r="E610" s="9" t="s">
        <v>4771</v>
      </c>
      <c r="F610" s="9" t="s">
        <v>16</v>
      </c>
      <c r="G610" s="9" t="s">
        <v>3771</v>
      </c>
      <c r="H610" s="9" t="s">
        <v>729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spans="1:24" hidden="1" x14ac:dyDescent="0.2">
      <c r="A611" s="3">
        <v>45587</v>
      </c>
      <c r="B611" s="9">
        <v>-56.23</v>
      </c>
      <c r="C611" s="9" t="s">
        <v>172</v>
      </c>
      <c r="D611" s="9" t="s">
        <v>173</v>
      </c>
      <c r="E611" s="9" t="s">
        <v>2937</v>
      </c>
      <c r="F611" s="9" t="s">
        <v>16</v>
      </c>
      <c r="G611" s="9" t="s">
        <v>3771</v>
      </c>
      <c r="H611" s="9" t="s">
        <v>729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spans="1:24" hidden="1" x14ac:dyDescent="0.2">
      <c r="A612" s="3">
        <v>45587</v>
      </c>
      <c r="B612" s="9">
        <v>-19.55</v>
      </c>
      <c r="C612" s="9" t="s">
        <v>172</v>
      </c>
      <c r="D612" s="9" t="s">
        <v>173</v>
      </c>
      <c r="E612" s="9" t="s">
        <v>2937</v>
      </c>
      <c r="F612" s="9" t="s">
        <v>16</v>
      </c>
      <c r="G612" s="9" t="s">
        <v>3771</v>
      </c>
      <c r="H612" s="9" t="s">
        <v>729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spans="1:24" hidden="1" x14ac:dyDescent="0.2">
      <c r="A613" s="3">
        <v>45587</v>
      </c>
      <c r="B613" s="9">
        <v>-44</v>
      </c>
      <c r="C613" s="9" t="s">
        <v>172</v>
      </c>
      <c r="D613" s="9" t="s">
        <v>173</v>
      </c>
      <c r="E613" s="9" t="s">
        <v>2937</v>
      </c>
      <c r="F613" s="9" t="s">
        <v>16</v>
      </c>
      <c r="G613" s="9" t="s">
        <v>3771</v>
      </c>
      <c r="H613" s="9" t="s">
        <v>729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spans="1:24" hidden="1" x14ac:dyDescent="0.2">
      <c r="A614" s="3">
        <v>45617</v>
      </c>
      <c r="B614" s="9">
        <v>-42</v>
      </c>
      <c r="C614" s="9" t="s">
        <v>172</v>
      </c>
      <c r="D614" s="9" t="s">
        <v>173</v>
      </c>
      <c r="E614" s="9" t="s">
        <v>3081</v>
      </c>
      <c r="F614" s="9" t="s">
        <v>16</v>
      </c>
      <c r="G614" s="9" t="s">
        <v>3771</v>
      </c>
      <c r="H614" s="9" t="s">
        <v>729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spans="1:24" hidden="1" x14ac:dyDescent="0.2">
      <c r="A615" s="3">
        <v>45770</v>
      </c>
      <c r="B615" s="9">
        <v>-28</v>
      </c>
      <c r="C615" s="9" t="s">
        <v>172</v>
      </c>
      <c r="D615" s="10"/>
      <c r="E615" s="9" t="s">
        <v>3774</v>
      </c>
      <c r="F615" s="9" t="s">
        <v>16</v>
      </c>
      <c r="G615" s="9" t="s">
        <v>3771</v>
      </c>
      <c r="H615" s="9" t="s">
        <v>729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spans="1:24" hidden="1" x14ac:dyDescent="0.2">
      <c r="A616" s="3">
        <v>45951</v>
      </c>
      <c r="B616" s="9">
        <v>-64.489999999999995</v>
      </c>
      <c r="C616" s="9" t="s">
        <v>172</v>
      </c>
      <c r="D616" s="10"/>
      <c r="E616" s="9" t="s">
        <v>4944</v>
      </c>
      <c r="F616" s="9" t="s">
        <v>16</v>
      </c>
      <c r="G616" s="9" t="s">
        <v>3771</v>
      </c>
      <c r="H616" s="9" t="s">
        <v>729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spans="1:24" hidden="1" x14ac:dyDescent="0.2">
      <c r="A617" s="3">
        <v>46014</v>
      </c>
      <c r="B617" s="9">
        <v>-98</v>
      </c>
      <c r="C617" s="9" t="s">
        <v>172</v>
      </c>
      <c r="D617" s="10"/>
      <c r="E617" s="9" t="s">
        <v>5442</v>
      </c>
      <c r="F617" s="9" t="s">
        <v>16</v>
      </c>
      <c r="G617" s="9" t="s">
        <v>3771</v>
      </c>
      <c r="H617" s="9" t="s">
        <v>729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spans="1:24" hidden="1" x14ac:dyDescent="0.2">
      <c r="A618" s="3">
        <v>45314</v>
      </c>
      <c r="B618" s="9">
        <v>-45.23</v>
      </c>
      <c r="C618" s="9" t="s">
        <v>172</v>
      </c>
      <c r="D618" s="9" t="s">
        <v>173</v>
      </c>
      <c r="E618" s="9" t="s">
        <v>1631</v>
      </c>
      <c r="F618" s="9" t="s">
        <v>16</v>
      </c>
      <c r="G618" s="9" t="s">
        <v>3771</v>
      </c>
      <c r="H618" s="9" t="s">
        <v>729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spans="1:24" hidden="1" x14ac:dyDescent="0.2">
      <c r="A619" s="3">
        <v>45468</v>
      </c>
      <c r="B619" s="9">
        <v>-20</v>
      </c>
      <c r="C619" s="9" t="s">
        <v>172</v>
      </c>
      <c r="D619" s="9" t="s">
        <v>173</v>
      </c>
      <c r="E619" s="9" t="s">
        <v>2348</v>
      </c>
      <c r="F619" s="9" t="s">
        <v>16</v>
      </c>
      <c r="G619" s="9" t="s">
        <v>3771</v>
      </c>
      <c r="H619" s="9" t="s">
        <v>729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spans="1:24" hidden="1" x14ac:dyDescent="0.2">
      <c r="A620" s="3">
        <v>45860</v>
      </c>
      <c r="B620" s="9">
        <v>-62.5</v>
      </c>
      <c r="C620" s="9" t="s">
        <v>172</v>
      </c>
      <c r="D620" s="10"/>
      <c r="E620" s="9" t="s">
        <v>4371</v>
      </c>
      <c r="F620" s="9" t="s">
        <v>16</v>
      </c>
      <c r="G620" s="9" t="s">
        <v>3771</v>
      </c>
      <c r="H620" s="9" t="s">
        <v>729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spans="1:24" hidden="1" x14ac:dyDescent="0.2">
      <c r="A621" s="3">
        <v>45588</v>
      </c>
      <c r="B621" s="9">
        <v>-47.5</v>
      </c>
      <c r="C621" s="9" t="s">
        <v>172</v>
      </c>
      <c r="D621" s="9" t="s">
        <v>173</v>
      </c>
      <c r="E621" s="9" t="s">
        <v>2940</v>
      </c>
      <c r="F621" s="9" t="s">
        <v>16</v>
      </c>
      <c r="G621" s="9" t="s">
        <v>3771</v>
      </c>
      <c r="H621" s="9" t="s">
        <v>729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spans="1:24" hidden="1" x14ac:dyDescent="0.2">
      <c r="A622" s="3">
        <v>45588</v>
      </c>
      <c r="B622" s="9">
        <v>-9.4499999999999993</v>
      </c>
      <c r="C622" s="9" t="s">
        <v>172</v>
      </c>
      <c r="D622" s="9" t="s">
        <v>173</v>
      </c>
      <c r="E622" s="9" t="s">
        <v>2940</v>
      </c>
      <c r="F622" s="9" t="s">
        <v>16</v>
      </c>
      <c r="G622" s="9" t="s">
        <v>3771</v>
      </c>
      <c r="H622" s="9" t="s">
        <v>729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spans="1:24" hidden="1" x14ac:dyDescent="0.2">
      <c r="A623" s="3">
        <v>45650</v>
      </c>
      <c r="B623" s="9">
        <v>-26.23</v>
      </c>
      <c r="C623" s="9" t="s">
        <v>172</v>
      </c>
      <c r="D623" s="9" t="s">
        <v>173</v>
      </c>
      <c r="E623" s="9" t="s">
        <v>3262</v>
      </c>
      <c r="F623" s="9" t="s">
        <v>16</v>
      </c>
      <c r="G623" s="9" t="s">
        <v>3771</v>
      </c>
      <c r="H623" s="9" t="s">
        <v>729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spans="1:24" hidden="1" x14ac:dyDescent="0.2">
      <c r="A624" s="3">
        <v>45771</v>
      </c>
      <c r="B624" s="9">
        <v>-27.49</v>
      </c>
      <c r="C624" s="9" t="s">
        <v>172</v>
      </c>
      <c r="D624" s="10"/>
      <c r="E624" s="9" t="s">
        <v>3789</v>
      </c>
      <c r="F624" s="9" t="s">
        <v>16</v>
      </c>
      <c r="G624" s="9" t="s">
        <v>3771</v>
      </c>
      <c r="H624" s="9" t="s">
        <v>729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spans="1:24" hidden="1" x14ac:dyDescent="0.2">
      <c r="A625" s="3">
        <v>45801</v>
      </c>
      <c r="B625" s="9">
        <v>-27.25</v>
      </c>
      <c r="C625" s="9" t="s">
        <v>172</v>
      </c>
      <c r="D625" s="10"/>
      <c r="E625" s="9" t="s">
        <v>3993</v>
      </c>
      <c r="F625" s="9" t="s">
        <v>16</v>
      </c>
      <c r="G625" s="9" t="s">
        <v>3771</v>
      </c>
      <c r="H625" s="9" t="s">
        <v>729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spans="1:24" hidden="1" x14ac:dyDescent="0.2">
      <c r="A626" s="3">
        <v>45923</v>
      </c>
      <c r="B626" s="9">
        <v>-65.349999999999994</v>
      </c>
      <c r="C626" s="9" t="s">
        <v>172</v>
      </c>
      <c r="D626" s="10"/>
      <c r="E626" s="9" t="s">
        <v>4773</v>
      </c>
      <c r="F626" s="9" t="s">
        <v>16</v>
      </c>
      <c r="G626" s="9" t="s">
        <v>3771</v>
      </c>
      <c r="H626" s="9" t="s">
        <v>729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spans="1:24" hidden="1" x14ac:dyDescent="0.2">
      <c r="A627" s="3">
        <v>45650</v>
      </c>
      <c r="B627" s="9">
        <v>-42</v>
      </c>
      <c r="C627" s="9" t="s">
        <v>172</v>
      </c>
      <c r="D627" s="9" t="s">
        <v>173</v>
      </c>
      <c r="E627" s="9" t="s">
        <v>3261</v>
      </c>
      <c r="F627" s="9" t="s">
        <v>16</v>
      </c>
      <c r="G627" s="9" t="s">
        <v>3771</v>
      </c>
      <c r="H627" s="9" t="s">
        <v>729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spans="1:24" hidden="1" x14ac:dyDescent="0.2">
      <c r="A628" s="3">
        <v>45650</v>
      </c>
      <c r="B628" s="9">
        <v>-9.98</v>
      </c>
      <c r="C628" s="9" t="s">
        <v>172</v>
      </c>
      <c r="D628" s="9" t="s">
        <v>173</v>
      </c>
      <c r="E628" s="9" t="s">
        <v>3261</v>
      </c>
      <c r="F628" s="9" t="s">
        <v>16</v>
      </c>
      <c r="G628" s="9" t="s">
        <v>3771</v>
      </c>
      <c r="H628" s="9" t="s">
        <v>729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spans="1:24" hidden="1" x14ac:dyDescent="0.2">
      <c r="A629" s="3">
        <v>46014</v>
      </c>
      <c r="B629" s="9">
        <v>-51.48</v>
      </c>
      <c r="C629" s="9" t="s">
        <v>172</v>
      </c>
      <c r="D629" s="10"/>
      <c r="E629" s="9" t="s">
        <v>5447</v>
      </c>
      <c r="F629" s="9" t="s">
        <v>16</v>
      </c>
      <c r="G629" s="9" t="s">
        <v>3771</v>
      </c>
      <c r="H629" s="9" t="s">
        <v>729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spans="1:24" hidden="1" x14ac:dyDescent="0.2">
      <c r="A630" s="3">
        <v>45316</v>
      </c>
      <c r="B630" s="9">
        <v>-26.23</v>
      </c>
      <c r="C630" s="9" t="s">
        <v>172</v>
      </c>
      <c r="D630" s="9" t="s">
        <v>173</v>
      </c>
      <c r="E630" s="9" t="s">
        <v>1635</v>
      </c>
      <c r="F630" s="9" t="s">
        <v>16</v>
      </c>
      <c r="G630" s="9" t="s">
        <v>3771</v>
      </c>
      <c r="H630" s="9" t="s">
        <v>729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spans="1:24" hidden="1" x14ac:dyDescent="0.2">
      <c r="A631" s="3">
        <v>45772</v>
      </c>
      <c r="B631" s="9">
        <v>-14.99</v>
      </c>
      <c r="C631" s="9" t="s">
        <v>172</v>
      </c>
      <c r="D631" s="10"/>
      <c r="E631" s="9" t="s">
        <v>3792</v>
      </c>
      <c r="F631" s="9" t="s">
        <v>16</v>
      </c>
      <c r="G631" s="9" t="s">
        <v>3771</v>
      </c>
      <c r="H631" s="9" t="s">
        <v>729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spans="1:24" hidden="1" x14ac:dyDescent="0.2">
      <c r="A632" s="3">
        <v>45498</v>
      </c>
      <c r="B632" s="9">
        <v>-5.49</v>
      </c>
      <c r="C632" s="9" t="s">
        <v>172</v>
      </c>
      <c r="D632" s="9" t="s">
        <v>173</v>
      </c>
      <c r="E632" s="9" t="s">
        <v>2466</v>
      </c>
      <c r="F632" s="9" t="s">
        <v>16</v>
      </c>
      <c r="G632" s="9" t="s">
        <v>3771</v>
      </c>
      <c r="H632" s="9" t="s">
        <v>729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spans="1:24" hidden="1" x14ac:dyDescent="0.2">
      <c r="A633" s="3">
        <v>45986</v>
      </c>
      <c r="B633" s="9">
        <v>-27.5</v>
      </c>
      <c r="C633" s="9" t="s">
        <v>172</v>
      </c>
      <c r="D633" s="10"/>
      <c r="E633" s="9" t="s">
        <v>5340</v>
      </c>
      <c r="F633" s="9" t="s">
        <v>16</v>
      </c>
      <c r="G633" s="9" t="s">
        <v>3771</v>
      </c>
      <c r="H633" s="9" t="s">
        <v>729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spans="1:24" hidden="1" x14ac:dyDescent="0.2">
      <c r="A634" s="3">
        <v>45776</v>
      </c>
      <c r="B634" s="9">
        <v>-27.47</v>
      </c>
      <c r="C634" s="9" t="s">
        <v>172</v>
      </c>
      <c r="D634" s="10"/>
      <c r="E634" s="9" t="s">
        <v>3806</v>
      </c>
      <c r="F634" s="9" t="s">
        <v>16</v>
      </c>
      <c r="G634" s="9" t="s">
        <v>3771</v>
      </c>
      <c r="H634" s="9" t="s">
        <v>729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spans="1:24" hidden="1" x14ac:dyDescent="0.2">
      <c r="A635" s="3">
        <v>45895</v>
      </c>
      <c r="B635" s="9">
        <v>-29.5</v>
      </c>
      <c r="C635" s="9" t="s">
        <v>172</v>
      </c>
      <c r="D635" s="10"/>
      <c r="E635" s="9" t="s">
        <v>4583</v>
      </c>
      <c r="F635" s="9" t="s">
        <v>16</v>
      </c>
      <c r="G635" s="9" t="s">
        <v>3771</v>
      </c>
      <c r="H635" s="9" t="s">
        <v>729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spans="1:24" hidden="1" x14ac:dyDescent="0.2">
      <c r="A636" s="3">
        <v>45622</v>
      </c>
      <c r="B636" s="9">
        <v>-38.659999999999997</v>
      </c>
      <c r="C636" s="9" t="s">
        <v>172</v>
      </c>
      <c r="D636" s="9" t="s">
        <v>173</v>
      </c>
      <c r="E636" s="9" t="s">
        <v>3114</v>
      </c>
      <c r="F636" s="9" t="s">
        <v>16</v>
      </c>
      <c r="G636" s="9" t="s">
        <v>3771</v>
      </c>
      <c r="H636" s="9" t="s">
        <v>729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spans="1:24" hidden="1" x14ac:dyDescent="0.2">
      <c r="A637" s="3">
        <v>45986</v>
      </c>
      <c r="B637" s="9">
        <v>-23.37</v>
      </c>
      <c r="C637" s="9" t="s">
        <v>172</v>
      </c>
      <c r="D637" s="10"/>
      <c r="E637" s="9" t="s">
        <v>5343</v>
      </c>
      <c r="F637" s="9" t="s">
        <v>16</v>
      </c>
      <c r="G637" s="9" t="s">
        <v>3771</v>
      </c>
      <c r="H637" s="9" t="s">
        <v>729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spans="1:24" hidden="1" x14ac:dyDescent="0.2">
      <c r="A638" s="3">
        <v>45895</v>
      </c>
      <c r="B638" s="9">
        <v>-12</v>
      </c>
      <c r="C638" s="9" t="s">
        <v>172</v>
      </c>
      <c r="D638" s="10"/>
      <c r="E638" s="9" t="s">
        <v>4584</v>
      </c>
      <c r="F638" s="9" t="s">
        <v>16</v>
      </c>
      <c r="G638" s="9" t="s">
        <v>3771</v>
      </c>
      <c r="H638" s="9" t="s">
        <v>729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spans="1:24" hidden="1" x14ac:dyDescent="0.2">
      <c r="A639" s="3">
        <v>45927</v>
      </c>
      <c r="B639" s="9">
        <v>-19.75</v>
      </c>
      <c r="C639" s="9" t="s">
        <v>172</v>
      </c>
      <c r="D639" s="10"/>
      <c r="E639" s="9" t="s">
        <v>4815</v>
      </c>
      <c r="F639" s="9" t="s">
        <v>16</v>
      </c>
      <c r="G639" s="9" t="s">
        <v>3771</v>
      </c>
      <c r="H639" s="9" t="s">
        <v>729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spans="1:24" hidden="1" x14ac:dyDescent="0.2">
      <c r="A640" s="3">
        <v>45503</v>
      </c>
      <c r="B640" s="9">
        <v>-21.74</v>
      </c>
      <c r="C640" s="9" t="s">
        <v>172</v>
      </c>
      <c r="D640" s="9" t="s">
        <v>173</v>
      </c>
      <c r="E640" s="9" t="s">
        <v>2491</v>
      </c>
      <c r="F640" s="9" t="s">
        <v>16</v>
      </c>
      <c r="G640" s="9" t="s">
        <v>3771</v>
      </c>
      <c r="H640" s="9" t="s">
        <v>729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spans="1:24" hidden="1" x14ac:dyDescent="0.2">
      <c r="A641" s="3">
        <v>45532</v>
      </c>
      <c r="B641" s="9">
        <v>-25.55</v>
      </c>
      <c r="C641" s="9" t="s">
        <v>172</v>
      </c>
      <c r="D641" s="9" t="s">
        <v>173</v>
      </c>
      <c r="E641" s="9" t="s">
        <v>2632</v>
      </c>
      <c r="F641" s="9" t="s">
        <v>16</v>
      </c>
      <c r="G641" s="9" t="s">
        <v>3771</v>
      </c>
      <c r="H641" s="9" t="s">
        <v>729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spans="1:24" hidden="1" x14ac:dyDescent="0.2">
      <c r="A642" s="3">
        <v>45563</v>
      </c>
      <c r="B642" s="9">
        <v>-29.24</v>
      </c>
      <c r="C642" s="9" t="s">
        <v>172</v>
      </c>
      <c r="D642" s="9" t="s">
        <v>173</v>
      </c>
      <c r="E642" s="9" t="s">
        <v>2832</v>
      </c>
      <c r="F642" s="9" t="s">
        <v>16</v>
      </c>
      <c r="G642" s="9" t="s">
        <v>3771</v>
      </c>
      <c r="H642" s="9" t="s">
        <v>729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spans="1:24" hidden="1" x14ac:dyDescent="0.2">
      <c r="A643" s="3">
        <v>45930</v>
      </c>
      <c r="B643" s="9">
        <v>-55</v>
      </c>
      <c r="C643" s="9" t="s">
        <v>172</v>
      </c>
      <c r="D643" s="10"/>
      <c r="E643" s="9" t="s">
        <v>4827</v>
      </c>
      <c r="F643" s="9" t="s">
        <v>16</v>
      </c>
      <c r="G643" s="9" t="s">
        <v>3771</v>
      </c>
      <c r="H643" s="9" t="s">
        <v>729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hidden="1" x14ac:dyDescent="0.2">
      <c r="A644" s="3">
        <v>45930</v>
      </c>
      <c r="B644" s="9">
        <v>-121.19</v>
      </c>
      <c r="C644" s="9" t="s">
        <v>172</v>
      </c>
      <c r="D644" s="10"/>
      <c r="E644" s="9" t="s">
        <v>4827</v>
      </c>
      <c r="F644" s="9" t="s">
        <v>16</v>
      </c>
      <c r="G644" s="9" t="s">
        <v>3771</v>
      </c>
      <c r="H644" s="9" t="s">
        <v>729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hidden="1" x14ac:dyDescent="0.2">
      <c r="A645" s="3">
        <v>45441</v>
      </c>
      <c r="B645" s="9">
        <v>-20</v>
      </c>
      <c r="C645" s="9" t="s">
        <v>172</v>
      </c>
      <c r="D645" s="9" t="s">
        <v>173</v>
      </c>
      <c r="E645" s="9" t="s">
        <v>2254</v>
      </c>
      <c r="F645" s="9" t="s">
        <v>16</v>
      </c>
      <c r="G645" s="9" t="s">
        <v>3771</v>
      </c>
      <c r="H645" s="9" t="s">
        <v>729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spans="1:24" hidden="1" x14ac:dyDescent="0.2">
      <c r="A646" s="3">
        <v>45441</v>
      </c>
      <c r="B646" s="9">
        <v>-33.119999999999997</v>
      </c>
      <c r="C646" s="9" t="s">
        <v>172</v>
      </c>
      <c r="D646" s="9" t="s">
        <v>173</v>
      </c>
      <c r="E646" s="9" t="s">
        <v>2254</v>
      </c>
      <c r="F646" s="9" t="s">
        <v>16</v>
      </c>
      <c r="G646" s="9" t="s">
        <v>3771</v>
      </c>
      <c r="H646" s="9" t="s">
        <v>729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spans="1:24" hidden="1" x14ac:dyDescent="0.2">
      <c r="A647" s="3">
        <v>45958</v>
      </c>
      <c r="B647" s="9">
        <v>-65.099999999999994</v>
      </c>
      <c r="C647" s="9" t="s">
        <v>172</v>
      </c>
      <c r="D647" s="10"/>
      <c r="E647" s="9" t="s">
        <v>4986</v>
      </c>
      <c r="F647" s="9" t="s">
        <v>16</v>
      </c>
      <c r="G647" s="9" t="s">
        <v>3771</v>
      </c>
      <c r="H647" s="9" t="s">
        <v>729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spans="1:24" hidden="1" x14ac:dyDescent="0.2">
      <c r="A648" s="3">
        <v>45990</v>
      </c>
      <c r="B648" s="9">
        <v>-35.299999999999997</v>
      </c>
      <c r="C648" s="9" t="s">
        <v>172</v>
      </c>
      <c r="D648" s="10"/>
      <c r="E648" s="9" t="s">
        <v>5349</v>
      </c>
      <c r="F648" s="9" t="s">
        <v>16</v>
      </c>
      <c r="G648" s="9" t="s">
        <v>3771</v>
      </c>
      <c r="H648" s="9" t="s">
        <v>729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spans="1:24" hidden="1" x14ac:dyDescent="0.2">
      <c r="A649" s="3">
        <v>45990</v>
      </c>
      <c r="B649" s="9">
        <v>-35</v>
      </c>
      <c r="C649" s="9" t="s">
        <v>172</v>
      </c>
      <c r="D649" s="10"/>
      <c r="E649" s="9" t="s">
        <v>5349</v>
      </c>
      <c r="F649" s="9" t="s">
        <v>16</v>
      </c>
      <c r="G649" s="9" t="s">
        <v>3771</v>
      </c>
      <c r="H649" s="9" t="s">
        <v>729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spans="1:24" hidden="1" x14ac:dyDescent="0.2">
      <c r="A650" s="3">
        <v>45321</v>
      </c>
      <c r="B650" s="9">
        <v>-32.479999999999997</v>
      </c>
      <c r="C650" s="9" t="s">
        <v>172</v>
      </c>
      <c r="D650" s="9" t="s">
        <v>173</v>
      </c>
      <c r="E650" s="9" t="s">
        <v>1649</v>
      </c>
      <c r="F650" s="9" t="s">
        <v>16</v>
      </c>
      <c r="G650" s="9" t="s">
        <v>3771</v>
      </c>
      <c r="H650" s="9" t="s">
        <v>729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spans="1:24" hidden="1" x14ac:dyDescent="0.2">
      <c r="A651" s="3">
        <v>45321</v>
      </c>
      <c r="B651" s="9">
        <v>-36</v>
      </c>
      <c r="C651" s="9" t="s">
        <v>172</v>
      </c>
      <c r="D651" s="9" t="s">
        <v>173</v>
      </c>
      <c r="E651" s="9" t="s">
        <v>1649</v>
      </c>
      <c r="F651" s="9" t="s">
        <v>16</v>
      </c>
      <c r="G651" s="9" t="s">
        <v>3771</v>
      </c>
      <c r="H651" s="9" t="s">
        <v>729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spans="1:24" hidden="1" x14ac:dyDescent="0.2">
      <c r="A652" s="3">
        <v>45321</v>
      </c>
      <c r="B652" s="9">
        <v>-48.74</v>
      </c>
      <c r="C652" s="9" t="s">
        <v>172</v>
      </c>
      <c r="D652" s="9" t="s">
        <v>173</v>
      </c>
      <c r="E652" s="9" t="s">
        <v>1649</v>
      </c>
      <c r="F652" s="9" t="s">
        <v>16</v>
      </c>
      <c r="G652" s="9" t="s">
        <v>3771</v>
      </c>
      <c r="H652" s="9" t="s">
        <v>729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spans="1:24" hidden="1" x14ac:dyDescent="0.2">
      <c r="A653" s="3">
        <v>45321</v>
      </c>
      <c r="B653" s="9">
        <v>-32.32</v>
      </c>
      <c r="C653" s="9" t="s">
        <v>172</v>
      </c>
      <c r="D653" s="9" t="s">
        <v>173</v>
      </c>
      <c r="E653" s="9" t="s">
        <v>1649</v>
      </c>
      <c r="F653" s="9" t="s">
        <v>16</v>
      </c>
      <c r="G653" s="9" t="s">
        <v>3771</v>
      </c>
      <c r="H653" s="9" t="s">
        <v>729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spans="1:24" hidden="1" x14ac:dyDescent="0.2">
      <c r="A654" s="3">
        <v>45777</v>
      </c>
      <c r="B654" s="9">
        <v>-24.56</v>
      </c>
      <c r="C654" s="9" t="s">
        <v>172</v>
      </c>
      <c r="D654" s="10"/>
      <c r="E654" s="9" t="s">
        <v>3818</v>
      </c>
      <c r="F654" s="9" t="s">
        <v>16</v>
      </c>
      <c r="G654" s="9" t="s">
        <v>3771</v>
      </c>
      <c r="H654" s="9" t="s">
        <v>729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spans="1:24" hidden="1" x14ac:dyDescent="0.2">
      <c r="A655" s="3">
        <v>45807</v>
      </c>
      <c r="B655" s="9">
        <v>-21.22</v>
      </c>
      <c r="C655" s="9" t="s">
        <v>172</v>
      </c>
      <c r="D655" s="10"/>
      <c r="E655" s="9" t="s">
        <v>4036</v>
      </c>
      <c r="F655" s="9" t="s">
        <v>16</v>
      </c>
      <c r="G655" s="9" t="s">
        <v>3771</v>
      </c>
      <c r="H655" s="9" t="s">
        <v>729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spans="1:24" hidden="1" x14ac:dyDescent="0.2">
      <c r="A656" s="3">
        <v>45839</v>
      </c>
      <c r="B656" s="9">
        <v>-38.99</v>
      </c>
      <c r="C656" s="9" t="s">
        <v>172</v>
      </c>
      <c r="D656" s="10"/>
      <c r="E656" s="9" t="s">
        <v>4224</v>
      </c>
      <c r="F656" s="9" t="s">
        <v>16</v>
      </c>
      <c r="G656" s="9" t="s">
        <v>3771</v>
      </c>
      <c r="H656" s="9" t="s">
        <v>729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spans="1:24" hidden="1" x14ac:dyDescent="0.2">
      <c r="A657" s="3">
        <v>45867</v>
      </c>
      <c r="B657" s="9">
        <v>-64.98</v>
      </c>
      <c r="C657" s="9" t="s">
        <v>172</v>
      </c>
      <c r="D657" s="10"/>
      <c r="E657" s="9" t="s">
        <v>4420</v>
      </c>
      <c r="F657" s="9" t="s">
        <v>16</v>
      </c>
      <c r="G657" s="9" t="s">
        <v>3771</v>
      </c>
      <c r="H657" s="9" t="s">
        <v>729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spans="1:24" hidden="1" x14ac:dyDescent="0.2">
      <c r="A658" s="3">
        <v>45899</v>
      </c>
      <c r="B658" s="9">
        <v>-55</v>
      </c>
      <c r="C658" s="9" t="s">
        <v>172</v>
      </c>
      <c r="D658" s="10"/>
      <c r="E658" s="9" t="s">
        <v>4620</v>
      </c>
      <c r="F658" s="9" t="s">
        <v>16</v>
      </c>
      <c r="G658" s="9" t="s">
        <v>3771</v>
      </c>
      <c r="H658" s="9" t="s">
        <v>729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spans="1:24" hidden="1" x14ac:dyDescent="0.2">
      <c r="A659" s="3">
        <v>45993</v>
      </c>
      <c r="B659" s="9">
        <v>-71</v>
      </c>
      <c r="C659" s="9" t="s">
        <v>172</v>
      </c>
      <c r="D659" s="10"/>
      <c r="E659" s="9" t="s">
        <v>5356</v>
      </c>
      <c r="F659" s="9" t="s">
        <v>16</v>
      </c>
      <c r="G659" s="9" t="s">
        <v>3771</v>
      </c>
      <c r="H659" s="9" t="s">
        <v>729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spans="1:24" hidden="1" x14ac:dyDescent="0.2">
      <c r="A660" s="3">
        <v>45748</v>
      </c>
      <c r="B660" s="9">
        <v>-35.61</v>
      </c>
      <c r="C660" s="9" t="s">
        <v>172</v>
      </c>
      <c r="D660" s="9" t="s">
        <v>173</v>
      </c>
      <c r="E660" s="9" t="s">
        <v>3657</v>
      </c>
      <c r="F660" s="9" t="s">
        <v>16</v>
      </c>
      <c r="G660" s="9" t="s">
        <v>3771</v>
      </c>
      <c r="H660" s="9" t="s">
        <v>729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spans="1:24" hidden="1" x14ac:dyDescent="0.2">
      <c r="A661" s="3">
        <v>45566</v>
      </c>
      <c r="B661" s="9">
        <v>-56.23</v>
      </c>
      <c r="C661" s="9" t="s">
        <v>172</v>
      </c>
      <c r="D661" s="9" t="s">
        <v>173</v>
      </c>
      <c r="E661" s="9" t="s">
        <v>2851</v>
      </c>
      <c r="F661" s="9" t="s">
        <v>16</v>
      </c>
      <c r="G661" s="9" t="s">
        <v>3771</v>
      </c>
      <c r="H661" s="9" t="s">
        <v>729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spans="1:24" hidden="1" x14ac:dyDescent="0.2">
      <c r="A662" s="3">
        <v>45993</v>
      </c>
      <c r="B662" s="9">
        <v>-31.38</v>
      </c>
      <c r="C662" s="9" t="s">
        <v>172</v>
      </c>
      <c r="D662" s="10"/>
      <c r="E662" s="9" t="s">
        <v>5360</v>
      </c>
      <c r="F662" s="9" t="s">
        <v>16</v>
      </c>
      <c r="G662" s="9" t="s">
        <v>3771</v>
      </c>
      <c r="H662" s="9" t="s">
        <v>729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spans="1:24" hidden="1" x14ac:dyDescent="0.2">
      <c r="A663" s="3">
        <v>46021</v>
      </c>
      <c r="B663" s="9">
        <v>-65.3</v>
      </c>
      <c r="C663" s="9" t="s">
        <v>172</v>
      </c>
      <c r="D663" s="10"/>
      <c r="E663" s="9" t="s">
        <v>5478</v>
      </c>
      <c r="F663" s="9" t="s">
        <v>16</v>
      </c>
      <c r="G663" s="9" t="s">
        <v>3771</v>
      </c>
      <c r="H663" s="9" t="s">
        <v>729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spans="1:24" hidden="1" x14ac:dyDescent="0.2">
      <c r="A664" s="3">
        <v>45779</v>
      </c>
      <c r="B664" s="9">
        <v>-27.3</v>
      </c>
      <c r="C664" s="9" t="s">
        <v>172</v>
      </c>
      <c r="D664" s="10"/>
      <c r="E664" s="9" t="s">
        <v>3826</v>
      </c>
      <c r="F664" s="9" t="s">
        <v>16</v>
      </c>
      <c r="G664" s="9" t="s">
        <v>3771</v>
      </c>
      <c r="H664" s="9" t="s">
        <v>729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spans="1:24" hidden="1" x14ac:dyDescent="0.2">
      <c r="A665" s="3">
        <v>45811</v>
      </c>
      <c r="B665" s="9">
        <v>-22.49</v>
      </c>
      <c r="C665" s="9" t="s">
        <v>172</v>
      </c>
      <c r="D665" s="10"/>
      <c r="E665" s="9" t="s">
        <v>4055</v>
      </c>
      <c r="F665" s="9" t="s">
        <v>16</v>
      </c>
      <c r="G665" s="9" t="s">
        <v>3771</v>
      </c>
      <c r="H665" s="9" t="s">
        <v>729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spans="1:24" hidden="1" x14ac:dyDescent="0.2">
      <c r="A666" s="3">
        <v>45475</v>
      </c>
      <c r="B666" s="9">
        <v>-5.5</v>
      </c>
      <c r="C666" s="9" t="s">
        <v>172</v>
      </c>
      <c r="D666" s="9" t="s">
        <v>173</v>
      </c>
      <c r="E666" s="9" t="s">
        <v>2371</v>
      </c>
      <c r="F666" s="9" t="s">
        <v>16</v>
      </c>
      <c r="G666" s="9" t="s">
        <v>3771</v>
      </c>
      <c r="H666" s="9" t="s">
        <v>729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spans="1:24" hidden="1" x14ac:dyDescent="0.2">
      <c r="A667" s="3">
        <v>45475</v>
      </c>
      <c r="B667" s="9">
        <v>-51.76</v>
      </c>
      <c r="C667" s="9" t="s">
        <v>172</v>
      </c>
      <c r="D667" s="9" t="s">
        <v>173</v>
      </c>
      <c r="E667" s="9" t="s">
        <v>2371</v>
      </c>
      <c r="F667" s="9" t="s">
        <v>16</v>
      </c>
      <c r="G667" s="9" t="s">
        <v>3771</v>
      </c>
      <c r="H667" s="9" t="s">
        <v>729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spans="1:24" hidden="1" x14ac:dyDescent="0.2">
      <c r="A668" s="3">
        <v>45839</v>
      </c>
      <c r="B668" s="9">
        <v>-117.11</v>
      </c>
      <c r="C668" s="9" t="s">
        <v>172</v>
      </c>
      <c r="D668" s="10"/>
      <c r="E668" s="9" t="s">
        <v>4225</v>
      </c>
      <c r="F668" s="9" t="s">
        <v>16</v>
      </c>
      <c r="G668" s="9" t="s">
        <v>3771</v>
      </c>
      <c r="H668" s="9" t="s">
        <v>729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spans="1:24" hidden="1" x14ac:dyDescent="0.2">
      <c r="A669" s="3">
        <v>45870</v>
      </c>
      <c r="B669" s="9">
        <v>-41.3</v>
      </c>
      <c r="C669" s="9" t="s">
        <v>172</v>
      </c>
      <c r="D669" s="10"/>
      <c r="E669" s="9" t="s">
        <v>4442</v>
      </c>
      <c r="F669" s="9" t="s">
        <v>16</v>
      </c>
      <c r="G669" s="9" t="s">
        <v>3771</v>
      </c>
      <c r="H669" s="9" t="s">
        <v>729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spans="1:24" hidden="1" x14ac:dyDescent="0.2">
      <c r="A670" s="3">
        <v>45962</v>
      </c>
      <c r="B670" s="9">
        <v>-39.86</v>
      </c>
      <c r="C670" s="9" t="s">
        <v>172</v>
      </c>
      <c r="D670" s="10"/>
      <c r="E670" s="9" t="s">
        <v>5021</v>
      </c>
      <c r="F670" s="9" t="s">
        <v>16</v>
      </c>
      <c r="G670" s="9" t="s">
        <v>3771</v>
      </c>
      <c r="H670" s="9" t="s">
        <v>729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spans="1:24" hidden="1" x14ac:dyDescent="0.2">
      <c r="A671" s="3">
        <v>45385</v>
      </c>
      <c r="B671" s="9">
        <v>-22.75</v>
      </c>
      <c r="C671" s="9" t="s">
        <v>172</v>
      </c>
      <c r="D671" s="9" t="s">
        <v>173</v>
      </c>
      <c r="E671" s="9" t="s">
        <v>1908</v>
      </c>
      <c r="F671" s="9" t="s">
        <v>16</v>
      </c>
      <c r="G671" s="9" t="s">
        <v>3771</v>
      </c>
      <c r="H671" s="9" t="s">
        <v>729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spans="1:24" hidden="1" x14ac:dyDescent="0.2">
      <c r="A672" s="3">
        <v>45359</v>
      </c>
      <c r="B672" s="9">
        <v>-17.420000000000002</v>
      </c>
      <c r="C672" s="9" t="s">
        <v>27</v>
      </c>
      <c r="D672" s="9" t="s">
        <v>28</v>
      </c>
      <c r="E672" s="9" t="s">
        <v>1780</v>
      </c>
      <c r="F672" s="9" t="s">
        <v>16</v>
      </c>
      <c r="G672" s="9" t="s">
        <v>3771</v>
      </c>
      <c r="H672" s="9" t="s">
        <v>729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spans="1:24" hidden="1" x14ac:dyDescent="0.2">
      <c r="A673" s="3">
        <v>45986</v>
      </c>
      <c r="B673" s="9">
        <v>-16.22</v>
      </c>
      <c r="C673" s="9" t="s">
        <v>172</v>
      </c>
      <c r="D673" s="10"/>
      <c r="E673" s="9" t="s">
        <v>5332</v>
      </c>
      <c r="F673" s="9" t="s">
        <v>5538</v>
      </c>
      <c r="G673" s="9" t="s">
        <v>5543</v>
      </c>
      <c r="H673" s="10" t="s">
        <v>5930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spans="1:24" hidden="1" x14ac:dyDescent="0.2">
      <c r="A674" s="3">
        <v>45937</v>
      </c>
      <c r="B674" s="9">
        <v>-39.68</v>
      </c>
      <c r="C674" s="9" t="s">
        <v>27</v>
      </c>
      <c r="D674" s="9" t="s">
        <v>28</v>
      </c>
      <c r="E674" s="9" t="s">
        <v>4861</v>
      </c>
      <c r="F674" s="9" t="s">
        <v>16</v>
      </c>
      <c r="G674" s="9" t="s">
        <v>6049</v>
      </c>
      <c r="H674" s="9" t="s">
        <v>4862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spans="1:24" hidden="1" x14ac:dyDescent="0.2">
      <c r="A675" s="3">
        <v>46015</v>
      </c>
      <c r="B675" s="9">
        <v>-78.959999999999994</v>
      </c>
      <c r="C675" s="9" t="s">
        <v>172</v>
      </c>
      <c r="D675" s="10"/>
      <c r="E675" s="9" t="s">
        <v>5450</v>
      </c>
      <c r="F675" s="9" t="s">
        <v>16</v>
      </c>
      <c r="G675" s="9" t="s">
        <v>6049</v>
      </c>
      <c r="H675" s="9" t="s">
        <v>5512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spans="1:24" hidden="1" x14ac:dyDescent="0.2">
      <c r="A676" s="3">
        <v>45621</v>
      </c>
      <c r="B676" s="9">
        <v>-5.99</v>
      </c>
      <c r="C676" s="9" t="s">
        <v>27</v>
      </c>
      <c r="D676" s="9" t="s">
        <v>28</v>
      </c>
      <c r="E676" s="9" t="s">
        <v>3106</v>
      </c>
      <c r="F676" s="9" t="s">
        <v>16</v>
      </c>
      <c r="G676" s="9" t="s">
        <v>6049</v>
      </c>
      <c r="H676" s="9" t="s">
        <v>3107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spans="1:24" hidden="1" x14ac:dyDescent="0.2">
      <c r="A677" s="3">
        <v>45995</v>
      </c>
      <c r="B677" s="9">
        <v>-32.299999999999997</v>
      </c>
      <c r="C677" s="9" t="s">
        <v>172</v>
      </c>
      <c r="D677" s="10"/>
      <c r="E677" s="9" t="s">
        <v>5380</v>
      </c>
      <c r="F677" s="9" t="s">
        <v>16</v>
      </c>
      <c r="G677" s="9" t="s">
        <v>6049</v>
      </c>
      <c r="H677" s="9" t="s">
        <v>47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spans="1:24" hidden="1" x14ac:dyDescent="0.2">
      <c r="A678" s="3">
        <v>45995</v>
      </c>
      <c r="B678" s="9">
        <v>-30.59</v>
      </c>
      <c r="C678" s="9" t="s">
        <v>172</v>
      </c>
      <c r="D678" s="10"/>
      <c r="E678" s="9" t="s">
        <v>5380</v>
      </c>
      <c r="F678" s="9" t="s">
        <v>16</v>
      </c>
      <c r="G678" s="9" t="s">
        <v>6049</v>
      </c>
      <c r="H678" s="9" t="s">
        <v>47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spans="1:24" hidden="1" x14ac:dyDescent="0.2">
      <c r="A679" s="3">
        <v>45995</v>
      </c>
      <c r="B679" s="9">
        <v>-12.91</v>
      </c>
      <c r="C679" s="9" t="s">
        <v>172</v>
      </c>
      <c r="D679" s="10"/>
      <c r="E679" s="9" t="s">
        <v>5379</v>
      </c>
      <c r="F679" s="9" t="s">
        <v>16</v>
      </c>
      <c r="G679" s="9" t="s">
        <v>6049</v>
      </c>
      <c r="H679" s="9" t="s">
        <v>47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spans="1:24" hidden="1" x14ac:dyDescent="0.2">
      <c r="A680" s="3">
        <v>45996</v>
      </c>
      <c r="B680" s="9">
        <v>-58.99</v>
      </c>
      <c r="C680" s="9" t="s">
        <v>172</v>
      </c>
      <c r="D680" s="10"/>
      <c r="E680" s="9" t="s">
        <v>5379</v>
      </c>
      <c r="F680" s="9" t="s">
        <v>16</v>
      </c>
      <c r="G680" s="9" t="s">
        <v>6049</v>
      </c>
      <c r="H680" s="9" t="s">
        <v>47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spans="1:24" hidden="1" x14ac:dyDescent="0.2">
      <c r="A681" s="3">
        <v>45846</v>
      </c>
      <c r="B681" s="9">
        <v>-31.99</v>
      </c>
      <c r="C681" s="9" t="s">
        <v>172</v>
      </c>
      <c r="D681" s="10"/>
      <c r="E681" s="9" t="s">
        <v>4274</v>
      </c>
      <c r="F681" s="9" t="s">
        <v>16</v>
      </c>
      <c r="G681" s="9" t="s">
        <v>6049</v>
      </c>
      <c r="H681" s="9" t="s">
        <v>47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spans="1:24" hidden="1" x14ac:dyDescent="0.2">
      <c r="A682" s="3">
        <v>45909</v>
      </c>
      <c r="B682" s="9">
        <v>-26.3</v>
      </c>
      <c r="C682" s="9" t="s">
        <v>172</v>
      </c>
      <c r="D682" s="10"/>
      <c r="E682" s="9" t="s">
        <v>4694</v>
      </c>
      <c r="F682" s="9" t="s">
        <v>16</v>
      </c>
      <c r="G682" s="9" t="s">
        <v>6049</v>
      </c>
      <c r="H682" s="9" t="s">
        <v>47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spans="1:24" hidden="1" x14ac:dyDescent="0.2">
      <c r="A683" s="3">
        <v>45887</v>
      </c>
      <c r="B683" s="9">
        <v>-95</v>
      </c>
      <c r="C683" s="9" t="s">
        <v>36</v>
      </c>
      <c r="D683" s="9" t="s">
        <v>256</v>
      </c>
      <c r="E683" s="9" t="s">
        <v>4521</v>
      </c>
      <c r="F683" s="9" t="s">
        <v>11</v>
      </c>
      <c r="G683" s="9" t="s">
        <v>4522</v>
      </c>
      <c r="H683" s="10" t="s">
        <v>4521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spans="1:24" hidden="1" x14ac:dyDescent="0.2">
      <c r="A684" s="3">
        <v>45362</v>
      </c>
      <c r="B684" s="9">
        <v>-7.3</v>
      </c>
      <c r="C684" s="9" t="s">
        <v>27</v>
      </c>
      <c r="D684" s="9" t="s">
        <v>28</v>
      </c>
      <c r="E684" s="9" t="s">
        <v>1062</v>
      </c>
      <c r="F684" s="9" t="s">
        <v>5538</v>
      </c>
      <c r="G684" s="9" t="s">
        <v>5543</v>
      </c>
      <c r="H684" s="9" t="s">
        <v>1063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spans="1:24" hidden="1" x14ac:dyDescent="0.2">
      <c r="A685" s="3">
        <v>45362</v>
      </c>
      <c r="B685" s="9">
        <v>-7</v>
      </c>
      <c r="C685" s="9" t="s">
        <v>27</v>
      </c>
      <c r="D685" s="9" t="s">
        <v>28</v>
      </c>
      <c r="E685" s="9" t="s">
        <v>1062</v>
      </c>
      <c r="F685" s="9" t="s">
        <v>5538</v>
      </c>
      <c r="G685" s="9" t="s">
        <v>5543</v>
      </c>
      <c r="H685" s="9" t="s">
        <v>1063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spans="1:24" hidden="1" x14ac:dyDescent="0.2">
      <c r="A686" s="3">
        <v>45646</v>
      </c>
      <c r="B686" s="9">
        <v>-234</v>
      </c>
      <c r="C686" s="9" t="s">
        <v>27</v>
      </c>
      <c r="D686" s="9" t="s">
        <v>28</v>
      </c>
      <c r="E686" s="9" t="s">
        <v>3090</v>
      </c>
      <c r="F686" s="9" t="s">
        <v>19</v>
      </c>
      <c r="G686" s="9" t="s">
        <v>5068</v>
      </c>
      <c r="H686" s="9" t="s">
        <v>2984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spans="1:24" hidden="1" x14ac:dyDescent="0.2">
      <c r="A687" s="3">
        <v>45553</v>
      </c>
      <c r="B687" s="9">
        <v>-3.7</v>
      </c>
      <c r="C687" s="9" t="s">
        <v>27</v>
      </c>
      <c r="D687" s="9" t="s">
        <v>28</v>
      </c>
      <c r="E687" s="9" t="s">
        <v>2732</v>
      </c>
      <c r="F687" s="9" t="s">
        <v>8</v>
      </c>
      <c r="G687" s="10"/>
      <c r="H687" s="9" t="s">
        <v>176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spans="1:24" hidden="1" x14ac:dyDescent="0.2">
      <c r="A688" s="3">
        <v>45411</v>
      </c>
      <c r="B688" s="9">
        <v>-9.11</v>
      </c>
      <c r="C688" s="9" t="s">
        <v>27</v>
      </c>
      <c r="D688" s="9" t="s">
        <v>28</v>
      </c>
      <c r="E688" s="9" t="s">
        <v>2064</v>
      </c>
      <c r="F688" s="9" t="s">
        <v>8</v>
      </c>
      <c r="G688" s="10"/>
      <c r="H688" s="9" t="s">
        <v>3837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spans="1:24" hidden="1" x14ac:dyDescent="0.2">
      <c r="A689" s="3">
        <v>45780</v>
      </c>
      <c r="B689" s="9">
        <v>-68.92</v>
      </c>
      <c r="C689" s="9" t="s">
        <v>172</v>
      </c>
      <c r="D689" s="10"/>
      <c r="E689" s="9" t="s">
        <v>3836</v>
      </c>
      <c r="F689" s="9" t="s">
        <v>8</v>
      </c>
      <c r="G689" s="10"/>
      <c r="H689" s="9" t="s">
        <v>3837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spans="1:24" hidden="1" x14ac:dyDescent="0.2">
      <c r="A690" s="3">
        <v>46015</v>
      </c>
      <c r="B690" s="9">
        <v>-29.46</v>
      </c>
      <c r="C690" s="9" t="s">
        <v>172</v>
      </c>
      <c r="D690" s="10"/>
      <c r="E690" s="9" t="s">
        <v>5458</v>
      </c>
      <c r="F690" s="9" t="s">
        <v>8</v>
      </c>
      <c r="G690" s="10"/>
      <c r="H690" s="9" t="s">
        <v>3837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spans="1:24" hidden="1" x14ac:dyDescent="0.2">
      <c r="A691" s="3">
        <v>45919</v>
      </c>
      <c r="B691" s="9">
        <v>-10.77</v>
      </c>
      <c r="C691" s="9" t="s">
        <v>27</v>
      </c>
      <c r="D691" s="9" t="s">
        <v>28</v>
      </c>
      <c r="E691" s="9" t="s">
        <v>4742</v>
      </c>
      <c r="F691" s="9" t="s">
        <v>8</v>
      </c>
      <c r="G691" s="10"/>
      <c r="H691" s="9" t="s">
        <v>3837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spans="1:24" hidden="1" x14ac:dyDescent="0.2">
      <c r="A692" s="3">
        <v>45960</v>
      </c>
      <c r="B692" s="9">
        <v>-143.11000000000001</v>
      </c>
      <c r="C692" s="9" t="s">
        <v>27</v>
      </c>
      <c r="D692" s="9" t="s">
        <v>28</v>
      </c>
      <c r="E692" s="9" t="s">
        <v>4742</v>
      </c>
      <c r="F692" s="9" t="s">
        <v>8</v>
      </c>
      <c r="G692" s="10"/>
      <c r="H692" s="9" t="s">
        <v>3837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spans="1:24" hidden="1" x14ac:dyDescent="0.2">
      <c r="A693" s="3">
        <v>46001</v>
      </c>
      <c r="B693" s="9">
        <v>-173.52</v>
      </c>
      <c r="C693" s="9" t="s">
        <v>172</v>
      </c>
      <c r="D693" s="10"/>
      <c r="E693" s="9" t="s">
        <v>5401</v>
      </c>
      <c r="F693" s="9" t="s">
        <v>8</v>
      </c>
      <c r="G693" s="10"/>
      <c r="H693" s="9" t="s">
        <v>3837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spans="1:24" hidden="1" x14ac:dyDescent="0.2">
      <c r="A694" s="3">
        <v>45936</v>
      </c>
      <c r="B694" s="9">
        <v>-30.63</v>
      </c>
      <c r="C694" s="9" t="s">
        <v>27</v>
      </c>
      <c r="D694" s="9" t="s">
        <v>28</v>
      </c>
      <c r="E694" s="9" t="s">
        <v>4850</v>
      </c>
      <c r="F694" s="9" t="s">
        <v>8</v>
      </c>
      <c r="G694" s="10"/>
      <c r="H694" s="9" t="s">
        <v>3837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spans="1:24" hidden="1" x14ac:dyDescent="0.2">
      <c r="A695" s="3">
        <v>45849</v>
      </c>
      <c r="B695" s="9">
        <v>-14.92</v>
      </c>
      <c r="C695" s="9" t="s">
        <v>172</v>
      </c>
      <c r="D695" s="10"/>
      <c r="E695" s="9" t="s">
        <v>4304</v>
      </c>
      <c r="F695" s="9" t="s">
        <v>8</v>
      </c>
      <c r="G695" s="10"/>
      <c r="H695" s="9" t="s">
        <v>3837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spans="1:24" hidden="1" x14ac:dyDescent="0.2">
      <c r="A696" s="3">
        <v>45387</v>
      </c>
      <c r="B696" s="9">
        <v>-6.8</v>
      </c>
      <c r="C696" s="9" t="s">
        <v>27</v>
      </c>
      <c r="D696" s="9" t="s">
        <v>28</v>
      </c>
      <c r="E696" s="9" t="s">
        <v>1062</v>
      </c>
      <c r="F696" s="9" t="s">
        <v>5538</v>
      </c>
      <c r="G696" s="9" t="s">
        <v>5543</v>
      </c>
      <c r="H696" s="9" t="s">
        <v>1063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spans="1:24" hidden="1" x14ac:dyDescent="0.2">
      <c r="A697" s="3">
        <v>45439</v>
      </c>
      <c r="B697" s="9">
        <v>-20.6</v>
      </c>
      <c r="C697" s="9" t="s">
        <v>27</v>
      </c>
      <c r="D697" s="9" t="s">
        <v>28</v>
      </c>
      <c r="E697" s="9" t="s">
        <v>1062</v>
      </c>
      <c r="F697" s="9" t="s">
        <v>5538</v>
      </c>
      <c r="G697" s="9" t="s">
        <v>5543</v>
      </c>
      <c r="H697" s="9" t="s">
        <v>1063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spans="1:24" hidden="1" x14ac:dyDescent="0.2">
      <c r="A698" s="3">
        <v>45940</v>
      </c>
      <c r="B698" s="9">
        <v>-42.34</v>
      </c>
      <c r="C698" s="9" t="s">
        <v>172</v>
      </c>
      <c r="D698" s="10"/>
      <c r="E698" s="9" t="s">
        <v>4876</v>
      </c>
      <c r="F698" s="9" t="s">
        <v>16</v>
      </c>
      <c r="G698" s="9" t="s">
        <v>6049</v>
      </c>
      <c r="H698" s="9" t="s">
        <v>47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spans="1:24" hidden="1" x14ac:dyDescent="0.2">
      <c r="A699" s="3">
        <v>45637</v>
      </c>
      <c r="B699" s="9">
        <v>-50.01</v>
      </c>
      <c r="C699" s="9" t="s">
        <v>27</v>
      </c>
      <c r="D699" s="9" t="s">
        <v>28</v>
      </c>
      <c r="E699" s="9" t="s">
        <v>175</v>
      </c>
      <c r="F699" s="9" t="s">
        <v>84</v>
      </c>
      <c r="G699" s="9" t="s">
        <v>4635</v>
      </c>
      <c r="H699" s="9" t="s">
        <v>176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spans="1:24" hidden="1" x14ac:dyDescent="0.2">
      <c r="A700" s="3">
        <v>45642</v>
      </c>
      <c r="B700" s="9">
        <v>-87.89</v>
      </c>
      <c r="C700" s="9" t="s">
        <v>27</v>
      </c>
      <c r="D700" s="9" t="s">
        <v>28</v>
      </c>
      <c r="E700" s="9" t="s">
        <v>175</v>
      </c>
      <c r="F700" s="9" t="s">
        <v>84</v>
      </c>
      <c r="G700" s="9" t="s">
        <v>4635</v>
      </c>
      <c r="H700" s="9" t="s">
        <v>176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spans="1:24" hidden="1" x14ac:dyDescent="0.2">
      <c r="A701" s="3">
        <v>45659</v>
      </c>
      <c r="B701" s="9">
        <v>-30.01</v>
      </c>
      <c r="C701" s="9" t="s">
        <v>27</v>
      </c>
      <c r="D701" s="9" t="s">
        <v>28</v>
      </c>
      <c r="E701" s="9" t="s">
        <v>175</v>
      </c>
      <c r="F701" s="9" t="s">
        <v>84</v>
      </c>
      <c r="G701" s="9" t="s">
        <v>4635</v>
      </c>
      <c r="H701" s="9" t="s">
        <v>176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spans="1:24" hidden="1" x14ac:dyDescent="0.2">
      <c r="A702" s="3">
        <v>45660</v>
      </c>
      <c r="B702" s="9">
        <v>-50.05</v>
      </c>
      <c r="C702" s="9" t="s">
        <v>27</v>
      </c>
      <c r="D702" s="9" t="s">
        <v>28</v>
      </c>
      <c r="E702" s="9" t="s">
        <v>175</v>
      </c>
      <c r="F702" s="9" t="s">
        <v>84</v>
      </c>
      <c r="G702" s="9" t="s">
        <v>4635</v>
      </c>
      <c r="H702" s="9" t="s">
        <v>176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spans="1:24" hidden="1" x14ac:dyDescent="0.2">
      <c r="A703" s="3">
        <v>45672</v>
      </c>
      <c r="B703" s="9">
        <v>-54.04</v>
      </c>
      <c r="C703" s="9" t="s">
        <v>27</v>
      </c>
      <c r="D703" s="9" t="s">
        <v>28</v>
      </c>
      <c r="E703" s="9" t="s">
        <v>175</v>
      </c>
      <c r="F703" s="9" t="s">
        <v>84</v>
      </c>
      <c r="G703" s="9" t="s">
        <v>4635</v>
      </c>
      <c r="H703" s="9" t="s">
        <v>176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spans="1:24" hidden="1" x14ac:dyDescent="0.2">
      <c r="A704" s="3">
        <v>45607</v>
      </c>
      <c r="B704" s="9">
        <v>-39.049999999999997</v>
      </c>
      <c r="C704" s="9" t="s">
        <v>27</v>
      </c>
      <c r="D704" s="9" t="s">
        <v>28</v>
      </c>
      <c r="E704" s="9" t="s">
        <v>1062</v>
      </c>
      <c r="F704" s="9" t="s">
        <v>5538</v>
      </c>
      <c r="G704" s="9" t="s">
        <v>5543</v>
      </c>
      <c r="H704" s="9" t="s">
        <v>1063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spans="1:24" hidden="1" x14ac:dyDescent="0.2">
      <c r="A705" s="3">
        <v>45816</v>
      </c>
      <c r="B705" s="9">
        <v>-17.41</v>
      </c>
      <c r="C705" s="9" t="s">
        <v>172</v>
      </c>
      <c r="D705" s="10"/>
      <c r="E705" s="9" t="s">
        <v>4093</v>
      </c>
      <c r="F705" s="9" t="s">
        <v>5538</v>
      </c>
      <c r="G705" s="9" t="s">
        <v>5543</v>
      </c>
      <c r="H705" s="9" t="s">
        <v>1063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spans="1:24" hidden="1" x14ac:dyDescent="0.2">
      <c r="A706" s="3">
        <v>45825</v>
      </c>
      <c r="B706" s="9">
        <v>-9.48</v>
      </c>
      <c r="C706" s="9" t="s">
        <v>172</v>
      </c>
      <c r="D706" s="10"/>
      <c r="E706" s="9" t="s">
        <v>4136</v>
      </c>
      <c r="F706" s="9" t="s">
        <v>5538</v>
      </c>
      <c r="G706" s="9" t="s">
        <v>5543</v>
      </c>
      <c r="H706" s="9" t="s">
        <v>3796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spans="1:24" hidden="1" x14ac:dyDescent="0.2">
      <c r="A707" s="3">
        <v>45825</v>
      </c>
      <c r="B707" s="9">
        <v>-30.12</v>
      </c>
      <c r="C707" s="9" t="s">
        <v>172</v>
      </c>
      <c r="D707" s="10"/>
      <c r="E707" s="9" t="s">
        <v>4136</v>
      </c>
      <c r="F707" s="9" t="s">
        <v>5538</v>
      </c>
      <c r="G707" s="9" t="s">
        <v>5543</v>
      </c>
      <c r="H707" s="9" t="s">
        <v>3796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spans="1:24" hidden="1" x14ac:dyDescent="0.2">
      <c r="A708" s="3">
        <v>45829</v>
      </c>
      <c r="B708" s="9">
        <v>-28.14</v>
      </c>
      <c r="C708" s="9" t="s">
        <v>172</v>
      </c>
      <c r="D708" s="10"/>
      <c r="E708" s="9" t="s">
        <v>4163</v>
      </c>
      <c r="F708" s="9" t="s">
        <v>5538</v>
      </c>
      <c r="G708" s="9" t="s">
        <v>5543</v>
      </c>
      <c r="H708" s="9" t="s">
        <v>3796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spans="1:24" hidden="1" x14ac:dyDescent="0.2">
      <c r="A709" s="3">
        <v>45773</v>
      </c>
      <c r="B709" s="9">
        <v>-30.6</v>
      </c>
      <c r="C709" s="9" t="s">
        <v>172</v>
      </c>
      <c r="D709" s="10"/>
      <c r="E709" s="9" t="s">
        <v>3795</v>
      </c>
      <c r="F709" s="9" t="s">
        <v>5538</v>
      </c>
      <c r="G709" s="9" t="s">
        <v>5543</v>
      </c>
      <c r="H709" s="9" t="s">
        <v>3796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spans="1:24" hidden="1" x14ac:dyDescent="0.2">
      <c r="A710" s="3">
        <v>45791</v>
      </c>
      <c r="B710" s="9">
        <v>-6.78</v>
      </c>
      <c r="C710" s="9" t="s">
        <v>172</v>
      </c>
      <c r="D710" s="10"/>
      <c r="E710" s="9" t="s">
        <v>3934</v>
      </c>
      <c r="F710" s="9" t="s">
        <v>5538</v>
      </c>
      <c r="G710" s="9" t="s">
        <v>5543</v>
      </c>
      <c r="H710" s="9" t="s">
        <v>3796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spans="1:24" hidden="1" x14ac:dyDescent="0.2">
      <c r="A711" s="3">
        <v>45986</v>
      </c>
      <c r="B711" s="9">
        <v>-58.87</v>
      </c>
      <c r="C711" s="9" t="s">
        <v>172</v>
      </c>
      <c r="D711" s="10"/>
      <c r="E711" s="9" t="s">
        <v>5337</v>
      </c>
      <c r="F711" s="9" t="s">
        <v>5538</v>
      </c>
      <c r="G711" s="9" t="s">
        <v>5543</v>
      </c>
      <c r="H711" s="9" t="s">
        <v>3796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spans="1:24" hidden="1" x14ac:dyDescent="0.2">
      <c r="A712" s="3">
        <v>45986</v>
      </c>
      <c r="B712" s="9">
        <v>-51.56</v>
      </c>
      <c r="C712" s="9" t="s">
        <v>172</v>
      </c>
      <c r="D712" s="10"/>
      <c r="E712" s="9" t="s">
        <v>5328</v>
      </c>
      <c r="F712" s="9" t="s">
        <v>5538</v>
      </c>
      <c r="G712" s="9" t="s">
        <v>5543</v>
      </c>
      <c r="H712" s="9" t="s">
        <v>3796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spans="1:24" hidden="1" x14ac:dyDescent="0.2">
      <c r="A713" s="3">
        <v>45833</v>
      </c>
      <c r="B713" s="9">
        <v>-7.09</v>
      </c>
      <c r="C713" s="9" t="s">
        <v>172</v>
      </c>
      <c r="D713" s="10"/>
      <c r="E713" s="9" t="s">
        <v>4196</v>
      </c>
      <c r="F713" s="9" t="s">
        <v>5538</v>
      </c>
      <c r="G713" s="9" t="s">
        <v>5543</v>
      </c>
      <c r="H713" s="9" t="s">
        <v>3796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spans="1:24" hidden="1" x14ac:dyDescent="0.2">
      <c r="A714" s="3">
        <v>45940</v>
      </c>
      <c r="B714" s="9">
        <v>-31.44</v>
      </c>
      <c r="C714" s="9" t="s">
        <v>172</v>
      </c>
      <c r="D714" s="10"/>
      <c r="E714" s="9" t="s">
        <v>4875</v>
      </c>
      <c r="F714" s="9" t="s">
        <v>16</v>
      </c>
      <c r="G714" s="9" t="s">
        <v>6049</v>
      </c>
      <c r="H714" s="9" t="s">
        <v>47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spans="1:24" hidden="1" x14ac:dyDescent="0.2">
      <c r="A715" s="3">
        <v>45833</v>
      </c>
      <c r="B715" s="9">
        <v>-20.149999999999999</v>
      </c>
      <c r="C715" s="9" t="s">
        <v>172</v>
      </c>
      <c r="D715" s="10"/>
      <c r="E715" s="9" t="s">
        <v>4196</v>
      </c>
      <c r="F715" s="9" t="s">
        <v>5538</v>
      </c>
      <c r="G715" s="9" t="s">
        <v>5543</v>
      </c>
      <c r="H715" s="9" t="s">
        <v>3796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spans="1:24" hidden="1" x14ac:dyDescent="0.2">
      <c r="A716" s="3">
        <v>45474</v>
      </c>
      <c r="B716" s="9">
        <v>-22.5</v>
      </c>
      <c r="C716" s="9" t="s">
        <v>27</v>
      </c>
      <c r="D716" s="9" t="s">
        <v>28</v>
      </c>
      <c r="E716" s="9" t="s">
        <v>2367</v>
      </c>
      <c r="F716" s="9" t="s">
        <v>5538</v>
      </c>
      <c r="G716" s="9" t="s">
        <v>5543</v>
      </c>
      <c r="H716" s="9" t="s">
        <v>2368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spans="1:24" hidden="1" x14ac:dyDescent="0.2">
      <c r="A717" s="3">
        <v>45941</v>
      </c>
      <c r="B717" s="9">
        <v>-26.44</v>
      </c>
      <c r="C717" s="9" t="s">
        <v>172</v>
      </c>
      <c r="D717" s="10"/>
      <c r="E717" s="9" t="s">
        <v>4882</v>
      </c>
      <c r="F717" s="9" t="s">
        <v>16</v>
      </c>
      <c r="G717" s="9" t="s">
        <v>6049</v>
      </c>
      <c r="H717" s="9" t="s">
        <v>47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spans="1:24" hidden="1" x14ac:dyDescent="0.2">
      <c r="A718" s="3">
        <v>45974</v>
      </c>
      <c r="B718" s="9">
        <v>-30.47</v>
      </c>
      <c r="C718" s="9" t="s">
        <v>172</v>
      </c>
      <c r="D718" s="10"/>
      <c r="E718" s="9" t="s">
        <v>5287</v>
      </c>
      <c r="F718" s="9" t="s">
        <v>16</v>
      </c>
      <c r="G718" s="9" t="s">
        <v>6049</v>
      </c>
      <c r="H718" s="9" t="s">
        <v>47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spans="1:24" hidden="1" x14ac:dyDescent="0.2">
      <c r="A719" s="3">
        <v>45916</v>
      </c>
      <c r="B719" s="9">
        <v>-34.479999999999997</v>
      </c>
      <c r="C719" s="9" t="s">
        <v>172</v>
      </c>
      <c r="D719" s="10"/>
      <c r="E719" s="9" t="s">
        <v>4724</v>
      </c>
      <c r="F719" s="9" t="s">
        <v>16</v>
      </c>
      <c r="G719" s="9" t="s">
        <v>6049</v>
      </c>
      <c r="H719" s="9" t="s">
        <v>47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spans="1:24" hidden="1" x14ac:dyDescent="0.2">
      <c r="A720" s="3">
        <v>45916</v>
      </c>
      <c r="B720" s="9">
        <v>-18.89</v>
      </c>
      <c r="C720" s="9" t="s">
        <v>172</v>
      </c>
      <c r="D720" s="10"/>
      <c r="E720" s="9" t="s">
        <v>4724</v>
      </c>
      <c r="F720" s="9" t="s">
        <v>16</v>
      </c>
      <c r="G720" s="9" t="s">
        <v>6049</v>
      </c>
      <c r="H720" s="9" t="s">
        <v>47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spans="1:24" hidden="1" x14ac:dyDescent="0.2">
      <c r="A721" s="3">
        <v>46014</v>
      </c>
      <c r="B721" s="9">
        <v>-11.89</v>
      </c>
      <c r="C721" s="9" t="s">
        <v>172</v>
      </c>
      <c r="D721" s="10"/>
      <c r="E721" s="9" t="s">
        <v>5448</v>
      </c>
      <c r="F721" s="9" t="s">
        <v>16</v>
      </c>
      <c r="G721" s="9" t="s">
        <v>6049</v>
      </c>
      <c r="H721" s="9" t="s">
        <v>47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spans="1:24" hidden="1" x14ac:dyDescent="0.2">
      <c r="A722" s="3">
        <v>45924</v>
      </c>
      <c r="B722" s="9">
        <v>-23.98</v>
      </c>
      <c r="C722" s="9" t="s">
        <v>172</v>
      </c>
      <c r="D722" s="10"/>
      <c r="E722" s="9" t="s">
        <v>4782</v>
      </c>
      <c r="F722" s="9" t="s">
        <v>16</v>
      </c>
      <c r="G722" s="9" t="s">
        <v>6049</v>
      </c>
      <c r="H722" s="9" t="s">
        <v>47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spans="1:24" hidden="1" x14ac:dyDescent="0.2">
      <c r="A723" s="3">
        <v>45925</v>
      </c>
      <c r="B723" s="9">
        <v>-25.99</v>
      </c>
      <c r="C723" s="9" t="s">
        <v>172</v>
      </c>
      <c r="D723" s="10"/>
      <c r="E723" s="9" t="s">
        <v>4793</v>
      </c>
      <c r="F723" s="9" t="s">
        <v>16</v>
      </c>
      <c r="G723" s="9" t="s">
        <v>6049</v>
      </c>
      <c r="H723" s="9" t="s">
        <v>47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spans="1:24" hidden="1" x14ac:dyDescent="0.2">
      <c r="A724" s="3">
        <v>45839</v>
      </c>
      <c r="B724" s="9">
        <v>-101.09</v>
      </c>
      <c r="C724" s="9" t="s">
        <v>172</v>
      </c>
      <c r="D724" s="10"/>
      <c r="E724" s="9" t="s">
        <v>4228</v>
      </c>
      <c r="F724" s="9" t="s">
        <v>16</v>
      </c>
      <c r="G724" s="9" t="s">
        <v>6049</v>
      </c>
      <c r="H724" s="9" t="s">
        <v>47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spans="1:24" hidden="1" x14ac:dyDescent="0.2">
      <c r="A725" s="3">
        <v>45899</v>
      </c>
      <c r="B725" s="9">
        <v>-25.99</v>
      </c>
      <c r="C725" s="9" t="s">
        <v>172</v>
      </c>
      <c r="D725" s="10"/>
      <c r="E725" s="9" t="s">
        <v>4623</v>
      </c>
      <c r="F725" s="9" t="s">
        <v>16</v>
      </c>
      <c r="G725" s="9" t="s">
        <v>6049</v>
      </c>
      <c r="H725" s="9" t="s">
        <v>47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spans="1:24" hidden="1" x14ac:dyDescent="0.2">
      <c r="A726" s="3">
        <v>45962</v>
      </c>
      <c r="B726" s="9">
        <v>-45.35</v>
      </c>
      <c r="C726" s="9" t="s">
        <v>172</v>
      </c>
      <c r="D726" s="10"/>
      <c r="E726" s="9" t="s">
        <v>5023</v>
      </c>
      <c r="F726" s="9" t="s">
        <v>16</v>
      </c>
      <c r="G726" s="9" t="s">
        <v>6049</v>
      </c>
      <c r="H726" s="9" t="s">
        <v>47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spans="1:24" hidden="1" x14ac:dyDescent="0.2">
      <c r="A727" s="3">
        <v>45962</v>
      </c>
      <c r="B727" s="9">
        <v>-73.55</v>
      </c>
      <c r="C727" s="9" t="s">
        <v>172</v>
      </c>
      <c r="D727" s="10"/>
      <c r="E727" s="9" t="s">
        <v>5022</v>
      </c>
      <c r="F727" s="9" t="s">
        <v>16</v>
      </c>
      <c r="G727" s="9" t="s">
        <v>6049</v>
      </c>
      <c r="H727" s="9" t="s">
        <v>47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spans="1:24" hidden="1" x14ac:dyDescent="0.2">
      <c r="A728" s="3">
        <v>45993</v>
      </c>
      <c r="B728" s="9">
        <v>-30.59</v>
      </c>
      <c r="C728" s="9" t="s">
        <v>172</v>
      </c>
      <c r="D728" s="10"/>
      <c r="E728" s="9" t="s">
        <v>5365</v>
      </c>
      <c r="F728" s="9" t="s">
        <v>16</v>
      </c>
      <c r="G728" s="9" t="s">
        <v>6049</v>
      </c>
      <c r="H728" s="9" t="s">
        <v>47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spans="1:24" hidden="1" x14ac:dyDescent="0.2">
      <c r="A729" s="3">
        <v>45980</v>
      </c>
      <c r="B729" s="9">
        <v>-10.75</v>
      </c>
      <c r="C729" s="9" t="s">
        <v>172</v>
      </c>
      <c r="D729" s="10"/>
      <c r="E729" s="9" t="s">
        <v>5309</v>
      </c>
      <c r="F729" s="9" t="s">
        <v>16</v>
      </c>
      <c r="G729" s="9" t="s">
        <v>6049</v>
      </c>
      <c r="H729" s="9" t="s">
        <v>47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spans="1:24" hidden="1" x14ac:dyDescent="0.2">
      <c r="A730" s="3">
        <v>45892</v>
      </c>
      <c r="B730" s="9">
        <v>-26.95</v>
      </c>
      <c r="C730" s="9" t="s">
        <v>172</v>
      </c>
      <c r="D730" s="10"/>
      <c r="E730" s="9" t="s">
        <v>4562</v>
      </c>
      <c r="F730" s="9" t="s">
        <v>16</v>
      </c>
      <c r="G730" s="9" t="s">
        <v>6049</v>
      </c>
      <c r="H730" s="9" t="s">
        <v>47</v>
      </c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spans="1:24" hidden="1" x14ac:dyDescent="0.2">
      <c r="A731" s="3">
        <v>45899</v>
      </c>
      <c r="B731" s="9">
        <v>-43.78</v>
      </c>
      <c r="C731" s="9" t="s">
        <v>172</v>
      </c>
      <c r="D731" s="10"/>
      <c r="E731" s="9" t="s">
        <v>4622</v>
      </c>
      <c r="F731" s="9" t="s">
        <v>16</v>
      </c>
      <c r="G731" s="9" t="s">
        <v>6049</v>
      </c>
      <c r="H731" s="9" t="s">
        <v>47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spans="1:24" hidden="1" x14ac:dyDescent="0.2">
      <c r="A732" s="3">
        <v>45899</v>
      </c>
      <c r="B732" s="9">
        <v>-3.5</v>
      </c>
      <c r="C732" s="9" t="s">
        <v>172</v>
      </c>
      <c r="D732" s="10"/>
      <c r="E732" s="9" t="s">
        <v>4622</v>
      </c>
      <c r="F732" s="9" t="s">
        <v>16</v>
      </c>
      <c r="G732" s="9" t="s">
        <v>6049</v>
      </c>
      <c r="H732" s="9" t="s">
        <v>47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spans="1:24" hidden="1" x14ac:dyDescent="0.2">
      <c r="A733" s="3">
        <v>45994</v>
      </c>
      <c r="B733" s="9">
        <v>-34.950000000000003</v>
      </c>
      <c r="C733" s="9" t="s">
        <v>172</v>
      </c>
      <c r="D733" s="10"/>
      <c r="E733" s="9" t="s">
        <v>5373</v>
      </c>
      <c r="F733" s="9" t="s">
        <v>16</v>
      </c>
      <c r="G733" s="9" t="s">
        <v>6049</v>
      </c>
      <c r="H733" s="9" t="s">
        <v>47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spans="1:24" hidden="1" x14ac:dyDescent="0.2">
      <c r="A734" s="3">
        <v>45293</v>
      </c>
      <c r="B734" s="9">
        <v>-10.79</v>
      </c>
      <c r="C734" s="9" t="s">
        <v>27</v>
      </c>
      <c r="D734" s="9" t="s">
        <v>28</v>
      </c>
      <c r="E734" s="9" t="s">
        <v>46</v>
      </c>
      <c r="F734" s="9" t="s">
        <v>16</v>
      </c>
      <c r="G734" s="9" t="s">
        <v>6049</v>
      </c>
      <c r="H734" s="9" t="s">
        <v>47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spans="1:24" hidden="1" x14ac:dyDescent="0.2">
      <c r="A735" s="3">
        <v>45295</v>
      </c>
      <c r="B735" s="9">
        <v>-18.899999999999999</v>
      </c>
      <c r="C735" s="9" t="s">
        <v>27</v>
      </c>
      <c r="D735" s="9" t="s">
        <v>28</v>
      </c>
      <c r="E735" s="9" t="s">
        <v>46</v>
      </c>
      <c r="F735" s="9" t="s">
        <v>16</v>
      </c>
      <c r="G735" s="9" t="s">
        <v>6049</v>
      </c>
      <c r="H735" s="9" t="s">
        <v>47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spans="1:24" hidden="1" x14ac:dyDescent="0.2">
      <c r="A736" s="3">
        <v>45295</v>
      </c>
      <c r="B736" s="9">
        <v>-18.62</v>
      </c>
      <c r="C736" s="9" t="s">
        <v>27</v>
      </c>
      <c r="D736" s="9" t="s">
        <v>28</v>
      </c>
      <c r="E736" s="9" t="s">
        <v>46</v>
      </c>
      <c r="F736" s="9" t="s">
        <v>16</v>
      </c>
      <c r="G736" s="9" t="s">
        <v>6049</v>
      </c>
      <c r="H736" s="9" t="s">
        <v>47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spans="1:24" hidden="1" x14ac:dyDescent="0.2">
      <c r="A737" s="3">
        <v>45310</v>
      </c>
      <c r="B737" s="9">
        <v>-38.4</v>
      </c>
      <c r="C737" s="9" t="s">
        <v>27</v>
      </c>
      <c r="D737" s="9" t="s">
        <v>28</v>
      </c>
      <c r="E737" s="9" t="s">
        <v>46</v>
      </c>
      <c r="F737" s="9" t="s">
        <v>16</v>
      </c>
      <c r="G737" s="9" t="s">
        <v>6049</v>
      </c>
      <c r="H737" s="9" t="s">
        <v>47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spans="1:24" hidden="1" x14ac:dyDescent="0.2">
      <c r="A738" s="3">
        <v>45316</v>
      </c>
      <c r="B738" s="9">
        <v>-5.09</v>
      </c>
      <c r="C738" s="9" t="s">
        <v>27</v>
      </c>
      <c r="D738" s="9" t="s">
        <v>28</v>
      </c>
      <c r="E738" s="9" t="s">
        <v>46</v>
      </c>
      <c r="F738" s="9" t="s">
        <v>16</v>
      </c>
      <c r="G738" s="9" t="s">
        <v>6049</v>
      </c>
      <c r="H738" s="9" t="s">
        <v>47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spans="1:24" hidden="1" x14ac:dyDescent="0.2">
      <c r="A739" s="3">
        <v>45320</v>
      </c>
      <c r="B739" s="9">
        <v>-14.57</v>
      </c>
      <c r="C739" s="9" t="s">
        <v>27</v>
      </c>
      <c r="D739" s="9" t="s">
        <v>28</v>
      </c>
      <c r="E739" s="9" t="s">
        <v>46</v>
      </c>
      <c r="F739" s="9" t="s">
        <v>16</v>
      </c>
      <c r="G739" s="9" t="s">
        <v>6049</v>
      </c>
      <c r="H739" s="9" t="s">
        <v>47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spans="1:24" hidden="1" x14ac:dyDescent="0.2">
      <c r="A740" s="3">
        <v>45327</v>
      </c>
      <c r="B740" s="9">
        <v>-12.6</v>
      </c>
      <c r="C740" s="9" t="s">
        <v>27</v>
      </c>
      <c r="D740" s="9" t="s">
        <v>28</v>
      </c>
      <c r="E740" s="9" t="s">
        <v>46</v>
      </c>
      <c r="F740" s="9" t="s">
        <v>16</v>
      </c>
      <c r="G740" s="9" t="s">
        <v>6049</v>
      </c>
      <c r="H740" s="9" t="s">
        <v>47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spans="1:24" hidden="1" x14ac:dyDescent="0.2">
      <c r="A741" s="3">
        <v>45327</v>
      </c>
      <c r="B741" s="9">
        <v>-11.69</v>
      </c>
      <c r="C741" s="9" t="s">
        <v>27</v>
      </c>
      <c r="D741" s="9" t="s">
        <v>28</v>
      </c>
      <c r="E741" s="9" t="s">
        <v>46</v>
      </c>
      <c r="F741" s="9" t="s">
        <v>16</v>
      </c>
      <c r="G741" s="9" t="s">
        <v>6049</v>
      </c>
      <c r="H741" s="9" t="s">
        <v>47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spans="1:24" hidden="1" x14ac:dyDescent="0.2">
      <c r="A742" s="3">
        <v>45925</v>
      </c>
      <c r="B742" s="9">
        <v>19</v>
      </c>
      <c r="C742" s="9" t="s">
        <v>5534</v>
      </c>
      <c r="D742" s="9" t="s">
        <v>1085</v>
      </c>
      <c r="E742" s="9" t="s">
        <v>4805</v>
      </c>
      <c r="F742" s="9" t="s">
        <v>97</v>
      </c>
      <c r="G742" s="9" t="s">
        <v>1082</v>
      </c>
      <c r="H742" s="9" t="s">
        <v>167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spans="1:24" hidden="1" x14ac:dyDescent="0.2">
      <c r="A743" s="3">
        <v>45561</v>
      </c>
      <c r="B743" s="9">
        <v>18</v>
      </c>
      <c r="C743" s="9" t="s">
        <v>5534</v>
      </c>
      <c r="D743" s="9" t="s">
        <v>1085</v>
      </c>
      <c r="E743" s="9" t="s">
        <v>2827</v>
      </c>
      <c r="F743" s="9" t="s">
        <v>97</v>
      </c>
      <c r="G743" s="9" t="s">
        <v>1082</v>
      </c>
      <c r="H743" s="9" t="s">
        <v>167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spans="1:24" hidden="1" x14ac:dyDescent="0.2">
      <c r="A744" s="3">
        <v>45327</v>
      </c>
      <c r="B744" s="9">
        <v>-9.9</v>
      </c>
      <c r="C744" s="9" t="s">
        <v>27</v>
      </c>
      <c r="D744" s="9" t="s">
        <v>28</v>
      </c>
      <c r="E744" s="9" t="s">
        <v>46</v>
      </c>
      <c r="F744" s="9" t="s">
        <v>16</v>
      </c>
      <c r="G744" s="9" t="s">
        <v>6049</v>
      </c>
      <c r="H744" s="9" t="s">
        <v>47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spans="1:24" hidden="1" x14ac:dyDescent="0.2">
      <c r="A745" s="3">
        <v>45327</v>
      </c>
      <c r="B745" s="9">
        <v>-9.9</v>
      </c>
      <c r="C745" s="9" t="s">
        <v>27</v>
      </c>
      <c r="D745" s="9" t="s">
        <v>28</v>
      </c>
      <c r="E745" s="9" t="s">
        <v>46</v>
      </c>
      <c r="F745" s="9" t="s">
        <v>16</v>
      </c>
      <c r="G745" s="9" t="s">
        <v>6049</v>
      </c>
      <c r="H745" s="9" t="s">
        <v>47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spans="1:24" hidden="1" x14ac:dyDescent="0.2">
      <c r="A746" s="3">
        <v>45329</v>
      </c>
      <c r="B746" s="9">
        <v>-18</v>
      </c>
      <c r="C746" s="9" t="s">
        <v>27</v>
      </c>
      <c r="D746" s="9" t="s">
        <v>28</v>
      </c>
      <c r="E746" s="9" t="s">
        <v>46</v>
      </c>
      <c r="F746" s="9" t="s">
        <v>16</v>
      </c>
      <c r="G746" s="9" t="s">
        <v>6049</v>
      </c>
      <c r="H746" s="9" t="s">
        <v>47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spans="1:24" hidden="1" x14ac:dyDescent="0.2">
      <c r="A747" s="3">
        <v>45348</v>
      </c>
      <c r="B747" s="9">
        <v>-14.4</v>
      </c>
      <c r="C747" s="9" t="s">
        <v>27</v>
      </c>
      <c r="D747" s="9" t="s">
        <v>28</v>
      </c>
      <c r="E747" s="9" t="s">
        <v>46</v>
      </c>
      <c r="F747" s="9" t="s">
        <v>16</v>
      </c>
      <c r="G747" s="9" t="s">
        <v>6049</v>
      </c>
      <c r="H747" s="9" t="s">
        <v>47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spans="1:24" hidden="1" x14ac:dyDescent="0.2">
      <c r="A748" s="3">
        <v>45348</v>
      </c>
      <c r="B748" s="9">
        <v>-8.98</v>
      </c>
      <c r="C748" s="9" t="s">
        <v>27</v>
      </c>
      <c r="D748" s="9" t="s">
        <v>28</v>
      </c>
      <c r="E748" s="9" t="s">
        <v>46</v>
      </c>
      <c r="F748" s="9" t="s">
        <v>16</v>
      </c>
      <c r="G748" s="9" t="s">
        <v>6049</v>
      </c>
      <c r="H748" s="9" t="s">
        <v>47</v>
      </c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spans="1:24" hidden="1" x14ac:dyDescent="0.2">
      <c r="A749" s="3">
        <v>45358</v>
      </c>
      <c r="B749" s="9">
        <v>-6.95</v>
      </c>
      <c r="C749" s="9" t="s">
        <v>27</v>
      </c>
      <c r="D749" s="9" t="s">
        <v>28</v>
      </c>
      <c r="E749" s="9" t="s">
        <v>46</v>
      </c>
      <c r="F749" s="9" t="s">
        <v>16</v>
      </c>
      <c r="G749" s="9" t="s">
        <v>6049</v>
      </c>
      <c r="H749" s="9" t="s">
        <v>47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spans="1:24" hidden="1" x14ac:dyDescent="0.2">
      <c r="A750" s="3">
        <v>45384</v>
      </c>
      <c r="B750" s="9">
        <v>-19.670000000000002</v>
      </c>
      <c r="C750" s="9" t="s">
        <v>27</v>
      </c>
      <c r="D750" s="9" t="s">
        <v>28</v>
      </c>
      <c r="E750" s="9" t="s">
        <v>46</v>
      </c>
      <c r="F750" s="9" t="s">
        <v>16</v>
      </c>
      <c r="G750" s="9" t="s">
        <v>6049</v>
      </c>
      <c r="H750" s="9" t="s">
        <v>47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spans="1:24" hidden="1" x14ac:dyDescent="0.2">
      <c r="A751" s="3">
        <v>45384</v>
      </c>
      <c r="B751" s="9">
        <v>-12.04</v>
      </c>
      <c r="C751" s="9" t="s">
        <v>27</v>
      </c>
      <c r="D751" s="9" t="s">
        <v>28</v>
      </c>
      <c r="E751" s="9" t="s">
        <v>46</v>
      </c>
      <c r="F751" s="9" t="s">
        <v>16</v>
      </c>
      <c r="G751" s="9" t="s">
        <v>6049</v>
      </c>
      <c r="H751" s="9" t="s">
        <v>47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spans="1:24" hidden="1" x14ac:dyDescent="0.2">
      <c r="A752" s="3">
        <v>45384</v>
      </c>
      <c r="B752" s="9">
        <v>-10.119999999999999</v>
      </c>
      <c r="C752" s="9" t="s">
        <v>27</v>
      </c>
      <c r="D752" s="9" t="s">
        <v>28</v>
      </c>
      <c r="E752" s="9" t="s">
        <v>46</v>
      </c>
      <c r="F752" s="9" t="s">
        <v>16</v>
      </c>
      <c r="G752" s="9" t="s">
        <v>6049</v>
      </c>
      <c r="H752" s="9" t="s">
        <v>47</v>
      </c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spans="1:24" hidden="1" x14ac:dyDescent="0.2">
      <c r="A753" s="3">
        <v>45384</v>
      </c>
      <c r="B753" s="9">
        <v>-6.21</v>
      </c>
      <c r="C753" s="9" t="s">
        <v>27</v>
      </c>
      <c r="D753" s="9" t="s">
        <v>28</v>
      </c>
      <c r="E753" s="9" t="s">
        <v>46</v>
      </c>
      <c r="F753" s="9" t="s">
        <v>16</v>
      </c>
      <c r="G753" s="9" t="s">
        <v>6049</v>
      </c>
      <c r="H753" s="9" t="s">
        <v>47</v>
      </c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spans="1:24" hidden="1" x14ac:dyDescent="0.2">
      <c r="A754" s="3">
        <v>45386</v>
      </c>
      <c r="B754" s="9">
        <v>-23.35</v>
      </c>
      <c r="C754" s="9" t="s">
        <v>27</v>
      </c>
      <c r="D754" s="9" t="s">
        <v>28</v>
      </c>
      <c r="E754" s="9" t="s">
        <v>46</v>
      </c>
      <c r="F754" s="9" t="s">
        <v>16</v>
      </c>
      <c r="G754" s="9" t="s">
        <v>6049</v>
      </c>
      <c r="H754" s="9" t="s">
        <v>47</v>
      </c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spans="1:24" hidden="1" x14ac:dyDescent="0.2">
      <c r="A755" s="3">
        <v>45414</v>
      </c>
      <c r="B755" s="9">
        <v>-13.49</v>
      </c>
      <c r="C755" s="9" t="s">
        <v>27</v>
      </c>
      <c r="D755" s="9" t="s">
        <v>28</v>
      </c>
      <c r="E755" s="9" t="s">
        <v>46</v>
      </c>
      <c r="F755" s="9" t="s">
        <v>16</v>
      </c>
      <c r="G755" s="9" t="s">
        <v>6049</v>
      </c>
      <c r="H755" s="9" t="s">
        <v>47</v>
      </c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spans="1:24" hidden="1" x14ac:dyDescent="0.2">
      <c r="A756" s="3">
        <v>45415</v>
      </c>
      <c r="B756" s="9">
        <v>-19.440000000000001</v>
      </c>
      <c r="C756" s="9" t="s">
        <v>27</v>
      </c>
      <c r="D756" s="9" t="s">
        <v>28</v>
      </c>
      <c r="E756" s="9" t="s">
        <v>46</v>
      </c>
      <c r="F756" s="9" t="s">
        <v>16</v>
      </c>
      <c r="G756" s="9" t="s">
        <v>6049</v>
      </c>
      <c r="H756" s="9" t="s">
        <v>47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spans="1:24" hidden="1" x14ac:dyDescent="0.2">
      <c r="A757" s="3">
        <v>45415</v>
      </c>
      <c r="B757" s="9">
        <v>-9.94</v>
      </c>
      <c r="C757" s="9" t="s">
        <v>27</v>
      </c>
      <c r="D757" s="9" t="s">
        <v>28</v>
      </c>
      <c r="E757" s="9" t="s">
        <v>46</v>
      </c>
      <c r="F757" s="9" t="s">
        <v>16</v>
      </c>
      <c r="G757" s="9" t="s">
        <v>6049</v>
      </c>
      <c r="H757" s="9" t="s">
        <v>47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spans="1:24" hidden="1" x14ac:dyDescent="0.2">
      <c r="A758" s="3">
        <v>45415</v>
      </c>
      <c r="B758" s="9">
        <v>-6.3</v>
      </c>
      <c r="C758" s="9" t="s">
        <v>27</v>
      </c>
      <c r="D758" s="9" t="s">
        <v>28</v>
      </c>
      <c r="E758" s="9" t="s">
        <v>46</v>
      </c>
      <c r="F758" s="9" t="s">
        <v>16</v>
      </c>
      <c r="G758" s="9" t="s">
        <v>6049</v>
      </c>
      <c r="H758" s="9" t="s">
        <v>47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spans="1:24" hidden="1" x14ac:dyDescent="0.2">
      <c r="A759" s="3">
        <v>45421</v>
      </c>
      <c r="B759" s="9">
        <v>-12</v>
      </c>
      <c r="C759" s="9" t="s">
        <v>27</v>
      </c>
      <c r="D759" s="9" t="s">
        <v>28</v>
      </c>
      <c r="E759" s="9" t="s">
        <v>46</v>
      </c>
      <c r="F759" s="9" t="s">
        <v>16</v>
      </c>
      <c r="G759" s="9" t="s">
        <v>6049</v>
      </c>
      <c r="H759" s="9" t="s">
        <v>47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spans="1:24" hidden="1" x14ac:dyDescent="0.2">
      <c r="A760" s="3">
        <v>45425</v>
      </c>
      <c r="B760" s="9">
        <v>-16.95</v>
      </c>
      <c r="C760" s="9" t="s">
        <v>27</v>
      </c>
      <c r="D760" s="9" t="s">
        <v>28</v>
      </c>
      <c r="E760" s="9" t="s">
        <v>46</v>
      </c>
      <c r="F760" s="9" t="s">
        <v>16</v>
      </c>
      <c r="G760" s="9" t="s">
        <v>6049</v>
      </c>
      <c r="H760" s="9" t="s">
        <v>47</v>
      </c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spans="1:24" hidden="1" x14ac:dyDescent="0.2">
      <c r="A761" s="3">
        <v>45442</v>
      </c>
      <c r="B761" s="9">
        <v>-9.89</v>
      </c>
      <c r="C761" s="9" t="s">
        <v>27</v>
      </c>
      <c r="D761" s="9" t="s">
        <v>28</v>
      </c>
      <c r="E761" s="9" t="s">
        <v>46</v>
      </c>
      <c r="F761" s="9" t="s">
        <v>16</v>
      </c>
      <c r="G761" s="9" t="s">
        <v>6049</v>
      </c>
      <c r="H761" s="9" t="s">
        <v>47</v>
      </c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spans="1:24" hidden="1" x14ac:dyDescent="0.2">
      <c r="A762" s="3">
        <v>45462</v>
      </c>
      <c r="B762" s="9">
        <v>-11.69</v>
      </c>
      <c r="C762" s="9" t="s">
        <v>27</v>
      </c>
      <c r="D762" s="9" t="s">
        <v>28</v>
      </c>
      <c r="E762" s="9" t="s">
        <v>46</v>
      </c>
      <c r="F762" s="9" t="s">
        <v>16</v>
      </c>
      <c r="G762" s="9" t="s">
        <v>6049</v>
      </c>
      <c r="H762" s="9" t="s">
        <v>47</v>
      </c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spans="1:24" hidden="1" x14ac:dyDescent="0.2">
      <c r="A763" s="3">
        <v>45470</v>
      </c>
      <c r="B763" s="9">
        <v>-19.8</v>
      </c>
      <c r="C763" s="9" t="s">
        <v>27</v>
      </c>
      <c r="D763" s="9" t="s">
        <v>28</v>
      </c>
      <c r="E763" s="9" t="s">
        <v>46</v>
      </c>
      <c r="F763" s="9" t="s">
        <v>16</v>
      </c>
      <c r="G763" s="9" t="s">
        <v>6049</v>
      </c>
      <c r="H763" s="9" t="s">
        <v>47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spans="1:24" hidden="1" x14ac:dyDescent="0.2">
      <c r="A764" s="3">
        <v>45470</v>
      </c>
      <c r="B764" s="9">
        <v>-6.3</v>
      </c>
      <c r="C764" s="9" t="s">
        <v>27</v>
      </c>
      <c r="D764" s="9" t="s">
        <v>28</v>
      </c>
      <c r="E764" s="9" t="s">
        <v>46</v>
      </c>
      <c r="F764" s="9" t="s">
        <v>16</v>
      </c>
      <c r="G764" s="9" t="s">
        <v>6049</v>
      </c>
      <c r="H764" s="9" t="s">
        <v>47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spans="1:24" hidden="1" x14ac:dyDescent="0.2">
      <c r="A765" s="3">
        <v>45470</v>
      </c>
      <c r="B765" s="9">
        <v>-6.21</v>
      </c>
      <c r="C765" s="9" t="s">
        <v>27</v>
      </c>
      <c r="D765" s="9" t="s">
        <v>28</v>
      </c>
      <c r="E765" s="9" t="s">
        <v>46</v>
      </c>
      <c r="F765" s="9" t="s">
        <v>16</v>
      </c>
      <c r="G765" s="9" t="s">
        <v>6049</v>
      </c>
      <c r="H765" s="9" t="s">
        <v>47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spans="1:24" hidden="1" x14ac:dyDescent="0.2">
      <c r="A766" s="3">
        <v>45488</v>
      </c>
      <c r="B766" s="9">
        <v>-29.95</v>
      </c>
      <c r="C766" s="9" t="s">
        <v>27</v>
      </c>
      <c r="D766" s="9" t="s">
        <v>28</v>
      </c>
      <c r="E766" s="9" t="s">
        <v>46</v>
      </c>
      <c r="F766" s="9" t="s">
        <v>16</v>
      </c>
      <c r="G766" s="9" t="s">
        <v>6049</v>
      </c>
      <c r="H766" s="9" t="s">
        <v>47</v>
      </c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spans="1:24" hidden="1" x14ac:dyDescent="0.2">
      <c r="A767" s="3">
        <v>45488</v>
      </c>
      <c r="B767" s="9">
        <v>-18</v>
      </c>
      <c r="C767" s="9" t="s">
        <v>27</v>
      </c>
      <c r="D767" s="9" t="s">
        <v>28</v>
      </c>
      <c r="E767" s="9" t="s">
        <v>46</v>
      </c>
      <c r="F767" s="9" t="s">
        <v>16</v>
      </c>
      <c r="G767" s="9" t="s">
        <v>6049</v>
      </c>
      <c r="H767" s="9" t="s">
        <v>47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spans="1:24" hidden="1" x14ac:dyDescent="0.2">
      <c r="A768" s="3">
        <v>45488</v>
      </c>
      <c r="B768" s="9">
        <v>-8</v>
      </c>
      <c r="C768" s="9" t="s">
        <v>27</v>
      </c>
      <c r="D768" s="9" t="s">
        <v>28</v>
      </c>
      <c r="E768" s="9" t="s">
        <v>46</v>
      </c>
      <c r="F768" s="9" t="s">
        <v>16</v>
      </c>
      <c r="G768" s="9" t="s">
        <v>6049</v>
      </c>
      <c r="H768" s="9" t="s">
        <v>47</v>
      </c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spans="1:24" hidden="1" x14ac:dyDescent="0.2">
      <c r="A769" s="3">
        <v>45502</v>
      </c>
      <c r="B769" s="9">
        <v>-8.09</v>
      </c>
      <c r="C769" s="9" t="s">
        <v>27</v>
      </c>
      <c r="D769" s="9" t="s">
        <v>28</v>
      </c>
      <c r="E769" s="9" t="s">
        <v>46</v>
      </c>
      <c r="F769" s="9" t="s">
        <v>16</v>
      </c>
      <c r="G769" s="9" t="s">
        <v>6049</v>
      </c>
      <c r="H769" s="9" t="s">
        <v>47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spans="1:24" hidden="1" x14ac:dyDescent="0.2">
      <c r="A770" s="3">
        <v>45506</v>
      </c>
      <c r="B770" s="9">
        <v>-29.65</v>
      </c>
      <c r="C770" s="9" t="s">
        <v>27</v>
      </c>
      <c r="D770" s="9" t="s">
        <v>28</v>
      </c>
      <c r="E770" s="9" t="s">
        <v>46</v>
      </c>
      <c r="F770" s="9" t="s">
        <v>16</v>
      </c>
      <c r="G770" s="9" t="s">
        <v>6049</v>
      </c>
      <c r="H770" s="9" t="s">
        <v>47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spans="1:24" hidden="1" x14ac:dyDescent="0.2">
      <c r="A771" s="3">
        <v>45506</v>
      </c>
      <c r="B771" s="9">
        <v>-16.2</v>
      </c>
      <c r="C771" s="9" t="s">
        <v>27</v>
      </c>
      <c r="D771" s="9" t="s">
        <v>28</v>
      </c>
      <c r="E771" s="9" t="s">
        <v>46</v>
      </c>
      <c r="F771" s="9" t="s">
        <v>16</v>
      </c>
      <c r="G771" s="9" t="s">
        <v>6049</v>
      </c>
      <c r="H771" s="9" t="s">
        <v>47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spans="1:24" hidden="1" x14ac:dyDescent="0.2">
      <c r="A772" s="3">
        <v>45506</v>
      </c>
      <c r="B772" s="9">
        <v>-9.34</v>
      </c>
      <c r="C772" s="9" t="s">
        <v>27</v>
      </c>
      <c r="D772" s="9" t="s">
        <v>28</v>
      </c>
      <c r="E772" s="9" t="s">
        <v>46</v>
      </c>
      <c r="F772" s="9" t="s">
        <v>16</v>
      </c>
      <c r="G772" s="9" t="s">
        <v>6049</v>
      </c>
      <c r="H772" s="9" t="s">
        <v>47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spans="1:24" hidden="1" x14ac:dyDescent="0.2">
      <c r="A773" s="3">
        <v>45530</v>
      </c>
      <c r="B773" s="9">
        <v>-41.31</v>
      </c>
      <c r="C773" s="9" t="s">
        <v>27</v>
      </c>
      <c r="D773" s="9" t="s">
        <v>28</v>
      </c>
      <c r="E773" s="9" t="s">
        <v>46</v>
      </c>
      <c r="F773" s="9" t="s">
        <v>16</v>
      </c>
      <c r="G773" s="9" t="s">
        <v>6049</v>
      </c>
      <c r="H773" s="9" t="s">
        <v>47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spans="1:24" hidden="1" x14ac:dyDescent="0.2">
      <c r="A774" s="3">
        <v>45530</v>
      </c>
      <c r="B774" s="9">
        <v>-26.95</v>
      </c>
      <c r="C774" s="9" t="s">
        <v>27</v>
      </c>
      <c r="D774" s="9" t="s">
        <v>28</v>
      </c>
      <c r="E774" s="9" t="s">
        <v>46</v>
      </c>
      <c r="F774" s="9" t="s">
        <v>16</v>
      </c>
      <c r="G774" s="9" t="s">
        <v>6049</v>
      </c>
      <c r="H774" s="9" t="s">
        <v>47</v>
      </c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spans="1:24" hidden="1" x14ac:dyDescent="0.2">
      <c r="A775" s="3">
        <v>45530</v>
      </c>
      <c r="B775" s="9">
        <v>-10.8</v>
      </c>
      <c r="C775" s="9" t="s">
        <v>27</v>
      </c>
      <c r="D775" s="9" t="s">
        <v>28</v>
      </c>
      <c r="E775" s="9" t="s">
        <v>46</v>
      </c>
      <c r="F775" s="9" t="s">
        <v>16</v>
      </c>
      <c r="G775" s="9" t="s">
        <v>6049</v>
      </c>
      <c r="H775" s="9" t="s">
        <v>47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spans="1:24" hidden="1" x14ac:dyDescent="0.2">
      <c r="A776" s="3">
        <v>45530</v>
      </c>
      <c r="B776" s="9">
        <v>-4.83</v>
      </c>
      <c r="C776" s="9" t="s">
        <v>27</v>
      </c>
      <c r="D776" s="9" t="s">
        <v>28</v>
      </c>
      <c r="E776" s="9" t="s">
        <v>46</v>
      </c>
      <c r="F776" s="9" t="s">
        <v>16</v>
      </c>
      <c r="G776" s="9" t="s">
        <v>6049</v>
      </c>
      <c r="H776" s="9" t="s">
        <v>47</v>
      </c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spans="1:24" hidden="1" x14ac:dyDescent="0.2">
      <c r="A777" s="3">
        <v>45532</v>
      </c>
      <c r="B777" s="9">
        <v>-28.16</v>
      </c>
      <c r="C777" s="9" t="s">
        <v>27</v>
      </c>
      <c r="D777" s="9" t="s">
        <v>28</v>
      </c>
      <c r="E777" s="9" t="s">
        <v>46</v>
      </c>
      <c r="F777" s="9" t="s">
        <v>16</v>
      </c>
      <c r="G777" s="9" t="s">
        <v>6049</v>
      </c>
      <c r="H777" s="9" t="s">
        <v>47</v>
      </c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spans="1:24" hidden="1" x14ac:dyDescent="0.2">
      <c r="A778" s="3">
        <v>45532</v>
      </c>
      <c r="B778" s="9">
        <v>-16.2</v>
      </c>
      <c r="C778" s="9" t="s">
        <v>27</v>
      </c>
      <c r="D778" s="9" t="s">
        <v>28</v>
      </c>
      <c r="E778" s="9" t="s">
        <v>46</v>
      </c>
      <c r="F778" s="9" t="s">
        <v>16</v>
      </c>
      <c r="G778" s="9" t="s">
        <v>6049</v>
      </c>
      <c r="H778" s="9" t="s">
        <v>47</v>
      </c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spans="1:24" hidden="1" x14ac:dyDescent="0.2">
      <c r="A779" s="3">
        <v>45532</v>
      </c>
      <c r="B779" s="9">
        <v>-8.51</v>
      </c>
      <c r="C779" s="9" t="s">
        <v>27</v>
      </c>
      <c r="D779" s="9" t="s">
        <v>28</v>
      </c>
      <c r="E779" s="9" t="s">
        <v>46</v>
      </c>
      <c r="F779" s="9" t="s">
        <v>16</v>
      </c>
      <c r="G779" s="9" t="s">
        <v>6049</v>
      </c>
      <c r="H779" s="9" t="s">
        <v>47</v>
      </c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spans="1:24" hidden="1" x14ac:dyDescent="0.2">
      <c r="A780" s="3">
        <v>45554</v>
      </c>
      <c r="B780" s="9">
        <v>-26.99</v>
      </c>
      <c r="C780" s="9" t="s">
        <v>27</v>
      </c>
      <c r="D780" s="9" t="s">
        <v>28</v>
      </c>
      <c r="E780" s="9" t="s">
        <v>46</v>
      </c>
      <c r="F780" s="9" t="s">
        <v>16</v>
      </c>
      <c r="G780" s="9" t="s">
        <v>6049</v>
      </c>
      <c r="H780" s="9" t="s">
        <v>47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spans="1:24" hidden="1" x14ac:dyDescent="0.2">
      <c r="A781" s="3">
        <v>45565</v>
      </c>
      <c r="B781" s="9">
        <v>-11.69</v>
      </c>
      <c r="C781" s="9" t="s">
        <v>27</v>
      </c>
      <c r="D781" s="9" t="s">
        <v>28</v>
      </c>
      <c r="E781" s="9" t="s">
        <v>46</v>
      </c>
      <c r="F781" s="9" t="s">
        <v>16</v>
      </c>
      <c r="G781" s="9" t="s">
        <v>6049</v>
      </c>
      <c r="H781" s="9" t="s">
        <v>47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spans="1:24" hidden="1" x14ac:dyDescent="0.2">
      <c r="A782" s="3">
        <v>45565</v>
      </c>
      <c r="B782" s="9">
        <v>-9.8800000000000008</v>
      </c>
      <c r="C782" s="9" t="s">
        <v>27</v>
      </c>
      <c r="D782" s="9" t="s">
        <v>28</v>
      </c>
      <c r="E782" s="9" t="s">
        <v>46</v>
      </c>
      <c r="F782" s="9" t="s">
        <v>16</v>
      </c>
      <c r="G782" s="9" t="s">
        <v>6049</v>
      </c>
      <c r="H782" s="9" t="s">
        <v>47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spans="1:24" hidden="1" x14ac:dyDescent="0.2">
      <c r="A783" s="3">
        <v>45579</v>
      </c>
      <c r="B783" s="9">
        <v>-20.48</v>
      </c>
      <c r="C783" s="9" t="s">
        <v>27</v>
      </c>
      <c r="D783" s="9" t="s">
        <v>28</v>
      </c>
      <c r="E783" s="9" t="s">
        <v>46</v>
      </c>
      <c r="F783" s="9" t="s">
        <v>16</v>
      </c>
      <c r="G783" s="9" t="s">
        <v>6049</v>
      </c>
      <c r="H783" s="9" t="s">
        <v>47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spans="1:24" hidden="1" x14ac:dyDescent="0.2">
      <c r="A784" s="3">
        <v>45593</v>
      </c>
      <c r="B784" s="9">
        <v>-26.99</v>
      </c>
      <c r="C784" s="9" t="s">
        <v>27</v>
      </c>
      <c r="D784" s="9" t="s">
        <v>28</v>
      </c>
      <c r="E784" s="9" t="s">
        <v>46</v>
      </c>
      <c r="F784" s="9" t="s">
        <v>16</v>
      </c>
      <c r="G784" s="9" t="s">
        <v>6049</v>
      </c>
      <c r="H784" s="9" t="s">
        <v>47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spans="1:24" hidden="1" x14ac:dyDescent="0.2">
      <c r="A785" s="3">
        <v>45594</v>
      </c>
      <c r="B785" s="9">
        <v>-19.8</v>
      </c>
      <c r="C785" s="9" t="s">
        <v>27</v>
      </c>
      <c r="D785" s="9" t="s">
        <v>28</v>
      </c>
      <c r="E785" s="9" t="s">
        <v>46</v>
      </c>
      <c r="F785" s="9" t="s">
        <v>16</v>
      </c>
      <c r="G785" s="9" t="s">
        <v>6049</v>
      </c>
      <c r="H785" s="9" t="s">
        <v>47</v>
      </c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spans="1:24" hidden="1" x14ac:dyDescent="0.2">
      <c r="A786" s="3">
        <v>45594</v>
      </c>
      <c r="B786" s="9">
        <v>-14.58</v>
      </c>
      <c r="C786" s="9" t="s">
        <v>27</v>
      </c>
      <c r="D786" s="9" t="s">
        <v>28</v>
      </c>
      <c r="E786" s="9" t="s">
        <v>46</v>
      </c>
      <c r="F786" s="9" t="s">
        <v>16</v>
      </c>
      <c r="G786" s="9" t="s">
        <v>6049</v>
      </c>
      <c r="H786" s="9" t="s">
        <v>47</v>
      </c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spans="1:24" hidden="1" x14ac:dyDescent="0.2">
      <c r="A787" s="3">
        <v>45594</v>
      </c>
      <c r="B787" s="9">
        <v>-5.4</v>
      </c>
      <c r="C787" s="9" t="s">
        <v>27</v>
      </c>
      <c r="D787" s="9" t="s">
        <v>28</v>
      </c>
      <c r="E787" s="9" t="s">
        <v>46</v>
      </c>
      <c r="F787" s="9" t="s">
        <v>16</v>
      </c>
      <c r="G787" s="9" t="s">
        <v>6049</v>
      </c>
      <c r="H787" s="9" t="s">
        <v>47</v>
      </c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spans="1:24" hidden="1" x14ac:dyDescent="0.2">
      <c r="A788" s="3">
        <v>45600</v>
      </c>
      <c r="B788" s="9">
        <v>-26.99</v>
      </c>
      <c r="C788" s="9" t="s">
        <v>27</v>
      </c>
      <c r="D788" s="9" t="s">
        <v>28</v>
      </c>
      <c r="E788" s="9" t="s">
        <v>46</v>
      </c>
      <c r="F788" s="9" t="s">
        <v>16</v>
      </c>
      <c r="G788" s="9" t="s">
        <v>6049</v>
      </c>
      <c r="H788" s="9" t="s">
        <v>47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spans="1:24" hidden="1" x14ac:dyDescent="0.2">
      <c r="A789" s="3">
        <v>45600</v>
      </c>
      <c r="B789" s="9">
        <v>-26.99</v>
      </c>
      <c r="C789" s="9" t="s">
        <v>27</v>
      </c>
      <c r="D789" s="9" t="s">
        <v>28</v>
      </c>
      <c r="E789" s="9" t="s">
        <v>46</v>
      </c>
      <c r="F789" s="9" t="s">
        <v>16</v>
      </c>
      <c r="G789" s="9" t="s">
        <v>6049</v>
      </c>
      <c r="H789" s="9" t="s">
        <v>47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spans="1:24" hidden="1" x14ac:dyDescent="0.2">
      <c r="A790" s="3">
        <v>45625</v>
      </c>
      <c r="B790" s="9">
        <v>-46.05</v>
      </c>
      <c r="C790" s="9" t="s">
        <v>27</v>
      </c>
      <c r="D790" s="9" t="s">
        <v>28</v>
      </c>
      <c r="E790" s="9" t="s">
        <v>46</v>
      </c>
      <c r="F790" s="9" t="s">
        <v>16</v>
      </c>
      <c r="G790" s="9" t="s">
        <v>6049</v>
      </c>
      <c r="H790" s="9" t="s">
        <v>47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spans="1:24" hidden="1" x14ac:dyDescent="0.2">
      <c r="A791" s="3">
        <v>45625</v>
      </c>
      <c r="B791" s="9">
        <v>-22.94</v>
      </c>
      <c r="C791" s="9" t="s">
        <v>27</v>
      </c>
      <c r="D791" s="9" t="s">
        <v>28</v>
      </c>
      <c r="E791" s="9" t="s">
        <v>46</v>
      </c>
      <c r="F791" s="9" t="s">
        <v>16</v>
      </c>
      <c r="G791" s="9" t="s">
        <v>6049</v>
      </c>
      <c r="H791" s="9" t="s">
        <v>47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spans="1:24" hidden="1" x14ac:dyDescent="0.2">
      <c r="A792" s="3">
        <v>45625</v>
      </c>
      <c r="B792" s="9">
        <v>-21.01</v>
      </c>
      <c r="C792" s="9" t="s">
        <v>27</v>
      </c>
      <c r="D792" s="9" t="s">
        <v>28</v>
      </c>
      <c r="E792" s="9" t="s">
        <v>46</v>
      </c>
      <c r="F792" s="9" t="s">
        <v>16</v>
      </c>
      <c r="G792" s="9" t="s">
        <v>6049</v>
      </c>
      <c r="H792" s="9" t="s">
        <v>47</v>
      </c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spans="1:24" hidden="1" x14ac:dyDescent="0.2">
      <c r="A793" s="3">
        <v>45625</v>
      </c>
      <c r="B793" s="9">
        <v>-14.85</v>
      </c>
      <c r="C793" s="9" t="s">
        <v>27</v>
      </c>
      <c r="D793" s="9" t="s">
        <v>28</v>
      </c>
      <c r="E793" s="9" t="s">
        <v>46</v>
      </c>
      <c r="F793" s="9" t="s">
        <v>16</v>
      </c>
      <c r="G793" s="9" t="s">
        <v>6049</v>
      </c>
      <c r="H793" s="9" t="s">
        <v>47</v>
      </c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spans="1:24" hidden="1" x14ac:dyDescent="0.2">
      <c r="A794" s="3">
        <v>45625</v>
      </c>
      <c r="B794" s="9">
        <v>-13.77</v>
      </c>
      <c r="C794" s="9" t="s">
        <v>27</v>
      </c>
      <c r="D794" s="9" t="s">
        <v>28</v>
      </c>
      <c r="E794" s="9" t="s">
        <v>46</v>
      </c>
      <c r="F794" s="9" t="s">
        <v>16</v>
      </c>
      <c r="G794" s="9" t="s">
        <v>6049</v>
      </c>
      <c r="H794" s="9" t="s">
        <v>47</v>
      </c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spans="1:24" hidden="1" x14ac:dyDescent="0.2">
      <c r="A795" s="3">
        <v>45625</v>
      </c>
      <c r="B795" s="9">
        <v>-9.3800000000000008</v>
      </c>
      <c r="C795" s="9" t="s">
        <v>27</v>
      </c>
      <c r="D795" s="9" t="s">
        <v>28</v>
      </c>
      <c r="E795" s="9" t="s">
        <v>46</v>
      </c>
      <c r="F795" s="9" t="s">
        <v>16</v>
      </c>
      <c r="G795" s="9" t="s">
        <v>6049</v>
      </c>
      <c r="H795" s="9" t="s">
        <v>47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spans="1:24" hidden="1" x14ac:dyDescent="0.2">
      <c r="A796" s="3">
        <v>45625</v>
      </c>
      <c r="B796" s="9">
        <v>-4.0199999999999996</v>
      </c>
      <c r="C796" s="9" t="s">
        <v>27</v>
      </c>
      <c r="D796" s="9" t="s">
        <v>28</v>
      </c>
      <c r="E796" s="9" t="s">
        <v>46</v>
      </c>
      <c r="F796" s="9" t="s">
        <v>16</v>
      </c>
      <c r="G796" s="9" t="s">
        <v>6049</v>
      </c>
      <c r="H796" s="9" t="s">
        <v>47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spans="1:24" hidden="1" x14ac:dyDescent="0.2">
      <c r="A797" s="3">
        <v>45629</v>
      </c>
      <c r="B797" s="9">
        <v>-39.74</v>
      </c>
      <c r="C797" s="9" t="s">
        <v>27</v>
      </c>
      <c r="D797" s="9" t="s">
        <v>28</v>
      </c>
      <c r="E797" s="9" t="s">
        <v>46</v>
      </c>
      <c r="F797" s="9" t="s">
        <v>16</v>
      </c>
      <c r="G797" s="9" t="s">
        <v>6049</v>
      </c>
      <c r="H797" s="9" t="s">
        <v>47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spans="1:24" hidden="1" x14ac:dyDescent="0.2">
      <c r="A798" s="3">
        <v>45639</v>
      </c>
      <c r="B798" s="9">
        <v>-7.29</v>
      </c>
      <c r="C798" s="9" t="s">
        <v>27</v>
      </c>
      <c r="D798" s="9" t="s">
        <v>28</v>
      </c>
      <c r="E798" s="9" t="s">
        <v>46</v>
      </c>
      <c r="F798" s="9" t="s">
        <v>16</v>
      </c>
      <c r="G798" s="9" t="s">
        <v>6049</v>
      </c>
      <c r="H798" s="9" t="s">
        <v>47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spans="1:24" hidden="1" x14ac:dyDescent="0.2">
      <c r="A799" s="3">
        <v>45642</v>
      </c>
      <c r="B799" s="9">
        <v>-50</v>
      </c>
      <c r="C799" s="9" t="s">
        <v>27</v>
      </c>
      <c r="D799" s="9" t="s">
        <v>28</v>
      </c>
      <c r="E799" s="9" t="s">
        <v>46</v>
      </c>
      <c r="F799" s="9" t="s">
        <v>16</v>
      </c>
      <c r="G799" s="9" t="s">
        <v>6049</v>
      </c>
      <c r="H799" s="9" t="s">
        <v>47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spans="1:24" hidden="1" x14ac:dyDescent="0.2">
      <c r="A800" s="3">
        <v>45677</v>
      </c>
      <c r="B800" s="9">
        <v>-23.75</v>
      </c>
      <c r="C800" s="9" t="s">
        <v>27</v>
      </c>
      <c r="D800" s="9" t="s">
        <v>28</v>
      </c>
      <c r="E800" s="9" t="s">
        <v>46</v>
      </c>
      <c r="F800" s="9" t="s">
        <v>16</v>
      </c>
      <c r="G800" s="9" t="s">
        <v>6049</v>
      </c>
      <c r="H800" s="9" t="s">
        <v>47</v>
      </c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spans="1:24" hidden="1" x14ac:dyDescent="0.2">
      <c r="A801" s="3">
        <v>45677</v>
      </c>
      <c r="B801" s="9">
        <v>-16.2</v>
      </c>
      <c r="C801" s="9" t="s">
        <v>27</v>
      </c>
      <c r="D801" s="9" t="s">
        <v>28</v>
      </c>
      <c r="E801" s="9" t="s">
        <v>46</v>
      </c>
      <c r="F801" s="9" t="s">
        <v>16</v>
      </c>
      <c r="G801" s="9" t="s">
        <v>6049</v>
      </c>
      <c r="H801" s="9" t="s">
        <v>47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spans="1:24" hidden="1" x14ac:dyDescent="0.2">
      <c r="A802" s="3">
        <v>45677</v>
      </c>
      <c r="B802" s="9">
        <v>-9.8800000000000008</v>
      </c>
      <c r="C802" s="9" t="s">
        <v>27</v>
      </c>
      <c r="D802" s="9" t="s">
        <v>28</v>
      </c>
      <c r="E802" s="9" t="s">
        <v>46</v>
      </c>
      <c r="F802" s="9" t="s">
        <v>16</v>
      </c>
      <c r="G802" s="9" t="s">
        <v>6049</v>
      </c>
      <c r="H802" s="9" t="s">
        <v>47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spans="1:24" hidden="1" x14ac:dyDescent="0.2">
      <c r="A803" s="3">
        <v>45691</v>
      </c>
      <c r="B803" s="9">
        <v>-13.2</v>
      </c>
      <c r="C803" s="9" t="s">
        <v>27</v>
      </c>
      <c r="D803" s="9" t="s">
        <v>28</v>
      </c>
      <c r="E803" s="9" t="s">
        <v>46</v>
      </c>
      <c r="F803" s="9" t="s">
        <v>16</v>
      </c>
      <c r="G803" s="9" t="s">
        <v>6049</v>
      </c>
      <c r="H803" s="9" t="s">
        <v>47</v>
      </c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spans="1:24" hidden="1" x14ac:dyDescent="0.2">
      <c r="A804" s="3">
        <v>45700</v>
      </c>
      <c r="B804" s="9">
        <v>-4.5</v>
      </c>
      <c r="C804" s="9" t="s">
        <v>27</v>
      </c>
      <c r="D804" s="9" t="s">
        <v>28</v>
      </c>
      <c r="E804" s="9" t="s">
        <v>46</v>
      </c>
      <c r="F804" s="9" t="s">
        <v>16</v>
      </c>
      <c r="G804" s="9" t="s">
        <v>6049</v>
      </c>
      <c r="H804" s="9" t="s">
        <v>47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spans="1:24" hidden="1" x14ac:dyDescent="0.2">
      <c r="A805" s="3">
        <v>45700</v>
      </c>
      <c r="B805" s="9">
        <v>-30.97</v>
      </c>
      <c r="C805" s="9" t="s">
        <v>27</v>
      </c>
      <c r="D805" s="9" t="s">
        <v>28</v>
      </c>
      <c r="E805" s="9" t="s">
        <v>46</v>
      </c>
      <c r="F805" s="9" t="s">
        <v>16</v>
      </c>
      <c r="G805" s="9" t="s">
        <v>6049</v>
      </c>
      <c r="H805" s="9" t="s">
        <v>47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spans="1:24" hidden="1" x14ac:dyDescent="0.2">
      <c r="A806" s="3">
        <v>45700</v>
      </c>
      <c r="B806" s="9">
        <v>-28.37</v>
      </c>
      <c r="C806" s="9" t="s">
        <v>27</v>
      </c>
      <c r="D806" s="9" t="s">
        <v>28</v>
      </c>
      <c r="E806" s="9" t="s">
        <v>46</v>
      </c>
      <c r="F806" s="9" t="s">
        <v>16</v>
      </c>
      <c r="G806" s="9" t="s">
        <v>6049</v>
      </c>
      <c r="H806" s="9" t="s">
        <v>47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spans="1:24" hidden="1" x14ac:dyDescent="0.2">
      <c r="A807" s="3">
        <v>45700</v>
      </c>
      <c r="B807" s="9">
        <v>-21.6</v>
      </c>
      <c r="C807" s="9" t="s">
        <v>27</v>
      </c>
      <c r="D807" s="9" t="s">
        <v>28</v>
      </c>
      <c r="E807" s="9" t="s">
        <v>46</v>
      </c>
      <c r="F807" s="9" t="s">
        <v>16</v>
      </c>
      <c r="G807" s="9" t="s">
        <v>6049</v>
      </c>
      <c r="H807" s="9" t="s">
        <v>47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spans="1:24" hidden="1" x14ac:dyDescent="0.2">
      <c r="A808" s="3">
        <v>45700</v>
      </c>
      <c r="B808" s="9">
        <v>-19.440000000000001</v>
      </c>
      <c r="C808" s="9" t="s">
        <v>27</v>
      </c>
      <c r="D808" s="9" t="s">
        <v>28</v>
      </c>
      <c r="E808" s="9" t="s">
        <v>46</v>
      </c>
      <c r="F808" s="9" t="s">
        <v>16</v>
      </c>
      <c r="G808" s="9" t="s">
        <v>6049</v>
      </c>
      <c r="H808" s="9" t="s">
        <v>47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spans="1:24" hidden="1" x14ac:dyDescent="0.2">
      <c r="A809" s="3">
        <v>45734</v>
      </c>
      <c r="B809" s="9">
        <v>-9.8800000000000008</v>
      </c>
      <c r="C809" s="9" t="s">
        <v>27</v>
      </c>
      <c r="D809" s="9" t="s">
        <v>28</v>
      </c>
      <c r="E809" s="9" t="s">
        <v>46</v>
      </c>
      <c r="F809" s="9" t="s">
        <v>16</v>
      </c>
      <c r="G809" s="9" t="s">
        <v>6049</v>
      </c>
      <c r="H809" s="9" t="s">
        <v>47</v>
      </c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spans="1:24" hidden="1" x14ac:dyDescent="0.2">
      <c r="A810" s="3">
        <v>45734</v>
      </c>
      <c r="B810" s="9">
        <v>-16.2</v>
      </c>
      <c r="C810" s="9" t="s">
        <v>27</v>
      </c>
      <c r="D810" s="9" t="s">
        <v>28</v>
      </c>
      <c r="E810" s="9" t="s">
        <v>46</v>
      </c>
      <c r="F810" s="9" t="s">
        <v>16</v>
      </c>
      <c r="G810" s="9" t="s">
        <v>6049</v>
      </c>
      <c r="H810" s="9" t="s">
        <v>47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spans="1:24" hidden="1" x14ac:dyDescent="0.2">
      <c r="A811" s="3">
        <v>45734</v>
      </c>
      <c r="B811" s="9">
        <v>-11.69</v>
      </c>
      <c r="C811" s="9" t="s">
        <v>27</v>
      </c>
      <c r="D811" s="9" t="s">
        <v>28</v>
      </c>
      <c r="E811" s="9" t="s">
        <v>46</v>
      </c>
      <c r="F811" s="9" t="s">
        <v>16</v>
      </c>
      <c r="G811" s="9" t="s">
        <v>6049</v>
      </c>
      <c r="H811" s="9" t="s">
        <v>47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spans="1:24" hidden="1" x14ac:dyDescent="0.2">
      <c r="A812" s="3">
        <v>45744</v>
      </c>
      <c r="B812" s="9">
        <v>-29.99</v>
      </c>
      <c r="C812" s="9" t="s">
        <v>27</v>
      </c>
      <c r="D812" s="9" t="s">
        <v>28</v>
      </c>
      <c r="E812" s="9" t="s">
        <v>46</v>
      </c>
      <c r="F812" s="9" t="s">
        <v>16</v>
      </c>
      <c r="G812" s="9" t="s">
        <v>6049</v>
      </c>
      <c r="H812" s="9" t="s">
        <v>47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spans="1:24" hidden="1" x14ac:dyDescent="0.2">
      <c r="A813" s="3">
        <v>45764</v>
      </c>
      <c r="B813" s="9">
        <v>-19.8</v>
      </c>
      <c r="C813" s="9" t="s">
        <v>27</v>
      </c>
      <c r="D813" s="9" t="s">
        <v>28</v>
      </c>
      <c r="E813" s="9" t="s">
        <v>46</v>
      </c>
      <c r="F813" s="9" t="s">
        <v>16</v>
      </c>
      <c r="G813" s="9" t="s">
        <v>6049</v>
      </c>
      <c r="H813" s="9" t="s">
        <v>47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spans="1:24" hidden="1" x14ac:dyDescent="0.2">
      <c r="A814" s="3">
        <v>45764</v>
      </c>
      <c r="B814" s="9">
        <v>-4.5</v>
      </c>
      <c r="C814" s="9" t="s">
        <v>27</v>
      </c>
      <c r="D814" s="9" t="s">
        <v>28</v>
      </c>
      <c r="E814" s="9" t="s">
        <v>46</v>
      </c>
      <c r="F814" s="9" t="s">
        <v>16</v>
      </c>
      <c r="G814" s="9" t="s">
        <v>6049</v>
      </c>
      <c r="H814" s="9" t="s">
        <v>47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spans="1:24" hidden="1" x14ac:dyDescent="0.2">
      <c r="A815" s="3">
        <v>45771</v>
      </c>
      <c r="B815" s="9">
        <v>-10.8</v>
      </c>
      <c r="C815" s="9" t="s">
        <v>27</v>
      </c>
      <c r="D815" s="9" t="s">
        <v>28</v>
      </c>
      <c r="E815" s="9" t="s">
        <v>46</v>
      </c>
      <c r="F815" s="9" t="s">
        <v>16</v>
      </c>
      <c r="G815" s="9" t="s">
        <v>6049</v>
      </c>
      <c r="H815" s="9" t="s">
        <v>47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spans="1:24" hidden="1" x14ac:dyDescent="0.2">
      <c r="A816" s="3">
        <v>45771</v>
      </c>
      <c r="B816" s="9">
        <v>-10.8</v>
      </c>
      <c r="C816" s="9" t="s">
        <v>27</v>
      </c>
      <c r="D816" s="9" t="s">
        <v>28</v>
      </c>
      <c r="E816" s="9" t="s">
        <v>46</v>
      </c>
      <c r="F816" s="9" t="s">
        <v>16</v>
      </c>
      <c r="G816" s="9" t="s">
        <v>6049</v>
      </c>
      <c r="H816" s="9" t="s">
        <v>47</v>
      </c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spans="1:24" hidden="1" x14ac:dyDescent="0.2">
      <c r="A817" s="3">
        <v>45299</v>
      </c>
      <c r="B817" s="9">
        <v>-29.99</v>
      </c>
      <c r="C817" s="9" t="s">
        <v>27</v>
      </c>
      <c r="D817" s="9" t="s">
        <v>28</v>
      </c>
      <c r="E817" s="9" t="s">
        <v>48</v>
      </c>
      <c r="F817" s="9" t="s">
        <v>16</v>
      </c>
      <c r="G817" s="9" t="s">
        <v>6049</v>
      </c>
      <c r="H817" s="9" t="s">
        <v>47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spans="1:24" hidden="1" x14ac:dyDescent="0.2">
      <c r="A818" s="3">
        <v>45299</v>
      </c>
      <c r="B818" s="9">
        <v>-27.99</v>
      </c>
      <c r="C818" s="9" t="s">
        <v>27</v>
      </c>
      <c r="D818" s="9" t="s">
        <v>28</v>
      </c>
      <c r="E818" s="9" t="s">
        <v>48</v>
      </c>
      <c r="F818" s="9" t="s">
        <v>16</v>
      </c>
      <c r="G818" s="9" t="s">
        <v>6049</v>
      </c>
      <c r="H818" s="9" t="s">
        <v>47</v>
      </c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spans="1:24" hidden="1" x14ac:dyDescent="0.2">
      <c r="A819" s="3">
        <v>45299</v>
      </c>
      <c r="B819" s="9">
        <v>-16.760000000000002</v>
      </c>
      <c r="C819" s="9" t="s">
        <v>27</v>
      </c>
      <c r="D819" s="9" t="s">
        <v>28</v>
      </c>
      <c r="E819" s="9" t="s">
        <v>48</v>
      </c>
      <c r="F819" s="9" t="s">
        <v>16</v>
      </c>
      <c r="G819" s="9" t="s">
        <v>6049</v>
      </c>
      <c r="H819" s="9" t="s">
        <v>47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spans="1:24" hidden="1" x14ac:dyDescent="0.2">
      <c r="A820" s="3">
        <v>45300</v>
      </c>
      <c r="B820" s="9">
        <v>-32.99</v>
      </c>
      <c r="C820" s="9" t="s">
        <v>27</v>
      </c>
      <c r="D820" s="9" t="s">
        <v>28</v>
      </c>
      <c r="E820" s="9" t="s">
        <v>48</v>
      </c>
      <c r="F820" s="9" t="s">
        <v>16</v>
      </c>
      <c r="G820" s="9" t="s">
        <v>6049</v>
      </c>
      <c r="H820" s="9" t="s">
        <v>47</v>
      </c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spans="1:24" hidden="1" x14ac:dyDescent="0.2">
      <c r="A821" s="3">
        <v>45306</v>
      </c>
      <c r="B821" s="9">
        <v>-32.979999999999997</v>
      </c>
      <c r="C821" s="9" t="s">
        <v>27</v>
      </c>
      <c r="D821" s="9" t="s">
        <v>28</v>
      </c>
      <c r="E821" s="9" t="s">
        <v>48</v>
      </c>
      <c r="F821" s="9" t="s">
        <v>16</v>
      </c>
      <c r="G821" s="9" t="s">
        <v>6049</v>
      </c>
      <c r="H821" s="9" t="s">
        <v>47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spans="1:24" hidden="1" x14ac:dyDescent="0.2">
      <c r="A822" s="3">
        <v>45310</v>
      </c>
      <c r="B822" s="9">
        <v>-17.29</v>
      </c>
      <c r="C822" s="9" t="s">
        <v>27</v>
      </c>
      <c r="D822" s="9" t="s">
        <v>28</v>
      </c>
      <c r="E822" s="9" t="s">
        <v>48</v>
      </c>
      <c r="F822" s="9" t="s">
        <v>16</v>
      </c>
      <c r="G822" s="9" t="s">
        <v>6049</v>
      </c>
      <c r="H822" s="9" t="s">
        <v>47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spans="1:24" hidden="1" x14ac:dyDescent="0.2">
      <c r="A823" s="3">
        <v>45316</v>
      </c>
      <c r="B823" s="9">
        <v>-23.79</v>
      </c>
      <c r="C823" s="9" t="s">
        <v>27</v>
      </c>
      <c r="D823" s="9" t="s">
        <v>28</v>
      </c>
      <c r="E823" s="9" t="s">
        <v>48</v>
      </c>
      <c r="F823" s="9" t="s">
        <v>16</v>
      </c>
      <c r="G823" s="9" t="s">
        <v>6049</v>
      </c>
      <c r="H823" s="9" t="s">
        <v>47</v>
      </c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spans="1:24" hidden="1" x14ac:dyDescent="0.2">
      <c r="A824" s="3">
        <v>45320</v>
      </c>
      <c r="B824" s="9">
        <v>-49.99</v>
      </c>
      <c r="C824" s="9" t="s">
        <v>27</v>
      </c>
      <c r="D824" s="9" t="s">
        <v>28</v>
      </c>
      <c r="E824" s="9" t="s">
        <v>48</v>
      </c>
      <c r="F824" s="9" t="s">
        <v>16</v>
      </c>
      <c r="G824" s="9" t="s">
        <v>6049</v>
      </c>
      <c r="H824" s="9" t="s">
        <v>47</v>
      </c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spans="1:24" hidden="1" x14ac:dyDescent="0.2">
      <c r="A825" s="3">
        <v>45379</v>
      </c>
      <c r="B825" s="9">
        <v>18</v>
      </c>
      <c r="C825" s="9" t="s">
        <v>5534</v>
      </c>
      <c r="D825" s="9" t="s">
        <v>1085</v>
      </c>
      <c r="E825" s="9" t="s">
        <v>1885</v>
      </c>
      <c r="F825" s="9" t="s">
        <v>97</v>
      </c>
      <c r="G825" s="9" t="s">
        <v>1082</v>
      </c>
      <c r="H825" s="9" t="s">
        <v>167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spans="1:24" hidden="1" x14ac:dyDescent="0.2">
      <c r="A826" s="3">
        <v>45330</v>
      </c>
      <c r="B826" s="9">
        <v>-20.79</v>
      </c>
      <c r="C826" s="9" t="s">
        <v>27</v>
      </c>
      <c r="D826" s="9" t="s">
        <v>28</v>
      </c>
      <c r="E826" s="9" t="s">
        <v>48</v>
      </c>
      <c r="F826" s="9" t="s">
        <v>16</v>
      </c>
      <c r="G826" s="9" t="s">
        <v>6049</v>
      </c>
      <c r="H826" s="9" t="s">
        <v>47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spans="1:24" hidden="1" x14ac:dyDescent="0.2">
      <c r="A827" s="3">
        <v>45349</v>
      </c>
      <c r="B827" s="9">
        <v>-64.89</v>
      </c>
      <c r="C827" s="9" t="s">
        <v>27</v>
      </c>
      <c r="D827" s="9" t="s">
        <v>28</v>
      </c>
      <c r="E827" s="9" t="s">
        <v>48</v>
      </c>
      <c r="F827" s="9" t="s">
        <v>16</v>
      </c>
      <c r="G827" s="9" t="s">
        <v>6049</v>
      </c>
      <c r="H827" s="9" t="s">
        <v>47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spans="1:24" hidden="1" x14ac:dyDescent="0.2">
      <c r="A828" s="3">
        <v>45349</v>
      </c>
      <c r="B828" s="9">
        <v>-36.979999999999997</v>
      </c>
      <c r="C828" s="9" t="s">
        <v>27</v>
      </c>
      <c r="D828" s="9" t="s">
        <v>28</v>
      </c>
      <c r="E828" s="9" t="s">
        <v>48</v>
      </c>
      <c r="F828" s="9" t="s">
        <v>16</v>
      </c>
      <c r="G828" s="9" t="s">
        <v>6049</v>
      </c>
      <c r="H828" s="9" t="s">
        <v>47</v>
      </c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spans="1:24" hidden="1" x14ac:dyDescent="0.2">
      <c r="A829" s="3">
        <v>45349</v>
      </c>
      <c r="B829" s="9">
        <v>-23.39</v>
      </c>
      <c r="C829" s="9" t="s">
        <v>27</v>
      </c>
      <c r="D829" s="9" t="s">
        <v>28</v>
      </c>
      <c r="E829" s="9" t="s">
        <v>48</v>
      </c>
      <c r="F829" s="9" t="s">
        <v>16</v>
      </c>
      <c r="G829" s="9" t="s">
        <v>6049</v>
      </c>
      <c r="H829" s="9" t="s">
        <v>47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spans="1:24" hidden="1" x14ac:dyDescent="0.2">
      <c r="A830" s="3">
        <v>45369</v>
      </c>
      <c r="B830" s="9">
        <v>-13.88</v>
      </c>
      <c r="C830" s="9" t="s">
        <v>27</v>
      </c>
      <c r="D830" s="9" t="s">
        <v>28</v>
      </c>
      <c r="E830" s="9" t="s">
        <v>48</v>
      </c>
      <c r="F830" s="9" t="s">
        <v>16</v>
      </c>
      <c r="G830" s="9" t="s">
        <v>6049</v>
      </c>
      <c r="H830" s="9" t="s">
        <v>47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spans="1:24" hidden="1" x14ac:dyDescent="0.2">
      <c r="A831" s="3">
        <v>45370</v>
      </c>
      <c r="B831" s="9">
        <v>-23.99</v>
      </c>
      <c r="C831" s="9" t="s">
        <v>27</v>
      </c>
      <c r="D831" s="9" t="s">
        <v>28</v>
      </c>
      <c r="E831" s="9" t="s">
        <v>48</v>
      </c>
      <c r="F831" s="9" t="s">
        <v>16</v>
      </c>
      <c r="G831" s="9" t="s">
        <v>6049</v>
      </c>
      <c r="H831" s="9" t="s">
        <v>47</v>
      </c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spans="1:24" hidden="1" x14ac:dyDescent="0.2">
      <c r="A832" s="3">
        <v>45376</v>
      </c>
      <c r="B832" s="9">
        <v>-38.22</v>
      </c>
      <c r="C832" s="9" t="s">
        <v>27</v>
      </c>
      <c r="D832" s="9" t="s">
        <v>28</v>
      </c>
      <c r="E832" s="9" t="s">
        <v>48</v>
      </c>
      <c r="F832" s="9" t="s">
        <v>16</v>
      </c>
      <c r="G832" s="9" t="s">
        <v>6049</v>
      </c>
      <c r="H832" s="9" t="s">
        <v>47</v>
      </c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spans="1:24" hidden="1" x14ac:dyDescent="0.2">
      <c r="A833" s="3">
        <v>45384</v>
      </c>
      <c r="B833" s="9">
        <v>-49.28</v>
      </c>
      <c r="C833" s="9" t="s">
        <v>27</v>
      </c>
      <c r="D833" s="9" t="s">
        <v>28</v>
      </c>
      <c r="E833" s="9" t="s">
        <v>48</v>
      </c>
      <c r="F833" s="9" t="s">
        <v>16</v>
      </c>
      <c r="G833" s="9" t="s">
        <v>6049</v>
      </c>
      <c r="H833" s="9" t="s">
        <v>47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spans="1:24" hidden="1" x14ac:dyDescent="0.2">
      <c r="A834" s="3">
        <v>45384</v>
      </c>
      <c r="B834" s="9">
        <v>-17.7</v>
      </c>
      <c r="C834" s="9" t="s">
        <v>27</v>
      </c>
      <c r="D834" s="9" t="s">
        <v>28</v>
      </c>
      <c r="E834" s="9" t="s">
        <v>48</v>
      </c>
      <c r="F834" s="9" t="s">
        <v>16</v>
      </c>
      <c r="G834" s="9" t="s">
        <v>6049</v>
      </c>
      <c r="H834" s="9" t="s">
        <v>47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spans="1:24" hidden="1" x14ac:dyDescent="0.2">
      <c r="A835" s="3">
        <v>45390</v>
      </c>
      <c r="B835" s="9">
        <v>-48.98</v>
      </c>
      <c r="C835" s="9" t="s">
        <v>27</v>
      </c>
      <c r="D835" s="9" t="s">
        <v>28</v>
      </c>
      <c r="E835" s="9" t="s">
        <v>48</v>
      </c>
      <c r="F835" s="9" t="s">
        <v>16</v>
      </c>
      <c r="G835" s="9" t="s">
        <v>6049</v>
      </c>
      <c r="H835" s="9" t="s">
        <v>47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spans="1:24" hidden="1" x14ac:dyDescent="0.2">
      <c r="A836" s="3">
        <v>45415</v>
      </c>
      <c r="B836" s="9">
        <v>-31.4</v>
      </c>
      <c r="C836" s="9" t="s">
        <v>27</v>
      </c>
      <c r="D836" s="9" t="s">
        <v>28</v>
      </c>
      <c r="E836" s="9" t="s">
        <v>48</v>
      </c>
      <c r="F836" s="9" t="s">
        <v>16</v>
      </c>
      <c r="G836" s="9" t="s">
        <v>6049</v>
      </c>
      <c r="H836" s="9" t="s">
        <v>47</v>
      </c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spans="1:24" hidden="1" x14ac:dyDescent="0.2">
      <c r="A837" s="3">
        <v>45425</v>
      </c>
      <c r="B837" s="9">
        <v>-26.99</v>
      </c>
      <c r="C837" s="9" t="s">
        <v>27</v>
      </c>
      <c r="D837" s="9" t="s">
        <v>28</v>
      </c>
      <c r="E837" s="9" t="s">
        <v>48</v>
      </c>
      <c r="F837" s="9" t="s">
        <v>16</v>
      </c>
      <c r="G837" s="9" t="s">
        <v>6049</v>
      </c>
      <c r="H837" s="9" t="s">
        <v>47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spans="1:24" hidden="1" x14ac:dyDescent="0.2">
      <c r="A838" s="3">
        <v>45440</v>
      </c>
      <c r="B838" s="9">
        <v>-13.99</v>
      </c>
      <c r="C838" s="9" t="s">
        <v>27</v>
      </c>
      <c r="D838" s="9" t="s">
        <v>28</v>
      </c>
      <c r="E838" s="9" t="s">
        <v>48</v>
      </c>
      <c r="F838" s="9" t="s">
        <v>16</v>
      </c>
      <c r="G838" s="9" t="s">
        <v>6049</v>
      </c>
      <c r="H838" s="9" t="s">
        <v>47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spans="1:24" hidden="1" x14ac:dyDescent="0.2">
      <c r="A839" s="3">
        <v>45441</v>
      </c>
      <c r="B839" s="9">
        <v>-25.49</v>
      </c>
      <c r="C839" s="9" t="s">
        <v>27</v>
      </c>
      <c r="D839" s="9" t="s">
        <v>28</v>
      </c>
      <c r="E839" s="9" t="s">
        <v>48</v>
      </c>
      <c r="F839" s="9" t="s">
        <v>16</v>
      </c>
      <c r="G839" s="9" t="s">
        <v>6049</v>
      </c>
      <c r="H839" s="9" t="s">
        <v>47</v>
      </c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spans="1:24" hidden="1" x14ac:dyDescent="0.2">
      <c r="A840" s="3">
        <v>45442</v>
      </c>
      <c r="B840" s="9">
        <v>-9.7100000000000009</v>
      </c>
      <c r="C840" s="9" t="s">
        <v>27</v>
      </c>
      <c r="D840" s="9" t="s">
        <v>28</v>
      </c>
      <c r="E840" s="9" t="s">
        <v>48</v>
      </c>
      <c r="F840" s="9" t="s">
        <v>16</v>
      </c>
      <c r="G840" s="9" t="s">
        <v>6049</v>
      </c>
      <c r="H840" s="9" t="s">
        <v>47</v>
      </c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spans="1:24" hidden="1" x14ac:dyDescent="0.2">
      <c r="A841" s="3">
        <v>45490</v>
      </c>
      <c r="B841" s="9">
        <v>-38.130000000000003</v>
      </c>
      <c r="C841" s="9" t="s">
        <v>27</v>
      </c>
      <c r="D841" s="9" t="s">
        <v>28</v>
      </c>
      <c r="E841" s="9" t="s">
        <v>48</v>
      </c>
      <c r="F841" s="9" t="s">
        <v>16</v>
      </c>
      <c r="G841" s="9" t="s">
        <v>6049</v>
      </c>
      <c r="H841" s="9" t="s">
        <v>47</v>
      </c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spans="1:24" hidden="1" x14ac:dyDescent="0.2">
      <c r="A842" s="3">
        <v>45510</v>
      </c>
      <c r="B842" s="9">
        <v>-25.49</v>
      </c>
      <c r="C842" s="9" t="s">
        <v>27</v>
      </c>
      <c r="D842" s="9" t="s">
        <v>28</v>
      </c>
      <c r="E842" s="9" t="s">
        <v>48</v>
      </c>
      <c r="F842" s="9" t="s">
        <v>16</v>
      </c>
      <c r="G842" s="9" t="s">
        <v>6049</v>
      </c>
      <c r="H842" s="9" t="s">
        <v>47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spans="1:24" hidden="1" x14ac:dyDescent="0.2">
      <c r="A843" s="3">
        <v>45530</v>
      </c>
      <c r="B843" s="9">
        <v>-29.99</v>
      </c>
      <c r="C843" s="9" t="s">
        <v>27</v>
      </c>
      <c r="D843" s="9" t="s">
        <v>28</v>
      </c>
      <c r="E843" s="9" t="s">
        <v>48</v>
      </c>
      <c r="F843" s="9" t="s">
        <v>16</v>
      </c>
      <c r="G843" s="9" t="s">
        <v>6049</v>
      </c>
      <c r="H843" s="9" t="s">
        <v>47</v>
      </c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spans="1:24" hidden="1" x14ac:dyDescent="0.2">
      <c r="A844" s="3">
        <v>45531</v>
      </c>
      <c r="B844" s="9">
        <v>-11.79</v>
      </c>
      <c r="C844" s="9" t="s">
        <v>27</v>
      </c>
      <c r="D844" s="9" t="s">
        <v>28</v>
      </c>
      <c r="E844" s="9" t="s">
        <v>48</v>
      </c>
      <c r="F844" s="9" t="s">
        <v>16</v>
      </c>
      <c r="G844" s="9" t="s">
        <v>6049</v>
      </c>
      <c r="H844" s="9" t="s">
        <v>47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spans="1:24" hidden="1" x14ac:dyDescent="0.2">
      <c r="A845" s="3">
        <v>45531</v>
      </c>
      <c r="B845" s="9">
        <v>-10.98</v>
      </c>
      <c r="C845" s="9" t="s">
        <v>27</v>
      </c>
      <c r="D845" s="9" t="s">
        <v>28</v>
      </c>
      <c r="E845" s="9" t="s">
        <v>48</v>
      </c>
      <c r="F845" s="9" t="s">
        <v>16</v>
      </c>
      <c r="G845" s="9" t="s">
        <v>6049</v>
      </c>
      <c r="H845" s="9" t="s">
        <v>47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spans="1:24" hidden="1" x14ac:dyDescent="0.2">
      <c r="A846" s="3">
        <v>45532</v>
      </c>
      <c r="B846" s="9">
        <v>-36.71</v>
      </c>
      <c r="C846" s="9" t="s">
        <v>27</v>
      </c>
      <c r="D846" s="9" t="s">
        <v>28</v>
      </c>
      <c r="E846" s="9" t="s">
        <v>48</v>
      </c>
      <c r="F846" s="9" t="s">
        <v>16</v>
      </c>
      <c r="G846" s="9" t="s">
        <v>6049</v>
      </c>
      <c r="H846" s="9" t="s">
        <v>47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spans="1:24" hidden="1" x14ac:dyDescent="0.2">
      <c r="A847" s="3">
        <v>45551</v>
      </c>
      <c r="B847" s="9">
        <v>-24.99</v>
      </c>
      <c r="C847" s="9" t="s">
        <v>27</v>
      </c>
      <c r="D847" s="9" t="s">
        <v>28</v>
      </c>
      <c r="E847" s="9" t="s">
        <v>48</v>
      </c>
      <c r="F847" s="9" t="s">
        <v>16</v>
      </c>
      <c r="G847" s="9" t="s">
        <v>6049</v>
      </c>
      <c r="H847" s="9" t="s">
        <v>47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spans="1:24" hidden="1" x14ac:dyDescent="0.2">
      <c r="A848" s="3">
        <v>45551</v>
      </c>
      <c r="B848" s="9">
        <v>-14.82</v>
      </c>
      <c r="C848" s="9" t="s">
        <v>27</v>
      </c>
      <c r="D848" s="9" t="s">
        <v>28</v>
      </c>
      <c r="E848" s="9" t="s">
        <v>48</v>
      </c>
      <c r="F848" s="9" t="s">
        <v>16</v>
      </c>
      <c r="G848" s="9" t="s">
        <v>6049</v>
      </c>
      <c r="H848" s="9" t="s">
        <v>47</v>
      </c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spans="1:24" hidden="1" x14ac:dyDescent="0.2">
      <c r="A849" s="3">
        <v>45565</v>
      </c>
      <c r="B849" s="9">
        <v>-39.99</v>
      </c>
      <c r="C849" s="9" t="s">
        <v>27</v>
      </c>
      <c r="D849" s="9" t="s">
        <v>28</v>
      </c>
      <c r="E849" s="9" t="s">
        <v>48</v>
      </c>
      <c r="F849" s="9" t="s">
        <v>16</v>
      </c>
      <c r="G849" s="9" t="s">
        <v>6049</v>
      </c>
      <c r="H849" s="9" t="s">
        <v>47</v>
      </c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spans="1:24" hidden="1" x14ac:dyDescent="0.2">
      <c r="A850" s="3">
        <v>45568</v>
      </c>
      <c r="B850" s="9">
        <v>-75.78</v>
      </c>
      <c r="C850" s="9" t="s">
        <v>27</v>
      </c>
      <c r="D850" s="9" t="s">
        <v>28</v>
      </c>
      <c r="E850" s="9" t="s">
        <v>48</v>
      </c>
      <c r="F850" s="9" t="s">
        <v>16</v>
      </c>
      <c r="G850" s="9" t="s">
        <v>6049</v>
      </c>
      <c r="H850" s="9" t="s">
        <v>47</v>
      </c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spans="1:24" hidden="1" x14ac:dyDescent="0.2">
      <c r="A851" s="3">
        <v>45582</v>
      </c>
      <c r="B851" s="9">
        <v>-23.98</v>
      </c>
      <c r="C851" s="9" t="s">
        <v>27</v>
      </c>
      <c r="D851" s="9" t="s">
        <v>28</v>
      </c>
      <c r="E851" s="9" t="s">
        <v>48</v>
      </c>
      <c r="F851" s="9" t="s">
        <v>16</v>
      </c>
      <c r="G851" s="9" t="s">
        <v>6049</v>
      </c>
      <c r="H851" s="9" t="s">
        <v>47</v>
      </c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spans="1:24" hidden="1" x14ac:dyDescent="0.2">
      <c r="A852" s="3">
        <v>45594</v>
      </c>
      <c r="B852" s="9">
        <v>-102.98</v>
      </c>
      <c r="C852" s="9" t="s">
        <v>27</v>
      </c>
      <c r="D852" s="9" t="s">
        <v>28</v>
      </c>
      <c r="E852" s="9" t="s">
        <v>48</v>
      </c>
      <c r="F852" s="9" t="s">
        <v>16</v>
      </c>
      <c r="G852" s="9" t="s">
        <v>6049</v>
      </c>
      <c r="H852" s="9" t="s">
        <v>47</v>
      </c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spans="1:24" hidden="1" x14ac:dyDescent="0.2">
      <c r="A853" s="3">
        <v>45594</v>
      </c>
      <c r="B853" s="9">
        <v>-13.99</v>
      </c>
      <c r="C853" s="9" t="s">
        <v>27</v>
      </c>
      <c r="D853" s="9" t="s">
        <v>28</v>
      </c>
      <c r="E853" s="9" t="s">
        <v>48</v>
      </c>
      <c r="F853" s="9" t="s">
        <v>16</v>
      </c>
      <c r="G853" s="9" t="s">
        <v>6049</v>
      </c>
      <c r="H853" s="9" t="s">
        <v>47</v>
      </c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spans="1:24" hidden="1" x14ac:dyDescent="0.2">
      <c r="A854" s="3">
        <v>45616</v>
      </c>
      <c r="B854" s="9">
        <v>-29.99</v>
      </c>
      <c r="C854" s="9" t="s">
        <v>27</v>
      </c>
      <c r="D854" s="9" t="s">
        <v>28</v>
      </c>
      <c r="E854" s="9" t="s">
        <v>48</v>
      </c>
      <c r="F854" s="9" t="s">
        <v>16</v>
      </c>
      <c r="G854" s="9" t="s">
        <v>6049</v>
      </c>
      <c r="H854" s="9" t="s">
        <v>47</v>
      </c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spans="1:24" hidden="1" x14ac:dyDescent="0.2">
      <c r="A855" s="3">
        <v>45616</v>
      </c>
      <c r="B855" s="9">
        <v>-29.77</v>
      </c>
      <c r="C855" s="9" t="s">
        <v>27</v>
      </c>
      <c r="D855" s="9" t="s">
        <v>28</v>
      </c>
      <c r="E855" s="9" t="s">
        <v>48</v>
      </c>
      <c r="F855" s="9" t="s">
        <v>16</v>
      </c>
      <c r="G855" s="9" t="s">
        <v>6049</v>
      </c>
      <c r="H855" s="9" t="s">
        <v>47</v>
      </c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spans="1:24" hidden="1" x14ac:dyDescent="0.2">
      <c r="A856" s="3">
        <v>45616</v>
      </c>
      <c r="B856" s="9">
        <v>-23.9</v>
      </c>
      <c r="C856" s="9" t="s">
        <v>27</v>
      </c>
      <c r="D856" s="9" t="s">
        <v>28</v>
      </c>
      <c r="E856" s="9" t="s">
        <v>48</v>
      </c>
      <c r="F856" s="9" t="s">
        <v>16</v>
      </c>
      <c r="G856" s="9" t="s">
        <v>6049</v>
      </c>
      <c r="H856" s="9" t="s">
        <v>47</v>
      </c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spans="1:24" hidden="1" x14ac:dyDescent="0.2">
      <c r="A857" s="3">
        <v>45618</v>
      </c>
      <c r="B857" s="9">
        <v>-9.99</v>
      </c>
      <c r="C857" s="9" t="s">
        <v>27</v>
      </c>
      <c r="D857" s="9" t="s">
        <v>28</v>
      </c>
      <c r="E857" s="9" t="s">
        <v>48</v>
      </c>
      <c r="F857" s="9" t="s">
        <v>16</v>
      </c>
      <c r="G857" s="9" t="s">
        <v>6049</v>
      </c>
      <c r="H857" s="9" t="s">
        <v>47</v>
      </c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spans="1:24" hidden="1" x14ac:dyDescent="0.2">
      <c r="A858" s="3">
        <v>45632</v>
      </c>
      <c r="B858" s="9">
        <v>-18.399999999999999</v>
      </c>
      <c r="C858" s="9" t="s">
        <v>27</v>
      </c>
      <c r="D858" s="9" t="s">
        <v>28</v>
      </c>
      <c r="E858" s="9" t="s">
        <v>48</v>
      </c>
      <c r="F858" s="9" t="s">
        <v>16</v>
      </c>
      <c r="G858" s="9" t="s">
        <v>6049</v>
      </c>
      <c r="H858" s="9" t="s">
        <v>47</v>
      </c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spans="1:24" hidden="1" x14ac:dyDescent="0.2">
      <c r="A859" s="3">
        <v>45637</v>
      </c>
      <c r="B859" s="9">
        <v>-43.99</v>
      </c>
      <c r="C859" s="9" t="s">
        <v>27</v>
      </c>
      <c r="D859" s="9" t="s">
        <v>28</v>
      </c>
      <c r="E859" s="9" t="s">
        <v>48</v>
      </c>
      <c r="F859" s="9" t="s">
        <v>16</v>
      </c>
      <c r="G859" s="9" t="s">
        <v>6049</v>
      </c>
      <c r="H859" s="9" t="s">
        <v>47</v>
      </c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spans="1:24" hidden="1" x14ac:dyDescent="0.2">
      <c r="A860" s="3">
        <v>45649</v>
      </c>
      <c r="B860" s="9">
        <v>-12.33</v>
      </c>
      <c r="C860" s="9" t="s">
        <v>27</v>
      </c>
      <c r="D860" s="9" t="s">
        <v>28</v>
      </c>
      <c r="E860" s="9" t="s">
        <v>48</v>
      </c>
      <c r="F860" s="9" t="s">
        <v>16</v>
      </c>
      <c r="G860" s="9" t="s">
        <v>6049</v>
      </c>
      <c r="H860" s="9" t="s">
        <v>47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spans="1:24" hidden="1" x14ac:dyDescent="0.2">
      <c r="A861" s="3">
        <v>45650</v>
      </c>
      <c r="B861" s="9">
        <v>-31.59</v>
      </c>
      <c r="C861" s="9" t="s">
        <v>27</v>
      </c>
      <c r="D861" s="9" t="s">
        <v>28</v>
      </c>
      <c r="E861" s="9" t="s">
        <v>48</v>
      </c>
      <c r="F861" s="9" t="s">
        <v>16</v>
      </c>
      <c r="G861" s="9" t="s">
        <v>6049</v>
      </c>
      <c r="H861" s="9" t="s">
        <v>47</v>
      </c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spans="1:24" hidden="1" x14ac:dyDescent="0.2">
      <c r="A862" s="3">
        <v>45692</v>
      </c>
      <c r="B862" s="9">
        <v>-16.38</v>
      </c>
      <c r="C862" s="9" t="s">
        <v>27</v>
      </c>
      <c r="D862" s="9" t="s">
        <v>28</v>
      </c>
      <c r="E862" s="9" t="s">
        <v>48</v>
      </c>
      <c r="F862" s="9" t="s">
        <v>16</v>
      </c>
      <c r="G862" s="9" t="s">
        <v>6049</v>
      </c>
      <c r="H862" s="9" t="s">
        <v>47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spans="1:24" hidden="1" x14ac:dyDescent="0.2">
      <c r="A863" s="3">
        <v>45734</v>
      </c>
      <c r="B863" s="9">
        <v>-18</v>
      </c>
      <c r="C863" s="9" t="s">
        <v>27</v>
      </c>
      <c r="D863" s="9" t="s">
        <v>28</v>
      </c>
      <c r="E863" s="9" t="s">
        <v>48</v>
      </c>
      <c r="F863" s="9" t="s">
        <v>16</v>
      </c>
      <c r="G863" s="9" t="s">
        <v>6049</v>
      </c>
      <c r="H863" s="9" t="s">
        <v>47</v>
      </c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spans="1:24" hidden="1" x14ac:dyDescent="0.2">
      <c r="A864" s="3">
        <v>45740</v>
      </c>
      <c r="B864" s="9">
        <v>-35.69</v>
      </c>
      <c r="C864" s="9" t="s">
        <v>27</v>
      </c>
      <c r="D864" s="9" t="s">
        <v>28</v>
      </c>
      <c r="E864" s="9" t="s">
        <v>48</v>
      </c>
      <c r="F864" s="9" t="s">
        <v>16</v>
      </c>
      <c r="G864" s="9" t="s">
        <v>6049</v>
      </c>
      <c r="H864" s="9" t="s">
        <v>47</v>
      </c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spans="1:24" hidden="1" x14ac:dyDescent="0.2">
      <c r="A865" s="3">
        <v>45929</v>
      </c>
      <c r="B865" s="9">
        <v>-44.49</v>
      </c>
      <c r="C865" s="9" t="s">
        <v>27</v>
      </c>
      <c r="D865" s="9" t="s">
        <v>28</v>
      </c>
      <c r="E865" s="9" t="s">
        <v>4823</v>
      </c>
      <c r="F865" s="9" t="s">
        <v>17</v>
      </c>
      <c r="G865" s="9" t="s">
        <v>5520</v>
      </c>
      <c r="H865" s="9" t="s">
        <v>4824</v>
      </c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spans="1:24" hidden="1" x14ac:dyDescent="0.2">
      <c r="A866" s="3">
        <v>45628</v>
      </c>
      <c r="B866" s="9">
        <v>-71.25</v>
      </c>
      <c r="C866" s="9" t="s">
        <v>27</v>
      </c>
      <c r="D866" s="9" t="s">
        <v>28</v>
      </c>
      <c r="E866" s="9" t="s">
        <v>3149</v>
      </c>
      <c r="F866" s="9" t="s">
        <v>16</v>
      </c>
      <c r="G866" s="9" t="s">
        <v>6049</v>
      </c>
      <c r="H866" s="9" t="s">
        <v>3150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spans="1:24" hidden="1" x14ac:dyDescent="0.2">
      <c r="A867" s="3">
        <v>45355</v>
      </c>
      <c r="B867" s="9">
        <v>-39.99</v>
      </c>
      <c r="C867" s="9" t="s">
        <v>27</v>
      </c>
      <c r="D867" s="9" t="s">
        <v>28</v>
      </c>
      <c r="E867" s="9" t="s">
        <v>1741</v>
      </c>
      <c r="F867" s="9" t="s">
        <v>16</v>
      </c>
      <c r="G867" s="9" t="s">
        <v>6049</v>
      </c>
      <c r="H867" s="9" t="s">
        <v>1742</v>
      </c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spans="1:24" hidden="1" x14ac:dyDescent="0.2">
      <c r="A868" s="3">
        <v>45301</v>
      </c>
      <c r="B868" s="9">
        <v>-9.99</v>
      </c>
      <c r="C868" s="9" t="s">
        <v>27</v>
      </c>
      <c r="D868" s="9" t="s">
        <v>28</v>
      </c>
      <c r="E868" s="9" t="s">
        <v>99</v>
      </c>
      <c r="F868" s="9" t="s">
        <v>16</v>
      </c>
      <c r="G868" s="9" t="s">
        <v>6049</v>
      </c>
      <c r="H868" s="9" t="s">
        <v>5507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spans="1:24" hidden="1" x14ac:dyDescent="0.2">
      <c r="A869" s="3">
        <v>45815</v>
      </c>
      <c r="B869" s="9">
        <v>-1.75</v>
      </c>
      <c r="C869" s="9" t="s">
        <v>172</v>
      </c>
      <c r="D869" s="10"/>
      <c r="E869" s="9" t="s">
        <v>4090</v>
      </c>
      <c r="F869" s="9" t="s">
        <v>16</v>
      </c>
      <c r="G869" s="9" t="s">
        <v>6049</v>
      </c>
      <c r="H869" s="9" t="s">
        <v>5507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spans="1:24" hidden="1" x14ac:dyDescent="0.2">
      <c r="A870" s="3">
        <v>45523</v>
      </c>
      <c r="B870" s="9">
        <v>-1.75</v>
      </c>
      <c r="C870" s="9" t="s">
        <v>27</v>
      </c>
      <c r="D870" s="9" t="s">
        <v>28</v>
      </c>
      <c r="E870" s="9" t="s">
        <v>2586</v>
      </c>
      <c r="F870" s="9" t="s">
        <v>16</v>
      </c>
      <c r="G870" s="9" t="s">
        <v>6049</v>
      </c>
      <c r="H870" s="9" t="s">
        <v>5507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spans="1:24" hidden="1" x14ac:dyDescent="0.2">
      <c r="A871" s="3">
        <v>45551</v>
      </c>
      <c r="B871" s="9">
        <v>-398</v>
      </c>
      <c r="C871" s="9" t="s">
        <v>27</v>
      </c>
      <c r="D871" s="9" t="s">
        <v>28</v>
      </c>
      <c r="E871" s="9" t="s">
        <v>2712</v>
      </c>
      <c r="F871" s="9" t="s">
        <v>16</v>
      </c>
      <c r="G871" s="9" t="s">
        <v>6049</v>
      </c>
      <c r="H871" s="9" t="s">
        <v>5507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spans="1:24" hidden="1" x14ac:dyDescent="0.2">
      <c r="A872" s="3">
        <v>45551</v>
      </c>
      <c r="B872" s="9">
        <v>-21.95</v>
      </c>
      <c r="C872" s="9" t="s">
        <v>27</v>
      </c>
      <c r="D872" s="9" t="s">
        <v>28</v>
      </c>
      <c r="E872" s="9" t="s">
        <v>2712</v>
      </c>
      <c r="F872" s="9" t="s">
        <v>16</v>
      </c>
      <c r="G872" s="9" t="s">
        <v>6049</v>
      </c>
      <c r="H872" s="9" t="s">
        <v>5507</v>
      </c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spans="1:24" hidden="1" x14ac:dyDescent="0.2">
      <c r="A873" s="3">
        <v>45474</v>
      </c>
      <c r="B873" s="9">
        <v>-7.5</v>
      </c>
      <c r="C873" s="9" t="s">
        <v>27</v>
      </c>
      <c r="D873" s="9" t="s">
        <v>28</v>
      </c>
      <c r="E873" s="9" t="s">
        <v>2367</v>
      </c>
      <c r="F873" s="9" t="s">
        <v>5538</v>
      </c>
      <c r="G873" s="9" t="s">
        <v>5543</v>
      </c>
      <c r="H873" s="9" t="s">
        <v>2368</v>
      </c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spans="1:24" hidden="1" x14ac:dyDescent="0.2">
      <c r="A874" s="3">
        <v>45867</v>
      </c>
      <c r="B874" s="9">
        <v>-12.7</v>
      </c>
      <c r="C874" s="9" t="s">
        <v>172</v>
      </c>
      <c r="D874" s="10"/>
      <c r="E874" s="9" t="s">
        <v>4416</v>
      </c>
      <c r="F874" s="9" t="s">
        <v>5538</v>
      </c>
      <c r="G874" s="9" t="s">
        <v>5543</v>
      </c>
      <c r="H874" s="9" t="s">
        <v>2368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spans="1:24" hidden="1" x14ac:dyDescent="0.2">
      <c r="A875" s="3">
        <v>45680</v>
      </c>
      <c r="B875" s="9">
        <v>-84.16</v>
      </c>
      <c r="C875" s="9" t="s">
        <v>27</v>
      </c>
      <c r="D875" s="9" t="s">
        <v>28</v>
      </c>
      <c r="E875" s="9" t="s">
        <v>175</v>
      </c>
      <c r="F875" s="9" t="s">
        <v>84</v>
      </c>
      <c r="G875" s="9" t="s">
        <v>4635</v>
      </c>
      <c r="H875" s="9" t="s">
        <v>176</v>
      </c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spans="1:24" hidden="1" x14ac:dyDescent="0.2">
      <c r="A876" s="3">
        <v>45685</v>
      </c>
      <c r="B876" s="9">
        <v>-83.63</v>
      </c>
      <c r="C876" s="9" t="s">
        <v>27</v>
      </c>
      <c r="D876" s="9" t="s">
        <v>28</v>
      </c>
      <c r="E876" s="9" t="s">
        <v>3408</v>
      </c>
      <c r="F876" s="9" t="s">
        <v>84</v>
      </c>
      <c r="G876" s="9" t="s">
        <v>4635</v>
      </c>
      <c r="H876" s="9" t="s">
        <v>176</v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spans="1:24" hidden="1" x14ac:dyDescent="0.2">
      <c r="A877" s="3">
        <v>45692</v>
      </c>
      <c r="B877" s="9">
        <v>-96.44</v>
      </c>
      <c r="C877" s="9" t="s">
        <v>27</v>
      </c>
      <c r="D877" s="9" t="s">
        <v>28</v>
      </c>
      <c r="E877" s="9" t="s">
        <v>175</v>
      </c>
      <c r="F877" s="9" t="s">
        <v>84</v>
      </c>
      <c r="G877" s="9" t="s">
        <v>4635</v>
      </c>
      <c r="H877" s="9" t="s">
        <v>176</v>
      </c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spans="1:24" hidden="1" x14ac:dyDescent="0.2">
      <c r="A878" s="3">
        <v>45708</v>
      </c>
      <c r="B878" s="9">
        <v>-91.28</v>
      </c>
      <c r="C878" s="9" t="s">
        <v>27</v>
      </c>
      <c r="D878" s="9" t="s">
        <v>28</v>
      </c>
      <c r="E878" s="9" t="s">
        <v>175</v>
      </c>
      <c r="F878" s="9" t="s">
        <v>84</v>
      </c>
      <c r="G878" s="9" t="s">
        <v>4635</v>
      </c>
      <c r="H878" s="9" t="s">
        <v>176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spans="1:24" hidden="1" x14ac:dyDescent="0.2">
      <c r="A879" s="3">
        <v>45436</v>
      </c>
      <c r="B879" s="9">
        <v>-30.28</v>
      </c>
      <c r="C879" s="9" t="s">
        <v>27</v>
      </c>
      <c r="D879" s="9" t="s">
        <v>28</v>
      </c>
      <c r="E879" s="9" t="s">
        <v>2236</v>
      </c>
      <c r="F879" s="9" t="s">
        <v>17</v>
      </c>
      <c r="G879" s="9" t="s">
        <v>5520</v>
      </c>
      <c r="H879" s="9" t="s">
        <v>102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spans="1:24" x14ac:dyDescent="0.2">
      <c r="A880" s="3">
        <v>46020</v>
      </c>
      <c r="B880" s="9">
        <v>-2000</v>
      </c>
      <c r="C880" s="9" t="s">
        <v>36</v>
      </c>
      <c r="D880" s="9" t="s">
        <v>469</v>
      </c>
      <c r="E880" s="9" t="s">
        <v>5127</v>
      </c>
      <c r="F880" s="9" t="s">
        <v>5537</v>
      </c>
      <c r="G880" s="9" t="s">
        <v>471</v>
      </c>
      <c r="H880" s="9" t="s">
        <v>4606</v>
      </c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spans="1:24" hidden="1" x14ac:dyDescent="0.2">
      <c r="A881" s="3">
        <v>45520</v>
      </c>
      <c r="B881" s="9">
        <v>-18.5</v>
      </c>
      <c r="C881" s="9" t="s">
        <v>27</v>
      </c>
      <c r="D881" s="9" t="s">
        <v>28</v>
      </c>
      <c r="E881" s="9" t="s">
        <v>2570</v>
      </c>
      <c r="F881" s="9" t="s">
        <v>5538</v>
      </c>
      <c r="G881" s="9" t="s">
        <v>5543</v>
      </c>
      <c r="H881" s="9" t="s">
        <v>5639</v>
      </c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spans="1:24" hidden="1" x14ac:dyDescent="0.2">
      <c r="A882" s="3">
        <v>45659</v>
      </c>
      <c r="B882" s="9">
        <v>-31.5</v>
      </c>
      <c r="C882" s="9" t="s">
        <v>27</v>
      </c>
      <c r="D882" s="9" t="s">
        <v>28</v>
      </c>
      <c r="E882" s="9" t="s">
        <v>3308</v>
      </c>
      <c r="F882" s="9" t="s">
        <v>5538</v>
      </c>
      <c r="G882" s="9" t="s">
        <v>5543</v>
      </c>
      <c r="H882" s="9" t="s">
        <v>5639</v>
      </c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spans="1:24" hidden="1" x14ac:dyDescent="0.2">
      <c r="A883" s="3">
        <v>45930</v>
      </c>
      <c r="B883" s="9">
        <v>-7.6</v>
      </c>
      <c r="C883" s="9" t="s">
        <v>27</v>
      </c>
      <c r="D883" s="9" t="s">
        <v>28</v>
      </c>
      <c r="E883" s="9" t="s">
        <v>4832</v>
      </c>
      <c r="F883" s="9" t="s">
        <v>5538</v>
      </c>
      <c r="G883" s="9" t="s">
        <v>5543</v>
      </c>
      <c r="H883" s="9" t="s">
        <v>4833</v>
      </c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spans="1:24" hidden="1" x14ac:dyDescent="0.2">
      <c r="A884" s="3">
        <v>45603</v>
      </c>
      <c r="B884" s="9">
        <v>-60.72</v>
      </c>
      <c r="C884" s="9" t="s">
        <v>27</v>
      </c>
      <c r="D884" s="9" t="s">
        <v>28</v>
      </c>
      <c r="E884" s="9" t="s">
        <v>3010</v>
      </c>
      <c r="F884" s="9" t="s">
        <v>15</v>
      </c>
      <c r="G884" s="9" t="s">
        <v>5495</v>
      </c>
      <c r="H884" s="9" t="s">
        <v>3011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spans="1:24" x14ac:dyDescent="0.2">
      <c r="A885" s="3">
        <v>45421</v>
      </c>
      <c r="B885" s="9">
        <v>-700</v>
      </c>
      <c r="C885" s="9" t="s">
        <v>36</v>
      </c>
      <c r="D885" s="9" t="s">
        <v>469</v>
      </c>
      <c r="E885" s="9" t="s">
        <v>2138</v>
      </c>
      <c r="F885" s="9" t="s">
        <v>5537</v>
      </c>
      <c r="G885" s="9" t="s">
        <v>471</v>
      </c>
      <c r="H885" s="9" t="s">
        <v>40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spans="1:24" hidden="1" x14ac:dyDescent="0.2">
      <c r="A886" s="3">
        <v>45881</v>
      </c>
      <c r="B886" s="9">
        <v>-8.99</v>
      </c>
      <c r="C886" s="9" t="s">
        <v>172</v>
      </c>
      <c r="D886" s="10"/>
      <c r="E886" s="9" t="s">
        <v>4500</v>
      </c>
      <c r="F886" s="9" t="s">
        <v>16</v>
      </c>
      <c r="G886" s="9" t="s">
        <v>6049</v>
      </c>
      <c r="H886" s="9" t="s">
        <v>5507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spans="1:24" hidden="1" x14ac:dyDescent="0.2">
      <c r="A887" s="3">
        <v>45467</v>
      </c>
      <c r="B887" s="9">
        <v>-30.17</v>
      </c>
      <c r="C887" s="9" t="s">
        <v>27</v>
      </c>
      <c r="D887" s="9" t="s">
        <v>28</v>
      </c>
      <c r="E887" s="9" t="s">
        <v>2236</v>
      </c>
      <c r="F887" s="9" t="s">
        <v>17</v>
      </c>
      <c r="G887" s="9" t="s">
        <v>5520</v>
      </c>
      <c r="H887" s="9" t="s">
        <v>102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spans="1:24" hidden="1" x14ac:dyDescent="0.2">
      <c r="A888" s="3">
        <v>45497</v>
      </c>
      <c r="B888" s="9">
        <v>-30.26</v>
      </c>
      <c r="C888" s="9" t="s">
        <v>27</v>
      </c>
      <c r="D888" s="9" t="s">
        <v>28</v>
      </c>
      <c r="E888" s="9" t="s">
        <v>2236</v>
      </c>
      <c r="F888" s="9" t="s">
        <v>17</v>
      </c>
      <c r="G888" s="9" t="s">
        <v>5520</v>
      </c>
      <c r="H888" s="9" t="s">
        <v>102</v>
      </c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spans="1:24" hidden="1" x14ac:dyDescent="0.2">
      <c r="A889" s="3">
        <v>45530</v>
      </c>
      <c r="B889" s="9">
        <v>-29.86</v>
      </c>
      <c r="C889" s="9" t="s">
        <v>27</v>
      </c>
      <c r="D889" s="9" t="s">
        <v>28</v>
      </c>
      <c r="E889" s="9" t="s">
        <v>2236</v>
      </c>
      <c r="F889" s="9" t="s">
        <v>17</v>
      </c>
      <c r="G889" s="9" t="s">
        <v>5520</v>
      </c>
      <c r="H889" s="9" t="s">
        <v>102</v>
      </c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spans="1:24" hidden="1" x14ac:dyDescent="0.2">
      <c r="A890" s="3">
        <v>45559</v>
      </c>
      <c r="B890" s="9">
        <v>-29.43</v>
      </c>
      <c r="C890" s="9" t="s">
        <v>27</v>
      </c>
      <c r="D890" s="9" t="s">
        <v>28</v>
      </c>
      <c r="E890" s="9" t="s">
        <v>2236</v>
      </c>
      <c r="F890" s="9" t="s">
        <v>17</v>
      </c>
      <c r="G890" s="9" t="s">
        <v>5520</v>
      </c>
      <c r="H890" s="9" t="s">
        <v>102</v>
      </c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spans="1:24" hidden="1" x14ac:dyDescent="0.2">
      <c r="A891" s="3">
        <v>45589</v>
      </c>
      <c r="B891" s="9">
        <v>-30.24</v>
      </c>
      <c r="C891" s="9" t="s">
        <v>27</v>
      </c>
      <c r="D891" s="9" t="s">
        <v>28</v>
      </c>
      <c r="E891" s="9" t="s">
        <v>2236</v>
      </c>
      <c r="F891" s="9" t="s">
        <v>17</v>
      </c>
      <c r="G891" s="9" t="s">
        <v>5520</v>
      </c>
      <c r="H891" s="9" t="s">
        <v>102</v>
      </c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spans="1:24" hidden="1" x14ac:dyDescent="0.2">
      <c r="A892" s="3">
        <v>45621</v>
      </c>
      <c r="B892" s="9">
        <v>-30.92</v>
      </c>
      <c r="C892" s="9" t="s">
        <v>27</v>
      </c>
      <c r="D892" s="9" t="s">
        <v>28</v>
      </c>
      <c r="E892" s="9" t="s">
        <v>2236</v>
      </c>
      <c r="F892" s="9" t="s">
        <v>17</v>
      </c>
      <c r="G892" s="9" t="s">
        <v>5520</v>
      </c>
      <c r="H892" s="9" t="s">
        <v>102</v>
      </c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spans="1:24" hidden="1" x14ac:dyDescent="0.2">
      <c r="A893" s="3">
        <v>45650</v>
      </c>
      <c r="B893" s="9">
        <v>-32.17</v>
      </c>
      <c r="C893" s="9" t="s">
        <v>27</v>
      </c>
      <c r="D893" s="9" t="s">
        <v>28</v>
      </c>
      <c r="E893" s="9" t="s">
        <v>2236</v>
      </c>
      <c r="F893" s="9" t="s">
        <v>17</v>
      </c>
      <c r="G893" s="9" t="s">
        <v>5520</v>
      </c>
      <c r="H893" s="9" t="s">
        <v>102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spans="1:24" hidden="1" x14ac:dyDescent="0.2">
      <c r="A894" s="3">
        <v>45681</v>
      </c>
      <c r="B894" s="9">
        <v>-31.98</v>
      </c>
      <c r="C894" s="9" t="s">
        <v>27</v>
      </c>
      <c r="D894" s="9" t="s">
        <v>28</v>
      </c>
      <c r="E894" s="9" t="s">
        <v>3403</v>
      </c>
      <c r="F894" s="9" t="s">
        <v>17</v>
      </c>
      <c r="G894" s="9" t="s">
        <v>5520</v>
      </c>
      <c r="H894" s="9" t="s">
        <v>102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spans="1:24" hidden="1" x14ac:dyDescent="0.2">
      <c r="A895" s="3">
        <v>45712</v>
      </c>
      <c r="B895" s="9">
        <v>-31.51</v>
      </c>
      <c r="C895" s="9" t="s">
        <v>27</v>
      </c>
      <c r="D895" s="9" t="s">
        <v>28</v>
      </c>
      <c r="E895" s="9" t="s">
        <v>3403</v>
      </c>
      <c r="F895" s="9" t="s">
        <v>17</v>
      </c>
      <c r="G895" s="9" t="s">
        <v>5520</v>
      </c>
      <c r="H895" s="9" t="s">
        <v>102</v>
      </c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spans="1:24" hidden="1" x14ac:dyDescent="0.2">
      <c r="A896" s="3">
        <v>45740</v>
      </c>
      <c r="B896" s="9">
        <v>-31.97</v>
      </c>
      <c r="C896" s="9" t="s">
        <v>27</v>
      </c>
      <c r="D896" s="9" t="s">
        <v>28</v>
      </c>
      <c r="E896" s="9" t="s">
        <v>3403</v>
      </c>
      <c r="F896" s="9" t="s">
        <v>17</v>
      </c>
      <c r="G896" s="9" t="s">
        <v>5520</v>
      </c>
      <c r="H896" s="9" t="s">
        <v>102</v>
      </c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spans="1:24" hidden="1" x14ac:dyDescent="0.2">
      <c r="A897" s="3">
        <v>45771</v>
      </c>
      <c r="B897" s="9">
        <v>-31.51</v>
      </c>
      <c r="C897" s="9" t="s">
        <v>27</v>
      </c>
      <c r="D897" s="9" t="s">
        <v>28</v>
      </c>
      <c r="E897" s="9" t="s">
        <v>3403</v>
      </c>
      <c r="F897" s="9" t="s">
        <v>17</v>
      </c>
      <c r="G897" s="9" t="s">
        <v>5520</v>
      </c>
      <c r="H897" s="9" t="s">
        <v>102</v>
      </c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spans="1:24" hidden="1" x14ac:dyDescent="0.2">
      <c r="A898" s="3">
        <v>45803</v>
      </c>
      <c r="B898" s="9">
        <v>-31.22</v>
      </c>
      <c r="C898" s="9" t="s">
        <v>27</v>
      </c>
      <c r="D898" s="9" t="s">
        <v>28</v>
      </c>
      <c r="E898" s="9" t="s">
        <v>3403</v>
      </c>
      <c r="F898" s="9" t="s">
        <v>17</v>
      </c>
      <c r="G898" s="9" t="s">
        <v>5520</v>
      </c>
      <c r="H898" s="9" t="s">
        <v>102</v>
      </c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spans="1:24" hidden="1" x14ac:dyDescent="0.2">
      <c r="A899" s="3">
        <v>45832</v>
      </c>
      <c r="B899" s="9">
        <v>-31.4</v>
      </c>
      <c r="C899" s="9" t="s">
        <v>27</v>
      </c>
      <c r="D899" s="9" t="s">
        <v>28</v>
      </c>
      <c r="E899" s="9" t="s">
        <v>3403</v>
      </c>
      <c r="F899" s="9" t="s">
        <v>17</v>
      </c>
      <c r="G899" s="9" t="s">
        <v>5520</v>
      </c>
      <c r="H899" s="9" t="s">
        <v>102</v>
      </c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spans="1:24" hidden="1" x14ac:dyDescent="0.2">
      <c r="A900" s="3">
        <v>45862</v>
      </c>
      <c r="B900" s="9">
        <v>-30.58</v>
      </c>
      <c r="C900" s="9" t="s">
        <v>27</v>
      </c>
      <c r="D900" s="9" t="s">
        <v>28</v>
      </c>
      <c r="E900" s="9" t="s">
        <v>3403</v>
      </c>
      <c r="F900" s="9" t="s">
        <v>17</v>
      </c>
      <c r="G900" s="9" t="s">
        <v>5520</v>
      </c>
      <c r="H900" s="9" t="s">
        <v>102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spans="1:24" hidden="1" x14ac:dyDescent="0.2">
      <c r="A901" s="3">
        <v>45894</v>
      </c>
      <c r="B901" s="9">
        <v>-31.19</v>
      </c>
      <c r="C901" s="9" t="s">
        <v>27</v>
      </c>
      <c r="D901" s="9" t="s">
        <v>28</v>
      </c>
      <c r="E901" s="9" t="s">
        <v>3403</v>
      </c>
      <c r="F901" s="9" t="s">
        <v>17</v>
      </c>
      <c r="G901" s="9" t="s">
        <v>5520</v>
      </c>
      <c r="H901" s="9" t="s">
        <v>102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spans="1:24" hidden="1" x14ac:dyDescent="0.2">
      <c r="A902" s="3">
        <v>45924</v>
      </c>
      <c r="B902" s="9">
        <v>-30.4</v>
      </c>
      <c r="C902" s="9" t="s">
        <v>27</v>
      </c>
      <c r="D902" s="9" t="s">
        <v>28</v>
      </c>
      <c r="E902" s="9" t="s">
        <v>3403</v>
      </c>
      <c r="F902" s="9" t="s">
        <v>17</v>
      </c>
      <c r="G902" s="9" t="s">
        <v>5520</v>
      </c>
      <c r="H902" s="9" t="s">
        <v>102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spans="1:24" hidden="1" x14ac:dyDescent="0.2">
      <c r="A903" s="3">
        <v>45954</v>
      </c>
      <c r="B903" s="9">
        <v>-30.88</v>
      </c>
      <c r="C903" s="9" t="s">
        <v>27</v>
      </c>
      <c r="D903" s="9" t="s">
        <v>28</v>
      </c>
      <c r="E903" s="9" t="s">
        <v>3403</v>
      </c>
      <c r="F903" s="9" t="s">
        <v>17</v>
      </c>
      <c r="G903" s="9" t="s">
        <v>5520</v>
      </c>
      <c r="H903" s="9" t="s">
        <v>102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spans="1:24" hidden="1" x14ac:dyDescent="0.2">
      <c r="A904" s="3">
        <v>45985</v>
      </c>
      <c r="B904" s="9">
        <v>-31.16</v>
      </c>
      <c r="C904" s="9" t="s">
        <v>27</v>
      </c>
      <c r="D904" s="9" t="s">
        <v>28</v>
      </c>
      <c r="E904" s="9" t="s">
        <v>3403</v>
      </c>
      <c r="F904" s="9" t="s">
        <v>17</v>
      </c>
      <c r="G904" s="9" t="s">
        <v>5520</v>
      </c>
      <c r="H904" s="9" t="s">
        <v>102</v>
      </c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spans="1:24" hidden="1" x14ac:dyDescent="0.2">
      <c r="A905" s="3">
        <v>46020</v>
      </c>
      <c r="B905" s="9">
        <v>-30.07</v>
      </c>
      <c r="C905" s="9" t="s">
        <v>27</v>
      </c>
      <c r="D905" s="9" t="s">
        <v>28</v>
      </c>
      <c r="E905" s="9" t="s">
        <v>3403</v>
      </c>
      <c r="F905" s="9" t="s">
        <v>17</v>
      </c>
      <c r="G905" s="9" t="s">
        <v>5520</v>
      </c>
      <c r="H905" s="9" t="s">
        <v>102</v>
      </c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spans="1:24" hidden="1" x14ac:dyDescent="0.2">
      <c r="A906" s="3">
        <v>45979</v>
      </c>
      <c r="B906" s="9">
        <v>-33.840000000000003</v>
      </c>
      <c r="C906" s="9" t="s">
        <v>27</v>
      </c>
      <c r="D906" s="9" t="s">
        <v>28</v>
      </c>
      <c r="E906" s="9" t="s">
        <v>5258</v>
      </c>
      <c r="F906" s="9" t="s">
        <v>17</v>
      </c>
      <c r="G906" s="9" t="s">
        <v>5520</v>
      </c>
      <c r="H906" s="9" t="s">
        <v>5519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spans="1:24" hidden="1" x14ac:dyDescent="0.2">
      <c r="A907" s="3">
        <v>45754</v>
      </c>
      <c r="B907" s="9">
        <v>-49.29</v>
      </c>
      <c r="C907" s="9" t="s">
        <v>27</v>
      </c>
      <c r="D907" s="9" t="s">
        <v>28</v>
      </c>
      <c r="E907" s="9" t="s">
        <v>3680</v>
      </c>
      <c r="F907" s="9" t="s">
        <v>17</v>
      </c>
      <c r="G907" s="9" t="s">
        <v>5520</v>
      </c>
      <c r="H907" s="9" t="s">
        <v>3681</v>
      </c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spans="1:24" hidden="1" x14ac:dyDescent="0.2">
      <c r="A908" s="3">
        <v>45784</v>
      </c>
      <c r="B908" s="9">
        <v>-46.74</v>
      </c>
      <c r="C908" s="9" t="s">
        <v>27</v>
      </c>
      <c r="D908" s="9" t="s">
        <v>28</v>
      </c>
      <c r="E908" s="9" t="s">
        <v>3680</v>
      </c>
      <c r="F908" s="9" t="s">
        <v>17</v>
      </c>
      <c r="G908" s="9" t="s">
        <v>5520</v>
      </c>
      <c r="H908" s="9" t="s">
        <v>3681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spans="1:24" hidden="1" x14ac:dyDescent="0.2">
      <c r="A909" s="3">
        <v>45817</v>
      </c>
      <c r="B909" s="9">
        <v>-46.28</v>
      </c>
      <c r="C909" s="9" t="s">
        <v>27</v>
      </c>
      <c r="D909" s="9" t="s">
        <v>28</v>
      </c>
      <c r="E909" s="9" t="s">
        <v>3680</v>
      </c>
      <c r="F909" s="9" t="s">
        <v>17</v>
      </c>
      <c r="G909" s="9" t="s">
        <v>5520</v>
      </c>
      <c r="H909" s="9" t="s">
        <v>3681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spans="1:24" hidden="1" x14ac:dyDescent="0.2">
      <c r="A910" s="3">
        <v>45850</v>
      </c>
      <c r="B910" s="9">
        <v>-79</v>
      </c>
      <c r="C910" s="9" t="s">
        <v>172</v>
      </c>
      <c r="D910" s="10"/>
      <c r="E910" s="9" t="s">
        <v>4314</v>
      </c>
      <c r="F910" s="9" t="s">
        <v>17</v>
      </c>
      <c r="G910" s="9" t="s">
        <v>47</v>
      </c>
      <c r="H910" s="9" t="s">
        <v>4315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spans="1:24" hidden="1" x14ac:dyDescent="0.2">
      <c r="A911" s="3">
        <v>45293</v>
      </c>
      <c r="B911" s="9">
        <v>-13.99</v>
      </c>
      <c r="C911" s="9" t="s">
        <v>27</v>
      </c>
      <c r="D911" s="9" t="s">
        <v>28</v>
      </c>
      <c r="E911" s="9" t="s">
        <v>145</v>
      </c>
      <c r="F911" s="9" t="s">
        <v>17</v>
      </c>
      <c r="G911" s="9" t="s">
        <v>4256</v>
      </c>
      <c r="H911" s="9" t="s">
        <v>146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spans="1:24" hidden="1" x14ac:dyDescent="0.2">
      <c r="A912" s="3">
        <v>45321</v>
      </c>
      <c r="B912" s="9">
        <v>-13.99</v>
      </c>
      <c r="C912" s="9" t="s">
        <v>27</v>
      </c>
      <c r="D912" s="9" t="s">
        <v>28</v>
      </c>
      <c r="E912" s="9" t="s">
        <v>145</v>
      </c>
      <c r="F912" s="9" t="s">
        <v>17</v>
      </c>
      <c r="G912" s="9" t="s">
        <v>4256</v>
      </c>
      <c r="H912" s="9" t="s">
        <v>146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spans="1:24" hidden="1" x14ac:dyDescent="0.2">
      <c r="A913" s="3">
        <v>45352</v>
      </c>
      <c r="B913" s="9">
        <v>-13.99</v>
      </c>
      <c r="C913" s="9" t="s">
        <v>27</v>
      </c>
      <c r="D913" s="9" t="s">
        <v>28</v>
      </c>
      <c r="E913" s="9" t="s">
        <v>145</v>
      </c>
      <c r="F913" s="9" t="s">
        <v>17</v>
      </c>
      <c r="G913" s="9" t="s">
        <v>4256</v>
      </c>
      <c r="H913" s="9" t="s">
        <v>146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spans="1:24" hidden="1" x14ac:dyDescent="0.2">
      <c r="A914" s="3">
        <v>45384</v>
      </c>
      <c r="B914" s="9">
        <v>-13.99</v>
      </c>
      <c r="C914" s="9" t="s">
        <v>27</v>
      </c>
      <c r="D914" s="9" t="s">
        <v>28</v>
      </c>
      <c r="E914" s="9" t="s">
        <v>145</v>
      </c>
      <c r="F914" s="9" t="s">
        <v>17</v>
      </c>
      <c r="G914" s="9" t="s">
        <v>4256</v>
      </c>
      <c r="H914" s="9" t="s">
        <v>146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spans="1:24" hidden="1" x14ac:dyDescent="0.2">
      <c r="A915" s="3">
        <v>45412</v>
      </c>
      <c r="B915" s="9">
        <v>-13.99</v>
      </c>
      <c r="C915" s="9" t="s">
        <v>27</v>
      </c>
      <c r="D915" s="9" t="s">
        <v>28</v>
      </c>
      <c r="E915" s="9" t="s">
        <v>145</v>
      </c>
      <c r="F915" s="9" t="s">
        <v>17</v>
      </c>
      <c r="G915" s="9" t="s">
        <v>4256</v>
      </c>
      <c r="H915" s="9" t="s">
        <v>146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spans="1:24" hidden="1" x14ac:dyDescent="0.2">
      <c r="A916" s="3">
        <v>45442</v>
      </c>
      <c r="B916" s="9">
        <v>-13.99</v>
      </c>
      <c r="C916" s="9" t="s">
        <v>27</v>
      </c>
      <c r="D916" s="9" t="s">
        <v>28</v>
      </c>
      <c r="E916" s="9" t="s">
        <v>145</v>
      </c>
      <c r="F916" s="9" t="s">
        <v>17</v>
      </c>
      <c r="G916" s="9" t="s">
        <v>4256</v>
      </c>
      <c r="H916" s="9" t="s">
        <v>146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spans="1:24" hidden="1" x14ac:dyDescent="0.2">
      <c r="A917" s="3">
        <v>45474</v>
      </c>
      <c r="B917" s="9">
        <v>-13.99</v>
      </c>
      <c r="C917" s="9" t="s">
        <v>27</v>
      </c>
      <c r="D917" s="9" t="s">
        <v>28</v>
      </c>
      <c r="E917" s="9" t="s">
        <v>145</v>
      </c>
      <c r="F917" s="9" t="s">
        <v>17</v>
      </c>
      <c r="G917" s="9" t="s">
        <v>4256</v>
      </c>
      <c r="H917" s="9" t="s">
        <v>146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spans="1:24" hidden="1" x14ac:dyDescent="0.2">
      <c r="A918" s="3">
        <v>45980</v>
      </c>
      <c r="B918" s="9">
        <v>-323.88</v>
      </c>
      <c r="C918" s="9" t="s">
        <v>27</v>
      </c>
      <c r="D918" s="9" t="s">
        <v>28</v>
      </c>
      <c r="E918" s="9" t="s">
        <v>5254</v>
      </c>
      <c r="F918" s="9" t="s">
        <v>17</v>
      </c>
      <c r="G918" s="9" t="s">
        <v>4256</v>
      </c>
      <c r="H918" s="9" t="s">
        <v>5255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spans="1:24" hidden="1" x14ac:dyDescent="0.2">
      <c r="A919" s="3">
        <v>45450</v>
      </c>
      <c r="B919" s="9">
        <v>-1.51</v>
      </c>
      <c r="C919" s="9" t="s">
        <v>27</v>
      </c>
      <c r="D919" s="9" t="s">
        <v>28</v>
      </c>
      <c r="E919" s="9" t="s">
        <v>1354</v>
      </c>
      <c r="F919" s="9" t="s">
        <v>17</v>
      </c>
      <c r="G919" s="9" t="s">
        <v>4256</v>
      </c>
      <c r="H919" s="9" t="s">
        <v>464</v>
      </c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spans="1:24" hidden="1" x14ac:dyDescent="0.2">
      <c r="A920" s="3">
        <v>45635</v>
      </c>
      <c r="B920" s="9">
        <v>-3114.97</v>
      </c>
      <c r="C920" s="9" t="s">
        <v>27</v>
      </c>
      <c r="D920" s="9" t="s">
        <v>28</v>
      </c>
      <c r="E920" s="9" t="s">
        <v>1354</v>
      </c>
      <c r="F920" s="9" t="s">
        <v>17</v>
      </c>
      <c r="G920" s="9" t="s">
        <v>4256</v>
      </c>
      <c r="H920" s="9" t="s">
        <v>464</v>
      </c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spans="1:24" hidden="1" x14ac:dyDescent="0.2">
      <c r="A921" s="3">
        <v>45993</v>
      </c>
      <c r="B921" s="9">
        <v>-3818.99</v>
      </c>
      <c r="C921" s="9" t="s">
        <v>27</v>
      </c>
      <c r="D921" s="9" t="s">
        <v>28</v>
      </c>
      <c r="E921" s="9" t="s">
        <v>5241</v>
      </c>
      <c r="F921" s="9" t="s">
        <v>17</v>
      </c>
      <c r="G921" s="9" t="s">
        <v>4256</v>
      </c>
      <c r="H921" s="9" t="s">
        <v>464</v>
      </c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spans="1:24" hidden="1" x14ac:dyDescent="0.2">
      <c r="A922" s="3">
        <v>45533</v>
      </c>
      <c r="B922" s="9">
        <v>-4.99</v>
      </c>
      <c r="C922" s="9" t="s">
        <v>27</v>
      </c>
      <c r="D922" s="9" t="s">
        <v>28</v>
      </c>
      <c r="E922" s="9" t="s">
        <v>2642</v>
      </c>
      <c r="F922" s="9" t="s">
        <v>17</v>
      </c>
      <c r="G922" s="9" t="s">
        <v>5521</v>
      </c>
      <c r="H922" s="9" t="s">
        <v>193</v>
      </c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spans="1:24" hidden="1" x14ac:dyDescent="0.2">
      <c r="A923" s="3">
        <v>45533</v>
      </c>
      <c r="B923" s="9">
        <v>-1.99</v>
      </c>
      <c r="C923" s="9" t="s">
        <v>27</v>
      </c>
      <c r="D923" s="9" t="s">
        <v>28</v>
      </c>
      <c r="E923" s="9" t="s">
        <v>2642</v>
      </c>
      <c r="F923" s="9" t="s">
        <v>17</v>
      </c>
      <c r="G923" s="9" t="s">
        <v>5521</v>
      </c>
      <c r="H923" s="9" t="s">
        <v>193</v>
      </c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spans="1:24" hidden="1" x14ac:dyDescent="0.2">
      <c r="A924" s="3">
        <v>45322</v>
      </c>
      <c r="B924" s="9">
        <v>-14.99</v>
      </c>
      <c r="C924" s="9" t="s">
        <v>27</v>
      </c>
      <c r="D924" s="9" t="s">
        <v>28</v>
      </c>
      <c r="E924" s="9" t="s">
        <v>1657</v>
      </c>
      <c r="F924" s="9" t="s">
        <v>17</v>
      </c>
      <c r="G924" s="9" t="s">
        <v>5521</v>
      </c>
      <c r="H924" s="9" t="s">
        <v>193</v>
      </c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spans="1:24" hidden="1" x14ac:dyDescent="0.2">
      <c r="A925" s="3">
        <v>45338</v>
      </c>
      <c r="B925" s="9">
        <v>-12.99</v>
      </c>
      <c r="C925" s="9" t="s">
        <v>27</v>
      </c>
      <c r="D925" s="9" t="s">
        <v>28</v>
      </c>
      <c r="E925" s="9" t="s">
        <v>1657</v>
      </c>
      <c r="F925" s="9" t="s">
        <v>17</v>
      </c>
      <c r="G925" s="9" t="s">
        <v>5521</v>
      </c>
      <c r="H925" s="9" t="s">
        <v>193</v>
      </c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spans="1:24" hidden="1" x14ac:dyDescent="0.2">
      <c r="A926" s="3">
        <v>45345</v>
      </c>
      <c r="B926" s="9">
        <v>-7.99</v>
      </c>
      <c r="C926" s="9" t="s">
        <v>27</v>
      </c>
      <c r="D926" s="9" t="s">
        <v>28</v>
      </c>
      <c r="E926" s="9" t="s">
        <v>1657</v>
      </c>
      <c r="F926" s="9" t="s">
        <v>17</v>
      </c>
      <c r="G926" s="9" t="s">
        <v>5521</v>
      </c>
      <c r="H926" s="9" t="s">
        <v>193</v>
      </c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spans="1:24" hidden="1" x14ac:dyDescent="0.2">
      <c r="A927" s="3">
        <v>45378</v>
      </c>
      <c r="B927" s="9">
        <v>-14.99</v>
      </c>
      <c r="C927" s="9" t="s">
        <v>27</v>
      </c>
      <c r="D927" s="9" t="s">
        <v>28</v>
      </c>
      <c r="E927" s="9" t="s">
        <v>1657</v>
      </c>
      <c r="F927" s="9" t="s">
        <v>17</v>
      </c>
      <c r="G927" s="9" t="s">
        <v>5521</v>
      </c>
      <c r="H927" s="9" t="s">
        <v>193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spans="1:24" hidden="1" x14ac:dyDescent="0.2">
      <c r="A928" s="3">
        <v>45376</v>
      </c>
      <c r="B928" s="9">
        <v>-7.99</v>
      </c>
      <c r="C928" s="9" t="s">
        <v>27</v>
      </c>
      <c r="D928" s="9" t="s">
        <v>28</v>
      </c>
      <c r="E928" s="9" t="s">
        <v>1863</v>
      </c>
      <c r="F928" s="9" t="s">
        <v>17</v>
      </c>
      <c r="G928" s="9" t="s">
        <v>5521</v>
      </c>
      <c r="H928" s="9" t="s">
        <v>193</v>
      </c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spans="1:24" hidden="1" x14ac:dyDescent="0.2">
      <c r="A929" s="3">
        <v>45406</v>
      </c>
      <c r="B929" s="9">
        <v>-7.99</v>
      </c>
      <c r="C929" s="9" t="s">
        <v>27</v>
      </c>
      <c r="D929" s="9" t="s">
        <v>28</v>
      </c>
      <c r="E929" s="9" t="s">
        <v>1863</v>
      </c>
      <c r="F929" s="9" t="s">
        <v>17</v>
      </c>
      <c r="G929" s="9" t="s">
        <v>5521</v>
      </c>
      <c r="H929" s="9" t="s">
        <v>193</v>
      </c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spans="1:24" hidden="1" x14ac:dyDescent="0.2">
      <c r="A930" s="3">
        <v>45411</v>
      </c>
      <c r="B930" s="9">
        <v>-14.99</v>
      </c>
      <c r="C930" s="9" t="s">
        <v>27</v>
      </c>
      <c r="D930" s="9" t="s">
        <v>28</v>
      </c>
      <c r="E930" s="9" t="s">
        <v>1863</v>
      </c>
      <c r="F930" s="9" t="s">
        <v>17</v>
      </c>
      <c r="G930" s="9" t="s">
        <v>5521</v>
      </c>
      <c r="H930" s="9" t="s">
        <v>193</v>
      </c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spans="1:24" hidden="1" x14ac:dyDescent="0.2">
      <c r="A931" s="3">
        <v>45436</v>
      </c>
      <c r="B931" s="9">
        <v>-7.99</v>
      </c>
      <c r="C931" s="9" t="s">
        <v>27</v>
      </c>
      <c r="D931" s="9" t="s">
        <v>28</v>
      </c>
      <c r="E931" s="9" t="s">
        <v>1863</v>
      </c>
      <c r="F931" s="9" t="s">
        <v>17</v>
      </c>
      <c r="G931" s="9" t="s">
        <v>5521</v>
      </c>
      <c r="H931" s="9" t="s">
        <v>193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spans="1:24" hidden="1" x14ac:dyDescent="0.2">
      <c r="A932" s="3">
        <v>45467</v>
      </c>
      <c r="B932" s="9">
        <v>-7.99</v>
      </c>
      <c r="C932" s="9" t="s">
        <v>27</v>
      </c>
      <c r="D932" s="9" t="s">
        <v>28</v>
      </c>
      <c r="E932" s="9" t="s">
        <v>1863</v>
      </c>
      <c r="F932" s="9" t="s">
        <v>17</v>
      </c>
      <c r="G932" s="9" t="s">
        <v>5521</v>
      </c>
      <c r="H932" s="9" t="s">
        <v>193</v>
      </c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spans="1:24" hidden="1" x14ac:dyDescent="0.2">
      <c r="A933" s="3">
        <v>45496</v>
      </c>
      <c r="B933" s="9">
        <v>-17.989999999999998</v>
      </c>
      <c r="C933" s="9" t="s">
        <v>27</v>
      </c>
      <c r="D933" s="9" t="s">
        <v>28</v>
      </c>
      <c r="E933" s="9" t="s">
        <v>2458</v>
      </c>
      <c r="F933" s="9" t="s">
        <v>17</v>
      </c>
      <c r="G933" s="9" t="s">
        <v>5521</v>
      </c>
      <c r="H933" s="9" t="s">
        <v>193</v>
      </c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spans="1:24" hidden="1" x14ac:dyDescent="0.2">
      <c r="A934" s="3">
        <v>45526</v>
      </c>
      <c r="B934" s="9">
        <v>-17.989999999999998</v>
      </c>
      <c r="C934" s="9" t="s">
        <v>27</v>
      </c>
      <c r="D934" s="9" t="s">
        <v>28</v>
      </c>
      <c r="E934" s="9" t="s">
        <v>2458</v>
      </c>
      <c r="F934" s="9" t="s">
        <v>17</v>
      </c>
      <c r="G934" s="9" t="s">
        <v>5521</v>
      </c>
      <c r="H934" s="9" t="s">
        <v>193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spans="1:24" hidden="1" x14ac:dyDescent="0.2">
      <c r="A935" s="3">
        <v>45587</v>
      </c>
      <c r="B935" s="9">
        <v>-17.989999999999998</v>
      </c>
      <c r="C935" s="9" t="s">
        <v>27</v>
      </c>
      <c r="D935" s="9" t="s">
        <v>28</v>
      </c>
      <c r="E935" s="9" t="s">
        <v>2458</v>
      </c>
      <c r="F935" s="9" t="s">
        <v>17</v>
      </c>
      <c r="G935" s="9" t="s">
        <v>5521</v>
      </c>
      <c r="H935" s="9" t="s">
        <v>193</v>
      </c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spans="1:24" hidden="1" x14ac:dyDescent="0.2">
      <c r="A936" s="3">
        <v>45679</v>
      </c>
      <c r="B936" s="9">
        <v>-17.989999999999998</v>
      </c>
      <c r="C936" s="9" t="s">
        <v>27</v>
      </c>
      <c r="D936" s="9" t="s">
        <v>28</v>
      </c>
      <c r="E936" s="9" t="s">
        <v>2458</v>
      </c>
      <c r="F936" s="9" t="s">
        <v>17</v>
      </c>
      <c r="G936" s="9" t="s">
        <v>5521</v>
      </c>
      <c r="H936" s="9" t="s">
        <v>193</v>
      </c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spans="1:24" hidden="1" x14ac:dyDescent="0.2">
      <c r="A937" s="3">
        <v>45712</v>
      </c>
      <c r="B937" s="9">
        <v>-17.989999999999998</v>
      </c>
      <c r="C937" s="9" t="s">
        <v>27</v>
      </c>
      <c r="D937" s="9" t="s">
        <v>28</v>
      </c>
      <c r="E937" s="9" t="s">
        <v>2458</v>
      </c>
      <c r="F937" s="9" t="s">
        <v>17</v>
      </c>
      <c r="G937" s="9" t="s">
        <v>5521</v>
      </c>
      <c r="H937" s="9" t="s">
        <v>193</v>
      </c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spans="1:24" hidden="1" x14ac:dyDescent="0.2">
      <c r="A938" s="3">
        <v>45740</v>
      </c>
      <c r="B938" s="9">
        <v>-17.989999999999998</v>
      </c>
      <c r="C938" s="9" t="s">
        <v>27</v>
      </c>
      <c r="D938" s="9" t="s">
        <v>28</v>
      </c>
      <c r="E938" s="9" t="s">
        <v>2458</v>
      </c>
      <c r="F938" s="9" t="s">
        <v>17</v>
      </c>
      <c r="G938" s="9" t="s">
        <v>5521</v>
      </c>
      <c r="H938" s="9" t="s">
        <v>193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spans="1:24" hidden="1" x14ac:dyDescent="0.2">
      <c r="A939" s="3">
        <v>45769</v>
      </c>
      <c r="B939" s="9">
        <v>-17.989999999999998</v>
      </c>
      <c r="C939" s="9" t="s">
        <v>27</v>
      </c>
      <c r="D939" s="9" t="s">
        <v>28</v>
      </c>
      <c r="E939" s="9" t="s">
        <v>2458</v>
      </c>
      <c r="F939" s="9" t="s">
        <v>17</v>
      </c>
      <c r="G939" s="9" t="s">
        <v>5521</v>
      </c>
      <c r="H939" s="9" t="s">
        <v>193</v>
      </c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spans="1:24" hidden="1" x14ac:dyDescent="0.2">
      <c r="A940" s="3">
        <v>45800</v>
      </c>
      <c r="B940" s="9">
        <v>-17.989999999999998</v>
      </c>
      <c r="C940" s="9" t="s">
        <v>27</v>
      </c>
      <c r="D940" s="9" t="s">
        <v>28</v>
      </c>
      <c r="E940" s="9" t="s">
        <v>2458</v>
      </c>
      <c r="F940" s="9" t="s">
        <v>17</v>
      </c>
      <c r="G940" s="9" t="s">
        <v>5521</v>
      </c>
      <c r="H940" s="9" t="s">
        <v>193</v>
      </c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spans="1:24" hidden="1" x14ac:dyDescent="0.2">
      <c r="A941" s="3">
        <v>45831</v>
      </c>
      <c r="B941" s="9">
        <v>-17.989999999999998</v>
      </c>
      <c r="C941" s="9" t="s">
        <v>27</v>
      </c>
      <c r="D941" s="9" t="s">
        <v>28</v>
      </c>
      <c r="E941" s="9" t="s">
        <v>2458</v>
      </c>
      <c r="F941" s="9" t="s">
        <v>17</v>
      </c>
      <c r="G941" s="9" t="s">
        <v>5521</v>
      </c>
      <c r="H941" s="9" t="s">
        <v>193</v>
      </c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spans="1:24" hidden="1" x14ac:dyDescent="0.2">
      <c r="A942" s="3">
        <v>45985</v>
      </c>
      <c r="B942" s="9">
        <v>-17.989999999999998</v>
      </c>
      <c r="C942" s="9" t="s">
        <v>27</v>
      </c>
      <c r="D942" s="9" t="s">
        <v>28</v>
      </c>
      <c r="E942" s="9" t="s">
        <v>2458</v>
      </c>
      <c r="F942" s="9" t="s">
        <v>17</v>
      </c>
      <c r="G942" s="9" t="s">
        <v>5521</v>
      </c>
      <c r="H942" s="9" t="s">
        <v>193</v>
      </c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spans="1:24" hidden="1" x14ac:dyDescent="0.2">
      <c r="A943" s="3">
        <v>46013</v>
      </c>
      <c r="B943" s="9">
        <v>-17.989999999999998</v>
      </c>
      <c r="C943" s="9" t="s">
        <v>27</v>
      </c>
      <c r="D943" s="9" t="s">
        <v>28</v>
      </c>
      <c r="E943" s="9" t="s">
        <v>2458</v>
      </c>
      <c r="F943" s="9" t="s">
        <v>17</v>
      </c>
      <c r="G943" s="9" t="s">
        <v>5521</v>
      </c>
      <c r="H943" s="9" t="s">
        <v>193</v>
      </c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spans="1:24" hidden="1" x14ac:dyDescent="0.2">
      <c r="A944" s="3">
        <v>45344</v>
      </c>
      <c r="B944" s="9">
        <v>-17.989999999999998</v>
      </c>
      <c r="C944" s="9" t="s">
        <v>27</v>
      </c>
      <c r="D944" s="9" t="s">
        <v>28</v>
      </c>
      <c r="E944" s="9" t="s">
        <v>1714</v>
      </c>
      <c r="F944" s="9" t="s">
        <v>17</v>
      </c>
      <c r="G944" s="9" t="s">
        <v>5521</v>
      </c>
      <c r="H944" s="9" t="s">
        <v>193</v>
      </c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spans="1:24" hidden="1" x14ac:dyDescent="0.2">
      <c r="A945" s="3">
        <v>45373</v>
      </c>
      <c r="B945" s="9">
        <v>-17.989999999999998</v>
      </c>
      <c r="C945" s="9" t="s">
        <v>27</v>
      </c>
      <c r="D945" s="9" t="s">
        <v>28</v>
      </c>
      <c r="E945" s="9" t="s">
        <v>1714</v>
      </c>
      <c r="F945" s="9" t="s">
        <v>17</v>
      </c>
      <c r="G945" s="9" t="s">
        <v>5521</v>
      </c>
      <c r="H945" s="9" t="s">
        <v>193</v>
      </c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spans="1:24" hidden="1" x14ac:dyDescent="0.2">
      <c r="A946" s="3">
        <v>45404</v>
      </c>
      <c r="B946" s="9">
        <v>-17.989999999999998</v>
      </c>
      <c r="C946" s="9" t="s">
        <v>27</v>
      </c>
      <c r="D946" s="9" t="s">
        <v>28</v>
      </c>
      <c r="E946" s="9" t="s">
        <v>1714</v>
      </c>
      <c r="F946" s="9" t="s">
        <v>17</v>
      </c>
      <c r="G946" s="9" t="s">
        <v>5521</v>
      </c>
      <c r="H946" s="9" t="s">
        <v>193</v>
      </c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spans="1:24" hidden="1" x14ac:dyDescent="0.2">
      <c r="A947" s="3">
        <v>45434</v>
      </c>
      <c r="B947" s="9">
        <v>-17.989999999999998</v>
      </c>
      <c r="C947" s="9" t="s">
        <v>27</v>
      </c>
      <c r="D947" s="9" t="s">
        <v>28</v>
      </c>
      <c r="E947" s="9" t="s">
        <v>1714</v>
      </c>
      <c r="F947" s="9" t="s">
        <v>17</v>
      </c>
      <c r="G947" s="9" t="s">
        <v>5521</v>
      </c>
      <c r="H947" s="9" t="s">
        <v>193</v>
      </c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spans="1:24" hidden="1" x14ac:dyDescent="0.2">
      <c r="A948" s="3">
        <v>45467</v>
      </c>
      <c r="B948" s="9">
        <v>-17.989999999999998</v>
      </c>
      <c r="C948" s="9" t="s">
        <v>27</v>
      </c>
      <c r="D948" s="9" t="s">
        <v>28</v>
      </c>
      <c r="E948" s="9" t="s">
        <v>1714</v>
      </c>
      <c r="F948" s="9" t="s">
        <v>17</v>
      </c>
      <c r="G948" s="9" t="s">
        <v>5521</v>
      </c>
      <c r="H948" s="9" t="s">
        <v>193</v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spans="1:24" hidden="1" x14ac:dyDescent="0.2">
      <c r="A949" s="3">
        <v>45558</v>
      </c>
      <c r="B949" s="9">
        <v>-17.989999999999998</v>
      </c>
      <c r="C949" s="9" t="s">
        <v>27</v>
      </c>
      <c r="D949" s="9" t="s">
        <v>28</v>
      </c>
      <c r="E949" s="9" t="s">
        <v>1714</v>
      </c>
      <c r="F949" s="9" t="s">
        <v>17</v>
      </c>
      <c r="G949" s="9" t="s">
        <v>5521</v>
      </c>
      <c r="H949" s="9" t="s">
        <v>193</v>
      </c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spans="1:24" hidden="1" x14ac:dyDescent="0.2">
      <c r="A950" s="3">
        <v>46006</v>
      </c>
      <c r="B950" s="9">
        <v>-201.95</v>
      </c>
      <c r="C950" s="9" t="s">
        <v>27</v>
      </c>
      <c r="D950" s="9" t="s">
        <v>28</v>
      </c>
      <c r="E950" s="9" t="s">
        <v>5144</v>
      </c>
      <c r="F950" s="9" t="s">
        <v>13</v>
      </c>
      <c r="G950" s="9" t="s">
        <v>5528</v>
      </c>
      <c r="H950" s="9" t="s">
        <v>1989</v>
      </c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spans="1:24" x14ac:dyDescent="0.2">
      <c r="A951" s="3">
        <v>45922</v>
      </c>
      <c r="B951" s="9">
        <v>-300</v>
      </c>
      <c r="C951" s="9" t="s">
        <v>36</v>
      </c>
      <c r="D951" s="9" t="s">
        <v>469</v>
      </c>
      <c r="E951" s="9" t="s">
        <v>4762</v>
      </c>
      <c r="F951" s="9" t="s">
        <v>5537</v>
      </c>
      <c r="G951" s="9" t="s">
        <v>471</v>
      </c>
      <c r="H951" s="9" t="s">
        <v>40</v>
      </c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spans="1:24" hidden="1" x14ac:dyDescent="0.2">
      <c r="A952" s="3">
        <v>45377</v>
      </c>
      <c r="B952" s="9">
        <v>-32.869999999999997</v>
      </c>
      <c r="C952" s="9" t="s">
        <v>27</v>
      </c>
      <c r="D952" s="9" t="s">
        <v>28</v>
      </c>
      <c r="E952" s="9" t="s">
        <v>1870</v>
      </c>
      <c r="F952" s="9" t="s">
        <v>52</v>
      </c>
      <c r="G952" s="9" t="s">
        <v>1871</v>
      </c>
      <c r="H952" s="9" t="s">
        <v>1872</v>
      </c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spans="1:24" hidden="1" x14ac:dyDescent="0.2">
      <c r="A953" s="3">
        <v>45933</v>
      </c>
      <c r="B953" s="9">
        <v>-18.100000000000001</v>
      </c>
      <c r="C953" s="9" t="s">
        <v>27</v>
      </c>
      <c r="D953" s="9" t="s">
        <v>28</v>
      </c>
      <c r="E953" s="9" t="s">
        <v>4832</v>
      </c>
      <c r="F953" s="9" t="s">
        <v>5538</v>
      </c>
      <c r="G953" s="9" t="s">
        <v>5543</v>
      </c>
      <c r="H953" s="9" t="s">
        <v>4833</v>
      </c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spans="1:24" hidden="1" x14ac:dyDescent="0.2">
      <c r="A954" s="3">
        <v>45408</v>
      </c>
      <c r="B954" s="9">
        <v>-6.51</v>
      </c>
      <c r="C954" s="9" t="s">
        <v>27</v>
      </c>
      <c r="D954" s="9" t="s">
        <v>28</v>
      </c>
      <c r="E954" s="9" t="s">
        <v>2044</v>
      </c>
      <c r="F954" s="9" t="s">
        <v>5538</v>
      </c>
      <c r="G954" s="9" t="s">
        <v>5543</v>
      </c>
      <c r="H954" s="9" t="s">
        <v>5937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spans="1:24" hidden="1" x14ac:dyDescent="0.2">
      <c r="A955" s="3">
        <v>45509</v>
      </c>
      <c r="B955" s="9">
        <v>-13.01</v>
      </c>
      <c r="C955" s="9" t="s">
        <v>27</v>
      </c>
      <c r="D955" s="9" t="s">
        <v>28</v>
      </c>
      <c r="E955" s="9" t="s">
        <v>2044</v>
      </c>
      <c r="F955" s="9" t="s">
        <v>5538</v>
      </c>
      <c r="G955" s="9" t="s">
        <v>5543</v>
      </c>
      <c r="H955" s="9" t="s">
        <v>5937</v>
      </c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spans="1:24" hidden="1" x14ac:dyDescent="0.2">
      <c r="A956" s="3">
        <v>45299</v>
      </c>
      <c r="B956" s="9">
        <v>-6.5</v>
      </c>
      <c r="C956" s="9" t="s">
        <v>27</v>
      </c>
      <c r="D956" s="9" t="s">
        <v>28</v>
      </c>
      <c r="E956" s="9" t="s">
        <v>1555</v>
      </c>
      <c r="F956" s="9" t="s">
        <v>5538</v>
      </c>
      <c r="G956" s="9" t="s">
        <v>5543</v>
      </c>
      <c r="H956" s="9" t="s">
        <v>1556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spans="1:24" hidden="1" x14ac:dyDescent="0.2">
      <c r="A957" s="3">
        <v>45506</v>
      </c>
      <c r="B957" s="9">
        <v>-11</v>
      </c>
      <c r="C957" s="9" t="s">
        <v>27</v>
      </c>
      <c r="D957" s="9" t="s">
        <v>28</v>
      </c>
      <c r="E957" s="9" t="s">
        <v>2511</v>
      </c>
      <c r="F957" s="9" t="s">
        <v>5538</v>
      </c>
      <c r="G957" s="9" t="s">
        <v>5543</v>
      </c>
      <c r="H957" s="9" t="s">
        <v>2512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spans="1:24" hidden="1" x14ac:dyDescent="0.2">
      <c r="A958" s="3">
        <v>45705</v>
      </c>
      <c r="B958" s="9">
        <v>-6</v>
      </c>
      <c r="C958" s="9" t="s">
        <v>27</v>
      </c>
      <c r="D958" s="9" t="s">
        <v>28</v>
      </c>
      <c r="E958" s="9" t="s">
        <v>2511</v>
      </c>
      <c r="F958" s="9" t="s">
        <v>5538</v>
      </c>
      <c r="G958" s="9" t="s">
        <v>5543</v>
      </c>
      <c r="H958" s="9" t="s">
        <v>2512</v>
      </c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spans="1:24" hidden="1" x14ac:dyDescent="0.2">
      <c r="A959" s="3">
        <v>45390</v>
      </c>
      <c r="B959" s="9">
        <v>-17</v>
      </c>
      <c r="C959" s="9" t="s">
        <v>27</v>
      </c>
      <c r="D959" s="9" t="s">
        <v>28</v>
      </c>
      <c r="E959" s="9" t="s">
        <v>1931</v>
      </c>
      <c r="F959" s="9" t="s">
        <v>5538</v>
      </c>
      <c r="G959" s="9" t="s">
        <v>5543</v>
      </c>
      <c r="H959" s="9" t="s">
        <v>5607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spans="1:24" hidden="1" x14ac:dyDescent="0.2">
      <c r="A960" s="3">
        <v>45614</v>
      </c>
      <c r="B960" s="9">
        <v>-6.7</v>
      </c>
      <c r="C960" s="9" t="s">
        <v>27</v>
      </c>
      <c r="D960" s="9" t="s">
        <v>28</v>
      </c>
      <c r="E960" s="9" t="s">
        <v>3063</v>
      </c>
      <c r="F960" s="9" t="s">
        <v>5538</v>
      </c>
      <c r="G960" s="9" t="s">
        <v>5543</v>
      </c>
      <c r="H960" s="9" t="s">
        <v>5623</v>
      </c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spans="1:24" hidden="1" x14ac:dyDescent="0.2">
      <c r="A961" s="3">
        <v>45671</v>
      </c>
      <c r="B961" s="9">
        <v>-6.7</v>
      </c>
      <c r="C961" s="9" t="s">
        <v>27</v>
      </c>
      <c r="D961" s="9" t="s">
        <v>28</v>
      </c>
      <c r="E961" s="9" t="s">
        <v>3063</v>
      </c>
      <c r="F961" s="9" t="s">
        <v>5538</v>
      </c>
      <c r="G961" s="9" t="s">
        <v>5543</v>
      </c>
      <c r="H961" s="9" t="s">
        <v>5623</v>
      </c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spans="1:24" hidden="1" x14ac:dyDescent="0.2">
      <c r="A962" s="3">
        <v>45552</v>
      </c>
      <c r="B962" s="9">
        <v>-34</v>
      </c>
      <c r="C962" s="9" t="s">
        <v>27</v>
      </c>
      <c r="D962" s="9" t="s">
        <v>28</v>
      </c>
      <c r="E962" s="9" t="s">
        <v>2725</v>
      </c>
      <c r="F962" s="9" t="s">
        <v>4637</v>
      </c>
      <c r="G962" s="9" t="s">
        <v>5505</v>
      </c>
      <c r="H962" s="9" t="s">
        <v>2726</v>
      </c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spans="1:24" hidden="1" x14ac:dyDescent="0.2">
      <c r="A963" s="3">
        <v>45981</v>
      </c>
      <c r="B963" s="9">
        <v>-82.85</v>
      </c>
      <c r="C963" s="9" t="s">
        <v>172</v>
      </c>
      <c r="D963" s="10"/>
      <c r="E963" s="9" t="s">
        <v>5312</v>
      </c>
      <c r="F963" s="9" t="s">
        <v>8</v>
      </c>
      <c r="G963" s="10"/>
      <c r="H963" s="9" t="s">
        <v>3837</v>
      </c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spans="1:24" hidden="1" x14ac:dyDescent="0.2">
      <c r="A964" s="3">
        <v>45888</v>
      </c>
      <c r="B964" s="9">
        <v>-45.98</v>
      </c>
      <c r="C964" s="9" t="s">
        <v>172</v>
      </c>
      <c r="D964" s="10"/>
      <c r="E964" s="9" t="s">
        <v>4532</v>
      </c>
      <c r="F964" s="9" t="s">
        <v>16</v>
      </c>
      <c r="G964" s="9" t="s">
        <v>6049</v>
      </c>
      <c r="H964" s="9" t="s">
        <v>5507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spans="1:24" hidden="1" x14ac:dyDescent="0.2">
      <c r="A965" s="3">
        <v>45978</v>
      </c>
      <c r="B965" s="9">
        <v>-60.23</v>
      </c>
      <c r="C965" s="9" t="s">
        <v>27</v>
      </c>
      <c r="D965" s="9" t="s">
        <v>28</v>
      </c>
      <c r="E965" s="9" t="s">
        <v>5260</v>
      </c>
      <c r="F965" s="9" t="s">
        <v>5538</v>
      </c>
      <c r="G965" s="9" t="s">
        <v>5543</v>
      </c>
      <c r="H965" s="9" t="s">
        <v>5261</v>
      </c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spans="1:24" hidden="1" x14ac:dyDescent="0.2">
      <c r="A966" s="3">
        <v>45978</v>
      </c>
      <c r="B966" s="9">
        <v>-59.42</v>
      </c>
      <c r="C966" s="9" t="s">
        <v>27</v>
      </c>
      <c r="D966" s="9" t="s">
        <v>28</v>
      </c>
      <c r="E966" s="9" t="s">
        <v>5260</v>
      </c>
      <c r="F966" s="9" t="s">
        <v>5538</v>
      </c>
      <c r="G966" s="9" t="s">
        <v>5543</v>
      </c>
      <c r="H966" s="9" t="s">
        <v>5261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spans="1:24" hidden="1" x14ac:dyDescent="0.2">
      <c r="A967" s="3">
        <v>45385</v>
      </c>
      <c r="B967" s="9">
        <v>-32.869999999999997</v>
      </c>
      <c r="C967" s="9" t="s">
        <v>27</v>
      </c>
      <c r="D967" s="9" t="s">
        <v>28</v>
      </c>
      <c r="E967" s="9" t="s">
        <v>1870</v>
      </c>
      <c r="F967" s="9" t="s">
        <v>52</v>
      </c>
      <c r="G967" s="9" t="s">
        <v>1871</v>
      </c>
      <c r="H967" s="9" t="s">
        <v>1872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spans="1:24" hidden="1" x14ac:dyDescent="0.2">
      <c r="A968" s="3">
        <v>45385</v>
      </c>
      <c r="B968" s="9">
        <v>-32.869999999999997</v>
      </c>
      <c r="C968" s="9" t="s">
        <v>27</v>
      </c>
      <c r="D968" s="9" t="s">
        <v>28</v>
      </c>
      <c r="E968" s="9" t="s">
        <v>1870</v>
      </c>
      <c r="F968" s="9" t="s">
        <v>52</v>
      </c>
      <c r="G968" s="9" t="s">
        <v>1871</v>
      </c>
      <c r="H968" s="9" t="s">
        <v>1872</v>
      </c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spans="1:24" hidden="1" x14ac:dyDescent="0.2">
      <c r="A969" s="3">
        <v>45889</v>
      </c>
      <c r="B969" s="9">
        <v>-416</v>
      </c>
      <c r="C969" s="9" t="s">
        <v>172</v>
      </c>
      <c r="D969" s="10"/>
      <c r="E969" s="9" t="s">
        <v>4540</v>
      </c>
      <c r="F969" s="9" t="s">
        <v>16</v>
      </c>
      <c r="G969" s="9" t="s">
        <v>6049</v>
      </c>
      <c r="H969" s="9" t="s">
        <v>5507</v>
      </c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spans="1:24" hidden="1" x14ac:dyDescent="0.2">
      <c r="A970" s="3">
        <v>45756</v>
      </c>
      <c r="B970" s="9">
        <v>-1.01</v>
      </c>
      <c r="C970" s="9" t="s">
        <v>27</v>
      </c>
      <c r="D970" s="9" t="s">
        <v>28</v>
      </c>
      <c r="E970" s="9" t="s">
        <v>3694</v>
      </c>
      <c r="F970" s="9" t="s">
        <v>5538</v>
      </c>
      <c r="G970" s="9" t="s">
        <v>5543</v>
      </c>
      <c r="H970" s="9" t="s">
        <v>3695</v>
      </c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spans="1:24" hidden="1" x14ac:dyDescent="0.2">
      <c r="A971" s="3">
        <v>45756</v>
      </c>
      <c r="B971" s="9">
        <v>-17.239999999999998</v>
      </c>
      <c r="C971" s="9" t="s">
        <v>27</v>
      </c>
      <c r="D971" s="9" t="s">
        <v>28</v>
      </c>
      <c r="E971" s="9" t="s">
        <v>3694</v>
      </c>
      <c r="F971" s="9" t="s">
        <v>5538</v>
      </c>
      <c r="G971" s="9" t="s">
        <v>5543</v>
      </c>
      <c r="H971" s="9" t="s">
        <v>3695</v>
      </c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spans="1:24" hidden="1" x14ac:dyDescent="0.2">
      <c r="A972" s="3">
        <v>45412</v>
      </c>
      <c r="B972" s="9">
        <v>-24.9</v>
      </c>
      <c r="C972" s="9" t="s">
        <v>27</v>
      </c>
      <c r="D972" s="9" t="s">
        <v>28</v>
      </c>
      <c r="E972" s="9" t="s">
        <v>2095</v>
      </c>
      <c r="F972" s="9" t="s">
        <v>5538</v>
      </c>
      <c r="G972" s="9" t="s">
        <v>5543</v>
      </c>
      <c r="H972" s="9" t="s">
        <v>2096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spans="1:24" hidden="1" x14ac:dyDescent="0.2">
      <c r="A973" s="3">
        <v>45447</v>
      </c>
      <c r="B973" s="9">
        <v>-7.48</v>
      </c>
      <c r="C973" s="9" t="s">
        <v>27</v>
      </c>
      <c r="D973" s="9" t="s">
        <v>28</v>
      </c>
      <c r="E973" s="9" t="s">
        <v>402</v>
      </c>
      <c r="F973" s="9" t="s">
        <v>5538</v>
      </c>
      <c r="G973" s="9" t="s">
        <v>5543</v>
      </c>
      <c r="H973" s="9" t="s">
        <v>5615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spans="1:24" hidden="1" x14ac:dyDescent="0.2">
      <c r="A974" s="3">
        <v>45719</v>
      </c>
      <c r="B974" s="9">
        <v>-93.48</v>
      </c>
      <c r="C974" s="9" t="s">
        <v>27</v>
      </c>
      <c r="D974" s="9" t="s">
        <v>28</v>
      </c>
      <c r="E974" s="9" t="s">
        <v>175</v>
      </c>
      <c r="F974" s="9" t="s">
        <v>84</v>
      </c>
      <c r="G974" s="9" t="s">
        <v>4635</v>
      </c>
      <c r="H974" s="9" t="s">
        <v>176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spans="1:24" hidden="1" x14ac:dyDescent="0.2">
      <c r="A975" s="3">
        <v>45552</v>
      </c>
      <c r="B975" s="9">
        <v>-6.47</v>
      </c>
      <c r="C975" s="9" t="s">
        <v>27</v>
      </c>
      <c r="D975" s="9" t="s">
        <v>28</v>
      </c>
      <c r="E975" s="9" t="s">
        <v>402</v>
      </c>
      <c r="F975" s="9" t="s">
        <v>5538</v>
      </c>
      <c r="G975" s="9" t="s">
        <v>5543</v>
      </c>
      <c r="H975" s="9" t="s">
        <v>5615</v>
      </c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spans="1:24" hidden="1" x14ac:dyDescent="0.2">
      <c r="A976" s="3">
        <v>45832</v>
      </c>
      <c r="B976" s="9">
        <v>-28.09</v>
      </c>
      <c r="C976" s="9" t="s">
        <v>172</v>
      </c>
      <c r="D976" s="10"/>
      <c r="E976" s="9" t="s">
        <v>4174</v>
      </c>
      <c r="F976" s="9" t="s">
        <v>5538</v>
      </c>
      <c r="G976" s="9" t="s">
        <v>5543</v>
      </c>
      <c r="H976" s="9" t="s">
        <v>4175</v>
      </c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spans="1:24" hidden="1" x14ac:dyDescent="0.2">
      <c r="A977" s="3">
        <v>45478</v>
      </c>
      <c r="B977" s="9">
        <v>-28.5</v>
      </c>
      <c r="C977" s="9" t="s">
        <v>27</v>
      </c>
      <c r="D977" s="9" t="s">
        <v>28</v>
      </c>
      <c r="E977" s="9" t="s">
        <v>2382</v>
      </c>
      <c r="F977" s="9" t="s">
        <v>5538</v>
      </c>
      <c r="G977" s="9" t="s">
        <v>5543</v>
      </c>
      <c r="H977" s="9" t="s">
        <v>5619</v>
      </c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spans="1:24" hidden="1" x14ac:dyDescent="0.2">
      <c r="A978" s="3">
        <v>45363</v>
      </c>
      <c r="B978" s="9">
        <v>-66.44</v>
      </c>
      <c r="C978" s="9" t="s">
        <v>27</v>
      </c>
      <c r="D978" s="9" t="s">
        <v>28</v>
      </c>
      <c r="E978" s="9" t="s">
        <v>1796</v>
      </c>
      <c r="F978" s="9" t="s">
        <v>8</v>
      </c>
      <c r="G978" s="10"/>
      <c r="H978" s="9" t="s">
        <v>1797</v>
      </c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spans="1:24" hidden="1" x14ac:dyDescent="0.2">
      <c r="A979" s="3">
        <v>45519</v>
      </c>
      <c r="B979" s="9">
        <v>-8.9</v>
      </c>
      <c r="C979" s="9" t="s">
        <v>27</v>
      </c>
      <c r="D979" s="9" t="s">
        <v>28</v>
      </c>
      <c r="E979" s="9" t="s">
        <v>612</v>
      </c>
      <c r="F979" s="9" t="s">
        <v>8</v>
      </c>
      <c r="G979" s="10"/>
      <c r="H979" s="9" t="s">
        <v>2196</v>
      </c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spans="1:24" hidden="1" x14ac:dyDescent="0.2">
      <c r="A980" s="3">
        <v>45527</v>
      </c>
      <c r="B980" s="9">
        <v>-7.2</v>
      </c>
      <c r="C980" s="9" t="s">
        <v>27</v>
      </c>
      <c r="D980" s="9" t="s">
        <v>28</v>
      </c>
      <c r="E980" s="9" t="s">
        <v>612</v>
      </c>
      <c r="F980" s="9" t="s">
        <v>8</v>
      </c>
      <c r="G980" s="10"/>
      <c r="H980" s="9" t="s">
        <v>2196</v>
      </c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spans="1:24" hidden="1" x14ac:dyDescent="0.2">
      <c r="A981" s="3">
        <v>45544</v>
      </c>
      <c r="B981" s="9">
        <v>-8.9</v>
      </c>
      <c r="C981" s="9" t="s">
        <v>27</v>
      </c>
      <c r="D981" s="9" t="s">
        <v>28</v>
      </c>
      <c r="E981" s="9" t="s">
        <v>612</v>
      </c>
      <c r="F981" s="9" t="s">
        <v>8</v>
      </c>
      <c r="G981" s="10"/>
      <c r="H981" s="9" t="s">
        <v>2196</v>
      </c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spans="1:24" hidden="1" x14ac:dyDescent="0.2">
      <c r="A982" s="3">
        <v>45649</v>
      </c>
      <c r="B982" s="9">
        <v>-8.08</v>
      </c>
      <c r="C982" s="9" t="s">
        <v>27</v>
      </c>
      <c r="D982" s="9" t="s">
        <v>28</v>
      </c>
      <c r="E982" s="9" t="s">
        <v>612</v>
      </c>
      <c r="F982" s="9" t="s">
        <v>8</v>
      </c>
      <c r="G982" s="10"/>
      <c r="H982" s="9" t="s">
        <v>2196</v>
      </c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spans="1:24" hidden="1" x14ac:dyDescent="0.2">
      <c r="A983" s="3">
        <v>45405</v>
      </c>
      <c r="B983" s="9">
        <v>-11.4</v>
      </c>
      <c r="C983" s="9" t="s">
        <v>27</v>
      </c>
      <c r="D983" s="9" t="s">
        <v>28</v>
      </c>
      <c r="E983" s="9" t="s">
        <v>2005</v>
      </c>
      <c r="F983" s="9" t="s">
        <v>5538</v>
      </c>
      <c r="G983" s="9" t="s">
        <v>5543</v>
      </c>
      <c r="H983" s="9" t="s">
        <v>2006</v>
      </c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spans="1:24" hidden="1" x14ac:dyDescent="0.2">
      <c r="A984" s="3">
        <v>45406</v>
      </c>
      <c r="B984" s="9">
        <v>-15.6</v>
      </c>
      <c r="C984" s="9" t="s">
        <v>27</v>
      </c>
      <c r="D984" s="9" t="s">
        <v>28</v>
      </c>
      <c r="E984" s="9" t="s">
        <v>2005</v>
      </c>
      <c r="F984" s="9" t="s">
        <v>5538</v>
      </c>
      <c r="G984" s="9" t="s">
        <v>5543</v>
      </c>
      <c r="H984" s="9" t="s">
        <v>2006</v>
      </c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spans="1:24" hidden="1" x14ac:dyDescent="0.2">
      <c r="A985" s="3">
        <v>45294</v>
      </c>
      <c r="B985" s="9">
        <v>-19.5</v>
      </c>
      <c r="C985" s="9" t="s">
        <v>27</v>
      </c>
      <c r="D985" s="9" t="s">
        <v>28</v>
      </c>
      <c r="E985" s="9" t="s">
        <v>1397</v>
      </c>
      <c r="F985" s="9" t="s">
        <v>5538</v>
      </c>
      <c r="G985" s="9" t="s">
        <v>5543</v>
      </c>
      <c r="H985" s="9" t="s">
        <v>1398</v>
      </c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spans="1:24" hidden="1" x14ac:dyDescent="0.2">
      <c r="A986" s="3">
        <v>45294</v>
      </c>
      <c r="B986" s="9">
        <v>-6</v>
      </c>
      <c r="C986" s="9" t="s">
        <v>27</v>
      </c>
      <c r="D986" s="9" t="s">
        <v>28</v>
      </c>
      <c r="E986" s="9" t="s">
        <v>1397</v>
      </c>
      <c r="F986" s="9" t="s">
        <v>5538</v>
      </c>
      <c r="G986" s="9" t="s">
        <v>5543</v>
      </c>
      <c r="H986" s="9" t="s">
        <v>1398</v>
      </c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spans="1:24" hidden="1" x14ac:dyDescent="0.2">
      <c r="A987" s="3">
        <v>45685</v>
      </c>
      <c r="B987" s="9">
        <v>-6</v>
      </c>
      <c r="C987" s="9" t="s">
        <v>27</v>
      </c>
      <c r="D987" s="9" t="s">
        <v>28</v>
      </c>
      <c r="E987" s="9" t="s">
        <v>1397</v>
      </c>
      <c r="F987" s="9" t="s">
        <v>5538</v>
      </c>
      <c r="G987" s="9" t="s">
        <v>5543</v>
      </c>
      <c r="H987" s="9" t="s">
        <v>1398</v>
      </c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spans="1:24" hidden="1" x14ac:dyDescent="0.2">
      <c r="A988" s="3">
        <v>45828</v>
      </c>
      <c r="B988" s="9">
        <v>-8.9</v>
      </c>
      <c r="C988" s="9" t="s">
        <v>172</v>
      </c>
      <c r="D988" s="10"/>
      <c r="E988" s="9" t="s">
        <v>4155</v>
      </c>
      <c r="F988" s="9" t="s">
        <v>5538</v>
      </c>
      <c r="G988" s="9" t="s">
        <v>5543</v>
      </c>
      <c r="H988" s="9" t="s">
        <v>1398</v>
      </c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spans="1:24" hidden="1" x14ac:dyDescent="0.2">
      <c r="A989" s="3">
        <v>45772</v>
      </c>
      <c r="B989" s="9">
        <v>-48.67</v>
      </c>
      <c r="C989" s="9" t="s">
        <v>172</v>
      </c>
      <c r="D989" s="10"/>
      <c r="E989" s="9" t="s">
        <v>3791</v>
      </c>
      <c r="F989" s="9" t="s">
        <v>5538</v>
      </c>
      <c r="G989" s="9" t="s">
        <v>5543</v>
      </c>
      <c r="H989" s="9" t="s">
        <v>5968</v>
      </c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spans="1:24" hidden="1" x14ac:dyDescent="0.2">
      <c r="A990" s="3">
        <v>45984</v>
      </c>
      <c r="B990" s="9">
        <v>-7.25</v>
      </c>
      <c r="C990" s="9" t="s">
        <v>172</v>
      </c>
      <c r="D990" s="10"/>
      <c r="E990" s="9" t="s">
        <v>5323</v>
      </c>
      <c r="F990" s="9" t="s">
        <v>5538</v>
      </c>
      <c r="G990" s="9" t="s">
        <v>5543</v>
      </c>
      <c r="H990" s="9" t="s">
        <v>5977</v>
      </c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spans="1:24" hidden="1" x14ac:dyDescent="0.2">
      <c r="A991" s="3">
        <v>45818</v>
      </c>
      <c r="B991" s="9">
        <v>-13.75</v>
      </c>
      <c r="C991" s="9" t="s">
        <v>172</v>
      </c>
      <c r="D991" s="10"/>
      <c r="E991" s="9" t="s">
        <v>4101</v>
      </c>
      <c r="F991" s="9" t="s">
        <v>5538</v>
      </c>
      <c r="G991" s="9" t="s">
        <v>5543</v>
      </c>
      <c r="H991" s="9" t="s">
        <v>5977</v>
      </c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spans="1:24" hidden="1" x14ac:dyDescent="0.2">
      <c r="A992" s="3">
        <v>45677</v>
      </c>
      <c r="B992" s="9">
        <v>-36</v>
      </c>
      <c r="C992" s="9" t="s">
        <v>27</v>
      </c>
      <c r="D992" s="9" t="s">
        <v>28</v>
      </c>
      <c r="E992" s="9" t="s">
        <v>3371</v>
      </c>
      <c r="F992" s="9" t="s">
        <v>5538</v>
      </c>
      <c r="G992" s="9" t="s">
        <v>5543</v>
      </c>
      <c r="H992" s="9" t="s">
        <v>3372</v>
      </c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spans="1:24" hidden="1" x14ac:dyDescent="0.2">
      <c r="A993" s="3">
        <v>45349</v>
      </c>
      <c r="B993" s="9">
        <v>-28</v>
      </c>
      <c r="C993" s="9" t="s">
        <v>27</v>
      </c>
      <c r="D993" s="9" t="s">
        <v>28</v>
      </c>
      <c r="E993" s="9" t="s">
        <v>856</v>
      </c>
      <c r="F993" s="9" t="s">
        <v>5538</v>
      </c>
      <c r="G993" s="9" t="s">
        <v>5543</v>
      </c>
      <c r="H993" s="9" t="s">
        <v>148</v>
      </c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spans="1:24" hidden="1" x14ac:dyDescent="0.2">
      <c r="A994" s="3">
        <v>45356</v>
      </c>
      <c r="B994" s="9">
        <v>-14</v>
      </c>
      <c r="C994" s="9" t="s">
        <v>27</v>
      </c>
      <c r="D994" s="9" t="s">
        <v>28</v>
      </c>
      <c r="E994" s="9" t="s">
        <v>856</v>
      </c>
      <c r="F994" s="9" t="s">
        <v>5538</v>
      </c>
      <c r="G994" s="9" t="s">
        <v>5543</v>
      </c>
      <c r="H994" s="9" t="s">
        <v>148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spans="1:24" hidden="1" x14ac:dyDescent="0.2">
      <c r="A995" s="3">
        <v>45397</v>
      </c>
      <c r="B995" s="9">
        <v>-20</v>
      </c>
      <c r="C995" s="9" t="s">
        <v>27</v>
      </c>
      <c r="D995" s="9" t="s">
        <v>28</v>
      </c>
      <c r="E995" s="9" t="s">
        <v>856</v>
      </c>
      <c r="F995" s="9" t="s">
        <v>5538</v>
      </c>
      <c r="G995" s="9" t="s">
        <v>5543</v>
      </c>
      <c r="H995" s="9" t="s">
        <v>148</v>
      </c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spans="1:24" hidden="1" x14ac:dyDescent="0.2">
      <c r="A996" s="3">
        <v>45460</v>
      </c>
      <c r="B996" s="9">
        <v>-12</v>
      </c>
      <c r="C996" s="9" t="s">
        <v>27</v>
      </c>
      <c r="D996" s="9" t="s">
        <v>28</v>
      </c>
      <c r="E996" s="9" t="s">
        <v>856</v>
      </c>
      <c r="F996" s="9" t="s">
        <v>5538</v>
      </c>
      <c r="G996" s="9" t="s">
        <v>5543</v>
      </c>
      <c r="H996" s="9" t="s">
        <v>148</v>
      </c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spans="1:24" hidden="1" x14ac:dyDescent="0.2">
      <c r="A997" s="3">
        <v>45467</v>
      </c>
      <c r="B997" s="9">
        <v>-12</v>
      </c>
      <c r="C997" s="9" t="s">
        <v>27</v>
      </c>
      <c r="D997" s="9" t="s">
        <v>28</v>
      </c>
      <c r="E997" s="9" t="s">
        <v>856</v>
      </c>
      <c r="F997" s="9" t="s">
        <v>5538</v>
      </c>
      <c r="G997" s="9" t="s">
        <v>5543</v>
      </c>
      <c r="H997" s="9" t="s">
        <v>148</v>
      </c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spans="1:24" hidden="1" x14ac:dyDescent="0.2">
      <c r="A998" s="3">
        <v>45761</v>
      </c>
      <c r="B998" s="9">
        <v>-4.04</v>
      </c>
      <c r="C998" s="9" t="s">
        <v>27</v>
      </c>
      <c r="D998" s="9" t="s">
        <v>28</v>
      </c>
      <c r="E998" s="9" t="s">
        <v>612</v>
      </c>
      <c r="F998" s="9" t="s">
        <v>8</v>
      </c>
      <c r="G998" s="10"/>
      <c r="H998" s="9" t="s">
        <v>2196</v>
      </c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spans="1:24" hidden="1" x14ac:dyDescent="0.2">
      <c r="A999" s="3">
        <v>45412</v>
      </c>
      <c r="B999" s="9">
        <v>-18</v>
      </c>
      <c r="C999" s="9" t="s">
        <v>27</v>
      </c>
      <c r="D999" s="9" t="s">
        <v>28</v>
      </c>
      <c r="E999" s="9" t="s">
        <v>2089</v>
      </c>
      <c r="F999" s="9" t="s">
        <v>8</v>
      </c>
      <c r="G999" s="10"/>
      <c r="H999" s="9" t="s">
        <v>2196</v>
      </c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spans="1:24" hidden="1" x14ac:dyDescent="0.2">
      <c r="A1000" s="3">
        <v>45412</v>
      </c>
      <c r="B1000" s="9">
        <v>-14</v>
      </c>
      <c r="C1000" s="9" t="s">
        <v>27</v>
      </c>
      <c r="D1000" s="9" t="s">
        <v>28</v>
      </c>
      <c r="E1000" s="9" t="s">
        <v>2089</v>
      </c>
      <c r="F1000" s="9" t="s">
        <v>8</v>
      </c>
      <c r="G1000" s="10"/>
      <c r="H1000" s="9" t="s">
        <v>2196</v>
      </c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spans="1:24" hidden="1" x14ac:dyDescent="0.2">
      <c r="A1001" s="3">
        <v>45734</v>
      </c>
      <c r="B1001" s="9">
        <v>-4.04</v>
      </c>
      <c r="C1001" s="9" t="s">
        <v>27</v>
      </c>
      <c r="D1001" s="9" t="s">
        <v>28</v>
      </c>
      <c r="E1001" s="9" t="s">
        <v>3607</v>
      </c>
      <c r="F1001" s="9" t="s">
        <v>8</v>
      </c>
      <c r="G1001" s="10"/>
      <c r="H1001" s="9" t="s">
        <v>2196</v>
      </c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spans="1:24" hidden="1" x14ac:dyDescent="0.2">
      <c r="A1002" s="3">
        <v>45768</v>
      </c>
      <c r="B1002" s="9">
        <v>-23.89</v>
      </c>
      <c r="C1002" s="9" t="s">
        <v>172</v>
      </c>
      <c r="D1002" s="10"/>
      <c r="E1002" s="9" t="s">
        <v>3745</v>
      </c>
      <c r="F1002" s="9" t="s">
        <v>8</v>
      </c>
      <c r="G1002" s="10"/>
      <c r="H1002" s="9" t="s">
        <v>2196</v>
      </c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spans="1:24" hidden="1" x14ac:dyDescent="0.2">
      <c r="A1003" s="3">
        <v>45849</v>
      </c>
      <c r="B1003" s="9">
        <v>-12.37</v>
      </c>
      <c r="C1003" s="9" t="s">
        <v>172</v>
      </c>
      <c r="D1003" s="10"/>
      <c r="E1003" s="9" t="s">
        <v>4307</v>
      </c>
      <c r="F1003" s="9" t="s">
        <v>8</v>
      </c>
      <c r="G1003" s="10"/>
      <c r="H1003" s="9" t="s">
        <v>2196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spans="1:24" hidden="1" x14ac:dyDescent="0.2">
      <c r="A1004" s="3">
        <v>45523</v>
      </c>
      <c r="B1004" s="9">
        <v>-7.2</v>
      </c>
      <c r="C1004" s="9" t="s">
        <v>27</v>
      </c>
      <c r="D1004" s="9" t="s">
        <v>28</v>
      </c>
      <c r="E1004" s="9" t="s">
        <v>2581</v>
      </c>
      <c r="F1004" s="9" t="s">
        <v>8</v>
      </c>
      <c r="G1004" s="10"/>
      <c r="H1004" s="9" t="s">
        <v>2196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 spans="1:24" hidden="1" x14ac:dyDescent="0.2">
      <c r="A1005" s="3">
        <v>45677</v>
      </c>
      <c r="B1005" s="9">
        <v>-14.5</v>
      </c>
      <c r="C1005" s="9" t="s">
        <v>27</v>
      </c>
      <c r="D1005" s="9" t="s">
        <v>28</v>
      </c>
      <c r="E1005" s="9" t="s">
        <v>3365</v>
      </c>
      <c r="F1005" s="9" t="s">
        <v>8</v>
      </c>
      <c r="G1005" s="10"/>
      <c r="H1005" s="9" t="s">
        <v>2196</v>
      </c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 spans="1:24" hidden="1" x14ac:dyDescent="0.2">
      <c r="A1006" s="3">
        <v>45782</v>
      </c>
      <c r="B1006" s="9">
        <v>-9.5</v>
      </c>
      <c r="C1006" s="9" t="s">
        <v>172</v>
      </c>
      <c r="D1006" s="10"/>
      <c r="E1006" s="9" t="s">
        <v>3849</v>
      </c>
      <c r="F1006" s="9" t="s">
        <v>8</v>
      </c>
      <c r="G1006" s="10"/>
      <c r="H1006" s="9" t="s">
        <v>2196</v>
      </c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 spans="1:24" hidden="1" x14ac:dyDescent="0.2">
      <c r="A1007" s="3">
        <v>45428</v>
      </c>
      <c r="B1007" s="9">
        <v>-7.5</v>
      </c>
      <c r="C1007" s="9" t="s">
        <v>27</v>
      </c>
      <c r="D1007" s="9" t="s">
        <v>28</v>
      </c>
      <c r="E1007" s="9" t="s">
        <v>2195</v>
      </c>
      <c r="F1007" s="9" t="s">
        <v>8</v>
      </c>
      <c r="G1007" s="10"/>
      <c r="H1007" s="9" t="s">
        <v>2196</v>
      </c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 spans="1:24" hidden="1" x14ac:dyDescent="0.2">
      <c r="A1008" s="3">
        <v>45474</v>
      </c>
      <c r="B1008" s="9">
        <v>-19.5</v>
      </c>
      <c r="C1008" s="9" t="s">
        <v>27</v>
      </c>
      <c r="D1008" s="9" t="s">
        <v>28</v>
      </c>
      <c r="E1008" s="9" t="s">
        <v>856</v>
      </c>
      <c r="F1008" s="9" t="s">
        <v>5538</v>
      </c>
      <c r="G1008" s="9" t="s">
        <v>5543</v>
      </c>
      <c r="H1008" s="9" t="s">
        <v>148</v>
      </c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 spans="1:24" hidden="1" x14ac:dyDescent="0.2">
      <c r="A1009" s="3">
        <v>45384</v>
      </c>
      <c r="B1009" s="9">
        <v>-396</v>
      </c>
      <c r="C1009" s="9" t="s">
        <v>36</v>
      </c>
      <c r="D1009" s="9" t="s">
        <v>37</v>
      </c>
      <c r="E1009" s="9" t="s">
        <v>1888</v>
      </c>
      <c r="F1009" s="9" t="s">
        <v>16</v>
      </c>
      <c r="G1009" s="9" t="s">
        <v>456</v>
      </c>
      <c r="H1009" s="9" t="s">
        <v>1889</v>
      </c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 spans="1:24" hidden="1" x14ac:dyDescent="0.2">
      <c r="A1010" s="3">
        <v>45723</v>
      </c>
      <c r="B1010" s="9">
        <v>-86.44</v>
      </c>
      <c r="C1010" s="9" t="s">
        <v>27</v>
      </c>
      <c r="D1010" s="9" t="s">
        <v>28</v>
      </c>
      <c r="E1010" s="9" t="s">
        <v>175</v>
      </c>
      <c r="F1010" s="9" t="s">
        <v>84</v>
      </c>
      <c r="G1010" s="9" t="s">
        <v>4635</v>
      </c>
      <c r="H1010" s="9" t="s">
        <v>176</v>
      </c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 spans="1:24" hidden="1" x14ac:dyDescent="0.2">
      <c r="A1011" s="3">
        <v>46021</v>
      </c>
      <c r="B1011" s="9">
        <v>-201.95</v>
      </c>
      <c r="C1011" s="9" t="s">
        <v>27</v>
      </c>
      <c r="D1011" s="9" t="s">
        <v>28</v>
      </c>
      <c r="E1011" s="9" t="s">
        <v>5144</v>
      </c>
      <c r="F1011" s="9" t="s">
        <v>13</v>
      </c>
      <c r="G1011" s="9" t="s">
        <v>5528</v>
      </c>
      <c r="H1011" s="9" t="s">
        <v>1989</v>
      </c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 spans="1:24" hidden="1" x14ac:dyDescent="0.2">
      <c r="A1012" s="3">
        <v>45404</v>
      </c>
      <c r="B1012" s="9">
        <v>-450</v>
      </c>
      <c r="C1012" s="9" t="s">
        <v>27</v>
      </c>
      <c r="D1012" s="9" t="s">
        <v>28</v>
      </c>
      <c r="E1012" s="9" t="s">
        <v>1988</v>
      </c>
      <c r="F1012" s="9" t="s">
        <v>13</v>
      </c>
      <c r="G1012" s="9" t="s">
        <v>5528</v>
      </c>
      <c r="H1012" s="9" t="s">
        <v>1989</v>
      </c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 spans="1:24" hidden="1" x14ac:dyDescent="0.2">
      <c r="A1013" s="3">
        <v>45942</v>
      </c>
      <c r="B1013" s="9">
        <v>-1000</v>
      </c>
      <c r="C1013" s="9" t="s">
        <v>172</v>
      </c>
      <c r="D1013" s="10"/>
      <c r="E1013" s="9" t="s">
        <v>4887</v>
      </c>
      <c r="F1013" s="9" t="s">
        <v>13</v>
      </c>
      <c r="G1013" s="9" t="s">
        <v>5528</v>
      </c>
      <c r="H1013" s="9" t="s">
        <v>1989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 spans="1:24" hidden="1" x14ac:dyDescent="0.2">
      <c r="A1014" s="3">
        <v>45512</v>
      </c>
      <c r="B1014" s="9">
        <v>-310</v>
      </c>
      <c r="C1014" s="9" t="s">
        <v>27</v>
      </c>
      <c r="D1014" s="9" t="s">
        <v>28</v>
      </c>
      <c r="E1014" s="9" t="s">
        <v>2548</v>
      </c>
      <c r="F1014" s="9" t="s">
        <v>13</v>
      </c>
      <c r="G1014" s="9" t="s">
        <v>2549</v>
      </c>
      <c r="H1014" s="9" t="s">
        <v>2550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 spans="1:24" hidden="1" x14ac:dyDescent="0.2">
      <c r="A1015" s="3">
        <v>45733</v>
      </c>
      <c r="B1015" s="9">
        <v>-89.11</v>
      </c>
      <c r="C1015" s="9" t="s">
        <v>27</v>
      </c>
      <c r="D1015" s="9" t="s">
        <v>28</v>
      </c>
      <c r="E1015" s="9" t="s">
        <v>175</v>
      </c>
      <c r="F1015" s="9" t="s">
        <v>84</v>
      </c>
      <c r="G1015" s="9" t="s">
        <v>4635</v>
      </c>
      <c r="H1015" s="9" t="s">
        <v>176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 spans="1:24" hidden="1" x14ac:dyDescent="0.2">
      <c r="A1016" s="3">
        <v>45740</v>
      </c>
      <c r="B1016" s="9">
        <v>-90.88</v>
      </c>
      <c r="C1016" s="9" t="s">
        <v>27</v>
      </c>
      <c r="D1016" s="9" t="s">
        <v>28</v>
      </c>
      <c r="E1016" s="9" t="s">
        <v>175</v>
      </c>
      <c r="F1016" s="9" t="s">
        <v>84</v>
      </c>
      <c r="G1016" s="9" t="s">
        <v>4635</v>
      </c>
      <c r="H1016" s="9" t="s">
        <v>176</v>
      </c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 spans="1:24" hidden="1" x14ac:dyDescent="0.2">
      <c r="A1017" s="3">
        <v>45744</v>
      </c>
      <c r="B1017" s="9">
        <v>-89.31</v>
      </c>
      <c r="C1017" s="9" t="s">
        <v>27</v>
      </c>
      <c r="D1017" s="9" t="s">
        <v>28</v>
      </c>
      <c r="E1017" s="9" t="s">
        <v>175</v>
      </c>
      <c r="F1017" s="9" t="s">
        <v>84</v>
      </c>
      <c r="G1017" s="9" t="s">
        <v>4635</v>
      </c>
      <c r="H1017" s="9" t="s">
        <v>176</v>
      </c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 spans="1:24" hidden="1" x14ac:dyDescent="0.2">
      <c r="A1018" s="3">
        <v>45750</v>
      </c>
      <c r="B1018" s="9">
        <v>-94.31</v>
      </c>
      <c r="C1018" s="9" t="s">
        <v>27</v>
      </c>
      <c r="D1018" s="9" t="s">
        <v>28</v>
      </c>
      <c r="E1018" s="9" t="s">
        <v>175</v>
      </c>
      <c r="F1018" s="9" t="s">
        <v>84</v>
      </c>
      <c r="G1018" s="9" t="s">
        <v>4635</v>
      </c>
      <c r="H1018" s="9" t="s">
        <v>176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 spans="1:24" hidden="1" x14ac:dyDescent="0.2">
      <c r="A1019" s="3">
        <v>45756</v>
      </c>
      <c r="B1019" s="9">
        <v>-93.42</v>
      </c>
      <c r="C1019" s="9" t="s">
        <v>27</v>
      </c>
      <c r="D1019" s="9" t="s">
        <v>28</v>
      </c>
      <c r="E1019" s="9" t="s">
        <v>175</v>
      </c>
      <c r="F1019" s="9" t="s">
        <v>84</v>
      </c>
      <c r="G1019" s="9" t="s">
        <v>4635</v>
      </c>
      <c r="H1019" s="9" t="s">
        <v>176</v>
      </c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 spans="1:24" hidden="1" x14ac:dyDescent="0.2">
      <c r="A1020" s="3">
        <v>45770</v>
      </c>
      <c r="B1020" s="9">
        <v>-92.91</v>
      </c>
      <c r="C1020" s="9" t="s">
        <v>27</v>
      </c>
      <c r="D1020" s="9" t="s">
        <v>28</v>
      </c>
      <c r="E1020" s="9" t="s">
        <v>175</v>
      </c>
      <c r="F1020" s="9" t="s">
        <v>84</v>
      </c>
      <c r="G1020" s="9" t="s">
        <v>4635</v>
      </c>
      <c r="H1020" s="9" t="s">
        <v>176</v>
      </c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 spans="1:24" hidden="1" x14ac:dyDescent="0.2">
      <c r="A1021" s="3">
        <v>45803</v>
      </c>
      <c r="B1021" s="9">
        <v>-61.97</v>
      </c>
      <c r="C1021" s="9" t="s">
        <v>27</v>
      </c>
      <c r="D1021" s="9" t="s">
        <v>28</v>
      </c>
      <c r="E1021" s="9" t="s">
        <v>913</v>
      </c>
      <c r="F1021" s="9" t="s">
        <v>84</v>
      </c>
      <c r="G1021" s="9" t="s">
        <v>4635</v>
      </c>
      <c r="H1021" s="9" t="s">
        <v>176</v>
      </c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 spans="1:24" hidden="1" x14ac:dyDescent="0.2">
      <c r="A1022" s="3">
        <v>45804</v>
      </c>
      <c r="B1022" s="9">
        <v>-90.64</v>
      </c>
      <c r="C1022" s="9" t="s">
        <v>27</v>
      </c>
      <c r="D1022" s="9" t="s">
        <v>28</v>
      </c>
      <c r="E1022" s="9" t="s">
        <v>175</v>
      </c>
      <c r="F1022" s="9" t="s">
        <v>84</v>
      </c>
      <c r="G1022" s="9" t="s">
        <v>4635</v>
      </c>
      <c r="H1022" s="9" t="s">
        <v>176</v>
      </c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 spans="1:24" hidden="1" x14ac:dyDescent="0.2">
      <c r="A1023" s="3">
        <v>45817</v>
      </c>
      <c r="B1023" s="9">
        <v>-25.07</v>
      </c>
      <c r="C1023" s="9" t="s">
        <v>27</v>
      </c>
      <c r="D1023" s="9" t="s">
        <v>28</v>
      </c>
      <c r="E1023" s="9" t="s">
        <v>175</v>
      </c>
      <c r="F1023" s="9" t="s">
        <v>84</v>
      </c>
      <c r="G1023" s="9" t="s">
        <v>4635</v>
      </c>
      <c r="H1023" s="9" t="s">
        <v>176</v>
      </c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 spans="1:24" hidden="1" x14ac:dyDescent="0.2">
      <c r="A1024" s="3">
        <v>45503</v>
      </c>
      <c r="B1024" s="9">
        <v>-19.5</v>
      </c>
      <c r="C1024" s="9" t="s">
        <v>27</v>
      </c>
      <c r="D1024" s="9" t="s">
        <v>28</v>
      </c>
      <c r="E1024" s="9" t="s">
        <v>856</v>
      </c>
      <c r="F1024" s="9" t="s">
        <v>5538</v>
      </c>
      <c r="G1024" s="9" t="s">
        <v>5543</v>
      </c>
      <c r="H1024" s="9" t="s">
        <v>148</v>
      </c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 spans="1:24" hidden="1" x14ac:dyDescent="0.2">
      <c r="A1025" s="3">
        <v>45516</v>
      </c>
      <c r="B1025" s="9">
        <v>-27.1</v>
      </c>
      <c r="C1025" s="9" t="s">
        <v>27</v>
      </c>
      <c r="D1025" s="9" t="s">
        <v>28</v>
      </c>
      <c r="E1025" s="9" t="s">
        <v>856</v>
      </c>
      <c r="F1025" s="9" t="s">
        <v>5538</v>
      </c>
      <c r="G1025" s="9" t="s">
        <v>5543</v>
      </c>
      <c r="H1025" s="9" t="s">
        <v>148</v>
      </c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 spans="1:24" hidden="1" x14ac:dyDescent="0.2">
      <c r="A1026" s="3">
        <v>45516</v>
      </c>
      <c r="B1026" s="9">
        <v>-9.6999999999999993</v>
      </c>
      <c r="C1026" s="9" t="s">
        <v>27</v>
      </c>
      <c r="D1026" s="9" t="s">
        <v>28</v>
      </c>
      <c r="E1026" s="9" t="s">
        <v>856</v>
      </c>
      <c r="F1026" s="9" t="s">
        <v>5538</v>
      </c>
      <c r="G1026" s="9" t="s">
        <v>5543</v>
      </c>
      <c r="H1026" s="9" t="s">
        <v>148</v>
      </c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 spans="1:24" x14ac:dyDescent="0.2">
      <c r="A1027" s="3">
        <v>45922</v>
      </c>
      <c r="B1027" s="9">
        <v>-300</v>
      </c>
      <c r="C1027" s="9" t="s">
        <v>36</v>
      </c>
      <c r="D1027" s="9" t="s">
        <v>469</v>
      </c>
      <c r="E1027" s="9" t="s">
        <v>4764</v>
      </c>
      <c r="F1027" s="9" t="s">
        <v>5537</v>
      </c>
      <c r="G1027" s="9" t="s">
        <v>471</v>
      </c>
      <c r="H1027" s="9" t="s">
        <v>40</v>
      </c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 spans="1:24" x14ac:dyDescent="0.2">
      <c r="A1028" s="3">
        <v>45922</v>
      </c>
      <c r="B1028" s="9">
        <v>-100</v>
      </c>
      <c r="C1028" s="9" t="s">
        <v>36</v>
      </c>
      <c r="D1028" s="9" t="s">
        <v>469</v>
      </c>
      <c r="E1028" s="9" t="s">
        <v>4766</v>
      </c>
      <c r="F1028" s="9" t="s">
        <v>5537</v>
      </c>
      <c r="G1028" s="9" t="s">
        <v>471</v>
      </c>
      <c r="H1028" s="9" t="s">
        <v>40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 spans="1:24" x14ac:dyDescent="0.2">
      <c r="A1029" s="3">
        <v>45922</v>
      </c>
      <c r="B1029" s="9">
        <v>-300</v>
      </c>
      <c r="C1029" s="9" t="s">
        <v>36</v>
      </c>
      <c r="D1029" s="9" t="s">
        <v>469</v>
      </c>
      <c r="E1029" s="9" t="s">
        <v>4768</v>
      </c>
      <c r="F1029" s="9" t="s">
        <v>5537</v>
      </c>
      <c r="G1029" s="9" t="s">
        <v>471</v>
      </c>
      <c r="H1029" s="9" t="s">
        <v>40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 spans="1:24" x14ac:dyDescent="0.2">
      <c r="A1030" s="3">
        <v>45384</v>
      </c>
      <c r="B1030" s="9">
        <v>-20</v>
      </c>
      <c r="C1030" s="9" t="s">
        <v>36</v>
      </c>
      <c r="D1030" s="9" t="s">
        <v>469</v>
      </c>
      <c r="E1030" s="9" t="s">
        <v>1890</v>
      </c>
      <c r="F1030" s="9" t="s">
        <v>5537</v>
      </c>
      <c r="G1030" s="9" t="s">
        <v>471</v>
      </c>
      <c r="H1030" s="9" t="s">
        <v>40</v>
      </c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 spans="1:24" hidden="1" x14ac:dyDescent="0.2">
      <c r="A1031" s="3">
        <v>45744</v>
      </c>
      <c r="B1031" s="9">
        <v>19</v>
      </c>
      <c r="C1031" s="9" t="s">
        <v>5534</v>
      </c>
      <c r="D1031" s="9" t="s">
        <v>1085</v>
      </c>
      <c r="E1031" s="9" t="s">
        <v>3645</v>
      </c>
      <c r="F1031" s="9" t="s">
        <v>97</v>
      </c>
      <c r="G1031" s="9" t="s">
        <v>1082</v>
      </c>
      <c r="H1031" s="9" t="s">
        <v>167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 spans="1:24" hidden="1" x14ac:dyDescent="0.2">
      <c r="A1032" s="3">
        <v>45320</v>
      </c>
      <c r="B1032" s="9">
        <v>-64.94</v>
      </c>
      <c r="C1032" s="9" t="s">
        <v>27</v>
      </c>
      <c r="D1032" s="9" t="s">
        <v>28</v>
      </c>
      <c r="E1032" s="9" t="s">
        <v>1640</v>
      </c>
      <c r="F1032" s="9" t="s">
        <v>16</v>
      </c>
      <c r="G1032" s="9" t="s">
        <v>6049</v>
      </c>
      <c r="H1032" s="9" t="s">
        <v>1641</v>
      </c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 spans="1:24" hidden="1" x14ac:dyDescent="0.2">
      <c r="A1033" s="3">
        <v>45524</v>
      </c>
      <c r="B1033" s="9">
        <v>-15</v>
      </c>
      <c r="C1033" s="9" t="s">
        <v>27</v>
      </c>
      <c r="D1033" s="9" t="s">
        <v>28</v>
      </c>
      <c r="E1033" s="9" t="s">
        <v>856</v>
      </c>
      <c r="F1033" s="9" t="s">
        <v>5538</v>
      </c>
      <c r="G1033" s="9" t="s">
        <v>5543</v>
      </c>
      <c r="H1033" s="9" t="s">
        <v>148</v>
      </c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 spans="1:24" hidden="1" x14ac:dyDescent="0.2">
      <c r="A1034" s="3">
        <v>45530</v>
      </c>
      <c r="B1034" s="9">
        <v>-9.5</v>
      </c>
      <c r="C1034" s="9" t="s">
        <v>27</v>
      </c>
      <c r="D1034" s="9" t="s">
        <v>28</v>
      </c>
      <c r="E1034" s="9" t="s">
        <v>856</v>
      </c>
      <c r="F1034" s="9" t="s">
        <v>5538</v>
      </c>
      <c r="G1034" s="9" t="s">
        <v>5543</v>
      </c>
      <c r="H1034" s="9" t="s">
        <v>148</v>
      </c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 spans="1:24" hidden="1" x14ac:dyDescent="0.2">
      <c r="A1035" s="3">
        <v>45534</v>
      </c>
      <c r="B1035" s="9">
        <v>-13</v>
      </c>
      <c r="C1035" s="9" t="s">
        <v>27</v>
      </c>
      <c r="D1035" s="9" t="s">
        <v>28</v>
      </c>
      <c r="E1035" s="9" t="s">
        <v>856</v>
      </c>
      <c r="F1035" s="9" t="s">
        <v>5538</v>
      </c>
      <c r="G1035" s="9" t="s">
        <v>5543</v>
      </c>
      <c r="H1035" s="9" t="s">
        <v>148</v>
      </c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 spans="1:24" hidden="1" x14ac:dyDescent="0.2">
      <c r="A1036" s="3">
        <v>45545</v>
      </c>
      <c r="B1036" s="9">
        <v>-13.5</v>
      </c>
      <c r="C1036" s="9" t="s">
        <v>27</v>
      </c>
      <c r="D1036" s="9" t="s">
        <v>28</v>
      </c>
      <c r="E1036" s="9" t="s">
        <v>856</v>
      </c>
      <c r="F1036" s="9" t="s">
        <v>5538</v>
      </c>
      <c r="G1036" s="9" t="s">
        <v>5543</v>
      </c>
      <c r="H1036" s="9" t="s">
        <v>148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 spans="1:24" hidden="1" x14ac:dyDescent="0.2">
      <c r="A1037" s="3">
        <v>45558</v>
      </c>
      <c r="B1037" s="9">
        <v>-14</v>
      </c>
      <c r="C1037" s="9" t="s">
        <v>27</v>
      </c>
      <c r="D1037" s="9" t="s">
        <v>28</v>
      </c>
      <c r="E1037" s="9" t="s">
        <v>856</v>
      </c>
      <c r="F1037" s="9" t="s">
        <v>5538</v>
      </c>
      <c r="G1037" s="9" t="s">
        <v>5543</v>
      </c>
      <c r="H1037" s="9" t="s">
        <v>148</v>
      </c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 spans="1:24" hidden="1" x14ac:dyDescent="0.2">
      <c r="A1038" s="3">
        <v>45568</v>
      </c>
      <c r="B1038" s="9">
        <v>-9</v>
      </c>
      <c r="C1038" s="9" t="s">
        <v>27</v>
      </c>
      <c r="D1038" s="9" t="s">
        <v>28</v>
      </c>
      <c r="E1038" s="9" t="s">
        <v>856</v>
      </c>
      <c r="F1038" s="9" t="s">
        <v>5538</v>
      </c>
      <c r="G1038" s="9" t="s">
        <v>5543</v>
      </c>
      <c r="H1038" s="9" t="s">
        <v>148</v>
      </c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 spans="1:24" hidden="1" x14ac:dyDescent="0.2">
      <c r="A1039" s="3">
        <v>45569</v>
      </c>
      <c r="B1039" s="9">
        <v>-4</v>
      </c>
      <c r="C1039" s="9" t="s">
        <v>27</v>
      </c>
      <c r="D1039" s="9" t="s">
        <v>28</v>
      </c>
      <c r="E1039" s="9" t="s">
        <v>856</v>
      </c>
      <c r="F1039" s="9" t="s">
        <v>5538</v>
      </c>
      <c r="G1039" s="9" t="s">
        <v>5543</v>
      </c>
      <c r="H1039" s="9" t="s">
        <v>148</v>
      </c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 spans="1:24" hidden="1" x14ac:dyDescent="0.2">
      <c r="A1040" s="3">
        <v>45586</v>
      </c>
      <c r="B1040" s="9">
        <v>-36</v>
      </c>
      <c r="C1040" s="9" t="s">
        <v>27</v>
      </c>
      <c r="D1040" s="9" t="s">
        <v>28</v>
      </c>
      <c r="E1040" s="9" t="s">
        <v>856</v>
      </c>
      <c r="F1040" s="9" t="s">
        <v>5538</v>
      </c>
      <c r="G1040" s="9" t="s">
        <v>5543</v>
      </c>
      <c r="H1040" s="9" t="s">
        <v>148</v>
      </c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 spans="1:24" hidden="1" x14ac:dyDescent="0.2">
      <c r="A1041" s="3">
        <v>45594</v>
      </c>
      <c r="B1041" s="9">
        <v>-8.5</v>
      </c>
      <c r="C1041" s="9" t="s">
        <v>27</v>
      </c>
      <c r="D1041" s="9" t="s">
        <v>28</v>
      </c>
      <c r="E1041" s="9" t="s">
        <v>856</v>
      </c>
      <c r="F1041" s="9" t="s">
        <v>5538</v>
      </c>
      <c r="G1041" s="9" t="s">
        <v>5543</v>
      </c>
      <c r="H1041" s="9" t="s">
        <v>148</v>
      </c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 spans="1:24" hidden="1" x14ac:dyDescent="0.2">
      <c r="A1042" s="3">
        <v>45597</v>
      </c>
      <c r="B1042" s="9">
        <v>-9</v>
      </c>
      <c r="C1042" s="9" t="s">
        <v>27</v>
      </c>
      <c r="D1042" s="9" t="s">
        <v>28</v>
      </c>
      <c r="E1042" s="9" t="s">
        <v>856</v>
      </c>
      <c r="F1042" s="9" t="s">
        <v>5538</v>
      </c>
      <c r="G1042" s="9" t="s">
        <v>5543</v>
      </c>
      <c r="H1042" s="9" t="s">
        <v>148</v>
      </c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 spans="1:24" hidden="1" x14ac:dyDescent="0.2">
      <c r="A1043" s="3">
        <v>45628</v>
      </c>
      <c r="B1043" s="9">
        <v>-18.5</v>
      </c>
      <c r="C1043" s="9" t="s">
        <v>27</v>
      </c>
      <c r="D1043" s="9" t="s">
        <v>28</v>
      </c>
      <c r="E1043" s="9" t="s">
        <v>856</v>
      </c>
      <c r="F1043" s="9" t="s">
        <v>5538</v>
      </c>
      <c r="G1043" s="9" t="s">
        <v>5543</v>
      </c>
      <c r="H1043" s="9" t="s">
        <v>148</v>
      </c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 spans="1:24" hidden="1" x14ac:dyDescent="0.2">
      <c r="A1044" s="3">
        <v>45446</v>
      </c>
      <c r="B1044" s="9">
        <v>-14</v>
      </c>
      <c r="C1044" s="9" t="s">
        <v>27</v>
      </c>
      <c r="D1044" s="9" t="s">
        <v>28</v>
      </c>
      <c r="E1044" s="9" t="s">
        <v>2195</v>
      </c>
      <c r="F1044" s="9" t="s">
        <v>8</v>
      </c>
      <c r="G1044" s="10"/>
      <c r="H1044" s="9" t="s">
        <v>2196</v>
      </c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 spans="1:24" hidden="1" x14ac:dyDescent="0.2">
      <c r="A1045" s="3">
        <v>45425</v>
      </c>
      <c r="B1045" s="9">
        <v>-11.7</v>
      </c>
      <c r="C1045" s="9" t="s">
        <v>27</v>
      </c>
      <c r="D1045" s="9" t="s">
        <v>28</v>
      </c>
      <c r="E1045" s="9" t="s">
        <v>2166</v>
      </c>
      <c r="F1045" s="9" t="s">
        <v>8</v>
      </c>
      <c r="G1045" s="10"/>
      <c r="H1045" s="9" t="s">
        <v>2167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 spans="1:24" hidden="1" x14ac:dyDescent="0.2">
      <c r="A1046" s="3">
        <v>45425</v>
      </c>
      <c r="B1046" s="9">
        <v>-10.95</v>
      </c>
      <c r="C1046" s="9" t="s">
        <v>27</v>
      </c>
      <c r="D1046" s="9" t="s">
        <v>28</v>
      </c>
      <c r="E1046" s="9" t="s">
        <v>2166</v>
      </c>
      <c r="F1046" s="9" t="s">
        <v>8</v>
      </c>
      <c r="G1046" s="10"/>
      <c r="H1046" s="9" t="s">
        <v>2167</v>
      </c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 spans="1:24" hidden="1" x14ac:dyDescent="0.2">
      <c r="A1047" s="3">
        <v>45322</v>
      </c>
      <c r="B1047" s="9">
        <v>-113.92</v>
      </c>
      <c r="C1047" s="9" t="s">
        <v>27</v>
      </c>
      <c r="D1047" s="9" t="s">
        <v>28</v>
      </c>
      <c r="E1047" s="9" t="s">
        <v>902</v>
      </c>
      <c r="F1047" s="9" t="s">
        <v>165</v>
      </c>
      <c r="G1047" s="9" t="s">
        <v>903</v>
      </c>
      <c r="H1047" s="9" t="s">
        <v>904</v>
      </c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 spans="1:24" hidden="1" x14ac:dyDescent="0.2">
      <c r="A1048" s="3">
        <v>45376</v>
      </c>
      <c r="B1048" s="9">
        <v>-225</v>
      </c>
      <c r="C1048" s="9" t="s">
        <v>27</v>
      </c>
      <c r="D1048" s="9" t="s">
        <v>28</v>
      </c>
      <c r="E1048" s="9" t="s">
        <v>902</v>
      </c>
      <c r="F1048" s="9" t="s">
        <v>165</v>
      </c>
      <c r="G1048" s="9" t="s">
        <v>903</v>
      </c>
      <c r="H1048" s="9" t="s">
        <v>904</v>
      </c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 spans="1:24" hidden="1" x14ac:dyDescent="0.2">
      <c r="A1049" s="3">
        <v>45418</v>
      </c>
      <c r="B1049" s="9">
        <v>-98.98</v>
      </c>
      <c r="C1049" s="9" t="s">
        <v>27</v>
      </c>
      <c r="D1049" s="9" t="s">
        <v>28</v>
      </c>
      <c r="E1049" s="9" t="s">
        <v>902</v>
      </c>
      <c r="F1049" s="9" t="s">
        <v>165</v>
      </c>
      <c r="G1049" s="9" t="s">
        <v>903</v>
      </c>
      <c r="H1049" s="9" t="s">
        <v>904</v>
      </c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 spans="1:24" hidden="1" x14ac:dyDescent="0.2">
      <c r="A1050" s="3">
        <v>45530</v>
      </c>
      <c r="B1050" s="9">
        <v>-160.09</v>
      </c>
      <c r="C1050" s="9" t="s">
        <v>27</v>
      </c>
      <c r="D1050" s="9" t="s">
        <v>28</v>
      </c>
      <c r="E1050" s="9" t="s">
        <v>902</v>
      </c>
      <c r="F1050" s="9" t="s">
        <v>165</v>
      </c>
      <c r="G1050" s="9" t="s">
        <v>903</v>
      </c>
      <c r="H1050" s="9" t="s">
        <v>904</v>
      </c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 spans="1:24" hidden="1" x14ac:dyDescent="0.2">
      <c r="A1051" s="3">
        <v>45569</v>
      </c>
      <c r="B1051" s="9">
        <v>-157.94</v>
      </c>
      <c r="C1051" s="9" t="s">
        <v>27</v>
      </c>
      <c r="D1051" s="9" t="s">
        <v>28</v>
      </c>
      <c r="E1051" s="9" t="s">
        <v>902</v>
      </c>
      <c r="F1051" s="9" t="s">
        <v>165</v>
      </c>
      <c r="G1051" s="9" t="s">
        <v>903</v>
      </c>
      <c r="H1051" s="9" t="s">
        <v>904</v>
      </c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 spans="1:24" hidden="1" x14ac:dyDescent="0.2">
      <c r="A1052" s="3">
        <v>45803</v>
      </c>
      <c r="B1052" s="9">
        <v>-109.21</v>
      </c>
      <c r="C1052" s="9" t="s">
        <v>27</v>
      </c>
      <c r="D1052" s="9" t="s">
        <v>28</v>
      </c>
      <c r="E1052" s="9" t="s">
        <v>902</v>
      </c>
      <c r="F1052" s="9" t="s">
        <v>165</v>
      </c>
      <c r="G1052" s="9" t="s">
        <v>903</v>
      </c>
      <c r="H1052" s="9" t="s">
        <v>904</v>
      </c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 spans="1:24" hidden="1" x14ac:dyDescent="0.2">
      <c r="A1053" s="3">
        <v>45875</v>
      </c>
      <c r="B1053" s="9">
        <v>-200</v>
      </c>
      <c r="C1053" s="9" t="s">
        <v>27</v>
      </c>
      <c r="D1053" s="9" t="s">
        <v>28</v>
      </c>
      <c r="E1053" s="9" t="s">
        <v>902</v>
      </c>
      <c r="F1053" s="9" t="s">
        <v>165</v>
      </c>
      <c r="G1053" s="9" t="s">
        <v>903</v>
      </c>
      <c r="H1053" s="9" t="s">
        <v>904</v>
      </c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 spans="1:24" hidden="1" x14ac:dyDescent="0.2">
      <c r="A1054" s="3">
        <v>45915</v>
      </c>
      <c r="B1054" s="9">
        <v>-250</v>
      </c>
      <c r="C1054" s="9" t="s">
        <v>27</v>
      </c>
      <c r="D1054" s="9" t="s">
        <v>28</v>
      </c>
      <c r="E1054" s="9" t="s">
        <v>902</v>
      </c>
      <c r="F1054" s="9" t="s">
        <v>165</v>
      </c>
      <c r="G1054" s="9" t="s">
        <v>903</v>
      </c>
      <c r="H1054" s="9" t="s">
        <v>904</v>
      </c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 spans="1:24" hidden="1" x14ac:dyDescent="0.2">
      <c r="A1055" s="3">
        <v>45929</v>
      </c>
      <c r="B1055" s="9">
        <v>-187</v>
      </c>
      <c r="C1055" s="9" t="s">
        <v>27</v>
      </c>
      <c r="D1055" s="9" t="s">
        <v>28</v>
      </c>
      <c r="E1055" s="9" t="s">
        <v>902</v>
      </c>
      <c r="F1055" s="9" t="s">
        <v>165</v>
      </c>
      <c r="G1055" s="9" t="s">
        <v>903</v>
      </c>
      <c r="H1055" s="9" t="s">
        <v>904</v>
      </c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 spans="1:24" hidden="1" x14ac:dyDescent="0.2">
      <c r="A1056" s="3">
        <v>45496</v>
      </c>
      <c r="B1056" s="9">
        <v>-110</v>
      </c>
      <c r="C1056" s="9" t="s">
        <v>27</v>
      </c>
      <c r="D1056" s="9" t="s">
        <v>28</v>
      </c>
      <c r="E1056" s="9" t="s">
        <v>685</v>
      </c>
      <c r="F1056" s="9" t="s">
        <v>165</v>
      </c>
      <c r="G1056" s="9" t="s">
        <v>686</v>
      </c>
      <c r="H1056" s="9" t="s">
        <v>687</v>
      </c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 spans="1:24" hidden="1" x14ac:dyDescent="0.2">
      <c r="A1057" s="3">
        <v>45568</v>
      </c>
      <c r="B1057" s="9">
        <v>-176.05</v>
      </c>
      <c r="C1057" s="9" t="s">
        <v>27</v>
      </c>
      <c r="D1057" s="9" t="s">
        <v>28</v>
      </c>
      <c r="E1057" s="9" t="s">
        <v>685</v>
      </c>
      <c r="F1057" s="9" t="s">
        <v>165</v>
      </c>
      <c r="G1057" s="9" t="s">
        <v>686</v>
      </c>
      <c r="H1057" s="9" t="s">
        <v>687</v>
      </c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 spans="1:24" hidden="1" x14ac:dyDescent="0.2">
      <c r="A1058" s="3">
        <v>45580</v>
      </c>
      <c r="B1058" s="9">
        <v>-165.89</v>
      </c>
      <c r="C1058" s="9" t="s">
        <v>27</v>
      </c>
      <c r="D1058" s="9" t="s">
        <v>28</v>
      </c>
      <c r="E1058" s="9" t="s">
        <v>685</v>
      </c>
      <c r="F1058" s="9" t="s">
        <v>165</v>
      </c>
      <c r="G1058" s="9" t="s">
        <v>686</v>
      </c>
      <c r="H1058" s="9" t="s">
        <v>687</v>
      </c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 spans="1:24" hidden="1" x14ac:dyDescent="0.2">
      <c r="A1059" s="3">
        <v>45674</v>
      </c>
      <c r="B1059" s="9">
        <v>-341.94</v>
      </c>
      <c r="C1059" s="9" t="s">
        <v>27</v>
      </c>
      <c r="D1059" s="9" t="s">
        <v>28</v>
      </c>
      <c r="E1059" s="9" t="s">
        <v>685</v>
      </c>
      <c r="F1059" s="9" t="s">
        <v>165</v>
      </c>
      <c r="G1059" s="9" t="s">
        <v>686</v>
      </c>
      <c r="H1059" s="9" t="s">
        <v>687</v>
      </c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 spans="1:24" hidden="1" x14ac:dyDescent="0.2">
      <c r="A1060" s="3">
        <v>45800</v>
      </c>
      <c r="B1060" s="9">
        <v>-170.97</v>
      </c>
      <c r="C1060" s="9" t="s">
        <v>27</v>
      </c>
      <c r="D1060" s="9" t="s">
        <v>28</v>
      </c>
      <c r="E1060" s="9" t="s">
        <v>685</v>
      </c>
      <c r="F1060" s="9" t="s">
        <v>165</v>
      </c>
      <c r="G1060" s="9" t="s">
        <v>686</v>
      </c>
      <c r="H1060" s="9" t="s">
        <v>687</v>
      </c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 spans="1:24" hidden="1" x14ac:dyDescent="0.2">
      <c r="A1061" s="3">
        <v>45862</v>
      </c>
      <c r="B1061" s="9">
        <v>-121.73</v>
      </c>
      <c r="C1061" s="9" t="s">
        <v>27</v>
      </c>
      <c r="D1061" s="9" t="s">
        <v>28</v>
      </c>
      <c r="E1061" s="9" t="s">
        <v>685</v>
      </c>
      <c r="F1061" s="9" t="s">
        <v>165</v>
      </c>
      <c r="G1061" s="9" t="s">
        <v>686</v>
      </c>
      <c r="H1061" s="9" t="s">
        <v>687</v>
      </c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 spans="1:24" hidden="1" x14ac:dyDescent="0.2">
      <c r="A1062" s="3">
        <v>45874</v>
      </c>
      <c r="B1062" s="9">
        <v>-150.9</v>
      </c>
      <c r="C1062" s="9" t="s">
        <v>27</v>
      </c>
      <c r="D1062" s="9" t="s">
        <v>28</v>
      </c>
      <c r="E1062" s="9" t="s">
        <v>685</v>
      </c>
      <c r="F1062" s="9" t="s">
        <v>165</v>
      </c>
      <c r="G1062" s="9" t="s">
        <v>686</v>
      </c>
      <c r="H1062" s="9" t="s">
        <v>687</v>
      </c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 spans="1:24" hidden="1" x14ac:dyDescent="0.2">
      <c r="A1063" s="3">
        <v>45307</v>
      </c>
      <c r="B1063" s="9">
        <v>-158.94999999999999</v>
      </c>
      <c r="C1063" s="9" t="s">
        <v>27</v>
      </c>
      <c r="D1063" s="9" t="s">
        <v>28</v>
      </c>
      <c r="E1063" s="9" t="s">
        <v>1189</v>
      </c>
      <c r="F1063" s="9" t="s">
        <v>165</v>
      </c>
      <c r="G1063" s="9" t="s">
        <v>686</v>
      </c>
      <c r="H1063" s="9" t="s">
        <v>687</v>
      </c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 spans="1:24" hidden="1" x14ac:dyDescent="0.2">
      <c r="A1064" s="3">
        <v>45399</v>
      </c>
      <c r="B1064" s="9">
        <v>-317.89999999999998</v>
      </c>
      <c r="C1064" s="9" t="s">
        <v>27</v>
      </c>
      <c r="D1064" s="9" t="s">
        <v>28</v>
      </c>
      <c r="E1064" s="9" t="s">
        <v>1189</v>
      </c>
      <c r="F1064" s="9" t="s">
        <v>165</v>
      </c>
      <c r="G1064" s="9" t="s">
        <v>686</v>
      </c>
      <c r="H1064" s="9" t="s">
        <v>687</v>
      </c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 spans="1:24" hidden="1" x14ac:dyDescent="0.2">
      <c r="A1065" s="3">
        <v>45887</v>
      </c>
      <c r="B1065" s="9">
        <v>-189.9</v>
      </c>
      <c r="C1065" s="9" t="s">
        <v>27</v>
      </c>
      <c r="D1065" s="9" t="s">
        <v>28</v>
      </c>
      <c r="E1065" s="9" t="s">
        <v>1189</v>
      </c>
      <c r="F1065" s="9" t="s">
        <v>165</v>
      </c>
      <c r="G1065" s="9" t="s">
        <v>686</v>
      </c>
      <c r="H1065" s="9" t="s">
        <v>687</v>
      </c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 spans="1:24" hidden="1" x14ac:dyDescent="0.2">
      <c r="A1066" s="3">
        <v>46007</v>
      </c>
      <c r="B1066" s="9">
        <v>-169.95</v>
      </c>
      <c r="C1066" s="9" t="s">
        <v>27</v>
      </c>
      <c r="D1066" s="9" t="s">
        <v>28</v>
      </c>
      <c r="E1066" s="9" t="s">
        <v>1189</v>
      </c>
      <c r="F1066" s="9" t="s">
        <v>165</v>
      </c>
      <c r="G1066" s="9" t="s">
        <v>686</v>
      </c>
      <c r="H1066" s="9" t="s">
        <v>687</v>
      </c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 spans="1:24" hidden="1" x14ac:dyDescent="0.2">
      <c r="A1067" s="3">
        <v>45421</v>
      </c>
      <c r="B1067" s="9">
        <v>-35</v>
      </c>
      <c r="C1067" s="9" t="s">
        <v>27</v>
      </c>
      <c r="D1067" s="9" t="s">
        <v>28</v>
      </c>
      <c r="E1067" s="9" t="s">
        <v>2143</v>
      </c>
      <c r="F1067" s="9" t="s">
        <v>165</v>
      </c>
      <c r="G1067" s="9" t="s">
        <v>2144</v>
      </c>
      <c r="H1067" s="9" t="s">
        <v>2145</v>
      </c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 spans="1:24" hidden="1" x14ac:dyDescent="0.2">
      <c r="A1068" s="3">
        <v>45434</v>
      </c>
      <c r="B1068" s="9">
        <v>-35</v>
      </c>
      <c r="C1068" s="9" t="s">
        <v>27</v>
      </c>
      <c r="D1068" s="9" t="s">
        <v>28</v>
      </c>
      <c r="E1068" s="9" t="s">
        <v>2143</v>
      </c>
      <c r="F1068" s="9" t="s">
        <v>165</v>
      </c>
      <c r="G1068" s="9" t="s">
        <v>2144</v>
      </c>
      <c r="H1068" s="9" t="s">
        <v>2145</v>
      </c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 spans="1:24" hidden="1" x14ac:dyDescent="0.2">
      <c r="A1069" s="3">
        <v>45453</v>
      </c>
      <c r="B1069" s="9">
        <v>-35</v>
      </c>
      <c r="C1069" s="9" t="s">
        <v>27</v>
      </c>
      <c r="D1069" s="9" t="s">
        <v>28</v>
      </c>
      <c r="E1069" s="9" t="s">
        <v>2143</v>
      </c>
      <c r="F1069" s="9" t="s">
        <v>165</v>
      </c>
      <c r="G1069" s="9" t="s">
        <v>2144</v>
      </c>
      <c r="H1069" s="9" t="s">
        <v>2145</v>
      </c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 spans="1:24" hidden="1" x14ac:dyDescent="0.2">
      <c r="A1070" s="3">
        <v>45467</v>
      </c>
      <c r="B1070" s="9">
        <v>-35</v>
      </c>
      <c r="C1070" s="9" t="s">
        <v>27</v>
      </c>
      <c r="D1070" s="9" t="s">
        <v>28</v>
      </c>
      <c r="E1070" s="9" t="s">
        <v>2143</v>
      </c>
      <c r="F1070" s="9" t="s">
        <v>165</v>
      </c>
      <c r="G1070" s="9" t="s">
        <v>2144</v>
      </c>
      <c r="H1070" s="9" t="s">
        <v>2145</v>
      </c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 spans="1:24" hidden="1" x14ac:dyDescent="0.2">
      <c r="A1071" s="3">
        <v>45482</v>
      </c>
      <c r="B1071" s="9">
        <v>-35</v>
      </c>
      <c r="C1071" s="9" t="s">
        <v>27</v>
      </c>
      <c r="D1071" s="9" t="s">
        <v>28</v>
      </c>
      <c r="E1071" s="9" t="s">
        <v>2143</v>
      </c>
      <c r="F1071" s="9" t="s">
        <v>165</v>
      </c>
      <c r="G1071" s="9" t="s">
        <v>2144</v>
      </c>
      <c r="H1071" s="9" t="s">
        <v>2145</v>
      </c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 spans="1:24" hidden="1" x14ac:dyDescent="0.2">
      <c r="A1072" s="3">
        <v>45495</v>
      </c>
      <c r="B1072" s="9">
        <v>-35</v>
      </c>
      <c r="C1072" s="9" t="s">
        <v>27</v>
      </c>
      <c r="D1072" s="9" t="s">
        <v>28</v>
      </c>
      <c r="E1072" s="9" t="s">
        <v>2143</v>
      </c>
      <c r="F1072" s="9" t="s">
        <v>165</v>
      </c>
      <c r="G1072" s="9" t="s">
        <v>2144</v>
      </c>
      <c r="H1072" s="9" t="s">
        <v>2145</v>
      </c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 spans="1:24" hidden="1" x14ac:dyDescent="0.2">
      <c r="A1073" s="3">
        <v>45513</v>
      </c>
      <c r="B1073" s="9">
        <v>-35</v>
      </c>
      <c r="C1073" s="9" t="s">
        <v>27</v>
      </c>
      <c r="D1073" s="9" t="s">
        <v>28</v>
      </c>
      <c r="E1073" s="9" t="s">
        <v>2143</v>
      </c>
      <c r="F1073" s="9" t="s">
        <v>165</v>
      </c>
      <c r="G1073" s="9" t="s">
        <v>2144</v>
      </c>
      <c r="H1073" s="9" t="s">
        <v>2145</v>
      </c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 spans="1:24" hidden="1" x14ac:dyDescent="0.2">
      <c r="A1074" s="3">
        <v>45526</v>
      </c>
      <c r="B1074" s="9">
        <v>-35</v>
      </c>
      <c r="C1074" s="9" t="s">
        <v>27</v>
      </c>
      <c r="D1074" s="9" t="s">
        <v>28</v>
      </c>
      <c r="E1074" s="9" t="s">
        <v>2143</v>
      </c>
      <c r="F1074" s="9" t="s">
        <v>165</v>
      </c>
      <c r="G1074" s="9" t="s">
        <v>2144</v>
      </c>
      <c r="H1074" s="9" t="s">
        <v>2145</v>
      </c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 spans="1:24" hidden="1" x14ac:dyDescent="0.2">
      <c r="A1075" s="3">
        <v>45544</v>
      </c>
      <c r="B1075" s="9">
        <v>-35</v>
      </c>
      <c r="C1075" s="9" t="s">
        <v>27</v>
      </c>
      <c r="D1075" s="9" t="s">
        <v>28</v>
      </c>
      <c r="E1075" s="9" t="s">
        <v>2143</v>
      </c>
      <c r="F1075" s="9" t="s">
        <v>165</v>
      </c>
      <c r="G1075" s="9" t="s">
        <v>2144</v>
      </c>
      <c r="H1075" s="9" t="s">
        <v>2145</v>
      </c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 spans="1:24" hidden="1" x14ac:dyDescent="0.2">
      <c r="A1076" s="3">
        <v>45670</v>
      </c>
      <c r="B1076" s="9">
        <v>-8</v>
      </c>
      <c r="C1076" s="9" t="s">
        <v>27</v>
      </c>
      <c r="D1076" s="9" t="s">
        <v>28</v>
      </c>
      <c r="E1076" s="9" t="s">
        <v>856</v>
      </c>
      <c r="F1076" s="9" t="s">
        <v>5538</v>
      </c>
      <c r="G1076" s="9" t="s">
        <v>5543</v>
      </c>
      <c r="H1076" s="9" t="s">
        <v>148</v>
      </c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 spans="1:24" hidden="1" x14ac:dyDescent="0.2">
      <c r="A1077" s="3">
        <v>45702</v>
      </c>
      <c r="B1077" s="9">
        <v>-16.3</v>
      </c>
      <c r="C1077" s="9" t="s">
        <v>27</v>
      </c>
      <c r="D1077" s="9" t="s">
        <v>28</v>
      </c>
      <c r="E1077" s="9" t="s">
        <v>856</v>
      </c>
      <c r="F1077" s="9" t="s">
        <v>5538</v>
      </c>
      <c r="G1077" s="9" t="s">
        <v>5543</v>
      </c>
      <c r="H1077" s="9" t="s">
        <v>148</v>
      </c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 spans="1:24" hidden="1" x14ac:dyDescent="0.2">
      <c r="A1078" s="3">
        <v>45712</v>
      </c>
      <c r="B1078" s="9">
        <v>-8.5</v>
      </c>
      <c r="C1078" s="9" t="s">
        <v>27</v>
      </c>
      <c r="D1078" s="9" t="s">
        <v>28</v>
      </c>
      <c r="E1078" s="9" t="s">
        <v>856</v>
      </c>
      <c r="F1078" s="9" t="s">
        <v>5538</v>
      </c>
      <c r="G1078" s="9" t="s">
        <v>5543</v>
      </c>
      <c r="H1078" s="9" t="s">
        <v>148</v>
      </c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 spans="1:24" hidden="1" x14ac:dyDescent="0.2">
      <c r="A1079" s="3">
        <v>45841</v>
      </c>
      <c r="B1079" s="9">
        <v>-6.3</v>
      </c>
      <c r="C1079" s="9" t="s">
        <v>27</v>
      </c>
      <c r="D1079" s="9" t="s">
        <v>28</v>
      </c>
      <c r="E1079" s="9" t="s">
        <v>4246</v>
      </c>
      <c r="F1079" s="9" t="s">
        <v>5538</v>
      </c>
      <c r="G1079" s="9" t="s">
        <v>5543</v>
      </c>
      <c r="H1079" s="9" t="s">
        <v>5626</v>
      </c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 spans="1:24" hidden="1" x14ac:dyDescent="0.2">
      <c r="A1080" s="3">
        <v>45924</v>
      </c>
      <c r="B1080" s="9">
        <v>-13.23</v>
      </c>
      <c r="C1080" s="9" t="s">
        <v>27</v>
      </c>
      <c r="D1080" s="9" t="s">
        <v>28</v>
      </c>
      <c r="E1080" s="9" t="s">
        <v>4246</v>
      </c>
      <c r="F1080" s="9" t="s">
        <v>5538</v>
      </c>
      <c r="G1080" s="9" t="s">
        <v>5543</v>
      </c>
      <c r="H1080" s="9" t="s">
        <v>5626</v>
      </c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 spans="1:24" hidden="1" x14ac:dyDescent="0.2">
      <c r="A1081" s="3">
        <v>45929</v>
      </c>
      <c r="B1081" s="9">
        <v>-16.059999999999999</v>
      </c>
      <c r="C1081" s="9" t="s">
        <v>27</v>
      </c>
      <c r="D1081" s="9" t="s">
        <v>28</v>
      </c>
      <c r="E1081" s="9" t="s">
        <v>4246</v>
      </c>
      <c r="F1081" s="9" t="s">
        <v>5538</v>
      </c>
      <c r="G1081" s="9" t="s">
        <v>5543</v>
      </c>
      <c r="H1081" s="9" t="s">
        <v>5626</v>
      </c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 spans="1:24" hidden="1" x14ac:dyDescent="0.2">
      <c r="A1082" s="3">
        <v>45474</v>
      </c>
      <c r="B1082" s="9">
        <v>-19.98</v>
      </c>
      <c r="C1082" s="9" t="s">
        <v>27</v>
      </c>
      <c r="D1082" s="9" t="s">
        <v>28</v>
      </c>
      <c r="E1082" s="9" t="s">
        <v>2365</v>
      </c>
      <c r="F1082" s="9" t="s">
        <v>16</v>
      </c>
      <c r="G1082" s="9" t="s">
        <v>6049</v>
      </c>
      <c r="H1082" s="9" t="s">
        <v>6050</v>
      </c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 spans="1:24" hidden="1" x14ac:dyDescent="0.2">
      <c r="A1083" s="3">
        <v>45965</v>
      </c>
      <c r="B1083" s="9">
        <v>-4</v>
      </c>
      <c r="C1083" s="9" t="s">
        <v>27</v>
      </c>
      <c r="D1083" s="9" t="s">
        <v>28</v>
      </c>
      <c r="E1083" s="9" t="s">
        <v>5035</v>
      </c>
      <c r="F1083" s="9" t="s">
        <v>16</v>
      </c>
      <c r="G1083" s="9" t="s">
        <v>6049</v>
      </c>
      <c r="H1083" s="10" t="s">
        <v>5934</v>
      </c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 spans="1:24" hidden="1" x14ac:dyDescent="0.2">
      <c r="A1084" s="3">
        <v>45595</v>
      </c>
      <c r="B1084" s="9">
        <v>-55.99</v>
      </c>
      <c r="C1084" s="9" t="s">
        <v>27</v>
      </c>
      <c r="D1084" s="9" t="s">
        <v>28</v>
      </c>
      <c r="E1084" s="9" t="s">
        <v>2978</v>
      </c>
      <c r="F1084" s="9" t="s">
        <v>16</v>
      </c>
      <c r="G1084" s="9" t="s">
        <v>6049</v>
      </c>
      <c r="H1084" s="10" t="s">
        <v>6051</v>
      </c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 spans="1:24" hidden="1" x14ac:dyDescent="0.2">
      <c r="A1085" s="3">
        <v>45392</v>
      </c>
      <c r="B1085" s="9">
        <v>-32.869999999999997</v>
      </c>
      <c r="C1085" s="9" t="s">
        <v>27</v>
      </c>
      <c r="D1085" s="9" t="s">
        <v>28</v>
      </c>
      <c r="E1085" s="9" t="s">
        <v>1870</v>
      </c>
      <c r="F1085" s="9" t="s">
        <v>52</v>
      </c>
      <c r="G1085" s="9" t="s">
        <v>1871</v>
      </c>
      <c r="H1085" s="9" t="s">
        <v>1872</v>
      </c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 spans="1:24" hidden="1" x14ac:dyDescent="0.2">
      <c r="A1086" s="3">
        <v>45943</v>
      </c>
      <c r="B1086" s="9">
        <v>-300</v>
      </c>
      <c r="C1086" s="9" t="s">
        <v>5534</v>
      </c>
      <c r="D1086" s="9" t="s">
        <v>37</v>
      </c>
      <c r="E1086" s="9" t="s">
        <v>4898</v>
      </c>
      <c r="F1086" s="9" t="s">
        <v>11</v>
      </c>
      <c r="G1086" s="9" t="s">
        <v>4522</v>
      </c>
      <c r="H1086" s="10" t="s">
        <v>5647</v>
      </c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 spans="1:24" hidden="1" x14ac:dyDescent="0.2">
      <c r="A1087" s="3">
        <v>45916</v>
      </c>
      <c r="B1087" s="9">
        <v>-317.55</v>
      </c>
      <c r="C1087" s="9" t="s">
        <v>27</v>
      </c>
      <c r="D1087" s="9" t="s">
        <v>28</v>
      </c>
      <c r="E1087" s="9" t="s">
        <v>4727</v>
      </c>
      <c r="F1087" s="9" t="s">
        <v>11</v>
      </c>
      <c r="G1087" s="9" t="s">
        <v>4522</v>
      </c>
      <c r="H1087" s="10" t="s">
        <v>6006</v>
      </c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 spans="1:24" hidden="1" x14ac:dyDescent="0.2">
      <c r="A1088" s="3">
        <v>45464</v>
      </c>
      <c r="B1088" s="9">
        <v>-10.5</v>
      </c>
      <c r="C1088" s="9" t="s">
        <v>27</v>
      </c>
      <c r="D1088" s="9" t="s">
        <v>28</v>
      </c>
      <c r="E1088" s="9" t="s">
        <v>262</v>
      </c>
      <c r="F1088" s="9" t="s">
        <v>16</v>
      </c>
      <c r="G1088" s="9" t="s">
        <v>6049</v>
      </c>
      <c r="H1088" s="9" t="s">
        <v>1765</v>
      </c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 spans="1:24" hidden="1" x14ac:dyDescent="0.2">
      <c r="A1089" s="3">
        <v>45933</v>
      </c>
      <c r="B1089" s="9">
        <v>-15.05</v>
      </c>
      <c r="C1089" s="9" t="s">
        <v>27</v>
      </c>
      <c r="D1089" s="9" t="s">
        <v>28</v>
      </c>
      <c r="E1089" s="9" t="s">
        <v>4246</v>
      </c>
      <c r="F1089" s="9" t="s">
        <v>5538</v>
      </c>
      <c r="G1089" s="9" t="s">
        <v>5543</v>
      </c>
      <c r="H1089" s="9" t="s">
        <v>5626</v>
      </c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 spans="1:24" hidden="1" x14ac:dyDescent="0.2">
      <c r="A1090" s="3">
        <v>45936</v>
      </c>
      <c r="B1090" s="9">
        <v>-11.41</v>
      </c>
      <c r="C1090" s="9" t="s">
        <v>27</v>
      </c>
      <c r="D1090" s="9" t="s">
        <v>28</v>
      </c>
      <c r="E1090" s="9" t="s">
        <v>4246</v>
      </c>
      <c r="F1090" s="9" t="s">
        <v>5538</v>
      </c>
      <c r="G1090" s="9" t="s">
        <v>5543</v>
      </c>
      <c r="H1090" s="9" t="s">
        <v>5626</v>
      </c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 spans="1:24" hidden="1" x14ac:dyDescent="0.2">
      <c r="A1091" s="3">
        <v>45964</v>
      </c>
      <c r="B1091" s="9">
        <v>-24.34</v>
      </c>
      <c r="C1091" s="9" t="s">
        <v>27</v>
      </c>
      <c r="D1091" s="9" t="s">
        <v>28</v>
      </c>
      <c r="E1091" s="9" t="s">
        <v>4246</v>
      </c>
      <c r="F1091" s="9" t="s">
        <v>5538</v>
      </c>
      <c r="G1091" s="9" t="s">
        <v>5543</v>
      </c>
      <c r="H1091" s="9" t="s">
        <v>5626</v>
      </c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 spans="1:24" hidden="1" x14ac:dyDescent="0.2">
      <c r="A1092" s="3">
        <v>45804</v>
      </c>
      <c r="B1092" s="9">
        <v>-7</v>
      </c>
      <c r="C1092" s="9" t="s">
        <v>172</v>
      </c>
      <c r="D1092" s="10"/>
      <c r="E1092" s="9" t="s">
        <v>4008</v>
      </c>
      <c r="F1092" s="9" t="s">
        <v>5538</v>
      </c>
      <c r="G1092" s="9" t="s">
        <v>5543</v>
      </c>
      <c r="H1092" s="9" t="s">
        <v>5626</v>
      </c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 spans="1:24" hidden="1" x14ac:dyDescent="0.2">
      <c r="A1093" s="3">
        <v>45826</v>
      </c>
      <c r="B1093" s="9">
        <v>-8.5</v>
      </c>
      <c r="C1093" s="9" t="s">
        <v>172</v>
      </c>
      <c r="D1093" s="10"/>
      <c r="E1093" s="9" t="s">
        <v>4008</v>
      </c>
      <c r="F1093" s="9" t="s">
        <v>5538</v>
      </c>
      <c r="G1093" s="9" t="s">
        <v>5543</v>
      </c>
      <c r="H1093" s="9" t="s">
        <v>5626</v>
      </c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 spans="1:24" hidden="1" x14ac:dyDescent="0.2">
      <c r="A1094" s="3">
        <v>45877</v>
      </c>
      <c r="B1094" s="9">
        <v>-7.3</v>
      </c>
      <c r="C1094" s="9" t="s">
        <v>172</v>
      </c>
      <c r="D1094" s="10"/>
      <c r="E1094" s="9" t="s">
        <v>4476</v>
      </c>
      <c r="F1094" s="9" t="s">
        <v>5538</v>
      </c>
      <c r="G1094" s="9" t="s">
        <v>5543</v>
      </c>
      <c r="H1094" s="9" t="s">
        <v>5626</v>
      </c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 spans="1:24" hidden="1" x14ac:dyDescent="0.2">
      <c r="A1095" s="3">
        <v>45468</v>
      </c>
      <c r="B1095" s="9">
        <v>-51.36</v>
      </c>
      <c r="C1095" s="9" t="s">
        <v>27</v>
      </c>
      <c r="D1095" s="9" t="s">
        <v>28</v>
      </c>
      <c r="E1095" s="9" t="s">
        <v>1870</v>
      </c>
      <c r="F1095" s="9" t="s">
        <v>52</v>
      </c>
      <c r="G1095" s="9" t="s">
        <v>1871</v>
      </c>
      <c r="H1095" s="9" t="s">
        <v>1872</v>
      </c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 spans="1:24" hidden="1" x14ac:dyDescent="0.2">
      <c r="A1096" s="3">
        <v>45387</v>
      </c>
      <c r="B1096" s="9">
        <v>-115.05</v>
      </c>
      <c r="C1096" s="9" t="s">
        <v>27</v>
      </c>
      <c r="D1096" s="9" t="s">
        <v>28</v>
      </c>
      <c r="E1096" s="9" t="s">
        <v>1929</v>
      </c>
      <c r="F1096" s="9" t="s">
        <v>52</v>
      </c>
      <c r="G1096" s="9" t="s">
        <v>1871</v>
      </c>
      <c r="H1096" s="9" t="s">
        <v>1872</v>
      </c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 spans="1:24" hidden="1" x14ac:dyDescent="0.2">
      <c r="A1097" s="3">
        <v>45468</v>
      </c>
      <c r="B1097" s="9">
        <v>-6</v>
      </c>
      <c r="C1097" s="9" t="s">
        <v>27</v>
      </c>
      <c r="D1097" s="9" t="s">
        <v>28</v>
      </c>
      <c r="E1097" s="9" t="s">
        <v>262</v>
      </c>
      <c r="F1097" s="9" t="s">
        <v>16</v>
      </c>
      <c r="G1097" s="9" t="s">
        <v>6049</v>
      </c>
      <c r="H1097" s="9" t="s">
        <v>1765</v>
      </c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 spans="1:24" hidden="1" x14ac:dyDescent="0.2">
      <c r="A1098" s="3">
        <v>45356</v>
      </c>
      <c r="B1098" s="9">
        <v>-44</v>
      </c>
      <c r="C1098" s="9" t="s">
        <v>27</v>
      </c>
      <c r="D1098" s="9" t="s">
        <v>28</v>
      </c>
      <c r="E1098" s="9" t="s">
        <v>1764</v>
      </c>
      <c r="F1098" s="9" t="s">
        <v>16</v>
      </c>
      <c r="G1098" s="9" t="s">
        <v>6049</v>
      </c>
      <c r="H1098" s="9" t="s">
        <v>1765</v>
      </c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 spans="1:24" hidden="1" x14ac:dyDescent="0.2">
      <c r="A1099" s="3">
        <v>45384</v>
      </c>
      <c r="B1099" s="9">
        <v>-15.17</v>
      </c>
      <c r="C1099" s="9" t="s">
        <v>27</v>
      </c>
      <c r="D1099" s="9" t="s">
        <v>28</v>
      </c>
      <c r="E1099" s="9" t="s">
        <v>1893</v>
      </c>
      <c r="F1099" s="9" t="s">
        <v>16</v>
      </c>
      <c r="G1099" s="9" t="s">
        <v>6049</v>
      </c>
      <c r="H1099" s="9" t="s">
        <v>1894</v>
      </c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 spans="1:24" hidden="1" x14ac:dyDescent="0.2">
      <c r="A1100" s="3">
        <v>45849</v>
      </c>
      <c r="B1100" s="9">
        <v>-12</v>
      </c>
      <c r="C1100" s="9" t="s">
        <v>172</v>
      </c>
      <c r="D1100" s="10"/>
      <c r="E1100" s="9" t="s">
        <v>4305</v>
      </c>
      <c r="F1100" s="9" t="s">
        <v>16</v>
      </c>
      <c r="G1100" s="9" t="s">
        <v>6049</v>
      </c>
      <c r="H1100" s="9" t="s">
        <v>906</v>
      </c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 spans="1:24" hidden="1" x14ac:dyDescent="0.2">
      <c r="A1101" s="3">
        <v>45765</v>
      </c>
      <c r="B1101" s="9">
        <v>-66.8</v>
      </c>
      <c r="C1101" s="9" t="s">
        <v>172</v>
      </c>
      <c r="D1101" s="9" t="s">
        <v>173</v>
      </c>
      <c r="E1101" s="9" t="s">
        <v>3738</v>
      </c>
      <c r="F1101" s="9" t="s">
        <v>16</v>
      </c>
      <c r="G1101" s="9" t="s">
        <v>6049</v>
      </c>
      <c r="H1101" s="9" t="s">
        <v>4681</v>
      </c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 spans="1:24" hidden="1" x14ac:dyDescent="0.2">
      <c r="A1102" s="3">
        <v>45770</v>
      </c>
      <c r="B1102" s="9">
        <v>-39</v>
      </c>
      <c r="C1102" s="9" t="s">
        <v>172</v>
      </c>
      <c r="D1102" s="10"/>
      <c r="E1102" s="9" t="s">
        <v>3776</v>
      </c>
      <c r="F1102" s="9" t="s">
        <v>16</v>
      </c>
      <c r="G1102" s="9" t="s">
        <v>6049</v>
      </c>
      <c r="H1102" s="9" t="s">
        <v>906</v>
      </c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 spans="1:24" hidden="1" x14ac:dyDescent="0.2">
      <c r="A1103" s="3">
        <v>45891</v>
      </c>
      <c r="B1103" s="9">
        <v>-39</v>
      </c>
      <c r="C1103" s="9" t="s">
        <v>172</v>
      </c>
      <c r="D1103" s="10"/>
      <c r="E1103" s="9" t="s">
        <v>4555</v>
      </c>
      <c r="F1103" s="9" t="s">
        <v>16</v>
      </c>
      <c r="G1103" s="9" t="s">
        <v>6049</v>
      </c>
      <c r="H1103" s="9" t="s">
        <v>906</v>
      </c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 spans="1:24" hidden="1" x14ac:dyDescent="0.2">
      <c r="A1104" s="3">
        <v>45804</v>
      </c>
      <c r="B1104" s="9">
        <v>-15.9</v>
      </c>
      <c r="C1104" s="9" t="s">
        <v>172</v>
      </c>
      <c r="D1104" s="10"/>
      <c r="E1104" s="9" t="s">
        <v>4013</v>
      </c>
      <c r="F1104" s="9" t="s">
        <v>16</v>
      </c>
      <c r="G1104" s="9" t="s">
        <v>6049</v>
      </c>
      <c r="H1104" s="9" t="s">
        <v>906</v>
      </c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 spans="1:24" hidden="1" x14ac:dyDescent="0.2">
      <c r="A1105" s="3">
        <v>45776</v>
      </c>
      <c r="B1105" s="9">
        <v>-111</v>
      </c>
      <c r="C1105" s="9" t="s">
        <v>172</v>
      </c>
      <c r="D1105" s="10"/>
      <c r="E1105" s="9" t="s">
        <v>3811</v>
      </c>
      <c r="F1105" s="9" t="s">
        <v>16</v>
      </c>
      <c r="G1105" s="9" t="s">
        <v>6049</v>
      </c>
      <c r="H1105" s="9" t="s">
        <v>906</v>
      </c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 spans="1:24" hidden="1" x14ac:dyDescent="0.2">
      <c r="A1106" s="3">
        <v>45903</v>
      </c>
      <c r="B1106" s="9">
        <v>-15.3</v>
      </c>
      <c r="C1106" s="9" t="s">
        <v>172</v>
      </c>
      <c r="D1106" s="10"/>
      <c r="E1106" s="9" t="s">
        <v>4653</v>
      </c>
      <c r="F1106" s="9" t="s">
        <v>16</v>
      </c>
      <c r="G1106" s="9" t="s">
        <v>6049</v>
      </c>
      <c r="H1106" s="9" t="s">
        <v>906</v>
      </c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 spans="1:24" hidden="1" x14ac:dyDescent="0.2">
      <c r="A1107" s="3">
        <v>45944</v>
      </c>
      <c r="B1107" s="9">
        <v>-41.5</v>
      </c>
      <c r="C1107" s="9" t="s">
        <v>172</v>
      </c>
      <c r="D1107" s="10"/>
      <c r="E1107" s="9" t="s">
        <v>4904</v>
      </c>
      <c r="F1107" s="9" t="s">
        <v>16</v>
      </c>
      <c r="G1107" s="9" t="s">
        <v>6049</v>
      </c>
      <c r="H1107" s="9" t="s">
        <v>906</v>
      </c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 spans="1:24" hidden="1" x14ac:dyDescent="0.2">
      <c r="A1108" s="3">
        <v>45821</v>
      </c>
      <c r="B1108" s="9">
        <v>-106</v>
      </c>
      <c r="C1108" s="9" t="s">
        <v>172</v>
      </c>
      <c r="D1108" s="10"/>
      <c r="E1108" s="9" t="s">
        <v>4118</v>
      </c>
      <c r="F1108" s="9" t="s">
        <v>16</v>
      </c>
      <c r="G1108" s="9" t="s">
        <v>6049</v>
      </c>
      <c r="H1108" s="9" t="s">
        <v>906</v>
      </c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 spans="1:24" hidden="1" x14ac:dyDescent="0.2">
      <c r="A1109" s="3">
        <v>45797</v>
      </c>
      <c r="B1109" s="9">
        <v>-46</v>
      </c>
      <c r="C1109" s="9" t="s">
        <v>172</v>
      </c>
      <c r="D1109" s="10"/>
      <c r="E1109" s="9" t="s">
        <v>3964</v>
      </c>
      <c r="F1109" s="9" t="s">
        <v>16</v>
      </c>
      <c r="G1109" s="9" t="s">
        <v>6049</v>
      </c>
      <c r="H1109" s="9" t="s">
        <v>906</v>
      </c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 spans="1:24" hidden="1" x14ac:dyDescent="0.2">
      <c r="A1110" s="3">
        <v>45863</v>
      </c>
      <c r="B1110" s="9">
        <v>-20.3</v>
      </c>
      <c r="C1110" s="9" t="s">
        <v>172</v>
      </c>
      <c r="D1110" s="10"/>
      <c r="E1110" s="9" t="s">
        <v>4394</v>
      </c>
      <c r="F1110" s="9" t="s">
        <v>16</v>
      </c>
      <c r="G1110" s="9" t="s">
        <v>6049</v>
      </c>
      <c r="H1110" s="9" t="s">
        <v>906</v>
      </c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 spans="1:24" hidden="1" x14ac:dyDescent="0.2">
      <c r="A1111" s="3">
        <v>45590</v>
      </c>
      <c r="B1111" s="9">
        <v>-73.5</v>
      </c>
      <c r="C1111" s="9" t="s">
        <v>172</v>
      </c>
      <c r="D1111" s="9" t="s">
        <v>173</v>
      </c>
      <c r="E1111" s="9" t="s">
        <v>2945</v>
      </c>
      <c r="F1111" s="9" t="s">
        <v>16</v>
      </c>
      <c r="G1111" s="9" t="s">
        <v>6049</v>
      </c>
      <c r="H1111" s="9" t="s">
        <v>4681</v>
      </c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 spans="1:24" hidden="1" x14ac:dyDescent="0.2">
      <c r="A1112" s="3">
        <v>45804</v>
      </c>
      <c r="B1112" s="9">
        <v>-68.349999999999994</v>
      </c>
      <c r="C1112" s="9" t="s">
        <v>172</v>
      </c>
      <c r="D1112" s="10"/>
      <c r="E1112" s="9" t="s">
        <v>4014</v>
      </c>
      <c r="F1112" s="9" t="s">
        <v>16</v>
      </c>
      <c r="G1112" s="9" t="s">
        <v>6049</v>
      </c>
      <c r="H1112" s="9" t="s">
        <v>906</v>
      </c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 spans="1:24" hidden="1" x14ac:dyDescent="0.2">
      <c r="A1113" s="3">
        <v>45308</v>
      </c>
      <c r="B1113" s="9">
        <v>-131.19999999999999</v>
      </c>
      <c r="C1113" s="9" t="s">
        <v>27</v>
      </c>
      <c r="D1113" s="9" t="s">
        <v>28</v>
      </c>
      <c r="E1113" s="9" t="s">
        <v>890</v>
      </c>
      <c r="F1113" s="9" t="s">
        <v>16</v>
      </c>
      <c r="G1113" s="9" t="s">
        <v>6049</v>
      </c>
      <c r="H1113" s="9" t="s">
        <v>906</v>
      </c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 spans="1:24" hidden="1" x14ac:dyDescent="0.2">
      <c r="A1114" s="3">
        <v>45313</v>
      </c>
      <c r="B1114" s="9">
        <v>-98</v>
      </c>
      <c r="C1114" s="9" t="s">
        <v>27</v>
      </c>
      <c r="D1114" s="9" t="s">
        <v>28</v>
      </c>
      <c r="E1114" s="9" t="s">
        <v>890</v>
      </c>
      <c r="F1114" s="9" t="s">
        <v>16</v>
      </c>
      <c r="G1114" s="9" t="s">
        <v>6049</v>
      </c>
      <c r="H1114" s="9" t="s">
        <v>906</v>
      </c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 spans="1:24" hidden="1" x14ac:dyDescent="0.2">
      <c r="A1115" s="3">
        <v>45338</v>
      </c>
      <c r="B1115" s="9">
        <v>-47.55</v>
      </c>
      <c r="C1115" s="9" t="s">
        <v>27</v>
      </c>
      <c r="D1115" s="9" t="s">
        <v>28</v>
      </c>
      <c r="E1115" s="9" t="s">
        <v>890</v>
      </c>
      <c r="F1115" s="9" t="s">
        <v>16</v>
      </c>
      <c r="G1115" s="9" t="s">
        <v>6049</v>
      </c>
      <c r="H1115" s="9" t="s">
        <v>906</v>
      </c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 spans="1:24" hidden="1" x14ac:dyDescent="0.2">
      <c r="A1116" s="3">
        <v>45425</v>
      </c>
      <c r="B1116" s="9">
        <v>-7.2</v>
      </c>
      <c r="C1116" s="9" t="s">
        <v>27</v>
      </c>
      <c r="D1116" s="9" t="s">
        <v>28</v>
      </c>
      <c r="E1116" s="9" t="s">
        <v>890</v>
      </c>
      <c r="F1116" s="9" t="s">
        <v>16</v>
      </c>
      <c r="G1116" s="9" t="s">
        <v>6049</v>
      </c>
      <c r="H1116" s="9" t="s">
        <v>906</v>
      </c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 spans="1:24" hidden="1" x14ac:dyDescent="0.2">
      <c r="A1117" s="3">
        <v>45428</v>
      </c>
      <c r="B1117" s="9">
        <v>-76</v>
      </c>
      <c r="C1117" s="9" t="s">
        <v>27</v>
      </c>
      <c r="D1117" s="9" t="s">
        <v>28</v>
      </c>
      <c r="E1117" s="9" t="s">
        <v>890</v>
      </c>
      <c r="F1117" s="9" t="s">
        <v>16</v>
      </c>
      <c r="G1117" s="9" t="s">
        <v>6049</v>
      </c>
      <c r="H1117" s="9" t="s">
        <v>906</v>
      </c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 spans="1:24" hidden="1" x14ac:dyDescent="0.2">
      <c r="A1118" s="3">
        <v>45477</v>
      </c>
      <c r="B1118" s="9">
        <v>-62</v>
      </c>
      <c r="C1118" s="9" t="s">
        <v>27</v>
      </c>
      <c r="D1118" s="9" t="s">
        <v>28</v>
      </c>
      <c r="E1118" s="9" t="s">
        <v>890</v>
      </c>
      <c r="F1118" s="9" t="s">
        <v>16</v>
      </c>
      <c r="G1118" s="9" t="s">
        <v>6049</v>
      </c>
      <c r="H1118" s="9" t="s">
        <v>906</v>
      </c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 spans="1:24" hidden="1" x14ac:dyDescent="0.2">
      <c r="A1119" s="3">
        <v>45527</v>
      </c>
      <c r="B1119" s="9">
        <v>-34</v>
      </c>
      <c r="C1119" s="9" t="s">
        <v>27</v>
      </c>
      <c r="D1119" s="9" t="s">
        <v>28</v>
      </c>
      <c r="E1119" s="9" t="s">
        <v>890</v>
      </c>
      <c r="F1119" s="9" t="s">
        <v>16</v>
      </c>
      <c r="G1119" s="9" t="s">
        <v>6049</v>
      </c>
      <c r="H1119" s="9" t="s">
        <v>906</v>
      </c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 spans="1:24" hidden="1" x14ac:dyDescent="0.2">
      <c r="A1120" s="3">
        <v>45551</v>
      </c>
      <c r="B1120" s="9">
        <v>-92.5</v>
      </c>
      <c r="C1120" s="9" t="s">
        <v>27</v>
      </c>
      <c r="D1120" s="9" t="s">
        <v>28</v>
      </c>
      <c r="E1120" s="9" t="s">
        <v>890</v>
      </c>
      <c r="F1120" s="9" t="s">
        <v>16</v>
      </c>
      <c r="G1120" s="9" t="s">
        <v>6049</v>
      </c>
      <c r="H1120" s="9" t="s">
        <v>906</v>
      </c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 spans="1:24" hidden="1" x14ac:dyDescent="0.2">
      <c r="A1121" s="3">
        <v>45565</v>
      </c>
      <c r="B1121" s="9">
        <v>-14</v>
      </c>
      <c r="C1121" s="9" t="s">
        <v>27</v>
      </c>
      <c r="D1121" s="9" t="s">
        <v>28</v>
      </c>
      <c r="E1121" s="9" t="s">
        <v>890</v>
      </c>
      <c r="F1121" s="9" t="s">
        <v>16</v>
      </c>
      <c r="G1121" s="9" t="s">
        <v>6049</v>
      </c>
      <c r="H1121" s="9" t="s">
        <v>906</v>
      </c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 spans="1:24" hidden="1" x14ac:dyDescent="0.2">
      <c r="A1122" s="3">
        <v>45685</v>
      </c>
      <c r="B1122" s="9">
        <v>-49</v>
      </c>
      <c r="C1122" s="9" t="s">
        <v>27</v>
      </c>
      <c r="D1122" s="9" t="s">
        <v>28</v>
      </c>
      <c r="E1122" s="9" t="s">
        <v>890</v>
      </c>
      <c r="F1122" s="9" t="s">
        <v>16</v>
      </c>
      <c r="G1122" s="9" t="s">
        <v>6049</v>
      </c>
      <c r="H1122" s="9" t="s">
        <v>906</v>
      </c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 spans="1:24" hidden="1" x14ac:dyDescent="0.2">
      <c r="A1123" s="3">
        <v>45712</v>
      </c>
      <c r="B1123" s="9">
        <v>-20</v>
      </c>
      <c r="C1123" s="9" t="s">
        <v>27</v>
      </c>
      <c r="D1123" s="9" t="s">
        <v>28</v>
      </c>
      <c r="E1123" s="9" t="s">
        <v>890</v>
      </c>
      <c r="F1123" s="9" t="s">
        <v>16</v>
      </c>
      <c r="G1123" s="9" t="s">
        <v>6049</v>
      </c>
      <c r="H1123" s="9" t="s">
        <v>906</v>
      </c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 spans="1:24" hidden="1" x14ac:dyDescent="0.2">
      <c r="A1124" s="3">
        <v>45716</v>
      </c>
      <c r="B1124" s="9">
        <v>-63</v>
      </c>
      <c r="C1124" s="9" t="s">
        <v>27</v>
      </c>
      <c r="D1124" s="9" t="s">
        <v>28</v>
      </c>
      <c r="E1124" s="9" t="s">
        <v>890</v>
      </c>
      <c r="F1124" s="9" t="s">
        <v>16</v>
      </c>
      <c r="G1124" s="9" t="s">
        <v>6049</v>
      </c>
      <c r="H1124" s="9" t="s">
        <v>906</v>
      </c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 spans="1:24" hidden="1" x14ac:dyDescent="0.2">
      <c r="A1125" s="3">
        <v>45908</v>
      </c>
      <c r="B1125" s="9">
        <v>-8.8000000000000007</v>
      </c>
      <c r="C1125" s="9" t="s">
        <v>27</v>
      </c>
      <c r="D1125" s="9" t="s">
        <v>28</v>
      </c>
      <c r="E1125" s="9" t="s">
        <v>890</v>
      </c>
      <c r="F1125" s="9" t="s">
        <v>16</v>
      </c>
      <c r="G1125" s="9" t="s">
        <v>6049</v>
      </c>
      <c r="H1125" s="9" t="s">
        <v>906</v>
      </c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 spans="1:24" hidden="1" x14ac:dyDescent="0.2">
      <c r="A1126" s="3">
        <v>45908</v>
      </c>
      <c r="B1126" s="9">
        <v>-38.25</v>
      </c>
      <c r="C1126" s="9" t="s">
        <v>27</v>
      </c>
      <c r="D1126" s="9" t="s">
        <v>28</v>
      </c>
      <c r="E1126" s="9" t="s">
        <v>890</v>
      </c>
      <c r="F1126" s="9" t="s">
        <v>16</v>
      </c>
      <c r="G1126" s="9" t="s">
        <v>6049</v>
      </c>
      <c r="H1126" s="9" t="s">
        <v>906</v>
      </c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 spans="1:24" hidden="1" x14ac:dyDescent="0.2">
      <c r="A1127" s="3">
        <v>45974</v>
      </c>
      <c r="B1127" s="9">
        <v>-71.8</v>
      </c>
      <c r="C1127" s="9" t="s">
        <v>27</v>
      </c>
      <c r="D1127" s="9" t="s">
        <v>28</v>
      </c>
      <c r="E1127" s="9" t="s">
        <v>890</v>
      </c>
      <c r="F1127" s="9" t="s">
        <v>16</v>
      </c>
      <c r="G1127" s="9" t="s">
        <v>6049</v>
      </c>
      <c r="H1127" s="9" t="s">
        <v>906</v>
      </c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 spans="1:24" hidden="1" x14ac:dyDescent="0.2">
      <c r="A1128" s="3">
        <v>45352</v>
      </c>
      <c r="B1128" s="9">
        <v>-57.6</v>
      </c>
      <c r="C1128" s="9" t="s">
        <v>27</v>
      </c>
      <c r="D1128" s="9" t="s">
        <v>28</v>
      </c>
      <c r="E1128" s="9" t="s">
        <v>883</v>
      </c>
      <c r="F1128" s="9" t="s">
        <v>16</v>
      </c>
      <c r="G1128" s="9" t="s">
        <v>6049</v>
      </c>
      <c r="H1128" s="9" t="s">
        <v>906</v>
      </c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 spans="1:24" hidden="1" x14ac:dyDescent="0.2">
      <c r="A1129" s="3">
        <v>45352</v>
      </c>
      <c r="B1129" s="9">
        <v>-30</v>
      </c>
      <c r="C1129" s="9" t="s">
        <v>27</v>
      </c>
      <c r="D1129" s="9" t="s">
        <v>28</v>
      </c>
      <c r="E1129" s="9" t="s">
        <v>883</v>
      </c>
      <c r="F1129" s="9" t="s">
        <v>16</v>
      </c>
      <c r="G1129" s="9" t="s">
        <v>6049</v>
      </c>
      <c r="H1129" s="9" t="s">
        <v>906</v>
      </c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 spans="1:24" hidden="1" x14ac:dyDescent="0.2">
      <c r="A1130" s="3">
        <v>45436</v>
      </c>
      <c r="B1130" s="9">
        <v>-51.5</v>
      </c>
      <c r="C1130" s="9" t="s">
        <v>27</v>
      </c>
      <c r="D1130" s="9" t="s">
        <v>28</v>
      </c>
      <c r="E1130" s="9" t="s">
        <v>883</v>
      </c>
      <c r="F1130" s="9" t="s">
        <v>16</v>
      </c>
      <c r="G1130" s="9" t="s">
        <v>6049</v>
      </c>
      <c r="H1130" s="9" t="s">
        <v>906</v>
      </c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 spans="1:24" hidden="1" x14ac:dyDescent="0.2">
      <c r="A1131" s="3">
        <v>45448</v>
      </c>
      <c r="B1131" s="9">
        <v>-92.24</v>
      </c>
      <c r="C1131" s="9" t="s">
        <v>27</v>
      </c>
      <c r="D1131" s="9" t="s">
        <v>28</v>
      </c>
      <c r="E1131" s="9" t="s">
        <v>883</v>
      </c>
      <c r="F1131" s="9" t="s">
        <v>16</v>
      </c>
      <c r="G1131" s="9" t="s">
        <v>6049</v>
      </c>
      <c r="H1131" s="9" t="s">
        <v>906</v>
      </c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 spans="1:24" hidden="1" x14ac:dyDescent="0.2">
      <c r="A1132" s="3">
        <v>45467</v>
      </c>
      <c r="B1132" s="9">
        <v>-27.65</v>
      </c>
      <c r="C1132" s="9" t="s">
        <v>27</v>
      </c>
      <c r="D1132" s="9" t="s">
        <v>28</v>
      </c>
      <c r="E1132" s="9" t="s">
        <v>883</v>
      </c>
      <c r="F1132" s="9" t="s">
        <v>16</v>
      </c>
      <c r="G1132" s="9" t="s">
        <v>6049</v>
      </c>
      <c r="H1132" s="9" t="s">
        <v>906</v>
      </c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 spans="1:24" hidden="1" x14ac:dyDescent="0.2">
      <c r="A1133" s="3">
        <v>45475</v>
      </c>
      <c r="B1133" s="9">
        <v>-57.39</v>
      </c>
      <c r="C1133" s="9" t="s">
        <v>27</v>
      </c>
      <c r="D1133" s="9" t="s">
        <v>28</v>
      </c>
      <c r="E1133" s="9" t="s">
        <v>883</v>
      </c>
      <c r="F1133" s="9" t="s">
        <v>16</v>
      </c>
      <c r="G1133" s="9" t="s">
        <v>6049</v>
      </c>
      <c r="H1133" s="9" t="s">
        <v>906</v>
      </c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 spans="1:24" hidden="1" x14ac:dyDescent="0.2">
      <c r="A1134" s="3">
        <v>45502</v>
      </c>
      <c r="B1134" s="9">
        <v>-32</v>
      </c>
      <c r="C1134" s="9" t="s">
        <v>27</v>
      </c>
      <c r="D1134" s="9" t="s">
        <v>28</v>
      </c>
      <c r="E1134" s="9" t="s">
        <v>883</v>
      </c>
      <c r="F1134" s="9" t="s">
        <v>16</v>
      </c>
      <c r="G1134" s="9" t="s">
        <v>6049</v>
      </c>
      <c r="H1134" s="9" t="s">
        <v>906</v>
      </c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 spans="1:24" hidden="1" x14ac:dyDescent="0.2">
      <c r="A1135" s="3">
        <v>45502</v>
      </c>
      <c r="B1135" s="9">
        <v>-23.8</v>
      </c>
      <c r="C1135" s="9" t="s">
        <v>27</v>
      </c>
      <c r="D1135" s="9" t="s">
        <v>28</v>
      </c>
      <c r="E1135" s="9" t="s">
        <v>883</v>
      </c>
      <c r="F1135" s="9" t="s">
        <v>16</v>
      </c>
      <c r="G1135" s="9" t="s">
        <v>6049</v>
      </c>
      <c r="H1135" s="9" t="s">
        <v>906</v>
      </c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 spans="1:24" hidden="1" x14ac:dyDescent="0.2">
      <c r="A1136" s="3">
        <v>45607</v>
      </c>
      <c r="B1136" s="9">
        <v>-42.7</v>
      </c>
      <c r="C1136" s="9" t="s">
        <v>27</v>
      </c>
      <c r="D1136" s="9" t="s">
        <v>28</v>
      </c>
      <c r="E1136" s="9" t="s">
        <v>883</v>
      </c>
      <c r="F1136" s="9" t="s">
        <v>16</v>
      </c>
      <c r="G1136" s="9" t="s">
        <v>6049</v>
      </c>
      <c r="H1136" s="9" t="s">
        <v>906</v>
      </c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 spans="1:24" hidden="1" x14ac:dyDescent="0.2">
      <c r="A1137" s="3">
        <v>45656</v>
      </c>
      <c r="B1137" s="9">
        <v>-78.349999999999994</v>
      </c>
      <c r="C1137" s="9" t="s">
        <v>27</v>
      </c>
      <c r="D1137" s="9" t="s">
        <v>28</v>
      </c>
      <c r="E1137" s="9" t="s">
        <v>883</v>
      </c>
      <c r="F1137" s="9" t="s">
        <v>16</v>
      </c>
      <c r="G1137" s="9" t="s">
        <v>6049</v>
      </c>
      <c r="H1137" s="9" t="s">
        <v>906</v>
      </c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 spans="1:24" hidden="1" x14ac:dyDescent="0.2">
      <c r="A1138" s="3">
        <v>45656</v>
      </c>
      <c r="B1138" s="9">
        <v>-17</v>
      </c>
      <c r="C1138" s="9" t="s">
        <v>27</v>
      </c>
      <c r="D1138" s="9" t="s">
        <v>28</v>
      </c>
      <c r="E1138" s="9" t="s">
        <v>883</v>
      </c>
      <c r="F1138" s="9" t="s">
        <v>16</v>
      </c>
      <c r="G1138" s="9" t="s">
        <v>6049</v>
      </c>
      <c r="H1138" s="9" t="s">
        <v>906</v>
      </c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 spans="1:24" hidden="1" x14ac:dyDescent="0.2">
      <c r="A1139" s="3">
        <v>45656</v>
      </c>
      <c r="B1139" s="9">
        <v>-12.99</v>
      </c>
      <c r="C1139" s="9" t="s">
        <v>27</v>
      </c>
      <c r="D1139" s="9" t="s">
        <v>28</v>
      </c>
      <c r="E1139" s="9" t="s">
        <v>883</v>
      </c>
      <c r="F1139" s="9" t="s">
        <v>16</v>
      </c>
      <c r="G1139" s="9" t="s">
        <v>6049</v>
      </c>
      <c r="H1139" s="9" t="s">
        <v>906</v>
      </c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 spans="1:24" hidden="1" x14ac:dyDescent="0.2">
      <c r="A1140" s="3">
        <v>45694</v>
      </c>
      <c r="B1140" s="9">
        <v>-29.74</v>
      </c>
      <c r="C1140" s="9" t="s">
        <v>27</v>
      </c>
      <c r="D1140" s="9" t="s">
        <v>28</v>
      </c>
      <c r="E1140" s="9" t="s">
        <v>883</v>
      </c>
      <c r="F1140" s="9" t="s">
        <v>16</v>
      </c>
      <c r="G1140" s="9" t="s">
        <v>6049</v>
      </c>
      <c r="H1140" s="9" t="s">
        <v>906</v>
      </c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 spans="1:24" hidden="1" x14ac:dyDescent="0.2">
      <c r="A1141" s="3">
        <v>45701</v>
      </c>
      <c r="B1141" s="9">
        <v>-8</v>
      </c>
      <c r="C1141" s="9" t="s">
        <v>27</v>
      </c>
      <c r="D1141" s="9" t="s">
        <v>28</v>
      </c>
      <c r="E1141" s="9" t="s">
        <v>883</v>
      </c>
      <c r="F1141" s="9" t="s">
        <v>16</v>
      </c>
      <c r="G1141" s="9" t="s">
        <v>6049</v>
      </c>
      <c r="H1141" s="9" t="s">
        <v>906</v>
      </c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 spans="1:24" hidden="1" x14ac:dyDescent="0.2">
      <c r="A1142" s="3">
        <v>45737</v>
      </c>
      <c r="B1142" s="9">
        <v>-49.5</v>
      </c>
      <c r="C1142" s="9" t="s">
        <v>27</v>
      </c>
      <c r="D1142" s="9" t="s">
        <v>28</v>
      </c>
      <c r="E1142" s="9" t="s">
        <v>883</v>
      </c>
      <c r="F1142" s="9" t="s">
        <v>16</v>
      </c>
      <c r="G1142" s="9" t="s">
        <v>6049</v>
      </c>
      <c r="H1142" s="9" t="s">
        <v>906</v>
      </c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 spans="1:24" hidden="1" x14ac:dyDescent="0.2">
      <c r="A1143" s="3">
        <v>45741</v>
      </c>
      <c r="B1143" s="9">
        <v>-12</v>
      </c>
      <c r="C1143" s="9" t="s">
        <v>27</v>
      </c>
      <c r="D1143" s="9" t="s">
        <v>28</v>
      </c>
      <c r="E1143" s="9" t="s">
        <v>883</v>
      </c>
      <c r="F1143" s="9" t="s">
        <v>16</v>
      </c>
      <c r="G1143" s="9" t="s">
        <v>6049</v>
      </c>
      <c r="H1143" s="9" t="s">
        <v>906</v>
      </c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 spans="1:24" hidden="1" x14ac:dyDescent="0.2">
      <c r="A1144" s="3">
        <v>45915</v>
      </c>
      <c r="B1144" s="9">
        <v>-49.75</v>
      </c>
      <c r="C1144" s="9" t="s">
        <v>27</v>
      </c>
      <c r="D1144" s="9" t="s">
        <v>28</v>
      </c>
      <c r="E1144" s="9" t="s">
        <v>883</v>
      </c>
      <c r="F1144" s="9" t="s">
        <v>16</v>
      </c>
      <c r="G1144" s="9" t="s">
        <v>6049</v>
      </c>
      <c r="H1144" s="9" t="s">
        <v>906</v>
      </c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 spans="1:24" hidden="1" x14ac:dyDescent="0.2">
      <c r="A1145" s="3">
        <v>45922</v>
      </c>
      <c r="B1145" s="9">
        <v>-61.95</v>
      </c>
      <c r="C1145" s="9" t="s">
        <v>27</v>
      </c>
      <c r="D1145" s="9" t="s">
        <v>28</v>
      </c>
      <c r="E1145" s="9" t="s">
        <v>883</v>
      </c>
      <c r="F1145" s="9" t="s">
        <v>16</v>
      </c>
      <c r="G1145" s="9" t="s">
        <v>6049</v>
      </c>
      <c r="H1145" s="9" t="s">
        <v>906</v>
      </c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 spans="1:24" hidden="1" x14ac:dyDescent="0.2">
      <c r="A1146" s="3">
        <v>45394</v>
      </c>
      <c r="B1146" s="9">
        <v>-115.05</v>
      </c>
      <c r="C1146" s="9" t="s">
        <v>27</v>
      </c>
      <c r="D1146" s="9" t="s">
        <v>28</v>
      </c>
      <c r="E1146" s="9" t="s">
        <v>1929</v>
      </c>
      <c r="F1146" s="9" t="s">
        <v>52</v>
      </c>
      <c r="G1146" s="9" t="s">
        <v>1871</v>
      </c>
      <c r="H1146" s="9" t="s">
        <v>1872</v>
      </c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 spans="1:24" hidden="1" x14ac:dyDescent="0.2">
      <c r="A1147" s="3">
        <v>45411</v>
      </c>
      <c r="B1147" s="9">
        <v>-32.869999999999997</v>
      </c>
      <c r="C1147" s="9" t="s">
        <v>27</v>
      </c>
      <c r="D1147" s="9" t="s">
        <v>28</v>
      </c>
      <c r="E1147" s="9" t="s">
        <v>1929</v>
      </c>
      <c r="F1147" s="9" t="s">
        <v>52</v>
      </c>
      <c r="G1147" s="9" t="s">
        <v>1871</v>
      </c>
      <c r="H1147" s="9" t="s">
        <v>1872</v>
      </c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 spans="1:24" hidden="1" x14ac:dyDescent="0.2">
      <c r="A1148" s="3">
        <v>45422</v>
      </c>
      <c r="B1148" s="9">
        <v>-32.869999999999997</v>
      </c>
      <c r="C1148" s="9" t="s">
        <v>27</v>
      </c>
      <c r="D1148" s="9" t="s">
        <v>28</v>
      </c>
      <c r="E1148" s="9" t="s">
        <v>1929</v>
      </c>
      <c r="F1148" s="9" t="s">
        <v>52</v>
      </c>
      <c r="G1148" s="9" t="s">
        <v>1871</v>
      </c>
      <c r="H1148" s="9" t="s">
        <v>1872</v>
      </c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 spans="1:24" hidden="1" x14ac:dyDescent="0.2">
      <c r="A1149" s="3">
        <v>45436</v>
      </c>
      <c r="B1149" s="9">
        <v>-32.869999999999997</v>
      </c>
      <c r="C1149" s="9" t="s">
        <v>27</v>
      </c>
      <c r="D1149" s="9" t="s">
        <v>28</v>
      </c>
      <c r="E1149" s="9" t="s">
        <v>1929</v>
      </c>
      <c r="F1149" s="9" t="s">
        <v>52</v>
      </c>
      <c r="G1149" s="9" t="s">
        <v>1871</v>
      </c>
      <c r="H1149" s="9" t="s">
        <v>1872</v>
      </c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 spans="1:24" hidden="1" x14ac:dyDescent="0.2">
      <c r="A1150" s="3">
        <v>46004</v>
      </c>
      <c r="B1150" s="9">
        <v>-8.69</v>
      </c>
      <c r="C1150" s="9" t="s">
        <v>172</v>
      </c>
      <c r="D1150" s="10"/>
      <c r="E1150" s="9" t="s">
        <v>5409</v>
      </c>
      <c r="F1150" s="9" t="s">
        <v>5538</v>
      </c>
      <c r="G1150" s="9" t="s">
        <v>5543</v>
      </c>
      <c r="H1150" s="9" t="s">
        <v>5626</v>
      </c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 spans="1:24" hidden="1" x14ac:dyDescent="0.2">
      <c r="A1151" s="3">
        <v>45975</v>
      </c>
      <c r="B1151" s="9">
        <v>-8.69</v>
      </c>
      <c r="C1151" s="9" t="s">
        <v>172</v>
      </c>
      <c r="D1151" s="10"/>
      <c r="E1151" s="9" t="s">
        <v>5291</v>
      </c>
      <c r="F1151" s="9" t="s">
        <v>5538</v>
      </c>
      <c r="G1151" s="9" t="s">
        <v>5543</v>
      </c>
      <c r="H1151" s="9" t="s">
        <v>5626</v>
      </c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 spans="1:24" hidden="1" x14ac:dyDescent="0.2">
      <c r="A1152" s="3">
        <v>45831</v>
      </c>
      <c r="B1152" s="9">
        <v>-85.1</v>
      </c>
      <c r="C1152" s="9" t="s">
        <v>27</v>
      </c>
      <c r="D1152" s="9" t="s">
        <v>28</v>
      </c>
      <c r="E1152" s="9" t="s">
        <v>175</v>
      </c>
      <c r="F1152" s="9" t="s">
        <v>84</v>
      </c>
      <c r="G1152" s="9" t="s">
        <v>4635</v>
      </c>
      <c r="H1152" s="9" t="s">
        <v>176</v>
      </c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 spans="1:24" hidden="1" x14ac:dyDescent="0.2">
      <c r="A1153" s="3">
        <v>45838</v>
      </c>
      <c r="B1153" s="9">
        <v>-81.08</v>
      </c>
      <c r="C1153" s="9" t="s">
        <v>27</v>
      </c>
      <c r="D1153" s="9" t="s">
        <v>28</v>
      </c>
      <c r="E1153" s="9" t="s">
        <v>175</v>
      </c>
      <c r="F1153" s="9" t="s">
        <v>84</v>
      </c>
      <c r="G1153" s="9" t="s">
        <v>4635</v>
      </c>
      <c r="H1153" s="9" t="s">
        <v>176</v>
      </c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 spans="1:24" hidden="1" x14ac:dyDescent="0.2">
      <c r="A1154" s="3">
        <v>45840</v>
      </c>
      <c r="B1154" s="9">
        <v>-2</v>
      </c>
      <c r="C1154" s="9" t="s">
        <v>27</v>
      </c>
      <c r="D1154" s="9" t="s">
        <v>28</v>
      </c>
      <c r="E1154" s="9" t="s">
        <v>175</v>
      </c>
      <c r="F1154" s="9" t="s">
        <v>84</v>
      </c>
      <c r="G1154" s="9" t="s">
        <v>4635</v>
      </c>
      <c r="H1154" s="9" t="s">
        <v>176</v>
      </c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 spans="1:24" hidden="1" x14ac:dyDescent="0.2">
      <c r="A1155" s="3">
        <v>45848</v>
      </c>
      <c r="B1155" s="9">
        <v>-90.78</v>
      </c>
      <c r="C1155" s="9" t="s">
        <v>27</v>
      </c>
      <c r="D1155" s="9" t="s">
        <v>28</v>
      </c>
      <c r="E1155" s="9" t="s">
        <v>175</v>
      </c>
      <c r="F1155" s="9" t="s">
        <v>84</v>
      </c>
      <c r="G1155" s="9" t="s">
        <v>4635</v>
      </c>
      <c r="H1155" s="9" t="s">
        <v>176</v>
      </c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 spans="1:24" hidden="1" x14ac:dyDescent="0.2">
      <c r="A1156" s="3">
        <v>45880</v>
      </c>
      <c r="B1156" s="9">
        <v>-82.54</v>
      </c>
      <c r="C1156" s="9" t="s">
        <v>27</v>
      </c>
      <c r="D1156" s="9" t="s">
        <v>28</v>
      </c>
      <c r="E1156" s="9" t="s">
        <v>175</v>
      </c>
      <c r="F1156" s="9" t="s">
        <v>84</v>
      </c>
      <c r="G1156" s="9" t="s">
        <v>4635</v>
      </c>
      <c r="H1156" s="9" t="s">
        <v>176</v>
      </c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 spans="1:24" hidden="1" x14ac:dyDescent="0.2">
      <c r="A1157" s="3">
        <v>45894</v>
      </c>
      <c r="B1157" s="9">
        <v>-88.44</v>
      </c>
      <c r="C1157" s="9" t="s">
        <v>27</v>
      </c>
      <c r="D1157" s="9" t="s">
        <v>28</v>
      </c>
      <c r="E1157" s="9" t="s">
        <v>175</v>
      </c>
      <c r="F1157" s="9" t="s">
        <v>84</v>
      </c>
      <c r="G1157" s="9" t="s">
        <v>4635</v>
      </c>
      <c r="H1157" s="9" t="s">
        <v>176</v>
      </c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 spans="1:24" hidden="1" x14ac:dyDescent="0.2">
      <c r="A1158" s="3">
        <v>45908</v>
      </c>
      <c r="B1158" s="9">
        <v>-89</v>
      </c>
      <c r="C1158" s="9" t="s">
        <v>27</v>
      </c>
      <c r="D1158" s="9" t="s">
        <v>28</v>
      </c>
      <c r="E1158" s="9" t="s">
        <v>175</v>
      </c>
      <c r="F1158" s="9" t="s">
        <v>84</v>
      </c>
      <c r="G1158" s="9" t="s">
        <v>4635</v>
      </c>
      <c r="H1158" s="9" t="s">
        <v>176</v>
      </c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 spans="1:24" hidden="1" x14ac:dyDescent="0.2">
      <c r="A1159" s="3">
        <v>45915</v>
      </c>
      <c r="B1159" s="9">
        <v>-103.23</v>
      </c>
      <c r="C1159" s="9" t="s">
        <v>27</v>
      </c>
      <c r="D1159" s="9" t="s">
        <v>28</v>
      </c>
      <c r="E1159" s="9" t="s">
        <v>175</v>
      </c>
      <c r="F1159" s="9" t="s">
        <v>84</v>
      </c>
      <c r="G1159" s="9" t="s">
        <v>4635</v>
      </c>
      <c r="H1159" s="9" t="s">
        <v>176</v>
      </c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 spans="1:24" hidden="1" x14ac:dyDescent="0.2">
      <c r="A1160" s="3">
        <v>45922</v>
      </c>
      <c r="B1160" s="9">
        <v>-105.26</v>
      </c>
      <c r="C1160" s="9" t="s">
        <v>27</v>
      </c>
      <c r="D1160" s="9" t="s">
        <v>28</v>
      </c>
      <c r="E1160" s="9" t="s">
        <v>175</v>
      </c>
      <c r="F1160" s="9" t="s">
        <v>84</v>
      </c>
      <c r="G1160" s="9" t="s">
        <v>4635</v>
      </c>
      <c r="H1160" s="9" t="s">
        <v>176</v>
      </c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 spans="1:24" hidden="1" x14ac:dyDescent="0.2">
      <c r="A1161" s="3">
        <v>45936</v>
      </c>
      <c r="B1161" s="9">
        <v>-5</v>
      </c>
      <c r="C1161" s="9" t="s">
        <v>27</v>
      </c>
      <c r="D1161" s="9" t="s">
        <v>28</v>
      </c>
      <c r="E1161" s="9" t="s">
        <v>175</v>
      </c>
      <c r="F1161" s="9" t="s">
        <v>84</v>
      </c>
      <c r="G1161" s="9" t="s">
        <v>4635</v>
      </c>
      <c r="H1161" s="9" t="s">
        <v>176</v>
      </c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 spans="1:24" hidden="1" x14ac:dyDescent="0.2">
      <c r="A1162" s="3">
        <v>45936</v>
      </c>
      <c r="B1162" s="9">
        <v>-71.87</v>
      </c>
      <c r="C1162" s="9" t="s">
        <v>27</v>
      </c>
      <c r="D1162" s="9" t="s">
        <v>28</v>
      </c>
      <c r="E1162" s="9" t="s">
        <v>175</v>
      </c>
      <c r="F1162" s="9" t="s">
        <v>84</v>
      </c>
      <c r="G1162" s="9" t="s">
        <v>4635</v>
      </c>
      <c r="H1162" s="9" t="s">
        <v>176</v>
      </c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 spans="1:24" hidden="1" x14ac:dyDescent="0.2">
      <c r="A1163" s="3">
        <v>45450</v>
      </c>
      <c r="B1163" s="9">
        <v>-32.869999999999997</v>
      </c>
      <c r="C1163" s="9" t="s">
        <v>27</v>
      </c>
      <c r="D1163" s="9" t="s">
        <v>28</v>
      </c>
      <c r="E1163" s="9" t="s">
        <v>1929</v>
      </c>
      <c r="F1163" s="9" t="s">
        <v>52</v>
      </c>
      <c r="G1163" s="9" t="s">
        <v>1871</v>
      </c>
      <c r="H1163" s="9" t="s">
        <v>1872</v>
      </c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 spans="1:24" hidden="1" x14ac:dyDescent="0.2">
      <c r="A1164" s="3">
        <v>45471</v>
      </c>
      <c r="B1164" s="9">
        <v>-149.97</v>
      </c>
      <c r="C1164" s="9" t="s">
        <v>27</v>
      </c>
      <c r="D1164" s="9" t="s">
        <v>28</v>
      </c>
      <c r="E1164" s="9" t="s">
        <v>1929</v>
      </c>
      <c r="F1164" s="9" t="s">
        <v>52</v>
      </c>
      <c r="G1164" s="9" t="s">
        <v>1871</v>
      </c>
      <c r="H1164" s="9" t="s">
        <v>1872</v>
      </c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 spans="1:24" hidden="1" x14ac:dyDescent="0.2">
      <c r="A1165" s="3">
        <v>45478</v>
      </c>
      <c r="B1165" s="9">
        <v>-147.91999999999999</v>
      </c>
      <c r="C1165" s="9" t="s">
        <v>27</v>
      </c>
      <c r="D1165" s="9" t="s">
        <v>28</v>
      </c>
      <c r="E1165" s="9" t="s">
        <v>1929</v>
      </c>
      <c r="F1165" s="9" t="s">
        <v>52</v>
      </c>
      <c r="G1165" s="9" t="s">
        <v>1871</v>
      </c>
      <c r="H1165" s="9" t="s">
        <v>1872</v>
      </c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 spans="1:24" hidden="1" x14ac:dyDescent="0.2">
      <c r="A1166" s="3">
        <v>45973</v>
      </c>
      <c r="B1166" s="9">
        <v>-348.7</v>
      </c>
      <c r="C1166" s="9" t="s">
        <v>27</v>
      </c>
      <c r="D1166" s="9" t="s">
        <v>28</v>
      </c>
      <c r="E1166" s="9" t="s">
        <v>4727</v>
      </c>
      <c r="F1166" s="9" t="s">
        <v>11</v>
      </c>
      <c r="G1166" s="9" t="s">
        <v>4522</v>
      </c>
      <c r="H1166" s="10" t="s">
        <v>6006</v>
      </c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 spans="1:24" hidden="1" x14ac:dyDescent="0.2">
      <c r="A1167" s="3">
        <v>45966</v>
      </c>
      <c r="B1167" s="9">
        <v>-301.45</v>
      </c>
      <c r="C1167" s="9" t="s">
        <v>172</v>
      </c>
      <c r="D1167" s="10"/>
      <c r="E1167" s="9" t="s">
        <v>5039</v>
      </c>
      <c r="F1167" s="9" t="s">
        <v>11</v>
      </c>
      <c r="G1167" s="9" t="s">
        <v>4522</v>
      </c>
      <c r="H1167" s="10" t="s">
        <v>6006</v>
      </c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 spans="1:24" hidden="1" x14ac:dyDescent="0.2">
      <c r="A1168" s="3">
        <v>45966</v>
      </c>
      <c r="B1168" s="9">
        <v>-301.45</v>
      </c>
      <c r="C1168" s="9" t="s">
        <v>172</v>
      </c>
      <c r="D1168" s="10"/>
      <c r="E1168" s="9" t="s">
        <v>5039</v>
      </c>
      <c r="F1168" s="9" t="s">
        <v>11</v>
      </c>
      <c r="G1168" s="9" t="s">
        <v>4522</v>
      </c>
      <c r="H1168" s="10" t="s">
        <v>6006</v>
      </c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 spans="1:24" hidden="1" x14ac:dyDescent="0.2">
      <c r="A1169" s="3">
        <v>45967</v>
      </c>
      <c r="B1169" s="9">
        <v>-171.4</v>
      </c>
      <c r="C1169" s="9" t="s">
        <v>172</v>
      </c>
      <c r="D1169" s="10"/>
      <c r="E1169" s="9" t="s">
        <v>5046</v>
      </c>
      <c r="F1169" s="9" t="s">
        <v>11</v>
      </c>
      <c r="G1169" s="9" t="s">
        <v>4522</v>
      </c>
      <c r="H1169" s="10" t="s">
        <v>6006</v>
      </c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 spans="1:24" hidden="1" x14ac:dyDescent="0.2">
      <c r="A1170" s="3">
        <v>45967</v>
      </c>
      <c r="B1170" s="9">
        <v>-171.4</v>
      </c>
      <c r="C1170" s="9" t="s">
        <v>172</v>
      </c>
      <c r="D1170" s="10"/>
      <c r="E1170" s="9" t="s">
        <v>5046</v>
      </c>
      <c r="F1170" s="9" t="s">
        <v>11</v>
      </c>
      <c r="G1170" s="9" t="s">
        <v>4522</v>
      </c>
      <c r="H1170" s="10" t="s">
        <v>6006</v>
      </c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 spans="1:24" hidden="1" x14ac:dyDescent="0.2">
      <c r="A1171" s="3">
        <v>45939</v>
      </c>
      <c r="B1171" s="9">
        <v>-203.05</v>
      </c>
      <c r="C1171" s="9" t="s">
        <v>172</v>
      </c>
      <c r="D1171" s="10"/>
      <c r="E1171" s="9" t="s">
        <v>4870</v>
      </c>
      <c r="F1171" s="9" t="s">
        <v>11</v>
      </c>
      <c r="G1171" s="9" t="s">
        <v>4522</v>
      </c>
      <c r="H1171" s="10" t="s">
        <v>6006</v>
      </c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 spans="1:24" hidden="1" x14ac:dyDescent="0.2">
      <c r="A1172" s="3">
        <v>45730</v>
      </c>
      <c r="B1172" s="9">
        <v>-150</v>
      </c>
      <c r="C1172" s="9" t="s">
        <v>27</v>
      </c>
      <c r="D1172" s="9" t="s">
        <v>28</v>
      </c>
      <c r="E1172" s="9" t="s">
        <v>3589</v>
      </c>
      <c r="F1172" s="9" t="s">
        <v>11</v>
      </c>
      <c r="G1172" s="9" t="s">
        <v>4247</v>
      </c>
      <c r="H1172" s="9" t="s">
        <v>3590</v>
      </c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 spans="1:24" hidden="1" x14ac:dyDescent="0.2">
      <c r="A1173" s="3">
        <v>45737</v>
      </c>
      <c r="B1173" s="9">
        <v>-442.3</v>
      </c>
      <c r="C1173" s="9" t="s">
        <v>27</v>
      </c>
      <c r="D1173" s="9" t="s">
        <v>28</v>
      </c>
      <c r="E1173" s="9" t="s">
        <v>3589</v>
      </c>
      <c r="F1173" s="9" t="s">
        <v>11</v>
      </c>
      <c r="G1173" s="9" t="s">
        <v>4247</v>
      </c>
      <c r="H1173" s="9" t="s">
        <v>3590</v>
      </c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 spans="1:24" hidden="1" x14ac:dyDescent="0.2">
      <c r="A1174" s="3">
        <v>45771</v>
      </c>
      <c r="B1174" s="9">
        <v>-430</v>
      </c>
      <c r="C1174" s="9" t="s">
        <v>27</v>
      </c>
      <c r="D1174" s="9" t="s">
        <v>28</v>
      </c>
      <c r="E1174" s="9" t="s">
        <v>3589</v>
      </c>
      <c r="F1174" s="9" t="s">
        <v>11</v>
      </c>
      <c r="G1174" s="9" t="s">
        <v>4247</v>
      </c>
      <c r="H1174" s="9" t="s">
        <v>3590</v>
      </c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 spans="1:24" hidden="1" x14ac:dyDescent="0.2">
      <c r="A1175" s="3">
        <v>45771</v>
      </c>
      <c r="B1175" s="9">
        <v>-120</v>
      </c>
      <c r="C1175" s="9" t="s">
        <v>27</v>
      </c>
      <c r="D1175" s="9" t="s">
        <v>28</v>
      </c>
      <c r="E1175" s="9" t="s">
        <v>3589</v>
      </c>
      <c r="F1175" s="9" t="s">
        <v>11</v>
      </c>
      <c r="G1175" s="9" t="s">
        <v>4247</v>
      </c>
      <c r="H1175" s="9" t="s">
        <v>3590</v>
      </c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 spans="1:24" hidden="1" x14ac:dyDescent="0.2">
      <c r="A1176" s="3">
        <v>45390</v>
      </c>
      <c r="B1176" s="9">
        <v>-359.95</v>
      </c>
      <c r="C1176" s="9" t="s">
        <v>27</v>
      </c>
      <c r="D1176" s="9" t="s">
        <v>28</v>
      </c>
      <c r="E1176" s="9" t="s">
        <v>237</v>
      </c>
      <c r="F1176" s="9" t="s">
        <v>11</v>
      </c>
      <c r="G1176" s="9" t="s">
        <v>4247</v>
      </c>
      <c r="H1176" s="9" t="s">
        <v>238</v>
      </c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 spans="1:24" hidden="1" x14ac:dyDescent="0.2">
      <c r="A1177" s="3">
        <v>45679</v>
      </c>
      <c r="B1177" s="9">
        <v>-145</v>
      </c>
      <c r="C1177" s="9" t="s">
        <v>27</v>
      </c>
      <c r="D1177" s="9" t="s">
        <v>28</v>
      </c>
      <c r="E1177" s="9" t="s">
        <v>3387</v>
      </c>
      <c r="F1177" s="9" t="s">
        <v>11</v>
      </c>
      <c r="G1177" s="9" t="s">
        <v>4247</v>
      </c>
      <c r="H1177" s="10" t="s">
        <v>3387</v>
      </c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 spans="1:24" hidden="1" x14ac:dyDescent="0.2">
      <c r="A1178" s="3">
        <v>45390</v>
      </c>
      <c r="B1178" s="9">
        <v>-240</v>
      </c>
      <c r="C1178" s="9" t="s">
        <v>27</v>
      </c>
      <c r="D1178" s="9" t="s">
        <v>28</v>
      </c>
      <c r="E1178" s="9" t="s">
        <v>1937</v>
      </c>
      <c r="F1178" s="9" t="s">
        <v>11</v>
      </c>
      <c r="G1178" s="9" t="s">
        <v>4247</v>
      </c>
      <c r="H1178" s="10" t="s">
        <v>1937</v>
      </c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 spans="1:24" hidden="1" x14ac:dyDescent="0.2">
      <c r="A1179" s="3">
        <v>45335</v>
      </c>
      <c r="B1179" s="9">
        <v>-110</v>
      </c>
      <c r="C1179" s="9" t="s">
        <v>27</v>
      </c>
      <c r="D1179" s="9" t="s">
        <v>28</v>
      </c>
      <c r="E1179" s="9" t="s">
        <v>1341</v>
      </c>
      <c r="F1179" s="9" t="s">
        <v>11</v>
      </c>
      <c r="G1179" s="9" t="s">
        <v>5527</v>
      </c>
      <c r="H1179" s="9" t="s">
        <v>1342</v>
      </c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 spans="1:24" hidden="1" x14ac:dyDescent="0.2">
      <c r="A1180" s="3">
        <v>46022</v>
      </c>
      <c r="B1180" s="9">
        <v>-35</v>
      </c>
      <c r="C1180" s="9" t="s">
        <v>27</v>
      </c>
      <c r="D1180" s="9" t="s">
        <v>28</v>
      </c>
      <c r="E1180" s="9" t="s">
        <v>5155</v>
      </c>
      <c r="F1180" s="9" t="s">
        <v>11</v>
      </c>
      <c r="G1180" s="9" t="s">
        <v>4247</v>
      </c>
      <c r="H1180" s="9" t="s">
        <v>2245</v>
      </c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 spans="1:24" hidden="1" x14ac:dyDescent="0.2">
      <c r="A1181" s="3">
        <v>45794</v>
      </c>
      <c r="B1181" s="9">
        <v>-13.5</v>
      </c>
      <c r="C1181" s="9" t="s">
        <v>172</v>
      </c>
      <c r="D1181" s="10"/>
      <c r="E1181" s="9" t="s">
        <v>3950</v>
      </c>
      <c r="F1181" s="9" t="s">
        <v>5538</v>
      </c>
      <c r="G1181" s="9" t="s">
        <v>5543</v>
      </c>
      <c r="H1181" s="9" t="s">
        <v>5626</v>
      </c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 spans="1:24" hidden="1" x14ac:dyDescent="0.2">
      <c r="A1182" s="3">
        <v>45885</v>
      </c>
      <c r="B1182" s="9">
        <v>-11.92</v>
      </c>
      <c r="C1182" s="9" t="s">
        <v>172</v>
      </c>
      <c r="D1182" s="10"/>
      <c r="E1182" s="9" t="s">
        <v>4519</v>
      </c>
      <c r="F1182" s="9" t="s">
        <v>5538</v>
      </c>
      <c r="G1182" s="9" t="s">
        <v>5543</v>
      </c>
      <c r="H1182" s="9" t="s">
        <v>5626</v>
      </c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 spans="1:24" hidden="1" x14ac:dyDescent="0.2">
      <c r="A1183" s="3">
        <v>45980</v>
      </c>
      <c r="B1183" s="9">
        <v>-8.3800000000000008</v>
      </c>
      <c r="C1183" s="9" t="s">
        <v>172</v>
      </c>
      <c r="D1183" s="10"/>
      <c r="E1183" s="9" t="s">
        <v>5307</v>
      </c>
      <c r="F1183" s="9" t="s">
        <v>5538</v>
      </c>
      <c r="G1183" s="9" t="s">
        <v>5543</v>
      </c>
      <c r="H1183" s="9" t="s">
        <v>5626</v>
      </c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 spans="1:24" hidden="1" x14ac:dyDescent="0.2">
      <c r="A1184" s="3">
        <v>45860</v>
      </c>
      <c r="B1184" s="9">
        <v>-18.899999999999999</v>
      </c>
      <c r="C1184" s="9" t="s">
        <v>172</v>
      </c>
      <c r="D1184" s="10"/>
      <c r="E1184" s="9" t="s">
        <v>4366</v>
      </c>
      <c r="F1184" s="9" t="s">
        <v>5538</v>
      </c>
      <c r="G1184" s="9" t="s">
        <v>5543</v>
      </c>
      <c r="H1184" s="9" t="s">
        <v>5626</v>
      </c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 spans="1:24" hidden="1" x14ac:dyDescent="0.2">
      <c r="A1185" s="3">
        <v>45989</v>
      </c>
      <c r="B1185" s="9">
        <v>-11.92</v>
      </c>
      <c r="C1185" s="9" t="s">
        <v>172</v>
      </c>
      <c r="D1185" s="10"/>
      <c r="E1185" s="9" t="s">
        <v>5348</v>
      </c>
      <c r="F1185" s="9" t="s">
        <v>5538</v>
      </c>
      <c r="G1185" s="9" t="s">
        <v>5543</v>
      </c>
      <c r="H1185" s="9" t="s">
        <v>5626</v>
      </c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 spans="1:24" hidden="1" x14ac:dyDescent="0.2">
      <c r="A1186" s="3">
        <v>45293</v>
      </c>
      <c r="B1186" s="9">
        <v>-9.5</v>
      </c>
      <c r="C1186" s="9" t="s">
        <v>27</v>
      </c>
      <c r="D1186" s="9" t="s">
        <v>28</v>
      </c>
      <c r="E1186" s="9" t="s">
        <v>61</v>
      </c>
      <c r="F1186" s="9" t="s">
        <v>5538</v>
      </c>
      <c r="G1186" s="9" t="s">
        <v>5543</v>
      </c>
      <c r="H1186" s="9" t="s">
        <v>5626</v>
      </c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 spans="1:24" hidden="1" x14ac:dyDescent="0.2">
      <c r="A1187" s="3">
        <v>45293</v>
      </c>
      <c r="B1187" s="9">
        <v>-5.7</v>
      </c>
      <c r="C1187" s="9" t="s">
        <v>27</v>
      </c>
      <c r="D1187" s="9" t="s">
        <v>28</v>
      </c>
      <c r="E1187" s="9" t="s">
        <v>61</v>
      </c>
      <c r="F1187" s="9" t="s">
        <v>5538</v>
      </c>
      <c r="G1187" s="9" t="s">
        <v>5543</v>
      </c>
      <c r="H1187" s="9" t="s">
        <v>5626</v>
      </c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 spans="1:24" hidden="1" x14ac:dyDescent="0.2">
      <c r="A1188" s="3">
        <v>45384</v>
      </c>
      <c r="B1188" s="9">
        <v>-6.27</v>
      </c>
      <c r="C1188" s="9" t="s">
        <v>27</v>
      </c>
      <c r="D1188" s="9" t="s">
        <v>28</v>
      </c>
      <c r="E1188" s="9" t="s">
        <v>61</v>
      </c>
      <c r="F1188" s="9" t="s">
        <v>5538</v>
      </c>
      <c r="G1188" s="9" t="s">
        <v>5543</v>
      </c>
      <c r="H1188" s="9" t="s">
        <v>5626</v>
      </c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 spans="1:24" hidden="1" x14ac:dyDescent="0.2">
      <c r="A1189" s="3">
        <v>45516</v>
      </c>
      <c r="B1189" s="9">
        <v>-90</v>
      </c>
      <c r="C1189" s="9" t="s">
        <v>27</v>
      </c>
      <c r="D1189" s="9" t="s">
        <v>28</v>
      </c>
      <c r="E1189" s="9" t="s">
        <v>2554</v>
      </c>
      <c r="F1189" s="9" t="s">
        <v>11</v>
      </c>
      <c r="G1189" s="9" t="s">
        <v>4247</v>
      </c>
      <c r="H1189" s="10" t="s">
        <v>2554</v>
      </c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 spans="1:24" hidden="1" x14ac:dyDescent="0.2">
      <c r="A1190" s="3">
        <v>45883</v>
      </c>
      <c r="B1190" s="9">
        <v>-75</v>
      </c>
      <c r="C1190" s="9" t="s">
        <v>27</v>
      </c>
      <c r="D1190" s="9" t="s">
        <v>28</v>
      </c>
      <c r="E1190" s="9" t="s">
        <v>2554</v>
      </c>
      <c r="F1190" s="9" t="s">
        <v>11</v>
      </c>
      <c r="G1190" s="9" t="s">
        <v>4247</v>
      </c>
      <c r="H1190" s="10" t="s">
        <v>2554</v>
      </c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 spans="1:24" hidden="1" x14ac:dyDescent="0.2">
      <c r="A1191" s="3">
        <v>45338</v>
      </c>
      <c r="B1191" s="9">
        <v>-110</v>
      </c>
      <c r="C1191" s="9" t="s">
        <v>27</v>
      </c>
      <c r="D1191" s="9" t="s">
        <v>28</v>
      </c>
      <c r="E1191" s="9" t="s">
        <v>441</v>
      </c>
      <c r="F1191" s="9" t="s">
        <v>11</v>
      </c>
      <c r="G1191" s="9" t="s">
        <v>4247</v>
      </c>
      <c r="H1191" s="9" t="s">
        <v>442</v>
      </c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 spans="1:24" hidden="1" x14ac:dyDescent="0.2">
      <c r="A1192" s="3">
        <v>45356</v>
      </c>
      <c r="B1192" s="9">
        <v>-150.55000000000001</v>
      </c>
      <c r="C1192" s="9" t="s">
        <v>27</v>
      </c>
      <c r="D1192" s="9" t="s">
        <v>28</v>
      </c>
      <c r="E1192" s="9" t="s">
        <v>346</v>
      </c>
      <c r="F1192" s="9" t="s">
        <v>11</v>
      </c>
      <c r="G1192" s="9" t="s">
        <v>4247</v>
      </c>
      <c r="H1192" s="9" t="s">
        <v>347</v>
      </c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 spans="1:24" hidden="1" x14ac:dyDescent="0.2">
      <c r="A1193" s="3">
        <v>45660</v>
      </c>
      <c r="B1193" s="9">
        <v>-79.5</v>
      </c>
      <c r="C1193" s="9" t="s">
        <v>27</v>
      </c>
      <c r="D1193" s="9" t="s">
        <v>28</v>
      </c>
      <c r="E1193" s="9" t="s">
        <v>3314</v>
      </c>
      <c r="F1193" s="9" t="s">
        <v>15</v>
      </c>
      <c r="G1193" s="9" t="s">
        <v>5495</v>
      </c>
      <c r="H1193" s="10" t="s">
        <v>3314</v>
      </c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 spans="1:24" hidden="1" x14ac:dyDescent="0.2">
      <c r="A1194" s="3">
        <v>45293</v>
      </c>
      <c r="B1194" s="9">
        <v>-49.99</v>
      </c>
      <c r="C1194" s="9" t="s">
        <v>27</v>
      </c>
      <c r="D1194" s="9" t="s">
        <v>28</v>
      </c>
      <c r="E1194" s="9" t="s">
        <v>614</v>
      </c>
      <c r="F1194" s="9" t="s">
        <v>11</v>
      </c>
      <c r="G1194" s="9" t="s">
        <v>615</v>
      </c>
      <c r="H1194" s="9" t="s">
        <v>616</v>
      </c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 spans="1:24" hidden="1" x14ac:dyDescent="0.2">
      <c r="A1195" s="3">
        <v>45322</v>
      </c>
      <c r="B1195" s="9">
        <v>-49.99</v>
      </c>
      <c r="C1195" s="9" t="s">
        <v>27</v>
      </c>
      <c r="D1195" s="9" t="s">
        <v>28</v>
      </c>
      <c r="E1195" s="9" t="s">
        <v>614</v>
      </c>
      <c r="F1195" s="9" t="s">
        <v>11</v>
      </c>
      <c r="G1195" s="9" t="s">
        <v>615</v>
      </c>
      <c r="H1195" s="9" t="s">
        <v>616</v>
      </c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 spans="1:24" hidden="1" x14ac:dyDescent="0.2">
      <c r="A1196" s="3">
        <v>45889</v>
      </c>
      <c r="B1196" s="9">
        <v>-200</v>
      </c>
      <c r="C1196" s="9" t="s">
        <v>27</v>
      </c>
      <c r="D1196" s="9" t="s">
        <v>28</v>
      </c>
      <c r="E1196" s="9" t="s">
        <v>4542</v>
      </c>
      <c r="F1196" s="9" t="s">
        <v>19</v>
      </c>
      <c r="G1196" s="9" t="s">
        <v>5068</v>
      </c>
      <c r="H1196" s="10" t="s">
        <v>4542</v>
      </c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 spans="1:24" hidden="1" x14ac:dyDescent="0.2">
      <c r="A1197" s="3">
        <v>45413</v>
      </c>
      <c r="B1197" s="9">
        <v>-11.4</v>
      </c>
      <c r="C1197" s="9" t="s">
        <v>27</v>
      </c>
      <c r="D1197" s="9" t="s">
        <v>28</v>
      </c>
      <c r="E1197" s="9" t="s">
        <v>61</v>
      </c>
      <c r="F1197" s="9" t="s">
        <v>5538</v>
      </c>
      <c r="G1197" s="9" t="s">
        <v>5543</v>
      </c>
      <c r="H1197" s="9" t="s">
        <v>5626</v>
      </c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 spans="1:24" hidden="1" x14ac:dyDescent="0.2">
      <c r="A1198" s="3">
        <v>45474</v>
      </c>
      <c r="B1198" s="9">
        <v>-18.7</v>
      </c>
      <c r="C1198" s="9" t="s">
        <v>27</v>
      </c>
      <c r="D1198" s="9" t="s">
        <v>28</v>
      </c>
      <c r="E1198" s="9" t="s">
        <v>61</v>
      </c>
      <c r="F1198" s="9" t="s">
        <v>5538</v>
      </c>
      <c r="G1198" s="9" t="s">
        <v>5543</v>
      </c>
      <c r="H1198" s="9" t="s">
        <v>5626</v>
      </c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 spans="1:24" hidden="1" x14ac:dyDescent="0.2">
      <c r="A1199" s="3">
        <v>45503</v>
      </c>
      <c r="B1199" s="9">
        <v>-5.7</v>
      </c>
      <c r="C1199" s="9" t="s">
        <v>27</v>
      </c>
      <c r="D1199" s="9" t="s">
        <v>28</v>
      </c>
      <c r="E1199" s="9" t="s">
        <v>61</v>
      </c>
      <c r="F1199" s="9" t="s">
        <v>5538</v>
      </c>
      <c r="G1199" s="9" t="s">
        <v>5543</v>
      </c>
      <c r="H1199" s="9" t="s">
        <v>5626</v>
      </c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 spans="1:24" hidden="1" x14ac:dyDescent="0.2">
      <c r="A1200" s="3">
        <v>45565</v>
      </c>
      <c r="B1200" s="9">
        <v>-14.75</v>
      </c>
      <c r="C1200" s="9" t="s">
        <v>27</v>
      </c>
      <c r="D1200" s="9" t="s">
        <v>28</v>
      </c>
      <c r="E1200" s="9" t="s">
        <v>61</v>
      </c>
      <c r="F1200" s="9" t="s">
        <v>5538</v>
      </c>
      <c r="G1200" s="9" t="s">
        <v>5543</v>
      </c>
      <c r="H1200" s="9" t="s">
        <v>5626</v>
      </c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 spans="1:24" hidden="1" x14ac:dyDescent="0.2">
      <c r="A1201" s="3">
        <v>45572</v>
      </c>
      <c r="B1201" s="9">
        <v>-5.86</v>
      </c>
      <c r="C1201" s="9" t="s">
        <v>27</v>
      </c>
      <c r="D1201" s="9" t="s">
        <v>28</v>
      </c>
      <c r="E1201" s="9" t="s">
        <v>61</v>
      </c>
      <c r="F1201" s="9" t="s">
        <v>5538</v>
      </c>
      <c r="G1201" s="9" t="s">
        <v>5543</v>
      </c>
      <c r="H1201" s="9" t="s">
        <v>5626</v>
      </c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 spans="1:24" hidden="1" x14ac:dyDescent="0.2">
      <c r="A1202" s="3">
        <v>45800</v>
      </c>
      <c r="B1202" s="9">
        <v>-12.2</v>
      </c>
      <c r="C1202" s="9" t="s">
        <v>27</v>
      </c>
      <c r="D1202" s="9" t="s">
        <v>28</v>
      </c>
      <c r="E1202" s="9" t="s">
        <v>3983</v>
      </c>
      <c r="F1202" s="9" t="s">
        <v>5538</v>
      </c>
      <c r="G1202" s="9" t="s">
        <v>5543</v>
      </c>
      <c r="H1202" s="9" t="s">
        <v>4678</v>
      </c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 spans="1:24" hidden="1" x14ac:dyDescent="0.2">
      <c r="A1203" s="3">
        <v>45824</v>
      </c>
      <c r="B1203" s="9">
        <v>-12.2</v>
      </c>
      <c r="C1203" s="9" t="s">
        <v>27</v>
      </c>
      <c r="D1203" s="9" t="s">
        <v>28</v>
      </c>
      <c r="E1203" s="9" t="s">
        <v>3983</v>
      </c>
      <c r="F1203" s="9" t="s">
        <v>5538</v>
      </c>
      <c r="G1203" s="9" t="s">
        <v>5543</v>
      </c>
      <c r="H1203" s="9" t="s">
        <v>4678</v>
      </c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 spans="1:24" hidden="1" x14ac:dyDescent="0.2">
      <c r="A1204" s="3">
        <v>45908</v>
      </c>
      <c r="B1204" s="9">
        <v>-13.72</v>
      </c>
      <c r="C1204" s="9" t="s">
        <v>27</v>
      </c>
      <c r="D1204" s="9" t="s">
        <v>28</v>
      </c>
      <c r="E1204" s="9" t="s">
        <v>3983</v>
      </c>
      <c r="F1204" s="9" t="s">
        <v>5538</v>
      </c>
      <c r="G1204" s="9" t="s">
        <v>5543</v>
      </c>
      <c r="H1204" s="9" t="s">
        <v>4678</v>
      </c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 spans="1:24" hidden="1" x14ac:dyDescent="0.2">
      <c r="A1205" s="3">
        <v>45922</v>
      </c>
      <c r="B1205" s="9">
        <v>-22.36</v>
      </c>
      <c r="C1205" s="9" t="s">
        <v>27</v>
      </c>
      <c r="D1205" s="9" t="s">
        <v>28</v>
      </c>
      <c r="E1205" s="9" t="s">
        <v>3983</v>
      </c>
      <c r="F1205" s="9" t="s">
        <v>5538</v>
      </c>
      <c r="G1205" s="9" t="s">
        <v>5543</v>
      </c>
      <c r="H1205" s="9" t="s">
        <v>4678</v>
      </c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 spans="1:24" hidden="1" x14ac:dyDescent="0.2">
      <c r="A1206" s="3">
        <v>45800</v>
      </c>
      <c r="B1206" s="9">
        <v>-24.4</v>
      </c>
      <c r="C1206" s="9" t="s">
        <v>172</v>
      </c>
      <c r="D1206" s="10"/>
      <c r="E1206" s="9" t="s">
        <v>3988</v>
      </c>
      <c r="F1206" s="9" t="s">
        <v>5538</v>
      </c>
      <c r="G1206" s="9" t="s">
        <v>5543</v>
      </c>
      <c r="H1206" s="9" t="s">
        <v>4678</v>
      </c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 spans="1:24" hidden="1" x14ac:dyDescent="0.2">
      <c r="A1207" s="3">
        <v>45828</v>
      </c>
      <c r="B1207" s="9">
        <v>-24.4</v>
      </c>
      <c r="C1207" s="9" t="s">
        <v>172</v>
      </c>
      <c r="D1207" s="10"/>
      <c r="E1207" s="9" t="s">
        <v>3988</v>
      </c>
      <c r="F1207" s="9" t="s">
        <v>5538</v>
      </c>
      <c r="G1207" s="9" t="s">
        <v>5543</v>
      </c>
      <c r="H1207" s="9" t="s">
        <v>4678</v>
      </c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 spans="1:24" hidden="1" x14ac:dyDescent="0.2">
      <c r="A1208" s="3">
        <v>45558</v>
      </c>
      <c r="B1208" s="9">
        <v>-191.17</v>
      </c>
      <c r="C1208" s="9" t="s">
        <v>27</v>
      </c>
      <c r="D1208" s="9" t="s">
        <v>28</v>
      </c>
      <c r="E1208" s="9" t="s">
        <v>2766</v>
      </c>
      <c r="F1208" s="9" t="s">
        <v>5538</v>
      </c>
      <c r="G1208" s="9" t="s">
        <v>5543</v>
      </c>
      <c r="H1208" s="9" t="s">
        <v>2767</v>
      </c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 spans="1:24" hidden="1" x14ac:dyDescent="0.2">
      <c r="A1209" s="3">
        <v>45628</v>
      </c>
      <c r="B1209" s="9">
        <v>-34.9</v>
      </c>
      <c r="C1209" s="9" t="s">
        <v>27</v>
      </c>
      <c r="D1209" s="9" t="s">
        <v>28</v>
      </c>
      <c r="E1209" s="9" t="s">
        <v>3147</v>
      </c>
      <c r="F1209" s="9" t="s">
        <v>5538</v>
      </c>
      <c r="G1209" s="9" t="s">
        <v>5543</v>
      </c>
      <c r="H1209" s="9" t="s">
        <v>3148</v>
      </c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 spans="1:24" hidden="1" x14ac:dyDescent="0.2">
      <c r="A1210" s="3">
        <v>45618</v>
      </c>
      <c r="B1210" s="9">
        <v>-6.5</v>
      </c>
      <c r="C1210" s="9" t="s">
        <v>27</v>
      </c>
      <c r="D1210" s="9" t="s">
        <v>28</v>
      </c>
      <c r="E1210" s="9" t="s">
        <v>3091</v>
      </c>
      <c r="F1210" s="9" t="s">
        <v>5538</v>
      </c>
      <c r="G1210" s="9" t="s">
        <v>5543</v>
      </c>
      <c r="H1210" s="9" t="s">
        <v>3092</v>
      </c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 spans="1:24" hidden="1" x14ac:dyDescent="0.2">
      <c r="A1211" s="3">
        <v>46013</v>
      </c>
      <c r="B1211" s="9">
        <v>-16.5</v>
      </c>
      <c r="C1211" s="9" t="s">
        <v>27</v>
      </c>
      <c r="D1211" s="9" t="s">
        <v>28</v>
      </c>
      <c r="E1211" s="9" t="s">
        <v>5149</v>
      </c>
      <c r="F1211" s="9" t="s">
        <v>5538</v>
      </c>
      <c r="G1211" s="9" t="s">
        <v>5543</v>
      </c>
      <c r="H1211" s="9" t="s">
        <v>5150</v>
      </c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 spans="1:24" hidden="1" x14ac:dyDescent="0.2">
      <c r="A1212" s="3">
        <v>45943</v>
      </c>
      <c r="B1212" s="9">
        <v>-87.43</v>
      </c>
      <c r="C1212" s="9" t="s">
        <v>27</v>
      </c>
      <c r="D1212" s="9" t="s">
        <v>28</v>
      </c>
      <c r="E1212" s="9" t="s">
        <v>175</v>
      </c>
      <c r="F1212" s="9" t="s">
        <v>84</v>
      </c>
      <c r="G1212" s="9" t="s">
        <v>4635</v>
      </c>
      <c r="H1212" s="9" t="s">
        <v>176</v>
      </c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 spans="1:24" hidden="1" x14ac:dyDescent="0.2">
      <c r="A1213" s="3">
        <v>45950</v>
      </c>
      <c r="B1213" s="9">
        <v>-50.01</v>
      </c>
      <c r="C1213" s="9" t="s">
        <v>27</v>
      </c>
      <c r="D1213" s="9" t="s">
        <v>28</v>
      </c>
      <c r="E1213" s="9" t="s">
        <v>175</v>
      </c>
      <c r="F1213" s="9" t="s">
        <v>84</v>
      </c>
      <c r="G1213" s="9" t="s">
        <v>4635</v>
      </c>
      <c r="H1213" s="9" t="s">
        <v>176</v>
      </c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 spans="1:24" hidden="1" x14ac:dyDescent="0.2">
      <c r="A1214" s="3">
        <v>45964</v>
      </c>
      <c r="B1214" s="9">
        <v>-85.68</v>
      </c>
      <c r="C1214" s="9" t="s">
        <v>27</v>
      </c>
      <c r="D1214" s="9" t="s">
        <v>28</v>
      </c>
      <c r="E1214" s="9" t="s">
        <v>175</v>
      </c>
      <c r="F1214" s="9" t="s">
        <v>84</v>
      </c>
      <c r="G1214" s="9" t="s">
        <v>4635</v>
      </c>
      <c r="H1214" s="9" t="s">
        <v>176</v>
      </c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 spans="1:24" hidden="1" x14ac:dyDescent="0.2">
      <c r="A1215" s="3">
        <v>45965</v>
      </c>
      <c r="B1215" s="9">
        <v>-14</v>
      </c>
      <c r="C1215" s="9" t="s">
        <v>27</v>
      </c>
      <c r="D1215" s="9" t="s">
        <v>28</v>
      </c>
      <c r="E1215" s="9" t="s">
        <v>175</v>
      </c>
      <c r="F1215" s="9" t="s">
        <v>84</v>
      </c>
      <c r="G1215" s="9" t="s">
        <v>4635</v>
      </c>
      <c r="H1215" s="9" t="s">
        <v>176</v>
      </c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 spans="1:24" hidden="1" x14ac:dyDescent="0.2">
      <c r="A1216" s="3">
        <v>45971</v>
      </c>
      <c r="B1216" s="9">
        <v>-41.48</v>
      </c>
      <c r="C1216" s="9" t="s">
        <v>27</v>
      </c>
      <c r="D1216" s="9" t="s">
        <v>28</v>
      </c>
      <c r="E1216" s="9" t="s">
        <v>175</v>
      </c>
      <c r="F1216" s="9" t="s">
        <v>84</v>
      </c>
      <c r="G1216" s="9" t="s">
        <v>4635</v>
      </c>
      <c r="H1216" s="9" t="s">
        <v>176</v>
      </c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 spans="1:24" hidden="1" x14ac:dyDescent="0.2">
      <c r="A1217" s="3">
        <v>45980</v>
      </c>
      <c r="B1217" s="9">
        <v>-40.01</v>
      </c>
      <c r="C1217" s="9" t="s">
        <v>27</v>
      </c>
      <c r="D1217" s="9" t="s">
        <v>28</v>
      </c>
      <c r="E1217" s="9" t="s">
        <v>175</v>
      </c>
      <c r="F1217" s="9" t="s">
        <v>84</v>
      </c>
      <c r="G1217" s="9" t="s">
        <v>4635</v>
      </c>
      <c r="H1217" s="9" t="s">
        <v>176</v>
      </c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 spans="1:24" hidden="1" x14ac:dyDescent="0.2">
      <c r="A1218" s="3">
        <v>45992</v>
      </c>
      <c r="B1218" s="9">
        <v>-84.46</v>
      </c>
      <c r="C1218" s="9" t="s">
        <v>27</v>
      </c>
      <c r="D1218" s="9" t="s">
        <v>28</v>
      </c>
      <c r="E1218" s="9" t="s">
        <v>175</v>
      </c>
      <c r="F1218" s="9" t="s">
        <v>84</v>
      </c>
      <c r="G1218" s="9" t="s">
        <v>4635</v>
      </c>
      <c r="H1218" s="9" t="s">
        <v>176</v>
      </c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 spans="1:24" hidden="1" x14ac:dyDescent="0.2">
      <c r="A1219" s="3">
        <v>46006</v>
      </c>
      <c r="B1219" s="9">
        <v>-50</v>
      </c>
      <c r="C1219" s="9" t="s">
        <v>27</v>
      </c>
      <c r="D1219" s="9" t="s">
        <v>28</v>
      </c>
      <c r="E1219" s="9" t="s">
        <v>175</v>
      </c>
      <c r="F1219" s="9" t="s">
        <v>84</v>
      </c>
      <c r="G1219" s="9" t="s">
        <v>4635</v>
      </c>
      <c r="H1219" s="9" t="s">
        <v>176</v>
      </c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 spans="1:24" hidden="1" x14ac:dyDescent="0.2">
      <c r="A1220" s="3">
        <v>46007</v>
      </c>
      <c r="B1220" s="9">
        <v>-68.459999999999994</v>
      </c>
      <c r="C1220" s="9" t="s">
        <v>5591</v>
      </c>
      <c r="D1220" s="9" t="s">
        <v>28</v>
      </c>
      <c r="E1220" s="9" t="s">
        <v>175</v>
      </c>
      <c r="F1220" s="9" t="s">
        <v>84</v>
      </c>
      <c r="G1220" s="9" t="s">
        <v>4635</v>
      </c>
      <c r="H1220" s="9" t="s">
        <v>176</v>
      </c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 spans="1:24" hidden="1" x14ac:dyDescent="0.2">
      <c r="A1221" s="3">
        <v>45967</v>
      </c>
      <c r="B1221" s="9">
        <v>-41.48</v>
      </c>
      <c r="C1221" s="9" t="s">
        <v>27</v>
      </c>
      <c r="D1221" s="9" t="s">
        <v>5043</v>
      </c>
      <c r="E1221" s="9" t="s">
        <v>175</v>
      </c>
      <c r="F1221" s="9" t="s">
        <v>84</v>
      </c>
      <c r="G1221" s="9" t="s">
        <v>4635</v>
      </c>
      <c r="H1221" s="9" t="s">
        <v>176</v>
      </c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 spans="1:24" hidden="1" x14ac:dyDescent="0.2">
      <c r="A1222" s="3">
        <v>45976</v>
      </c>
      <c r="B1222" s="9">
        <v>-97.18</v>
      </c>
      <c r="C1222" s="9" t="s">
        <v>172</v>
      </c>
      <c r="D1222" s="10"/>
      <c r="E1222" s="9" t="s">
        <v>5295</v>
      </c>
      <c r="F1222" s="9" t="s">
        <v>84</v>
      </c>
      <c r="G1222" s="9" t="s">
        <v>4635</v>
      </c>
      <c r="H1222" s="9" t="s">
        <v>176</v>
      </c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 spans="1:24" hidden="1" x14ac:dyDescent="0.2">
      <c r="A1223" s="3">
        <v>45983</v>
      </c>
      <c r="B1223" s="9">
        <v>-5.8</v>
      </c>
      <c r="C1223" s="9" t="s">
        <v>172</v>
      </c>
      <c r="D1223" s="10"/>
      <c r="E1223" s="9" t="s">
        <v>5318</v>
      </c>
      <c r="F1223" s="9" t="s">
        <v>84</v>
      </c>
      <c r="G1223" s="9" t="s">
        <v>4635</v>
      </c>
      <c r="H1223" s="9" t="s">
        <v>176</v>
      </c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 spans="1:24" hidden="1" x14ac:dyDescent="0.2">
      <c r="A1224" s="3">
        <v>45986</v>
      </c>
      <c r="B1224" s="9">
        <v>-94.66</v>
      </c>
      <c r="C1224" s="9" t="s">
        <v>172</v>
      </c>
      <c r="D1224" s="10"/>
      <c r="E1224" s="9" t="s">
        <v>5330</v>
      </c>
      <c r="F1224" s="9" t="s">
        <v>84</v>
      </c>
      <c r="G1224" s="9" t="s">
        <v>4635</v>
      </c>
      <c r="H1224" s="9" t="s">
        <v>176</v>
      </c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 spans="1:24" hidden="1" x14ac:dyDescent="0.2">
      <c r="A1225" s="3">
        <v>45628</v>
      </c>
      <c r="B1225" s="9">
        <v>-93.5</v>
      </c>
      <c r="C1225" s="9" t="s">
        <v>27</v>
      </c>
      <c r="D1225" s="9" t="s">
        <v>28</v>
      </c>
      <c r="E1225" s="9" t="s">
        <v>3140</v>
      </c>
      <c r="F1225" s="9" t="s">
        <v>84</v>
      </c>
      <c r="G1225" s="9" t="s">
        <v>4635</v>
      </c>
      <c r="H1225" s="9" t="s">
        <v>5483</v>
      </c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 spans="1:24" hidden="1" x14ac:dyDescent="0.2">
      <c r="A1226" s="3">
        <v>45845</v>
      </c>
      <c r="B1226" s="9">
        <v>-29.96</v>
      </c>
      <c r="C1226" s="9" t="s">
        <v>27</v>
      </c>
      <c r="D1226" s="9" t="s">
        <v>28</v>
      </c>
      <c r="E1226" s="9" t="s">
        <v>4262</v>
      </c>
      <c r="F1226" s="9" t="s">
        <v>84</v>
      </c>
      <c r="G1226" s="9" t="s">
        <v>4635</v>
      </c>
      <c r="H1226" s="9" t="s">
        <v>5483</v>
      </c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 spans="1:24" hidden="1" x14ac:dyDescent="0.2">
      <c r="A1227" s="3">
        <v>46001</v>
      </c>
      <c r="B1227" s="9">
        <v>-45.1</v>
      </c>
      <c r="C1227" s="9" t="s">
        <v>27</v>
      </c>
      <c r="D1227" s="9" t="s">
        <v>28</v>
      </c>
      <c r="E1227" s="9" t="s">
        <v>5224</v>
      </c>
      <c r="F1227" s="9" t="s">
        <v>84</v>
      </c>
      <c r="G1227" s="9" t="s">
        <v>4635</v>
      </c>
      <c r="H1227" s="9" t="s">
        <v>5483</v>
      </c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 spans="1:24" hidden="1" x14ac:dyDescent="0.2">
      <c r="A1228" s="3">
        <v>45632</v>
      </c>
      <c r="B1228" s="9">
        <v>5</v>
      </c>
      <c r="C1228" s="9" t="s">
        <v>27</v>
      </c>
      <c r="D1228" s="9" t="s">
        <v>454</v>
      </c>
      <c r="E1228" s="9" t="s">
        <v>3183</v>
      </c>
      <c r="F1228" s="9" t="s">
        <v>84</v>
      </c>
      <c r="G1228" s="9" t="s">
        <v>4635</v>
      </c>
      <c r="H1228" s="10" t="s">
        <v>5483</v>
      </c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 spans="1:24" hidden="1" x14ac:dyDescent="0.2">
      <c r="A1229" s="3">
        <v>45300</v>
      </c>
      <c r="B1229" s="9">
        <v>-20</v>
      </c>
      <c r="C1229" s="9" t="s">
        <v>27</v>
      </c>
      <c r="D1229" s="9" t="s">
        <v>28</v>
      </c>
      <c r="E1229" s="9" t="s">
        <v>1565</v>
      </c>
      <c r="F1229" s="9" t="s">
        <v>84</v>
      </c>
      <c r="G1229" s="9" t="s">
        <v>4635</v>
      </c>
      <c r="H1229" s="9" t="s">
        <v>3750</v>
      </c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 spans="1:24" hidden="1" x14ac:dyDescent="0.2">
      <c r="A1230" s="3">
        <v>45366</v>
      </c>
      <c r="B1230" s="9">
        <v>-50.11</v>
      </c>
      <c r="C1230" s="9" t="s">
        <v>27</v>
      </c>
      <c r="D1230" s="9" t="s">
        <v>28</v>
      </c>
      <c r="E1230" s="9" t="s">
        <v>372</v>
      </c>
      <c r="F1230" s="9" t="s">
        <v>84</v>
      </c>
      <c r="G1230" s="9" t="s">
        <v>4635</v>
      </c>
      <c r="H1230" s="9" t="s">
        <v>3750</v>
      </c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 spans="1:24" hidden="1" x14ac:dyDescent="0.2">
      <c r="A1231" s="3">
        <v>45391</v>
      </c>
      <c r="B1231" s="9">
        <v>-52.45</v>
      </c>
      <c r="C1231" s="9" t="s">
        <v>27</v>
      </c>
      <c r="D1231" s="9" t="s">
        <v>28</v>
      </c>
      <c r="E1231" s="9" t="s">
        <v>372</v>
      </c>
      <c r="F1231" s="9" t="s">
        <v>84</v>
      </c>
      <c r="G1231" s="9" t="s">
        <v>4635</v>
      </c>
      <c r="H1231" s="9" t="s">
        <v>3750</v>
      </c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 spans="1:24" hidden="1" x14ac:dyDescent="0.2">
      <c r="A1232" s="3">
        <v>45426</v>
      </c>
      <c r="B1232" s="9">
        <v>-108.56</v>
      </c>
      <c r="C1232" s="9" t="s">
        <v>27</v>
      </c>
      <c r="D1232" s="9" t="s">
        <v>28</v>
      </c>
      <c r="E1232" s="9" t="s">
        <v>2178</v>
      </c>
      <c r="F1232" s="9" t="s">
        <v>84</v>
      </c>
      <c r="G1232" s="9" t="s">
        <v>4635</v>
      </c>
      <c r="H1232" s="9" t="s">
        <v>3750</v>
      </c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 spans="1:24" hidden="1" x14ac:dyDescent="0.2">
      <c r="A1233" s="3">
        <v>45986</v>
      </c>
      <c r="B1233" s="9">
        <v>-14.3</v>
      </c>
      <c r="C1233" s="9" t="s">
        <v>172</v>
      </c>
      <c r="D1233" s="10"/>
      <c r="E1233" s="9" t="s">
        <v>5335</v>
      </c>
      <c r="F1233" s="9" t="s">
        <v>5538</v>
      </c>
      <c r="G1233" s="9" t="s">
        <v>5543</v>
      </c>
      <c r="H1233" s="9" t="s">
        <v>5150</v>
      </c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 spans="1:24" hidden="1" x14ac:dyDescent="0.2">
      <c r="A1234" s="3">
        <v>46021</v>
      </c>
      <c r="B1234" s="9">
        <v>-35.4</v>
      </c>
      <c r="C1234" s="9" t="s">
        <v>172</v>
      </c>
      <c r="D1234" s="10"/>
      <c r="E1234" s="9" t="s">
        <v>5473</v>
      </c>
      <c r="F1234" s="9" t="s">
        <v>5538</v>
      </c>
      <c r="G1234" s="9" t="s">
        <v>5543</v>
      </c>
      <c r="H1234" s="9" t="s">
        <v>5150</v>
      </c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 spans="1:24" hidden="1" x14ac:dyDescent="0.2">
      <c r="A1235" s="3">
        <v>46021</v>
      </c>
      <c r="B1235" s="9">
        <v>-38.5</v>
      </c>
      <c r="C1235" s="9" t="s">
        <v>172</v>
      </c>
      <c r="D1235" s="10"/>
      <c r="E1235" s="9" t="s">
        <v>5475</v>
      </c>
      <c r="F1235" s="9" t="s">
        <v>5538</v>
      </c>
      <c r="G1235" s="9" t="s">
        <v>5543</v>
      </c>
      <c r="H1235" s="9" t="s">
        <v>5150</v>
      </c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 spans="1:24" hidden="1" x14ac:dyDescent="0.2">
      <c r="A1236" s="3">
        <v>45427</v>
      </c>
      <c r="B1236" s="9">
        <v>-5.6</v>
      </c>
      <c r="C1236" s="9" t="s">
        <v>27</v>
      </c>
      <c r="D1236" s="9" t="s">
        <v>28</v>
      </c>
      <c r="E1236" s="9" t="s">
        <v>2187</v>
      </c>
      <c r="F1236" s="9" t="s">
        <v>5538</v>
      </c>
      <c r="G1236" s="9" t="s">
        <v>5543</v>
      </c>
      <c r="H1236" s="9" t="s">
        <v>2188</v>
      </c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 spans="1:24" hidden="1" x14ac:dyDescent="0.2">
      <c r="A1237" s="3">
        <v>45429</v>
      </c>
      <c r="B1237" s="9">
        <v>-10.1</v>
      </c>
      <c r="C1237" s="9" t="s">
        <v>27</v>
      </c>
      <c r="D1237" s="9" t="s">
        <v>28</v>
      </c>
      <c r="E1237" s="9" t="s">
        <v>2187</v>
      </c>
      <c r="F1237" s="9" t="s">
        <v>5538</v>
      </c>
      <c r="G1237" s="9" t="s">
        <v>5543</v>
      </c>
      <c r="H1237" s="9" t="s">
        <v>2188</v>
      </c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 spans="1:24" hidden="1" x14ac:dyDescent="0.2">
      <c r="A1238" s="3">
        <v>45384</v>
      </c>
      <c r="B1238" s="9">
        <v>-8.16</v>
      </c>
      <c r="C1238" s="9" t="s">
        <v>27</v>
      </c>
      <c r="D1238" s="9" t="s">
        <v>28</v>
      </c>
      <c r="E1238" s="9" t="s">
        <v>592</v>
      </c>
      <c r="F1238" s="9" t="s">
        <v>5538</v>
      </c>
      <c r="G1238" s="9" t="s">
        <v>5543</v>
      </c>
      <c r="H1238" s="9" t="s">
        <v>593</v>
      </c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 spans="1:24" hidden="1" x14ac:dyDescent="0.2">
      <c r="A1239" s="3">
        <v>45600</v>
      </c>
      <c r="B1239" s="9">
        <v>-6.8</v>
      </c>
      <c r="C1239" s="9" t="s">
        <v>27</v>
      </c>
      <c r="D1239" s="9" t="s">
        <v>28</v>
      </c>
      <c r="E1239" s="9" t="s">
        <v>592</v>
      </c>
      <c r="F1239" s="9" t="s">
        <v>5538</v>
      </c>
      <c r="G1239" s="9" t="s">
        <v>5543</v>
      </c>
      <c r="H1239" s="9" t="s">
        <v>593</v>
      </c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 spans="1:24" hidden="1" x14ac:dyDescent="0.2">
      <c r="A1240" s="3">
        <v>45628</v>
      </c>
      <c r="B1240" s="9">
        <v>-23.6</v>
      </c>
      <c r="C1240" s="9" t="s">
        <v>27</v>
      </c>
      <c r="D1240" s="9" t="s">
        <v>28</v>
      </c>
      <c r="E1240" s="9" t="s">
        <v>592</v>
      </c>
      <c r="F1240" s="9" t="s">
        <v>5538</v>
      </c>
      <c r="G1240" s="9" t="s">
        <v>5543</v>
      </c>
      <c r="H1240" s="9" t="s">
        <v>593</v>
      </c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 spans="1:24" hidden="1" x14ac:dyDescent="0.2">
      <c r="A1241" s="3">
        <v>45649</v>
      </c>
      <c r="B1241" s="9">
        <v>-6.8</v>
      </c>
      <c r="C1241" s="9" t="s">
        <v>27</v>
      </c>
      <c r="D1241" s="9" t="s">
        <v>28</v>
      </c>
      <c r="E1241" s="9" t="s">
        <v>592</v>
      </c>
      <c r="F1241" s="9" t="s">
        <v>5538</v>
      </c>
      <c r="G1241" s="9" t="s">
        <v>5543</v>
      </c>
      <c r="H1241" s="9" t="s">
        <v>593</v>
      </c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 spans="1:24" hidden="1" x14ac:dyDescent="0.2">
      <c r="A1242" s="3">
        <v>45664</v>
      </c>
      <c r="B1242" s="9">
        <v>-13.6</v>
      </c>
      <c r="C1242" s="9" t="s">
        <v>27</v>
      </c>
      <c r="D1242" s="9" t="s">
        <v>28</v>
      </c>
      <c r="E1242" s="9" t="s">
        <v>592</v>
      </c>
      <c r="F1242" s="9" t="s">
        <v>5538</v>
      </c>
      <c r="G1242" s="9" t="s">
        <v>5543</v>
      </c>
      <c r="H1242" s="9" t="s">
        <v>593</v>
      </c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 spans="1:24" hidden="1" x14ac:dyDescent="0.2">
      <c r="A1243" s="3">
        <v>45664</v>
      </c>
      <c r="B1243" s="9">
        <v>-6.8</v>
      </c>
      <c r="C1243" s="9" t="s">
        <v>27</v>
      </c>
      <c r="D1243" s="9" t="s">
        <v>28</v>
      </c>
      <c r="E1243" s="9" t="s">
        <v>592</v>
      </c>
      <c r="F1243" s="9" t="s">
        <v>5538</v>
      </c>
      <c r="G1243" s="9" t="s">
        <v>5543</v>
      </c>
      <c r="H1243" s="9" t="s">
        <v>593</v>
      </c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 spans="1:24" hidden="1" x14ac:dyDescent="0.2">
      <c r="A1244" s="3">
        <v>45618</v>
      </c>
      <c r="B1244" s="9">
        <v>-17.989999999999998</v>
      </c>
      <c r="C1244" s="9" t="s">
        <v>27</v>
      </c>
      <c r="D1244" s="9" t="s">
        <v>28</v>
      </c>
      <c r="E1244" s="9" t="s">
        <v>1714</v>
      </c>
      <c r="F1244" s="9" t="s">
        <v>17</v>
      </c>
      <c r="G1244" s="9" t="s">
        <v>5521</v>
      </c>
      <c r="H1244" s="9" t="s">
        <v>193</v>
      </c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 spans="1:24" hidden="1" x14ac:dyDescent="0.2">
      <c r="A1245" s="3">
        <v>45947</v>
      </c>
      <c r="B1245" s="9">
        <v>-31.8</v>
      </c>
      <c r="C1245" s="9" t="s">
        <v>27</v>
      </c>
      <c r="D1245" s="9" t="s">
        <v>28</v>
      </c>
      <c r="E1245" s="9" t="s">
        <v>883</v>
      </c>
      <c r="F1245" s="9" t="s">
        <v>16</v>
      </c>
      <c r="G1245" s="9" t="s">
        <v>6049</v>
      </c>
      <c r="H1245" s="9" t="s">
        <v>906</v>
      </c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 spans="1:24" hidden="1" x14ac:dyDescent="0.2">
      <c r="A1246" s="3">
        <v>45499</v>
      </c>
      <c r="B1246" s="9">
        <v>-65.739999999999995</v>
      </c>
      <c r="C1246" s="9" t="s">
        <v>27</v>
      </c>
      <c r="D1246" s="9" t="s">
        <v>28</v>
      </c>
      <c r="E1246" s="9" t="s">
        <v>1929</v>
      </c>
      <c r="F1246" s="9" t="s">
        <v>52</v>
      </c>
      <c r="G1246" s="9" t="s">
        <v>1871</v>
      </c>
      <c r="H1246" s="9" t="s">
        <v>1872</v>
      </c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 spans="1:24" hidden="1" x14ac:dyDescent="0.2">
      <c r="A1247" s="3">
        <v>45671</v>
      </c>
      <c r="B1247" s="9">
        <v>-6.8</v>
      </c>
      <c r="C1247" s="9" t="s">
        <v>27</v>
      </c>
      <c r="D1247" s="9" t="s">
        <v>28</v>
      </c>
      <c r="E1247" s="9" t="s">
        <v>592</v>
      </c>
      <c r="F1247" s="9" t="s">
        <v>5538</v>
      </c>
      <c r="G1247" s="9" t="s">
        <v>5543</v>
      </c>
      <c r="H1247" s="9" t="s">
        <v>593</v>
      </c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 spans="1:24" hidden="1" x14ac:dyDescent="0.2">
      <c r="A1248" s="3">
        <v>45672</v>
      </c>
      <c r="B1248" s="9">
        <v>-9.8000000000000007</v>
      </c>
      <c r="C1248" s="9" t="s">
        <v>27</v>
      </c>
      <c r="D1248" s="9" t="s">
        <v>28</v>
      </c>
      <c r="E1248" s="9" t="s">
        <v>592</v>
      </c>
      <c r="F1248" s="9" t="s">
        <v>5538</v>
      </c>
      <c r="G1248" s="9" t="s">
        <v>5543</v>
      </c>
      <c r="H1248" s="9" t="s">
        <v>593</v>
      </c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 spans="1:24" hidden="1" x14ac:dyDescent="0.2">
      <c r="A1249" s="3">
        <v>45894</v>
      </c>
      <c r="B1249" s="9">
        <v>-47.66</v>
      </c>
      <c r="C1249" s="9" t="s">
        <v>27</v>
      </c>
      <c r="D1249" s="9" t="s">
        <v>28</v>
      </c>
      <c r="E1249" s="9" t="s">
        <v>4542</v>
      </c>
      <c r="F1249" s="9" t="s">
        <v>19</v>
      </c>
      <c r="G1249" s="9" t="s">
        <v>5068</v>
      </c>
      <c r="H1249" s="10" t="s">
        <v>4542</v>
      </c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 spans="1:24" hidden="1" x14ac:dyDescent="0.2">
      <c r="A1250" s="3">
        <v>45495</v>
      </c>
      <c r="B1250" s="9">
        <v>-32</v>
      </c>
      <c r="C1250" s="9" t="s">
        <v>27</v>
      </c>
      <c r="D1250" s="9" t="s">
        <v>28</v>
      </c>
      <c r="E1250" s="9" t="s">
        <v>285</v>
      </c>
      <c r="F1250" s="9" t="s">
        <v>84</v>
      </c>
      <c r="G1250" s="9" t="s">
        <v>4635</v>
      </c>
      <c r="H1250" s="9" t="s">
        <v>3750</v>
      </c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 spans="1:24" hidden="1" x14ac:dyDescent="0.2">
      <c r="A1251" s="3">
        <v>45541</v>
      </c>
      <c r="B1251" s="9">
        <v>-32</v>
      </c>
      <c r="C1251" s="9" t="s">
        <v>27</v>
      </c>
      <c r="D1251" s="9" t="s">
        <v>28</v>
      </c>
      <c r="E1251" s="9" t="s">
        <v>285</v>
      </c>
      <c r="F1251" s="9" t="s">
        <v>84</v>
      </c>
      <c r="G1251" s="9" t="s">
        <v>4635</v>
      </c>
      <c r="H1251" s="9" t="s">
        <v>3750</v>
      </c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 spans="1:24" hidden="1" x14ac:dyDescent="0.2">
      <c r="A1252" s="3">
        <v>45544</v>
      </c>
      <c r="B1252" s="9">
        <v>-30.02</v>
      </c>
      <c r="C1252" s="9" t="s">
        <v>27</v>
      </c>
      <c r="D1252" s="9" t="s">
        <v>28</v>
      </c>
      <c r="E1252" s="9" t="s">
        <v>1826</v>
      </c>
      <c r="F1252" s="9" t="s">
        <v>84</v>
      </c>
      <c r="G1252" s="9" t="s">
        <v>4635</v>
      </c>
      <c r="H1252" s="9" t="s">
        <v>3750</v>
      </c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 spans="1:24" hidden="1" x14ac:dyDescent="0.2">
      <c r="A1253" s="3">
        <v>45587</v>
      </c>
      <c r="B1253" s="9">
        <v>-55.81</v>
      </c>
      <c r="C1253" s="9" t="s">
        <v>27</v>
      </c>
      <c r="D1253" s="9" t="s">
        <v>28</v>
      </c>
      <c r="E1253" s="9" t="s">
        <v>285</v>
      </c>
      <c r="F1253" s="9" t="s">
        <v>84</v>
      </c>
      <c r="G1253" s="9" t="s">
        <v>4635</v>
      </c>
      <c r="H1253" s="9" t="s">
        <v>3750</v>
      </c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 spans="1:24" hidden="1" x14ac:dyDescent="0.2">
      <c r="A1254" s="3">
        <v>45608</v>
      </c>
      <c r="B1254" s="9">
        <v>-87.54</v>
      </c>
      <c r="C1254" s="9" t="s">
        <v>27</v>
      </c>
      <c r="D1254" s="9" t="s">
        <v>28</v>
      </c>
      <c r="E1254" s="9" t="s">
        <v>285</v>
      </c>
      <c r="F1254" s="9" t="s">
        <v>84</v>
      </c>
      <c r="G1254" s="9" t="s">
        <v>4635</v>
      </c>
      <c r="H1254" s="9" t="s">
        <v>3750</v>
      </c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 spans="1:24" hidden="1" x14ac:dyDescent="0.2">
      <c r="A1255" s="3">
        <v>45608</v>
      </c>
      <c r="B1255" s="9">
        <v>-48.75</v>
      </c>
      <c r="C1255" s="9" t="s">
        <v>27</v>
      </c>
      <c r="D1255" s="9" t="s">
        <v>28</v>
      </c>
      <c r="E1255" s="9" t="s">
        <v>3047</v>
      </c>
      <c r="F1255" s="9" t="s">
        <v>84</v>
      </c>
      <c r="G1255" s="9" t="s">
        <v>4635</v>
      </c>
      <c r="H1255" s="9" t="s">
        <v>3750</v>
      </c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 spans="1:24" hidden="1" x14ac:dyDescent="0.2">
      <c r="A1256" s="3">
        <v>45609</v>
      </c>
      <c r="B1256" s="9">
        <v>-21</v>
      </c>
      <c r="C1256" s="9" t="s">
        <v>27</v>
      </c>
      <c r="D1256" s="9" t="s">
        <v>28</v>
      </c>
      <c r="E1256" s="9" t="s">
        <v>3045</v>
      </c>
      <c r="F1256" s="9" t="s">
        <v>84</v>
      </c>
      <c r="G1256" s="9" t="s">
        <v>4635</v>
      </c>
      <c r="H1256" s="9" t="s">
        <v>3750</v>
      </c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 spans="1:24" hidden="1" x14ac:dyDescent="0.2">
      <c r="A1257" s="3">
        <v>45623</v>
      </c>
      <c r="B1257" s="9">
        <v>-32</v>
      </c>
      <c r="C1257" s="9" t="s">
        <v>27</v>
      </c>
      <c r="D1257" s="9" t="s">
        <v>28</v>
      </c>
      <c r="E1257" s="9" t="s">
        <v>285</v>
      </c>
      <c r="F1257" s="9" t="s">
        <v>84</v>
      </c>
      <c r="G1257" s="9" t="s">
        <v>4635</v>
      </c>
      <c r="H1257" s="9" t="s">
        <v>3750</v>
      </c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 spans="1:24" hidden="1" x14ac:dyDescent="0.2">
      <c r="A1258" s="3">
        <v>45649</v>
      </c>
      <c r="B1258" s="9">
        <v>-45.46</v>
      </c>
      <c r="C1258" s="9" t="s">
        <v>27</v>
      </c>
      <c r="D1258" s="9" t="s">
        <v>28</v>
      </c>
      <c r="E1258" s="9" t="s">
        <v>2425</v>
      </c>
      <c r="F1258" s="9" t="s">
        <v>84</v>
      </c>
      <c r="G1258" s="9" t="s">
        <v>4635</v>
      </c>
      <c r="H1258" s="9" t="s">
        <v>3750</v>
      </c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 spans="1:24" hidden="1" x14ac:dyDescent="0.2">
      <c r="A1259" s="3">
        <v>45602</v>
      </c>
      <c r="B1259" s="9">
        <v>-41.49</v>
      </c>
      <c r="C1259" s="9" t="s">
        <v>27</v>
      </c>
      <c r="D1259" s="9" t="s">
        <v>28</v>
      </c>
      <c r="E1259" s="9" t="s">
        <v>3006</v>
      </c>
      <c r="F1259" s="9" t="s">
        <v>5538</v>
      </c>
      <c r="G1259" s="9" t="s">
        <v>5543</v>
      </c>
      <c r="H1259" s="9" t="s">
        <v>3007</v>
      </c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 spans="1:24" hidden="1" x14ac:dyDescent="0.2">
      <c r="A1260" s="3">
        <v>45919</v>
      </c>
      <c r="B1260" s="9">
        <v>-20.329999999999998</v>
      </c>
      <c r="C1260" s="9" t="s">
        <v>27</v>
      </c>
      <c r="D1260" s="9" t="s">
        <v>28</v>
      </c>
      <c r="E1260" s="9" t="s">
        <v>4740</v>
      </c>
      <c r="F1260" s="9" t="s">
        <v>5538</v>
      </c>
      <c r="G1260" s="9" t="s">
        <v>5543</v>
      </c>
      <c r="H1260" s="9" t="s">
        <v>4741</v>
      </c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 spans="1:24" hidden="1" x14ac:dyDescent="0.2">
      <c r="A1261" s="3">
        <v>45611</v>
      </c>
      <c r="B1261" s="9">
        <v>-67</v>
      </c>
      <c r="C1261" s="9" t="s">
        <v>27</v>
      </c>
      <c r="D1261" s="9" t="s">
        <v>28</v>
      </c>
      <c r="E1261" s="9" t="s">
        <v>619</v>
      </c>
      <c r="F1261" s="9" t="s">
        <v>5538</v>
      </c>
      <c r="G1261" s="9" t="s">
        <v>5543</v>
      </c>
      <c r="H1261" s="9" t="s">
        <v>620</v>
      </c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 spans="1:24" hidden="1" x14ac:dyDescent="0.2">
      <c r="A1262" s="3">
        <v>45691</v>
      </c>
      <c r="B1262" s="9">
        <v>-23.14</v>
      </c>
      <c r="C1262" s="9" t="s">
        <v>27</v>
      </c>
      <c r="D1262" s="9" t="s">
        <v>28</v>
      </c>
      <c r="E1262" s="9" t="s">
        <v>3442</v>
      </c>
      <c r="F1262" s="9" t="s">
        <v>5538</v>
      </c>
      <c r="G1262" s="9" t="s">
        <v>5543</v>
      </c>
      <c r="H1262" s="9" t="s">
        <v>3443</v>
      </c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 spans="1:24" hidden="1" x14ac:dyDescent="0.2">
      <c r="A1263" s="3">
        <v>45579</v>
      </c>
      <c r="B1263" s="9">
        <v>-107.18</v>
      </c>
      <c r="C1263" s="9" t="s">
        <v>27</v>
      </c>
      <c r="D1263" s="9" t="s">
        <v>28</v>
      </c>
      <c r="E1263" s="9" t="s">
        <v>2907</v>
      </c>
      <c r="F1263" s="9" t="s">
        <v>5538</v>
      </c>
      <c r="G1263" s="9" t="s">
        <v>5543</v>
      </c>
      <c r="H1263" s="9" t="s">
        <v>2908</v>
      </c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 spans="1:24" hidden="1" x14ac:dyDescent="0.2">
      <c r="A1264" s="3">
        <v>45698</v>
      </c>
      <c r="B1264" s="9">
        <v>-41.31</v>
      </c>
      <c r="C1264" s="9" t="s">
        <v>27</v>
      </c>
      <c r="D1264" s="9" t="s">
        <v>28</v>
      </c>
      <c r="E1264" s="9" t="s">
        <v>2907</v>
      </c>
      <c r="F1264" s="9" t="s">
        <v>5538</v>
      </c>
      <c r="G1264" s="9" t="s">
        <v>5543</v>
      </c>
      <c r="H1264" s="9" t="s">
        <v>2908</v>
      </c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 spans="1:24" hidden="1" x14ac:dyDescent="0.2">
      <c r="A1265" s="3">
        <v>45781</v>
      </c>
      <c r="B1265" s="9">
        <v>-3.33</v>
      </c>
      <c r="C1265" s="9" t="s">
        <v>172</v>
      </c>
      <c r="D1265" s="10"/>
      <c r="E1265" s="9" t="s">
        <v>3842</v>
      </c>
      <c r="F1265" s="9" t="s">
        <v>5538</v>
      </c>
      <c r="G1265" s="9" t="s">
        <v>5543</v>
      </c>
      <c r="H1265" s="9" t="s">
        <v>2908</v>
      </c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 spans="1:24" hidden="1" x14ac:dyDescent="0.2">
      <c r="A1266" s="3">
        <v>45781</v>
      </c>
      <c r="B1266" s="9">
        <v>-46.02</v>
      </c>
      <c r="C1266" s="9" t="s">
        <v>172</v>
      </c>
      <c r="D1266" s="10"/>
      <c r="E1266" s="9" t="s">
        <v>3842</v>
      </c>
      <c r="F1266" s="9" t="s">
        <v>5538</v>
      </c>
      <c r="G1266" s="9" t="s">
        <v>5543</v>
      </c>
      <c r="H1266" s="9" t="s">
        <v>2908</v>
      </c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 spans="1:24" hidden="1" x14ac:dyDescent="0.2">
      <c r="A1267" s="3">
        <v>45544</v>
      </c>
      <c r="B1267" s="9">
        <v>-24.9</v>
      </c>
      <c r="C1267" s="9" t="s">
        <v>27</v>
      </c>
      <c r="D1267" s="9" t="s">
        <v>28</v>
      </c>
      <c r="E1267" s="9" t="s">
        <v>2684</v>
      </c>
      <c r="F1267" s="9" t="s">
        <v>5538</v>
      </c>
      <c r="G1267" s="9" t="s">
        <v>5543</v>
      </c>
      <c r="H1267" s="9" t="s">
        <v>559</v>
      </c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 spans="1:24" hidden="1" x14ac:dyDescent="0.2">
      <c r="A1268" s="3">
        <v>45485</v>
      </c>
      <c r="B1268" s="9">
        <v>-5.15</v>
      </c>
      <c r="C1268" s="9" t="s">
        <v>27</v>
      </c>
      <c r="D1268" s="9" t="s">
        <v>28</v>
      </c>
      <c r="E1268" s="9" t="s">
        <v>2166</v>
      </c>
      <c r="F1268" s="9" t="s">
        <v>8</v>
      </c>
      <c r="G1268" s="10"/>
      <c r="H1268" s="9" t="s">
        <v>2167</v>
      </c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 spans="1:24" hidden="1" x14ac:dyDescent="0.2">
      <c r="A1269" s="3">
        <v>45518</v>
      </c>
      <c r="B1269" s="9">
        <v>-18.899999999999999</v>
      </c>
      <c r="C1269" s="9" t="s">
        <v>27</v>
      </c>
      <c r="D1269" s="9" t="s">
        <v>28</v>
      </c>
      <c r="E1269" s="9" t="s">
        <v>2166</v>
      </c>
      <c r="F1269" s="9" t="s">
        <v>8</v>
      </c>
      <c r="G1269" s="10"/>
      <c r="H1269" s="9" t="s">
        <v>2167</v>
      </c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 spans="1:24" hidden="1" x14ac:dyDescent="0.2">
      <c r="A1270" s="3">
        <v>45650</v>
      </c>
      <c r="B1270" s="9">
        <v>-13.85</v>
      </c>
      <c r="C1270" s="9" t="s">
        <v>27</v>
      </c>
      <c r="D1270" s="9" t="s">
        <v>28</v>
      </c>
      <c r="E1270" s="9" t="s">
        <v>2166</v>
      </c>
      <c r="F1270" s="9" t="s">
        <v>8</v>
      </c>
      <c r="G1270" s="10"/>
      <c r="H1270" s="9" t="s">
        <v>2167</v>
      </c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 spans="1:24" hidden="1" x14ac:dyDescent="0.2">
      <c r="A1271" s="3">
        <v>45947</v>
      </c>
      <c r="B1271" s="9">
        <v>-8.5</v>
      </c>
      <c r="C1271" s="9" t="s">
        <v>27</v>
      </c>
      <c r="D1271" s="9" t="s">
        <v>28</v>
      </c>
      <c r="E1271" s="9" t="s">
        <v>2166</v>
      </c>
      <c r="F1271" s="9" t="s">
        <v>8</v>
      </c>
      <c r="G1271" s="10"/>
      <c r="H1271" s="9" t="s">
        <v>2167</v>
      </c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 spans="1:24" hidden="1" x14ac:dyDescent="0.2">
      <c r="A1272" s="3">
        <v>45947</v>
      </c>
      <c r="B1272" s="9">
        <v>-12.65</v>
      </c>
      <c r="C1272" s="9" t="s">
        <v>27</v>
      </c>
      <c r="D1272" s="9" t="s">
        <v>28</v>
      </c>
      <c r="E1272" s="9" t="s">
        <v>2166</v>
      </c>
      <c r="F1272" s="9" t="s">
        <v>8</v>
      </c>
      <c r="G1272" s="10"/>
      <c r="H1272" s="9" t="s">
        <v>2167</v>
      </c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 spans="1:24" hidden="1" x14ac:dyDescent="0.2">
      <c r="A1273" s="3">
        <v>45335</v>
      </c>
      <c r="B1273" s="9">
        <v>-11.75</v>
      </c>
      <c r="C1273" s="9" t="s">
        <v>27</v>
      </c>
      <c r="D1273" s="9" t="s">
        <v>28</v>
      </c>
      <c r="E1273" s="9" t="s">
        <v>1688</v>
      </c>
      <c r="F1273" s="9" t="s">
        <v>8</v>
      </c>
      <c r="G1273" s="10"/>
      <c r="H1273" s="9" t="s">
        <v>1689</v>
      </c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 spans="1:24" hidden="1" x14ac:dyDescent="0.2">
      <c r="A1274" s="3">
        <v>45335</v>
      </c>
      <c r="B1274" s="9">
        <v>-7.93</v>
      </c>
      <c r="C1274" s="9" t="s">
        <v>27</v>
      </c>
      <c r="D1274" s="9" t="s">
        <v>28</v>
      </c>
      <c r="E1274" s="9" t="s">
        <v>1688</v>
      </c>
      <c r="F1274" s="9" t="s">
        <v>8</v>
      </c>
      <c r="G1274" s="10"/>
      <c r="H1274" s="9" t="s">
        <v>1689</v>
      </c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 spans="1:24" hidden="1" x14ac:dyDescent="0.2">
      <c r="A1275" s="3">
        <v>45335</v>
      </c>
      <c r="B1275" s="9">
        <v>-4.91</v>
      </c>
      <c r="C1275" s="9" t="s">
        <v>27</v>
      </c>
      <c r="D1275" s="9" t="s">
        <v>28</v>
      </c>
      <c r="E1275" s="9" t="s">
        <v>1688</v>
      </c>
      <c r="F1275" s="9" t="s">
        <v>8</v>
      </c>
      <c r="G1275" s="10"/>
      <c r="H1275" s="9" t="s">
        <v>1689</v>
      </c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 spans="1:24" hidden="1" x14ac:dyDescent="0.2">
      <c r="A1276" s="3">
        <v>45363</v>
      </c>
      <c r="B1276" s="9">
        <v>-23.61</v>
      </c>
      <c r="C1276" s="9" t="s">
        <v>27</v>
      </c>
      <c r="D1276" s="9" t="s">
        <v>28</v>
      </c>
      <c r="E1276" s="9" t="s">
        <v>1798</v>
      </c>
      <c r="F1276" s="9" t="s">
        <v>8</v>
      </c>
      <c r="G1276" s="10" t="s">
        <v>6043</v>
      </c>
      <c r="H1276" s="9" t="s">
        <v>1799</v>
      </c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 spans="1:24" hidden="1" x14ac:dyDescent="0.2">
      <c r="A1277" s="3">
        <v>45413</v>
      </c>
      <c r="B1277" s="9">
        <v>-8.58</v>
      </c>
      <c r="C1277" s="9" t="s">
        <v>27</v>
      </c>
      <c r="D1277" s="9" t="s">
        <v>28</v>
      </c>
      <c r="E1277" s="9" t="s">
        <v>1798</v>
      </c>
      <c r="F1277" s="9" t="s">
        <v>8</v>
      </c>
      <c r="G1277" s="10" t="s">
        <v>6043</v>
      </c>
      <c r="H1277" s="9" t="s">
        <v>1799</v>
      </c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 spans="1:24" hidden="1" x14ac:dyDescent="0.2">
      <c r="A1278" s="3">
        <v>45414</v>
      </c>
      <c r="B1278" s="9">
        <v>-19.64</v>
      </c>
      <c r="C1278" s="9" t="s">
        <v>27</v>
      </c>
      <c r="D1278" s="9" t="s">
        <v>28</v>
      </c>
      <c r="E1278" s="9" t="s">
        <v>1798</v>
      </c>
      <c r="F1278" s="9" t="s">
        <v>8</v>
      </c>
      <c r="G1278" s="10" t="s">
        <v>6043</v>
      </c>
      <c r="H1278" s="9" t="s">
        <v>1799</v>
      </c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 spans="1:24" hidden="1" x14ac:dyDescent="0.2">
      <c r="A1279" s="3">
        <v>45749</v>
      </c>
      <c r="B1279" s="9">
        <v>-17.510000000000002</v>
      </c>
      <c r="C1279" s="9" t="s">
        <v>27</v>
      </c>
      <c r="D1279" s="9" t="s">
        <v>28</v>
      </c>
      <c r="E1279" s="9" t="s">
        <v>1798</v>
      </c>
      <c r="F1279" s="9" t="s">
        <v>8</v>
      </c>
      <c r="G1279" s="10" t="s">
        <v>6043</v>
      </c>
      <c r="H1279" s="9" t="s">
        <v>1799</v>
      </c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 spans="1:24" hidden="1" x14ac:dyDescent="0.2">
      <c r="A1280" s="3">
        <v>45751</v>
      </c>
      <c r="B1280" s="9">
        <v>-21.27</v>
      </c>
      <c r="C1280" s="9" t="s">
        <v>27</v>
      </c>
      <c r="D1280" s="9" t="s">
        <v>28</v>
      </c>
      <c r="E1280" s="9" t="s">
        <v>1798</v>
      </c>
      <c r="F1280" s="9" t="s">
        <v>8</v>
      </c>
      <c r="G1280" s="10" t="s">
        <v>6043</v>
      </c>
      <c r="H1280" s="9" t="s">
        <v>1799</v>
      </c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 spans="1:24" hidden="1" x14ac:dyDescent="0.2">
      <c r="A1281" s="3">
        <v>45756</v>
      </c>
      <c r="B1281" s="9">
        <v>-29.06</v>
      </c>
      <c r="C1281" s="9" t="s">
        <v>27</v>
      </c>
      <c r="D1281" s="9" t="s">
        <v>28</v>
      </c>
      <c r="E1281" s="9" t="s">
        <v>1798</v>
      </c>
      <c r="F1281" s="9" t="s">
        <v>8</v>
      </c>
      <c r="G1281" s="10" t="s">
        <v>6043</v>
      </c>
      <c r="H1281" s="9" t="s">
        <v>1799</v>
      </c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 spans="1:24" hidden="1" x14ac:dyDescent="0.2">
      <c r="A1282" s="3">
        <v>45909</v>
      </c>
      <c r="B1282" s="9">
        <v>-29.36</v>
      </c>
      <c r="C1282" s="9" t="s">
        <v>27</v>
      </c>
      <c r="D1282" s="9" t="s">
        <v>28</v>
      </c>
      <c r="E1282" s="9" t="s">
        <v>1798</v>
      </c>
      <c r="F1282" s="9" t="s">
        <v>8</v>
      </c>
      <c r="G1282" s="10" t="s">
        <v>6043</v>
      </c>
      <c r="H1282" s="9" t="s">
        <v>1799</v>
      </c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 spans="1:24" hidden="1" x14ac:dyDescent="0.2">
      <c r="A1283" s="3">
        <v>45911</v>
      </c>
      <c r="B1283" s="9">
        <v>-33.15</v>
      </c>
      <c r="C1283" s="9" t="s">
        <v>27</v>
      </c>
      <c r="D1283" s="9" t="s">
        <v>28</v>
      </c>
      <c r="E1283" s="9" t="s">
        <v>1798</v>
      </c>
      <c r="F1283" s="9" t="s">
        <v>8</v>
      </c>
      <c r="G1283" s="10" t="s">
        <v>6043</v>
      </c>
      <c r="H1283" s="9" t="s">
        <v>1799</v>
      </c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 spans="1:24" hidden="1" x14ac:dyDescent="0.2">
      <c r="A1284" s="3">
        <v>45551</v>
      </c>
      <c r="B1284" s="9">
        <v>-20.14</v>
      </c>
      <c r="C1284" s="9" t="s">
        <v>27</v>
      </c>
      <c r="D1284" s="9" t="s">
        <v>28</v>
      </c>
      <c r="E1284" s="9" t="s">
        <v>2684</v>
      </c>
      <c r="F1284" s="9" t="s">
        <v>5538</v>
      </c>
      <c r="G1284" s="9" t="s">
        <v>5543</v>
      </c>
      <c r="H1284" s="9" t="s">
        <v>559</v>
      </c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 spans="1:24" hidden="1" x14ac:dyDescent="0.2">
      <c r="A1285" s="3">
        <v>45726</v>
      </c>
      <c r="B1285" s="9">
        <v>-20.54</v>
      </c>
      <c r="C1285" s="9" t="s">
        <v>27</v>
      </c>
      <c r="D1285" s="9" t="s">
        <v>28</v>
      </c>
      <c r="E1285" s="9" t="s">
        <v>2684</v>
      </c>
      <c r="F1285" s="9" t="s">
        <v>5538</v>
      </c>
      <c r="G1285" s="9" t="s">
        <v>5543</v>
      </c>
      <c r="H1285" s="9" t="s">
        <v>559</v>
      </c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 spans="1:24" hidden="1" x14ac:dyDescent="0.2">
      <c r="A1286" s="3">
        <v>45922</v>
      </c>
      <c r="B1286" s="9">
        <v>-8.6</v>
      </c>
      <c r="C1286" s="9" t="s">
        <v>27</v>
      </c>
      <c r="D1286" s="9" t="s">
        <v>28</v>
      </c>
      <c r="E1286" s="9" t="s">
        <v>2684</v>
      </c>
      <c r="F1286" s="9" t="s">
        <v>5538</v>
      </c>
      <c r="G1286" s="9" t="s">
        <v>5543</v>
      </c>
      <c r="H1286" s="9" t="s">
        <v>559</v>
      </c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 spans="1:24" hidden="1" x14ac:dyDescent="0.2">
      <c r="A1287" s="3">
        <v>45994</v>
      </c>
      <c r="B1287" s="9">
        <v>-9.41</v>
      </c>
      <c r="C1287" s="9" t="s">
        <v>172</v>
      </c>
      <c r="D1287" s="10"/>
      <c r="E1287" s="9" t="s">
        <v>5369</v>
      </c>
      <c r="F1287" s="9" t="s">
        <v>5538</v>
      </c>
      <c r="G1287" s="9" t="s">
        <v>5543</v>
      </c>
      <c r="H1287" s="9" t="s">
        <v>559</v>
      </c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 spans="1:24" hidden="1" x14ac:dyDescent="0.2">
      <c r="A1288" s="3">
        <v>45986</v>
      </c>
      <c r="B1288" s="9">
        <v>-19.5</v>
      </c>
      <c r="C1288" s="9" t="s">
        <v>27</v>
      </c>
      <c r="D1288" s="9" t="s">
        <v>28</v>
      </c>
      <c r="E1288" s="9" t="s">
        <v>394</v>
      </c>
      <c r="F1288" s="9" t="s">
        <v>16</v>
      </c>
      <c r="G1288" s="9" t="s">
        <v>6049</v>
      </c>
      <c r="H1288" s="9" t="s">
        <v>906</v>
      </c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 spans="1:24" hidden="1" x14ac:dyDescent="0.2">
      <c r="A1289" s="3">
        <v>45734</v>
      </c>
      <c r="B1289" s="9">
        <v>-11</v>
      </c>
      <c r="C1289" s="9" t="s">
        <v>27</v>
      </c>
      <c r="D1289" s="9" t="s">
        <v>28</v>
      </c>
      <c r="E1289" s="9" t="s">
        <v>1206</v>
      </c>
      <c r="F1289" s="9" t="s">
        <v>16</v>
      </c>
      <c r="G1289" s="9" t="s">
        <v>6049</v>
      </c>
      <c r="H1289" s="9" t="s">
        <v>906</v>
      </c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 spans="1:24" hidden="1" x14ac:dyDescent="0.2">
      <c r="A1290" s="3">
        <v>45895</v>
      </c>
      <c r="B1290" s="9">
        <v>-89.95</v>
      </c>
      <c r="C1290" s="9" t="s">
        <v>27</v>
      </c>
      <c r="D1290" s="9" t="s">
        <v>28</v>
      </c>
      <c r="E1290" s="9" t="s">
        <v>4590</v>
      </c>
      <c r="F1290" s="9" t="s">
        <v>16</v>
      </c>
      <c r="G1290" s="9" t="s">
        <v>6049</v>
      </c>
      <c r="H1290" s="9" t="s">
        <v>225</v>
      </c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 spans="1:24" hidden="1" x14ac:dyDescent="0.2">
      <c r="A1291" s="3">
        <v>45994</v>
      </c>
      <c r="B1291" s="9">
        <v>-111.95</v>
      </c>
      <c r="C1291" s="9" t="s">
        <v>5591</v>
      </c>
      <c r="D1291" s="9" t="s">
        <v>28</v>
      </c>
      <c r="E1291" s="9" t="s">
        <v>5239</v>
      </c>
      <c r="F1291" s="9" t="s">
        <v>16</v>
      </c>
      <c r="G1291" s="9" t="s">
        <v>6049</v>
      </c>
      <c r="H1291" s="9" t="s">
        <v>225</v>
      </c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 spans="1:24" hidden="1" x14ac:dyDescent="0.2">
      <c r="A1292" s="3">
        <v>45425</v>
      </c>
      <c r="B1292" s="9">
        <v>-55</v>
      </c>
      <c r="C1292" s="9" t="s">
        <v>36</v>
      </c>
      <c r="D1292" s="9" t="s">
        <v>37</v>
      </c>
      <c r="E1292" s="9" t="s">
        <v>2156</v>
      </c>
      <c r="F1292" s="9" t="s">
        <v>16</v>
      </c>
      <c r="G1292" s="9" t="s">
        <v>6049</v>
      </c>
      <c r="H1292" s="10" t="s">
        <v>5817</v>
      </c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 spans="1:24" hidden="1" x14ac:dyDescent="0.2">
      <c r="A1293" s="3">
        <v>45667</v>
      </c>
      <c r="B1293" s="9">
        <v>-92.02</v>
      </c>
      <c r="C1293" s="9" t="s">
        <v>27</v>
      </c>
      <c r="D1293" s="9" t="s">
        <v>28</v>
      </c>
      <c r="E1293" s="9" t="s">
        <v>3338</v>
      </c>
      <c r="F1293" s="9" t="s">
        <v>52</v>
      </c>
      <c r="G1293" s="9" t="s">
        <v>1759</v>
      </c>
      <c r="H1293" s="9" t="s">
        <v>4171</v>
      </c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 spans="1:24" hidden="1" x14ac:dyDescent="0.2">
      <c r="A1294" s="3">
        <v>45413</v>
      </c>
      <c r="B1294" s="9">
        <v>-83.11</v>
      </c>
      <c r="C1294" s="9" t="s">
        <v>27</v>
      </c>
      <c r="D1294" s="9" t="s">
        <v>28</v>
      </c>
      <c r="E1294" s="9" t="s">
        <v>2104</v>
      </c>
      <c r="F1294" s="9" t="s">
        <v>16</v>
      </c>
      <c r="G1294" s="9" t="s">
        <v>6049</v>
      </c>
      <c r="H1294" s="9" t="s">
        <v>893</v>
      </c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 spans="1:24" hidden="1" x14ac:dyDescent="0.2">
      <c r="A1295" s="3">
        <v>45413</v>
      </c>
      <c r="B1295" s="9">
        <v>-55.1</v>
      </c>
      <c r="C1295" s="9" t="s">
        <v>27</v>
      </c>
      <c r="D1295" s="9" t="s">
        <v>28</v>
      </c>
      <c r="E1295" s="9" t="s">
        <v>2104</v>
      </c>
      <c r="F1295" s="9" t="s">
        <v>16</v>
      </c>
      <c r="G1295" s="9" t="s">
        <v>6049</v>
      </c>
      <c r="H1295" s="9" t="s">
        <v>893</v>
      </c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 spans="1:24" hidden="1" x14ac:dyDescent="0.2">
      <c r="A1296" s="3">
        <v>45771</v>
      </c>
      <c r="B1296" s="9">
        <v>-13.9</v>
      </c>
      <c r="C1296" s="9" t="s">
        <v>27</v>
      </c>
      <c r="D1296" s="9" t="s">
        <v>28</v>
      </c>
      <c r="E1296" s="9" t="s">
        <v>3787</v>
      </c>
      <c r="F1296" s="9" t="s">
        <v>16</v>
      </c>
      <c r="G1296" s="9" t="s">
        <v>6049</v>
      </c>
      <c r="H1296" s="9" t="s">
        <v>893</v>
      </c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 spans="1:24" hidden="1" x14ac:dyDescent="0.2">
      <c r="A1297" s="3">
        <v>45299</v>
      </c>
      <c r="B1297" s="9">
        <v>-71.25</v>
      </c>
      <c r="C1297" s="9" t="s">
        <v>27</v>
      </c>
      <c r="D1297" s="9" t="s">
        <v>28</v>
      </c>
      <c r="E1297" s="9" t="s">
        <v>892</v>
      </c>
      <c r="F1297" s="9" t="s">
        <v>16</v>
      </c>
      <c r="G1297" s="9" t="s">
        <v>6049</v>
      </c>
      <c r="H1297" s="9" t="s">
        <v>893</v>
      </c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 spans="1:24" hidden="1" x14ac:dyDescent="0.2">
      <c r="A1298" s="3">
        <v>45303</v>
      </c>
      <c r="B1298" s="9">
        <v>-199.61</v>
      </c>
      <c r="C1298" s="9" t="s">
        <v>27</v>
      </c>
      <c r="D1298" s="9" t="s">
        <v>28</v>
      </c>
      <c r="E1298" s="9" t="s">
        <v>892</v>
      </c>
      <c r="F1298" s="9" t="s">
        <v>16</v>
      </c>
      <c r="G1298" s="9" t="s">
        <v>6049</v>
      </c>
      <c r="H1298" s="9" t="s">
        <v>893</v>
      </c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 spans="1:24" hidden="1" x14ac:dyDescent="0.2">
      <c r="A1299" s="3">
        <v>45306</v>
      </c>
      <c r="B1299" s="9">
        <v>-43.74</v>
      </c>
      <c r="C1299" s="9" t="s">
        <v>27</v>
      </c>
      <c r="D1299" s="9" t="s">
        <v>28</v>
      </c>
      <c r="E1299" s="9" t="s">
        <v>892</v>
      </c>
      <c r="F1299" s="9" t="s">
        <v>16</v>
      </c>
      <c r="G1299" s="9" t="s">
        <v>6049</v>
      </c>
      <c r="H1299" s="9" t="s">
        <v>893</v>
      </c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 spans="1:24" hidden="1" x14ac:dyDescent="0.2">
      <c r="A1300" s="3">
        <v>45328</v>
      </c>
      <c r="B1300" s="9">
        <v>-15.98</v>
      </c>
      <c r="C1300" s="9" t="s">
        <v>27</v>
      </c>
      <c r="D1300" s="9" t="s">
        <v>28</v>
      </c>
      <c r="E1300" s="9" t="s">
        <v>892</v>
      </c>
      <c r="F1300" s="9" t="s">
        <v>16</v>
      </c>
      <c r="G1300" s="9" t="s">
        <v>6049</v>
      </c>
      <c r="H1300" s="9" t="s">
        <v>893</v>
      </c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 spans="1:24" hidden="1" x14ac:dyDescent="0.2">
      <c r="A1301" s="3">
        <v>45334</v>
      </c>
      <c r="B1301" s="9">
        <v>-12</v>
      </c>
      <c r="C1301" s="9" t="s">
        <v>27</v>
      </c>
      <c r="D1301" s="9" t="s">
        <v>28</v>
      </c>
      <c r="E1301" s="9" t="s">
        <v>892</v>
      </c>
      <c r="F1301" s="9" t="s">
        <v>16</v>
      </c>
      <c r="G1301" s="9" t="s">
        <v>6049</v>
      </c>
      <c r="H1301" s="9" t="s">
        <v>893</v>
      </c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 spans="1:24" hidden="1" x14ac:dyDescent="0.2">
      <c r="A1302" s="3">
        <v>45441</v>
      </c>
      <c r="B1302" s="9">
        <v>-59.96</v>
      </c>
      <c r="C1302" s="9" t="s">
        <v>27</v>
      </c>
      <c r="D1302" s="9" t="s">
        <v>28</v>
      </c>
      <c r="E1302" s="9" t="s">
        <v>892</v>
      </c>
      <c r="F1302" s="9" t="s">
        <v>16</v>
      </c>
      <c r="G1302" s="9" t="s">
        <v>6049</v>
      </c>
      <c r="H1302" s="9" t="s">
        <v>893</v>
      </c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 spans="1:24" hidden="1" x14ac:dyDescent="0.2">
      <c r="A1303" s="3">
        <v>45462</v>
      </c>
      <c r="B1303" s="9">
        <v>-39.950000000000003</v>
      </c>
      <c r="C1303" s="9" t="s">
        <v>27</v>
      </c>
      <c r="D1303" s="9" t="s">
        <v>28</v>
      </c>
      <c r="E1303" s="9" t="s">
        <v>892</v>
      </c>
      <c r="F1303" s="9" t="s">
        <v>16</v>
      </c>
      <c r="G1303" s="9" t="s">
        <v>6049</v>
      </c>
      <c r="H1303" s="9" t="s">
        <v>893</v>
      </c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 spans="1:24" hidden="1" x14ac:dyDescent="0.2">
      <c r="A1304" s="3">
        <v>45475</v>
      </c>
      <c r="B1304" s="9">
        <v>-33.46</v>
      </c>
      <c r="C1304" s="9" t="s">
        <v>27</v>
      </c>
      <c r="D1304" s="9" t="s">
        <v>28</v>
      </c>
      <c r="E1304" s="9" t="s">
        <v>892</v>
      </c>
      <c r="F1304" s="9" t="s">
        <v>16</v>
      </c>
      <c r="G1304" s="9" t="s">
        <v>6049</v>
      </c>
      <c r="H1304" s="9" t="s">
        <v>893</v>
      </c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 spans="1:24" hidden="1" x14ac:dyDescent="0.2">
      <c r="A1305" s="3">
        <v>45516</v>
      </c>
      <c r="B1305" s="9">
        <v>-56.03</v>
      </c>
      <c r="C1305" s="9" t="s">
        <v>27</v>
      </c>
      <c r="D1305" s="9" t="s">
        <v>28</v>
      </c>
      <c r="E1305" s="9" t="s">
        <v>892</v>
      </c>
      <c r="F1305" s="9" t="s">
        <v>16</v>
      </c>
      <c r="G1305" s="9" t="s">
        <v>6049</v>
      </c>
      <c r="H1305" s="9" t="s">
        <v>893</v>
      </c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 spans="1:24" hidden="1" x14ac:dyDescent="0.2">
      <c r="A1306" s="3">
        <v>45517</v>
      </c>
      <c r="B1306" s="9">
        <v>-15.43</v>
      </c>
      <c r="C1306" s="9" t="s">
        <v>27</v>
      </c>
      <c r="D1306" s="9" t="s">
        <v>28</v>
      </c>
      <c r="E1306" s="9" t="s">
        <v>892</v>
      </c>
      <c r="F1306" s="9" t="s">
        <v>16</v>
      </c>
      <c r="G1306" s="9" t="s">
        <v>6049</v>
      </c>
      <c r="H1306" s="9" t="s">
        <v>893</v>
      </c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 spans="1:24" hidden="1" x14ac:dyDescent="0.2">
      <c r="A1307" s="3">
        <v>45532</v>
      </c>
      <c r="B1307" s="9">
        <v>-76.959999999999994</v>
      </c>
      <c r="C1307" s="9" t="s">
        <v>27</v>
      </c>
      <c r="D1307" s="9" t="s">
        <v>28</v>
      </c>
      <c r="E1307" s="9" t="s">
        <v>892</v>
      </c>
      <c r="F1307" s="9" t="s">
        <v>16</v>
      </c>
      <c r="G1307" s="9" t="s">
        <v>6049</v>
      </c>
      <c r="H1307" s="9" t="s">
        <v>893</v>
      </c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 spans="1:24" hidden="1" x14ac:dyDescent="0.2">
      <c r="A1308" s="3">
        <v>45565</v>
      </c>
      <c r="B1308" s="9">
        <v>-19.95</v>
      </c>
      <c r="C1308" s="9" t="s">
        <v>27</v>
      </c>
      <c r="D1308" s="9" t="s">
        <v>28</v>
      </c>
      <c r="E1308" s="9" t="s">
        <v>892</v>
      </c>
      <c r="F1308" s="9" t="s">
        <v>16</v>
      </c>
      <c r="G1308" s="9" t="s">
        <v>6049</v>
      </c>
      <c r="H1308" s="9" t="s">
        <v>893</v>
      </c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 spans="1:24" hidden="1" x14ac:dyDescent="0.2">
      <c r="A1309" s="3">
        <v>45615</v>
      </c>
      <c r="B1309" s="9">
        <v>-57.58</v>
      </c>
      <c r="C1309" s="9" t="s">
        <v>27</v>
      </c>
      <c r="D1309" s="9" t="s">
        <v>28</v>
      </c>
      <c r="E1309" s="9" t="s">
        <v>892</v>
      </c>
      <c r="F1309" s="9" t="s">
        <v>16</v>
      </c>
      <c r="G1309" s="9" t="s">
        <v>6049</v>
      </c>
      <c r="H1309" s="9" t="s">
        <v>893</v>
      </c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 spans="1:24" hidden="1" x14ac:dyDescent="0.2">
      <c r="A1310" s="3">
        <v>45660</v>
      </c>
      <c r="B1310" s="9">
        <v>-110.63</v>
      </c>
      <c r="C1310" s="9" t="s">
        <v>27</v>
      </c>
      <c r="D1310" s="9" t="s">
        <v>28</v>
      </c>
      <c r="E1310" s="9" t="s">
        <v>892</v>
      </c>
      <c r="F1310" s="9" t="s">
        <v>16</v>
      </c>
      <c r="G1310" s="9" t="s">
        <v>6049</v>
      </c>
      <c r="H1310" s="9" t="s">
        <v>893</v>
      </c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 spans="1:24" hidden="1" x14ac:dyDescent="0.2">
      <c r="A1311" s="3">
        <v>45726</v>
      </c>
      <c r="B1311" s="9">
        <v>-52.58</v>
      </c>
      <c r="C1311" s="9" t="s">
        <v>27</v>
      </c>
      <c r="D1311" s="9" t="s">
        <v>28</v>
      </c>
      <c r="E1311" s="9" t="s">
        <v>892</v>
      </c>
      <c r="F1311" s="9" t="s">
        <v>16</v>
      </c>
      <c r="G1311" s="9" t="s">
        <v>6049</v>
      </c>
      <c r="H1311" s="9" t="s">
        <v>893</v>
      </c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 spans="1:24" hidden="1" x14ac:dyDescent="0.2">
      <c r="A1312" s="3">
        <v>45734</v>
      </c>
      <c r="B1312" s="9">
        <v>-34.36</v>
      </c>
      <c r="C1312" s="9" t="s">
        <v>27</v>
      </c>
      <c r="D1312" s="9" t="s">
        <v>28</v>
      </c>
      <c r="E1312" s="9" t="s">
        <v>892</v>
      </c>
      <c r="F1312" s="9" t="s">
        <v>16</v>
      </c>
      <c r="G1312" s="9" t="s">
        <v>6049</v>
      </c>
      <c r="H1312" s="9" t="s">
        <v>893</v>
      </c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 spans="1:24" hidden="1" x14ac:dyDescent="0.2">
      <c r="A1313" s="3">
        <v>45748</v>
      </c>
      <c r="B1313" s="9">
        <v>-38.549999999999997</v>
      </c>
      <c r="C1313" s="9" t="s">
        <v>27</v>
      </c>
      <c r="D1313" s="9" t="s">
        <v>28</v>
      </c>
      <c r="E1313" s="9" t="s">
        <v>892</v>
      </c>
      <c r="F1313" s="9" t="s">
        <v>16</v>
      </c>
      <c r="G1313" s="9" t="s">
        <v>6049</v>
      </c>
      <c r="H1313" s="9" t="s">
        <v>893</v>
      </c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 spans="1:24" hidden="1" x14ac:dyDescent="0.2">
      <c r="A1314" s="3">
        <v>45769</v>
      </c>
      <c r="B1314" s="9">
        <v>-30.81</v>
      </c>
      <c r="C1314" s="9" t="s">
        <v>27</v>
      </c>
      <c r="D1314" s="9" t="s">
        <v>28</v>
      </c>
      <c r="E1314" s="9" t="s">
        <v>892</v>
      </c>
      <c r="F1314" s="9" t="s">
        <v>16</v>
      </c>
      <c r="G1314" s="9" t="s">
        <v>6049</v>
      </c>
      <c r="H1314" s="9" t="s">
        <v>893</v>
      </c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 spans="1:24" hidden="1" x14ac:dyDescent="0.2">
      <c r="A1315" s="3">
        <v>45937</v>
      </c>
      <c r="B1315" s="9">
        <v>-97.28</v>
      </c>
      <c r="C1315" s="9" t="s">
        <v>27</v>
      </c>
      <c r="D1315" s="9" t="s">
        <v>28</v>
      </c>
      <c r="E1315" s="9" t="s">
        <v>892</v>
      </c>
      <c r="F1315" s="9" t="s">
        <v>16</v>
      </c>
      <c r="G1315" s="9" t="s">
        <v>6049</v>
      </c>
      <c r="H1315" s="9" t="s">
        <v>893</v>
      </c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 spans="1:24" hidden="1" x14ac:dyDescent="0.2">
      <c r="A1316" s="3">
        <v>45992</v>
      </c>
      <c r="B1316" s="9">
        <v>-86.59</v>
      </c>
      <c r="C1316" s="9" t="s">
        <v>27</v>
      </c>
      <c r="D1316" s="9" t="s">
        <v>28</v>
      </c>
      <c r="E1316" s="9" t="s">
        <v>892</v>
      </c>
      <c r="F1316" s="9" t="s">
        <v>16</v>
      </c>
      <c r="G1316" s="9" t="s">
        <v>6049</v>
      </c>
      <c r="H1316" s="9" t="s">
        <v>893</v>
      </c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 spans="1:24" hidden="1" x14ac:dyDescent="0.2">
      <c r="A1317" s="3">
        <v>45784</v>
      </c>
      <c r="B1317" s="9">
        <v>-29.15</v>
      </c>
      <c r="C1317" s="9" t="s">
        <v>172</v>
      </c>
      <c r="D1317" s="10"/>
      <c r="E1317" s="9" t="s">
        <v>3870</v>
      </c>
      <c r="F1317" s="9" t="s">
        <v>16</v>
      </c>
      <c r="G1317" s="9" t="s">
        <v>6049</v>
      </c>
      <c r="H1317" s="9" t="s">
        <v>893</v>
      </c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 spans="1:24" hidden="1" x14ac:dyDescent="0.2">
      <c r="A1318" s="3">
        <v>45797</v>
      </c>
      <c r="B1318" s="9">
        <v>-43.68</v>
      </c>
      <c r="C1318" s="9" t="s">
        <v>172</v>
      </c>
      <c r="D1318" s="10"/>
      <c r="E1318" s="9" t="s">
        <v>3961</v>
      </c>
      <c r="F1318" s="9" t="s">
        <v>16</v>
      </c>
      <c r="G1318" s="9" t="s">
        <v>6049</v>
      </c>
      <c r="H1318" s="9" t="s">
        <v>893</v>
      </c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 spans="1:24" hidden="1" x14ac:dyDescent="0.2">
      <c r="A1319" s="3">
        <v>45797</v>
      </c>
      <c r="B1319" s="9">
        <v>-6.22</v>
      </c>
      <c r="C1319" s="9" t="s">
        <v>172</v>
      </c>
      <c r="D1319" s="10"/>
      <c r="E1319" s="9" t="s">
        <v>3962</v>
      </c>
      <c r="F1319" s="9" t="s">
        <v>16</v>
      </c>
      <c r="G1319" s="9" t="s">
        <v>6049</v>
      </c>
      <c r="H1319" s="9" t="s">
        <v>893</v>
      </c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 spans="1:24" hidden="1" x14ac:dyDescent="0.2">
      <c r="A1320" s="3">
        <v>46009</v>
      </c>
      <c r="B1320" s="9">
        <v>-12.91</v>
      </c>
      <c r="C1320" s="9" t="s">
        <v>172</v>
      </c>
      <c r="D1320" s="10"/>
      <c r="E1320" s="9" t="s">
        <v>5425</v>
      </c>
      <c r="F1320" s="9" t="s">
        <v>5538</v>
      </c>
      <c r="G1320" s="9" t="s">
        <v>5543</v>
      </c>
      <c r="H1320" s="9" t="s">
        <v>5581</v>
      </c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 spans="1:24" hidden="1" x14ac:dyDescent="0.2">
      <c r="A1321" s="3">
        <v>45986</v>
      </c>
      <c r="B1321" s="9">
        <v>-123</v>
      </c>
      <c r="C1321" s="9" t="s">
        <v>172</v>
      </c>
      <c r="D1321" s="10"/>
      <c r="E1321" s="9" t="s">
        <v>5341</v>
      </c>
      <c r="F1321" s="9" t="s">
        <v>5538</v>
      </c>
      <c r="G1321" s="9" t="s">
        <v>5543</v>
      </c>
      <c r="H1321" s="9" t="s">
        <v>5581</v>
      </c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 spans="1:24" hidden="1" x14ac:dyDescent="0.2">
      <c r="A1322" s="3">
        <v>45467</v>
      </c>
      <c r="B1322" s="9">
        <v>-14.18</v>
      </c>
      <c r="C1322" s="9" t="s">
        <v>27</v>
      </c>
      <c r="D1322" s="9" t="s">
        <v>28</v>
      </c>
      <c r="E1322" s="9" t="s">
        <v>317</v>
      </c>
      <c r="F1322" s="9" t="s">
        <v>5538</v>
      </c>
      <c r="G1322" s="9" t="s">
        <v>5543</v>
      </c>
      <c r="H1322" s="9" t="s">
        <v>318</v>
      </c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 spans="1:24" hidden="1" x14ac:dyDescent="0.2">
      <c r="A1323" s="3">
        <v>45469</v>
      </c>
      <c r="B1323" s="9">
        <v>-9.1199999999999992</v>
      </c>
      <c r="C1323" s="9" t="s">
        <v>27</v>
      </c>
      <c r="D1323" s="9" t="s">
        <v>28</v>
      </c>
      <c r="E1323" s="9" t="s">
        <v>317</v>
      </c>
      <c r="F1323" s="9" t="s">
        <v>5538</v>
      </c>
      <c r="G1323" s="9" t="s">
        <v>5543</v>
      </c>
      <c r="H1323" s="9" t="s">
        <v>318</v>
      </c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 spans="1:24" hidden="1" x14ac:dyDescent="0.2">
      <c r="A1324" s="3">
        <v>45898</v>
      </c>
      <c r="B1324" s="9">
        <v>-28.84</v>
      </c>
      <c r="C1324" s="9" t="s">
        <v>172</v>
      </c>
      <c r="D1324" s="10"/>
      <c r="E1324" s="9" t="s">
        <v>4609</v>
      </c>
      <c r="F1324" s="9" t="s">
        <v>5538</v>
      </c>
      <c r="G1324" s="9" t="s">
        <v>5543</v>
      </c>
      <c r="H1324" s="10" t="s">
        <v>5839</v>
      </c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 spans="1:24" hidden="1" x14ac:dyDescent="0.2">
      <c r="A1325" s="3">
        <v>45422</v>
      </c>
      <c r="B1325" s="9">
        <v>-18.600000000000001</v>
      </c>
      <c r="C1325" s="9" t="s">
        <v>27</v>
      </c>
      <c r="D1325" s="9" t="s">
        <v>28</v>
      </c>
      <c r="E1325" s="9" t="s">
        <v>2153</v>
      </c>
      <c r="F1325" s="9" t="s">
        <v>5538</v>
      </c>
      <c r="G1325" s="9" t="s">
        <v>5543</v>
      </c>
      <c r="H1325" s="9" t="s">
        <v>5582</v>
      </c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 spans="1:24" hidden="1" x14ac:dyDescent="0.2">
      <c r="A1326" s="3">
        <v>45982</v>
      </c>
      <c r="B1326" s="9">
        <v>-10.5</v>
      </c>
      <c r="C1326" s="9" t="s">
        <v>172</v>
      </c>
      <c r="D1326" s="10"/>
      <c r="E1326" s="9" t="s">
        <v>5316</v>
      </c>
      <c r="F1326" s="9" t="s">
        <v>5538</v>
      </c>
      <c r="G1326" s="9" t="s">
        <v>5543</v>
      </c>
      <c r="H1326" s="9" t="s">
        <v>5582</v>
      </c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 spans="1:24" hidden="1" x14ac:dyDescent="0.2">
      <c r="A1327" s="3">
        <v>45915</v>
      </c>
      <c r="B1327" s="9">
        <v>-27</v>
      </c>
      <c r="C1327" s="9" t="s">
        <v>27</v>
      </c>
      <c r="D1327" s="9" t="s">
        <v>28</v>
      </c>
      <c r="E1327" s="9" t="s">
        <v>1798</v>
      </c>
      <c r="F1327" s="9" t="s">
        <v>8</v>
      </c>
      <c r="G1327" s="10" t="s">
        <v>6043</v>
      </c>
      <c r="H1327" s="9" t="s">
        <v>1799</v>
      </c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 spans="1:24" hidden="1" x14ac:dyDescent="0.2">
      <c r="A1328" s="3">
        <v>45945</v>
      </c>
      <c r="B1328" s="9">
        <v>-16.96</v>
      </c>
      <c r="C1328" s="9" t="s">
        <v>27</v>
      </c>
      <c r="D1328" s="9" t="s">
        <v>28</v>
      </c>
      <c r="E1328" s="9" t="s">
        <v>1798</v>
      </c>
      <c r="F1328" s="9" t="s">
        <v>8</v>
      </c>
      <c r="G1328" s="10" t="s">
        <v>6043</v>
      </c>
      <c r="H1328" s="9" t="s">
        <v>1799</v>
      </c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 spans="1:24" hidden="1" x14ac:dyDescent="0.2">
      <c r="A1329" s="3">
        <v>45293</v>
      </c>
      <c r="B1329" s="9">
        <v>-21.81</v>
      </c>
      <c r="C1329" s="9" t="s">
        <v>27</v>
      </c>
      <c r="D1329" s="9" t="s">
        <v>28</v>
      </c>
      <c r="E1329" s="9" t="s">
        <v>1032</v>
      </c>
      <c r="F1329" s="9" t="s">
        <v>5538</v>
      </c>
      <c r="G1329" s="9" t="s">
        <v>5543</v>
      </c>
      <c r="H1329" s="9" t="s">
        <v>597</v>
      </c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 spans="1:24" hidden="1" x14ac:dyDescent="0.2">
      <c r="A1330" s="3">
        <v>45293</v>
      </c>
      <c r="B1330" s="9">
        <v>-18.48</v>
      </c>
      <c r="C1330" s="9" t="s">
        <v>27</v>
      </c>
      <c r="D1330" s="9" t="s">
        <v>28</v>
      </c>
      <c r="E1330" s="9" t="s">
        <v>1032</v>
      </c>
      <c r="F1330" s="9" t="s">
        <v>5538</v>
      </c>
      <c r="G1330" s="9" t="s">
        <v>5543</v>
      </c>
      <c r="H1330" s="9" t="s">
        <v>597</v>
      </c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 spans="1:24" hidden="1" x14ac:dyDescent="0.2">
      <c r="A1331" s="3">
        <v>45293</v>
      </c>
      <c r="B1331" s="9">
        <v>-6.16</v>
      </c>
      <c r="C1331" s="9" t="s">
        <v>27</v>
      </c>
      <c r="D1331" s="9" t="s">
        <v>28</v>
      </c>
      <c r="E1331" s="9" t="s">
        <v>1032</v>
      </c>
      <c r="F1331" s="9" t="s">
        <v>5538</v>
      </c>
      <c r="G1331" s="9" t="s">
        <v>5543</v>
      </c>
      <c r="H1331" s="9" t="s">
        <v>597</v>
      </c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 spans="1:24" hidden="1" x14ac:dyDescent="0.2">
      <c r="A1332" s="3">
        <v>45295</v>
      </c>
      <c r="B1332" s="9">
        <v>-12.32</v>
      </c>
      <c r="C1332" s="9" t="s">
        <v>27</v>
      </c>
      <c r="D1332" s="9" t="s">
        <v>28</v>
      </c>
      <c r="E1332" s="9" t="s">
        <v>1032</v>
      </c>
      <c r="F1332" s="9" t="s">
        <v>5538</v>
      </c>
      <c r="G1332" s="9" t="s">
        <v>5543</v>
      </c>
      <c r="H1332" s="9" t="s">
        <v>597</v>
      </c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 spans="1:24" hidden="1" x14ac:dyDescent="0.2">
      <c r="A1333" s="3">
        <v>45299</v>
      </c>
      <c r="B1333" s="9">
        <v>-15.85</v>
      </c>
      <c r="C1333" s="9" t="s">
        <v>27</v>
      </c>
      <c r="D1333" s="9" t="s">
        <v>28</v>
      </c>
      <c r="E1333" s="9" t="s">
        <v>1032</v>
      </c>
      <c r="F1333" s="9" t="s">
        <v>5538</v>
      </c>
      <c r="G1333" s="9" t="s">
        <v>5543</v>
      </c>
      <c r="H1333" s="9" t="s">
        <v>597</v>
      </c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 spans="1:24" hidden="1" x14ac:dyDescent="0.2">
      <c r="A1334" s="3">
        <v>45300</v>
      </c>
      <c r="B1334" s="9">
        <v>-6.16</v>
      </c>
      <c r="C1334" s="9" t="s">
        <v>27</v>
      </c>
      <c r="D1334" s="9" t="s">
        <v>28</v>
      </c>
      <c r="E1334" s="9" t="s">
        <v>1032</v>
      </c>
      <c r="F1334" s="9" t="s">
        <v>5538</v>
      </c>
      <c r="G1334" s="9" t="s">
        <v>5543</v>
      </c>
      <c r="H1334" s="9" t="s">
        <v>597</v>
      </c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 spans="1:24" hidden="1" x14ac:dyDescent="0.2">
      <c r="A1335" s="3">
        <v>45301</v>
      </c>
      <c r="B1335" s="9">
        <v>-12.32</v>
      </c>
      <c r="C1335" s="9" t="s">
        <v>27</v>
      </c>
      <c r="D1335" s="9" t="s">
        <v>28</v>
      </c>
      <c r="E1335" s="9" t="s">
        <v>1032</v>
      </c>
      <c r="F1335" s="9" t="s">
        <v>5538</v>
      </c>
      <c r="G1335" s="9" t="s">
        <v>5543</v>
      </c>
      <c r="H1335" s="9" t="s">
        <v>597</v>
      </c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 spans="1:24" hidden="1" x14ac:dyDescent="0.2">
      <c r="A1336" s="3">
        <v>45302</v>
      </c>
      <c r="B1336" s="9">
        <v>-6.16</v>
      </c>
      <c r="C1336" s="9" t="s">
        <v>27</v>
      </c>
      <c r="D1336" s="9" t="s">
        <v>28</v>
      </c>
      <c r="E1336" s="9" t="s">
        <v>1032</v>
      </c>
      <c r="F1336" s="9" t="s">
        <v>5538</v>
      </c>
      <c r="G1336" s="9" t="s">
        <v>5543</v>
      </c>
      <c r="H1336" s="9" t="s">
        <v>597</v>
      </c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 spans="1:24" hidden="1" x14ac:dyDescent="0.2">
      <c r="A1337" s="3">
        <v>45303</v>
      </c>
      <c r="B1337" s="9">
        <v>-12.32</v>
      </c>
      <c r="C1337" s="9" t="s">
        <v>27</v>
      </c>
      <c r="D1337" s="9" t="s">
        <v>28</v>
      </c>
      <c r="E1337" s="9" t="s">
        <v>1032</v>
      </c>
      <c r="F1337" s="9" t="s">
        <v>5538</v>
      </c>
      <c r="G1337" s="9" t="s">
        <v>5543</v>
      </c>
      <c r="H1337" s="9" t="s">
        <v>597</v>
      </c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 spans="1:24" hidden="1" x14ac:dyDescent="0.2">
      <c r="A1338" s="3">
        <v>45306</v>
      </c>
      <c r="B1338" s="9">
        <v>-12.32</v>
      </c>
      <c r="C1338" s="9" t="s">
        <v>27</v>
      </c>
      <c r="D1338" s="9" t="s">
        <v>28</v>
      </c>
      <c r="E1338" s="9" t="s">
        <v>1032</v>
      </c>
      <c r="F1338" s="9" t="s">
        <v>5538</v>
      </c>
      <c r="G1338" s="9" t="s">
        <v>5543</v>
      </c>
      <c r="H1338" s="9" t="s">
        <v>597</v>
      </c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 spans="1:24" hidden="1" x14ac:dyDescent="0.2">
      <c r="A1339" s="3">
        <v>45306</v>
      </c>
      <c r="B1339" s="9">
        <v>-12.32</v>
      </c>
      <c r="C1339" s="9" t="s">
        <v>27</v>
      </c>
      <c r="D1339" s="9" t="s">
        <v>28</v>
      </c>
      <c r="E1339" s="9" t="s">
        <v>1032</v>
      </c>
      <c r="F1339" s="9" t="s">
        <v>5538</v>
      </c>
      <c r="G1339" s="9" t="s">
        <v>5543</v>
      </c>
      <c r="H1339" s="9" t="s">
        <v>597</v>
      </c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 spans="1:24" hidden="1" x14ac:dyDescent="0.2">
      <c r="A1340" s="3">
        <v>45307</v>
      </c>
      <c r="B1340" s="9">
        <v>-12.32</v>
      </c>
      <c r="C1340" s="9" t="s">
        <v>27</v>
      </c>
      <c r="D1340" s="9" t="s">
        <v>28</v>
      </c>
      <c r="E1340" s="9" t="s">
        <v>1032</v>
      </c>
      <c r="F1340" s="9" t="s">
        <v>5538</v>
      </c>
      <c r="G1340" s="9" t="s">
        <v>5543</v>
      </c>
      <c r="H1340" s="9" t="s">
        <v>597</v>
      </c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 spans="1:24" hidden="1" x14ac:dyDescent="0.2">
      <c r="A1341" s="3">
        <v>45308</v>
      </c>
      <c r="B1341" s="9">
        <v>-42.36</v>
      </c>
      <c r="C1341" s="9" t="s">
        <v>27</v>
      </c>
      <c r="D1341" s="9" t="s">
        <v>28</v>
      </c>
      <c r="E1341" s="9" t="s">
        <v>1032</v>
      </c>
      <c r="F1341" s="9" t="s">
        <v>5538</v>
      </c>
      <c r="G1341" s="9" t="s">
        <v>5543</v>
      </c>
      <c r="H1341" s="9" t="s">
        <v>597</v>
      </c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 spans="1:24" hidden="1" x14ac:dyDescent="0.2">
      <c r="A1342" s="3">
        <v>45362</v>
      </c>
      <c r="B1342" s="9">
        <v>-17.87</v>
      </c>
      <c r="C1342" s="9" t="s">
        <v>27</v>
      </c>
      <c r="D1342" s="9" t="s">
        <v>28</v>
      </c>
      <c r="E1342" s="9" t="s">
        <v>1032</v>
      </c>
      <c r="F1342" s="9" t="s">
        <v>5538</v>
      </c>
      <c r="G1342" s="9" t="s">
        <v>5543</v>
      </c>
      <c r="H1342" s="9" t="s">
        <v>597</v>
      </c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 spans="1:24" hidden="1" x14ac:dyDescent="0.2">
      <c r="A1343" s="3">
        <v>45362</v>
      </c>
      <c r="B1343" s="9">
        <v>-12.32</v>
      </c>
      <c r="C1343" s="9" t="s">
        <v>27</v>
      </c>
      <c r="D1343" s="9" t="s">
        <v>28</v>
      </c>
      <c r="E1343" s="9" t="s">
        <v>1032</v>
      </c>
      <c r="F1343" s="9" t="s">
        <v>5538</v>
      </c>
      <c r="G1343" s="9" t="s">
        <v>5543</v>
      </c>
      <c r="H1343" s="9" t="s">
        <v>597</v>
      </c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 spans="1:24" hidden="1" x14ac:dyDescent="0.2">
      <c r="A1344" s="3">
        <v>45362</v>
      </c>
      <c r="B1344" s="9">
        <v>-6.16</v>
      </c>
      <c r="C1344" s="9" t="s">
        <v>27</v>
      </c>
      <c r="D1344" s="9" t="s">
        <v>28</v>
      </c>
      <c r="E1344" s="9" t="s">
        <v>1032</v>
      </c>
      <c r="F1344" s="9" t="s">
        <v>5538</v>
      </c>
      <c r="G1344" s="9" t="s">
        <v>5543</v>
      </c>
      <c r="H1344" s="9" t="s">
        <v>597</v>
      </c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 spans="1:24" hidden="1" x14ac:dyDescent="0.2">
      <c r="A1345" s="3">
        <v>45362</v>
      </c>
      <c r="B1345" s="9">
        <v>-6.16</v>
      </c>
      <c r="C1345" s="9" t="s">
        <v>27</v>
      </c>
      <c r="D1345" s="9" t="s">
        <v>28</v>
      </c>
      <c r="E1345" s="9" t="s">
        <v>1032</v>
      </c>
      <c r="F1345" s="9" t="s">
        <v>5538</v>
      </c>
      <c r="G1345" s="9" t="s">
        <v>5543</v>
      </c>
      <c r="H1345" s="9" t="s">
        <v>597</v>
      </c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 spans="1:24" hidden="1" x14ac:dyDescent="0.2">
      <c r="A1346" s="3">
        <v>45364</v>
      </c>
      <c r="B1346" s="9">
        <v>-12.32</v>
      </c>
      <c r="C1346" s="9" t="s">
        <v>27</v>
      </c>
      <c r="D1346" s="9" t="s">
        <v>28</v>
      </c>
      <c r="E1346" s="9" t="s">
        <v>1032</v>
      </c>
      <c r="F1346" s="9" t="s">
        <v>5538</v>
      </c>
      <c r="G1346" s="9" t="s">
        <v>5543</v>
      </c>
      <c r="H1346" s="9" t="s">
        <v>597</v>
      </c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 spans="1:24" hidden="1" x14ac:dyDescent="0.2">
      <c r="A1347" s="3">
        <v>45691</v>
      </c>
      <c r="B1347" s="9">
        <v>-88.5</v>
      </c>
      <c r="C1347" s="9" t="s">
        <v>27</v>
      </c>
      <c r="D1347" s="9" t="s">
        <v>28</v>
      </c>
      <c r="E1347" s="9" t="s">
        <v>3437</v>
      </c>
      <c r="F1347" s="9" t="s">
        <v>15</v>
      </c>
      <c r="G1347" s="9" t="s">
        <v>5495</v>
      </c>
      <c r="H1347" s="10" t="s">
        <v>3437</v>
      </c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 spans="1:24" hidden="1" x14ac:dyDescent="0.2">
      <c r="A1348" s="3">
        <v>45411</v>
      </c>
      <c r="B1348" s="9">
        <v>-64</v>
      </c>
      <c r="C1348" s="9" t="s">
        <v>27</v>
      </c>
      <c r="D1348" s="9" t="s">
        <v>28</v>
      </c>
      <c r="E1348" s="9" t="s">
        <v>2066</v>
      </c>
      <c r="F1348" s="9" t="s">
        <v>15</v>
      </c>
      <c r="G1348" s="9" t="s">
        <v>5495</v>
      </c>
      <c r="H1348" s="10" t="s">
        <v>2066</v>
      </c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 spans="1:24" hidden="1" x14ac:dyDescent="0.2">
      <c r="A1349" s="3">
        <v>45320</v>
      </c>
      <c r="B1349" s="9">
        <v>-114</v>
      </c>
      <c r="C1349" s="9" t="s">
        <v>27</v>
      </c>
      <c r="D1349" s="9" t="s">
        <v>28</v>
      </c>
      <c r="E1349" s="9" t="s">
        <v>804</v>
      </c>
      <c r="F1349" s="9" t="s">
        <v>15</v>
      </c>
      <c r="G1349" s="9" t="s">
        <v>5495</v>
      </c>
      <c r="H1349" s="9" t="s">
        <v>805</v>
      </c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 spans="1:24" hidden="1" x14ac:dyDescent="0.2">
      <c r="A1350" s="3">
        <v>45338</v>
      </c>
      <c r="B1350" s="9">
        <v>-65</v>
      </c>
      <c r="C1350" s="9" t="s">
        <v>27</v>
      </c>
      <c r="D1350" s="9" t="s">
        <v>28</v>
      </c>
      <c r="E1350" s="9" t="s">
        <v>804</v>
      </c>
      <c r="F1350" s="9" t="s">
        <v>15</v>
      </c>
      <c r="G1350" s="9" t="s">
        <v>5495</v>
      </c>
      <c r="H1350" s="9" t="s">
        <v>805</v>
      </c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 spans="1:24" hidden="1" x14ac:dyDescent="0.2">
      <c r="A1351" s="3">
        <v>45857</v>
      </c>
      <c r="B1351" s="9">
        <v>-9.5</v>
      </c>
      <c r="C1351" s="9" t="s">
        <v>172</v>
      </c>
      <c r="D1351" s="10"/>
      <c r="E1351" s="9" t="s">
        <v>4358</v>
      </c>
      <c r="F1351" s="9" t="s">
        <v>5538</v>
      </c>
      <c r="G1351" s="9" t="s">
        <v>5543</v>
      </c>
      <c r="H1351" s="9" t="s">
        <v>4790</v>
      </c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 spans="1:24" hidden="1" x14ac:dyDescent="0.2">
      <c r="A1352" s="3">
        <v>45860</v>
      </c>
      <c r="B1352" s="9">
        <v>-32</v>
      </c>
      <c r="C1352" s="9" t="s">
        <v>172</v>
      </c>
      <c r="D1352" s="10"/>
      <c r="E1352" s="9" t="s">
        <v>4369</v>
      </c>
      <c r="F1352" s="9" t="s">
        <v>5538</v>
      </c>
      <c r="G1352" s="9" t="s">
        <v>5543</v>
      </c>
      <c r="H1352" s="9" t="s">
        <v>5845</v>
      </c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 spans="1:24" hidden="1" x14ac:dyDescent="0.2">
      <c r="A1353" s="3">
        <v>45408</v>
      </c>
      <c r="B1353" s="9">
        <v>-5.2</v>
      </c>
      <c r="C1353" s="9" t="s">
        <v>27</v>
      </c>
      <c r="D1353" s="9" t="s">
        <v>28</v>
      </c>
      <c r="E1353" s="9" t="s">
        <v>2051</v>
      </c>
      <c r="F1353" s="9" t="s">
        <v>5538</v>
      </c>
      <c r="G1353" s="9" t="s">
        <v>5543</v>
      </c>
      <c r="H1353" s="9" t="s">
        <v>5918</v>
      </c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 spans="1:24" hidden="1" x14ac:dyDescent="0.2">
      <c r="A1354" s="3">
        <v>45495</v>
      </c>
      <c r="B1354" s="9">
        <v>-2</v>
      </c>
      <c r="C1354" s="9" t="s">
        <v>36</v>
      </c>
      <c r="D1354" s="9" t="s">
        <v>206</v>
      </c>
      <c r="E1354" s="9" t="s">
        <v>2441</v>
      </c>
      <c r="F1354" s="9" t="s">
        <v>5538</v>
      </c>
      <c r="G1354" s="9" t="s">
        <v>5543</v>
      </c>
      <c r="H1354" s="9" t="s">
        <v>176</v>
      </c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 spans="1:24" hidden="1" x14ac:dyDescent="0.2">
      <c r="A1355" s="3">
        <v>45345</v>
      </c>
      <c r="B1355" s="9">
        <v>-7</v>
      </c>
      <c r="C1355" s="9" t="s">
        <v>27</v>
      </c>
      <c r="D1355" s="9" t="s">
        <v>28</v>
      </c>
      <c r="E1355" s="9" t="s">
        <v>175</v>
      </c>
      <c r="F1355" s="9" t="s">
        <v>5538</v>
      </c>
      <c r="G1355" s="9" t="s">
        <v>5543</v>
      </c>
      <c r="H1355" s="9" t="s">
        <v>176</v>
      </c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 spans="1:24" hidden="1" x14ac:dyDescent="0.2">
      <c r="A1356" s="3">
        <v>45371</v>
      </c>
      <c r="B1356" s="9">
        <v>-1.5</v>
      </c>
      <c r="C1356" s="9" t="s">
        <v>27</v>
      </c>
      <c r="D1356" s="9" t="s">
        <v>28</v>
      </c>
      <c r="E1356" s="9" t="s">
        <v>175</v>
      </c>
      <c r="F1356" s="9" t="s">
        <v>5538</v>
      </c>
      <c r="G1356" s="9" t="s">
        <v>5543</v>
      </c>
      <c r="H1356" s="9" t="s">
        <v>176</v>
      </c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 spans="1:24" hidden="1" x14ac:dyDescent="0.2">
      <c r="A1357" s="3">
        <v>45425</v>
      </c>
      <c r="B1357" s="9">
        <v>-1</v>
      </c>
      <c r="C1357" s="9" t="s">
        <v>27</v>
      </c>
      <c r="D1357" s="9" t="s">
        <v>28</v>
      </c>
      <c r="E1357" s="9" t="s">
        <v>175</v>
      </c>
      <c r="F1357" s="9" t="s">
        <v>5538</v>
      </c>
      <c r="G1357" s="9" t="s">
        <v>5543</v>
      </c>
      <c r="H1357" s="9" t="s">
        <v>176</v>
      </c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 spans="1:24" hidden="1" x14ac:dyDescent="0.2">
      <c r="A1358" s="3">
        <v>45436</v>
      </c>
      <c r="B1358" s="9">
        <v>-1.5</v>
      </c>
      <c r="C1358" s="9" t="s">
        <v>27</v>
      </c>
      <c r="D1358" s="9" t="s">
        <v>28</v>
      </c>
      <c r="E1358" s="9" t="s">
        <v>175</v>
      </c>
      <c r="F1358" s="9" t="s">
        <v>5538</v>
      </c>
      <c r="G1358" s="9" t="s">
        <v>5543</v>
      </c>
      <c r="H1358" s="9" t="s">
        <v>176</v>
      </c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 spans="1:24" hidden="1" x14ac:dyDescent="0.2">
      <c r="A1359" s="3">
        <v>45453</v>
      </c>
      <c r="B1359" s="9">
        <v>-1.5</v>
      </c>
      <c r="C1359" s="9" t="s">
        <v>27</v>
      </c>
      <c r="D1359" s="9" t="s">
        <v>28</v>
      </c>
      <c r="E1359" s="9" t="s">
        <v>175</v>
      </c>
      <c r="F1359" s="9" t="s">
        <v>5538</v>
      </c>
      <c r="G1359" s="9" t="s">
        <v>5543</v>
      </c>
      <c r="H1359" s="9" t="s">
        <v>176</v>
      </c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 spans="1:24" hidden="1" x14ac:dyDescent="0.2">
      <c r="A1360" s="3">
        <v>45464</v>
      </c>
      <c r="B1360" s="9">
        <v>-1.5</v>
      </c>
      <c r="C1360" s="9" t="s">
        <v>27</v>
      </c>
      <c r="D1360" s="9" t="s">
        <v>28</v>
      </c>
      <c r="E1360" s="9" t="s">
        <v>175</v>
      </c>
      <c r="F1360" s="9" t="s">
        <v>5538</v>
      </c>
      <c r="G1360" s="9" t="s">
        <v>5543</v>
      </c>
      <c r="H1360" s="9" t="s">
        <v>176</v>
      </c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 spans="1:24" hidden="1" x14ac:dyDescent="0.2">
      <c r="A1361" s="3">
        <v>45483</v>
      </c>
      <c r="B1361" s="9">
        <v>-1.5</v>
      </c>
      <c r="C1361" s="9" t="s">
        <v>27</v>
      </c>
      <c r="D1361" s="9" t="s">
        <v>28</v>
      </c>
      <c r="E1361" s="9" t="s">
        <v>175</v>
      </c>
      <c r="F1361" s="9" t="s">
        <v>5538</v>
      </c>
      <c r="G1361" s="9" t="s">
        <v>5543</v>
      </c>
      <c r="H1361" s="9" t="s">
        <v>176</v>
      </c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 spans="1:24" hidden="1" x14ac:dyDescent="0.2">
      <c r="A1362" s="3">
        <v>45498</v>
      </c>
      <c r="B1362" s="9">
        <v>-2</v>
      </c>
      <c r="C1362" s="9" t="s">
        <v>27</v>
      </c>
      <c r="D1362" s="9" t="s">
        <v>28</v>
      </c>
      <c r="E1362" s="9" t="s">
        <v>175</v>
      </c>
      <c r="F1362" s="9" t="s">
        <v>5538</v>
      </c>
      <c r="G1362" s="9" t="s">
        <v>5543</v>
      </c>
      <c r="H1362" s="9" t="s">
        <v>176</v>
      </c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 spans="1:24" hidden="1" x14ac:dyDescent="0.2">
      <c r="A1363" s="3">
        <v>45509</v>
      </c>
      <c r="B1363" s="9">
        <v>-7</v>
      </c>
      <c r="C1363" s="9" t="s">
        <v>27</v>
      </c>
      <c r="D1363" s="9" t="s">
        <v>28</v>
      </c>
      <c r="E1363" s="9" t="s">
        <v>175</v>
      </c>
      <c r="F1363" s="9" t="s">
        <v>5538</v>
      </c>
      <c r="G1363" s="9" t="s">
        <v>5543</v>
      </c>
      <c r="H1363" s="9" t="s">
        <v>176</v>
      </c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 spans="1:24" hidden="1" x14ac:dyDescent="0.2">
      <c r="A1364" s="3">
        <v>45524</v>
      </c>
      <c r="B1364" s="9">
        <v>-3</v>
      </c>
      <c r="C1364" s="9" t="s">
        <v>27</v>
      </c>
      <c r="D1364" s="9" t="s">
        <v>28</v>
      </c>
      <c r="E1364" s="9" t="s">
        <v>175</v>
      </c>
      <c r="F1364" s="9" t="s">
        <v>5538</v>
      </c>
      <c r="G1364" s="9" t="s">
        <v>5543</v>
      </c>
      <c r="H1364" s="9" t="s">
        <v>176</v>
      </c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 spans="1:24" hidden="1" x14ac:dyDescent="0.2">
      <c r="A1365" s="3">
        <v>45700</v>
      </c>
      <c r="B1365" s="9">
        <v>-88.13</v>
      </c>
      <c r="C1365" s="9" t="s">
        <v>27</v>
      </c>
      <c r="D1365" s="9" t="s">
        <v>28</v>
      </c>
      <c r="E1365" s="9" t="s">
        <v>285</v>
      </c>
      <c r="F1365" s="9" t="s">
        <v>84</v>
      </c>
      <c r="G1365" s="9" t="s">
        <v>4635</v>
      </c>
      <c r="H1365" s="9" t="s">
        <v>3750</v>
      </c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 spans="1:24" hidden="1" x14ac:dyDescent="0.2">
      <c r="A1366" s="3">
        <v>45527</v>
      </c>
      <c r="B1366" s="9">
        <v>-2</v>
      </c>
      <c r="C1366" s="9" t="s">
        <v>27</v>
      </c>
      <c r="D1366" s="9" t="s">
        <v>28</v>
      </c>
      <c r="E1366" s="9" t="s">
        <v>175</v>
      </c>
      <c r="F1366" s="9" t="s">
        <v>5538</v>
      </c>
      <c r="G1366" s="9" t="s">
        <v>5543</v>
      </c>
      <c r="H1366" s="9" t="s">
        <v>176</v>
      </c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 spans="1:24" hidden="1" x14ac:dyDescent="0.2">
      <c r="A1367" s="3">
        <v>45782</v>
      </c>
      <c r="B1367" s="9">
        <v>-20</v>
      </c>
      <c r="C1367" s="9" t="s">
        <v>27</v>
      </c>
      <c r="D1367" s="9" t="s">
        <v>28</v>
      </c>
      <c r="E1367" s="9" t="s">
        <v>3847</v>
      </c>
      <c r="F1367" s="9" t="s">
        <v>13</v>
      </c>
      <c r="G1367" s="9" t="s">
        <v>2549</v>
      </c>
      <c r="H1367" s="9" t="s">
        <v>2550</v>
      </c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 spans="1:24" hidden="1" x14ac:dyDescent="0.2">
      <c r="A1368" s="3">
        <v>45968</v>
      </c>
      <c r="B1368" s="9">
        <v>-10</v>
      </c>
      <c r="C1368" s="9" t="s">
        <v>27</v>
      </c>
      <c r="D1368" s="9" t="s">
        <v>5043</v>
      </c>
      <c r="E1368" s="9" t="s">
        <v>5054</v>
      </c>
      <c r="F1368" s="9" t="s">
        <v>13</v>
      </c>
      <c r="G1368" s="9" t="s">
        <v>2549</v>
      </c>
      <c r="H1368" s="9" t="s">
        <v>2550</v>
      </c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 spans="1:24" hidden="1" x14ac:dyDescent="0.2">
      <c r="A1369" s="3">
        <v>45513</v>
      </c>
      <c r="B1369" s="9">
        <v>-32.869999999999997</v>
      </c>
      <c r="C1369" s="9" t="s">
        <v>27</v>
      </c>
      <c r="D1369" s="9" t="s">
        <v>28</v>
      </c>
      <c r="E1369" s="9" t="s">
        <v>1929</v>
      </c>
      <c r="F1369" s="9" t="s">
        <v>52</v>
      </c>
      <c r="G1369" s="9" t="s">
        <v>1871</v>
      </c>
      <c r="H1369" s="9" t="s">
        <v>1872</v>
      </c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 spans="1:24" hidden="1" x14ac:dyDescent="0.2">
      <c r="A1370" s="3">
        <v>45548</v>
      </c>
      <c r="B1370" s="9">
        <v>-32.869999999999997</v>
      </c>
      <c r="C1370" s="9" t="s">
        <v>27</v>
      </c>
      <c r="D1370" s="9" t="s">
        <v>28</v>
      </c>
      <c r="E1370" s="9" t="s">
        <v>1929</v>
      </c>
      <c r="F1370" s="9" t="s">
        <v>52</v>
      </c>
      <c r="G1370" s="9" t="s">
        <v>1871</v>
      </c>
      <c r="H1370" s="9" t="s">
        <v>1872</v>
      </c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 spans="1:24" hidden="1" x14ac:dyDescent="0.2">
      <c r="A1371" s="3">
        <v>45533</v>
      </c>
      <c r="B1371" s="9">
        <v>-2</v>
      </c>
      <c r="C1371" s="9" t="s">
        <v>27</v>
      </c>
      <c r="D1371" s="9" t="s">
        <v>28</v>
      </c>
      <c r="E1371" s="9" t="s">
        <v>175</v>
      </c>
      <c r="F1371" s="9" t="s">
        <v>5538</v>
      </c>
      <c r="G1371" s="9" t="s">
        <v>5543</v>
      </c>
      <c r="H1371" s="9" t="s">
        <v>176</v>
      </c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 spans="1:24" hidden="1" x14ac:dyDescent="0.2">
      <c r="A1372" s="3">
        <v>45540</v>
      </c>
      <c r="B1372" s="9">
        <v>-9.1999999999999993</v>
      </c>
      <c r="C1372" s="9" t="s">
        <v>27</v>
      </c>
      <c r="D1372" s="9" t="s">
        <v>28</v>
      </c>
      <c r="E1372" s="9" t="s">
        <v>175</v>
      </c>
      <c r="F1372" s="9" t="s">
        <v>5538</v>
      </c>
      <c r="G1372" s="9" t="s">
        <v>5543</v>
      </c>
      <c r="H1372" s="9" t="s">
        <v>176</v>
      </c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 spans="1:24" hidden="1" x14ac:dyDescent="0.2">
      <c r="A1373" s="3">
        <v>45964</v>
      </c>
      <c r="B1373" s="9">
        <v>-73.11</v>
      </c>
      <c r="C1373" s="9" t="s">
        <v>27</v>
      </c>
      <c r="D1373" s="9" t="s">
        <v>28</v>
      </c>
      <c r="E1373" s="9" t="s">
        <v>1798</v>
      </c>
      <c r="F1373" s="9" t="s">
        <v>8</v>
      </c>
      <c r="G1373" s="10" t="s">
        <v>6043</v>
      </c>
      <c r="H1373" s="9" t="s">
        <v>1799</v>
      </c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 spans="1:24" hidden="1" x14ac:dyDescent="0.2">
      <c r="A1374" s="3">
        <v>45987</v>
      </c>
      <c r="B1374" s="9">
        <v>-36.11</v>
      </c>
      <c r="C1374" s="9" t="s">
        <v>27</v>
      </c>
      <c r="D1374" s="9" t="s">
        <v>28</v>
      </c>
      <c r="E1374" s="9" t="s">
        <v>1798</v>
      </c>
      <c r="F1374" s="9" t="s">
        <v>8</v>
      </c>
      <c r="G1374" s="10" t="s">
        <v>6043</v>
      </c>
      <c r="H1374" s="9" t="s">
        <v>1799</v>
      </c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 spans="1:24" hidden="1" x14ac:dyDescent="0.2">
      <c r="A1375" s="3">
        <v>45875</v>
      </c>
      <c r="B1375" s="9">
        <v>-33.450000000000003</v>
      </c>
      <c r="C1375" s="9" t="s">
        <v>172</v>
      </c>
      <c r="D1375" s="10"/>
      <c r="E1375" s="9" t="s">
        <v>4467</v>
      </c>
      <c r="F1375" s="9" t="s">
        <v>8</v>
      </c>
      <c r="G1375" s="10" t="s">
        <v>6043</v>
      </c>
      <c r="H1375" s="9" t="s">
        <v>1799</v>
      </c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 spans="1:24" hidden="1" x14ac:dyDescent="0.2">
      <c r="A1376" s="3">
        <v>45877</v>
      </c>
      <c r="B1376" s="9">
        <v>-10.52</v>
      </c>
      <c r="C1376" s="9" t="s">
        <v>172</v>
      </c>
      <c r="D1376" s="10"/>
      <c r="E1376" s="9" t="s">
        <v>4479</v>
      </c>
      <c r="F1376" s="9" t="s">
        <v>8</v>
      </c>
      <c r="G1376" s="10" t="s">
        <v>6043</v>
      </c>
      <c r="H1376" s="9" t="s">
        <v>1799</v>
      </c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 spans="1:24" hidden="1" x14ac:dyDescent="0.2">
      <c r="A1377" s="3">
        <v>45790</v>
      </c>
      <c r="B1377" s="9">
        <v>-31.31</v>
      </c>
      <c r="C1377" s="9" t="s">
        <v>172</v>
      </c>
      <c r="D1377" s="10"/>
      <c r="E1377" s="9" t="s">
        <v>3920</v>
      </c>
      <c r="F1377" s="9" t="s">
        <v>8</v>
      </c>
      <c r="G1377" s="10" t="s">
        <v>6043</v>
      </c>
      <c r="H1377" s="9" t="s">
        <v>1799</v>
      </c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 spans="1:24" hidden="1" x14ac:dyDescent="0.2">
      <c r="A1378" s="3">
        <v>45850</v>
      </c>
      <c r="B1378" s="9">
        <v>-31.8</v>
      </c>
      <c r="C1378" s="9" t="s">
        <v>172</v>
      </c>
      <c r="D1378" s="10"/>
      <c r="E1378" s="9" t="s">
        <v>4316</v>
      </c>
      <c r="F1378" s="9" t="s">
        <v>8</v>
      </c>
      <c r="G1378" s="10" t="s">
        <v>6043</v>
      </c>
      <c r="H1378" s="9" t="s">
        <v>1799</v>
      </c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 spans="1:24" hidden="1" x14ac:dyDescent="0.2">
      <c r="A1379" s="3">
        <v>45688</v>
      </c>
      <c r="B1379" s="9">
        <v>-60</v>
      </c>
      <c r="C1379" s="9" t="s">
        <v>27</v>
      </c>
      <c r="D1379" s="9" t="s">
        <v>28</v>
      </c>
      <c r="E1379" s="9" t="s">
        <v>3428</v>
      </c>
      <c r="F1379" s="9" t="s">
        <v>11</v>
      </c>
      <c r="G1379" s="9" t="s">
        <v>615</v>
      </c>
      <c r="H1379" s="9" t="s">
        <v>3429</v>
      </c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 spans="1:24" hidden="1" x14ac:dyDescent="0.2">
      <c r="A1380" s="3">
        <v>45762</v>
      </c>
      <c r="B1380" s="9">
        <v>-88.06</v>
      </c>
      <c r="C1380" s="9" t="s">
        <v>27</v>
      </c>
      <c r="D1380" s="9" t="s">
        <v>28</v>
      </c>
      <c r="E1380" s="9" t="s">
        <v>1826</v>
      </c>
      <c r="F1380" s="9" t="s">
        <v>84</v>
      </c>
      <c r="G1380" s="9" t="s">
        <v>4635</v>
      </c>
      <c r="H1380" s="9" t="s">
        <v>3750</v>
      </c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 spans="1:24" hidden="1" x14ac:dyDescent="0.2">
      <c r="A1381" s="3">
        <v>45602</v>
      </c>
      <c r="B1381" s="9">
        <v>-1</v>
      </c>
      <c r="C1381" s="9" t="s">
        <v>27</v>
      </c>
      <c r="D1381" s="9" t="s">
        <v>28</v>
      </c>
      <c r="E1381" s="9" t="s">
        <v>175</v>
      </c>
      <c r="F1381" s="9" t="s">
        <v>5538</v>
      </c>
      <c r="G1381" s="9" t="s">
        <v>5543</v>
      </c>
      <c r="H1381" s="9" t="s">
        <v>176</v>
      </c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 spans="1:24" hidden="1" x14ac:dyDescent="0.2">
      <c r="A1382" s="3">
        <v>45611</v>
      </c>
      <c r="B1382" s="9">
        <v>-2</v>
      </c>
      <c r="C1382" s="9" t="s">
        <v>27</v>
      </c>
      <c r="D1382" s="9" t="s">
        <v>28</v>
      </c>
      <c r="E1382" s="9" t="s">
        <v>175</v>
      </c>
      <c r="F1382" s="9" t="s">
        <v>5538</v>
      </c>
      <c r="G1382" s="9" t="s">
        <v>5543</v>
      </c>
      <c r="H1382" s="9" t="s">
        <v>176</v>
      </c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 spans="1:24" x14ac:dyDescent="0.2">
      <c r="A1383" s="3">
        <v>45902</v>
      </c>
      <c r="B1383" s="9">
        <v>-1500</v>
      </c>
      <c r="C1383" s="9" t="s">
        <v>36</v>
      </c>
      <c r="D1383" s="9" t="s">
        <v>469</v>
      </c>
      <c r="E1383" s="9" t="s">
        <v>4646</v>
      </c>
      <c r="F1383" s="9" t="s">
        <v>5537</v>
      </c>
      <c r="G1383" s="9" t="s">
        <v>471</v>
      </c>
      <c r="H1383" s="9" t="s">
        <v>40</v>
      </c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 spans="1:24" hidden="1" x14ac:dyDescent="0.2">
      <c r="A1384" s="3">
        <v>45769</v>
      </c>
      <c r="B1384" s="9">
        <v>-94.55</v>
      </c>
      <c r="C1384" s="9" t="s">
        <v>27</v>
      </c>
      <c r="D1384" s="9" t="s">
        <v>28</v>
      </c>
      <c r="E1384" s="9" t="s">
        <v>1565</v>
      </c>
      <c r="F1384" s="9" t="s">
        <v>84</v>
      </c>
      <c r="G1384" s="9" t="s">
        <v>4635</v>
      </c>
      <c r="H1384" s="9" t="s">
        <v>3750</v>
      </c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 spans="1:24" hidden="1" x14ac:dyDescent="0.2">
      <c r="A1385" s="3">
        <v>45965</v>
      </c>
      <c r="B1385" s="9">
        <v>-35</v>
      </c>
      <c r="C1385" s="9" t="s">
        <v>27</v>
      </c>
      <c r="D1385" s="9" t="s">
        <v>28</v>
      </c>
      <c r="E1385" s="9" t="s">
        <v>285</v>
      </c>
      <c r="F1385" s="9" t="s">
        <v>84</v>
      </c>
      <c r="G1385" s="9" t="s">
        <v>4635</v>
      </c>
      <c r="H1385" s="9" t="s">
        <v>3750</v>
      </c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 spans="1:24" hidden="1" x14ac:dyDescent="0.2">
      <c r="A1386" s="3">
        <v>45614</v>
      </c>
      <c r="B1386" s="9">
        <v>-1.5</v>
      </c>
      <c r="C1386" s="9" t="s">
        <v>27</v>
      </c>
      <c r="D1386" s="9" t="s">
        <v>28</v>
      </c>
      <c r="E1386" s="9" t="s">
        <v>175</v>
      </c>
      <c r="F1386" s="9" t="s">
        <v>5538</v>
      </c>
      <c r="G1386" s="9" t="s">
        <v>5543</v>
      </c>
      <c r="H1386" s="9" t="s">
        <v>176</v>
      </c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 spans="1:24" hidden="1" x14ac:dyDescent="0.2">
      <c r="A1387" s="3">
        <v>45642</v>
      </c>
      <c r="B1387" s="9">
        <v>-2</v>
      </c>
      <c r="C1387" s="9" t="s">
        <v>27</v>
      </c>
      <c r="D1387" s="9" t="s">
        <v>28</v>
      </c>
      <c r="E1387" s="9" t="s">
        <v>175</v>
      </c>
      <c r="F1387" s="9" t="s">
        <v>5538</v>
      </c>
      <c r="G1387" s="9" t="s">
        <v>5543</v>
      </c>
      <c r="H1387" s="9" t="s">
        <v>176</v>
      </c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 spans="1:24" hidden="1" x14ac:dyDescent="0.2">
      <c r="A1388" s="3">
        <v>45680</v>
      </c>
      <c r="B1388" s="9">
        <v>-1.5</v>
      </c>
      <c r="C1388" s="9" t="s">
        <v>27</v>
      </c>
      <c r="D1388" s="9" t="s">
        <v>28</v>
      </c>
      <c r="E1388" s="9" t="s">
        <v>175</v>
      </c>
      <c r="F1388" s="9" t="s">
        <v>5538</v>
      </c>
      <c r="G1388" s="9" t="s">
        <v>5543</v>
      </c>
      <c r="H1388" s="9" t="s">
        <v>176</v>
      </c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 spans="1:24" hidden="1" x14ac:dyDescent="0.2">
      <c r="A1389" s="3">
        <v>45740</v>
      </c>
      <c r="B1389" s="9">
        <v>-1.5</v>
      </c>
      <c r="C1389" s="9" t="s">
        <v>27</v>
      </c>
      <c r="D1389" s="9" t="s">
        <v>28</v>
      </c>
      <c r="E1389" s="9" t="s">
        <v>175</v>
      </c>
      <c r="F1389" s="9" t="s">
        <v>5538</v>
      </c>
      <c r="G1389" s="9" t="s">
        <v>5543</v>
      </c>
      <c r="H1389" s="9" t="s">
        <v>176</v>
      </c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 spans="1:24" x14ac:dyDescent="0.2">
      <c r="A1390" s="3">
        <v>45904</v>
      </c>
      <c r="B1390" s="9">
        <v>-1500</v>
      </c>
      <c r="C1390" s="9" t="s">
        <v>36</v>
      </c>
      <c r="D1390" s="9" t="s">
        <v>469</v>
      </c>
      <c r="E1390" s="9" t="s">
        <v>4666</v>
      </c>
      <c r="F1390" s="9" t="s">
        <v>5537</v>
      </c>
      <c r="G1390" s="9" t="s">
        <v>471</v>
      </c>
      <c r="H1390" s="9" t="s">
        <v>40</v>
      </c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 spans="1:24" x14ac:dyDescent="0.2">
      <c r="A1391" s="3">
        <v>45785</v>
      </c>
      <c r="B1391" s="9">
        <v>-20</v>
      </c>
      <c r="C1391" s="9" t="s">
        <v>36</v>
      </c>
      <c r="D1391" s="9" t="s">
        <v>469</v>
      </c>
      <c r="E1391" s="9" t="s">
        <v>3877</v>
      </c>
      <c r="F1391" s="9" t="s">
        <v>5537</v>
      </c>
      <c r="G1391" s="9" t="s">
        <v>471</v>
      </c>
      <c r="H1391" s="9" t="s">
        <v>40</v>
      </c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 spans="1:24" hidden="1" x14ac:dyDescent="0.2">
      <c r="A1392" s="3">
        <v>45502</v>
      </c>
      <c r="B1392" s="9">
        <v>-71.12</v>
      </c>
      <c r="C1392" s="9" t="s">
        <v>27</v>
      </c>
      <c r="D1392" s="9" t="s">
        <v>28</v>
      </c>
      <c r="E1392" s="9" t="s">
        <v>2483</v>
      </c>
      <c r="F1392" s="9" t="s">
        <v>2</v>
      </c>
      <c r="G1392" s="10"/>
      <c r="H1392" s="9" t="s">
        <v>2484</v>
      </c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 spans="1:24" hidden="1" x14ac:dyDescent="0.2">
      <c r="A1393" s="3">
        <v>45903</v>
      </c>
      <c r="B1393" s="9">
        <v>-95.11</v>
      </c>
      <c r="C1393" s="9" t="s">
        <v>172</v>
      </c>
      <c r="D1393" s="10"/>
      <c r="E1393" s="9" t="s">
        <v>4647</v>
      </c>
      <c r="F1393" s="9" t="s">
        <v>5538</v>
      </c>
      <c r="G1393" s="9" t="s">
        <v>5543</v>
      </c>
      <c r="H1393" s="9" t="s">
        <v>176</v>
      </c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 spans="1:24" hidden="1" x14ac:dyDescent="0.2">
      <c r="A1394" s="3">
        <v>45720</v>
      </c>
      <c r="B1394" s="9">
        <v>-4</v>
      </c>
      <c r="C1394" s="9" t="s">
        <v>27</v>
      </c>
      <c r="D1394" s="9" t="s">
        <v>28</v>
      </c>
      <c r="E1394" s="9" t="s">
        <v>3428</v>
      </c>
      <c r="F1394" s="9" t="s">
        <v>11</v>
      </c>
      <c r="G1394" s="9" t="s">
        <v>615</v>
      </c>
      <c r="H1394" s="9" t="s">
        <v>3429</v>
      </c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 spans="1:24" hidden="1" x14ac:dyDescent="0.2">
      <c r="A1395" s="3">
        <v>45958</v>
      </c>
      <c r="B1395" s="9">
        <v>-0.21</v>
      </c>
      <c r="C1395" s="9" t="s">
        <v>172</v>
      </c>
      <c r="D1395" s="10"/>
      <c r="E1395" s="9" t="s">
        <v>4983</v>
      </c>
      <c r="F1395" s="9" t="s">
        <v>4</v>
      </c>
      <c r="G1395" s="9" t="s">
        <v>4</v>
      </c>
      <c r="H1395" s="9" t="s">
        <v>666</v>
      </c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 spans="1:24" hidden="1" x14ac:dyDescent="0.2">
      <c r="A1396" s="3">
        <v>45958</v>
      </c>
      <c r="B1396" s="9">
        <v>-0.21</v>
      </c>
      <c r="C1396" s="9" t="s">
        <v>172</v>
      </c>
      <c r="D1396" s="10"/>
      <c r="E1396" s="9" t="s">
        <v>4983</v>
      </c>
      <c r="F1396" s="9" t="s">
        <v>4</v>
      </c>
      <c r="G1396" s="9" t="s">
        <v>4</v>
      </c>
      <c r="H1396" s="9" t="s">
        <v>666</v>
      </c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 spans="1:24" hidden="1" x14ac:dyDescent="0.2">
      <c r="A1397" s="3">
        <v>45958</v>
      </c>
      <c r="B1397" s="9">
        <v>-0.3</v>
      </c>
      <c r="C1397" s="9" t="s">
        <v>172</v>
      </c>
      <c r="D1397" s="10"/>
      <c r="E1397" s="9" t="s">
        <v>4984</v>
      </c>
      <c r="F1397" s="9" t="s">
        <v>4</v>
      </c>
      <c r="G1397" s="9" t="s">
        <v>4</v>
      </c>
      <c r="H1397" s="9" t="s">
        <v>666</v>
      </c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 spans="1:24" hidden="1" x14ac:dyDescent="0.2">
      <c r="A1398" s="3">
        <v>45958</v>
      </c>
      <c r="B1398" s="9">
        <v>-0.3</v>
      </c>
      <c r="C1398" s="9" t="s">
        <v>172</v>
      </c>
      <c r="D1398" s="10"/>
      <c r="E1398" s="9" t="s">
        <v>4984</v>
      </c>
      <c r="F1398" s="9" t="s">
        <v>4</v>
      </c>
      <c r="G1398" s="9" t="s">
        <v>4</v>
      </c>
      <c r="H1398" s="9" t="s">
        <v>666</v>
      </c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 spans="1:24" hidden="1" x14ac:dyDescent="0.2">
      <c r="A1399" s="3">
        <v>45958</v>
      </c>
      <c r="B1399" s="9">
        <v>-7.0000000000000007E-2</v>
      </c>
      <c r="C1399" s="9" t="s">
        <v>172</v>
      </c>
      <c r="D1399" s="10"/>
      <c r="E1399" s="9" t="s">
        <v>4983</v>
      </c>
      <c r="F1399" s="9" t="s">
        <v>4</v>
      </c>
      <c r="G1399" s="9" t="s">
        <v>4</v>
      </c>
      <c r="H1399" s="9" t="s">
        <v>666</v>
      </c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 spans="1:24" hidden="1" x14ac:dyDescent="0.2">
      <c r="A1400" s="3">
        <v>45958</v>
      </c>
      <c r="B1400" s="9">
        <v>-7.0000000000000007E-2</v>
      </c>
      <c r="C1400" s="9" t="s">
        <v>172</v>
      </c>
      <c r="D1400" s="10"/>
      <c r="E1400" s="9" t="s">
        <v>4983</v>
      </c>
      <c r="F1400" s="9" t="s">
        <v>4</v>
      </c>
      <c r="G1400" s="9" t="s">
        <v>4</v>
      </c>
      <c r="H1400" s="9" t="s">
        <v>666</v>
      </c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 spans="1:24" hidden="1" x14ac:dyDescent="0.2">
      <c r="A1401" s="3">
        <v>45958</v>
      </c>
      <c r="B1401" s="9">
        <v>-0.09</v>
      </c>
      <c r="C1401" s="9" t="s">
        <v>172</v>
      </c>
      <c r="D1401" s="10"/>
      <c r="E1401" s="9" t="s">
        <v>4983</v>
      </c>
      <c r="F1401" s="9" t="s">
        <v>4</v>
      </c>
      <c r="G1401" s="9" t="s">
        <v>4</v>
      </c>
      <c r="H1401" s="9" t="s">
        <v>666</v>
      </c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 spans="1:24" hidden="1" x14ac:dyDescent="0.2">
      <c r="A1402" s="3">
        <v>45958</v>
      </c>
      <c r="B1402" s="9">
        <v>-7.0000000000000007E-2</v>
      </c>
      <c r="C1402" s="9" t="s">
        <v>172</v>
      </c>
      <c r="D1402" s="10"/>
      <c r="E1402" s="9" t="s">
        <v>4983</v>
      </c>
      <c r="F1402" s="9" t="s">
        <v>4</v>
      </c>
      <c r="G1402" s="9" t="s">
        <v>4</v>
      </c>
      <c r="H1402" s="9" t="s">
        <v>666</v>
      </c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 spans="1:24" hidden="1" x14ac:dyDescent="0.2">
      <c r="A1403" s="3">
        <v>45958</v>
      </c>
      <c r="B1403" s="9">
        <v>-7.0000000000000007E-2</v>
      </c>
      <c r="C1403" s="9" t="s">
        <v>172</v>
      </c>
      <c r="D1403" s="10"/>
      <c r="E1403" s="9" t="s">
        <v>4985</v>
      </c>
      <c r="F1403" s="9" t="s">
        <v>4</v>
      </c>
      <c r="G1403" s="9" t="s">
        <v>4</v>
      </c>
      <c r="H1403" s="9" t="s">
        <v>666</v>
      </c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 spans="1:24" hidden="1" x14ac:dyDescent="0.2">
      <c r="A1404" s="3">
        <v>45958</v>
      </c>
      <c r="B1404" s="9">
        <v>-0.06</v>
      </c>
      <c r="C1404" s="9" t="s">
        <v>172</v>
      </c>
      <c r="D1404" s="10"/>
      <c r="E1404" s="9" t="s">
        <v>4985</v>
      </c>
      <c r="F1404" s="9" t="s">
        <v>4</v>
      </c>
      <c r="G1404" s="9" t="s">
        <v>4</v>
      </c>
      <c r="H1404" s="9" t="s">
        <v>666</v>
      </c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 spans="1:24" hidden="1" x14ac:dyDescent="0.2">
      <c r="A1405" s="3">
        <v>45959</v>
      </c>
      <c r="B1405" s="9">
        <v>-0.06</v>
      </c>
      <c r="C1405" s="9" t="s">
        <v>172</v>
      </c>
      <c r="D1405" s="10"/>
      <c r="E1405" s="9" t="s">
        <v>5007</v>
      </c>
      <c r="F1405" s="9" t="s">
        <v>4</v>
      </c>
      <c r="G1405" s="9" t="s">
        <v>4</v>
      </c>
      <c r="H1405" s="9" t="s">
        <v>666</v>
      </c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 spans="1:24" hidden="1" x14ac:dyDescent="0.2">
      <c r="A1406" s="3">
        <v>45959</v>
      </c>
      <c r="B1406" s="9">
        <v>-0.06</v>
      </c>
      <c r="C1406" s="9" t="s">
        <v>172</v>
      </c>
      <c r="D1406" s="10"/>
      <c r="E1406" s="9" t="s">
        <v>5007</v>
      </c>
      <c r="F1406" s="9" t="s">
        <v>4</v>
      </c>
      <c r="G1406" s="9" t="s">
        <v>4</v>
      </c>
      <c r="H1406" s="9" t="s">
        <v>666</v>
      </c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 spans="1:24" hidden="1" x14ac:dyDescent="0.2">
      <c r="A1407" s="3">
        <v>45959</v>
      </c>
      <c r="B1407" s="9">
        <v>-0.06</v>
      </c>
      <c r="C1407" s="9" t="s">
        <v>172</v>
      </c>
      <c r="D1407" s="10"/>
      <c r="E1407" s="9" t="s">
        <v>5008</v>
      </c>
      <c r="F1407" s="9" t="s">
        <v>4</v>
      </c>
      <c r="G1407" s="9" t="s">
        <v>4</v>
      </c>
      <c r="H1407" s="9" t="s">
        <v>666</v>
      </c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 spans="1:24" hidden="1" x14ac:dyDescent="0.2">
      <c r="A1408" s="3">
        <v>45959</v>
      </c>
      <c r="B1408" s="9">
        <v>-0.06</v>
      </c>
      <c r="C1408" s="9" t="s">
        <v>172</v>
      </c>
      <c r="D1408" s="10"/>
      <c r="E1408" s="9" t="s">
        <v>5008</v>
      </c>
      <c r="F1408" s="9" t="s">
        <v>4</v>
      </c>
      <c r="G1408" s="9" t="s">
        <v>4</v>
      </c>
      <c r="H1408" s="9" t="s">
        <v>666</v>
      </c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 spans="1:24" hidden="1" x14ac:dyDescent="0.2">
      <c r="A1409" s="3">
        <v>45960</v>
      </c>
      <c r="B1409" s="9">
        <v>-0.04</v>
      </c>
      <c r="C1409" s="9" t="s">
        <v>172</v>
      </c>
      <c r="D1409" s="10"/>
      <c r="E1409" s="9" t="s">
        <v>5015</v>
      </c>
      <c r="F1409" s="9" t="s">
        <v>4</v>
      </c>
      <c r="G1409" s="9" t="s">
        <v>4</v>
      </c>
      <c r="H1409" s="9" t="s">
        <v>666</v>
      </c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 spans="1:24" hidden="1" x14ac:dyDescent="0.2">
      <c r="A1410" s="3">
        <v>45960</v>
      </c>
      <c r="B1410" s="9">
        <v>-0.1</v>
      </c>
      <c r="C1410" s="9" t="s">
        <v>172</v>
      </c>
      <c r="D1410" s="10"/>
      <c r="E1410" s="9" t="s">
        <v>5015</v>
      </c>
      <c r="F1410" s="9" t="s">
        <v>4</v>
      </c>
      <c r="G1410" s="9" t="s">
        <v>4</v>
      </c>
      <c r="H1410" s="9" t="s">
        <v>666</v>
      </c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 spans="1:24" hidden="1" x14ac:dyDescent="0.2">
      <c r="A1411" s="3">
        <v>45960</v>
      </c>
      <c r="B1411" s="9">
        <v>-0.06</v>
      </c>
      <c r="C1411" s="9" t="s">
        <v>172</v>
      </c>
      <c r="D1411" s="10"/>
      <c r="E1411" s="9" t="s">
        <v>5007</v>
      </c>
      <c r="F1411" s="9" t="s">
        <v>4</v>
      </c>
      <c r="G1411" s="9" t="s">
        <v>4</v>
      </c>
      <c r="H1411" s="9" t="s">
        <v>666</v>
      </c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 spans="1:24" hidden="1" x14ac:dyDescent="0.2">
      <c r="A1412" s="3">
        <v>45960</v>
      </c>
      <c r="B1412" s="9">
        <v>-0.12</v>
      </c>
      <c r="C1412" s="9" t="s">
        <v>172</v>
      </c>
      <c r="D1412" s="10"/>
      <c r="E1412" s="9" t="s">
        <v>5007</v>
      </c>
      <c r="F1412" s="9" t="s">
        <v>4</v>
      </c>
      <c r="G1412" s="9" t="s">
        <v>4</v>
      </c>
      <c r="H1412" s="9" t="s">
        <v>666</v>
      </c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 spans="1:24" x14ac:dyDescent="0.2">
      <c r="A1413" s="3">
        <v>45943</v>
      </c>
      <c r="B1413" s="9">
        <v>-1500</v>
      </c>
      <c r="C1413" s="9" t="s">
        <v>36</v>
      </c>
      <c r="D1413" s="9" t="s">
        <v>469</v>
      </c>
      <c r="E1413" s="9" t="s">
        <v>4892</v>
      </c>
      <c r="F1413" s="9" t="s">
        <v>5537</v>
      </c>
      <c r="G1413" s="9" t="s">
        <v>471</v>
      </c>
      <c r="H1413" s="9" t="s">
        <v>40</v>
      </c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 spans="1:24" x14ac:dyDescent="0.2">
      <c r="A1414" s="3">
        <v>45376</v>
      </c>
      <c r="B1414" s="9">
        <v>-1300</v>
      </c>
      <c r="C1414" s="9" t="s">
        <v>36</v>
      </c>
      <c r="D1414" s="9" t="s">
        <v>469</v>
      </c>
      <c r="E1414" s="9" t="s">
        <v>1860</v>
      </c>
      <c r="F1414" s="9" t="s">
        <v>5537</v>
      </c>
      <c r="G1414" s="9" t="s">
        <v>471</v>
      </c>
      <c r="H1414" s="9" t="s">
        <v>40</v>
      </c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 spans="1:24" x14ac:dyDescent="0.2">
      <c r="A1415" s="3">
        <v>45929</v>
      </c>
      <c r="B1415" s="9">
        <v>-1500</v>
      </c>
      <c r="C1415" s="9" t="s">
        <v>36</v>
      </c>
      <c r="D1415" s="9" t="s">
        <v>469</v>
      </c>
      <c r="E1415" s="9" t="s">
        <v>4825</v>
      </c>
      <c r="F1415" s="9" t="s">
        <v>5537</v>
      </c>
      <c r="G1415" s="9" t="s">
        <v>471</v>
      </c>
      <c r="H1415" s="9" t="s">
        <v>40</v>
      </c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 spans="1:24" x14ac:dyDescent="0.2">
      <c r="A1416" s="3">
        <v>45901</v>
      </c>
      <c r="B1416" s="9">
        <v>-1500</v>
      </c>
      <c r="C1416" s="9" t="s">
        <v>36</v>
      </c>
      <c r="D1416" s="9" t="s">
        <v>469</v>
      </c>
      <c r="E1416" s="9" t="s">
        <v>4633</v>
      </c>
      <c r="F1416" s="9" t="s">
        <v>5537</v>
      </c>
      <c r="G1416" s="9" t="s">
        <v>471</v>
      </c>
      <c r="H1416" s="9" t="s">
        <v>40</v>
      </c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 spans="1:24" x14ac:dyDescent="0.2">
      <c r="A1417" s="3">
        <v>45421</v>
      </c>
      <c r="B1417" s="9">
        <v>-800</v>
      </c>
      <c r="C1417" s="9" t="s">
        <v>36</v>
      </c>
      <c r="D1417" s="9" t="s">
        <v>469</v>
      </c>
      <c r="E1417" s="9" t="s">
        <v>2140</v>
      </c>
      <c r="F1417" s="9" t="s">
        <v>5537</v>
      </c>
      <c r="G1417" s="9" t="s">
        <v>471</v>
      </c>
      <c r="H1417" s="9" t="s">
        <v>40</v>
      </c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 spans="1:24" x14ac:dyDescent="0.2">
      <c r="A1418" s="3">
        <v>45425</v>
      </c>
      <c r="B1418" s="9">
        <v>-2000</v>
      </c>
      <c r="C1418" s="9" t="s">
        <v>36</v>
      </c>
      <c r="D1418" s="9" t="s">
        <v>469</v>
      </c>
      <c r="E1418" s="9" t="s">
        <v>2158</v>
      </c>
      <c r="F1418" s="9" t="s">
        <v>5537</v>
      </c>
      <c r="G1418" s="9" t="s">
        <v>471</v>
      </c>
      <c r="H1418" s="9" t="s">
        <v>40</v>
      </c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 spans="1:24" x14ac:dyDescent="0.2">
      <c r="A1419" s="3">
        <v>46015</v>
      </c>
      <c r="B1419" s="9">
        <v>-2000</v>
      </c>
      <c r="C1419" s="9" t="s">
        <v>36</v>
      </c>
      <c r="D1419" s="9" t="s">
        <v>469</v>
      </c>
      <c r="E1419" s="9" t="s">
        <v>5126</v>
      </c>
      <c r="F1419" s="9" t="s">
        <v>5537</v>
      </c>
      <c r="G1419" s="9" t="s">
        <v>471</v>
      </c>
      <c r="H1419" s="9" t="s">
        <v>40</v>
      </c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 spans="1:24" x14ac:dyDescent="0.2">
      <c r="A1420" s="3">
        <v>45498</v>
      </c>
      <c r="B1420" s="9">
        <v>-500</v>
      </c>
      <c r="C1420" s="9" t="s">
        <v>36</v>
      </c>
      <c r="D1420" s="9" t="s">
        <v>469</v>
      </c>
      <c r="E1420" s="9" t="s">
        <v>2467</v>
      </c>
      <c r="F1420" s="9" t="s">
        <v>5537</v>
      </c>
      <c r="G1420" s="9" t="s">
        <v>471</v>
      </c>
      <c r="H1420" s="9" t="s">
        <v>40</v>
      </c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 spans="1:24" hidden="1" x14ac:dyDescent="0.2">
      <c r="A1421" s="3">
        <v>45607</v>
      </c>
      <c r="B1421" s="9">
        <v>-178.5</v>
      </c>
      <c r="C1421" s="9" t="s">
        <v>27</v>
      </c>
      <c r="D1421" s="9" t="s">
        <v>28</v>
      </c>
      <c r="E1421" s="9" t="s">
        <v>3020</v>
      </c>
      <c r="F1421" s="9" t="s">
        <v>8</v>
      </c>
      <c r="G1421" s="9" t="s">
        <v>308</v>
      </c>
      <c r="H1421" s="9" t="s">
        <v>5553</v>
      </c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 spans="1:24" hidden="1" x14ac:dyDescent="0.2">
      <c r="A1422" s="3">
        <v>45607</v>
      </c>
      <c r="B1422" s="9">
        <v>-12.9</v>
      </c>
      <c r="C1422" s="9" t="s">
        <v>27</v>
      </c>
      <c r="D1422" s="9" t="s">
        <v>28</v>
      </c>
      <c r="E1422" s="9" t="s">
        <v>3022</v>
      </c>
      <c r="F1422" s="9" t="s">
        <v>8</v>
      </c>
      <c r="G1422" s="9" t="s">
        <v>308</v>
      </c>
      <c r="H1422" s="9" t="s">
        <v>5553</v>
      </c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 spans="1:24" hidden="1" x14ac:dyDescent="0.2">
      <c r="A1423" s="3">
        <v>45929</v>
      </c>
      <c r="B1423" s="9">
        <v>-3.7</v>
      </c>
      <c r="C1423" s="9" t="s">
        <v>27</v>
      </c>
      <c r="D1423" s="9" t="s">
        <v>28</v>
      </c>
      <c r="E1423" s="9" t="s">
        <v>4821</v>
      </c>
      <c r="F1423" s="9" t="s">
        <v>8</v>
      </c>
      <c r="G1423" s="10"/>
      <c r="H1423" s="10" t="s">
        <v>1785</v>
      </c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 spans="1:24" hidden="1" x14ac:dyDescent="0.2">
      <c r="A1424" s="3">
        <v>45362</v>
      </c>
      <c r="B1424" s="9">
        <v>-2.6</v>
      </c>
      <c r="C1424" s="9" t="s">
        <v>27</v>
      </c>
      <c r="D1424" s="9" t="s">
        <v>28</v>
      </c>
      <c r="E1424" s="9" t="s">
        <v>1785</v>
      </c>
      <c r="F1424" s="9" t="s">
        <v>8</v>
      </c>
      <c r="G1424" s="10"/>
      <c r="H1424" s="10" t="s">
        <v>1785</v>
      </c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 spans="1:24" hidden="1" x14ac:dyDescent="0.2">
      <c r="A1425" s="3">
        <v>45362</v>
      </c>
      <c r="B1425" s="9">
        <v>-2.4</v>
      </c>
      <c r="C1425" s="9" t="s">
        <v>27</v>
      </c>
      <c r="D1425" s="9" t="s">
        <v>28</v>
      </c>
      <c r="E1425" s="9" t="s">
        <v>1785</v>
      </c>
      <c r="F1425" s="9" t="s">
        <v>8</v>
      </c>
      <c r="G1425" s="10"/>
      <c r="H1425" s="10" t="s">
        <v>1785</v>
      </c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 spans="1:24" hidden="1" x14ac:dyDescent="0.2">
      <c r="A1426" s="3">
        <v>45320</v>
      </c>
      <c r="B1426" s="9">
        <v>-20</v>
      </c>
      <c r="C1426" s="9" t="s">
        <v>27</v>
      </c>
      <c r="D1426" s="9" t="s">
        <v>28</v>
      </c>
      <c r="E1426" s="9" t="s">
        <v>203</v>
      </c>
      <c r="F1426" s="9" t="s">
        <v>5</v>
      </c>
      <c r="G1426" s="9" t="s">
        <v>5526</v>
      </c>
      <c r="H1426" s="9" t="s">
        <v>204</v>
      </c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 spans="1:24" hidden="1" x14ac:dyDescent="0.2">
      <c r="A1427" s="3">
        <v>45595</v>
      </c>
      <c r="B1427" s="9">
        <v>-60</v>
      </c>
      <c r="C1427" s="9" t="s">
        <v>27</v>
      </c>
      <c r="D1427" s="9" t="s">
        <v>28</v>
      </c>
      <c r="E1427" s="9" t="s">
        <v>73</v>
      </c>
      <c r="F1427" s="9" t="s">
        <v>5</v>
      </c>
      <c r="G1427" s="9" t="s">
        <v>5526</v>
      </c>
      <c r="H1427" s="9" t="s">
        <v>74</v>
      </c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 spans="1:24" hidden="1" x14ac:dyDescent="0.2">
      <c r="A1428" s="3">
        <v>45677</v>
      </c>
      <c r="B1428" s="9">
        <v>-108.5</v>
      </c>
      <c r="C1428" s="9" t="s">
        <v>27</v>
      </c>
      <c r="D1428" s="9" t="s">
        <v>28</v>
      </c>
      <c r="E1428" s="9" t="s">
        <v>73</v>
      </c>
      <c r="F1428" s="9" t="s">
        <v>5</v>
      </c>
      <c r="G1428" s="9" t="s">
        <v>5526</v>
      </c>
      <c r="H1428" s="9" t="s">
        <v>74</v>
      </c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 spans="1:24" hidden="1" x14ac:dyDescent="0.2">
      <c r="A1429" s="3">
        <v>45706</v>
      </c>
      <c r="B1429" s="9">
        <v>-108.5</v>
      </c>
      <c r="C1429" s="9" t="s">
        <v>27</v>
      </c>
      <c r="D1429" s="9" t="s">
        <v>28</v>
      </c>
      <c r="E1429" s="9" t="s">
        <v>73</v>
      </c>
      <c r="F1429" s="9" t="s">
        <v>5</v>
      </c>
      <c r="G1429" s="9" t="s">
        <v>5526</v>
      </c>
      <c r="H1429" s="9" t="s">
        <v>74</v>
      </c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 spans="1:24" hidden="1" x14ac:dyDescent="0.2">
      <c r="A1430" s="3">
        <v>45734</v>
      </c>
      <c r="B1430" s="9">
        <v>-108.5</v>
      </c>
      <c r="C1430" s="9" t="s">
        <v>27</v>
      </c>
      <c r="D1430" s="9" t="s">
        <v>28</v>
      </c>
      <c r="E1430" s="9" t="s">
        <v>73</v>
      </c>
      <c r="F1430" s="9" t="s">
        <v>5</v>
      </c>
      <c r="G1430" s="9" t="s">
        <v>5526</v>
      </c>
      <c r="H1430" s="9" t="s">
        <v>74</v>
      </c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 spans="1:24" hidden="1" x14ac:dyDescent="0.2">
      <c r="A1431" s="3">
        <v>45757</v>
      </c>
      <c r="B1431" s="9">
        <v>-60</v>
      </c>
      <c r="C1431" s="9" t="s">
        <v>27</v>
      </c>
      <c r="D1431" s="9" t="s">
        <v>28</v>
      </c>
      <c r="E1431" s="9" t="s">
        <v>73</v>
      </c>
      <c r="F1431" s="9" t="s">
        <v>5</v>
      </c>
      <c r="G1431" s="9" t="s">
        <v>5526</v>
      </c>
      <c r="H1431" s="9" t="s">
        <v>74</v>
      </c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 spans="1:24" hidden="1" x14ac:dyDescent="0.2">
      <c r="A1432" s="3">
        <v>45362</v>
      </c>
      <c r="B1432" s="9">
        <v>-2.4</v>
      </c>
      <c r="C1432" s="9" t="s">
        <v>27</v>
      </c>
      <c r="D1432" s="9" t="s">
        <v>28</v>
      </c>
      <c r="E1432" s="9" t="s">
        <v>1785</v>
      </c>
      <c r="F1432" s="9" t="s">
        <v>8</v>
      </c>
      <c r="G1432" s="10"/>
      <c r="H1432" s="10" t="s">
        <v>1785</v>
      </c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 spans="1:24" hidden="1" x14ac:dyDescent="0.2">
      <c r="A1433" s="3">
        <v>45769</v>
      </c>
      <c r="B1433" s="9">
        <v>-96.7</v>
      </c>
      <c r="C1433" s="9" t="s">
        <v>27</v>
      </c>
      <c r="D1433" s="9" t="s">
        <v>28</v>
      </c>
      <c r="E1433" s="9" t="s">
        <v>73</v>
      </c>
      <c r="F1433" s="9" t="s">
        <v>5</v>
      </c>
      <c r="G1433" s="9" t="s">
        <v>5526</v>
      </c>
      <c r="H1433" s="9" t="s">
        <v>74</v>
      </c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 spans="1:24" hidden="1" x14ac:dyDescent="0.2">
      <c r="A1434" s="3">
        <v>45856</v>
      </c>
      <c r="B1434" s="9">
        <v>-60</v>
      </c>
      <c r="C1434" s="9" t="s">
        <v>27</v>
      </c>
      <c r="D1434" s="9" t="s">
        <v>28</v>
      </c>
      <c r="E1434" s="9" t="s">
        <v>73</v>
      </c>
      <c r="F1434" s="9" t="s">
        <v>5</v>
      </c>
      <c r="G1434" s="9" t="s">
        <v>5526</v>
      </c>
      <c r="H1434" s="9" t="s">
        <v>74</v>
      </c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 spans="1:24" hidden="1" x14ac:dyDescent="0.2">
      <c r="A1435" s="3">
        <v>45884</v>
      </c>
      <c r="B1435" s="9">
        <v>-60</v>
      </c>
      <c r="C1435" s="9" t="s">
        <v>27</v>
      </c>
      <c r="D1435" s="9" t="s">
        <v>28</v>
      </c>
      <c r="E1435" s="9" t="s">
        <v>73</v>
      </c>
      <c r="F1435" s="9" t="s">
        <v>5</v>
      </c>
      <c r="G1435" s="9" t="s">
        <v>5526</v>
      </c>
      <c r="H1435" s="9" t="s">
        <v>74</v>
      </c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 spans="1:24" hidden="1" x14ac:dyDescent="0.2">
      <c r="A1436" s="3">
        <v>45912</v>
      </c>
      <c r="B1436" s="9">
        <v>-60</v>
      </c>
      <c r="C1436" s="9" t="s">
        <v>27</v>
      </c>
      <c r="D1436" s="9" t="s">
        <v>28</v>
      </c>
      <c r="E1436" s="9" t="s">
        <v>73</v>
      </c>
      <c r="F1436" s="9" t="s">
        <v>5</v>
      </c>
      <c r="G1436" s="9" t="s">
        <v>5526</v>
      </c>
      <c r="H1436" s="9" t="s">
        <v>74</v>
      </c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 spans="1:24" hidden="1" x14ac:dyDescent="0.2">
      <c r="A1437" s="3">
        <v>45915</v>
      </c>
      <c r="B1437" s="9">
        <v>-100</v>
      </c>
      <c r="C1437" s="9" t="s">
        <v>27</v>
      </c>
      <c r="D1437" s="9" t="s">
        <v>28</v>
      </c>
      <c r="E1437" s="9" t="s">
        <v>73</v>
      </c>
      <c r="F1437" s="9" t="s">
        <v>5</v>
      </c>
      <c r="G1437" s="9" t="s">
        <v>5526</v>
      </c>
      <c r="H1437" s="9" t="s">
        <v>74</v>
      </c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 spans="1:24" hidden="1" x14ac:dyDescent="0.2">
      <c r="A1438" s="3">
        <v>45915</v>
      </c>
      <c r="B1438" s="9">
        <v>-60</v>
      </c>
      <c r="C1438" s="9" t="s">
        <v>27</v>
      </c>
      <c r="D1438" s="9" t="s">
        <v>28</v>
      </c>
      <c r="E1438" s="9" t="s">
        <v>73</v>
      </c>
      <c r="F1438" s="9" t="s">
        <v>5</v>
      </c>
      <c r="G1438" s="9" t="s">
        <v>5526</v>
      </c>
      <c r="H1438" s="9" t="s">
        <v>74</v>
      </c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 spans="1:24" hidden="1" x14ac:dyDescent="0.2">
      <c r="A1439" s="3">
        <v>45915</v>
      </c>
      <c r="B1439" s="9">
        <v>-60</v>
      </c>
      <c r="C1439" s="9" t="s">
        <v>27</v>
      </c>
      <c r="D1439" s="9" t="s">
        <v>28</v>
      </c>
      <c r="E1439" s="9" t="s">
        <v>73</v>
      </c>
      <c r="F1439" s="9" t="s">
        <v>5</v>
      </c>
      <c r="G1439" s="9" t="s">
        <v>5526</v>
      </c>
      <c r="H1439" s="9" t="s">
        <v>74</v>
      </c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 spans="1:24" hidden="1" x14ac:dyDescent="0.2">
      <c r="A1440" s="3">
        <v>45929</v>
      </c>
      <c r="B1440" s="9">
        <v>-100</v>
      </c>
      <c r="C1440" s="9" t="s">
        <v>27</v>
      </c>
      <c r="D1440" s="9" t="s">
        <v>28</v>
      </c>
      <c r="E1440" s="9" t="s">
        <v>73</v>
      </c>
      <c r="F1440" s="9" t="s">
        <v>5</v>
      </c>
      <c r="G1440" s="9" t="s">
        <v>5526</v>
      </c>
      <c r="H1440" s="9" t="s">
        <v>74</v>
      </c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 spans="1:24" hidden="1" x14ac:dyDescent="0.2">
      <c r="A1441" s="3">
        <v>45929</v>
      </c>
      <c r="B1441" s="9">
        <v>-60</v>
      </c>
      <c r="C1441" s="9" t="s">
        <v>27</v>
      </c>
      <c r="D1441" s="9" t="s">
        <v>28</v>
      </c>
      <c r="E1441" s="9" t="s">
        <v>73</v>
      </c>
      <c r="F1441" s="9" t="s">
        <v>5</v>
      </c>
      <c r="G1441" s="9" t="s">
        <v>5526</v>
      </c>
      <c r="H1441" s="9" t="s">
        <v>74</v>
      </c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 spans="1:24" hidden="1" x14ac:dyDescent="0.2">
      <c r="A1442" s="3">
        <v>45943</v>
      </c>
      <c r="B1442" s="9">
        <v>-100</v>
      </c>
      <c r="C1442" s="9" t="s">
        <v>27</v>
      </c>
      <c r="D1442" s="9" t="s">
        <v>28</v>
      </c>
      <c r="E1442" s="9" t="s">
        <v>73</v>
      </c>
      <c r="F1442" s="9" t="s">
        <v>5</v>
      </c>
      <c r="G1442" s="9" t="s">
        <v>5526</v>
      </c>
      <c r="H1442" s="9" t="s">
        <v>74</v>
      </c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 spans="1:24" hidden="1" x14ac:dyDescent="0.2">
      <c r="A1443" s="3">
        <v>45943</v>
      </c>
      <c r="B1443" s="9">
        <v>-60</v>
      </c>
      <c r="C1443" s="9" t="s">
        <v>27</v>
      </c>
      <c r="D1443" s="9" t="s">
        <v>28</v>
      </c>
      <c r="E1443" s="9" t="s">
        <v>73</v>
      </c>
      <c r="F1443" s="9" t="s">
        <v>5</v>
      </c>
      <c r="G1443" s="9" t="s">
        <v>5526</v>
      </c>
      <c r="H1443" s="9" t="s">
        <v>74</v>
      </c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 spans="1:24" hidden="1" x14ac:dyDescent="0.2">
      <c r="A1444" s="3">
        <v>45944</v>
      </c>
      <c r="B1444" s="9">
        <v>-21.2</v>
      </c>
      <c r="C1444" s="9" t="s">
        <v>27</v>
      </c>
      <c r="D1444" s="9" t="s">
        <v>28</v>
      </c>
      <c r="E1444" s="9" t="s">
        <v>73</v>
      </c>
      <c r="F1444" s="9" t="s">
        <v>5</v>
      </c>
      <c r="G1444" s="9" t="s">
        <v>5526</v>
      </c>
      <c r="H1444" s="9" t="s">
        <v>74</v>
      </c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 spans="1:24" hidden="1" x14ac:dyDescent="0.2">
      <c r="A1445" s="3">
        <v>45944</v>
      </c>
      <c r="B1445" s="9">
        <v>-500</v>
      </c>
      <c r="C1445" s="9" t="s">
        <v>27</v>
      </c>
      <c r="D1445" s="9" t="s">
        <v>28</v>
      </c>
      <c r="E1445" s="9" t="s">
        <v>73</v>
      </c>
      <c r="F1445" s="9" t="s">
        <v>5</v>
      </c>
      <c r="G1445" s="9" t="s">
        <v>5526</v>
      </c>
      <c r="H1445" s="9" t="s">
        <v>74</v>
      </c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 spans="1:24" hidden="1" x14ac:dyDescent="0.2">
      <c r="A1446" s="3">
        <v>45957</v>
      </c>
      <c r="B1446" s="9">
        <v>-100</v>
      </c>
      <c r="C1446" s="9" t="s">
        <v>27</v>
      </c>
      <c r="D1446" s="9" t="s">
        <v>28</v>
      </c>
      <c r="E1446" s="9" t="s">
        <v>73</v>
      </c>
      <c r="F1446" s="9" t="s">
        <v>5</v>
      </c>
      <c r="G1446" s="9" t="s">
        <v>5526</v>
      </c>
      <c r="H1446" s="9" t="s">
        <v>74</v>
      </c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 spans="1:24" hidden="1" x14ac:dyDescent="0.2">
      <c r="A1447" s="3">
        <v>45967</v>
      </c>
      <c r="B1447" s="9">
        <v>-100</v>
      </c>
      <c r="C1447" s="9" t="s">
        <v>27</v>
      </c>
      <c r="D1447" s="9" t="s">
        <v>5043</v>
      </c>
      <c r="E1447" s="9" t="s">
        <v>5047</v>
      </c>
      <c r="F1447" s="9" t="s">
        <v>5</v>
      </c>
      <c r="G1447" s="9" t="s">
        <v>5526</v>
      </c>
      <c r="H1447" s="9" t="s">
        <v>74</v>
      </c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 spans="1:24" hidden="1" x14ac:dyDescent="0.2">
      <c r="A1448" s="3">
        <v>45971</v>
      </c>
      <c r="B1448" s="9">
        <v>-100</v>
      </c>
      <c r="C1448" s="9" t="s">
        <v>27</v>
      </c>
      <c r="D1448" s="9" t="s">
        <v>28</v>
      </c>
      <c r="E1448" s="9" t="s">
        <v>73</v>
      </c>
      <c r="F1448" s="9" t="s">
        <v>5</v>
      </c>
      <c r="G1448" s="9" t="s">
        <v>5526</v>
      </c>
      <c r="H1448" s="9" t="s">
        <v>74</v>
      </c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 spans="1:24" hidden="1" x14ac:dyDescent="0.2">
      <c r="A1449" s="3">
        <v>45985</v>
      </c>
      <c r="B1449" s="9">
        <v>-100</v>
      </c>
      <c r="C1449" s="9" t="s">
        <v>27</v>
      </c>
      <c r="D1449" s="9" t="s">
        <v>28</v>
      </c>
      <c r="E1449" s="9" t="s">
        <v>73</v>
      </c>
      <c r="F1449" s="9" t="s">
        <v>5</v>
      </c>
      <c r="G1449" s="9" t="s">
        <v>5526</v>
      </c>
      <c r="H1449" s="9" t="s">
        <v>74</v>
      </c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 spans="1:24" hidden="1" x14ac:dyDescent="0.2">
      <c r="A1450" s="3">
        <v>45999</v>
      </c>
      <c r="B1450" s="9">
        <v>-100</v>
      </c>
      <c r="C1450" s="9" t="s">
        <v>27</v>
      </c>
      <c r="D1450" s="9" t="s">
        <v>28</v>
      </c>
      <c r="E1450" s="9" t="s">
        <v>73</v>
      </c>
      <c r="F1450" s="9" t="s">
        <v>5</v>
      </c>
      <c r="G1450" s="9" t="s">
        <v>5526</v>
      </c>
      <c r="H1450" s="9" t="s">
        <v>74</v>
      </c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 spans="1:24" hidden="1" x14ac:dyDescent="0.2">
      <c r="A1451" s="3">
        <v>45876</v>
      </c>
      <c r="B1451" s="9">
        <v>-15.45</v>
      </c>
      <c r="C1451" s="9" t="s">
        <v>172</v>
      </c>
      <c r="D1451" s="10"/>
      <c r="E1451" s="9" t="s">
        <v>4468</v>
      </c>
      <c r="F1451" s="9" t="s">
        <v>5538</v>
      </c>
      <c r="G1451" s="9" t="s">
        <v>5543</v>
      </c>
      <c r="H1451" s="9" t="s">
        <v>176</v>
      </c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 spans="1:24" hidden="1" x14ac:dyDescent="0.2">
      <c r="A1452" s="3">
        <v>45848</v>
      </c>
      <c r="B1452" s="9">
        <v>-1.5</v>
      </c>
      <c r="C1452" s="9" t="s">
        <v>172</v>
      </c>
      <c r="D1452" s="10"/>
      <c r="E1452" s="9" t="s">
        <v>4293</v>
      </c>
      <c r="F1452" s="9" t="s">
        <v>5538</v>
      </c>
      <c r="G1452" s="9" t="s">
        <v>5543</v>
      </c>
      <c r="H1452" s="9" t="s">
        <v>176</v>
      </c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 spans="1:24" hidden="1" x14ac:dyDescent="0.2">
      <c r="A1453" s="3">
        <v>45821</v>
      </c>
      <c r="B1453" s="9">
        <v>-1.5</v>
      </c>
      <c r="C1453" s="9" t="s">
        <v>172</v>
      </c>
      <c r="D1453" s="10"/>
      <c r="E1453" s="9" t="s">
        <v>4117</v>
      </c>
      <c r="F1453" s="9" t="s">
        <v>5538</v>
      </c>
      <c r="G1453" s="9" t="s">
        <v>5543</v>
      </c>
      <c r="H1453" s="9" t="s">
        <v>176</v>
      </c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 spans="1:24" hidden="1" x14ac:dyDescent="0.2">
      <c r="A1454" s="3">
        <v>45797</v>
      </c>
      <c r="B1454" s="9">
        <v>-3</v>
      </c>
      <c r="C1454" s="9" t="s">
        <v>172</v>
      </c>
      <c r="D1454" s="10"/>
      <c r="E1454" s="9" t="s">
        <v>3956</v>
      </c>
      <c r="F1454" s="9" t="s">
        <v>5538</v>
      </c>
      <c r="G1454" s="9" t="s">
        <v>5543</v>
      </c>
      <c r="H1454" s="9" t="s">
        <v>176</v>
      </c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 spans="1:24" hidden="1" x14ac:dyDescent="0.2">
      <c r="A1455" s="3">
        <v>45857</v>
      </c>
      <c r="B1455" s="9">
        <v>-95.54</v>
      </c>
      <c r="C1455" s="9" t="s">
        <v>172</v>
      </c>
      <c r="D1455" s="10"/>
      <c r="E1455" s="9" t="s">
        <v>4351</v>
      </c>
      <c r="F1455" s="9" t="s">
        <v>5538</v>
      </c>
      <c r="G1455" s="9" t="s">
        <v>5543</v>
      </c>
      <c r="H1455" s="9" t="s">
        <v>176</v>
      </c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 spans="1:24" hidden="1" x14ac:dyDescent="0.2">
      <c r="A1456" s="3">
        <v>45860</v>
      </c>
      <c r="B1456" s="9">
        <v>-22.5</v>
      </c>
      <c r="C1456" s="9" t="s">
        <v>172</v>
      </c>
      <c r="D1456" s="10"/>
      <c r="E1456" s="9" t="s">
        <v>4381</v>
      </c>
      <c r="F1456" s="9" t="s">
        <v>5538</v>
      </c>
      <c r="G1456" s="9" t="s">
        <v>5543</v>
      </c>
      <c r="H1456" s="9" t="s">
        <v>176</v>
      </c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 spans="1:24" hidden="1" x14ac:dyDescent="0.2">
      <c r="A1457" s="3">
        <v>45348</v>
      </c>
      <c r="B1457" s="9">
        <v>-15.32</v>
      </c>
      <c r="C1457" s="9" t="s">
        <v>27</v>
      </c>
      <c r="D1457" s="9" t="s">
        <v>28</v>
      </c>
      <c r="E1457" s="9" t="s">
        <v>1722</v>
      </c>
      <c r="F1457" s="9" t="s">
        <v>5538</v>
      </c>
      <c r="G1457" s="9" t="s">
        <v>5543</v>
      </c>
      <c r="H1457" s="9" t="s">
        <v>5836</v>
      </c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 spans="1:24" hidden="1" x14ac:dyDescent="0.2">
      <c r="A1458" s="3">
        <v>46021</v>
      </c>
      <c r="B1458" s="9">
        <v>-21.6</v>
      </c>
      <c r="C1458" s="9" t="s">
        <v>172</v>
      </c>
      <c r="D1458" s="10"/>
      <c r="E1458" s="9" t="s">
        <v>5472</v>
      </c>
      <c r="F1458" s="9" t="s">
        <v>5538</v>
      </c>
      <c r="G1458" s="9" t="s">
        <v>5543</v>
      </c>
      <c r="H1458" s="9" t="s">
        <v>5544</v>
      </c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 spans="1:24" hidden="1" x14ac:dyDescent="0.2">
      <c r="A1459" s="3">
        <v>45509</v>
      </c>
      <c r="B1459" s="9">
        <v>-64.75</v>
      </c>
      <c r="C1459" s="9" t="s">
        <v>27</v>
      </c>
      <c r="D1459" s="9" t="s">
        <v>28</v>
      </c>
      <c r="E1459" s="9" t="s">
        <v>2517</v>
      </c>
      <c r="F1459" s="9" t="s">
        <v>5538</v>
      </c>
      <c r="G1459" s="9" t="s">
        <v>5543</v>
      </c>
      <c r="H1459" s="9" t="s">
        <v>5600</v>
      </c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 spans="1:24" hidden="1" x14ac:dyDescent="0.2">
      <c r="A1460" s="3">
        <v>46022</v>
      </c>
      <c r="B1460" s="9">
        <v>5923.39</v>
      </c>
      <c r="C1460" s="9" t="s">
        <v>36</v>
      </c>
      <c r="D1460" s="9" t="s">
        <v>168</v>
      </c>
      <c r="E1460" s="9" t="s">
        <v>5136</v>
      </c>
      <c r="F1460" s="9" t="s">
        <v>97</v>
      </c>
      <c r="G1460" s="9" t="s">
        <v>5532</v>
      </c>
      <c r="H1460" s="10" t="s">
        <v>5650</v>
      </c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 spans="1:24" hidden="1" x14ac:dyDescent="0.2">
      <c r="A1461" s="3">
        <v>45649</v>
      </c>
      <c r="B1461" s="9">
        <v>-17.989999999999998</v>
      </c>
      <c r="C1461" s="9" t="s">
        <v>27</v>
      </c>
      <c r="D1461" s="9" t="s">
        <v>28</v>
      </c>
      <c r="E1461" s="9" t="s">
        <v>1714</v>
      </c>
      <c r="F1461" s="9" t="s">
        <v>17</v>
      </c>
      <c r="G1461" s="9" t="s">
        <v>5521</v>
      </c>
      <c r="H1461" s="9" t="s">
        <v>193</v>
      </c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 spans="1:24" hidden="1" x14ac:dyDescent="0.2">
      <c r="A1462" s="3">
        <v>45714</v>
      </c>
      <c r="B1462" s="9">
        <v>-129.99</v>
      </c>
      <c r="C1462" s="9" t="s">
        <v>27</v>
      </c>
      <c r="D1462" s="9" t="s">
        <v>28</v>
      </c>
      <c r="E1462" s="9" t="s">
        <v>3548</v>
      </c>
      <c r="F1462" s="9" t="s">
        <v>17</v>
      </c>
      <c r="G1462" s="9" t="s">
        <v>5521</v>
      </c>
      <c r="H1462" s="9" t="s">
        <v>193</v>
      </c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 spans="1:24" hidden="1" x14ac:dyDescent="0.2">
      <c r="A1463" s="3">
        <v>45818</v>
      </c>
      <c r="B1463" s="9">
        <v>-21</v>
      </c>
      <c r="C1463" s="9" t="s">
        <v>27</v>
      </c>
      <c r="D1463" s="9" t="s">
        <v>28</v>
      </c>
      <c r="E1463" s="9" t="s">
        <v>3428</v>
      </c>
      <c r="F1463" s="9" t="s">
        <v>11</v>
      </c>
      <c r="G1463" s="9" t="s">
        <v>615</v>
      </c>
      <c r="H1463" s="9" t="s">
        <v>3429</v>
      </c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 spans="1:24" hidden="1" x14ac:dyDescent="0.2">
      <c r="A1464" s="3">
        <v>45812</v>
      </c>
      <c r="B1464" s="9">
        <v>-21</v>
      </c>
      <c r="C1464" s="9" t="s">
        <v>172</v>
      </c>
      <c r="D1464" s="10"/>
      <c r="E1464" s="9" t="s">
        <v>4067</v>
      </c>
      <c r="F1464" s="9" t="s">
        <v>11</v>
      </c>
      <c r="G1464" s="9" t="s">
        <v>615</v>
      </c>
      <c r="H1464" s="9" t="s">
        <v>3429</v>
      </c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 spans="1:24" hidden="1" x14ac:dyDescent="0.2">
      <c r="A1465" s="3">
        <v>45785</v>
      </c>
      <c r="B1465" s="9">
        <v>-21</v>
      </c>
      <c r="C1465" s="9" t="s">
        <v>172</v>
      </c>
      <c r="D1465" s="10"/>
      <c r="E1465" s="9" t="s">
        <v>3883</v>
      </c>
      <c r="F1465" s="9" t="s">
        <v>11</v>
      </c>
      <c r="G1465" s="9" t="s">
        <v>615</v>
      </c>
      <c r="H1465" s="9" t="s">
        <v>3429</v>
      </c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 spans="1:24" hidden="1" x14ac:dyDescent="0.2">
      <c r="A1466" s="3">
        <v>45770</v>
      </c>
      <c r="B1466" s="9">
        <v>-21</v>
      </c>
      <c r="C1466" s="9" t="s">
        <v>172</v>
      </c>
      <c r="D1466" s="10"/>
      <c r="E1466" s="9" t="s">
        <v>3779</v>
      </c>
      <c r="F1466" s="9" t="s">
        <v>11</v>
      </c>
      <c r="G1466" s="9" t="s">
        <v>615</v>
      </c>
      <c r="H1466" s="9" t="s">
        <v>3429</v>
      </c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 spans="1:24" hidden="1" x14ac:dyDescent="0.2">
      <c r="A1467" s="3">
        <v>45776</v>
      </c>
      <c r="B1467" s="9">
        <v>-21</v>
      </c>
      <c r="C1467" s="9" t="s">
        <v>172</v>
      </c>
      <c r="D1467" s="10"/>
      <c r="E1467" s="9" t="s">
        <v>3814</v>
      </c>
      <c r="F1467" s="9" t="s">
        <v>11</v>
      </c>
      <c r="G1467" s="9" t="s">
        <v>615</v>
      </c>
      <c r="H1467" s="9" t="s">
        <v>3429</v>
      </c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 spans="1:24" hidden="1" x14ac:dyDescent="0.2">
      <c r="A1468" s="3">
        <v>45447</v>
      </c>
      <c r="B1468" s="9">
        <v>-46.62</v>
      </c>
      <c r="C1468" s="9" t="s">
        <v>27</v>
      </c>
      <c r="D1468" s="9" t="s">
        <v>28</v>
      </c>
      <c r="E1468" s="9" t="s">
        <v>2279</v>
      </c>
      <c r="F1468" s="9" t="s">
        <v>11</v>
      </c>
      <c r="G1468" s="9" t="s">
        <v>615</v>
      </c>
      <c r="H1468" s="10" t="s">
        <v>5946</v>
      </c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 spans="1:24" hidden="1" x14ac:dyDescent="0.2">
      <c r="A1469" s="3">
        <v>45929</v>
      </c>
      <c r="B1469" s="9">
        <v>-29</v>
      </c>
      <c r="C1469" s="9" t="s">
        <v>27</v>
      </c>
      <c r="D1469" s="9" t="s">
        <v>28</v>
      </c>
      <c r="E1469" s="9" t="s">
        <v>4822</v>
      </c>
      <c r="F1469" s="9" t="s">
        <v>11</v>
      </c>
      <c r="G1469" s="9" t="s">
        <v>615</v>
      </c>
      <c r="H1469" s="10" t="s">
        <v>4822</v>
      </c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 spans="1:24" hidden="1" x14ac:dyDescent="0.2">
      <c r="A1470" s="3">
        <v>45533</v>
      </c>
      <c r="B1470" s="9">
        <v>-90</v>
      </c>
      <c r="C1470" s="9" t="s">
        <v>36</v>
      </c>
      <c r="D1470" s="9" t="s">
        <v>37</v>
      </c>
      <c r="E1470" s="9" t="s">
        <v>2634</v>
      </c>
      <c r="F1470" s="9" t="s">
        <v>11</v>
      </c>
      <c r="G1470" s="9" t="s">
        <v>615</v>
      </c>
      <c r="H1470" s="10" t="s">
        <v>5643</v>
      </c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 spans="1:24" hidden="1" x14ac:dyDescent="0.2">
      <c r="A1471" s="3">
        <v>45495</v>
      </c>
      <c r="B1471" s="9">
        <v>-16.75</v>
      </c>
      <c r="C1471" s="9" t="s">
        <v>27</v>
      </c>
      <c r="D1471" s="9" t="s">
        <v>28</v>
      </c>
      <c r="E1471" s="9" t="s">
        <v>2446</v>
      </c>
      <c r="F1471" s="9" t="s">
        <v>11</v>
      </c>
      <c r="G1471" s="9" t="s">
        <v>615</v>
      </c>
      <c r="H1471" s="10" t="s">
        <v>2446</v>
      </c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 spans="1:24" hidden="1" x14ac:dyDescent="0.2">
      <c r="A1472" s="3">
        <v>45509</v>
      </c>
      <c r="B1472" s="9">
        <v>-6.25</v>
      </c>
      <c r="C1472" s="9" t="s">
        <v>27</v>
      </c>
      <c r="D1472" s="9" t="s">
        <v>28</v>
      </c>
      <c r="E1472" s="9" t="s">
        <v>2446</v>
      </c>
      <c r="F1472" s="9" t="s">
        <v>11</v>
      </c>
      <c r="G1472" s="9" t="s">
        <v>615</v>
      </c>
      <c r="H1472" s="10" t="s">
        <v>2446</v>
      </c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 spans="1:24" hidden="1" x14ac:dyDescent="0.2">
      <c r="A1473" s="3">
        <v>45903</v>
      </c>
      <c r="B1473" s="9">
        <v>-350</v>
      </c>
      <c r="C1473" s="9" t="s">
        <v>27</v>
      </c>
      <c r="D1473" s="9" t="s">
        <v>28</v>
      </c>
      <c r="E1473" s="9" t="s">
        <v>242</v>
      </c>
      <c r="F1473" s="9" t="s">
        <v>11</v>
      </c>
      <c r="G1473" s="9" t="s">
        <v>615</v>
      </c>
      <c r="H1473" s="10" t="s">
        <v>6032</v>
      </c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 spans="1:24" hidden="1" x14ac:dyDescent="0.2">
      <c r="A1474" s="3">
        <v>45352</v>
      </c>
      <c r="B1474" s="9">
        <v>-49.99</v>
      </c>
      <c r="C1474" s="9" t="s">
        <v>27</v>
      </c>
      <c r="D1474" s="9" t="s">
        <v>28</v>
      </c>
      <c r="E1474" s="9" t="s">
        <v>1737</v>
      </c>
      <c r="F1474" s="9" t="s">
        <v>11</v>
      </c>
      <c r="G1474" s="9" t="s">
        <v>615</v>
      </c>
      <c r="H1474" s="10" t="s">
        <v>6005</v>
      </c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 spans="1:24" hidden="1" x14ac:dyDescent="0.2">
      <c r="A1475" s="3">
        <v>45384</v>
      </c>
      <c r="B1475" s="9">
        <v>-49.99</v>
      </c>
      <c r="C1475" s="9" t="s">
        <v>27</v>
      </c>
      <c r="D1475" s="9" t="s">
        <v>28</v>
      </c>
      <c r="E1475" s="9" t="s">
        <v>1737</v>
      </c>
      <c r="F1475" s="9" t="s">
        <v>11</v>
      </c>
      <c r="G1475" s="9" t="s">
        <v>615</v>
      </c>
      <c r="H1475" s="10" t="s">
        <v>6005</v>
      </c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 spans="1:24" hidden="1" x14ac:dyDescent="0.2">
      <c r="A1476" s="3">
        <v>45938</v>
      </c>
      <c r="B1476" s="9">
        <v>-110</v>
      </c>
      <c r="C1476" s="9" t="s">
        <v>27</v>
      </c>
      <c r="D1476" s="9" t="s">
        <v>28</v>
      </c>
      <c r="E1476" s="9" t="s">
        <v>4866</v>
      </c>
      <c r="F1476" s="9" t="s">
        <v>11</v>
      </c>
      <c r="G1476" s="9" t="s">
        <v>5527</v>
      </c>
      <c r="H1476" s="9" t="s">
        <v>5646</v>
      </c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 spans="1:24" hidden="1" x14ac:dyDescent="0.2">
      <c r="A1477" s="3">
        <v>45979</v>
      </c>
      <c r="B1477" s="9">
        <v>-110</v>
      </c>
      <c r="C1477" s="9" t="s">
        <v>27</v>
      </c>
      <c r="D1477" s="9" t="s">
        <v>28</v>
      </c>
      <c r="E1477" s="9" t="s">
        <v>4866</v>
      </c>
      <c r="F1477" s="9" t="s">
        <v>11</v>
      </c>
      <c r="G1477" s="9" t="s">
        <v>5527</v>
      </c>
      <c r="H1477" s="9" t="s">
        <v>5646</v>
      </c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 spans="1:24" hidden="1" x14ac:dyDescent="0.2">
      <c r="A1478" s="3">
        <v>45996</v>
      </c>
      <c r="B1478" s="9">
        <v>-110</v>
      </c>
      <c r="C1478" s="9" t="s">
        <v>27</v>
      </c>
      <c r="D1478" s="9" t="s">
        <v>28</v>
      </c>
      <c r="E1478" s="9" t="s">
        <v>4866</v>
      </c>
      <c r="F1478" s="9" t="s">
        <v>11</v>
      </c>
      <c r="G1478" s="9" t="s">
        <v>5527</v>
      </c>
      <c r="H1478" s="9" t="s">
        <v>5646</v>
      </c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 spans="1:24" hidden="1" x14ac:dyDescent="0.2">
      <c r="A1479" s="3">
        <v>45897</v>
      </c>
      <c r="B1479" s="9">
        <v>-110</v>
      </c>
      <c r="C1479" s="9" t="s">
        <v>36</v>
      </c>
      <c r="D1479" s="9" t="s">
        <v>37</v>
      </c>
      <c r="E1479" s="9" t="s">
        <v>4608</v>
      </c>
      <c r="F1479" s="9" t="s">
        <v>11</v>
      </c>
      <c r="G1479" s="9" t="s">
        <v>5527</v>
      </c>
      <c r="H1479" s="9" t="s">
        <v>5646</v>
      </c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 spans="1:24" hidden="1" x14ac:dyDescent="0.2">
      <c r="A1480" s="3">
        <v>45635</v>
      </c>
      <c r="B1480" s="9">
        <v>-190</v>
      </c>
      <c r="C1480" s="9" t="s">
        <v>27</v>
      </c>
      <c r="D1480" s="9" t="s">
        <v>28</v>
      </c>
      <c r="E1480" s="9" t="s">
        <v>3186</v>
      </c>
      <c r="F1480" s="9" t="s">
        <v>11</v>
      </c>
      <c r="G1480" s="9" t="s">
        <v>5527</v>
      </c>
      <c r="H1480" s="9" t="s">
        <v>5646</v>
      </c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 spans="1:24" hidden="1" x14ac:dyDescent="0.2">
      <c r="A1481" s="3">
        <v>45643</v>
      </c>
      <c r="B1481" s="9">
        <v>-100</v>
      </c>
      <c r="C1481" s="9" t="s">
        <v>27</v>
      </c>
      <c r="D1481" s="9" t="s">
        <v>28</v>
      </c>
      <c r="E1481" s="9" t="s">
        <v>3186</v>
      </c>
      <c r="F1481" s="9" t="s">
        <v>11</v>
      </c>
      <c r="G1481" s="9" t="s">
        <v>5527</v>
      </c>
      <c r="H1481" s="9" t="s">
        <v>5646</v>
      </c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 spans="1:24" hidden="1" x14ac:dyDescent="0.2">
      <c r="A1482" s="3">
        <v>45509</v>
      </c>
      <c r="B1482" s="9">
        <v>-7.08</v>
      </c>
      <c r="C1482" s="9" t="s">
        <v>27</v>
      </c>
      <c r="D1482" s="9" t="s">
        <v>28</v>
      </c>
      <c r="E1482" s="9" t="s">
        <v>2517</v>
      </c>
      <c r="F1482" s="9" t="s">
        <v>5538</v>
      </c>
      <c r="G1482" s="9" t="s">
        <v>5543</v>
      </c>
      <c r="H1482" s="9" t="s">
        <v>5600</v>
      </c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 spans="1:24" hidden="1" x14ac:dyDescent="0.2">
      <c r="A1483" s="3">
        <v>45569</v>
      </c>
      <c r="B1483" s="9">
        <v>-168.46</v>
      </c>
      <c r="C1483" s="9" t="s">
        <v>27</v>
      </c>
      <c r="D1483" s="9" t="s">
        <v>28</v>
      </c>
      <c r="E1483" s="9" t="s">
        <v>1929</v>
      </c>
      <c r="F1483" s="9" t="s">
        <v>52</v>
      </c>
      <c r="G1483" s="9" t="s">
        <v>1871</v>
      </c>
      <c r="H1483" s="9" t="s">
        <v>1872</v>
      </c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 spans="1:24" hidden="1" x14ac:dyDescent="0.2">
      <c r="A1484" s="3">
        <v>45569</v>
      </c>
      <c r="B1484" s="9">
        <v>-19.95</v>
      </c>
      <c r="C1484" s="9" t="s">
        <v>27</v>
      </c>
      <c r="D1484" s="9" t="s">
        <v>28</v>
      </c>
      <c r="E1484" s="9" t="s">
        <v>1929</v>
      </c>
      <c r="F1484" s="9" t="s">
        <v>52</v>
      </c>
      <c r="G1484" s="9" t="s">
        <v>1871</v>
      </c>
      <c r="H1484" s="9" t="s">
        <v>1872</v>
      </c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 spans="1:24" hidden="1" x14ac:dyDescent="0.2">
      <c r="A1485" s="3">
        <v>45611</v>
      </c>
      <c r="B1485" s="9">
        <v>-32.869999999999997</v>
      </c>
      <c r="C1485" s="9" t="s">
        <v>27</v>
      </c>
      <c r="D1485" s="9" t="s">
        <v>28</v>
      </c>
      <c r="E1485" s="9" t="s">
        <v>1929</v>
      </c>
      <c r="F1485" s="9" t="s">
        <v>52</v>
      </c>
      <c r="G1485" s="9" t="s">
        <v>1871</v>
      </c>
      <c r="H1485" s="9" t="s">
        <v>1872</v>
      </c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 spans="1:24" hidden="1" x14ac:dyDescent="0.2">
      <c r="A1486" s="3">
        <v>45646</v>
      </c>
      <c r="B1486" s="9">
        <v>-132.51</v>
      </c>
      <c r="C1486" s="9" t="s">
        <v>27</v>
      </c>
      <c r="D1486" s="9" t="s">
        <v>28</v>
      </c>
      <c r="E1486" s="9" t="s">
        <v>1929</v>
      </c>
      <c r="F1486" s="9" t="s">
        <v>52</v>
      </c>
      <c r="G1486" s="9" t="s">
        <v>1871</v>
      </c>
      <c r="H1486" s="9" t="s">
        <v>1872</v>
      </c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 spans="1:24" hidden="1" x14ac:dyDescent="0.2">
      <c r="A1487" s="3">
        <v>45688</v>
      </c>
      <c r="B1487" s="9">
        <v>-66.34</v>
      </c>
      <c r="C1487" s="9" t="s">
        <v>27</v>
      </c>
      <c r="D1487" s="9" t="s">
        <v>28</v>
      </c>
      <c r="E1487" s="9" t="s">
        <v>1929</v>
      </c>
      <c r="F1487" s="9" t="s">
        <v>52</v>
      </c>
      <c r="G1487" s="9" t="s">
        <v>1871</v>
      </c>
      <c r="H1487" s="9" t="s">
        <v>1872</v>
      </c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 spans="1:24" hidden="1" x14ac:dyDescent="0.2">
      <c r="A1488" s="3">
        <v>45776</v>
      </c>
      <c r="B1488" s="9">
        <v>-20.13</v>
      </c>
      <c r="C1488" s="9" t="s">
        <v>172</v>
      </c>
      <c r="D1488" s="10"/>
      <c r="E1488" s="9" t="s">
        <v>3810</v>
      </c>
      <c r="F1488" s="9" t="s">
        <v>16</v>
      </c>
      <c r="G1488" s="9" t="s">
        <v>6049</v>
      </c>
      <c r="H1488" s="9" t="s">
        <v>893</v>
      </c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 spans="1:24" hidden="1" x14ac:dyDescent="0.2">
      <c r="A1489" s="3">
        <v>45314</v>
      </c>
      <c r="B1489" s="9">
        <v>-1.93</v>
      </c>
      <c r="C1489" s="9" t="s">
        <v>27</v>
      </c>
      <c r="D1489" s="9" t="s">
        <v>28</v>
      </c>
      <c r="E1489" s="9" t="s">
        <v>901</v>
      </c>
      <c r="F1489" s="9" t="s">
        <v>16</v>
      </c>
      <c r="G1489" s="9" t="s">
        <v>6049</v>
      </c>
      <c r="H1489" s="9" t="s">
        <v>893</v>
      </c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 spans="1:24" hidden="1" x14ac:dyDescent="0.2">
      <c r="A1490" s="3">
        <v>45364</v>
      </c>
      <c r="B1490" s="9">
        <v>-22.02</v>
      </c>
      <c r="C1490" s="9" t="s">
        <v>27</v>
      </c>
      <c r="D1490" s="9" t="s">
        <v>28</v>
      </c>
      <c r="E1490" s="9" t="s">
        <v>901</v>
      </c>
      <c r="F1490" s="9" t="s">
        <v>16</v>
      </c>
      <c r="G1490" s="9" t="s">
        <v>6049</v>
      </c>
      <c r="H1490" s="9" t="s">
        <v>893</v>
      </c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 spans="1:24" hidden="1" x14ac:dyDescent="0.2">
      <c r="A1491" s="3">
        <v>45399</v>
      </c>
      <c r="B1491" s="9">
        <v>-10.4</v>
      </c>
      <c r="C1491" s="9" t="s">
        <v>27</v>
      </c>
      <c r="D1491" s="9" t="s">
        <v>28</v>
      </c>
      <c r="E1491" s="9" t="s">
        <v>901</v>
      </c>
      <c r="F1491" s="9" t="s">
        <v>16</v>
      </c>
      <c r="G1491" s="9" t="s">
        <v>6049</v>
      </c>
      <c r="H1491" s="9" t="s">
        <v>893</v>
      </c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 spans="1:24" hidden="1" x14ac:dyDescent="0.2">
      <c r="A1492" s="3">
        <v>45747</v>
      </c>
      <c r="B1492" s="9">
        <v>-16.34</v>
      </c>
      <c r="C1492" s="9" t="s">
        <v>27</v>
      </c>
      <c r="D1492" s="9" t="s">
        <v>28</v>
      </c>
      <c r="E1492" s="9" t="s">
        <v>901</v>
      </c>
      <c r="F1492" s="9" t="s">
        <v>16</v>
      </c>
      <c r="G1492" s="9" t="s">
        <v>6049</v>
      </c>
      <c r="H1492" s="9" t="s">
        <v>893</v>
      </c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 spans="1:24" hidden="1" x14ac:dyDescent="0.2">
      <c r="A1493" s="3">
        <v>45939</v>
      </c>
      <c r="B1493" s="9">
        <v>-58.97</v>
      </c>
      <c r="C1493" s="9" t="s">
        <v>27</v>
      </c>
      <c r="D1493" s="9" t="s">
        <v>28</v>
      </c>
      <c r="E1493" s="9" t="s">
        <v>901</v>
      </c>
      <c r="F1493" s="9" t="s">
        <v>16</v>
      </c>
      <c r="G1493" s="9" t="s">
        <v>6049</v>
      </c>
      <c r="H1493" s="9" t="s">
        <v>893</v>
      </c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 spans="1:24" hidden="1" x14ac:dyDescent="0.2">
      <c r="A1494" s="3">
        <v>45509</v>
      </c>
      <c r="B1494" s="9">
        <v>-25.26</v>
      </c>
      <c r="C1494" s="9" t="s">
        <v>27</v>
      </c>
      <c r="D1494" s="9" t="s">
        <v>28</v>
      </c>
      <c r="E1494" s="9" t="s">
        <v>2519</v>
      </c>
      <c r="F1494" s="9" t="s">
        <v>5538</v>
      </c>
      <c r="G1494" s="9" t="s">
        <v>5543</v>
      </c>
      <c r="H1494" s="9" t="s">
        <v>5600</v>
      </c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 spans="1:24" hidden="1" x14ac:dyDescent="0.2">
      <c r="A1495" s="3">
        <v>45434</v>
      </c>
      <c r="B1495" s="9">
        <v>-16.579999999999998</v>
      </c>
      <c r="C1495" s="9" t="s">
        <v>27</v>
      </c>
      <c r="D1495" s="9" t="s">
        <v>28</v>
      </c>
      <c r="E1495" s="9" t="s">
        <v>2220</v>
      </c>
      <c r="F1495" s="9" t="s">
        <v>5538</v>
      </c>
      <c r="G1495" s="9" t="s">
        <v>5543</v>
      </c>
      <c r="H1495" s="9" t="s">
        <v>2540</v>
      </c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 spans="1:24" hidden="1" x14ac:dyDescent="0.2">
      <c r="A1496" s="3">
        <v>45794</v>
      </c>
      <c r="B1496" s="9">
        <v>-89.24</v>
      </c>
      <c r="C1496" s="9" t="s">
        <v>172</v>
      </c>
      <c r="D1496" s="10"/>
      <c r="E1496" s="9" t="s">
        <v>3941</v>
      </c>
      <c r="F1496" s="9" t="s">
        <v>84</v>
      </c>
      <c r="G1496" s="9" t="s">
        <v>4635</v>
      </c>
      <c r="H1496" s="9" t="s">
        <v>3750</v>
      </c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 spans="1:24" hidden="1" x14ac:dyDescent="0.2">
      <c r="A1497" s="3">
        <v>46022</v>
      </c>
      <c r="B1497" s="9">
        <v>-15</v>
      </c>
      <c r="C1497" s="9" t="s">
        <v>27</v>
      </c>
      <c r="D1497" s="9" t="s">
        <v>28</v>
      </c>
      <c r="E1497" s="9" t="s">
        <v>5151</v>
      </c>
      <c r="F1497" s="9" t="s">
        <v>84</v>
      </c>
      <c r="G1497" s="9" t="s">
        <v>4635</v>
      </c>
      <c r="H1497" s="9" t="s">
        <v>3750</v>
      </c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 spans="1:24" hidden="1" x14ac:dyDescent="0.2">
      <c r="A1498" s="3">
        <v>46002</v>
      </c>
      <c r="B1498" s="9">
        <v>-50</v>
      </c>
      <c r="C1498" s="9" t="s">
        <v>27</v>
      </c>
      <c r="D1498" s="9" t="s">
        <v>28</v>
      </c>
      <c r="E1498" s="9" t="s">
        <v>5214</v>
      </c>
      <c r="F1498" s="9" t="s">
        <v>84</v>
      </c>
      <c r="G1498" s="9" t="s">
        <v>4635</v>
      </c>
      <c r="H1498" s="9" t="s">
        <v>3750</v>
      </c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 spans="1:24" hidden="1" x14ac:dyDescent="0.2">
      <c r="A1499" s="3">
        <v>45511</v>
      </c>
      <c r="B1499" s="9">
        <v>-16</v>
      </c>
      <c r="C1499" s="9" t="s">
        <v>27</v>
      </c>
      <c r="D1499" s="9" t="s">
        <v>28</v>
      </c>
      <c r="E1499" s="9" t="s">
        <v>2539</v>
      </c>
      <c r="F1499" s="9" t="s">
        <v>5538</v>
      </c>
      <c r="G1499" s="9" t="s">
        <v>5543</v>
      </c>
      <c r="H1499" s="9" t="s">
        <v>2540</v>
      </c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 spans="1:24" hidden="1" x14ac:dyDescent="0.2">
      <c r="A1500" s="3">
        <v>45554</v>
      </c>
      <c r="B1500" s="9">
        <v>-68</v>
      </c>
      <c r="C1500" s="9" t="s">
        <v>27</v>
      </c>
      <c r="D1500" s="9" t="s">
        <v>28</v>
      </c>
      <c r="E1500" s="9" t="s">
        <v>2725</v>
      </c>
      <c r="F1500" s="9" t="s">
        <v>4637</v>
      </c>
      <c r="G1500" s="9" t="s">
        <v>5505</v>
      </c>
      <c r="H1500" s="9" t="s">
        <v>2726</v>
      </c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 spans="1:24" hidden="1" x14ac:dyDescent="0.2">
      <c r="A1501" s="11">
        <v>46001</v>
      </c>
      <c r="B1501" s="12">
        <v>-116.66</v>
      </c>
      <c r="C1501" s="9" t="s">
        <v>27</v>
      </c>
      <c r="D1501" s="12" t="s">
        <v>28</v>
      </c>
      <c r="E1501" s="12" t="s">
        <v>5220</v>
      </c>
      <c r="F1501" s="12" t="s">
        <v>19</v>
      </c>
      <c r="G1501" s="9" t="s">
        <v>5068</v>
      </c>
      <c r="H1501" s="10" t="s">
        <v>5986</v>
      </c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 spans="1:24" hidden="1" x14ac:dyDescent="0.2">
      <c r="A1502" s="3">
        <v>45307</v>
      </c>
      <c r="B1502" s="9">
        <v>-49.86</v>
      </c>
      <c r="C1502" s="9" t="s">
        <v>27</v>
      </c>
      <c r="D1502" s="9" t="s">
        <v>28</v>
      </c>
      <c r="E1502" s="9" t="s">
        <v>1603</v>
      </c>
      <c r="F1502" s="9" t="s">
        <v>5538</v>
      </c>
      <c r="G1502" s="9" t="s">
        <v>5543</v>
      </c>
      <c r="H1502" s="9" t="s">
        <v>1604</v>
      </c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 spans="1:24" x14ac:dyDescent="0.2">
      <c r="A1503" s="3">
        <v>45919</v>
      </c>
      <c r="B1503" s="9">
        <v>-500</v>
      </c>
      <c r="C1503" s="9" t="s">
        <v>36</v>
      </c>
      <c r="D1503" s="9" t="s">
        <v>469</v>
      </c>
      <c r="E1503" s="9" t="s">
        <v>4744</v>
      </c>
      <c r="F1503" s="9" t="s">
        <v>5537</v>
      </c>
      <c r="G1503" s="9" t="s">
        <v>471</v>
      </c>
      <c r="H1503" s="10" t="s">
        <v>4744</v>
      </c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 spans="1:24" hidden="1" x14ac:dyDescent="0.2">
      <c r="A1504" s="3">
        <v>45691</v>
      </c>
      <c r="B1504" s="9">
        <v>-46.05</v>
      </c>
      <c r="C1504" s="9" t="s">
        <v>27</v>
      </c>
      <c r="D1504" s="9" t="s">
        <v>28</v>
      </c>
      <c r="E1504" s="9" t="s">
        <v>3440</v>
      </c>
      <c r="F1504" s="9" t="s">
        <v>5538</v>
      </c>
      <c r="G1504" s="9" t="s">
        <v>5543</v>
      </c>
      <c r="H1504" s="9" t="s">
        <v>3441</v>
      </c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 spans="1:24" hidden="1" x14ac:dyDescent="0.2">
      <c r="A1505" s="3">
        <v>45649</v>
      </c>
      <c r="B1505" s="9">
        <v>-8.51</v>
      </c>
      <c r="C1505" s="9" t="s">
        <v>27</v>
      </c>
      <c r="D1505" s="9" t="s">
        <v>28</v>
      </c>
      <c r="E1505" s="9" t="s">
        <v>3247</v>
      </c>
      <c r="F1505" s="9" t="s">
        <v>5538</v>
      </c>
      <c r="G1505" s="9" t="s">
        <v>5543</v>
      </c>
      <c r="H1505" s="9" t="s">
        <v>3248</v>
      </c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 spans="1:24" hidden="1" x14ac:dyDescent="0.2">
      <c r="A1506" s="3">
        <v>45888</v>
      </c>
      <c r="B1506" s="9">
        <v>-9.16</v>
      </c>
      <c r="C1506" s="9" t="s">
        <v>27</v>
      </c>
      <c r="D1506" s="9" t="s">
        <v>28</v>
      </c>
      <c r="E1506" s="9" t="s">
        <v>3008</v>
      </c>
      <c r="F1506" s="9" t="s">
        <v>5538</v>
      </c>
      <c r="G1506" s="9" t="s">
        <v>5543</v>
      </c>
      <c r="H1506" s="9" t="s">
        <v>35</v>
      </c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 spans="1:24" hidden="1" x14ac:dyDescent="0.2">
      <c r="A1507" s="3">
        <v>46020</v>
      </c>
      <c r="B1507" s="9">
        <v>-35.020000000000003</v>
      </c>
      <c r="C1507" s="9" t="s">
        <v>27</v>
      </c>
      <c r="D1507" s="9" t="s">
        <v>28</v>
      </c>
      <c r="E1507" s="9" t="s">
        <v>5154</v>
      </c>
      <c r="F1507" s="9" t="s">
        <v>5538</v>
      </c>
      <c r="G1507" s="9" t="s">
        <v>5543</v>
      </c>
      <c r="H1507" s="9" t="s">
        <v>5153</v>
      </c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 spans="1:24" hidden="1" x14ac:dyDescent="0.2">
      <c r="A1508" s="3">
        <v>46022</v>
      </c>
      <c r="B1508" s="9">
        <v>-32.39</v>
      </c>
      <c r="C1508" s="9" t="s">
        <v>27</v>
      </c>
      <c r="D1508" s="9" t="s">
        <v>28</v>
      </c>
      <c r="E1508" s="9" t="s">
        <v>5152</v>
      </c>
      <c r="F1508" s="9" t="s">
        <v>5538</v>
      </c>
      <c r="G1508" s="9" t="s">
        <v>5543</v>
      </c>
      <c r="H1508" s="9" t="s">
        <v>5153</v>
      </c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 spans="1:24" hidden="1" x14ac:dyDescent="0.2">
      <c r="A1509" s="3">
        <v>46022</v>
      </c>
      <c r="B1509" s="9">
        <v>-35.42</v>
      </c>
      <c r="C1509" s="9" t="s">
        <v>27</v>
      </c>
      <c r="D1509" s="9" t="s">
        <v>28</v>
      </c>
      <c r="E1509" s="9" t="s">
        <v>5154</v>
      </c>
      <c r="F1509" s="9" t="s">
        <v>5538</v>
      </c>
      <c r="G1509" s="9" t="s">
        <v>5543</v>
      </c>
      <c r="H1509" s="9" t="s">
        <v>5153</v>
      </c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 spans="1:24" hidden="1" x14ac:dyDescent="0.2">
      <c r="A1510" s="3">
        <v>45446</v>
      </c>
      <c r="B1510" s="9">
        <v>-28.42</v>
      </c>
      <c r="C1510" s="9" t="s">
        <v>27</v>
      </c>
      <c r="D1510" s="9" t="s">
        <v>28</v>
      </c>
      <c r="E1510" s="9" t="s">
        <v>2263</v>
      </c>
      <c r="F1510" s="9" t="s">
        <v>5538</v>
      </c>
      <c r="G1510" s="9" t="s">
        <v>5543</v>
      </c>
      <c r="H1510" s="9" t="s">
        <v>2264</v>
      </c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 spans="1:24" hidden="1" x14ac:dyDescent="0.2">
      <c r="A1511" s="3">
        <v>45446</v>
      </c>
      <c r="B1511" s="9">
        <v>-28.42</v>
      </c>
      <c r="C1511" s="9" t="s">
        <v>27</v>
      </c>
      <c r="D1511" s="9" t="s">
        <v>28</v>
      </c>
      <c r="E1511" s="9" t="s">
        <v>2263</v>
      </c>
      <c r="F1511" s="9" t="s">
        <v>5538</v>
      </c>
      <c r="G1511" s="9" t="s">
        <v>5543</v>
      </c>
      <c r="H1511" s="9" t="s">
        <v>2264</v>
      </c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 spans="1:24" hidden="1" x14ac:dyDescent="0.2">
      <c r="A1512" s="3">
        <v>45467</v>
      </c>
      <c r="B1512" s="9">
        <v>-6.89</v>
      </c>
      <c r="C1512" s="9" t="s">
        <v>27</v>
      </c>
      <c r="D1512" s="9" t="s">
        <v>28</v>
      </c>
      <c r="E1512" s="9" t="s">
        <v>1013</v>
      </c>
      <c r="F1512" s="9" t="s">
        <v>5538</v>
      </c>
      <c r="G1512" s="9" t="s">
        <v>5543</v>
      </c>
      <c r="H1512" s="9" t="s">
        <v>5932</v>
      </c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 spans="1:24" hidden="1" x14ac:dyDescent="0.2">
      <c r="A1513" s="3">
        <v>45600</v>
      </c>
      <c r="B1513" s="9">
        <v>-11.54</v>
      </c>
      <c r="C1513" s="9" t="s">
        <v>27</v>
      </c>
      <c r="D1513" s="9" t="s">
        <v>28</v>
      </c>
      <c r="E1513" s="9" t="s">
        <v>1013</v>
      </c>
      <c r="F1513" s="9" t="s">
        <v>5538</v>
      </c>
      <c r="G1513" s="9" t="s">
        <v>5543</v>
      </c>
      <c r="H1513" s="9" t="s">
        <v>5932</v>
      </c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 spans="1:24" hidden="1" x14ac:dyDescent="0.2">
      <c r="A1514" s="3">
        <v>45713</v>
      </c>
      <c r="B1514" s="9">
        <v>-7.49</v>
      </c>
      <c r="C1514" s="9" t="s">
        <v>27</v>
      </c>
      <c r="D1514" s="9" t="s">
        <v>28</v>
      </c>
      <c r="E1514" s="9" t="s">
        <v>1013</v>
      </c>
      <c r="F1514" s="9" t="s">
        <v>5538</v>
      </c>
      <c r="G1514" s="9" t="s">
        <v>5543</v>
      </c>
      <c r="H1514" s="9" t="s">
        <v>5932</v>
      </c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 spans="1:24" hidden="1" x14ac:dyDescent="0.2">
      <c r="A1515" s="3">
        <v>46013</v>
      </c>
      <c r="B1515" s="9">
        <v>-62.21</v>
      </c>
      <c r="C1515" s="9" t="s">
        <v>27</v>
      </c>
      <c r="D1515" s="9" t="s">
        <v>28</v>
      </c>
      <c r="E1515" s="9" t="s">
        <v>5196</v>
      </c>
      <c r="F1515" s="9" t="s">
        <v>5538</v>
      </c>
      <c r="G1515" s="9" t="s">
        <v>5543</v>
      </c>
      <c r="H1515" s="9" t="s">
        <v>5197</v>
      </c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 spans="1:24" hidden="1" x14ac:dyDescent="0.2">
      <c r="A1516" s="3">
        <v>46003</v>
      </c>
      <c r="B1516" s="9">
        <v>-26.44</v>
      </c>
      <c r="C1516" s="9" t="s">
        <v>27</v>
      </c>
      <c r="D1516" s="9" t="s">
        <v>28</v>
      </c>
      <c r="E1516" s="9" t="s">
        <v>5211</v>
      </c>
      <c r="F1516" s="9" t="s">
        <v>5538</v>
      </c>
      <c r="G1516" s="9" t="s">
        <v>5543</v>
      </c>
      <c r="H1516" s="9" t="s">
        <v>5546</v>
      </c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 spans="1:24" hidden="1" x14ac:dyDescent="0.2">
      <c r="A1517" s="3">
        <v>45712</v>
      </c>
      <c r="B1517" s="9">
        <v>-18.29</v>
      </c>
      <c r="C1517" s="9" t="s">
        <v>27</v>
      </c>
      <c r="D1517" s="9" t="s">
        <v>28</v>
      </c>
      <c r="E1517" s="9" t="s">
        <v>1230</v>
      </c>
      <c r="F1517" s="9" t="s">
        <v>5538</v>
      </c>
      <c r="G1517" s="9" t="s">
        <v>5543</v>
      </c>
      <c r="H1517" s="9" t="s">
        <v>1231</v>
      </c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 spans="1:24" hidden="1" x14ac:dyDescent="0.2">
      <c r="A1518" s="3">
        <v>45716</v>
      </c>
      <c r="B1518" s="9">
        <v>-18.29</v>
      </c>
      <c r="C1518" s="9" t="s">
        <v>27</v>
      </c>
      <c r="D1518" s="9" t="s">
        <v>28</v>
      </c>
      <c r="E1518" s="9" t="s">
        <v>1230</v>
      </c>
      <c r="F1518" s="9" t="s">
        <v>5538</v>
      </c>
      <c r="G1518" s="9" t="s">
        <v>5543</v>
      </c>
      <c r="H1518" s="9" t="s">
        <v>1231</v>
      </c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 spans="1:24" hidden="1" x14ac:dyDescent="0.2">
      <c r="A1519" s="3">
        <v>45716</v>
      </c>
      <c r="B1519" s="9">
        <v>-12.19</v>
      </c>
      <c r="C1519" s="9" t="s">
        <v>27</v>
      </c>
      <c r="D1519" s="9" t="s">
        <v>28</v>
      </c>
      <c r="E1519" s="9" t="s">
        <v>1230</v>
      </c>
      <c r="F1519" s="9" t="s">
        <v>5538</v>
      </c>
      <c r="G1519" s="9" t="s">
        <v>5543</v>
      </c>
      <c r="H1519" s="9" t="s">
        <v>1231</v>
      </c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 spans="1:24" hidden="1" x14ac:dyDescent="0.2">
      <c r="A1520" s="3">
        <v>45509</v>
      </c>
      <c r="B1520" s="9">
        <v>-28.5</v>
      </c>
      <c r="C1520" s="9" t="s">
        <v>27</v>
      </c>
      <c r="D1520" s="9" t="s">
        <v>28</v>
      </c>
      <c r="E1520" s="9" t="s">
        <v>2520</v>
      </c>
      <c r="F1520" s="9" t="s">
        <v>5538</v>
      </c>
      <c r="G1520" s="9" t="s">
        <v>5543</v>
      </c>
      <c r="H1520" s="9" t="s">
        <v>2521</v>
      </c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 spans="1:24" hidden="1" x14ac:dyDescent="0.2">
      <c r="A1521" s="3">
        <v>45294</v>
      </c>
      <c r="B1521" s="9">
        <v>-17.32</v>
      </c>
      <c r="C1521" s="9" t="s">
        <v>27</v>
      </c>
      <c r="D1521" s="9" t="s">
        <v>28</v>
      </c>
      <c r="E1521" s="9" t="s">
        <v>1391</v>
      </c>
      <c r="F1521" s="9" t="s">
        <v>5538</v>
      </c>
      <c r="G1521" s="9" t="s">
        <v>5543</v>
      </c>
      <c r="H1521" s="9" t="s">
        <v>5602</v>
      </c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 spans="1:24" hidden="1" x14ac:dyDescent="0.2">
      <c r="A1522" s="3">
        <v>45345</v>
      </c>
      <c r="B1522" s="9">
        <v>-12.23</v>
      </c>
      <c r="C1522" s="9" t="s">
        <v>27</v>
      </c>
      <c r="D1522" s="9" t="s">
        <v>28</v>
      </c>
      <c r="E1522" s="9" t="s">
        <v>1391</v>
      </c>
      <c r="F1522" s="9" t="s">
        <v>5538</v>
      </c>
      <c r="G1522" s="9" t="s">
        <v>5543</v>
      </c>
      <c r="H1522" s="9" t="s">
        <v>5602</v>
      </c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 spans="1:24" hidden="1" x14ac:dyDescent="0.2">
      <c r="A1523" s="3">
        <v>45462</v>
      </c>
      <c r="B1523" s="9">
        <v>-12.23</v>
      </c>
      <c r="C1523" s="9" t="s">
        <v>27</v>
      </c>
      <c r="D1523" s="9" t="s">
        <v>28</v>
      </c>
      <c r="E1523" s="9" t="s">
        <v>1391</v>
      </c>
      <c r="F1523" s="9" t="s">
        <v>5538</v>
      </c>
      <c r="G1523" s="9" t="s">
        <v>5543</v>
      </c>
      <c r="H1523" s="9" t="s">
        <v>5602</v>
      </c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 spans="1:24" hidden="1" x14ac:dyDescent="0.2">
      <c r="A1524" s="3">
        <v>45490</v>
      </c>
      <c r="B1524" s="9">
        <v>-12.23</v>
      </c>
      <c r="C1524" s="9" t="s">
        <v>27</v>
      </c>
      <c r="D1524" s="9" t="s">
        <v>28</v>
      </c>
      <c r="E1524" s="9" t="s">
        <v>1391</v>
      </c>
      <c r="F1524" s="9" t="s">
        <v>5538</v>
      </c>
      <c r="G1524" s="9" t="s">
        <v>5543</v>
      </c>
      <c r="H1524" s="9" t="s">
        <v>5602</v>
      </c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 spans="1:24" hidden="1" x14ac:dyDescent="0.2">
      <c r="A1525" s="3">
        <v>45526</v>
      </c>
      <c r="B1525" s="9">
        <v>-12.23</v>
      </c>
      <c r="C1525" s="9" t="s">
        <v>27</v>
      </c>
      <c r="D1525" s="9" t="s">
        <v>28</v>
      </c>
      <c r="E1525" s="9" t="s">
        <v>1391</v>
      </c>
      <c r="F1525" s="9" t="s">
        <v>5538</v>
      </c>
      <c r="G1525" s="9" t="s">
        <v>5543</v>
      </c>
      <c r="H1525" s="9" t="s">
        <v>5602</v>
      </c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 spans="1:24" hidden="1" x14ac:dyDescent="0.2">
      <c r="A1526" s="3">
        <v>45569</v>
      </c>
      <c r="B1526" s="9">
        <v>-12.23</v>
      </c>
      <c r="C1526" s="9" t="s">
        <v>27</v>
      </c>
      <c r="D1526" s="9" t="s">
        <v>28</v>
      </c>
      <c r="E1526" s="9" t="s">
        <v>1391</v>
      </c>
      <c r="F1526" s="9" t="s">
        <v>5538</v>
      </c>
      <c r="G1526" s="9" t="s">
        <v>5543</v>
      </c>
      <c r="H1526" s="9" t="s">
        <v>5602</v>
      </c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 spans="1:24" hidden="1" x14ac:dyDescent="0.2">
      <c r="A1527" s="3">
        <v>45618</v>
      </c>
      <c r="B1527" s="9">
        <v>-12.23</v>
      </c>
      <c r="C1527" s="9" t="s">
        <v>27</v>
      </c>
      <c r="D1527" s="9" t="s">
        <v>28</v>
      </c>
      <c r="E1527" s="9" t="s">
        <v>1391</v>
      </c>
      <c r="F1527" s="9" t="s">
        <v>5538</v>
      </c>
      <c r="G1527" s="9" t="s">
        <v>5543</v>
      </c>
      <c r="H1527" s="9" t="s">
        <v>5602</v>
      </c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 spans="1:24" hidden="1" x14ac:dyDescent="0.2">
      <c r="A1528" s="3">
        <v>45646</v>
      </c>
      <c r="B1528" s="9">
        <v>-12.23</v>
      </c>
      <c r="C1528" s="9" t="s">
        <v>27</v>
      </c>
      <c r="D1528" s="9" t="s">
        <v>28</v>
      </c>
      <c r="E1528" s="9" t="s">
        <v>1391</v>
      </c>
      <c r="F1528" s="9" t="s">
        <v>5538</v>
      </c>
      <c r="G1528" s="9" t="s">
        <v>5543</v>
      </c>
      <c r="H1528" s="9" t="s">
        <v>5602</v>
      </c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 spans="1:24" hidden="1" x14ac:dyDescent="0.2">
      <c r="A1529" s="3">
        <v>45736</v>
      </c>
      <c r="B1529" s="9">
        <v>-12.23</v>
      </c>
      <c r="C1529" s="9" t="s">
        <v>27</v>
      </c>
      <c r="D1529" s="9" t="s">
        <v>28</v>
      </c>
      <c r="E1529" s="9" t="s">
        <v>1391</v>
      </c>
      <c r="F1529" s="9" t="s">
        <v>5538</v>
      </c>
      <c r="G1529" s="9" t="s">
        <v>5543</v>
      </c>
      <c r="H1529" s="9" t="s">
        <v>5602</v>
      </c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 spans="1:24" hidden="1" x14ac:dyDescent="0.2">
      <c r="A1530" s="3">
        <v>45747</v>
      </c>
      <c r="B1530" s="9">
        <v>-12.23</v>
      </c>
      <c r="C1530" s="9" t="s">
        <v>27</v>
      </c>
      <c r="D1530" s="9" t="s">
        <v>28</v>
      </c>
      <c r="E1530" s="9" t="s">
        <v>1391</v>
      </c>
      <c r="F1530" s="9" t="s">
        <v>5538</v>
      </c>
      <c r="G1530" s="9" t="s">
        <v>5543</v>
      </c>
      <c r="H1530" s="9" t="s">
        <v>5602</v>
      </c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 spans="1:24" hidden="1" x14ac:dyDescent="0.2">
      <c r="A1531" s="3">
        <v>45362</v>
      </c>
      <c r="B1531" s="9">
        <v>-2.4</v>
      </c>
      <c r="C1531" s="9" t="s">
        <v>27</v>
      </c>
      <c r="D1531" s="9" t="s">
        <v>28</v>
      </c>
      <c r="E1531" s="9" t="s">
        <v>1785</v>
      </c>
      <c r="F1531" s="9" t="s">
        <v>8</v>
      </c>
      <c r="G1531" s="10"/>
      <c r="H1531" s="10" t="s">
        <v>1785</v>
      </c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 spans="1:24" hidden="1" x14ac:dyDescent="0.2">
      <c r="A1532" s="3">
        <v>45362</v>
      </c>
      <c r="B1532" s="9">
        <v>-2.4</v>
      </c>
      <c r="C1532" s="9" t="s">
        <v>27</v>
      </c>
      <c r="D1532" s="9" t="s">
        <v>28</v>
      </c>
      <c r="E1532" s="9" t="s">
        <v>1785</v>
      </c>
      <c r="F1532" s="9" t="s">
        <v>8</v>
      </c>
      <c r="G1532" s="10"/>
      <c r="H1532" s="10" t="s">
        <v>1785</v>
      </c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 spans="1:24" hidden="1" x14ac:dyDescent="0.2">
      <c r="A1533" s="3">
        <v>45573</v>
      </c>
      <c r="B1533" s="9">
        <v>-52.68</v>
      </c>
      <c r="C1533" s="9" t="s">
        <v>27</v>
      </c>
      <c r="D1533" s="9" t="s">
        <v>28</v>
      </c>
      <c r="E1533" s="9" t="s">
        <v>2884</v>
      </c>
      <c r="F1533" s="9" t="s">
        <v>8</v>
      </c>
      <c r="G1533" s="9" t="s">
        <v>308</v>
      </c>
      <c r="H1533" s="9" t="s">
        <v>5938</v>
      </c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 spans="1:24" hidden="1" x14ac:dyDescent="0.2">
      <c r="A1534" s="3">
        <v>45642</v>
      </c>
      <c r="B1534" s="9">
        <v>-49.63</v>
      </c>
      <c r="C1534" s="9" t="s">
        <v>27</v>
      </c>
      <c r="D1534" s="9" t="s">
        <v>28</v>
      </c>
      <c r="E1534" s="9" t="s">
        <v>2884</v>
      </c>
      <c r="F1534" s="9" t="s">
        <v>8</v>
      </c>
      <c r="G1534" s="9" t="s">
        <v>308</v>
      </c>
      <c r="H1534" s="9" t="s">
        <v>5938</v>
      </c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 spans="1:24" hidden="1" x14ac:dyDescent="0.2">
      <c r="A1535" s="3">
        <v>45659</v>
      </c>
      <c r="B1535" s="9">
        <v>-80.03</v>
      </c>
      <c r="C1535" s="9" t="s">
        <v>27</v>
      </c>
      <c r="D1535" s="9" t="s">
        <v>28</v>
      </c>
      <c r="E1535" s="9" t="s">
        <v>2884</v>
      </c>
      <c r="F1535" s="9" t="s">
        <v>8</v>
      </c>
      <c r="G1535" s="9" t="s">
        <v>308</v>
      </c>
      <c r="H1535" s="9" t="s">
        <v>5938</v>
      </c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 spans="1:24" hidden="1" x14ac:dyDescent="0.2">
      <c r="A1536" s="3">
        <v>45659</v>
      </c>
      <c r="B1536" s="9">
        <v>-70.91</v>
      </c>
      <c r="C1536" s="9" t="s">
        <v>27</v>
      </c>
      <c r="D1536" s="9" t="s">
        <v>28</v>
      </c>
      <c r="E1536" s="9" t="s">
        <v>2884</v>
      </c>
      <c r="F1536" s="9" t="s">
        <v>8</v>
      </c>
      <c r="G1536" s="9" t="s">
        <v>308</v>
      </c>
      <c r="H1536" s="9" t="s">
        <v>5938</v>
      </c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 spans="1:24" hidden="1" x14ac:dyDescent="0.2">
      <c r="A1537" s="3">
        <v>45754</v>
      </c>
      <c r="B1537" s="9">
        <v>-40.520000000000003</v>
      </c>
      <c r="C1537" s="9" t="s">
        <v>27</v>
      </c>
      <c r="D1537" s="9" t="s">
        <v>28</v>
      </c>
      <c r="E1537" s="9" t="s">
        <v>2884</v>
      </c>
      <c r="F1537" s="9" t="s">
        <v>8</v>
      </c>
      <c r="G1537" s="9" t="s">
        <v>308</v>
      </c>
      <c r="H1537" s="9" t="s">
        <v>5938</v>
      </c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 spans="1:24" hidden="1" x14ac:dyDescent="0.2">
      <c r="A1538" s="3">
        <v>45643</v>
      </c>
      <c r="B1538" s="9">
        <v>-29.38</v>
      </c>
      <c r="C1538" s="9" t="s">
        <v>27</v>
      </c>
      <c r="D1538" s="9" t="s">
        <v>28</v>
      </c>
      <c r="E1538" s="9" t="s">
        <v>3227</v>
      </c>
      <c r="F1538" s="9" t="s">
        <v>8</v>
      </c>
      <c r="G1538" s="9" t="s">
        <v>308</v>
      </c>
      <c r="H1538" s="9" t="s">
        <v>5938</v>
      </c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 spans="1:24" hidden="1" x14ac:dyDescent="0.2">
      <c r="A1539" s="3">
        <v>46001</v>
      </c>
      <c r="B1539" s="9">
        <v>-32</v>
      </c>
      <c r="C1539" s="9" t="s">
        <v>27</v>
      </c>
      <c r="D1539" s="9" t="s">
        <v>28</v>
      </c>
      <c r="E1539" s="9" t="s">
        <v>5221</v>
      </c>
      <c r="F1539" s="9" t="s">
        <v>8</v>
      </c>
      <c r="G1539" s="10"/>
      <c r="H1539" s="9" t="s">
        <v>5222</v>
      </c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 spans="1:24" hidden="1" x14ac:dyDescent="0.2">
      <c r="A1540" s="3">
        <v>45765</v>
      </c>
      <c r="B1540" s="9">
        <v>-80.55</v>
      </c>
      <c r="C1540" s="9" t="s">
        <v>172</v>
      </c>
      <c r="D1540" s="9" t="s">
        <v>173</v>
      </c>
      <c r="E1540" s="9" t="s">
        <v>3737</v>
      </c>
      <c r="F1540" s="9" t="s">
        <v>8</v>
      </c>
      <c r="G1540" s="10"/>
      <c r="H1540" s="9" t="s">
        <v>3754</v>
      </c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 spans="1:24" hidden="1" x14ac:dyDescent="0.2">
      <c r="A1541" s="3">
        <v>45412</v>
      </c>
      <c r="B1541" s="9">
        <v>-9</v>
      </c>
      <c r="C1541" s="9" t="s">
        <v>27</v>
      </c>
      <c r="D1541" s="9" t="s">
        <v>28</v>
      </c>
      <c r="E1541" s="9" t="s">
        <v>384</v>
      </c>
      <c r="F1541" s="9" t="s">
        <v>8</v>
      </c>
      <c r="G1541" s="10"/>
      <c r="H1541" s="9" t="s">
        <v>3754</v>
      </c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 spans="1:24" hidden="1" x14ac:dyDescent="0.2">
      <c r="A1542" s="3">
        <v>46001</v>
      </c>
      <c r="B1542" s="9">
        <v>-20</v>
      </c>
      <c r="C1542" s="9" t="s">
        <v>27</v>
      </c>
      <c r="D1542" s="9" t="s">
        <v>28</v>
      </c>
      <c r="E1542" s="9" t="s">
        <v>384</v>
      </c>
      <c r="F1542" s="9" t="s">
        <v>8</v>
      </c>
      <c r="G1542" s="10"/>
      <c r="H1542" s="9" t="s">
        <v>3754</v>
      </c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 spans="1:24" hidden="1" x14ac:dyDescent="0.2">
      <c r="A1543" s="3">
        <v>46009</v>
      </c>
      <c r="B1543" s="9">
        <v>-43.6</v>
      </c>
      <c r="C1543" s="9" t="s">
        <v>27</v>
      </c>
      <c r="D1543" s="9" t="s">
        <v>28</v>
      </c>
      <c r="E1543" s="9" t="s">
        <v>384</v>
      </c>
      <c r="F1543" s="9" t="s">
        <v>8</v>
      </c>
      <c r="G1543" s="10"/>
      <c r="H1543" s="9" t="s">
        <v>3754</v>
      </c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 spans="1:24" hidden="1" x14ac:dyDescent="0.2">
      <c r="A1544" s="3">
        <v>46010</v>
      </c>
      <c r="B1544" s="9">
        <v>-10</v>
      </c>
      <c r="C1544" s="9" t="s">
        <v>172</v>
      </c>
      <c r="D1544" s="10"/>
      <c r="E1544" s="9" t="s">
        <v>5428</v>
      </c>
      <c r="F1544" s="9" t="s">
        <v>8</v>
      </c>
      <c r="G1544" s="10"/>
      <c r="H1544" s="9" t="s">
        <v>3754</v>
      </c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 spans="1:24" hidden="1" x14ac:dyDescent="0.2">
      <c r="A1545" s="3">
        <v>46010</v>
      </c>
      <c r="B1545" s="9">
        <v>-10.15</v>
      </c>
      <c r="C1545" s="9" t="s">
        <v>172</v>
      </c>
      <c r="D1545" s="10"/>
      <c r="E1545" s="9" t="s">
        <v>5428</v>
      </c>
      <c r="F1545" s="9" t="s">
        <v>8</v>
      </c>
      <c r="G1545" s="10"/>
      <c r="H1545" s="9" t="s">
        <v>3754</v>
      </c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 spans="1:24" hidden="1" x14ac:dyDescent="0.2">
      <c r="A1546" s="3">
        <v>46016</v>
      </c>
      <c r="B1546" s="9">
        <v>-25.4</v>
      </c>
      <c r="C1546" s="9" t="s">
        <v>172</v>
      </c>
      <c r="D1546" s="10"/>
      <c r="E1546" s="9" t="s">
        <v>5460</v>
      </c>
      <c r="F1546" s="9" t="s">
        <v>8</v>
      </c>
      <c r="G1546" s="10"/>
      <c r="H1546" s="9" t="s">
        <v>3754</v>
      </c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 spans="1:24" hidden="1" x14ac:dyDescent="0.2">
      <c r="A1547" s="3">
        <v>46014</v>
      </c>
      <c r="B1547" s="9">
        <v>-35.549999999999997</v>
      </c>
      <c r="C1547" s="9" t="s">
        <v>172</v>
      </c>
      <c r="D1547" s="10"/>
      <c r="E1547" s="9" t="s">
        <v>5446</v>
      </c>
      <c r="F1547" s="9" t="s">
        <v>8</v>
      </c>
      <c r="G1547" s="10"/>
      <c r="H1547" s="9" t="s">
        <v>3754</v>
      </c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 spans="1:24" hidden="1" x14ac:dyDescent="0.2">
      <c r="A1548" s="3">
        <v>46015</v>
      </c>
      <c r="B1548" s="9">
        <v>-66</v>
      </c>
      <c r="C1548" s="9" t="s">
        <v>172</v>
      </c>
      <c r="D1548" s="10"/>
      <c r="E1548" s="9" t="s">
        <v>5452</v>
      </c>
      <c r="F1548" s="9" t="s">
        <v>8</v>
      </c>
      <c r="G1548" s="10"/>
      <c r="H1548" s="9" t="s">
        <v>3754</v>
      </c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 spans="1:24" hidden="1" x14ac:dyDescent="0.2">
      <c r="A1549" s="3">
        <v>45558</v>
      </c>
      <c r="B1549" s="9">
        <v>-46.35</v>
      </c>
      <c r="C1549" s="9" t="s">
        <v>27</v>
      </c>
      <c r="D1549" s="9" t="s">
        <v>28</v>
      </c>
      <c r="E1549" s="9" t="s">
        <v>2753</v>
      </c>
      <c r="F1549" s="9" t="s">
        <v>8</v>
      </c>
      <c r="G1549" s="10"/>
      <c r="H1549" s="9" t="s">
        <v>3754</v>
      </c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 spans="1:24" hidden="1" x14ac:dyDescent="0.2">
      <c r="A1550" s="3">
        <v>46015</v>
      </c>
      <c r="B1550" s="9">
        <v>-8.3000000000000007</v>
      </c>
      <c r="C1550" s="9" t="s">
        <v>172</v>
      </c>
      <c r="D1550" s="10"/>
      <c r="E1550" s="9" t="s">
        <v>5453</v>
      </c>
      <c r="F1550" s="9" t="s">
        <v>8</v>
      </c>
      <c r="G1550" s="10"/>
      <c r="H1550" s="9" t="s">
        <v>3754</v>
      </c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 spans="1:24" hidden="1" x14ac:dyDescent="0.2">
      <c r="A1551" s="3">
        <v>46021</v>
      </c>
      <c r="B1551" s="9">
        <v>-38.6</v>
      </c>
      <c r="C1551" s="9" t="s">
        <v>172</v>
      </c>
      <c r="D1551" s="10"/>
      <c r="E1551" s="9" t="s">
        <v>5468</v>
      </c>
      <c r="F1551" s="9" t="s">
        <v>8</v>
      </c>
      <c r="G1551" s="10"/>
      <c r="H1551" s="9" t="s">
        <v>3754</v>
      </c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 spans="1:24" hidden="1" x14ac:dyDescent="0.2">
      <c r="A1552" s="3">
        <v>46020</v>
      </c>
      <c r="B1552" s="9">
        <v>-30.3</v>
      </c>
      <c r="C1552" s="9" t="s">
        <v>27</v>
      </c>
      <c r="D1552" s="9" t="s">
        <v>28</v>
      </c>
      <c r="E1552" s="9" t="s">
        <v>5164</v>
      </c>
      <c r="F1552" s="9" t="s">
        <v>8</v>
      </c>
      <c r="G1552" s="10"/>
      <c r="H1552" s="9" t="s">
        <v>3754</v>
      </c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 spans="1:24" hidden="1" x14ac:dyDescent="0.2">
      <c r="A1553" s="3">
        <v>45310</v>
      </c>
      <c r="B1553" s="9">
        <v>-68.7</v>
      </c>
      <c r="C1553" s="9" t="s">
        <v>27</v>
      </c>
      <c r="D1553" s="9" t="s">
        <v>28</v>
      </c>
      <c r="E1553" s="9" t="s">
        <v>105</v>
      </c>
      <c r="F1553" s="9" t="s">
        <v>8</v>
      </c>
      <c r="G1553" s="10"/>
      <c r="H1553" s="9" t="s">
        <v>3754</v>
      </c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 spans="1:24" hidden="1" x14ac:dyDescent="0.2">
      <c r="A1554" s="3">
        <v>45315</v>
      </c>
      <c r="B1554" s="9">
        <v>-16.45</v>
      </c>
      <c r="C1554" s="9" t="s">
        <v>27</v>
      </c>
      <c r="D1554" s="9" t="s">
        <v>28</v>
      </c>
      <c r="E1554" s="9" t="s">
        <v>105</v>
      </c>
      <c r="F1554" s="9" t="s">
        <v>8</v>
      </c>
      <c r="G1554" s="10"/>
      <c r="H1554" s="9" t="s">
        <v>3754</v>
      </c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 spans="1:24" hidden="1" x14ac:dyDescent="0.2">
      <c r="A1555" s="3">
        <v>45328</v>
      </c>
      <c r="B1555" s="9">
        <v>-32</v>
      </c>
      <c r="C1555" s="9" t="s">
        <v>27</v>
      </c>
      <c r="D1555" s="9" t="s">
        <v>28</v>
      </c>
      <c r="E1555" s="9" t="s">
        <v>105</v>
      </c>
      <c r="F1555" s="9" t="s">
        <v>8</v>
      </c>
      <c r="G1555" s="10"/>
      <c r="H1555" s="9" t="s">
        <v>3754</v>
      </c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 spans="1:24" hidden="1" x14ac:dyDescent="0.2">
      <c r="A1556" s="3">
        <v>45335</v>
      </c>
      <c r="B1556" s="9">
        <v>-11.9</v>
      </c>
      <c r="C1556" s="9" t="s">
        <v>27</v>
      </c>
      <c r="D1556" s="9" t="s">
        <v>28</v>
      </c>
      <c r="E1556" s="9" t="s">
        <v>105</v>
      </c>
      <c r="F1556" s="9" t="s">
        <v>8</v>
      </c>
      <c r="G1556" s="10"/>
      <c r="H1556" s="9" t="s">
        <v>3754</v>
      </c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 spans="1:24" hidden="1" x14ac:dyDescent="0.2">
      <c r="A1557" s="3">
        <v>45349</v>
      </c>
      <c r="B1557" s="9">
        <v>-72.25</v>
      </c>
      <c r="C1557" s="9" t="s">
        <v>27</v>
      </c>
      <c r="D1557" s="9" t="s">
        <v>28</v>
      </c>
      <c r="E1557" s="9" t="s">
        <v>105</v>
      </c>
      <c r="F1557" s="9" t="s">
        <v>8</v>
      </c>
      <c r="G1557" s="10"/>
      <c r="H1557" s="9" t="s">
        <v>3754</v>
      </c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 spans="1:24" hidden="1" x14ac:dyDescent="0.2">
      <c r="A1558" s="3">
        <v>45349</v>
      </c>
      <c r="B1558" s="9">
        <v>-16.2</v>
      </c>
      <c r="C1558" s="9" t="s">
        <v>27</v>
      </c>
      <c r="D1558" s="9" t="s">
        <v>28</v>
      </c>
      <c r="E1558" s="9" t="s">
        <v>105</v>
      </c>
      <c r="F1558" s="9" t="s">
        <v>8</v>
      </c>
      <c r="G1558" s="10"/>
      <c r="H1558" s="9" t="s">
        <v>3754</v>
      </c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 spans="1:24" hidden="1" x14ac:dyDescent="0.2">
      <c r="A1559" s="3">
        <v>45351</v>
      </c>
      <c r="B1559" s="9">
        <v>-16.37</v>
      </c>
      <c r="C1559" s="9" t="s">
        <v>27</v>
      </c>
      <c r="D1559" s="9" t="s">
        <v>28</v>
      </c>
      <c r="E1559" s="9" t="s">
        <v>105</v>
      </c>
      <c r="F1559" s="9" t="s">
        <v>8</v>
      </c>
      <c r="G1559" s="10"/>
      <c r="H1559" s="9" t="s">
        <v>3754</v>
      </c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 spans="1:24" hidden="1" x14ac:dyDescent="0.2">
      <c r="A1560" s="3">
        <v>45355</v>
      </c>
      <c r="B1560" s="9">
        <v>-52.9</v>
      </c>
      <c r="C1560" s="9" t="s">
        <v>27</v>
      </c>
      <c r="D1560" s="9" t="s">
        <v>28</v>
      </c>
      <c r="E1560" s="9" t="s">
        <v>105</v>
      </c>
      <c r="F1560" s="9" t="s">
        <v>8</v>
      </c>
      <c r="G1560" s="10"/>
      <c r="H1560" s="9" t="s">
        <v>3754</v>
      </c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 spans="1:24" hidden="1" x14ac:dyDescent="0.2">
      <c r="A1561" s="3">
        <v>45362</v>
      </c>
      <c r="B1561" s="9">
        <v>-74.05</v>
      </c>
      <c r="C1561" s="9" t="s">
        <v>27</v>
      </c>
      <c r="D1561" s="9" t="s">
        <v>28</v>
      </c>
      <c r="E1561" s="9" t="s">
        <v>105</v>
      </c>
      <c r="F1561" s="9" t="s">
        <v>8</v>
      </c>
      <c r="G1561" s="10"/>
      <c r="H1561" s="9" t="s">
        <v>3754</v>
      </c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 spans="1:24" hidden="1" x14ac:dyDescent="0.2">
      <c r="A1562" s="3">
        <v>45362</v>
      </c>
      <c r="B1562" s="9">
        <v>-17.100000000000001</v>
      </c>
      <c r="C1562" s="9" t="s">
        <v>27</v>
      </c>
      <c r="D1562" s="9" t="s">
        <v>28</v>
      </c>
      <c r="E1562" s="9" t="s">
        <v>105</v>
      </c>
      <c r="F1562" s="9" t="s">
        <v>8</v>
      </c>
      <c r="G1562" s="10"/>
      <c r="H1562" s="9" t="s">
        <v>3754</v>
      </c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 spans="1:24" hidden="1" x14ac:dyDescent="0.2">
      <c r="A1563" s="3">
        <v>45362</v>
      </c>
      <c r="B1563" s="9">
        <v>-10.88</v>
      </c>
      <c r="C1563" s="9" t="s">
        <v>27</v>
      </c>
      <c r="D1563" s="9" t="s">
        <v>28</v>
      </c>
      <c r="E1563" s="9" t="s">
        <v>105</v>
      </c>
      <c r="F1563" s="9" t="s">
        <v>8</v>
      </c>
      <c r="G1563" s="10"/>
      <c r="H1563" s="9" t="s">
        <v>3754</v>
      </c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 spans="1:24" hidden="1" x14ac:dyDescent="0.2">
      <c r="A1564" s="3">
        <v>45372</v>
      </c>
      <c r="B1564" s="9">
        <v>-39.25</v>
      </c>
      <c r="C1564" s="9" t="s">
        <v>27</v>
      </c>
      <c r="D1564" s="9" t="s">
        <v>28</v>
      </c>
      <c r="E1564" s="9" t="s">
        <v>105</v>
      </c>
      <c r="F1564" s="9" t="s">
        <v>8</v>
      </c>
      <c r="G1564" s="10"/>
      <c r="H1564" s="9" t="s">
        <v>3754</v>
      </c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 spans="1:24" hidden="1" x14ac:dyDescent="0.2">
      <c r="A1565" s="3">
        <v>45377</v>
      </c>
      <c r="B1565" s="9">
        <v>-30.46</v>
      </c>
      <c r="C1565" s="9" t="s">
        <v>27</v>
      </c>
      <c r="D1565" s="9" t="s">
        <v>28</v>
      </c>
      <c r="E1565" s="9" t="s">
        <v>105</v>
      </c>
      <c r="F1565" s="9" t="s">
        <v>8</v>
      </c>
      <c r="G1565" s="10"/>
      <c r="H1565" s="9" t="s">
        <v>3754</v>
      </c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 spans="1:24" hidden="1" x14ac:dyDescent="0.2">
      <c r="A1566" s="3">
        <v>45378</v>
      </c>
      <c r="B1566" s="9">
        <v>-32</v>
      </c>
      <c r="C1566" s="9" t="s">
        <v>27</v>
      </c>
      <c r="D1566" s="9" t="s">
        <v>28</v>
      </c>
      <c r="E1566" s="9" t="s">
        <v>105</v>
      </c>
      <c r="F1566" s="9" t="s">
        <v>8</v>
      </c>
      <c r="G1566" s="10"/>
      <c r="H1566" s="9" t="s">
        <v>3754</v>
      </c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 spans="1:24" hidden="1" x14ac:dyDescent="0.2">
      <c r="A1567" s="3">
        <v>45384</v>
      </c>
      <c r="B1567" s="9">
        <v>-120.65</v>
      </c>
      <c r="C1567" s="9" t="s">
        <v>27</v>
      </c>
      <c r="D1567" s="9" t="s">
        <v>28</v>
      </c>
      <c r="E1567" s="9" t="s">
        <v>105</v>
      </c>
      <c r="F1567" s="9" t="s">
        <v>8</v>
      </c>
      <c r="G1567" s="10"/>
      <c r="H1567" s="9" t="s">
        <v>3754</v>
      </c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 spans="1:24" hidden="1" x14ac:dyDescent="0.2">
      <c r="A1568" s="3">
        <v>45384</v>
      </c>
      <c r="B1568" s="9">
        <v>-2.4</v>
      </c>
      <c r="C1568" s="9" t="s">
        <v>27</v>
      </c>
      <c r="D1568" s="9" t="s">
        <v>28</v>
      </c>
      <c r="E1568" s="9" t="s">
        <v>105</v>
      </c>
      <c r="F1568" s="9" t="s">
        <v>8</v>
      </c>
      <c r="G1568" s="10"/>
      <c r="H1568" s="9" t="s">
        <v>3754</v>
      </c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 spans="1:24" hidden="1" x14ac:dyDescent="0.2">
      <c r="A1569" s="3">
        <v>45385</v>
      </c>
      <c r="B1569" s="9">
        <v>-10.199999999999999</v>
      </c>
      <c r="C1569" s="9" t="s">
        <v>27</v>
      </c>
      <c r="D1569" s="9" t="s">
        <v>28</v>
      </c>
      <c r="E1569" s="9" t="s">
        <v>105</v>
      </c>
      <c r="F1569" s="9" t="s">
        <v>8</v>
      </c>
      <c r="G1569" s="10"/>
      <c r="H1569" s="9" t="s">
        <v>3754</v>
      </c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 spans="1:24" hidden="1" x14ac:dyDescent="0.2">
      <c r="A1570" s="3">
        <v>45391</v>
      </c>
      <c r="B1570" s="9">
        <v>-26.35</v>
      </c>
      <c r="C1570" s="9" t="s">
        <v>27</v>
      </c>
      <c r="D1570" s="9" t="s">
        <v>28</v>
      </c>
      <c r="E1570" s="9" t="s">
        <v>105</v>
      </c>
      <c r="F1570" s="9" t="s">
        <v>8</v>
      </c>
      <c r="G1570" s="10"/>
      <c r="H1570" s="9" t="s">
        <v>3754</v>
      </c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 spans="1:24" hidden="1" x14ac:dyDescent="0.2">
      <c r="A1571" s="3">
        <v>45392</v>
      </c>
      <c r="B1571" s="9">
        <v>-13.9</v>
      </c>
      <c r="C1571" s="9" t="s">
        <v>27</v>
      </c>
      <c r="D1571" s="9" t="s">
        <v>28</v>
      </c>
      <c r="E1571" s="9" t="s">
        <v>105</v>
      </c>
      <c r="F1571" s="9" t="s">
        <v>8</v>
      </c>
      <c r="G1571" s="10"/>
      <c r="H1571" s="9" t="s">
        <v>3754</v>
      </c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 spans="1:24" hidden="1" x14ac:dyDescent="0.2">
      <c r="A1572" s="3">
        <v>45397</v>
      </c>
      <c r="B1572" s="9">
        <v>-51.05</v>
      </c>
      <c r="C1572" s="9" t="s">
        <v>27</v>
      </c>
      <c r="D1572" s="9" t="s">
        <v>28</v>
      </c>
      <c r="E1572" s="9" t="s">
        <v>105</v>
      </c>
      <c r="F1572" s="9" t="s">
        <v>8</v>
      </c>
      <c r="G1572" s="10"/>
      <c r="H1572" s="9" t="s">
        <v>3754</v>
      </c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 spans="1:24" hidden="1" x14ac:dyDescent="0.2">
      <c r="A1573" s="3">
        <v>45397</v>
      </c>
      <c r="B1573" s="9">
        <v>-14.5</v>
      </c>
      <c r="C1573" s="9" t="s">
        <v>27</v>
      </c>
      <c r="D1573" s="9" t="s">
        <v>28</v>
      </c>
      <c r="E1573" s="9" t="s">
        <v>105</v>
      </c>
      <c r="F1573" s="9" t="s">
        <v>8</v>
      </c>
      <c r="G1573" s="10"/>
      <c r="H1573" s="9" t="s">
        <v>3754</v>
      </c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 spans="1:24" hidden="1" x14ac:dyDescent="0.2">
      <c r="A1574" s="3">
        <v>45399</v>
      </c>
      <c r="B1574" s="9">
        <v>-17.350000000000001</v>
      </c>
      <c r="C1574" s="9" t="s">
        <v>27</v>
      </c>
      <c r="D1574" s="9" t="s">
        <v>28</v>
      </c>
      <c r="E1574" s="9" t="s">
        <v>105</v>
      </c>
      <c r="F1574" s="9" t="s">
        <v>8</v>
      </c>
      <c r="G1574" s="10"/>
      <c r="H1574" s="9" t="s">
        <v>3754</v>
      </c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 spans="1:24" hidden="1" x14ac:dyDescent="0.2">
      <c r="A1575" s="3">
        <v>45401</v>
      </c>
      <c r="B1575" s="9">
        <v>-22.05</v>
      </c>
      <c r="C1575" s="9" t="s">
        <v>27</v>
      </c>
      <c r="D1575" s="9" t="s">
        <v>28</v>
      </c>
      <c r="E1575" s="9" t="s">
        <v>105</v>
      </c>
      <c r="F1575" s="9" t="s">
        <v>8</v>
      </c>
      <c r="G1575" s="10"/>
      <c r="H1575" s="9" t="s">
        <v>3754</v>
      </c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 spans="1:24" hidden="1" x14ac:dyDescent="0.2">
      <c r="A1576" s="3">
        <v>45404</v>
      </c>
      <c r="B1576" s="9">
        <v>-40.15</v>
      </c>
      <c r="C1576" s="9" t="s">
        <v>27</v>
      </c>
      <c r="D1576" s="9" t="s">
        <v>28</v>
      </c>
      <c r="E1576" s="9" t="s">
        <v>105</v>
      </c>
      <c r="F1576" s="9" t="s">
        <v>8</v>
      </c>
      <c r="G1576" s="10"/>
      <c r="H1576" s="9" t="s">
        <v>3754</v>
      </c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 spans="1:24" hidden="1" x14ac:dyDescent="0.2">
      <c r="A1577" s="3">
        <v>45413</v>
      </c>
      <c r="B1577" s="9">
        <v>-20.05</v>
      </c>
      <c r="C1577" s="9" t="s">
        <v>27</v>
      </c>
      <c r="D1577" s="9" t="s">
        <v>28</v>
      </c>
      <c r="E1577" s="9" t="s">
        <v>105</v>
      </c>
      <c r="F1577" s="9" t="s">
        <v>8</v>
      </c>
      <c r="G1577" s="10"/>
      <c r="H1577" s="9" t="s">
        <v>3754</v>
      </c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 spans="1:24" hidden="1" x14ac:dyDescent="0.2">
      <c r="A1578" s="3">
        <v>45415</v>
      </c>
      <c r="B1578" s="9">
        <v>-13.98</v>
      </c>
      <c r="C1578" s="9" t="s">
        <v>27</v>
      </c>
      <c r="D1578" s="9" t="s">
        <v>28</v>
      </c>
      <c r="E1578" s="9" t="s">
        <v>105</v>
      </c>
      <c r="F1578" s="9" t="s">
        <v>8</v>
      </c>
      <c r="G1578" s="10"/>
      <c r="H1578" s="9" t="s">
        <v>3754</v>
      </c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 spans="1:24" hidden="1" x14ac:dyDescent="0.2">
      <c r="A1579" s="3">
        <v>45420</v>
      </c>
      <c r="B1579" s="9">
        <v>-44.2</v>
      </c>
      <c r="C1579" s="9" t="s">
        <v>27</v>
      </c>
      <c r="D1579" s="9" t="s">
        <v>28</v>
      </c>
      <c r="E1579" s="9" t="s">
        <v>105</v>
      </c>
      <c r="F1579" s="9" t="s">
        <v>8</v>
      </c>
      <c r="G1579" s="10"/>
      <c r="H1579" s="9" t="s">
        <v>3754</v>
      </c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 spans="1:24" hidden="1" x14ac:dyDescent="0.2">
      <c r="A1580" s="3">
        <v>45425</v>
      </c>
      <c r="B1580" s="9">
        <v>-9.6999999999999993</v>
      </c>
      <c r="C1580" s="9" t="s">
        <v>27</v>
      </c>
      <c r="D1580" s="9" t="s">
        <v>28</v>
      </c>
      <c r="E1580" s="9" t="s">
        <v>105</v>
      </c>
      <c r="F1580" s="9" t="s">
        <v>8</v>
      </c>
      <c r="G1580" s="10"/>
      <c r="H1580" s="9" t="s">
        <v>3754</v>
      </c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 spans="1:24" hidden="1" x14ac:dyDescent="0.2">
      <c r="A1581" s="3">
        <v>45428</v>
      </c>
      <c r="B1581" s="9">
        <v>-2</v>
      </c>
      <c r="C1581" s="9" t="s">
        <v>27</v>
      </c>
      <c r="D1581" s="9" t="s">
        <v>28</v>
      </c>
      <c r="E1581" s="9" t="s">
        <v>105</v>
      </c>
      <c r="F1581" s="9" t="s">
        <v>8</v>
      </c>
      <c r="G1581" s="10"/>
      <c r="H1581" s="9" t="s">
        <v>3754</v>
      </c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 spans="1:24" hidden="1" x14ac:dyDescent="0.2">
      <c r="A1582" s="3">
        <v>45432</v>
      </c>
      <c r="B1582" s="9">
        <v>-10.55</v>
      </c>
      <c r="C1582" s="9" t="s">
        <v>27</v>
      </c>
      <c r="D1582" s="9" t="s">
        <v>28</v>
      </c>
      <c r="E1582" s="9" t="s">
        <v>105</v>
      </c>
      <c r="F1582" s="9" t="s">
        <v>8</v>
      </c>
      <c r="G1582" s="10"/>
      <c r="H1582" s="9" t="s">
        <v>3754</v>
      </c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 spans="1:24" hidden="1" x14ac:dyDescent="0.2">
      <c r="A1583" s="3">
        <v>45439</v>
      </c>
      <c r="B1583" s="9">
        <v>-20</v>
      </c>
      <c r="C1583" s="9" t="s">
        <v>27</v>
      </c>
      <c r="D1583" s="9" t="s">
        <v>28</v>
      </c>
      <c r="E1583" s="9" t="s">
        <v>105</v>
      </c>
      <c r="F1583" s="9" t="s">
        <v>8</v>
      </c>
      <c r="G1583" s="10"/>
      <c r="H1583" s="9" t="s">
        <v>3754</v>
      </c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 spans="1:24" hidden="1" x14ac:dyDescent="0.2">
      <c r="A1584" s="3">
        <v>45441</v>
      </c>
      <c r="B1584" s="9">
        <v>-6</v>
      </c>
      <c r="C1584" s="9" t="s">
        <v>27</v>
      </c>
      <c r="D1584" s="9" t="s">
        <v>28</v>
      </c>
      <c r="E1584" s="9" t="s">
        <v>105</v>
      </c>
      <c r="F1584" s="9" t="s">
        <v>8</v>
      </c>
      <c r="G1584" s="10"/>
      <c r="H1584" s="9" t="s">
        <v>3754</v>
      </c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 spans="1:24" hidden="1" x14ac:dyDescent="0.2">
      <c r="A1585" s="3">
        <v>45453</v>
      </c>
      <c r="B1585" s="9">
        <v>-29.1</v>
      </c>
      <c r="C1585" s="9" t="s">
        <v>27</v>
      </c>
      <c r="D1585" s="9" t="s">
        <v>28</v>
      </c>
      <c r="E1585" s="9" t="s">
        <v>105</v>
      </c>
      <c r="F1585" s="9" t="s">
        <v>8</v>
      </c>
      <c r="G1585" s="10"/>
      <c r="H1585" s="9" t="s">
        <v>3754</v>
      </c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 spans="1:24" hidden="1" x14ac:dyDescent="0.2">
      <c r="A1586" s="3">
        <v>45455</v>
      </c>
      <c r="B1586" s="9">
        <v>-28.24</v>
      </c>
      <c r="C1586" s="9" t="s">
        <v>27</v>
      </c>
      <c r="D1586" s="9" t="s">
        <v>28</v>
      </c>
      <c r="E1586" s="9" t="s">
        <v>105</v>
      </c>
      <c r="F1586" s="9" t="s">
        <v>8</v>
      </c>
      <c r="G1586" s="10"/>
      <c r="H1586" s="9" t="s">
        <v>3754</v>
      </c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 spans="1:24" hidden="1" x14ac:dyDescent="0.2">
      <c r="A1587" s="3">
        <v>45461</v>
      </c>
      <c r="B1587" s="9">
        <v>-20</v>
      </c>
      <c r="C1587" s="9" t="s">
        <v>27</v>
      </c>
      <c r="D1587" s="9" t="s">
        <v>28</v>
      </c>
      <c r="E1587" s="9" t="s">
        <v>105</v>
      </c>
      <c r="F1587" s="9" t="s">
        <v>8</v>
      </c>
      <c r="G1587" s="10"/>
      <c r="H1587" s="9" t="s">
        <v>3754</v>
      </c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 spans="1:24" hidden="1" x14ac:dyDescent="0.2">
      <c r="A1588" s="3">
        <v>45468</v>
      </c>
      <c r="B1588" s="9">
        <v>-48.61</v>
      </c>
      <c r="C1588" s="9" t="s">
        <v>27</v>
      </c>
      <c r="D1588" s="9" t="s">
        <v>28</v>
      </c>
      <c r="E1588" s="9" t="s">
        <v>105</v>
      </c>
      <c r="F1588" s="9" t="s">
        <v>8</v>
      </c>
      <c r="G1588" s="10"/>
      <c r="H1588" s="9" t="s">
        <v>3754</v>
      </c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 spans="1:24" hidden="1" x14ac:dyDescent="0.2">
      <c r="A1589" s="3">
        <v>45471</v>
      </c>
      <c r="B1589" s="9">
        <v>-7.25</v>
      </c>
      <c r="C1589" s="9" t="s">
        <v>27</v>
      </c>
      <c r="D1589" s="9" t="s">
        <v>28</v>
      </c>
      <c r="E1589" s="9" t="s">
        <v>105</v>
      </c>
      <c r="F1589" s="9" t="s">
        <v>8</v>
      </c>
      <c r="G1589" s="10"/>
      <c r="H1589" s="9" t="s">
        <v>3754</v>
      </c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 spans="1:24" hidden="1" x14ac:dyDescent="0.2">
      <c r="A1590" s="3">
        <v>45481</v>
      </c>
      <c r="B1590" s="9">
        <v>-48.8</v>
      </c>
      <c r="C1590" s="9" t="s">
        <v>27</v>
      </c>
      <c r="D1590" s="9" t="s">
        <v>28</v>
      </c>
      <c r="E1590" s="9" t="s">
        <v>105</v>
      </c>
      <c r="F1590" s="9" t="s">
        <v>8</v>
      </c>
      <c r="G1590" s="10"/>
      <c r="H1590" s="9" t="s">
        <v>3754</v>
      </c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 spans="1:24" hidden="1" x14ac:dyDescent="0.2">
      <c r="A1591" s="3">
        <v>45483</v>
      </c>
      <c r="B1591" s="9">
        <v>-14.71</v>
      </c>
      <c r="C1591" s="9" t="s">
        <v>27</v>
      </c>
      <c r="D1591" s="9" t="s">
        <v>28</v>
      </c>
      <c r="E1591" s="9" t="s">
        <v>105</v>
      </c>
      <c r="F1591" s="9" t="s">
        <v>8</v>
      </c>
      <c r="G1591" s="10"/>
      <c r="H1591" s="9" t="s">
        <v>3754</v>
      </c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 spans="1:24" hidden="1" x14ac:dyDescent="0.2">
      <c r="A1592" s="3">
        <v>45485</v>
      </c>
      <c r="B1592" s="9">
        <v>-59.97</v>
      </c>
      <c r="C1592" s="9" t="s">
        <v>27</v>
      </c>
      <c r="D1592" s="9" t="s">
        <v>28</v>
      </c>
      <c r="E1592" s="9" t="s">
        <v>105</v>
      </c>
      <c r="F1592" s="9" t="s">
        <v>8</v>
      </c>
      <c r="G1592" s="10"/>
      <c r="H1592" s="9" t="s">
        <v>3754</v>
      </c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 spans="1:24" hidden="1" x14ac:dyDescent="0.2">
      <c r="A1593" s="3">
        <v>45488</v>
      </c>
      <c r="B1593" s="9">
        <v>-44.25</v>
      </c>
      <c r="C1593" s="9" t="s">
        <v>27</v>
      </c>
      <c r="D1593" s="9" t="s">
        <v>28</v>
      </c>
      <c r="E1593" s="9" t="s">
        <v>105</v>
      </c>
      <c r="F1593" s="9" t="s">
        <v>8</v>
      </c>
      <c r="G1593" s="10"/>
      <c r="H1593" s="9" t="s">
        <v>3754</v>
      </c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 spans="1:24" hidden="1" x14ac:dyDescent="0.2">
      <c r="A1594" s="3">
        <v>45488</v>
      </c>
      <c r="B1594" s="9">
        <v>-40.049999999999997</v>
      </c>
      <c r="C1594" s="9" t="s">
        <v>27</v>
      </c>
      <c r="D1594" s="9" t="s">
        <v>28</v>
      </c>
      <c r="E1594" s="9" t="s">
        <v>105</v>
      </c>
      <c r="F1594" s="9" t="s">
        <v>8</v>
      </c>
      <c r="G1594" s="10"/>
      <c r="H1594" s="9" t="s">
        <v>3754</v>
      </c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 spans="1:24" hidden="1" x14ac:dyDescent="0.2">
      <c r="A1595" s="3">
        <v>45489</v>
      </c>
      <c r="B1595" s="9">
        <v>-45.49</v>
      </c>
      <c r="C1595" s="9" t="s">
        <v>27</v>
      </c>
      <c r="D1595" s="9" t="s">
        <v>28</v>
      </c>
      <c r="E1595" s="9" t="s">
        <v>105</v>
      </c>
      <c r="F1595" s="9" t="s">
        <v>8</v>
      </c>
      <c r="G1595" s="10"/>
      <c r="H1595" s="9" t="s">
        <v>3754</v>
      </c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 spans="1:24" hidden="1" x14ac:dyDescent="0.2">
      <c r="A1596" s="3">
        <v>45497</v>
      </c>
      <c r="B1596" s="9">
        <v>-36.700000000000003</v>
      </c>
      <c r="C1596" s="9" t="s">
        <v>27</v>
      </c>
      <c r="D1596" s="9" t="s">
        <v>28</v>
      </c>
      <c r="E1596" s="9" t="s">
        <v>105</v>
      </c>
      <c r="F1596" s="9" t="s">
        <v>8</v>
      </c>
      <c r="G1596" s="10"/>
      <c r="H1596" s="9" t="s">
        <v>3754</v>
      </c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 spans="1:24" hidden="1" x14ac:dyDescent="0.2">
      <c r="A1597" s="3">
        <v>45499</v>
      </c>
      <c r="B1597" s="9">
        <v>-12.75</v>
      </c>
      <c r="C1597" s="9" t="s">
        <v>27</v>
      </c>
      <c r="D1597" s="9" t="s">
        <v>28</v>
      </c>
      <c r="E1597" s="9" t="s">
        <v>105</v>
      </c>
      <c r="F1597" s="9" t="s">
        <v>8</v>
      </c>
      <c r="G1597" s="10"/>
      <c r="H1597" s="9" t="s">
        <v>3754</v>
      </c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 spans="1:24" hidden="1" x14ac:dyDescent="0.2">
      <c r="A1598" s="3">
        <v>45505</v>
      </c>
      <c r="B1598" s="9">
        <v>-23.1</v>
      </c>
      <c r="C1598" s="9" t="s">
        <v>27</v>
      </c>
      <c r="D1598" s="9" t="s">
        <v>28</v>
      </c>
      <c r="E1598" s="9" t="s">
        <v>105</v>
      </c>
      <c r="F1598" s="9" t="s">
        <v>8</v>
      </c>
      <c r="G1598" s="10"/>
      <c r="H1598" s="9" t="s">
        <v>3754</v>
      </c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 spans="1:24" hidden="1" x14ac:dyDescent="0.2">
      <c r="A1599" s="3">
        <v>45509</v>
      </c>
      <c r="B1599" s="9">
        <v>-22.9</v>
      </c>
      <c r="C1599" s="9" t="s">
        <v>27</v>
      </c>
      <c r="D1599" s="9" t="s">
        <v>28</v>
      </c>
      <c r="E1599" s="9" t="s">
        <v>105</v>
      </c>
      <c r="F1599" s="9" t="s">
        <v>8</v>
      </c>
      <c r="G1599" s="10"/>
      <c r="H1599" s="9" t="s">
        <v>3754</v>
      </c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 spans="1:24" hidden="1" x14ac:dyDescent="0.2">
      <c r="A1600" s="3">
        <v>45511</v>
      </c>
      <c r="B1600" s="9">
        <v>-78.14</v>
      </c>
      <c r="C1600" s="9" t="s">
        <v>27</v>
      </c>
      <c r="D1600" s="9" t="s">
        <v>28</v>
      </c>
      <c r="E1600" s="9" t="s">
        <v>105</v>
      </c>
      <c r="F1600" s="9" t="s">
        <v>8</v>
      </c>
      <c r="G1600" s="10"/>
      <c r="H1600" s="9" t="s">
        <v>3754</v>
      </c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 spans="1:24" hidden="1" x14ac:dyDescent="0.2">
      <c r="A1601" s="3">
        <v>45513</v>
      </c>
      <c r="B1601" s="9">
        <v>-47.3</v>
      </c>
      <c r="C1601" s="9" t="s">
        <v>27</v>
      </c>
      <c r="D1601" s="9" t="s">
        <v>28</v>
      </c>
      <c r="E1601" s="9" t="s">
        <v>105</v>
      </c>
      <c r="F1601" s="9" t="s">
        <v>8</v>
      </c>
      <c r="G1601" s="10"/>
      <c r="H1601" s="9" t="s">
        <v>3754</v>
      </c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 spans="1:24" hidden="1" x14ac:dyDescent="0.2">
      <c r="A1602" s="3">
        <v>45516</v>
      </c>
      <c r="B1602" s="9">
        <v>-9.85</v>
      </c>
      <c r="C1602" s="9" t="s">
        <v>27</v>
      </c>
      <c r="D1602" s="9" t="s">
        <v>28</v>
      </c>
      <c r="E1602" s="9" t="s">
        <v>105</v>
      </c>
      <c r="F1602" s="9" t="s">
        <v>8</v>
      </c>
      <c r="G1602" s="10"/>
      <c r="H1602" s="9" t="s">
        <v>3754</v>
      </c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 spans="1:24" hidden="1" x14ac:dyDescent="0.2">
      <c r="A1603" s="3">
        <v>45518</v>
      </c>
      <c r="B1603" s="9">
        <v>-18.850000000000001</v>
      </c>
      <c r="C1603" s="9" t="s">
        <v>27</v>
      </c>
      <c r="D1603" s="9" t="s">
        <v>28</v>
      </c>
      <c r="E1603" s="9" t="s">
        <v>105</v>
      </c>
      <c r="F1603" s="9" t="s">
        <v>8</v>
      </c>
      <c r="G1603" s="10"/>
      <c r="H1603" s="9" t="s">
        <v>3754</v>
      </c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 spans="1:24" hidden="1" x14ac:dyDescent="0.2">
      <c r="A1604" s="3">
        <v>45523</v>
      </c>
      <c r="B1604" s="9">
        <v>-47.91</v>
      </c>
      <c r="C1604" s="9" t="s">
        <v>27</v>
      </c>
      <c r="D1604" s="9" t="s">
        <v>28</v>
      </c>
      <c r="E1604" s="9" t="s">
        <v>105</v>
      </c>
      <c r="F1604" s="9" t="s">
        <v>8</v>
      </c>
      <c r="G1604" s="10"/>
      <c r="H1604" s="9" t="s">
        <v>3754</v>
      </c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 spans="1:24" hidden="1" x14ac:dyDescent="0.2">
      <c r="A1605" s="3">
        <v>45523</v>
      </c>
      <c r="B1605" s="9">
        <v>-20.399999999999999</v>
      </c>
      <c r="C1605" s="9" t="s">
        <v>27</v>
      </c>
      <c r="D1605" s="9" t="s">
        <v>28</v>
      </c>
      <c r="E1605" s="9" t="s">
        <v>105</v>
      </c>
      <c r="F1605" s="9" t="s">
        <v>8</v>
      </c>
      <c r="G1605" s="10"/>
      <c r="H1605" s="9" t="s">
        <v>3754</v>
      </c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 spans="1:24" hidden="1" x14ac:dyDescent="0.2">
      <c r="A1606" s="3">
        <v>45523</v>
      </c>
      <c r="B1606" s="9">
        <v>-5.5</v>
      </c>
      <c r="C1606" s="9" t="s">
        <v>27</v>
      </c>
      <c r="D1606" s="9" t="s">
        <v>28</v>
      </c>
      <c r="E1606" s="9" t="s">
        <v>105</v>
      </c>
      <c r="F1606" s="9" t="s">
        <v>8</v>
      </c>
      <c r="G1606" s="10"/>
      <c r="H1606" s="9" t="s">
        <v>3754</v>
      </c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 spans="1:24" hidden="1" x14ac:dyDescent="0.2">
      <c r="A1607" s="3">
        <v>45531</v>
      </c>
      <c r="B1607" s="9">
        <v>-49.08</v>
      </c>
      <c r="C1607" s="9" t="s">
        <v>27</v>
      </c>
      <c r="D1607" s="9" t="s">
        <v>28</v>
      </c>
      <c r="E1607" s="9" t="s">
        <v>105</v>
      </c>
      <c r="F1607" s="9" t="s">
        <v>8</v>
      </c>
      <c r="G1607" s="10"/>
      <c r="H1607" s="9" t="s">
        <v>3754</v>
      </c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 spans="1:24" hidden="1" x14ac:dyDescent="0.2">
      <c r="A1608" s="3">
        <v>45531</v>
      </c>
      <c r="B1608" s="9">
        <v>-25</v>
      </c>
      <c r="C1608" s="9" t="s">
        <v>27</v>
      </c>
      <c r="D1608" s="9" t="s">
        <v>28</v>
      </c>
      <c r="E1608" s="9" t="s">
        <v>105</v>
      </c>
      <c r="F1608" s="9" t="s">
        <v>8</v>
      </c>
      <c r="G1608" s="10"/>
      <c r="H1608" s="9" t="s">
        <v>3754</v>
      </c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 spans="1:24" hidden="1" x14ac:dyDescent="0.2">
      <c r="A1609" s="3">
        <v>45538</v>
      </c>
      <c r="B1609" s="9">
        <v>-58.95</v>
      </c>
      <c r="C1609" s="9" t="s">
        <v>27</v>
      </c>
      <c r="D1609" s="9" t="s">
        <v>28</v>
      </c>
      <c r="E1609" s="9" t="s">
        <v>105</v>
      </c>
      <c r="F1609" s="9" t="s">
        <v>8</v>
      </c>
      <c r="G1609" s="10"/>
      <c r="H1609" s="9" t="s">
        <v>3754</v>
      </c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 spans="1:24" hidden="1" x14ac:dyDescent="0.2">
      <c r="A1610" s="3">
        <v>45539</v>
      </c>
      <c r="B1610" s="9">
        <v>-33.89</v>
      </c>
      <c r="C1610" s="9" t="s">
        <v>27</v>
      </c>
      <c r="D1610" s="9" t="s">
        <v>28</v>
      </c>
      <c r="E1610" s="9" t="s">
        <v>105</v>
      </c>
      <c r="F1610" s="9" t="s">
        <v>8</v>
      </c>
      <c r="G1610" s="10"/>
      <c r="H1610" s="9" t="s">
        <v>3754</v>
      </c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 spans="1:24" hidden="1" x14ac:dyDescent="0.2">
      <c r="A1611" s="3">
        <v>45540</v>
      </c>
      <c r="B1611" s="9">
        <v>-34.049999999999997</v>
      </c>
      <c r="C1611" s="9" t="s">
        <v>27</v>
      </c>
      <c r="D1611" s="9" t="s">
        <v>28</v>
      </c>
      <c r="E1611" s="9" t="s">
        <v>105</v>
      </c>
      <c r="F1611" s="9" t="s">
        <v>8</v>
      </c>
      <c r="G1611" s="10"/>
      <c r="H1611" s="9" t="s">
        <v>3754</v>
      </c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 spans="1:24" hidden="1" x14ac:dyDescent="0.2">
      <c r="A1612" s="3">
        <v>45540</v>
      </c>
      <c r="B1612" s="9">
        <v>-3.8</v>
      </c>
      <c r="C1612" s="9" t="s">
        <v>27</v>
      </c>
      <c r="D1612" s="9" t="s">
        <v>28</v>
      </c>
      <c r="E1612" s="9" t="s">
        <v>105</v>
      </c>
      <c r="F1612" s="9" t="s">
        <v>8</v>
      </c>
      <c r="G1612" s="10"/>
      <c r="H1612" s="9" t="s">
        <v>3754</v>
      </c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 spans="1:24" hidden="1" x14ac:dyDescent="0.2">
      <c r="A1613" s="3">
        <v>45544</v>
      </c>
      <c r="B1613" s="9">
        <v>-48.23</v>
      </c>
      <c r="C1613" s="9" t="s">
        <v>27</v>
      </c>
      <c r="D1613" s="9" t="s">
        <v>28</v>
      </c>
      <c r="E1613" s="9" t="s">
        <v>105</v>
      </c>
      <c r="F1613" s="9" t="s">
        <v>8</v>
      </c>
      <c r="G1613" s="10"/>
      <c r="H1613" s="9" t="s">
        <v>3754</v>
      </c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 spans="1:24" hidden="1" x14ac:dyDescent="0.2">
      <c r="A1614" s="3">
        <v>45544</v>
      </c>
      <c r="B1614" s="9">
        <v>-6</v>
      </c>
      <c r="C1614" s="9" t="s">
        <v>27</v>
      </c>
      <c r="D1614" s="9" t="s">
        <v>28</v>
      </c>
      <c r="E1614" s="9" t="s">
        <v>105</v>
      </c>
      <c r="F1614" s="9" t="s">
        <v>8</v>
      </c>
      <c r="G1614" s="10"/>
      <c r="H1614" s="9" t="s">
        <v>3754</v>
      </c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 spans="1:24" hidden="1" x14ac:dyDescent="0.2">
      <c r="A1615" s="3">
        <v>45545</v>
      </c>
      <c r="B1615" s="9">
        <v>-34.04</v>
      </c>
      <c r="C1615" s="9" t="s">
        <v>27</v>
      </c>
      <c r="D1615" s="9" t="s">
        <v>28</v>
      </c>
      <c r="E1615" s="9" t="s">
        <v>105</v>
      </c>
      <c r="F1615" s="9" t="s">
        <v>8</v>
      </c>
      <c r="G1615" s="10"/>
      <c r="H1615" s="9" t="s">
        <v>3754</v>
      </c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 spans="1:24" hidden="1" x14ac:dyDescent="0.2">
      <c r="A1616" s="3">
        <v>45547</v>
      </c>
      <c r="B1616" s="9">
        <v>-42.5</v>
      </c>
      <c r="C1616" s="9" t="s">
        <v>27</v>
      </c>
      <c r="D1616" s="9" t="s">
        <v>28</v>
      </c>
      <c r="E1616" s="9" t="s">
        <v>105</v>
      </c>
      <c r="F1616" s="9" t="s">
        <v>8</v>
      </c>
      <c r="G1616" s="10"/>
      <c r="H1616" s="9" t="s">
        <v>3754</v>
      </c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 spans="1:24" hidden="1" x14ac:dyDescent="0.2">
      <c r="A1617" s="3">
        <v>45547</v>
      </c>
      <c r="B1617" s="9">
        <v>-14.7</v>
      </c>
      <c r="C1617" s="9" t="s">
        <v>27</v>
      </c>
      <c r="D1617" s="9" t="s">
        <v>28</v>
      </c>
      <c r="E1617" s="9" t="s">
        <v>105</v>
      </c>
      <c r="F1617" s="9" t="s">
        <v>8</v>
      </c>
      <c r="G1617" s="10"/>
      <c r="H1617" s="9" t="s">
        <v>3754</v>
      </c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 spans="1:24" hidden="1" x14ac:dyDescent="0.2">
      <c r="A1618" s="3">
        <v>45547</v>
      </c>
      <c r="B1618" s="9">
        <v>-10.75</v>
      </c>
      <c r="C1618" s="9" t="s">
        <v>27</v>
      </c>
      <c r="D1618" s="9" t="s">
        <v>28</v>
      </c>
      <c r="E1618" s="9" t="s">
        <v>105</v>
      </c>
      <c r="F1618" s="9" t="s">
        <v>8</v>
      </c>
      <c r="G1618" s="10"/>
      <c r="H1618" s="9" t="s">
        <v>3754</v>
      </c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 spans="1:24" hidden="1" x14ac:dyDescent="0.2">
      <c r="A1619" s="3">
        <v>45548</v>
      </c>
      <c r="B1619" s="9">
        <v>-6.65</v>
      </c>
      <c r="C1619" s="9" t="s">
        <v>27</v>
      </c>
      <c r="D1619" s="9" t="s">
        <v>28</v>
      </c>
      <c r="E1619" s="9" t="s">
        <v>105</v>
      </c>
      <c r="F1619" s="9" t="s">
        <v>8</v>
      </c>
      <c r="G1619" s="10"/>
      <c r="H1619" s="9" t="s">
        <v>3754</v>
      </c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 spans="1:24" hidden="1" x14ac:dyDescent="0.2">
      <c r="A1620" s="3">
        <v>45552</v>
      </c>
      <c r="B1620" s="9">
        <v>-10.3</v>
      </c>
      <c r="C1620" s="9" t="s">
        <v>27</v>
      </c>
      <c r="D1620" s="9" t="s">
        <v>28</v>
      </c>
      <c r="E1620" s="9" t="s">
        <v>105</v>
      </c>
      <c r="F1620" s="9" t="s">
        <v>8</v>
      </c>
      <c r="G1620" s="10"/>
      <c r="H1620" s="9" t="s">
        <v>3754</v>
      </c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 spans="1:24" hidden="1" x14ac:dyDescent="0.2">
      <c r="A1621" s="3">
        <v>45553</v>
      </c>
      <c r="B1621" s="9">
        <v>-9.1999999999999993</v>
      </c>
      <c r="C1621" s="9" t="s">
        <v>27</v>
      </c>
      <c r="D1621" s="9" t="s">
        <v>28</v>
      </c>
      <c r="E1621" s="9" t="s">
        <v>105</v>
      </c>
      <c r="F1621" s="9" t="s">
        <v>8</v>
      </c>
      <c r="G1621" s="10"/>
      <c r="H1621" s="9" t="s">
        <v>3754</v>
      </c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 spans="1:24" hidden="1" x14ac:dyDescent="0.2">
      <c r="A1622" s="3">
        <v>45555</v>
      </c>
      <c r="B1622" s="9">
        <v>-18</v>
      </c>
      <c r="C1622" s="9" t="s">
        <v>27</v>
      </c>
      <c r="D1622" s="9" t="s">
        <v>28</v>
      </c>
      <c r="E1622" s="9" t="s">
        <v>105</v>
      </c>
      <c r="F1622" s="9" t="s">
        <v>8</v>
      </c>
      <c r="G1622" s="10"/>
      <c r="H1622" s="9" t="s">
        <v>3754</v>
      </c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 spans="1:24" hidden="1" x14ac:dyDescent="0.2">
      <c r="A1623" s="3">
        <v>45559</v>
      </c>
      <c r="B1623" s="9">
        <v>-40.299999999999997</v>
      </c>
      <c r="C1623" s="9" t="s">
        <v>27</v>
      </c>
      <c r="D1623" s="9" t="s">
        <v>28</v>
      </c>
      <c r="E1623" s="9" t="s">
        <v>105</v>
      </c>
      <c r="F1623" s="9" t="s">
        <v>8</v>
      </c>
      <c r="G1623" s="10"/>
      <c r="H1623" s="9" t="s">
        <v>3754</v>
      </c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 spans="1:24" hidden="1" x14ac:dyDescent="0.2">
      <c r="A1624" s="3">
        <v>45565</v>
      </c>
      <c r="B1624" s="9">
        <v>-47.5</v>
      </c>
      <c r="C1624" s="9" t="s">
        <v>27</v>
      </c>
      <c r="D1624" s="9" t="s">
        <v>28</v>
      </c>
      <c r="E1624" s="9" t="s">
        <v>105</v>
      </c>
      <c r="F1624" s="9" t="s">
        <v>8</v>
      </c>
      <c r="G1624" s="10"/>
      <c r="H1624" s="9" t="s">
        <v>3754</v>
      </c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 spans="1:24" hidden="1" x14ac:dyDescent="0.2">
      <c r="A1625" s="3">
        <v>45567</v>
      </c>
      <c r="B1625" s="9">
        <v>-43.7</v>
      </c>
      <c r="C1625" s="9" t="s">
        <v>27</v>
      </c>
      <c r="D1625" s="9" t="s">
        <v>28</v>
      </c>
      <c r="E1625" s="9" t="s">
        <v>105</v>
      </c>
      <c r="F1625" s="9" t="s">
        <v>8</v>
      </c>
      <c r="G1625" s="10"/>
      <c r="H1625" s="9" t="s">
        <v>3754</v>
      </c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 spans="1:24" hidden="1" x14ac:dyDescent="0.2">
      <c r="A1626" s="3">
        <v>45569</v>
      </c>
      <c r="B1626" s="9">
        <v>-5.4</v>
      </c>
      <c r="C1626" s="9" t="s">
        <v>27</v>
      </c>
      <c r="D1626" s="9" t="s">
        <v>28</v>
      </c>
      <c r="E1626" s="9" t="s">
        <v>105</v>
      </c>
      <c r="F1626" s="9" t="s">
        <v>8</v>
      </c>
      <c r="G1626" s="10"/>
      <c r="H1626" s="9" t="s">
        <v>3754</v>
      </c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 spans="1:24" hidden="1" x14ac:dyDescent="0.2">
      <c r="A1627" s="3">
        <v>45572</v>
      </c>
      <c r="B1627" s="9">
        <v>-16.899999999999999</v>
      </c>
      <c r="C1627" s="9" t="s">
        <v>27</v>
      </c>
      <c r="D1627" s="9" t="s">
        <v>28</v>
      </c>
      <c r="E1627" s="9" t="s">
        <v>105</v>
      </c>
      <c r="F1627" s="9" t="s">
        <v>8</v>
      </c>
      <c r="G1627" s="10"/>
      <c r="H1627" s="9" t="s">
        <v>3754</v>
      </c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 spans="1:24" hidden="1" x14ac:dyDescent="0.2">
      <c r="A1628" s="3">
        <v>45579</v>
      </c>
      <c r="B1628" s="9">
        <v>-20.3</v>
      </c>
      <c r="C1628" s="9" t="s">
        <v>27</v>
      </c>
      <c r="D1628" s="9" t="s">
        <v>28</v>
      </c>
      <c r="E1628" s="9" t="s">
        <v>105</v>
      </c>
      <c r="F1628" s="9" t="s">
        <v>8</v>
      </c>
      <c r="G1628" s="10"/>
      <c r="H1628" s="9" t="s">
        <v>3754</v>
      </c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 spans="1:24" hidden="1" x14ac:dyDescent="0.2">
      <c r="A1629" s="3">
        <v>45582</v>
      </c>
      <c r="B1629" s="9">
        <v>-35.090000000000003</v>
      </c>
      <c r="C1629" s="9" t="s">
        <v>27</v>
      </c>
      <c r="D1629" s="9" t="s">
        <v>28</v>
      </c>
      <c r="E1629" s="9" t="s">
        <v>105</v>
      </c>
      <c r="F1629" s="9" t="s">
        <v>8</v>
      </c>
      <c r="G1629" s="10"/>
      <c r="H1629" s="9" t="s">
        <v>3754</v>
      </c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 spans="1:24" hidden="1" x14ac:dyDescent="0.2">
      <c r="A1630" s="3">
        <v>45587</v>
      </c>
      <c r="B1630" s="9">
        <v>-28.43</v>
      </c>
      <c r="C1630" s="9" t="s">
        <v>27</v>
      </c>
      <c r="D1630" s="9" t="s">
        <v>28</v>
      </c>
      <c r="E1630" s="9" t="s">
        <v>105</v>
      </c>
      <c r="F1630" s="9" t="s">
        <v>8</v>
      </c>
      <c r="G1630" s="10"/>
      <c r="H1630" s="9" t="s">
        <v>3754</v>
      </c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 spans="1:24" hidden="1" x14ac:dyDescent="0.2">
      <c r="A1631" s="3">
        <v>45593</v>
      </c>
      <c r="B1631" s="9">
        <v>-19</v>
      </c>
      <c r="C1631" s="9" t="s">
        <v>27</v>
      </c>
      <c r="D1631" s="9" t="s">
        <v>28</v>
      </c>
      <c r="E1631" s="9" t="s">
        <v>105</v>
      </c>
      <c r="F1631" s="9" t="s">
        <v>8</v>
      </c>
      <c r="G1631" s="10"/>
      <c r="H1631" s="9" t="s">
        <v>3754</v>
      </c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 spans="1:24" hidden="1" x14ac:dyDescent="0.2">
      <c r="A1632" s="3">
        <v>45595</v>
      </c>
      <c r="B1632" s="9">
        <v>-52.33</v>
      </c>
      <c r="C1632" s="9" t="s">
        <v>27</v>
      </c>
      <c r="D1632" s="9" t="s">
        <v>28</v>
      </c>
      <c r="E1632" s="9" t="s">
        <v>105</v>
      </c>
      <c r="F1632" s="9" t="s">
        <v>8</v>
      </c>
      <c r="G1632" s="10"/>
      <c r="H1632" s="9" t="s">
        <v>3754</v>
      </c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 spans="1:24" hidden="1" x14ac:dyDescent="0.2">
      <c r="A1633" s="3">
        <v>45601</v>
      </c>
      <c r="B1633" s="9">
        <v>-28.28</v>
      </c>
      <c r="C1633" s="9" t="s">
        <v>27</v>
      </c>
      <c r="D1633" s="9" t="s">
        <v>28</v>
      </c>
      <c r="E1633" s="9" t="s">
        <v>105</v>
      </c>
      <c r="F1633" s="9" t="s">
        <v>8</v>
      </c>
      <c r="G1633" s="10"/>
      <c r="H1633" s="9" t="s">
        <v>3754</v>
      </c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 spans="1:24" hidden="1" x14ac:dyDescent="0.2">
      <c r="A1634" s="3">
        <v>45611</v>
      </c>
      <c r="B1634" s="9">
        <v>-31.12</v>
      </c>
      <c r="C1634" s="9" t="s">
        <v>27</v>
      </c>
      <c r="D1634" s="9" t="s">
        <v>28</v>
      </c>
      <c r="E1634" s="9" t="s">
        <v>105</v>
      </c>
      <c r="F1634" s="9" t="s">
        <v>8</v>
      </c>
      <c r="G1634" s="10"/>
      <c r="H1634" s="9" t="s">
        <v>3754</v>
      </c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 spans="1:24" hidden="1" x14ac:dyDescent="0.2">
      <c r="A1635" s="3">
        <v>45614</v>
      </c>
      <c r="B1635" s="9">
        <v>-19.8</v>
      </c>
      <c r="C1635" s="9" t="s">
        <v>27</v>
      </c>
      <c r="D1635" s="9" t="s">
        <v>28</v>
      </c>
      <c r="E1635" s="9" t="s">
        <v>105</v>
      </c>
      <c r="F1635" s="9" t="s">
        <v>8</v>
      </c>
      <c r="G1635" s="10"/>
      <c r="H1635" s="9" t="s">
        <v>3754</v>
      </c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 spans="1:24" hidden="1" x14ac:dyDescent="0.2">
      <c r="A1636" s="3">
        <v>45617</v>
      </c>
      <c r="B1636" s="9">
        <v>-46.15</v>
      </c>
      <c r="C1636" s="9" t="s">
        <v>27</v>
      </c>
      <c r="D1636" s="9" t="s">
        <v>28</v>
      </c>
      <c r="E1636" s="9" t="s">
        <v>105</v>
      </c>
      <c r="F1636" s="9" t="s">
        <v>8</v>
      </c>
      <c r="G1636" s="10"/>
      <c r="H1636" s="9" t="s">
        <v>3754</v>
      </c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 spans="1:24" hidden="1" x14ac:dyDescent="0.2">
      <c r="A1637" s="3">
        <v>45618</v>
      </c>
      <c r="B1637" s="9">
        <v>-8.6</v>
      </c>
      <c r="C1637" s="9" t="s">
        <v>27</v>
      </c>
      <c r="D1637" s="9" t="s">
        <v>28</v>
      </c>
      <c r="E1637" s="9" t="s">
        <v>105</v>
      </c>
      <c r="F1637" s="9" t="s">
        <v>8</v>
      </c>
      <c r="G1637" s="10"/>
      <c r="H1637" s="9" t="s">
        <v>3754</v>
      </c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 spans="1:24" hidden="1" x14ac:dyDescent="0.2">
      <c r="A1638" s="3">
        <v>45623</v>
      </c>
      <c r="B1638" s="9">
        <v>-23.95</v>
      </c>
      <c r="C1638" s="9" t="s">
        <v>27</v>
      </c>
      <c r="D1638" s="9" t="s">
        <v>28</v>
      </c>
      <c r="E1638" s="9" t="s">
        <v>105</v>
      </c>
      <c r="F1638" s="9" t="s">
        <v>8</v>
      </c>
      <c r="G1638" s="10"/>
      <c r="H1638" s="9" t="s">
        <v>3754</v>
      </c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 spans="1:24" hidden="1" x14ac:dyDescent="0.2">
      <c r="A1639" s="3">
        <v>45630</v>
      </c>
      <c r="B1639" s="9">
        <v>-30</v>
      </c>
      <c r="C1639" s="9" t="s">
        <v>27</v>
      </c>
      <c r="D1639" s="9" t="s">
        <v>28</v>
      </c>
      <c r="E1639" s="9" t="s">
        <v>105</v>
      </c>
      <c r="F1639" s="9" t="s">
        <v>8</v>
      </c>
      <c r="G1639" s="10"/>
      <c r="H1639" s="9" t="s">
        <v>3754</v>
      </c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 spans="1:24" hidden="1" x14ac:dyDescent="0.2">
      <c r="A1640" s="3">
        <v>45639</v>
      </c>
      <c r="B1640" s="9">
        <v>-58.22</v>
      </c>
      <c r="C1640" s="9" t="s">
        <v>27</v>
      </c>
      <c r="D1640" s="9" t="s">
        <v>28</v>
      </c>
      <c r="E1640" s="9" t="s">
        <v>105</v>
      </c>
      <c r="F1640" s="9" t="s">
        <v>8</v>
      </c>
      <c r="G1640" s="10"/>
      <c r="H1640" s="9" t="s">
        <v>3754</v>
      </c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 spans="1:24" hidden="1" x14ac:dyDescent="0.2">
      <c r="A1641" s="3">
        <v>45639</v>
      </c>
      <c r="B1641" s="9">
        <v>-24.75</v>
      </c>
      <c r="C1641" s="9" t="s">
        <v>27</v>
      </c>
      <c r="D1641" s="9" t="s">
        <v>28</v>
      </c>
      <c r="E1641" s="9" t="s">
        <v>105</v>
      </c>
      <c r="F1641" s="9" t="s">
        <v>8</v>
      </c>
      <c r="G1641" s="10"/>
      <c r="H1641" s="9" t="s">
        <v>3754</v>
      </c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 spans="1:24" hidden="1" x14ac:dyDescent="0.2">
      <c r="A1642" s="3">
        <v>45642</v>
      </c>
      <c r="B1642" s="9">
        <v>-25.8</v>
      </c>
      <c r="C1642" s="9" t="s">
        <v>27</v>
      </c>
      <c r="D1642" s="9" t="s">
        <v>28</v>
      </c>
      <c r="E1642" s="9" t="s">
        <v>105</v>
      </c>
      <c r="F1642" s="9" t="s">
        <v>8</v>
      </c>
      <c r="G1642" s="10"/>
      <c r="H1642" s="9" t="s">
        <v>3754</v>
      </c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 spans="1:24" hidden="1" x14ac:dyDescent="0.2">
      <c r="A1643" s="3">
        <v>45642</v>
      </c>
      <c r="B1643" s="9">
        <v>-9.1999999999999993</v>
      </c>
      <c r="C1643" s="9" t="s">
        <v>27</v>
      </c>
      <c r="D1643" s="9" t="s">
        <v>28</v>
      </c>
      <c r="E1643" s="9" t="s">
        <v>105</v>
      </c>
      <c r="F1643" s="9" t="s">
        <v>8</v>
      </c>
      <c r="G1643" s="10"/>
      <c r="H1643" s="9" t="s">
        <v>3754</v>
      </c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 spans="1:24" hidden="1" x14ac:dyDescent="0.2">
      <c r="A1644" s="3">
        <v>45643</v>
      </c>
      <c r="B1644" s="9">
        <v>-18.36</v>
      </c>
      <c r="C1644" s="9" t="s">
        <v>27</v>
      </c>
      <c r="D1644" s="9" t="s">
        <v>28</v>
      </c>
      <c r="E1644" s="9" t="s">
        <v>105</v>
      </c>
      <c r="F1644" s="9" t="s">
        <v>8</v>
      </c>
      <c r="G1644" s="10"/>
      <c r="H1644" s="9" t="s">
        <v>3754</v>
      </c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 spans="1:24" hidden="1" x14ac:dyDescent="0.2">
      <c r="A1645" s="3">
        <v>45653</v>
      </c>
      <c r="B1645" s="9">
        <v>-42.25</v>
      </c>
      <c r="C1645" s="9" t="s">
        <v>27</v>
      </c>
      <c r="D1645" s="9" t="s">
        <v>28</v>
      </c>
      <c r="E1645" s="9" t="s">
        <v>105</v>
      </c>
      <c r="F1645" s="9" t="s">
        <v>8</v>
      </c>
      <c r="G1645" s="10"/>
      <c r="H1645" s="9" t="s">
        <v>3754</v>
      </c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 spans="1:24" hidden="1" x14ac:dyDescent="0.2">
      <c r="A1646" s="3">
        <v>45656</v>
      </c>
      <c r="B1646" s="9">
        <v>-13.8</v>
      </c>
      <c r="C1646" s="9" t="s">
        <v>27</v>
      </c>
      <c r="D1646" s="9" t="s">
        <v>28</v>
      </c>
      <c r="E1646" s="9" t="s">
        <v>105</v>
      </c>
      <c r="F1646" s="9" t="s">
        <v>8</v>
      </c>
      <c r="G1646" s="10"/>
      <c r="H1646" s="9" t="s">
        <v>3754</v>
      </c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 spans="1:24" hidden="1" x14ac:dyDescent="0.2">
      <c r="A1647" s="3">
        <v>45656</v>
      </c>
      <c r="B1647" s="9">
        <v>-3.5</v>
      </c>
      <c r="C1647" s="9" t="s">
        <v>27</v>
      </c>
      <c r="D1647" s="9" t="s">
        <v>28</v>
      </c>
      <c r="E1647" s="9" t="s">
        <v>105</v>
      </c>
      <c r="F1647" s="9" t="s">
        <v>8</v>
      </c>
      <c r="G1647" s="10"/>
      <c r="H1647" s="9" t="s">
        <v>3754</v>
      </c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 spans="1:24" hidden="1" x14ac:dyDescent="0.2">
      <c r="A1648" s="3">
        <v>45659</v>
      </c>
      <c r="B1648" s="9">
        <v>-35.119999999999997</v>
      </c>
      <c r="C1648" s="9" t="s">
        <v>27</v>
      </c>
      <c r="D1648" s="9" t="s">
        <v>28</v>
      </c>
      <c r="E1648" s="9" t="s">
        <v>105</v>
      </c>
      <c r="F1648" s="9" t="s">
        <v>8</v>
      </c>
      <c r="G1648" s="10"/>
      <c r="H1648" s="9" t="s">
        <v>3754</v>
      </c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 spans="1:24" hidden="1" x14ac:dyDescent="0.2">
      <c r="A1649" s="3">
        <v>45659</v>
      </c>
      <c r="B1649" s="9">
        <v>-26.96</v>
      </c>
      <c r="C1649" s="9" t="s">
        <v>27</v>
      </c>
      <c r="D1649" s="9" t="s">
        <v>28</v>
      </c>
      <c r="E1649" s="9" t="s">
        <v>105</v>
      </c>
      <c r="F1649" s="9" t="s">
        <v>8</v>
      </c>
      <c r="G1649" s="10"/>
      <c r="H1649" s="9" t="s">
        <v>3754</v>
      </c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 spans="1:24" hidden="1" x14ac:dyDescent="0.2">
      <c r="A1650" s="3">
        <v>45663</v>
      </c>
      <c r="B1650" s="9">
        <v>-11.6</v>
      </c>
      <c r="C1650" s="9" t="s">
        <v>27</v>
      </c>
      <c r="D1650" s="9" t="s">
        <v>28</v>
      </c>
      <c r="E1650" s="9" t="s">
        <v>105</v>
      </c>
      <c r="F1650" s="9" t="s">
        <v>8</v>
      </c>
      <c r="G1650" s="10"/>
      <c r="H1650" s="9" t="s">
        <v>3754</v>
      </c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 spans="1:24" hidden="1" x14ac:dyDescent="0.2">
      <c r="A1651" s="3">
        <v>45673</v>
      </c>
      <c r="B1651" s="9">
        <v>-110.04</v>
      </c>
      <c r="C1651" s="9" t="s">
        <v>27</v>
      </c>
      <c r="D1651" s="9" t="s">
        <v>28</v>
      </c>
      <c r="E1651" s="9" t="s">
        <v>105</v>
      </c>
      <c r="F1651" s="9" t="s">
        <v>8</v>
      </c>
      <c r="G1651" s="10"/>
      <c r="H1651" s="9" t="s">
        <v>3754</v>
      </c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 spans="1:24" hidden="1" x14ac:dyDescent="0.2">
      <c r="A1652" s="3">
        <v>45677</v>
      </c>
      <c r="B1652" s="9">
        <v>-17.899999999999999</v>
      </c>
      <c r="C1652" s="9" t="s">
        <v>27</v>
      </c>
      <c r="D1652" s="9" t="s">
        <v>28</v>
      </c>
      <c r="E1652" s="9" t="s">
        <v>105</v>
      </c>
      <c r="F1652" s="9" t="s">
        <v>8</v>
      </c>
      <c r="G1652" s="10"/>
      <c r="H1652" s="9" t="s">
        <v>3754</v>
      </c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 spans="1:24" hidden="1" x14ac:dyDescent="0.2">
      <c r="A1653" s="3">
        <v>45678</v>
      </c>
      <c r="B1653" s="9">
        <v>-15.4</v>
      </c>
      <c r="C1653" s="9" t="s">
        <v>27</v>
      </c>
      <c r="D1653" s="9" t="s">
        <v>28</v>
      </c>
      <c r="E1653" s="9" t="s">
        <v>105</v>
      </c>
      <c r="F1653" s="9" t="s">
        <v>8</v>
      </c>
      <c r="G1653" s="10"/>
      <c r="H1653" s="9" t="s">
        <v>3754</v>
      </c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 spans="1:24" hidden="1" x14ac:dyDescent="0.2">
      <c r="A1654" s="3">
        <v>45688</v>
      </c>
      <c r="B1654" s="9">
        <v>-32.65</v>
      </c>
      <c r="C1654" s="9" t="s">
        <v>27</v>
      </c>
      <c r="D1654" s="9" t="s">
        <v>28</v>
      </c>
      <c r="E1654" s="9" t="s">
        <v>105</v>
      </c>
      <c r="F1654" s="9" t="s">
        <v>8</v>
      </c>
      <c r="G1654" s="10"/>
      <c r="H1654" s="9" t="s">
        <v>3754</v>
      </c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 spans="1:24" hidden="1" x14ac:dyDescent="0.2">
      <c r="A1655" s="3">
        <v>45693</v>
      </c>
      <c r="B1655" s="9">
        <v>-22.85</v>
      </c>
      <c r="C1655" s="9" t="s">
        <v>27</v>
      </c>
      <c r="D1655" s="9" t="s">
        <v>28</v>
      </c>
      <c r="E1655" s="9" t="s">
        <v>105</v>
      </c>
      <c r="F1655" s="9" t="s">
        <v>8</v>
      </c>
      <c r="G1655" s="10"/>
      <c r="H1655" s="9" t="s">
        <v>3754</v>
      </c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 spans="1:24" hidden="1" x14ac:dyDescent="0.2">
      <c r="A1656" s="3">
        <v>45694</v>
      </c>
      <c r="B1656" s="9">
        <v>-38.630000000000003</v>
      </c>
      <c r="C1656" s="9" t="s">
        <v>27</v>
      </c>
      <c r="D1656" s="9" t="s">
        <v>28</v>
      </c>
      <c r="E1656" s="9" t="s">
        <v>105</v>
      </c>
      <c r="F1656" s="9" t="s">
        <v>8</v>
      </c>
      <c r="G1656" s="10"/>
      <c r="H1656" s="9" t="s">
        <v>3754</v>
      </c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 spans="1:24" hidden="1" x14ac:dyDescent="0.2">
      <c r="A1657" s="3">
        <v>45699</v>
      </c>
      <c r="B1657" s="9">
        <v>-14.41</v>
      </c>
      <c r="C1657" s="9" t="s">
        <v>27</v>
      </c>
      <c r="D1657" s="9" t="s">
        <v>28</v>
      </c>
      <c r="E1657" s="9" t="s">
        <v>105</v>
      </c>
      <c r="F1657" s="9" t="s">
        <v>8</v>
      </c>
      <c r="G1657" s="10"/>
      <c r="H1657" s="9" t="s">
        <v>3754</v>
      </c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 spans="1:24" hidden="1" x14ac:dyDescent="0.2">
      <c r="A1658" s="3">
        <v>45707</v>
      </c>
      <c r="B1658" s="9">
        <v>-30.85</v>
      </c>
      <c r="C1658" s="9" t="s">
        <v>27</v>
      </c>
      <c r="D1658" s="9" t="s">
        <v>28</v>
      </c>
      <c r="E1658" s="9" t="s">
        <v>105</v>
      </c>
      <c r="F1658" s="9" t="s">
        <v>8</v>
      </c>
      <c r="G1658" s="10"/>
      <c r="H1658" s="9" t="s">
        <v>3754</v>
      </c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 spans="1:24" hidden="1" x14ac:dyDescent="0.2">
      <c r="A1659" s="3">
        <v>45714</v>
      </c>
      <c r="B1659" s="9">
        <v>-12.8</v>
      </c>
      <c r="C1659" s="9" t="s">
        <v>27</v>
      </c>
      <c r="D1659" s="9" t="s">
        <v>28</v>
      </c>
      <c r="E1659" s="9" t="s">
        <v>105</v>
      </c>
      <c r="F1659" s="9" t="s">
        <v>8</v>
      </c>
      <c r="G1659" s="10"/>
      <c r="H1659" s="9" t="s">
        <v>3754</v>
      </c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 spans="1:24" hidden="1" x14ac:dyDescent="0.2">
      <c r="A1660" s="3">
        <v>45716</v>
      </c>
      <c r="B1660" s="9">
        <v>-45.44</v>
      </c>
      <c r="C1660" s="9" t="s">
        <v>27</v>
      </c>
      <c r="D1660" s="9" t="s">
        <v>28</v>
      </c>
      <c r="E1660" s="9" t="s">
        <v>105</v>
      </c>
      <c r="F1660" s="9" t="s">
        <v>8</v>
      </c>
      <c r="G1660" s="10"/>
      <c r="H1660" s="9" t="s">
        <v>3754</v>
      </c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 spans="1:24" hidden="1" x14ac:dyDescent="0.2">
      <c r="A1661" s="3">
        <v>45719</v>
      </c>
      <c r="B1661" s="9">
        <v>-36.9</v>
      </c>
      <c r="C1661" s="9" t="s">
        <v>27</v>
      </c>
      <c r="D1661" s="9" t="s">
        <v>28</v>
      </c>
      <c r="E1661" s="9" t="s">
        <v>105</v>
      </c>
      <c r="F1661" s="9" t="s">
        <v>8</v>
      </c>
      <c r="G1661" s="10"/>
      <c r="H1661" s="9" t="s">
        <v>3754</v>
      </c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 spans="1:24" hidden="1" x14ac:dyDescent="0.2">
      <c r="A1662" s="3">
        <v>45720</v>
      </c>
      <c r="B1662" s="9">
        <v>-40.15</v>
      </c>
      <c r="C1662" s="9" t="s">
        <v>27</v>
      </c>
      <c r="D1662" s="9" t="s">
        <v>28</v>
      </c>
      <c r="E1662" s="9" t="s">
        <v>105</v>
      </c>
      <c r="F1662" s="9" t="s">
        <v>8</v>
      </c>
      <c r="G1662" s="10"/>
      <c r="H1662" s="9" t="s">
        <v>3754</v>
      </c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 spans="1:24" hidden="1" x14ac:dyDescent="0.2">
      <c r="A1663" s="3">
        <v>45721</v>
      </c>
      <c r="B1663" s="9">
        <v>-69.2</v>
      </c>
      <c r="C1663" s="9" t="s">
        <v>27</v>
      </c>
      <c r="D1663" s="9" t="s">
        <v>28</v>
      </c>
      <c r="E1663" s="9" t="s">
        <v>105</v>
      </c>
      <c r="F1663" s="9" t="s">
        <v>8</v>
      </c>
      <c r="G1663" s="10"/>
      <c r="H1663" s="9" t="s">
        <v>3754</v>
      </c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 spans="1:24" hidden="1" x14ac:dyDescent="0.2">
      <c r="A1664" s="3">
        <v>45726</v>
      </c>
      <c r="B1664" s="9">
        <v>-17.2</v>
      </c>
      <c r="C1664" s="9" t="s">
        <v>27</v>
      </c>
      <c r="D1664" s="9" t="s">
        <v>28</v>
      </c>
      <c r="E1664" s="9" t="s">
        <v>105</v>
      </c>
      <c r="F1664" s="9" t="s">
        <v>8</v>
      </c>
      <c r="G1664" s="10"/>
      <c r="H1664" s="9" t="s">
        <v>3754</v>
      </c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 spans="1:24" hidden="1" x14ac:dyDescent="0.2">
      <c r="A1665" s="3">
        <v>45733</v>
      </c>
      <c r="B1665" s="9">
        <v>-32.93</v>
      </c>
      <c r="C1665" s="9" t="s">
        <v>27</v>
      </c>
      <c r="D1665" s="9" t="s">
        <v>28</v>
      </c>
      <c r="E1665" s="9" t="s">
        <v>105</v>
      </c>
      <c r="F1665" s="9" t="s">
        <v>8</v>
      </c>
      <c r="G1665" s="10"/>
      <c r="H1665" s="9" t="s">
        <v>3754</v>
      </c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 spans="1:24" hidden="1" x14ac:dyDescent="0.2">
      <c r="A1666" s="3">
        <v>45735</v>
      </c>
      <c r="B1666" s="9">
        <v>-61.48</v>
      </c>
      <c r="C1666" s="9" t="s">
        <v>27</v>
      </c>
      <c r="D1666" s="9" t="s">
        <v>28</v>
      </c>
      <c r="E1666" s="9" t="s">
        <v>105</v>
      </c>
      <c r="F1666" s="9" t="s">
        <v>8</v>
      </c>
      <c r="G1666" s="10"/>
      <c r="H1666" s="9" t="s">
        <v>3754</v>
      </c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 spans="1:24" hidden="1" x14ac:dyDescent="0.2">
      <c r="A1667" s="3">
        <v>45736</v>
      </c>
      <c r="B1667" s="9">
        <v>-37.86</v>
      </c>
      <c r="C1667" s="9" t="s">
        <v>27</v>
      </c>
      <c r="D1667" s="9" t="s">
        <v>28</v>
      </c>
      <c r="E1667" s="9" t="s">
        <v>105</v>
      </c>
      <c r="F1667" s="9" t="s">
        <v>8</v>
      </c>
      <c r="G1667" s="10"/>
      <c r="H1667" s="9" t="s">
        <v>3754</v>
      </c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 spans="1:24" hidden="1" x14ac:dyDescent="0.2">
      <c r="A1668" s="3">
        <v>45740</v>
      </c>
      <c r="B1668" s="9">
        <v>-4.4000000000000004</v>
      </c>
      <c r="C1668" s="9" t="s">
        <v>27</v>
      </c>
      <c r="D1668" s="9" t="s">
        <v>28</v>
      </c>
      <c r="E1668" s="9" t="s">
        <v>105</v>
      </c>
      <c r="F1668" s="9" t="s">
        <v>8</v>
      </c>
      <c r="G1668" s="10"/>
      <c r="H1668" s="9" t="s">
        <v>3754</v>
      </c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 spans="1:24" hidden="1" x14ac:dyDescent="0.2">
      <c r="A1669" s="3">
        <v>45740</v>
      </c>
      <c r="B1669" s="9">
        <v>-48.25</v>
      </c>
      <c r="C1669" s="9" t="s">
        <v>27</v>
      </c>
      <c r="D1669" s="9" t="s">
        <v>28</v>
      </c>
      <c r="E1669" s="9" t="s">
        <v>105</v>
      </c>
      <c r="F1669" s="9" t="s">
        <v>8</v>
      </c>
      <c r="G1669" s="10"/>
      <c r="H1669" s="9" t="s">
        <v>3754</v>
      </c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 spans="1:24" hidden="1" x14ac:dyDescent="0.2">
      <c r="A1670" s="3">
        <v>45747</v>
      </c>
      <c r="B1670" s="9">
        <v>-2.1</v>
      </c>
      <c r="C1670" s="9" t="s">
        <v>27</v>
      </c>
      <c r="D1670" s="9" t="s">
        <v>28</v>
      </c>
      <c r="E1670" s="9" t="s">
        <v>105</v>
      </c>
      <c r="F1670" s="9" t="s">
        <v>8</v>
      </c>
      <c r="G1670" s="10"/>
      <c r="H1670" s="9" t="s">
        <v>3754</v>
      </c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 spans="1:24" hidden="1" x14ac:dyDescent="0.2">
      <c r="A1671" s="3">
        <v>45747</v>
      </c>
      <c r="B1671" s="9">
        <v>-43.2</v>
      </c>
      <c r="C1671" s="9" t="s">
        <v>27</v>
      </c>
      <c r="D1671" s="9" t="s">
        <v>28</v>
      </c>
      <c r="E1671" s="9" t="s">
        <v>105</v>
      </c>
      <c r="F1671" s="9" t="s">
        <v>8</v>
      </c>
      <c r="G1671" s="10"/>
      <c r="H1671" s="9" t="s">
        <v>3754</v>
      </c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 spans="1:24" hidden="1" x14ac:dyDescent="0.2">
      <c r="A1672" s="3">
        <v>45749</v>
      </c>
      <c r="B1672" s="9">
        <v>-33.299999999999997</v>
      </c>
      <c r="C1672" s="9" t="s">
        <v>27</v>
      </c>
      <c r="D1672" s="9" t="s">
        <v>28</v>
      </c>
      <c r="E1672" s="9" t="s">
        <v>105</v>
      </c>
      <c r="F1672" s="9" t="s">
        <v>8</v>
      </c>
      <c r="G1672" s="10"/>
      <c r="H1672" s="9" t="s">
        <v>3754</v>
      </c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 spans="1:24" hidden="1" x14ac:dyDescent="0.2">
      <c r="A1673" s="3">
        <v>45754</v>
      </c>
      <c r="B1673" s="9">
        <v>-17.5</v>
      </c>
      <c r="C1673" s="9" t="s">
        <v>27</v>
      </c>
      <c r="D1673" s="9" t="s">
        <v>28</v>
      </c>
      <c r="E1673" s="9" t="s">
        <v>105</v>
      </c>
      <c r="F1673" s="9" t="s">
        <v>8</v>
      </c>
      <c r="G1673" s="10"/>
      <c r="H1673" s="9" t="s">
        <v>3754</v>
      </c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 spans="1:24" hidden="1" x14ac:dyDescent="0.2">
      <c r="A1674" s="3">
        <v>45769</v>
      </c>
      <c r="B1674" s="9">
        <v>-25</v>
      </c>
      <c r="C1674" s="9" t="s">
        <v>27</v>
      </c>
      <c r="D1674" s="9" t="s">
        <v>28</v>
      </c>
      <c r="E1674" s="9" t="s">
        <v>105</v>
      </c>
      <c r="F1674" s="9" t="s">
        <v>8</v>
      </c>
      <c r="G1674" s="10"/>
      <c r="H1674" s="9" t="s">
        <v>3754</v>
      </c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 spans="1:24" hidden="1" x14ac:dyDescent="0.2">
      <c r="A1675" s="3">
        <v>45769</v>
      </c>
      <c r="B1675" s="9">
        <v>-20.100000000000001</v>
      </c>
      <c r="C1675" s="9" t="s">
        <v>27</v>
      </c>
      <c r="D1675" s="9" t="s">
        <v>28</v>
      </c>
      <c r="E1675" s="9" t="s">
        <v>105</v>
      </c>
      <c r="F1675" s="9" t="s">
        <v>8</v>
      </c>
      <c r="G1675" s="10"/>
      <c r="H1675" s="9" t="s">
        <v>3754</v>
      </c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 spans="1:24" hidden="1" x14ac:dyDescent="0.2">
      <c r="A1676" s="3">
        <v>45831</v>
      </c>
      <c r="B1676" s="9">
        <v>-16.72</v>
      </c>
      <c r="C1676" s="9" t="s">
        <v>27</v>
      </c>
      <c r="D1676" s="9" t="s">
        <v>28</v>
      </c>
      <c r="E1676" s="9" t="s">
        <v>105</v>
      </c>
      <c r="F1676" s="9" t="s">
        <v>8</v>
      </c>
      <c r="G1676" s="10"/>
      <c r="H1676" s="9" t="s">
        <v>3754</v>
      </c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 spans="1:24" hidden="1" x14ac:dyDescent="0.2">
      <c r="A1677" s="3">
        <v>45903</v>
      </c>
      <c r="B1677" s="9">
        <v>-48.2</v>
      </c>
      <c r="C1677" s="9" t="s">
        <v>27</v>
      </c>
      <c r="D1677" s="9" t="s">
        <v>28</v>
      </c>
      <c r="E1677" s="9" t="s">
        <v>105</v>
      </c>
      <c r="F1677" s="9" t="s">
        <v>8</v>
      </c>
      <c r="G1677" s="10"/>
      <c r="H1677" s="9" t="s">
        <v>3754</v>
      </c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 spans="1:24" hidden="1" x14ac:dyDescent="0.2">
      <c r="A1678" s="3">
        <v>45910</v>
      </c>
      <c r="B1678" s="9">
        <v>-14.05</v>
      </c>
      <c r="C1678" s="9" t="s">
        <v>27</v>
      </c>
      <c r="D1678" s="9" t="s">
        <v>28</v>
      </c>
      <c r="E1678" s="9" t="s">
        <v>105</v>
      </c>
      <c r="F1678" s="9" t="s">
        <v>8</v>
      </c>
      <c r="G1678" s="10"/>
      <c r="H1678" s="9" t="s">
        <v>3754</v>
      </c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 spans="1:24" hidden="1" x14ac:dyDescent="0.2">
      <c r="A1679" s="3">
        <v>45915</v>
      </c>
      <c r="B1679" s="9">
        <v>-34.65</v>
      </c>
      <c r="C1679" s="9" t="s">
        <v>27</v>
      </c>
      <c r="D1679" s="9" t="s">
        <v>28</v>
      </c>
      <c r="E1679" s="9" t="s">
        <v>105</v>
      </c>
      <c r="F1679" s="9" t="s">
        <v>8</v>
      </c>
      <c r="G1679" s="10"/>
      <c r="H1679" s="9" t="s">
        <v>3754</v>
      </c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 spans="1:24" hidden="1" x14ac:dyDescent="0.2">
      <c r="A1680" s="3">
        <v>45916</v>
      </c>
      <c r="B1680" s="9">
        <v>-81.05</v>
      </c>
      <c r="C1680" s="9" t="s">
        <v>27</v>
      </c>
      <c r="D1680" s="9" t="s">
        <v>28</v>
      </c>
      <c r="E1680" s="9" t="s">
        <v>105</v>
      </c>
      <c r="F1680" s="9" t="s">
        <v>8</v>
      </c>
      <c r="G1680" s="10"/>
      <c r="H1680" s="9" t="s">
        <v>3754</v>
      </c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 spans="1:24" hidden="1" x14ac:dyDescent="0.2">
      <c r="A1681" s="3">
        <v>45922</v>
      </c>
      <c r="B1681" s="9">
        <v>-23.4</v>
      </c>
      <c r="C1681" s="9" t="s">
        <v>27</v>
      </c>
      <c r="D1681" s="9" t="s">
        <v>28</v>
      </c>
      <c r="E1681" s="9" t="s">
        <v>105</v>
      </c>
      <c r="F1681" s="9" t="s">
        <v>8</v>
      </c>
      <c r="G1681" s="10"/>
      <c r="H1681" s="9" t="s">
        <v>3754</v>
      </c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 spans="1:24" hidden="1" x14ac:dyDescent="0.2">
      <c r="A1682" s="3">
        <v>45922</v>
      </c>
      <c r="B1682" s="9">
        <v>-17</v>
      </c>
      <c r="C1682" s="9" t="s">
        <v>27</v>
      </c>
      <c r="D1682" s="9" t="s">
        <v>28</v>
      </c>
      <c r="E1682" s="9" t="s">
        <v>105</v>
      </c>
      <c r="F1682" s="9" t="s">
        <v>8</v>
      </c>
      <c r="G1682" s="10"/>
      <c r="H1682" s="9" t="s">
        <v>3754</v>
      </c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 spans="1:24" hidden="1" x14ac:dyDescent="0.2">
      <c r="A1683" s="3">
        <v>45923</v>
      </c>
      <c r="B1683" s="9">
        <v>-42.1</v>
      </c>
      <c r="C1683" s="9" t="s">
        <v>27</v>
      </c>
      <c r="D1683" s="9" t="s">
        <v>28</v>
      </c>
      <c r="E1683" s="9" t="s">
        <v>105</v>
      </c>
      <c r="F1683" s="9" t="s">
        <v>8</v>
      </c>
      <c r="G1683" s="10"/>
      <c r="H1683" s="9" t="s">
        <v>3754</v>
      </c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 spans="1:24" hidden="1" x14ac:dyDescent="0.2">
      <c r="A1684" s="3">
        <v>45924</v>
      </c>
      <c r="B1684" s="9">
        <v>-16</v>
      </c>
      <c r="C1684" s="9" t="s">
        <v>27</v>
      </c>
      <c r="D1684" s="9" t="s">
        <v>28</v>
      </c>
      <c r="E1684" s="9" t="s">
        <v>105</v>
      </c>
      <c r="F1684" s="9" t="s">
        <v>8</v>
      </c>
      <c r="G1684" s="10"/>
      <c r="H1684" s="9" t="s">
        <v>3754</v>
      </c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 spans="1:24" hidden="1" x14ac:dyDescent="0.2">
      <c r="A1685" s="3">
        <v>45930</v>
      </c>
      <c r="B1685" s="9">
        <v>-18.7</v>
      </c>
      <c r="C1685" s="9" t="s">
        <v>27</v>
      </c>
      <c r="D1685" s="9" t="s">
        <v>28</v>
      </c>
      <c r="E1685" s="9" t="s">
        <v>105</v>
      </c>
      <c r="F1685" s="9" t="s">
        <v>8</v>
      </c>
      <c r="G1685" s="10"/>
      <c r="H1685" s="9" t="s">
        <v>3754</v>
      </c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 spans="1:24" hidden="1" x14ac:dyDescent="0.2">
      <c r="A1686" s="3">
        <v>45933</v>
      </c>
      <c r="B1686" s="9">
        <v>-51.05</v>
      </c>
      <c r="C1686" s="9" t="s">
        <v>27</v>
      </c>
      <c r="D1686" s="9" t="s">
        <v>28</v>
      </c>
      <c r="E1686" s="9" t="s">
        <v>105</v>
      </c>
      <c r="F1686" s="9" t="s">
        <v>8</v>
      </c>
      <c r="G1686" s="10"/>
      <c r="H1686" s="9" t="s">
        <v>3754</v>
      </c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 spans="1:24" hidden="1" x14ac:dyDescent="0.2">
      <c r="A1687" s="3">
        <v>45938</v>
      </c>
      <c r="B1687" s="9">
        <v>-6.8</v>
      </c>
      <c r="C1687" s="9" t="s">
        <v>27</v>
      </c>
      <c r="D1687" s="9" t="s">
        <v>28</v>
      </c>
      <c r="E1687" s="9" t="s">
        <v>105</v>
      </c>
      <c r="F1687" s="9" t="s">
        <v>8</v>
      </c>
      <c r="G1687" s="10"/>
      <c r="H1687" s="9" t="s">
        <v>3754</v>
      </c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 spans="1:24" hidden="1" x14ac:dyDescent="0.2">
      <c r="A1688" s="3">
        <v>45945</v>
      </c>
      <c r="B1688" s="9">
        <v>-52.59</v>
      </c>
      <c r="C1688" s="9" t="s">
        <v>27</v>
      </c>
      <c r="D1688" s="9" t="s">
        <v>28</v>
      </c>
      <c r="E1688" s="9" t="s">
        <v>105</v>
      </c>
      <c r="F1688" s="9" t="s">
        <v>8</v>
      </c>
      <c r="G1688" s="10"/>
      <c r="H1688" s="9" t="s">
        <v>3754</v>
      </c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 spans="1:24" hidden="1" x14ac:dyDescent="0.2">
      <c r="A1689" s="3">
        <v>45959</v>
      </c>
      <c r="B1689" s="9">
        <v>-4.0999999999999996</v>
      </c>
      <c r="C1689" s="9" t="s">
        <v>27</v>
      </c>
      <c r="D1689" s="9" t="s">
        <v>28</v>
      </c>
      <c r="E1689" s="9" t="s">
        <v>105</v>
      </c>
      <c r="F1689" s="9" t="s">
        <v>8</v>
      </c>
      <c r="G1689" s="10"/>
      <c r="H1689" s="9" t="s">
        <v>3754</v>
      </c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 spans="1:24" hidden="1" x14ac:dyDescent="0.2">
      <c r="A1690" s="3">
        <v>45965</v>
      </c>
      <c r="B1690" s="9">
        <v>-22.8</v>
      </c>
      <c r="C1690" s="9" t="s">
        <v>27</v>
      </c>
      <c r="D1690" s="9" t="s">
        <v>28</v>
      </c>
      <c r="E1690" s="9" t="s">
        <v>105</v>
      </c>
      <c r="F1690" s="9" t="s">
        <v>8</v>
      </c>
      <c r="G1690" s="10"/>
      <c r="H1690" s="9" t="s">
        <v>3754</v>
      </c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 spans="1:24" hidden="1" x14ac:dyDescent="0.2">
      <c r="A1691" s="3">
        <v>45966</v>
      </c>
      <c r="B1691" s="9">
        <v>-35.69</v>
      </c>
      <c r="C1691" s="9" t="s">
        <v>27</v>
      </c>
      <c r="D1691" s="9" t="s">
        <v>28</v>
      </c>
      <c r="E1691" s="9" t="s">
        <v>105</v>
      </c>
      <c r="F1691" s="9" t="s">
        <v>8</v>
      </c>
      <c r="G1691" s="10"/>
      <c r="H1691" s="9" t="s">
        <v>3754</v>
      </c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 spans="1:24" hidden="1" x14ac:dyDescent="0.2">
      <c r="A1692" s="3">
        <v>45966</v>
      </c>
      <c r="B1692" s="9">
        <v>-35.69</v>
      </c>
      <c r="C1692" s="9" t="s">
        <v>27</v>
      </c>
      <c r="D1692" s="9" t="s">
        <v>28</v>
      </c>
      <c r="E1692" s="9" t="s">
        <v>105</v>
      </c>
      <c r="F1692" s="9" t="s">
        <v>8</v>
      </c>
      <c r="G1692" s="10"/>
      <c r="H1692" s="9" t="s">
        <v>3754</v>
      </c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 spans="1:24" hidden="1" x14ac:dyDescent="0.2">
      <c r="A1693" s="3">
        <v>45967</v>
      </c>
      <c r="B1693" s="9">
        <v>-43.5</v>
      </c>
      <c r="C1693" s="9" t="s">
        <v>27</v>
      </c>
      <c r="D1693" s="9" t="s">
        <v>28</v>
      </c>
      <c r="E1693" s="9" t="s">
        <v>105</v>
      </c>
      <c r="F1693" s="9" t="s">
        <v>8</v>
      </c>
      <c r="G1693" s="10"/>
      <c r="H1693" s="9" t="s">
        <v>3754</v>
      </c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 spans="1:24" hidden="1" x14ac:dyDescent="0.2">
      <c r="A1694" s="3">
        <v>45967</v>
      </c>
      <c r="B1694" s="9">
        <v>-43.5</v>
      </c>
      <c r="C1694" s="9" t="s">
        <v>27</v>
      </c>
      <c r="D1694" s="9" t="s">
        <v>28</v>
      </c>
      <c r="E1694" s="9" t="s">
        <v>105</v>
      </c>
      <c r="F1694" s="9" t="s">
        <v>8</v>
      </c>
      <c r="G1694" s="10"/>
      <c r="H1694" s="9" t="s">
        <v>3754</v>
      </c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 spans="1:24" hidden="1" x14ac:dyDescent="0.2">
      <c r="A1695" s="3">
        <v>45968</v>
      </c>
      <c r="B1695" s="9">
        <v>-46.15</v>
      </c>
      <c r="C1695" s="9" t="s">
        <v>27</v>
      </c>
      <c r="D1695" s="9" t="s">
        <v>28</v>
      </c>
      <c r="E1695" s="9" t="s">
        <v>105</v>
      </c>
      <c r="F1695" s="9" t="s">
        <v>8</v>
      </c>
      <c r="G1695" s="10"/>
      <c r="H1695" s="9" t="s">
        <v>3754</v>
      </c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 spans="1:24" hidden="1" x14ac:dyDescent="0.2">
      <c r="A1696" s="3">
        <v>45968</v>
      </c>
      <c r="B1696" s="9">
        <v>-46.15</v>
      </c>
      <c r="C1696" s="9" t="s">
        <v>27</v>
      </c>
      <c r="D1696" s="9" t="s">
        <v>28</v>
      </c>
      <c r="E1696" s="9" t="s">
        <v>105</v>
      </c>
      <c r="F1696" s="9" t="s">
        <v>8</v>
      </c>
      <c r="G1696" s="10"/>
      <c r="H1696" s="9" t="s">
        <v>3754</v>
      </c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 spans="1:24" hidden="1" x14ac:dyDescent="0.2">
      <c r="A1697" s="3">
        <v>45971</v>
      </c>
      <c r="B1697" s="9">
        <v>-22</v>
      </c>
      <c r="C1697" s="9" t="s">
        <v>27</v>
      </c>
      <c r="D1697" s="9" t="s">
        <v>28</v>
      </c>
      <c r="E1697" s="9" t="s">
        <v>105</v>
      </c>
      <c r="F1697" s="9" t="s">
        <v>8</v>
      </c>
      <c r="G1697" s="10"/>
      <c r="H1697" s="9" t="s">
        <v>3754</v>
      </c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 spans="1:24" hidden="1" x14ac:dyDescent="0.2">
      <c r="A1698" s="3">
        <v>45971</v>
      </c>
      <c r="B1698" s="9">
        <v>-79.2</v>
      </c>
      <c r="C1698" s="9" t="s">
        <v>27</v>
      </c>
      <c r="D1698" s="9" t="s">
        <v>28</v>
      </c>
      <c r="E1698" s="9" t="s">
        <v>105</v>
      </c>
      <c r="F1698" s="9" t="s">
        <v>8</v>
      </c>
      <c r="G1698" s="10"/>
      <c r="H1698" s="9" t="s">
        <v>3754</v>
      </c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 spans="1:24" hidden="1" x14ac:dyDescent="0.2">
      <c r="A1699" s="3">
        <v>45971</v>
      </c>
      <c r="B1699" s="9">
        <v>-27.41</v>
      </c>
      <c r="C1699" s="9" t="s">
        <v>27</v>
      </c>
      <c r="D1699" s="9" t="s">
        <v>28</v>
      </c>
      <c r="E1699" s="9" t="s">
        <v>105</v>
      </c>
      <c r="F1699" s="9" t="s">
        <v>8</v>
      </c>
      <c r="G1699" s="10"/>
      <c r="H1699" s="9" t="s">
        <v>3754</v>
      </c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 spans="1:24" hidden="1" x14ac:dyDescent="0.2">
      <c r="A1700" s="3">
        <v>45973</v>
      </c>
      <c r="B1700" s="9">
        <v>-45</v>
      </c>
      <c r="C1700" s="9" t="s">
        <v>27</v>
      </c>
      <c r="D1700" s="9" t="s">
        <v>28</v>
      </c>
      <c r="E1700" s="9" t="s">
        <v>105</v>
      </c>
      <c r="F1700" s="9" t="s">
        <v>8</v>
      </c>
      <c r="G1700" s="10"/>
      <c r="H1700" s="9" t="s">
        <v>3754</v>
      </c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 spans="1:24" hidden="1" x14ac:dyDescent="0.2">
      <c r="A1701" s="3">
        <v>45988</v>
      </c>
      <c r="B1701" s="9">
        <v>-53.4</v>
      </c>
      <c r="C1701" s="9" t="s">
        <v>27</v>
      </c>
      <c r="D1701" s="9" t="s">
        <v>28</v>
      </c>
      <c r="E1701" s="9" t="s">
        <v>105</v>
      </c>
      <c r="F1701" s="9" t="s">
        <v>8</v>
      </c>
      <c r="G1701" s="10"/>
      <c r="H1701" s="9" t="s">
        <v>3754</v>
      </c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 spans="1:24" hidden="1" x14ac:dyDescent="0.2">
      <c r="A1702" s="3">
        <v>46002</v>
      </c>
      <c r="B1702" s="9">
        <v>-100.65</v>
      </c>
      <c r="C1702" s="9" t="s">
        <v>27</v>
      </c>
      <c r="D1702" s="9" t="s">
        <v>28</v>
      </c>
      <c r="E1702" s="9" t="s">
        <v>105</v>
      </c>
      <c r="F1702" s="9" t="s">
        <v>8</v>
      </c>
      <c r="G1702" s="10"/>
      <c r="H1702" s="9" t="s">
        <v>3754</v>
      </c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 spans="1:24" hidden="1" x14ac:dyDescent="0.2">
      <c r="A1703" s="3">
        <v>45995</v>
      </c>
      <c r="B1703" s="9">
        <v>-4.18</v>
      </c>
      <c r="C1703" s="9" t="s">
        <v>172</v>
      </c>
      <c r="D1703" s="10"/>
      <c r="E1703" s="9" t="s">
        <v>5376</v>
      </c>
      <c r="F1703" s="9" t="s">
        <v>8</v>
      </c>
      <c r="G1703" s="10"/>
      <c r="H1703" s="9" t="s">
        <v>3754</v>
      </c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 spans="1:24" hidden="1" x14ac:dyDescent="0.2">
      <c r="A1704" s="3">
        <v>45905</v>
      </c>
      <c r="B1704" s="9">
        <v>-119.53</v>
      </c>
      <c r="C1704" s="9" t="s">
        <v>172</v>
      </c>
      <c r="D1704" s="10"/>
      <c r="E1704" s="9" t="s">
        <v>4672</v>
      </c>
      <c r="F1704" s="9" t="s">
        <v>8</v>
      </c>
      <c r="G1704" s="10"/>
      <c r="H1704" s="9" t="s">
        <v>3754</v>
      </c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 spans="1:24" hidden="1" x14ac:dyDescent="0.2">
      <c r="A1705" s="3">
        <v>45996</v>
      </c>
      <c r="B1705" s="9">
        <v>-5</v>
      </c>
      <c r="C1705" s="9" t="s">
        <v>172</v>
      </c>
      <c r="D1705" s="10"/>
      <c r="E1705" s="9" t="s">
        <v>5382</v>
      </c>
      <c r="F1705" s="9" t="s">
        <v>8</v>
      </c>
      <c r="G1705" s="10"/>
      <c r="H1705" s="9" t="s">
        <v>3754</v>
      </c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 spans="1:24" hidden="1" x14ac:dyDescent="0.2">
      <c r="A1706" s="3">
        <v>45996</v>
      </c>
      <c r="B1706" s="9">
        <v>-33.89</v>
      </c>
      <c r="C1706" s="9" t="s">
        <v>172</v>
      </c>
      <c r="D1706" s="10"/>
      <c r="E1706" s="9" t="s">
        <v>5382</v>
      </c>
      <c r="F1706" s="9" t="s">
        <v>8</v>
      </c>
      <c r="G1706" s="10"/>
      <c r="H1706" s="9" t="s">
        <v>3754</v>
      </c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 spans="1:24" hidden="1" x14ac:dyDescent="0.2">
      <c r="A1707" s="3">
        <v>45997</v>
      </c>
      <c r="B1707" s="9">
        <v>-26.58</v>
      </c>
      <c r="C1707" s="9" t="s">
        <v>172</v>
      </c>
      <c r="D1707" s="10"/>
      <c r="E1707" s="9" t="s">
        <v>5388</v>
      </c>
      <c r="F1707" s="9" t="s">
        <v>8</v>
      </c>
      <c r="G1707" s="10"/>
      <c r="H1707" s="9" t="s">
        <v>3754</v>
      </c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 spans="1:24" hidden="1" x14ac:dyDescent="0.2">
      <c r="A1708" s="3">
        <v>45846</v>
      </c>
      <c r="B1708" s="9">
        <v>-29</v>
      </c>
      <c r="C1708" s="9" t="s">
        <v>172</v>
      </c>
      <c r="D1708" s="10"/>
      <c r="E1708" s="9" t="s">
        <v>4273</v>
      </c>
      <c r="F1708" s="9" t="s">
        <v>8</v>
      </c>
      <c r="G1708" s="10"/>
      <c r="H1708" s="9" t="s">
        <v>3754</v>
      </c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 spans="1:24" hidden="1" x14ac:dyDescent="0.2">
      <c r="A1709" s="3">
        <v>45847</v>
      </c>
      <c r="B1709" s="9">
        <v>-16.8</v>
      </c>
      <c r="C1709" s="9" t="s">
        <v>172</v>
      </c>
      <c r="D1709" s="10"/>
      <c r="E1709" s="9" t="s">
        <v>4288</v>
      </c>
      <c r="F1709" s="9" t="s">
        <v>8</v>
      </c>
      <c r="G1709" s="10"/>
      <c r="H1709" s="9" t="s">
        <v>3754</v>
      </c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 spans="1:24" hidden="1" x14ac:dyDescent="0.2">
      <c r="A1710" s="3">
        <v>45848</v>
      </c>
      <c r="B1710" s="9">
        <v>-55.93</v>
      </c>
      <c r="C1710" s="9" t="s">
        <v>172</v>
      </c>
      <c r="D1710" s="10"/>
      <c r="E1710" s="9" t="s">
        <v>4294</v>
      </c>
      <c r="F1710" s="9" t="s">
        <v>8</v>
      </c>
      <c r="G1710" s="10"/>
      <c r="H1710" s="9" t="s">
        <v>3754</v>
      </c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 spans="1:24" hidden="1" x14ac:dyDescent="0.2">
      <c r="A1711" s="3">
        <v>46002</v>
      </c>
      <c r="B1711" s="9">
        <v>-11</v>
      </c>
      <c r="C1711" s="9" t="s">
        <v>172</v>
      </c>
      <c r="D1711" s="10"/>
      <c r="E1711" s="9" t="s">
        <v>5404</v>
      </c>
      <c r="F1711" s="9" t="s">
        <v>8</v>
      </c>
      <c r="G1711" s="10"/>
      <c r="H1711" s="9" t="s">
        <v>3754</v>
      </c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 spans="1:24" hidden="1" x14ac:dyDescent="0.2">
      <c r="A1712" s="3">
        <v>45884</v>
      </c>
      <c r="B1712" s="9">
        <v>-32.049999999999997</v>
      </c>
      <c r="C1712" s="9" t="s">
        <v>172</v>
      </c>
      <c r="D1712" s="10"/>
      <c r="E1712" s="9" t="s">
        <v>4516</v>
      </c>
      <c r="F1712" s="9" t="s">
        <v>8</v>
      </c>
      <c r="G1712" s="10"/>
      <c r="H1712" s="9" t="s">
        <v>3754</v>
      </c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 spans="1:24" hidden="1" x14ac:dyDescent="0.2">
      <c r="A1713" s="3">
        <v>45976</v>
      </c>
      <c r="B1713" s="9">
        <v>-61.95</v>
      </c>
      <c r="C1713" s="9" t="s">
        <v>172</v>
      </c>
      <c r="D1713" s="10"/>
      <c r="E1713" s="9" t="s">
        <v>5294</v>
      </c>
      <c r="F1713" s="9" t="s">
        <v>8</v>
      </c>
      <c r="G1713" s="10"/>
      <c r="H1713" s="9" t="s">
        <v>3754</v>
      </c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 spans="1:24" hidden="1" x14ac:dyDescent="0.2">
      <c r="A1714" s="3">
        <v>45918</v>
      </c>
      <c r="B1714" s="9">
        <v>-16.600000000000001</v>
      </c>
      <c r="C1714" s="9" t="s">
        <v>172</v>
      </c>
      <c r="D1714" s="10"/>
      <c r="E1714" s="9" t="s">
        <v>4732</v>
      </c>
      <c r="F1714" s="9" t="s">
        <v>8</v>
      </c>
      <c r="G1714" s="10"/>
      <c r="H1714" s="9" t="s">
        <v>3754</v>
      </c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 spans="1:24" hidden="1" x14ac:dyDescent="0.2">
      <c r="A1715" s="3">
        <v>45980</v>
      </c>
      <c r="B1715" s="9">
        <v>-115.05</v>
      </c>
      <c r="C1715" s="9" t="s">
        <v>172</v>
      </c>
      <c r="D1715" s="10"/>
      <c r="E1715" s="9" t="s">
        <v>5306</v>
      </c>
      <c r="F1715" s="9" t="s">
        <v>8</v>
      </c>
      <c r="G1715" s="10"/>
      <c r="H1715" s="9" t="s">
        <v>3754</v>
      </c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 spans="1:24" hidden="1" x14ac:dyDescent="0.2">
      <c r="A1716" s="3">
        <v>45828</v>
      </c>
      <c r="B1716" s="9">
        <v>-8.1999999999999993</v>
      </c>
      <c r="C1716" s="9" t="s">
        <v>172</v>
      </c>
      <c r="D1716" s="10"/>
      <c r="E1716" s="9" t="s">
        <v>4156</v>
      </c>
      <c r="F1716" s="9" t="s">
        <v>8</v>
      </c>
      <c r="G1716" s="10"/>
      <c r="H1716" s="9" t="s">
        <v>3754</v>
      </c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 spans="1:24" hidden="1" x14ac:dyDescent="0.2">
      <c r="A1717" s="3">
        <v>45920</v>
      </c>
      <c r="B1717" s="9">
        <v>-14.3</v>
      </c>
      <c r="C1717" s="9" t="s">
        <v>172</v>
      </c>
      <c r="D1717" s="10"/>
      <c r="E1717" s="9" t="s">
        <v>4750</v>
      </c>
      <c r="F1717" s="9" t="s">
        <v>8</v>
      </c>
      <c r="G1717" s="10"/>
      <c r="H1717" s="9" t="s">
        <v>3754</v>
      </c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 spans="1:24" hidden="1" x14ac:dyDescent="0.2">
      <c r="A1718" s="3">
        <v>45890</v>
      </c>
      <c r="B1718" s="9">
        <v>-2.7</v>
      </c>
      <c r="C1718" s="9" t="s">
        <v>172</v>
      </c>
      <c r="D1718" s="10"/>
      <c r="E1718" s="9" t="s">
        <v>4545</v>
      </c>
      <c r="F1718" s="9" t="s">
        <v>8</v>
      </c>
      <c r="G1718" s="10"/>
      <c r="H1718" s="9" t="s">
        <v>3754</v>
      </c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 spans="1:24" hidden="1" x14ac:dyDescent="0.2">
      <c r="A1719" s="3">
        <v>45890</v>
      </c>
      <c r="B1719" s="9">
        <v>-42.33</v>
      </c>
      <c r="C1719" s="9" t="s">
        <v>172</v>
      </c>
      <c r="D1719" s="10"/>
      <c r="E1719" s="9" t="s">
        <v>4545</v>
      </c>
      <c r="F1719" s="9" t="s">
        <v>8</v>
      </c>
      <c r="G1719" s="10"/>
      <c r="H1719" s="9" t="s">
        <v>3754</v>
      </c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 spans="1:24" hidden="1" x14ac:dyDescent="0.2">
      <c r="A1720" s="3">
        <v>45892</v>
      </c>
      <c r="B1720" s="9">
        <v>-88.08</v>
      </c>
      <c r="C1720" s="9" t="s">
        <v>172</v>
      </c>
      <c r="D1720" s="10"/>
      <c r="E1720" s="9" t="s">
        <v>4561</v>
      </c>
      <c r="F1720" s="9" t="s">
        <v>8</v>
      </c>
      <c r="G1720" s="10"/>
      <c r="H1720" s="9" t="s">
        <v>3754</v>
      </c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 spans="1:24" hidden="1" x14ac:dyDescent="0.2">
      <c r="A1721" s="3">
        <v>45993</v>
      </c>
      <c r="B1721" s="9">
        <v>-57.05</v>
      </c>
      <c r="C1721" s="9" t="s">
        <v>172</v>
      </c>
      <c r="D1721" s="10"/>
      <c r="E1721" s="9" t="s">
        <v>5351</v>
      </c>
      <c r="F1721" s="9" t="s">
        <v>8</v>
      </c>
      <c r="G1721" s="10"/>
      <c r="H1721" s="9" t="s">
        <v>3754</v>
      </c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 spans="1:24" hidden="1" x14ac:dyDescent="0.2">
      <c r="A1722" s="3">
        <v>45993</v>
      </c>
      <c r="B1722" s="9">
        <v>-21.1</v>
      </c>
      <c r="C1722" s="9" t="s">
        <v>172</v>
      </c>
      <c r="D1722" s="10"/>
      <c r="E1722" s="9" t="s">
        <v>5362</v>
      </c>
      <c r="F1722" s="9" t="s">
        <v>8</v>
      </c>
      <c r="G1722" s="10"/>
      <c r="H1722" s="9" t="s">
        <v>3754</v>
      </c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 spans="1:24" hidden="1" x14ac:dyDescent="0.2">
      <c r="A1723" s="3">
        <v>45993</v>
      </c>
      <c r="B1723" s="9">
        <v>-177.31</v>
      </c>
      <c r="C1723" s="9" t="s">
        <v>172</v>
      </c>
      <c r="D1723" s="10"/>
      <c r="E1723" s="9" t="s">
        <v>5362</v>
      </c>
      <c r="F1723" s="9" t="s">
        <v>8</v>
      </c>
      <c r="G1723" s="10"/>
      <c r="H1723" s="9" t="s">
        <v>3754</v>
      </c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 spans="1:24" hidden="1" x14ac:dyDescent="0.2">
      <c r="A1724" s="3">
        <v>45993</v>
      </c>
      <c r="B1724" s="9">
        <v>-7.49</v>
      </c>
      <c r="C1724" s="9" t="s">
        <v>172</v>
      </c>
      <c r="D1724" s="10"/>
      <c r="E1724" s="9" t="s">
        <v>5362</v>
      </c>
      <c r="F1724" s="9" t="s">
        <v>8</v>
      </c>
      <c r="G1724" s="10"/>
      <c r="H1724" s="9" t="s">
        <v>3754</v>
      </c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 spans="1:24" hidden="1" x14ac:dyDescent="0.2">
      <c r="A1725" s="3">
        <v>45809</v>
      </c>
      <c r="B1725" s="9">
        <v>-14.05</v>
      </c>
      <c r="C1725" s="9" t="s">
        <v>172</v>
      </c>
      <c r="D1725" s="10"/>
      <c r="E1725" s="9" t="s">
        <v>4046</v>
      </c>
      <c r="F1725" s="9" t="s">
        <v>8</v>
      </c>
      <c r="G1725" s="10"/>
      <c r="H1725" s="9" t="s">
        <v>3754</v>
      </c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 spans="1:24" hidden="1" x14ac:dyDescent="0.2">
      <c r="A1726" s="3">
        <v>45816</v>
      </c>
      <c r="B1726" s="9">
        <v>-8.1999999999999993</v>
      </c>
      <c r="C1726" s="9" t="s">
        <v>172</v>
      </c>
      <c r="D1726" s="10"/>
      <c r="E1726" s="9" t="s">
        <v>4046</v>
      </c>
      <c r="F1726" s="9" t="s">
        <v>8</v>
      </c>
      <c r="G1726" s="10"/>
      <c r="H1726" s="9" t="s">
        <v>3754</v>
      </c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 spans="1:24" hidden="1" x14ac:dyDescent="0.2">
      <c r="A1727" s="3">
        <v>46015</v>
      </c>
      <c r="B1727" s="9">
        <v>-25.5</v>
      </c>
      <c r="C1727" s="9" t="s">
        <v>27</v>
      </c>
      <c r="D1727" s="9" t="s">
        <v>28</v>
      </c>
      <c r="E1727" s="9" t="s">
        <v>5177</v>
      </c>
      <c r="F1727" s="9" t="s">
        <v>84</v>
      </c>
      <c r="G1727" s="9" t="s">
        <v>4635</v>
      </c>
      <c r="H1727" s="9" t="s">
        <v>3750</v>
      </c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 spans="1:24" hidden="1" x14ac:dyDescent="0.2">
      <c r="A1728" s="3">
        <v>45823</v>
      </c>
      <c r="B1728" s="9">
        <v>-17.899999999999999</v>
      </c>
      <c r="C1728" s="9" t="s">
        <v>172</v>
      </c>
      <c r="D1728" s="10"/>
      <c r="E1728" s="9" t="s">
        <v>4046</v>
      </c>
      <c r="F1728" s="9" t="s">
        <v>8</v>
      </c>
      <c r="G1728" s="10"/>
      <c r="H1728" s="9" t="s">
        <v>3754</v>
      </c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 spans="1:24" hidden="1" x14ac:dyDescent="0.2">
      <c r="A1729" s="3">
        <v>45826</v>
      </c>
      <c r="B1729" s="9">
        <v>-16.100000000000001</v>
      </c>
      <c r="C1729" s="9" t="s">
        <v>172</v>
      </c>
      <c r="D1729" s="10"/>
      <c r="E1729" s="9" t="s">
        <v>4046</v>
      </c>
      <c r="F1729" s="9" t="s">
        <v>8</v>
      </c>
      <c r="G1729" s="10"/>
      <c r="H1729" s="9" t="s">
        <v>3754</v>
      </c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 spans="1:24" hidden="1" x14ac:dyDescent="0.2">
      <c r="A1730" s="3">
        <v>45862</v>
      </c>
      <c r="B1730" s="9">
        <v>-21</v>
      </c>
      <c r="C1730" s="9" t="s">
        <v>172</v>
      </c>
      <c r="D1730" s="10"/>
      <c r="E1730" s="9" t="s">
        <v>4046</v>
      </c>
      <c r="F1730" s="9" t="s">
        <v>8</v>
      </c>
      <c r="G1730" s="10"/>
      <c r="H1730" s="9" t="s">
        <v>3754</v>
      </c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 spans="1:24" hidden="1" x14ac:dyDescent="0.2">
      <c r="A1731" s="3">
        <v>45879</v>
      </c>
      <c r="B1731" s="9">
        <v>-18.100000000000001</v>
      </c>
      <c r="C1731" s="9" t="s">
        <v>172</v>
      </c>
      <c r="D1731" s="10"/>
      <c r="E1731" s="9" t="s">
        <v>4046</v>
      </c>
      <c r="F1731" s="9" t="s">
        <v>8</v>
      </c>
      <c r="G1731" s="10"/>
      <c r="H1731" s="9" t="s">
        <v>3754</v>
      </c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 spans="1:24" hidden="1" x14ac:dyDescent="0.2">
      <c r="A1732" s="3">
        <v>45405</v>
      </c>
      <c r="B1732" s="9">
        <v>-27.92</v>
      </c>
      <c r="C1732" s="9" t="s">
        <v>27</v>
      </c>
      <c r="D1732" s="9" t="s">
        <v>28</v>
      </c>
      <c r="E1732" s="9" t="s">
        <v>2001</v>
      </c>
      <c r="F1732" s="9" t="s">
        <v>8</v>
      </c>
      <c r="G1732" s="10"/>
      <c r="H1732" s="9" t="s">
        <v>3754</v>
      </c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 spans="1:24" hidden="1" x14ac:dyDescent="0.2">
      <c r="A1733" s="3">
        <v>45405</v>
      </c>
      <c r="B1733" s="9">
        <v>-19.25</v>
      </c>
      <c r="C1733" s="9" t="s">
        <v>27</v>
      </c>
      <c r="D1733" s="9" t="s">
        <v>28</v>
      </c>
      <c r="E1733" s="9" t="s">
        <v>2001</v>
      </c>
      <c r="F1733" s="9" t="s">
        <v>8</v>
      </c>
      <c r="G1733" s="10"/>
      <c r="H1733" s="9" t="s">
        <v>3754</v>
      </c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 spans="1:24" hidden="1" x14ac:dyDescent="0.2">
      <c r="A1734" s="3">
        <v>45408</v>
      </c>
      <c r="B1734" s="9">
        <v>-72.040000000000006</v>
      </c>
      <c r="C1734" s="9" t="s">
        <v>27</v>
      </c>
      <c r="D1734" s="9" t="s">
        <v>28</v>
      </c>
      <c r="E1734" s="9" t="s">
        <v>2001</v>
      </c>
      <c r="F1734" s="9" t="s">
        <v>8</v>
      </c>
      <c r="G1734" s="10"/>
      <c r="H1734" s="9" t="s">
        <v>3754</v>
      </c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 spans="1:24" hidden="1" x14ac:dyDescent="0.2">
      <c r="A1735" s="3">
        <v>45408</v>
      </c>
      <c r="B1735" s="9">
        <v>-69.930000000000007</v>
      </c>
      <c r="C1735" s="9" t="s">
        <v>27</v>
      </c>
      <c r="D1735" s="9" t="s">
        <v>28</v>
      </c>
      <c r="E1735" s="9" t="s">
        <v>2001</v>
      </c>
      <c r="F1735" s="9" t="s">
        <v>8</v>
      </c>
      <c r="G1735" s="10"/>
      <c r="H1735" s="9" t="s">
        <v>3754</v>
      </c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 spans="1:24" hidden="1" x14ac:dyDescent="0.2">
      <c r="A1736" s="3">
        <v>45411</v>
      </c>
      <c r="B1736" s="9">
        <v>-56.11</v>
      </c>
      <c r="C1736" s="9" t="s">
        <v>27</v>
      </c>
      <c r="D1736" s="9" t="s">
        <v>28</v>
      </c>
      <c r="E1736" s="9" t="s">
        <v>2001</v>
      </c>
      <c r="F1736" s="9" t="s">
        <v>8</v>
      </c>
      <c r="G1736" s="10"/>
      <c r="H1736" s="9" t="s">
        <v>3754</v>
      </c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 spans="1:24" hidden="1" x14ac:dyDescent="0.2">
      <c r="A1737" s="3">
        <v>45313</v>
      </c>
      <c r="B1737" s="9">
        <v>-8.4</v>
      </c>
      <c r="C1737" s="9" t="s">
        <v>27</v>
      </c>
      <c r="D1737" s="9" t="s">
        <v>28</v>
      </c>
      <c r="E1737" s="9" t="s">
        <v>617</v>
      </c>
      <c r="F1737" s="9" t="s">
        <v>8</v>
      </c>
      <c r="G1737" s="10"/>
      <c r="H1737" s="9" t="s">
        <v>3754</v>
      </c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 spans="1:24" hidden="1" x14ac:dyDescent="0.2">
      <c r="A1738" s="3">
        <v>45327</v>
      </c>
      <c r="B1738" s="9">
        <v>-45.18</v>
      </c>
      <c r="C1738" s="9" t="s">
        <v>27</v>
      </c>
      <c r="D1738" s="9" t="s">
        <v>28</v>
      </c>
      <c r="E1738" s="9" t="s">
        <v>617</v>
      </c>
      <c r="F1738" s="9" t="s">
        <v>8</v>
      </c>
      <c r="G1738" s="10"/>
      <c r="H1738" s="9" t="s">
        <v>3754</v>
      </c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 spans="1:24" hidden="1" x14ac:dyDescent="0.2">
      <c r="A1739" s="3">
        <v>45327</v>
      </c>
      <c r="B1739" s="9">
        <v>-13.25</v>
      </c>
      <c r="C1739" s="9" t="s">
        <v>27</v>
      </c>
      <c r="D1739" s="9" t="s">
        <v>28</v>
      </c>
      <c r="E1739" s="9" t="s">
        <v>617</v>
      </c>
      <c r="F1739" s="9" t="s">
        <v>8</v>
      </c>
      <c r="G1739" s="10"/>
      <c r="H1739" s="9" t="s">
        <v>3754</v>
      </c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 spans="1:24" hidden="1" x14ac:dyDescent="0.2">
      <c r="A1740" s="3">
        <v>45376</v>
      </c>
      <c r="B1740" s="9">
        <v>-2</v>
      </c>
      <c r="C1740" s="9" t="s">
        <v>27</v>
      </c>
      <c r="D1740" s="9" t="s">
        <v>28</v>
      </c>
      <c r="E1740" s="9" t="s">
        <v>617</v>
      </c>
      <c r="F1740" s="9" t="s">
        <v>8</v>
      </c>
      <c r="G1740" s="10"/>
      <c r="H1740" s="9" t="s">
        <v>3754</v>
      </c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 spans="1:24" hidden="1" x14ac:dyDescent="0.2">
      <c r="A1741" s="3">
        <v>45384</v>
      </c>
      <c r="B1741" s="9">
        <v>-12.4</v>
      </c>
      <c r="C1741" s="9" t="s">
        <v>27</v>
      </c>
      <c r="D1741" s="9" t="s">
        <v>28</v>
      </c>
      <c r="E1741" s="9" t="s">
        <v>617</v>
      </c>
      <c r="F1741" s="9" t="s">
        <v>8</v>
      </c>
      <c r="G1741" s="10"/>
      <c r="H1741" s="9" t="s">
        <v>3754</v>
      </c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 spans="1:24" hidden="1" x14ac:dyDescent="0.2">
      <c r="A1742" s="3">
        <v>45454</v>
      </c>
      <c r="B1742" s="9">
        <v>-54.76</v>
      </c>
      <c r="C1742" s="9" t="s">
        <v>27</v>
      </c>
      <c r="D1742" s="9" t="s">
        <v>28</v>
      </c>
      <c r="E1742" s="9" t="s">
        <v>617</v>
      </c>
      <c r="F1742" s="9" t="s">
        <v>8</v>
      </c>
      <c r="G1742" s="10"/>
      <c r="H1742" s="9" t="s">
        <v>3754</v>
      </c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 spans="1:24" hidden="1" x14ac:dyDescent="0.2">
      <c r="A1743" s="3">
        <v>45460</v>
      </c>
      <c r="B1743" s="9">
        <v>-28.04</v>
      </c>
      <c r="C1743" s="9" t="s">
        <v>27</v>
      </c>
      <c r="D1743" s="9" t="s">
        <v>28</v>
      </c>
      <c r="E1743" s="9" t="s">
        <v>617</v>
      </c>
      <c r="F1743" s="9" t="s">
        <v>8</v>
      </c>
      <c r="G1743" s="10"/>
      <c r="H1743" s="9" t="s">
        <v>3754</v>
      </c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 spans="1:24" hidden="1" x14ac:dyDescent="0.2">
      <c r="A1744" s="3">
        <v>45588</v>
      </c>
      <c r="B1744" s="9">
        <v>-42.6</v>
      </c>
      <c r="C1744" s="9" t="s">
        <v>27</v>
      </c>
      <c r="D1744" s="9" t="s">
        <v>28</v>
      </c>
      <c r="E1744" s="9" t="s">
        <v>617</v>
      </c>
      <c r="F1744" s="9" t="s">
        <v>8</v>
      </c>
      <c r="G1744" s="10"/>
      <c r="H1744" s="9" t="s">
        <v>3754</v>
      </c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 spans="1:24" hidden="1" x14ac:dyDescent="0.2">
      <c r="A1745" s="3">
        <v>45611</v>
      </c>
      <c r="B1745" s="9">
        <v>-71.709999999999994</v>
      </c>
      <c r="C1745" s="9" t="s">
        <v>27</v>
      </c>
      <c r="D1745" s="9" t="s">
        <v>28</v>
      </c>
      <c r="E1745" s="9" t="s">
        <v>617</v>
      </c>
      <c r="F1745" s="9" t="s">
        <v>8</v>
      </c>
      <c r="G1745" s="10"/>
      <c r="H1745" s="9" t="s">
        <v>3754</v>
      </c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  <row r="1746" spans="1:24" hidden="1" x14ac:dyDescent="0.2">
      <c r="A1746" s="3">
        <v>45761</v>
      </c>
      <c r="B1746" s="9">
        <v>-43.7</v>
      </c>
      <c r="C1746" s="9" t="s">
        <v>27</v>
      </c>
      <c r="D1746" s="9" t="s">
        <v>28</v>
      </c>
      <c r="E1746" s="9" t="s">
        <v>617</v>
      </c>
      <c r="F1746" s="9" t="s">
        <v>8</v>
      </c>
      <c r="G1746" s="10"/>
      <c r="H1746" s="9" t="s">
        <v>3754</v>
      </c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</row>
    <row r="1747" spans="1:24" hidden="1" x14ac:dyDescent="0.2">
      <c r="A1747" s="3">
        <v>45579</v>
      </c>
      <c r="B1747" s="9">
        <v>-72</v>
      </c>
      <c r="C1747" s="9" t="s">
        <v>27</v>
      </c>
      <c r="D1747" s="9" t="s">
        <v>28</v>
      </c>
      <c r="E1747" s="9" t="s">
        <v>2904</v>
      </c>
      <c r="F1747" s="9" t="s">
        <v>8</v>
      </c>
      <c r="G1747" s="10"/>
      <c r="H1747" s="9" t="s">
        <v>3754</v>
      </c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</row>
    <row r="1748" spans="1:24" hidden="1" x14ac:dyDescent="0.2">
      <c r="A1748" s="3">
        <v>45586</v>
      </c>
      <c r="B1748" s="9">
        <v>-64.2</v>
      </c>
      <c r="C1748" s="9" t="s">
        <v>27</v>
      </c>
      <c r="D1748" s="9" t="s">
        <v>28</v>
      </c>
      <c r="E1748" s="9" t="s">
        <v>2904</v>
      </c>
      <c r="F1748" s="9" t="s">
        <v>8</v>
      </c>
      <c r="G1748" s="10"/>
      <c r="H1748" s="9" t="s">
        <v>3754</v>
      </c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</row>
    <row r="1749" spans="1:24" hidden="1" x14ac:dyDescent="0.2">
      <c r="A1749" s="3">
        <v>45350</v>
      </c>
      <c r="B1749" s="9">
        <v>-66</v>
      </c>
      <c r="C1749" s="9" t="s">
        <v>27</v>
      </c>
      <c r="D1749" s="9" t="s">
        <v>28</v>
      </c>
      <c r="E1749" s="9" t="s">
        <v>1427</v>
      </c>
      <c r="F1749" s="9" t="s">
        <v>8</v>
      </c>
      <c r="G1749" s="10"/>
      <c r="H1749" s="9" t="s">
        <v>3754</v>
      </c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</row>
    <row r="1750" spans="1:24" hidden="1" x14ac:dyDescent="0.2">
      <c r="A1750" s="3">
        <v>45463</v>
      </c>
      <c r="B1750" s="9">
        <v>-29.15</v>
      </c>
      <c r="C1750" s="9" t="s">
        <v>27</v>
      </c>
      <c r="D1750" s="9" t="s">
        <v>28</v>
      </c>
      <c r="E1750" s="9" t="s">
        <v>1427</v>
      </c>
      <c r="F1750" s="9" t="s">
        <v>8</v>
      </c>
      <c r="G1750" s="10"/>
      <c r="H1750" s="9" t="s">
        <v>3754</v>
      </c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</row>
    <row r="1751" spans="1:24" hidden="1" x14ac:dyDescent="0.2">
      <c r="A1751" s="3">
        <v>45344</v>
      </c>
      <c r="B1751" s="9">
        <v>-44.25</v>
      </c>
      <c r="C1751" s="9" t="s">
        <v>27</v>
      </c>
      <c r="D1751" s="9" t="s">
        <v>28</v>
      </c>
      <c r="E1751" s="9" t="s">
        <v>730</v>
      </c>
      <c r="F1751" s="9" t="s">
        <v>8</v>
      </c>
      <c r="G1751" s="10"/>
      <c r="H1751" s="9" t="s">
        <v>3754</v>
      </c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</row>
    <row r="1752" spans="1:24" hidden="1" x14ac:dyDescent="0.2">
      <c r="A1752" s="3">
        <v>45355</v>
      </c>
      <c r="B1752" s="9">
        <v>-21.25</v>
      </c>
      <c r="C1752" s="9" t="s">
        <v>27</v>
      </c>
      <c r="D1752" s="9" t="s">
        <v>28</v>
      </c>
      <c r="E1752" s="9" t="s">
        <v>730</v>
      </c>
      <c r="F1752" s="9" t="s">
        <v>8</v>
      </c>
      <c r="G1752" s="10"/>
      <c r="H1752" s="9" t="s">
        <v>3754</v>
      </c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</row>
    <row r="1753" spans="1:24" hidden="1" x14ac:dyDescent="0.2">
      <c r="A1753" s="3">
        <v>45922</v>
      </c>
      <c r="B1753" s="9">
        <v>-39.5</v>
      </c>
      <c r="C1753" s="9" t="s">
        <v>27</v>
      </c>
      <c r="D1753" s="9" t="s">
        <v>28</v>
      </c>
      <c r="E1753" s="9" t="s">
        <v>730</v>
      </c>
      <c r="F1753" s="9" t="s">
        <v>8</v>
      </c>
      <c r="G1753" s="10"/>
      <c r="H1753" s="9" t="s">
        <v>3754</v>
      </c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</row>
    <row r="1754" spans="1:24" hidden="1" x14ac:dyDescent="0.2">
      <c r="A1754" s="3">
        <v>45978</v>
      </c>
      <c r="B1754" s="9">
        <v>-45.9</v>
      </c>
      <c r="C1754" s="9" t="s">
        <v>5591</v>
      </c>
      <c r="D1754" s="9" t="s">
        <v>28</v>
      </c>
      <c r="E1754" s="9" t="s">
        <v>730</v>
      </c>
      <c r="F1754" s="9" t="s">
        <v>8</v>
      </c>
      <c r="G1754" s="10"/>
      <c r="H1754" s="9" t="s">
        <v>3754</v>
      </c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</row>
    <row r="1755" spans="1:24" hidden="1" x14ac:dyDescent="0.2">
      <c r="A1755" s="3">
        <v>45898</v>
      </c>
      <c r="B1755" s="9">
        <v>-68.12</v>
      </c>
      <c r="C1755" s="9" t="s">
        <v>172</v>
      </c>
      <c r="D1755" s="10"/>
      <c r="E1755" s="9" t="s">
        <v>4610</v>
      </c>
      <c r="F1755" s="9" t="s">
        <v>8</v>
      </c>
      <c r="G1755" s="10"/>
      <c r="H1755" s="9" t="s">
        <v>3754</v>
      </c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</row>
    <row r="1756" spans="1:24" hidden="1" x14ac:dyDescent="0.2">
      <c r="A1756" s="3">
        <v>45391</v>
      </c>
      <c r="B1756" s="9">
        <v>-10.14</v>
      </c>
      <c r="C1756" s="9" t="s">
        <v>27</v>
      </c>
      <c r="D1756" s="9" t="s">
        <v>28</v>
      </c>
      <c r="E1756" s="9" t="s">
        <v>190</v>
      </c>
      <c r="F1756" s="9" t="s">
        <v>8</v>
      </c>
      <c r="G1756" s="10"/>
      <c r="H1756" s="9" t="s">
        <v>3754</v>
      </c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</row>
    <row r="1757" spans="1:24" hidden="1" x14ac:dyDescent="0.2">
      <c r="A1757" s="3">
        <v>45415</v>
      </c>
      <c r="B1757" s="9">
        <v>-25.9</v>
      </c>
      <c r="C1757" s="9" t="s">
        <v>27</v>
      </c>
      <c r="D1757" s="9" t="s">
        <v>28</v>
      </c>
      <c r="E1757" s="9" t="s">
        <v>190</v>
      </c>
      <c r="F1757" s="9" t="s">
        <v>8</v>
      </c>
      <c r="G1757" s="10"/>
      <c r="H1757" s="9" t="s">
        <v>3754</v>
      </c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</row>
    <row r="1758" spans="1:24" hidden="1" x14ac:dyDescent="0.2">
      <c r="A1758" s="3">
        <v>45432</v>
      </c>
      <c r="B1758" s="9">
        <v>-11.25</v>
      </c>
      <c r="C1758" s="9" t="s">
        <v>27</v>
      </c>
      <c r="D1758" s="9" t="s">
        <v>28</v>
      </c>
      <c r="E1758" s="9" t="s">
        <v>190</v>
      </c>
      <c r="F1758" s="9" t="s">
        <v>8</v>
      </c>
      <c r="G1758" s="10"/>
      <c r="H1758" s="9" t="s">
        <v>3754</v>
      </c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</row>
    <row r="1759" spans="1:24" hidden="1" x14ac:dyDescent="0.2">
      <c r="A1759" s="3">
        <v>45449</v>
      </c>
      <c r="B1759" s="9">
        <v>-22.95</v>
      </c>
      <c r="C1759" s="9" t="s">
        <v>27</v>
      </c>
      <c r="D1759" s="9" t="s">
        <v>28</v>
      </c>
      <c r="E1759" s="9" t="s">
        <v>190</v>
      </c>
      <c r="F1759" s="9" t="s">
        <v>8</v>
      </c>
      <c r="G1759" s="10"/>
      <c r="H1759" s="9" t="s">
        <v>3754</v>
      </c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</row>
    <row r="1760" spans="1:24" hidden="1" x14ac:dyDescent="0.2">
      <c r="A1760" s="3">
        <v>45555</v>
      </c>
      <c r="B1760" s="9">
        <v>-49.9</v>
      </c>
      <c r="C1760" s="9" t="s">
        <v>27</v>
      </c>
      <c r="D1760" s="9" t="s">
        <v>28</v>
      </c>
      <c r="E1760" s="9" t="s">
        <v>190</v>
      </c>
      <c r="F1760" s="9" t="s">
        <v>8</v>
      </c>
      <c r="G1760" s="10"/>
      <c r="H1760" s="9" t="s">
        <v>3754</v>
      </c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</row>
    <row r="1761" spans="1:24" hidden="1" x14ac:dyDescent="0.2">
      <c r="A1761" s="3">
        <v>45568</v>
      </c>
      <c r="B1761" s="9">
        <v>-28.2</v>
      </c>
      <c r="C1761" s="9" t="s">
        <v>27</v>
      </c>
      <c r="D1761" s="9" t="s">
        <v>28</v>
      </c>
      <c r="E1761" s="9" t="s">
        <v>190</v>
      </c>
      <c r="F1761" s="9" t="s">
        <v>8</v>
      </c>
      <c r="G1761" s="10"/>
      <c r="H1761" s="9" t="s">
        <v>3754</v>
      </c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</row>
    <row r="1762" spans="1:24" hidden="1" x14ac:dyDescent="0.2">
      <c r="A1762" s="3">
        <v>45568</v>
      </c>
      <c r="B1762" s="9">
        <v>-10</v>
      </c>
      <c r="C1762" s="9" t="s">
        <v>27</v>
      </c>
      <c r="D1762" s="9" t="s">
        <v>28</v>
      </c>
      <c r="E1762" s="9" t="s">
        <v>190</v>
      </c>
      <c r="F1762" s="9" t="s">
        <v>8</v>
      </c>
      <c r="G1762" s="10"/>
      <c r="H1762" s="9" t="s">
        <v>3754</v>
      </c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</row>
    <row r="1763" spans="1:24" hidden="1" x14ac:dyDescent="0.2">
      <c r="A1763" s="3">
        <v>45607</v>
      </c>
      <c r="B1763" s="9">
        <v>-36</v>
      </c>
      <c r="C1763" s="9" t="s">
        <v>27</v>
      </c>
      <c r="D1763" s="9" t="s">
        <v>28</v>
      </c>
      <c r="E1763" s="9" t="s">
        <v>190</v>
      </c>
      <c r="F1763" s="9" t="s">
        <v>8</v>
      </c>
      <c r="G1763" s="10"/>
      <c r="H1763" s="9" t="s">
        <v>3754</v>
      </c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</row>
    <row r="1764" spans="1:24" hidden="1" x14ac:dyDescent="0.2">
      <c r="A1764" s="3">
        <v>45618</v>
      </c>
      <c r="B1764" s="9">
        <v>-14.6</v>
      </c>
      <c r="C1764" s="9" t="s">
        <v>27</v>
      </c>
      <c r="D1764" s="9" t="s">
        <v>28</v>
      </c>
      <c r="E1764" s="9" t="s">
        <v>190</v>
      </c>
      <c r="F1764" s="9" t="s">
        <v>8</v>
      </c>
      <c r="G1764" s="10"/>
      <c r="H1764" s="9" t="s">
        <v>3754</v>
      </c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</row>
    <row r="1765" spans="1:24" hidden="1" x14ac:dyDescent="0.2">
      <c r="A1765" s="3">
        <v>45630</v>
      </c>
      <c r="B1765" s="9">
        <v>-18</v>
      </c>
      <c r="C1765" s="9" t="s">
        <v>27</v>
      </c>
      <c r="D1765" s="9" t="s">
        <v>28</v>
      </c>
      <c r="E1765" s="9" t="s">
        <v>190</v>
      </c>
      <c r="F1765" s="9" t="s">
        <v>8</v>
      </c>
      <c r="G1765" s="10"/>
      <c r="H1765" s="9" t="s">
        <v>3754</v>
      </c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</row>
    <row r="1766" spans="1:24" hidden="1" x14ac:dyDescent="0.2">
      <c r="A1766" s="3">
        <v>45685</v>
      </c>
      <c r="B1766" s="9">
        <v>-24</v>
      </c>
      <c r="C1766" s="9" t="s">
        <v>27</v>
      </c>
      <c r="D1766" s="9" t="s">
        <v>28</v>
      </c>
      <c r="E1766" s="9" t="s">
        <v>190</v>
      </c>
      <c r="F1766" s="9" t="s">
        <v>8</v>
      </c>
      <c r="G1766" s="10"/>
      <c r="H1766" s="9" t="s">
        <v>3754</v>
      </c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</row>
    <row r="1767" spans="1:24" hidden="1" x14ac:dyDescent="0.2">
      <c r="A1767" s="3">
        <v>45698</v>
      </c>
      <c r="B1767" s="9">
        <v>-48.49</v>
      </c>
      <c r="C1767" s="9" t="s">
        <v>27</v>
      </c>
      <c r="D1767" s="9" t="s">
        <v>28</v>
      </c>
      <c r="E1767" s="9" t="s">
        <v>190</v>
      </c>
      <c r="F1767" s="9" t="s">
        <v>8</v>
      </c>
      <c r="G1767" s="10"/>
      <c r="H1767" s="9" t="s">
        <v>3754</v>
      </c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</row>
    <row r="1768" spans="1:24" hidden="1" x14ac:dyDescent="0.2">
      <c r="A1768" s="3">
        <v>45701</v>
      </c>
      <c r="B1768" s="9">
        <v>-19.149999999999999</v>
      </c>
      <c r="C1768" s="9" t="s">
        <v>27</v>
      </c>
      <c r="D1768" s="9" t="s">
        <v>28</v>
      </c>
      <c r="E1768" s="9" t="s">
        <v>190</v>
      </c>
      <c r="F1768" s="9" t="s">
        <v>8</v>
      </c>
      <c r="G1768" s="10"/>
      <c r="H1768" s="9" t="s">
        <v>3754</v>
      </c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</row>
    <row r="1769" spans="1:24" hidden="1" x14ac:dyDescent="0.2">
      <c r="A1769" s="3">
        <v>45719</v>
      </c>
      <c r="B1769" s="9">
        <v>-15.45</v>
      </c>
      <c r="C1769" s="9" t="s">
        <v>27</v>
      </c>
      <c r="D1769" s="9" t="s">
        <v>28</v>
      </c>
      <c r="E1769" s="9" t="s">
        <v>190</v>
      </c>
      <c r="F1769" s="9" t="s">
        <v>8</v>
      </c>
      <c r="G1769" s="10"/>
      <c r="H1769" s="9" t="s">
        <v>3754</v>
      </c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</row>
    <row r="1770" spans="1:24" hidden="1" x14ac:dyDescent="0.2">
      <c r="A1770" s="3">
        <v>45930</v>
      </c>
      <c r="B1770" s="9">
        <v>-16.05</v>
      </c>
      <c r="C1770" s="9" t="s">
        <v>27</v>
      </c>
      <c r="D1770" s="9" t="s">
        <v>28</v>
      </c>
      <c r="E1770" s="9" t="s">
        <v>190</v>
      </c>
      <c r="F1770" s="9" t="s">
        <v>8</v>
      </c>
      <c r="G1770" s="10"/>
      <c r="H1770" s="9" t="s">
        <v>3754</v>
      </c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</row>
    <row r="1771" spans="1:24" hidden="1" x14ac:dyDescent="0.2">
      <c r="A1771" s="3">
        <v>45965</v>
      </c>
      <c r="B1771" s="9">
        <v>-4.3</v>
      </c>
      <c r="C1771" s="9" t="s">
        <v>27</v>
      </c>
      <c r="D1771" s="9" t="s">
        <v>28</v>
      </c>
      <c r="E1771" s="9" t="s">
        <v>190</v>
      </c>
      <c r="F1771" s="9" t="s">
        <v>8</v>
      </c>
      <c r="G1771" s="10"/>
      <c r="H1771" s="9" t="s">
        <v>3754</v>
      </c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</row>
    <row r="1772" spans="1:24" hidden="1" x14ac:dyDescent="0.2">
      <c r="A1772" s="3">
        <v>45973</v>
      </c>
      <c r="B1772" s="9">
        <v>-11.6</v>
      </c>
      <c r="C1772" s="9" t="s">
        <v>27</v>
      </c>
      <c r="D1772" s="9" t="s">
        <v>28</v>
      </c>
      <c r="E1772" s="9" t="s">
        <v>190</v>
      </c>
      <c r="F1772" s="9" t="s">
        <v>8</v>
      </c>
      <c r="G1772" s="10"/>
      <c r="H1772" s="9" t="s">
        <v>3754</v>
      </c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</row>
    <row r="1773" spans="1:24" hidden="1" x14ac:dyDescent="0.2">
      <c r="A1773" s="3">
        <v>45904</v>
      </c>
      <c r="B1773" s="9">
        <v>-4.75</v>
      </c>
      <c r="C1773" s="9" t="s">
        <v>172</v>
      </c>
      <c r="D1773" s="10"/>
      <c r="E1773" s="9" t="s">
        <v>4663</v>
      </c>
      <c r="F1773" s="9" t="s">
        <v>8</v>
      </c>
      <c r="G1773" s="10"/>
      <c r="H1773" s="9" t="s">
        <v>3754</v>
      </c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</row>
    <row r="1774" spans="1:24" hidden="1" x14ac:dyDescent="0.2">
      <c r="A1774" s="3">
        <v>46000</v>
      </c>
      <c r="B1774" s="9">
        <v>-5.5</v>
      </c>
      <c r="C1774" s="9" t="s">
        <v>172</v>
      </c>
      <c r="D1774" s="10"/>
      <c r="E1774" s="9" t="s">
        <v>5391</v>
      </c>
      <c r="F1774" s="9" t="s">
        <v>8</v>
      </c>
      <c r="G1774" s="10"/>
      <c r="H1774" s="9" t="s">
        <v>3754</v>
      </c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</row>
    <row r="1775" spans="1:24" hidden="1" x14ac:dyDescent="0.2">
      <c r="A1775" s="3">
        <v>45909</v>
      </c>
      <c r="B1775" s="9">
        <v>-32.299999999999997</v>
      </c>
      <c r="C1775" s="9" t="s">
        <v>172</v>
      </c>
      <c r="D1775" s="10"/>
      <c r="E1775" s="9" t="s">
        <v>4693</v>
      </c>
      <c r="F1775" s="9" t="s">
        <v>8</v>
      </c>
      <c r="G1775" s="10"/>
      <c r="H1775" s="9" t="s">
        <v>3754</v>
      </c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</row>
    <row r="1776" spans="1:24" hidden="1" x14ac:dyDescent="0.2">
      <c r="A1776" s="3">
        <v>45889</v>
      </c>
      <c r="B1776" s="9">
        <v>-22.95</v>
      </c>
      <c r="C1776" s="9" t="s">
        <v>172</v>
      </c>
      <c r="D1776" s="10"/>
      <c r="E1776" s="9" t="s">
        <v>4538</v>
      </c>
      <c r="F1776" s="9" t="s">
        <v>8</v>
      </c>
      <c r="G1776" s="10"/>
      <c r="H1776" s="9" t="s">
        <v>3754</v>
      </c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</row>
    <row r="1777" spans="1:24" hidden="1" x14ac:dyDescent="0.2">
      <c r="A1777" s="3">
        <v>45981</v>
      </c>
      <c r="B1777" s="9">
        <v>-34.54</v>
      </c>
      <c r="C1777" s="9" t="s">
        <v>172</v>
      </c>
      <c r="D1777" s="10"/>
      <c r="E1777" s="9" t="s">
        <v>5311</v>
      </c>
      <c r="F1777" s="9" t="s">
        <v>8</v>
      </c>
      <c r="G1777" s="10"/>
      <c r="H1777" s="9" t="s">
        <v>3754</v>
      </c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</row>
    <row r="1778" spans="1:24" hidden="1" x14ac:dyDescent="0.2">
      <c r="A1778" s="3">
        <v>45780</v>
      </c>
      <c r="B1778" s="9">
        <v>-35.799999999999997</v>
      </c>
      <c r="C1778" s="9" t="s">
        <v>172</v>
      </c>
      <c r="D1778" s="10"/>
      <c r="E1778" s="9" t="s">
        <v>3835</v>
      </c>
      <c r="F1778" s="9" t="s">
        <v>8</v>
      </c>
      <c r="G1778" s="10"/>
      <c r="H1778" s="9" t="s">
        <v>3754</v>
      </c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</row>
    <row r="1779" spans="1:24" hidden="1" x14ac:dyDescent="0.2">
      <c r="A1779" s="3">
        <v>45812</v>
      </c>
      <c r="B1779" s="9">
        <v>-34.82</v>
      </c>
      <c r="C1779" s="9" t="s">
        <v>172</v>
      </c>
      <c r="D1779" s="10"/>
      <c r="E1779" s="9" t="s">
        <v>4065</v>
      </c>
      <c r="F1779" s="9" t="s">
        <v>8</v>
      </c>
      <c r="G1779" s="10"/>
      <c r="H1779" s="9" t="s">
        <v>3754</v>
      </c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</row>
    <row r="1780" spans="1:24" hidden="1" x14ac:dyDescent="0.2">
      <c r="A1780" s="3">
        <v>45874</v>
      </c>
      <c r="B1780" s="9">
        <v>-23.95</v>
      </c>
      <c r="C1780" s="9" t="s">
        <v>172</v>
      </c>
      <c r="D1780" s="10"/>
      <c r="E1780" s="9" t="s">
        <v>4458</v>
      </c>
      <c r="F1780" s="9" t="s">
        <v>8</v>
      </c>
      <c r="G1780" s="10"/>
      <c r="H1780" s="9" t="s">
        <v>3754</v>
      </c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</row>
    <row r="1781" spans="1:24" hidden="1" x14ac:dyDescent="0.2">
      <c r="A1781" s="3">
        <v>45783</v>
      </c>
      <c r="B1781" s="9">
        <v>-20.95</v>
      </c>
      <c r="C1781" s="9" t="s">
        <v>172</v>
      </c>
      <c r="D1781" s="10"/>
      <c r="E1781" s="9" t="s">
        <v>3862</v>
      </c>
      <c r="F1781" s="9" t="s">
        <v>8</v>
      </c>
      <c r="G1781" s="10"/>
      <c r="H1781" s="9" t="s">
        <v>3754</v>
      </c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</row>
    <row r="1782" spans="1:24" hidden="1" x14ac:dyDescent="0.2">
      <c r="A1782" s="3">
        <v>45874</v>
      </c>
      <c r="B1782" s="9">
        <v>-80.75</v>
      </c>
      <c r="C1782" s="9" t="s">
        <v>172</v>
      </c>
      <c r="D1782" s="10"/>
      <c r="E1782" s="9" t="s">
        <v>4460</v>
      </c>
      <c r="F1782" s="9" t="s">
        <v>8</v>
      </c>
      <c r="G1782" s="10"/>
      <c r="H1782" s="9" t="s">
        <v>3754</v>
      </c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</row>
    <row r="1783" spans="1:24" hidden="1" x14ac:dyDescent="0.2">
      <c r="A1783" s="3">
        <v>45876</v>
      </c>
      <c r="B1783" s="9">
        <v>-23.05</v>
      </c>
      <c r="C1783" s="9" t="s">
        <v>172</v>
      </c>
      <c r="D1783" s="10"/>
      <c r="E1783" s="9" t="s">
        <v>4470</v>
      </c>
      <c r="F1783" s="9" t="s">
        <v>8</v>
      </c>
      <c r="G1783" s="10"/>
      <c r="H1783" s="9" t="s">
        <v>3754</v>
      </c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</row>
    <row r="1784" spans="1:24" hidden="1" x14ac:dyDescent="0.2">
      <c r="A1784" s="3">
        <v>45815</v>
      </c>
      <c r="B1784" s="9">
        <v>-8.5</v>
      </c>
      <c r="C1784" s="9" t="s">
        <v>172</v>
      </c>
      <c r="D1784" s="10"/>
      <c r="E1784" s="9" t="s">
        <v>4088</v>
      </c>
      <c r="F1784" s="9" t="s">
        <v>8</v>
      </c>
      <c r="G1784" s="10"/>
      <c r="H1784" s="9" t="s">
        <v>3754</v>
      </c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</row>
    <row r="1785" spans="1:24" hidden="1" x14ac:dyDescent="0.2">
      <c r="A1785" s="3">
        <v>45815</v>
      </c>
      <c r="B1785" s="9">
        <v>-19.399999999999999</v>
      </c>
      <c r="C1785" s="9" t="s">
        <v>172</v>
      </c>
      <c r="D1785" s="10"/>
      <c r="E1785" s="9" t="s">
        <v>4088</v>
      </c>
      <c r="F1785" s="9" t="s">
        <v>8</v>
      </c>
      <c r="G1785" s="10"/>
      <c r="H1785" s="9" t="s">
        <v>3754</v>
      </c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</row>
    <row r="1786" spans="1:24" hidden="1" x14ac:dyDescent="0.2">
      <c r="A1786" s="3">
        <v>45876</v>
      </c>
      <c r="B1786" s="9">
        <v>-46.05</v>
      </c>
      <c r="C1786" s="9" t="s">
        <v>172</v>
      </c>
      <c r="D1786" s="10"/>
      <c r="E1786" s="9" t="s">
        <v>4469</v>
      </c>
      <c r="F1786" s="9" t="s">
        <v>8</v>
      </c>
      <c r="G1786" s="10"/>
      <c r="H1786" s="9" t="s">
        <v>3754</v>
      </c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</row>
    <row r="1787" spans="1:24" hidden="1" x14ac:dyDescent="0.2">
      <c r="A1787" s="3">
        <v>45785</v>
      </c>
      <c r="B1787" s="9">
        <v>-22.08</v>
      </c>
      <c r="C1787" s="9" t="s">
        <v>172</v>
      </c>
      <c r="D1787" s="10"/>
      <c r="E1787" s="9" t="s">
        <v>3882</v>
      </c>
      <c r="F1787" s="9" t="s">
        <v>8</v>
      </c>
      <c r="G1787" s="10"/>
      <c r="H1787" s="9" t="s">
        <v>3754</v>
      </c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</row>
    <row r="1788" spans="1:24" hidden="1" x14ac:dyDescent="0.2">
      <c r="A1788" s="3">
        <v>45818</v>
      </c>
      <c r="B1788" s="9">
        <v>-18.3</v>
      </c>
      <c r="C1788" s="9" t="s">
        <v>172</v>
      </c>
      <c r="D1788" s="10"/>
      <c r="E1788" s="9" t="s">
        <v>4105</v>
      </c>
      <c r="F1788" s="9" t="s">
        <v>8</v>
      </c>
      <c r="G1788" s="10"/>
      <c r="H1788" s="9" t="s">
        <v>3754</v>
      </c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</row>
    <row r="1789" spans="1:24" hidden="1" x14ac:dyDescent="0.2">
      <c r="A1789" s="3">
        <v>45786</v>
      </c>
      <c r="B1789" s="9">
        <v>-36.69</v>
      </c>
      <c r="C1789" s="9" t="s">
        <v>172</v>
      </c>
      <c r="D1789" s="10"/>
      <c r="E1789" s="9" t="s">
        <v>3891</v>
      </c>
      <c r="F1789" s="9" t="s">
        <v>8</v>
      </c>
      <c r="G1789" s="10"/>
      <c r="H1789" s="9" t="s">
        <v>3754</v>
      </c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</row>
    <row r="1790" spans="1:24" hidden="1" x14ac:dyDescent="0.2">
      <c r="A1790" s="3">
        <v>45787</v>
      </c>
      <c r="B1790" s="9">
        <v>-40.130000000000003</v>
      </c>
      <c r="C1790" s="9" t="s">
        <v>172</v>
      </c>
      <c r="D1790" s="10"/>
      <c r="E1790" s="9" t="s">
        <v>3898</v>
      </c>
      <c r="F1790" s="9" t="s">
        <v>8</v>
      </c>
      <c r="G1790" s="10"/>
      <c r="H1790" s="9" t="s">
        <v>3754</v>
      </c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</row>
    <row r="1791" spans="1:24" hidden="1" x14ac:dyDescent="0.2">
      <c r="A1791" s="3">
        <v>45790</v>
      </c>
      <c r="B1791" s="9">
        <v>-18.5</v>
      </c>
      <c r="C1791" s="9" t="s">
        <v>172</v>
      </c>
      <c r="D1791" s="10"/>
      <c r="E1791" s="9" t="s">
        <v>3918</v>
      </c>
      <c r="F1791" s="9" t="s">
        <v>8</v>
      </c>
      <c r="G1791" s="10"/>
      <c r="H1791" s="9" t="s">
        <v>3754</v>
      </c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</row>
    <row r="1792" spans="1:24" hidden="1" x14ac:dyDescent="0.2">
      <c r="A1792" s="3">
        <v>45822</v>
      </c>
      <c r="B1792" s="9">
        <v>-48.59</v>
      </c>
      <c r="C1792" s="9" t="s">
        <v>172</v>
      </c>
      <c r="D1792" s="10"/>
      <c r="E1792" s="9" t="s">
        <v>4128</v>
      </c>
      <c r="F1792" s="9" t="s">
        <v>8</v>
      </c>
      <c r="G1792" s="10"/>
      <c r="H1792" s="9" t="s">
        <v>3754</v>
      </c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</row>
    <row r="1793" spans="1:24" hidden="1" x14ac:dyDescent="0.2">
      <c r="A1793" s="3">
        <v>45822</v>
      </c>
      <c r="B1793" s="9">
        <v>-13.35</v>
      </c>
      <c r="C1793" s="9" t="s">
        <v>172</v>
      </c>
      <c r="D1793" s="10"/>
      <c r="E1793" s="9" t="s">
        <v>4128</v>
      </c>
      <c r="F1793" s="9" t="s">
        <v>8</v>
      </c>
      <c r="G1793" s="10"/>
      <c r="H1793" s="9" t="s">
        <v>3754</v>
      </c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</row>
    <row r="1794" spans="1:24" hidden="1" x14ac:dyDescent="0.2">
      <c r="A1794" s="3">
        <v>45792</v>
      </c>
      <c r="B1794" s="9">
        <v>-31.8</v>
      </c>
      <c r="C1794" s="9" t="s">
        <v>172</v>
      </c>
      <c r="D1794" s="10"/>
      <c r="E1794" s="9" t="s">
        <v>3936</v>
      </c>
      <c r="F1794" s="9" t="s">
        <v>8</v>
      </c>
      <c r="G1794" s="10"/>
      <c r="H1794" s="9" t="s">
        <v>3754</v>
      </c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</row>
    <row r="1795" spans="1:24" hidden="1" x14ac:dyDescent="0.2">
      <c r="A1795" s="3">
        <v>45794</v>
      </c>
      <c r="B1795" s="9">
        <v>-25.6</v>
      </c>
      <c r="C1795" s="9" t="s">
        <v>172</v>
      </c>
      <c r="D1795" s="10"/>
      <c r="E1795" s="9" t="s">
        <v>3943</v>
      </c>
      <c r="F1795" s="9" t="s">
        <v>8</v>
      </c>
      <c r="G1795" s="10"/>
      <c r="H1795" s="9" t="s">
        <v>3754</v>
      </c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</row>
    <row r="1796" spans="1:24" hidden="1" x14ac:dyDescent="0.2">
      <c r="A1796" s="3">
        <v>45826</v>
      </c>
      <c r="B1796" s="9">
        <v>-45.77</v>
      </c>
      <c r="C1796" s="9" t="s">
        <v>172</v>
      </c>
      <c r="D1796" s="10"/>
      <c r="E1796" s="9" t="s">
        <v>4149</v>
      </c>
      <c r="F1796" s="9" t="s">
        <v>8</v>
      </c>
      <c r="G1796" s="10"/>
      <c r="H1796" s="9" t="s">
        <v>3754</v>
      </c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</row>
    <row r="1797" spans="1:24" hidden="1" x14ac:dyDescent="0.2">
      <c r="A1797" s="3">
        <v>45857</v>
      </c>
      <c r="B1797" s="9">
        <v>-31.6</v>
      </c>
      <c r="C1797" s="9" t="s">
        <v>172</v>
      </c>
      <c r="D1797" s="10"/>
      <c r="E1797" s="9" t="s">
        <v>4356</v>
      </c>
      <c r="F1797" s="9" t="s">
        <v>8</v>
      </c>
      <c r="G1797" s="10"/>
      <c r="H1797" s="9" t="s">
        <v>3754</v>
      </c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</row>
    <row r="1798" spans="1:24" hidden="1" x14ac:dyDescent="0.2">
      <c r="A1798" s="3">
        <v>45797</v>
      </c>
      <c r="B1798" s="9">
        <v>-36.54</v>
      </c>
      <c r="C1798" s="9" t="s">
        <v>172</v>
      </c>
      <c r="D1798" s="10"/>
      <c r="E1798" s="9" t="s">
        <v>3960</v>
      </c>
      <c r="F1798" s="9" t="s">
        <v>8</v>
      </c>
      <c r="G1798" s="10"/>
      <c r="H1798" s="9" t="s">
        <v>3754</v>
      </c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</row>
    <row r="1799" spans="1:24" hidden="1" x14ac:dyDescent="0.2">
      <c r="A1799" s="3">
        <v>45798</v>
      </c>
      <c r="B1799" s="9">
        <v>-34.81</v>
      </c>
      <c r="C1799" s="9" t="s">
        <v>172</v>
      </c>
      <c r="D1799" s="10"/>
      <c r="E1799" s="9" t="s">
        <v>3975</v>
      </c>
      <c r="F1799" s="9" t="s">
        <v>8</v>
      </c>
      <c r="G1799" s="10"/>
      <c r="H1799" s="9" t="s">
        <v>3754</v>
      </c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</row>
    <row r="1800" spans="1:24" hidden="1" x14ac:dyDescent="0.2">
      <c r="A1800" s="3">
        <v>45770</v>
      </c>
      <c r="B1800" s="9">
        <v>-47.61</v>
      </c>
      <c r="C1800" s="9" t="s">
        <v>172</v>
      </c>
      <c r="D1800" s="10"/>
      <c r="E1800" s="9" t="s">
        <v>3775</v>
      </c>
      <c r="F1800" s="9" t="s">
        <v>8</v>
      </c>
      <c r="G1800" s="10"/>
      <c r="H1800" s="9" t="s">
        <v>3754</v>
      </c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</row>
    <row r="1801" spans="1:24" hidden="1" x14ac:dyDescent="0.2">
      <c r="A1801" s="3">
        <v>45688</v>
      </c>
      <c r="B1801" s="9">
        <v>-19.95</v>
      </c>
      <c r="C1801" s="9" t="s">
        <v>27</v>
      </c>
      <c r="D1801" s="9" t="s">
        <v>28</v>
      </c>
      <c r="E1801" s="9" t="s">
        <v>1929</v>
      </c>
      <c r="F1801" s="9" t="s">
        <v>52</v>
      </c>
      <c r="G1801" s="9" t="s">
        <v>1871</v>
      </c>
      <c r="H1801" s="9" t="s">
        <v>1872</v>
      </c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</row>
    <row r="1802" spans="1:24" hidden="1" x14ac:dyDescent="0.2">
      <c r="A1802" s="3">
        <v>45758</v>
      </c>
      <c r="B1802" s="9">
        <v>-87.94</v>
      </c>
      <c r="C1802" s="9" t="s">
        <v>27</v>
      </c>
      <c r="D1802" s="9" t="s">
        <v>28</v>
      </c>
      <c r="E1802" s="9" t="s">
        <v>1929</v>
      </c>
      <c r="F1802" s="9" t="s">
        <v>52</v>
      </c>
      <c r="G1802" s="9" t="s">
        <v>1871</v>
      </c>
      <c r="H1802" s="9" t="s">
        <v>1872</v>
      </c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</row>
    <row r="1803" spans="1:24" hidden="1" x14ac:dyDescent="0.2">
      <c r="A1803" s="3">
        <v>45769</v>
      </c>
      <c r="B1803" s="9">
        <v>-154.28</v>
      </c>
      <c r="C1803" s="9" t="s">
        <v>27</v>
      </c>
      <c r="D1803" s="9" t="s">
        <v>28</v>
      </c>
      <c r="E1803" s="9" t="s">
        <v>1929</v>
      </c>
      <c r="F1803" s="9" t="s">
        <v>52</v>
      </c>
      <c r="G1803" s="9" t="s">
        <v>1871</v>
      </c>
      <c r="H1803" s="9" t="s">
        <v>1872</v>
      </c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</row>
    <row r="1804" spans="1:24" hidden="1" x14ac:dyDescent="0.2">
      <c r="A1804" s="3">
        <v>45754</v>
      </c>
      <c r="B1804" s="9">
        <v>-12.23</v>
      </c>
      <c r="C1804" s="9" t="s">
        <v>27</v>
      </c>
      <c r="D1804" s="9" t="s">
        <v>28</v>
      </c>
      <c r="E1804" s="9" t="s">
        <v>1391</v>
      </c>
      <c r="F1804" s="9" t="s">
        <v>5538</v>
      </c>
      <c r="G1804" s="9" t="s">
        <v>5543</v>
      </c>
      <c r="H1804" s="9" t="s">
        <v>5602</v>
      </c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</row>
    <row r="1805" spans="1:24" hidden="1" x14ac:dyDescent="0.2">
      <c r="A1805" s="3">
        <v>45761</v>
      </c>
      <c r="B1805" s="9">
        <v>-12.23</v>
      </c>
      <c r="C1805" s="9" t="s">
        <v>27</v>
      </c>
      <c r="D1805" s="9" t="s">
        <v>28</v>
      </c>
      <c r="E1805" s="9" t="s">
        <v>1391</v>
      </c>
      <c r="F1805" s="9" t="s">
        <v>5538</v>
      </c>
      <c r="G1805" s="9" t="s">
        <v>5543</v>
      </c>
      <c r="H1805" s="9" t="s">
        <v>5602</v>
      </c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</row>
    <row r="1806" spans="1:24" hidden="1" x14ac:dyDescent="0.2">
      <c r="A1806" s="3">
        <v>45769</v>
      </c>
      <c r="B1806" s="9">
        <v>-12.23</v>
      </c>
      <c r="C1806" s="9" t="s">
        <v>27</v>
      </c>
      <c r="D1806" s="9" t="s">
        <v>28</v>
      </c>
      <c r="E1806" s="9" t="s">
        <v>1391</v>
      </c>
      <c r="F1806" s="9" t="s">
        <v>5538</v>
      </c>
      <c r="G1806" s="9" t="s">
        <v>5543</v>
      </c>
      <c r="H1806" s="9" t="s">
        <v>5602</v>
      </c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</row>
    <row r="1807" spans="1:24" hidden="1" x14ac:dyDescent="0.2">
      <c r="A1807" s="3">
        <v>45978</v>
      </c>
      <c r="B1807" s="9">
        <v>-10.42</v>
      </c>
      <c r="C1807" s="9" t="s">
        <v>27</v>
      </c>
      <c r="D1807" s="9" t="s">
        <v>28</v>
      </c>
      <c r="E1807" s="9" t="s">
        <v>612</v>
      </c>
      <c r="F1807" s="9" t="s">
        <v>5538</v>
      </c>
      <c r="G1807" s="9" t="s">
        <v>5543</v>
      </c>
      <c r="H1807" s="9" t="s">
        <v>2196</v>
      </c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</row>
    <row r="1808" spans="1:24" hidden="1" x14ac:dyDescent="0.2">
      <c r="A1808" s="3">
        <v>46013</v>
      </c>
      <c r="B1808" s="9">
        <v>-15.24</v>
      </c>
      <c r="C1808" s="9" t="s">
        <v>27</v>
      </c>
      <c r="D1808" s="9" t="s">
        <v>28</v>
      </c>
      <c r="E1808" s="9" t="s">
        <v>5190</v>
      </c>
      <c r="F1808" s="9" t="s">
        <v>5538</v>
      </c>
      <c r="G1808" s="9" t="s">
        <v>5543</v>
      </c>
      <c r="H1808" s="9" t="s">
        <v>5191</v>
      </c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</row>
    <row r="1809" spans="1:24" hidden="1" x14ac:dyDescent="0.2">
      <c r="A1809" s="3">
        <v>45783</v>
      </c>
      <c r="B1809" s="9">
        <v>-18.95</v>
      </c>
      <c r="C1809" s="9" t="s">
        <v>172</v>
      </c>
      <c r="D1809" s="10"/>
      <c r="E1809" s="9" t="s">
        <v>3855</v>
      </c>
      <c r="F1809" s="9" t="s">
        <v>5538</v>
      </c>
      <c r="G1809" s="9" t="s">
        <v>5543</v>
      </c>
      <c r="H1809" s="9" t="s">
        <v>3856</v>
      </c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</row>
    <row r="1810" spans="1:24" hidden="1" x14ac:dyDescent="0.2">
      <c r="A1810" s="3">
        <v>45783</v>
      </c>
      <c r="B1810" s="9">
        <v>-63.82</v>
      </c>
      <c r="C1810" s="9" t="s">
        <v>172</v>
      </c>
      <c r="D1810" s="10"/>
      <c r="E1810" s="9" t="s">
        <v>3855</v>
      </c>
      <c r="F1810" s="9" t="s">
        <v>5538</v>
      </c>
      <c r="G1810" s="9" t="s">
        <v>5543</v>
      </c>
      <c r="H1810" s="9" t="s">
        <v>3856</v>
      </c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</row>
    <row r="1811" spans="1:24" hidden="1" x14ac:dyDescent="0.2">
      <c r="A1811" s="3">
        <v>45411</v>
      </c>
      <c r="B1811" s="9">
        <v>-15</v>
      </c>
      <c r="C1811" s="9" t="s">
        <v>27</v>
      </c>
      <c r="D1811" s="9" t="s">
        <v>28</v>
      </c>
      <c r="E1811" s="9" t="s">
        <v>2072</v>
      </c>
      <c r="F1811" s="9" t="s">
        <v>5538</v>
      </c>
      <c r="G1811" s="9" t="s">
        <v>5543</v>
      </c>
      <c r="H1811" s="9" t="s">
        <v>2073</v>
      </c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</row>
    <row r="1812" spans="1:24" hidden="1" x14ac:dyDescent="0.2">
      <c r="A1812" s="3">
        <v>45891</v>
      </c>
      <c r="B1812" s="9">
        <v>-10.1</v>
      </c>
      <c r="C1812" s="9" t="s">
        <v>172</v>
      </c>
      <c r="D1812" s="10"/>
      <c r="E1812" s="9" t="s">
        <v>4550</v>
      </c>
      <c r="F1812" s="9" t="s">
        <v>5538</v>
      </c>
      <c r="G1812" s="9" t="s">
        <v>5543</v>
      </c>
      <c r="H1812" s="9" t="s">
        <v>4551</v>
      </c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</row>
    <row r="1813" spans="1:24" hidden="1" x14ac:dyDescent="0.2">
      <c r="A1813" s="3">
        <v>45891</v>
      </c>
      <c r="B1813" s="9">
        <v>-67.66</v>
      </c>
      <c r="C1813" s="9" t="s">
        <v>27</v>
      </c>
      <c r="D1813" s="9" t="s">
        <v>28</v>
      </c>
      <c r="E1813" s="9" t="s">
        <v>4558</v>
      </c>
      <c r="F1813" s="9" t="s">
        <v>5538</v>
      </c>
      <c r="G1813" s="9" t="s">
        <v>5543</v>
      </c>
      <c r="H1813" s="9" t="s">
        <v>4559</v>
      </c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</row>
    <row r="1814" spans="1:24" hidden="1" x14ac:dyDescent="0.2">
      <c r="A1814" s="3">
        <v>45685</v>
      </c>
      <c r="B1814" s="9">
        <v>-64.27</v>
      </c>
      <c r="C1814" s="9" t="s">
        <v>27</v>
      </c>
      <c r="D1814" s="9" t="s">
        <v>28</v>
      </c>
      <c r="E1814" s="9" t="s">
        <v>3411</v>
      </c>
      <c r="F1814" s="9" t="s">
        <v>5538</v>
      </c>
      <c r="G1814" s="9" t="s">
        <v>5543</v>
      </c>
      <c r="H1814" s="9" t="s">
        <v>5551</v>
      </c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</row>
    <row r="1815" spans="1:24" hidden="1" x14ac:dyDescent="0.2">
      <c r="A1815" s="3">
        <v>45565</v>
      </c>
      <c r="B1815" s="9">
        <v>-42.8</v>
      </c>
      <c r="C1815" s="9" t="s">
        <v>27</v>
      </c>
      <c r="D1815" s="9" t="s">
        <v>28</v>
      </c>
      <c r="E1815" s="9" t="s">
        <v>2836</v>
      </c>
      <c r="F1815" s="9" t="s">
        <v>5538</v>
      </c>
      <c r="G1815" s="9" t="s">
        <v>5543</v>
      </c>
      <c r="H1815" s="9" t="s">
        <v>5552</v>
      </c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</row>
    <row r="1816" spans="1:24" hidden="1" x14ac:dyDescent="0.2">
      <c r="A1816" s="3">
        <v>45565</v>
      </c>
      <c r="B1816" s="9">
        <v>-13</v>
      </c>
      <c r="C1816" s="9" t="s">
        <v>27</v>
      </c>
      <c r="D1816" s="9" t="s">
        <v>28</v>
      </c>
      <c r="E1816" s="9" t="s">
        <v>2836</v>
      </c>
      <c r="F1816" s="9" t="s">
        <v>5538</v>
      </c>
      <c r="G1816" s="9" t="s">
        <v>5543</v>
      </c>
      <c r="H1816" s="9" t="s">
        <v>5552</v>
      </c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</row>
    <row r="1817" spans="1:24" hidden="1" x14ac:dyDescent="0.2">
      <c r="A1817" s="3">
        <v>45656</v>
      </c>
      <c r="B1817" s="9">
        <v>-92.91</v>
      </c>
      <c r="C1817" s="9" t="s">
        <v>27</v>
      </c>
      <c r="D1817" s="9" t="s">
        <v>28</v>
      </c>
      <c r="E1817" s="9" t="s">
        <v>2836</v>
      </c>
      <c r="F1817" s="9" t="s">
        <v>5538</v>
      </c>
      <c r="G1817" s="9" t="s">
        <v>5543</v>
      </c>
      <c r="H1817" s="9" t="s">
        <v>5552</v>
      </c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</row>
    <row r="1818" spans="1:24" hidden="1" x14ac:dyDescent="0.2">
      <c r="A1818" s="3">
        <v>45756</v>
      </c>
      <c r="B1818" s="9">
        <v>5752.48</v>
      </c>
      <c r="C1818" s="9" t="s">
        <v>36</v>
      </c>
      <c r="D1818" s="9" t="s">
        <v>95</v>
      </c>
      <c r="E1818" s="9" t="s">
        <v>3693</v>
      </c>
      <c r="F1818" s="9" t="s">
        <v>97</v>
      </c>
      <c r="G1818" s="9" t="s">
        <v>5532</v>
      </c>
      <c r="H1818" s="10" t="s">
        <v>4239</v>
      </c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</row>
    <row r="1819" spans="1:24" hidden="1" x14ac:dyDescent="0.2">
      <c r="A1819" s="3">
        <v>46000</v>
      </c>
      <c r="B1819" s="9">
        <v>-45.4</v>
      </c>
      <c r="C1819" s="9" t="s">
        <v>172</v>
      </c>
      <c r="D1819" s="10"/>
      <c r="E1819" s="9" t="s">
        <v>5397</v>
      </c>
      <c r="F1819" s="9" t="s">
        <v>5538</v>
      </c>
      <c r="G1819" s="9" t="s">
        <v>5543</v>
      </c>
      <c r="H1819" s="9" t="s">
        <v>5552</v>
      </c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</row>
    <row r="1820" spans="1:24" hidden="1" x14ac:dyDescent="0.2">
      <c r="A1820" s="3">
        <v>46000</v>
      </c>
      <c r="B1820" s="9">
        <v>-10</v>
      </c>
      <c r="C1820" s="9" t="s">
        <v>172</v>
      </c>
      <c r="D1820" s="10"/>
      <c r="E1820" s="9" t="s">
        <v>5397</v>
      </c>
      <c r="F1820" s="9" t="s">
        <v>5538</v>
      </c>
      <c r="G1820" s="9" t="s">
        <v>5543</v>
      </c>
      <c r="H1820" s="9" t="s">
        <v>5552</v>
      </c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</row>
    <row r="1821" spans="1:24" hidden="1" x14ac:dyDescent="0.2">
      <c r="A1821" s="3">
        <v>45896</v>
      </c>
      <c r="B1821" s="9">
        <v>-49.4</v>
      </c>
      <c r="C1821" s="9" t="s">
        <v>172</v>
      </c>
      <c r="D1821" s="10"/>
      <c r="E1821" s="9" t="s">
        <v>4591</v>
      </c>
      <c r="F1821" s="9" t="s">
        <v>5538</v>
      </c>
      <c r="G1821" s="9" t="s">
        <v>5543</v>
      </c>
      <c r="H1821" s="9" t="s">
        <v>5552</v>
      </c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</row>
    <row r="1822" spans="1:24" hidden="1" x14ac:dyDescent="0.2">
      <c r="A1822" s="3">
        <v>46014</v>
      </c>
      <c r="B1822" s="9">
        <v>-69.95</v>
      </c>
      <c r="C1822" s="9" t="s">
        <v>172</v>
      </c>
      <c r="D1822" s="10"/>
      <c r="E1822" s="9" t="s">
        <v>5443</v>
      </c>
      <c r="F1822" s="9" t="s">
        <v>16</v>
      </c>
      <c r="G1822" s="9" t="s">
        <v>6049</v>
      </c>
      <c r="H1822" s="10" t="s">
        <v>5924</v>
      </c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</row>
    <row r="1823" spans="1:24" hidden="1" x14ac:dyDescent="0.2">
      <c r="A1823" s="3">
        <v>45896</v>
      </c>
      <c r="B1823" s="9">
        <v>-99.3</v>
      </c>
      <c r="C1823" s="9" t="s">
        <v>172</v>
      </c>
      <c r="D1823" s="10"/>
      <c r="E1823" s="9" t="s">
        <v>4592</v>
      </c>
      <c r="F1823" s="9" t="s">
        <v>5538</v>
      </c>
      <c r="G1823" s="9" t="s">
        <v>5543</v>
      </c>
      <c r="H1823" s="9" t="s">
        <v>4593</v>
      </c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</row>
    <row r="1824" spans="1:24" hidden="1" x14ac:dyDescent="0.2">
      <c r="A1824" s="3">
        <v>45705</v>
      </c>
      <c r="B1824" s="9">
        <v>-117.74</v>
      </c>
      <c r="C1824" s="9" t="s">
        <v>27</v>
      </c>
      <c r="D1824" s="9" t="s">
        <v>28</v>
      </c>
      <c r="E1824" s="9" t="s">
        <v>3492</v>
      </c>
      <c r="F1824" s="9" t="s">
        <v>5538</v>
      </c>
      <c r="G1824" s="9" t="s">
        <v>5543</v>
      </c>
      <c r="H1824" s="9" t="s">
        <v>3493</v>
      </c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</row>
    <row r="1825" spans="1:24" hidden="1" x14ac:dyDescent="0.2">
      <c r="A1825" s="3">
        <v>45783</v>
      </c>
      <c r="B1825" s="9">
        <v>-55.06</v>
      </c>
      <c r="C1825" s="9" t="s">
        <v>27</v>
      </c>
      <c r="D1825" s="9" t="s">
        <v>28</v>
      </c>
      <c r="E1825" s="9" t="s">
        <v>3853</v>
      </c>
      <c r="F1825" s="9" t="s">
        <v>5538</v>
      </c>
      <c r="G1825" s="9" t="s">
        <v>5543</v>
      </c>
      <c r="H1825" s="9" t="s">
        <v>3854</v>
      </c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</row>
    <row r="1826" spans="1:24" hidden="1" x14ac:dyDescent="0.2">
      <c r="A1826" s="3">
        <v>45860</v>
      </c>
      <c r="B1826" s="9">
        <v>-9.9</v>
      </c>
      <c r="C1826" s="9" t="s">
        <v>172</v>
      </c>
      <c r="D1826" s="10"/>
      <c r="E1826" s="9" t="s">
        <v>4365</v>
      </c>
      <c r="F1826" s="9" t="s">
        <v>5538</v>
      </c>
      <c r="G1826" s="9" t="s">
        <v>5543</v>
      </c>
      <c r="H1826" s="9" t="s">
        <v>5603</v>
      </c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</row>
    <row r="1827" spans="1:24" hidden="1" x14ac:dyDescent="0.2">
      <c r="A1827" s="3">
        <v>45660</v>
      </c>
      <c r="B1827" s="9">
        <v>-18.850000000000001</v>
      </c>
      <c r="C1827" s="9" t="s">
        <v>27</v>
      </c>
      <c r="D1827" s="9" t="s">
        <v>28</v>
      </c>
      <c r="E1827" s="9" t="s">
        <v>3312</v>
      </c>
      <c r="F1827" s="9" t="s">
        <v>5538</v>
      </c>
      <c r="G1827" s="9" t="s">
        <v>5543</v>
      </c>
      <c r="H1827" s="9" t="s">
        <v>5603</v>
      </c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</row>
    <row r="1828" spans="1:24" hidden="1" x14ac:dyDescent="0.2">
      <c r="A1828" s="3">
        <v>45849</v>
      </c>
      <c r="B1828" s="9">
        <v>-9</v>
      </c>
      <c r="C1828" s="9" t="s">
        <v>172</v>
      </c>
      <c r="D1828" s="10"/>
      <c r="E1828" s="9" t="s">
        <v>4300</v>
      </c>
      <c r="F1828" s="9" t="s">
        <v>5538</v>
      </c>
      <c r="G1828" s="9" t="s">
        <v>5543</v>
      </c>
      <c r="H1828" s="9" t="s">
        <v>5603</v>
      </c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</row>
    <row r="1829" spans="1:24" hidden="1" x14ac:dyDescent="0.2">
      <c r="A1829" s="3">
        <v>45988</v>
      </c>
      <c r="B1829" s="9">
        <v>-3</v>
      </c>
      <c r="C1829" s="9" t="s">
        <v>27</v>
      </c>
      <c r="D1829" s="9" t="s">
        <v>28</v>
      </c>
      <c r="E1829" s="9" t="s">
        <v>5247</v>
      </c>
      <c r="F1829" s="9" t="s">
        <v>5538</v>
      </c>
      <c r="G1829" s="9" t="s">
        <v>5543</v>
      </c>
      <c r="H1829" s="9" t="s">
        <v>5603</v>
      </c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</row>
    <row r="1830" spans="1:24" hidden="1" x14ac:dyDescent="0.2">
      <c r="A1830" s="3">
        <v>45702</v>
      </c>
      <c r="B1830" s="9">
        <v>-20.52</v>
      </c>
      <c r="C1830" s="9" t="s">
        <v>27</v>
      </c>
      <c r="D1830" s="9" t="s">
        <v>28</v>
      </c>
      <c r="E1830" s="9" t="s">
        <v>3476</v>
      </c>
      <c r="F1830" s="9" t="s">
        <v>5538</v>
      </c>
      <c r="G1830" s="9" t="s">
        <v>5543</v>
      </c>
      <c r="H1830" s="9" t="s">
        <v>5603</v>
      </c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</row>
    <row r="1831" spans="1:24" hidden="1" x14ac:dyDescent="0.2">
      <c r="A1831" s="3">
        <v>45446</v>
      </c>
      <c r="B1831" s="9">
        <v>-7</v>
      </c>
      <c r="C1831" s="9" t="s">
        <v>27</v>
      </c>
      <c r="D1831" s="9" t="s">
        <v>28</v>
      </c>
      <c r="E1831" s="9" t="s">
        <v>2265</v>
      </c>
      <c r="F1831" s="9" t="s">
        <v>5538</v>
      </c>
      <c r="G1831" s="9" t="s">
        <v>5543</v>
      </c>
      <c r="H1831" s="9" t="s">
        <v>5603</v>
      </c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</row>
    <row r="1832" spans="1:24" hidden="1" x14ac:dyDescent="0.2">
      <c r="A1832" s="3">
        <v>45484</v>
      </c>
      <c r="B1832" s="9">
        <v>-7.5</v>
      </c>
      <c r="C1832" s="9" t="s">
        <v>27</v>
      </c>
      <c r="D1832" s="9" t="s">
        <v>28</v>
      </c>
      <c r="E1832" s="9" t="s">
        <v>2265</v>
      </c>
      <c r="F1832" s="9" t="s">
        <v>5538</v>
      </c>
      <c r="G1832" s="9" t="s">
        <v>5543</v>
      </c>
      <c r="H1832" s="9" t="s">
        <v>5603</v>
      </c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</row>
    <row r="1833" spans="1:24" hidden="1" x14ac:dyDescent="0.2">
      <c r="A1833" s="3">
        <v>45519</v>
      </c>
      <c r="B1833" s="9">
        <v>-8.6</v>
      </c>
      <c r="C1833" s="9" t="s">
        <v>27</v>
      </c>
      <c r="D1833" s="9" t="s">
        <v>28</v>
      </c>
      <c r="E1833" s="9" t="s">
        <v>2265</v>
      </c>
      <c r="F1833" s="9" t="s">
        <v>5538</v>
      </c>
      <c r="G1833" s="9" t="s">
        <v>5543</v>
      </c>
      <c r="H1833" s="9" t="s">
        <v>5603</v>
      </c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</row>
    <row r="1834" spans="1:24" hidden="1" x14ac:dyDescent="0.2">
      <c r="A1834" s="3">
        <v>45743</v>
      </c>
      <c r="B1834" s="9">
        <v>-7.9</v>
      </c>
      <c r="C1834" s="9" t="s">
        <v>27</v>
      </c>
      <c r="D1834" s="9" t="s">
        <v>28</v>
      </c>
      <c r="E1834" s="9" t="s">
        <v>2265</v>
      </c>
      <c r="F1834" s="9" t="s">
        <v>5538</v>
      </c>
      <c r="G1834" s="9" t="s">
        <v>5543</v>
      </c>
      <c r="H1834" s="9" t="s">
        <v>5603</v>
      </c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</row>
    <row r="1835" spans="1:24" hidden="1" x14ac:dyDescent="0.2">
      <c r="A1835" s="3">
        <v>45978</v>
      </c>
      <c r="B1835" s="9">
        <v>-18.600000000000001</v>
      </c>
      <c r="C1835" s="9" t="s">
        <v>27</v>
      </c>
      <c r="D1835" s="9" t="s">
        <v>28</v>
      </c>
      <c r="E1835" s="9" t="s">
        <v>2265</v>
      </c>
      <c r="F1835" s="9" t="s">
        <v>5538</v>
      </c>
      <c r="G1835" s="9" t="s">
        <v>5543</v>
      </c>
      <c r="H1835" s="9" t="s">
        <v>5603</v>
      </c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</row>
    <row r="1836" spans="1:24" hidden="1" x14ac:dyDescent="0.2">
      <c r="A1836" s="3">
        <v>45762</v>
      </c>
      <c r="B1836" s="9">
        <v>-10.55</v>
      </c>
      <c r="C1836" s="9" t="s">
        <v>27</v>
      </c>
      <c r="D1836" s="9" t="s">
        <v>28</v>
      </c>
      <c r="E1836" s="9" t="s">
        <v>1379</v>
      </c>
      <c r="F1836" s="9" t="s">
        <v>5538</v>
      </c>
      <c r="G1836" s="9" t="s">
        <v>5543</v>
      </c>
      <c r="H1836" s="9" t="s">
        <v>5603</v>
      </c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</row>
    <row r="1837" spans="1:24" hidden="1" x14ac:dyDescent="0.2">
      <c r="A1837" s="3">
        <v>45821</v>
      </c>
      <c r="B1837" s="9">
        <v>-7.8</v>
      </c>
      <c r="C1837" s="9" t="s">
        <v>172</v>
      </c>
      <c r="D1837" s="10"/>
      <c r="E1837" s="9" t="s">
        <v>4120</v>
      </c>
      <c r="F1837" s="9" t="s">
        <v>5538</v>
      </c>
      <c r="G1837" s="9" t="s">
        <v>5543</v>
      </c>
      <c r="H1837" s="9" t="s">
        <v>5603</v>
      </c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</row>
    <row r="1838" spans="1:24" hidden="1" x14ac:dyDescent="0.2">
      <c r="A1838" s="3">
        <v>45740</v>
      </c>
      <c r="B1838" s="9">
        <v>-5.08</v>
      </c>
      <c r="C1838" s="9" t="s">
        <v>27</v>
      </c>
      <c r="D1838" s="9" t="s">
        <v>28</v>
      </c>
      <c r="E1838" s="9" t="s">
        <v>3623</v>
      </c>
      <c r="F1838" s="9" t="s">
        <v>5538</v>
      </c>
      <c r="G1838" s="9" t="s">
        <v>5543</v>
      </c>
      <c r="H1838" s="10" t="s">
        <v>5842</v>
      </c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</row>
    <row r="1839" spans="1:24" hidden="1" x14ac:dyDescent="0.2">
      <c r="A1839" s="3">
        <v>45706</v>
      </c>
      <c r="B1839" s="9">
        <v>-24</v>
      </c>
      <c r="C1839" s="9" t="s">
        <v>27</v>
      </c>
      <c r="D1839" s="9" t="s">
        <v>28</v>
      </c>
      <c r="E1839" s="9" t="s">
        <v>3522</v>
      </c>
      <c r="F1839" s="9" t="s">
        <v>5538</v>
      </c>
      <c r="G1839" s="9" t="s">
        <v>5543</v>
      </c>
      <c r="H1839" s="9" t="s">
        <v>3523</v>
      </c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</row>
    <row r="1840" spans="1:24" hidden="1" x14ac:dyDescent="0.2">
      <c r="A1840" s="3">
        <v>45706</v>
      </c>
      <c r="B1840" s="9">
        <v>-22.5</v>
      </c>
      <c r="C1840" s="9" t="s">
        <v>27</v>
      </c>
      <c r="D1840" s="9" t="s">
        <v>28</v>
      </c>
      <c r="E1840" s="9" t="s">
        <v>3522</v>
      </c>
      <c r="F1840" s="9" t="s">
        <v>5538</v>
      </c>
      <c r="G1840" s="9" t="s">
        <v>5543</v>
      </c>
      <c r="H1840" s="9" t="s">
        <v>3523</v>
      </c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</row>
    <row r="1841" spans="1:24" hidden="1" x14ac:dyDescent="0.2">
      <c r="A1841" s="3">
        <v>45762</v>
      </c>
      <c r="B1841" s="9">
        <v>-18</v>
      </c>
      <c r="C1841" s="9" t="s">
        <v>27</v>
      </c>
      <c r="D1841" s="9" t="s">
        <v>28</v>
      </c>
      <c r="E1841" s="9" t="s">
        <v>372</v>
      </c>
      <c r="F1841" s="9" t="s">
        <v>5538</v>
      </c>
      <c r="G1841" s="9" t="s">
        <v>5543</v>
      </c>
      <c r="H1841" s="9" t="s">
        <v>3750</v>
      </c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</row>
    <row r="1842" spans="1:24" hidden="1" x14ac:dyDescent="0.2">
      <c r="A1842" s="3">
        <v>45959</v>
      </c>
      <c r="B1842" s="9">
        <v>-8</v>
      </c>
      <c r="C1842" s="9" t="s">
        <v>27</v>
      </c>
      <c r="D1842" s="9" t="s">
        <v>28</v>
      </c>
      <c r="E1842" s="9" t="s">
        <v>372</v>
      </c>
      <c r="F1842" s="9" t="s">
        <v>5538</v>
      </c>
      <c r="G1842" s="9" t="s">
        <v>5543</v>
      </c>
      <c r="H1842" s="9" t="s">
        <v>3750</v>
      </c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</row>
    <row r="1843" spans="1:24" hidden="1" x14ac:dyDescent="0.2">
      <c r="A1843" s="3">
        <v>45656</v>
      </c>
      <c r="B1843" s="9">
        <v>-51.53</v>
      </c>
      <c r="C1843" s="9" t="s">
        <v>27</v>
      </c>
      <c r="D1843" s="9" t="s">
        <v>28</v>
      </c>
      <c r="E1843" s="9" t="s">
        <v>3281</v>
      </c>
      <c r="F1843" s="9" t="s">
        <v>7</v>
      </c>
      <c r="G1843" s="10"/>
      <c r="H1843" s="9" t="s">
        <v>3282</v>
      </c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</row>
    <row r="1844" spans="1:24" hidden="1" x14ac:dyDescent="0.2">
      <c r="A1844" s="3">
        <v>45366</v>
      </c>
      <c r="B1844" s="9">
        <v>-10</v>
      </c>
      <c r="C1844" s="9" t="s">
        <v>27</v>
      </c>
      <c r="D1844" s="9" t="s">
        <v>28</v>
      </c>
      <c r="E1844" s="9" t="s">
        <v>1826</v>
      </c>
      <c r="F1844" s="9" t="s">
        <v>5538</v>
      </c>
      <c r="G1844" s="9" t="s">
        <v>5543</v>
      </c>
      <c r="H1844" s="9" t="s">
        <v>3750</v>
      </c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</row>
    <row r="1845" spans="1:24" hidden="1" x14ac:dyDescent="0.2">
      <c r="A1845" s="3">
        <v>45608</v>
      </c>
      <c r="B1845" s="9">
        <v>-7</v>
      </c>
      <c r="C1845" s="9" t="s">
        <v>27</v>
      </c>
      <c r="D1845" s="9" t="s">
        <v>28</v>
      </c>
      <c r="E1845" s="9" t="s">
        <v>3045</v>
      </c>
      <c r="F1845" s="9" t="s">
        <v>5538</v>
      </c>
      <c r="G1845" s="9" t="s">
        <v>5543</v>
      </c>
      <c r="H1845" s="9" t="s">
        <v>3750</v>
      </c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</row>
    <row r="1846" spans="1:24" hidden="1" x14ac:dyDescent="0.2">
      <c r="A1846" s="3">
        <v>45359</v>
      </c>
      <c r="B1846" s="9">
        <v>-9</v>
      </c>
      <c r="C1846" s="9" t="s">
        <v>27</v>
      </c>
      <c r="D1846" s="9" t="s">
        <v>28</v>
      </c>
      <c r="E1846" s="9" t="s">
        <v>285</v>
      </c>
      <c r="F1846" s="9" t="s">
        <v>5538</v>
      </c>
      <c r="G1846" s="9" t="s">
        <v>5543</v>
      </c>
      <c r="H1846" s="9" t="s">
        <v>3750</v>
      </c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</row>
    <row r="1847" spans="1:24" hidden="1" x14ac:dyDescent="0.2">
      <c r="A1847" s="3">
        <v>45603</v>
      </c>
      <c r="B1847" s="9">
        <v>-11.4</v>
      </c>
      <c r="C1847" s="9" t="s">
        <v>27</v>
      </c>
      <c r="D1847" s="9" t="s">
        <v>28</v>
      </c>
      <c r="E1847" s="9" t="s">
        <v>285</v>
      </c>
      <c r="F1847" s="9" t="s">
        <v>5538</v>
      </c>
      <c r="G1847" s="9" t="s">
        <v>5543</v>
      </c>
      <c r="H1847" s="9" t="s">
        <v>3750</v>
      </c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</row>
    <row r="1848" spans="1:24" hidden="1" x14ac:dyDescent="0.2">
      <c r="A1848" s="3">
        <v>45623</v>
      </c>
      <c r="B1848" s="9">
        <v>-2.8</v>
      </c>
      <c r="C1848" s="9" t="s">
        <v>27</v>
      </c>
      <c r="D1848" s="9" t="s">
        <v>28</v>
      </c>
      <c r="E1848" s="9" t="s">
        <v>285</v>
      </c>
      <c r="F1848" s="9" t="s">
        <v>5538</v>
      </c>
      <c r="G1848" s="9" t="s">
        <v>5543</v>
      </c>
      <c r="H1848" s="9" t="s">
        <v>3750</v>
      </c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</row>
    <row r="1849" spans="1:24" hidden="1" x14ac:dyDescent="0.2">
      <c r="A1849" s="3">
        <v>45653</v>
      </c>
      <c r="B1849" s="9">
        <v>-5.5</v>
      </c>
      <c r="C1849" s="9" t="s">
        <v>27</v>
      </c>
      <c r="D1849" s="9" t="s">
        <v>28</v>
      </c>
      <c r="E1849" s="9" t="s">
        <v>285</v>
      </c>
      <c r="F1849" s="9" t="s">
        <v>5538</v>
      </c>
      <c r="G1849" s="9" t="s">
        <v>5543</v>
      </c>
      <c r="H1849" s="9" t="s">
        <v>3750</v>
      </c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</row>
    <row r="1850" spans="1:24" hidden="1" x14ac:dyDescent="0.2">
      <c r="A1850" s="3">
        <v>45965</v>
      </c>
      <c r="B1850" s="9">
        <v>-6.3</v>
      </c>
      <c r="C1850" s="9" t="s">
        <v>27</v>
      </c>
      <c r="D1850" s="9" t="s">
        <v>28</v>
      </c>
      <c r="E1850" s="9" t="s">
        <v>285</v>
      </c>
      <c r="F1850" s="9" t="s">
        <v>5538</v>
      </c>
      <c r="G1850" s="9" t="s">
        <v>5543</v>
      </c>
      <c r="H1850" s="9" t="s">
        <v>3750</v>
      </c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</row>
    <row r="1851" spans="1:24" hidden="1" x14ac:dyDescent="0.2">
      <c r="A1851" s="3">
        <v>45491</v>
      </c>
      <c r="B1851" s="9">
        <v>-11</v>
      </c>
      <c r="C1851" s="9" t="s">
        <v>27</v>
      </c>
      <c r="D1851" s="9" t="s">
        <v>28</v>
      </c>
      <c r="E1851" s="9" t="s">
        <v>2425</v>
      </c>
      <c r="F1851" s="9" t="s">
        <v>5538</v>
      </c>
      <c r="G1851" s="9" t="s">
        <v>5543</v>
      </c>
      <c r="H1851" s="9" t="s">
        <v>3750</v>
      </c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</row>
    <row r="1852" spans="1:24" hidden="1" x14ac:dyDescent="0.2">
      <c r="A1852" s="3">
        <v>45944</v>
      </c>
      <c r="B1852" s="9">
        <v>-9.6999999999999993</v>
      </c>
      <c r="C1852" s="9" t="s">
        <v>27</v>
      </c>
      <c r="D1852" s="9" t="s">
        <v>28</v>
      </c>
      <c r="E1852" s="9" t="s">
        <v>4907</v>
      </c>
      <c r="F1852" s="9" t="s">
        <v>5538</v>
      </c>
      <c r="G1852" s="9" t="s">
        <v>5543</v>
      </c>
      <c r="H1852" s="9" t="s">
        <v>3750</v>
      </c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</row>
    <row r="1853" spans="1:24" hidden="1" x14ac:dyDescent="0.2">
      <c r="A1853" s="3">
        <v>45898</v>
      </c>
      <c r="B1853" s="9">
        <v>-6.75</v>
      </c>
      <c r="C1853" s="9" t="s">
        <v>27</v>
      </c>
      <c r="D1853" s="9" t="s">
        <v>28</v>
      </c>
      <c r="E1853" s="9" t="s">
        <v>4613</v>
      </c>
      <c r="F1853" s="9" t="s">
        <v>5538</v>
      </c>
      <c r="G1853" s="9" t="s">
        <v>5543</v>
      </c>
      <c r="H1853" s="9" t="s">
        <v>5585</v>
      </c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</row>
    <row r="1854" spans="1:24" hidden="1" x14ac:dyDescent="0.2">
      <c r="A1854" s="3">
        <v>45843</v>
      </c>
      <c r="B1854" s="9">
        <v>-13.82</v>
      </c>
      <c r="C1854" s="9" t="s">
        <v>172</v>
      </c>
      <c r="D1854" s="10"/>
      <c r="E1854" s="9" t="s">
        <v>4258</v>
      </c>
      <c r="F1854" s="9" t="s">
        <v>5538</v>
      </c>
      <c r="G1854" s="9" t="s">
        <v>5543</v>
      </c>
      <c r="H1854" s="9" t="s">
        <v>5585</v>
      </c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</row>
    <row r="1855" spans="1:24" hidden="1" x14ac:dyDescent="0.2">
      <c r="A1855" s="3">
        <v>45702</v>
      </c>
      <c r="B1855" s="9">
        <v>-49</v>
      </c>
      <c r="C1855" s="9" t="s">
        <v>27</v>
      </c>
      <c r="D1855" s="9" t="s">
        <v>28</v>
      </c>
      <c r="E1855" s="9" t="s">
        <v>3478</v>
      </c>
      <c r="F1855" s="9" t="s">
        <v>5538</v>
      </c>
      <c r="G1855" s="9" t="s">
        <v>5543</v>
      </c>
      <c r="H1855" s="9" t="s">
        <v>5525</v>
      </c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</row>
    <row r="1856" spans="1:24" hidden="1" x14ac:dyDescent="0.2">
      <c r="A1856" s="3">
        <v>45786</v>
      </c>
      <c r="B1856" s="9">
        <v>-27</v>
      </c>
      <c r="C1856" s="9" t="s">
        <v>172</v>
      </c>
      <c r="D1856" s="10"/>
      <c r="E1856" s="9" t="s">
        <v>3885</v>
      </c>
      <c r="F1856" s="9" t="s">
        <v>5538</v>
      </c>
      <c r="G1856" s="9" t="s">
        <v>5543</v>
      </c>
      <c r="H1856" s="9" t="s">
        <v>5525</v>
      </c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</row>
    <row r="1857" spans="1:24" hidden="1" x14ac:dyDescent="0.2">
      <c r="A1857" s="3">
        <v>45941</v>
      </c>
      <c r="B1857" s="9">
        <v>-45</v>
      </c>
      <c r="C1857" s="9" t="s">
        <v>172</v>
      </c>
      <c r="D1857" s="10"/>
      <c r="E1857" s="9" t="s">
        <v>4880</v>
      </c>
      <c r="F1857" s="9" t="s">
        <v>5538</v>
      </c>
      <c r="G1857" s="9" t="s">
        <v>5543</v>
      </c>
      <c r="H1857" s="9" t="s">
        <v>5525</v>
      </c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</row>
    <row r="1858" spans="1:24" hidden="1" x14ac:dyDescent="0.2">
      <c r="A1858" s="3">
        <v>45822</v>
      </c>
      <c r="B1858" s="9">
        <v>-30</v>
      </c>
      <c r="C1858" s="9" t="s">
        <v>172</v>
      </c>
      <c r="D1858" s="10"/>
      <c r="E1858" s="9" t="s">
        <v>4123</v>
      </c>
      <c r="F1858" s="9" t="s">
        <v>5538</v>
      </c>
      <c r="G1858" s="9" t="s">
        <v>5543</v>
      </c>
      <c r="H1858" s="9" t="s">
        <v>5525</v>
      </c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</row>
    <row r="1859" spans="1:24" hidden="1" x14ac:dyDescent="0.2">
      <c r="A1859" s="3">
        <v>45975</v>
      </c>
      <c r="B1859" s="9">
        <v>-50.5</v>
      </c>
      <c r="C1859" s="9" t="s">
        <v>172</v>
      </c>
      <c r="D1859" s="10"/>
      <c r="E1859" s="9" t="s">
        <v>5290</v>
      </c>
      <c r="F1859" s="9" t="s">
        <v>5538</v>
      </c>
      <c r="G1859" s="9" t="s">
        <v>5543</v>
      </c>
      <c r="H1859" s="9" t="s">
        <v>5525</v>
      </c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</row>
    <row r="1860" spans="1:24" hidden="1" x14ac:dyDescent="0.2">
      <c r="A1860" s="3">
        <v>45852</v>
      </c>
      <c r="B1860" s="9">
        <v>-1140</v>
      </c>
      <c r="C1860" s="9" t="s">
        <v>36</v>
      </c>
      <c r="D1860" s="9" t="s">
        <v>37</v>
      </c>
      <c r="E1860" s="9" t="s">
        <v>4325</v>
      </c>
      <c r="F1860" s="9" t="s">
        <v>14</v>
      </c>
      <c r="G1860" s="10"/>
      <c r="H1860" s="9" t="s">
        <v>82</v>
      </c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</row>
    <row r="1861" spans="1:24" hidden="1" x14ac:dyDescent="0.2">
      <c r="A1861" s="3">
        <v>45866</v>
      </c>
      <c r="B1861" s="9">
        <v>-1140</v>
      </c>
      <c r="C1861" s="9" t="s">
        <v>36</v>
      </c>
      <c r="D1861" s="9" t="s">
        <v>37</v>
      </c>
      <c r="E1861" s="9" t="s">
        <v>4414</v>
      </c>
      <c r="F1861" s="9" t="s">
        <v>14</v>
      </c>
      <c r="G1861" s="10"/>
      <c r="H1861" s="9" t="s">
        <v>82</v>
      </c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</row>
    <row r="1862" spans="1:24" hidden="1" x14ac:dyDescent="0.2">
      <c r="A1862" s="3">
        <v>45978</v>
      </c>
      <c r="B1862" s="9">
        <v>-1140</v>
      </c>
      <c r="C1862" s="9" t="s">
        <v>36</v>
      </c>
      <c r="D1862" s="9" t="s">
        <v>37</v>
      </c>
      <c r="E1862" s="9" t="s">
        <v>5098</v>
      </c>
      <c r="F1862" s="9" t="s">
        <v>14</v>
      </c>
      <c r="G1862" s="10"/>
      <c r="H1862" s="9" t="s">
        <v>82</v>
      </c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</row>
    <row r="1863" spans="1:24" hidden="1" x14ac:dyDescent="0.2">
      <c r="A1863" s="3">
        <v>45793</v>
      </c>
      <c r="B1863" s="9">
        <v>-47.5</v>
      </c>
      <c r="C1863" s="9" t="s">
        <v>172</v>
      </c>
      <c r="D1863" s="10"/>
      <c r="E1863" s="9" t="s">
        <v>3937</v>
      </c>
      <c r="F1863" s="9" t="s">
        <v>5538</v>
      </c>
      <c r="G1863" s="9" t="s">
        <v>5543</v>
      </c>
      <c r="H1863" s="9" t="s">
        <v>5525</v>
      </c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</row>
    <row r="1864" spans="1:24" hidden="1" x14ac:dyDescent="0.2">
      <c r="A1864" s="3">
        <v>45829</v>
      </c>
      <c r="B1864" s="9">
        <v>-29</v>
      </c>
      <c r="C1864" s="9" t="s">
        <v>172</v>
      </c>
      <c r="D1864" s="10"/>
      <c r="E1864" s="9" t="s">
        <v>4162</v>
      </c>
      <c r="F1864" s="9" t="s">
        <v>5538</v>
      </c>
      <c r="G1864" s="9" t="s">
        <v>5543</v>
      </c>
      <c r="H1864" s="9" t="s">
        <v>5525</v>
      </c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</row>
    <row r="1865" spans="1:24" hidden="1" x14ac:dyDescent="0.2">
      <c r="A1865" s="3">
        <v>45825</v>
      </c>
      <c r="B1865" s="9">
        <v>-1140</v>
      </c>
      <c r="C1865" s="9" t="s">
        <v>36</v>
      </c>
      <c r="D1865" s="9" t="s">
        <v>37</v>
      </c>
      <c r="E1865" s="9" t="s">
        <v>4133</v>
      </c>
      <c r="F1865" s="9" t="s">
        <v>14</v>
      </c>
      <c r="G1865" s="10"/>
      <c r="H1865" s="9" t="s">
        <v>82</v>
      </c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</row>
    <row r="1866" spans="1:24" hidden="1" x14ac:dyDescent="0.2">
      <c r="A1866" s="3">
        <v>45649</v>
      </c>
      <c r="B1866" s="9">
        <v>-1100</v>
      </c>
      <c r="C1866" s="9" t="s">
        <v>5534</v>
      </c>
      <c r="D1866" s="9" t="s">
        <v>37</v>
      </c>
      <c r="E1866" s="9" t="s">
        <v>3257</v>
      </c>
      <c r="F1866" s="9" t="s">
        <v>14</v>
      </c>
      <c r="G1866" s="10"/>
      <c r="H1866" s="9" t="s">
        <v>82</v>
      </c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</row>
    <row r="1867" spans="1:24" hidden="1" x14ac:dyDescent="0.2">
      <c r="A1867" s="3">
        <v>45672</v>
      </c>
      <c r="B1867" s="9">
        <v>-1150</v>
      </c>
      <c r="C1867" s="9" t="s">
        <v>5535</v>
      </c>
      <c r="D1867" s="9" t="s">
        <v>37</v>
      </c>
      <c r="E1867" s="9" t="s">
        <v>3349</v>
      </c>
      <c r="F1867" s="9" t="s">
        <v>14</v>
      </c>
      <c r="G1867" s="10"/>
      <c r="H1867" s="9" t="s">
        <v>82</v>
      </c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</row>
    <row r="1868" spans="1:24" hidden="1" x14ac:dyDescent="0.2">
      <c r="A1868" s="3">
        <v>45810</v>
      </c>
      <c r="B1868" s="9">
        <v>-1140</v>
      </c>
      <c r="C1868" s="9" t="s">
        <v>36</v>
      </c>
      <c r="D1868" s="9" t="s">
        <v>37</v>
      </c>
      <c r="E1868" s="9" t="s">
        <v>4050</v>
      </c>
      <c r="F1868" s="9" t="s">
        <v>14</v>
      </c>
      <c r="G1868" s="10"/>
      <c r="H1868" s="9" t="s">
        <v>82</v>
      </c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</row>
    <row r="1869" spans="1:24" hidden="1" x14ac:dyDescent="0.2">
      <c r="A1869" s="3">
        <v>45436</v>
      </c>
      <c r="B1869" s="9">
        <v>-1100</v>
      </c>
      <c r="C1869" s="9" t="s">
        <v>5534</v>
      </c>
      <c r="D1869" s="9" t="s">
        <v>37</v>
      </c>
      <c r="E1869" s="9" t="s">
        <v>2238</v>
      </c>
      <c r="F1869" s="9" t="s">
        <v>14</v>
      </c>
      <c r="G1869" s="10"/>
      <c r="H1869" s="9" t="s">
        <v>82</v>
      </c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</row>
    <row r="1870" spans="1:24" hidden="1" x14ac:dyDescent="0.2">
      <c r="A1870" s="3">
        <v>45498</v>
      </c>
      <c r="B1870" s="9">
        <v>-1100</v>
      </c>
      <c r="C1870" s="9" t="s">
        <v>5534</v>
      </c>
      <c r="D1870" s="9" t="s">
        <v>37</v>
      </c>
      <c r="E1870" s="9" t="s">
        <v>2477</v>
      </c>
      <c r="F1870" s="9" t="s">
        <v>14</v>
      </c>
      <c r="G1870" s="10"/>
      <c r="H1870" s="9" t="s">
        <v>82</v>
      </c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</row>
    <row r="1871" spans="1:24" hidden="1" x14ac:dyDescent="0.2">
      <c r="A1871" s="3">
        <v>45639</v>
      </c>
      <c r="B1871" s="9">
        <v>-1100</v>
      </c>
      <c r="C1871" s="9" t="s">
        <v>5534</v>
      </c>
      <c r="D1871" s="9" t="s">
        <v>37</v>
      </c>
      <c r="E1871" s="9" t="s">
        <v>3218</v>
      </c>
      <c r="F1871" s="9" t="s">
        <v>14</v>
      </c>
      <c r="G1871" s="10"/>
      <c r="H1871" s="9" t="s">
        <v>82</v>
      </c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</row>
    <row r="1872" spans="1:24" hidden="1" x14ac:dyDescent="0.2">
      <c r="A1872" s="3">
        <v>45397</v>
      </c>
      <c r="B1872" s="9">
        <v>-1100</v>
      </c>
      <c r="C1872" s="9" t="s">
        <v>5534</v>
      </c>
      <c r="D1872" s="9" t="s">
        <v>37</v>
      </c>
      <c r="E1872" s="9" t="s">
        <v>1973</v>
      </c>
      <c r="F1872" s="9" t="s">
        <v>14</v>
      </c>
      <c r="G1872" s="10"/>
      <c r="H1872" s="9" t="s">
        <v>82</v>
      </c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</row>
    <row r="1873" spans="1:24" hidden="1" x14ac:dyDescent="0.2">
      <c r="A1873" s="3">
        <v>45579</v>
      </c>
      <c r="B1873" s="9">
        <v>-1100</v>
      </c>
      <c r="C1873" s="9" t="s">
        <v>5534</v>
      </c>
      <c r="D1873" s="9" t="s">
        <v>37</v>
      </c>
      <c r="E1873" s="9" t="s">
        <v>2911</v>
      </c>
      <c r="F1873" s="9" t="s">
        <v>14</v>
      </c>
      <c r="G1873" s="10"/>
      <c r="H1873" s="9" t="s">
        <v>82</v>
      </c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</row>
    <row r="1874" spans="1:24" hidden="1" x14ac:dyDescent="0.2">
      <c r="A1874" s="3">
        <v>45838</v>
      </c>
      <c r="B1874" s="9">
        <v>-1140</v>
      </c>
      <c r="C1874" s="9" t="s">
        <v>36</v>
      </c>
      <c r="D1874" s="9" t="s">
        <v>37</v>
      </c>
      <c r="E1874" s="9" t="s">
        <v>4216</v>
      </c>
      <c r="F1874" s="9" t="s">
        <v>14</v>
      </c>
      <c r="G1874" s="10"/>
      <c r="H1874" s="9" t="s">
        <v>82</v>
      </c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</row>
    <row r="1875" spans="1:24" hidden="1" x14ac:dyDescent="0.2">
      <c r="A1875" s="3">
        <v>45734</v>
      </c>
      <c r="B1875" s="9">
        <v>-1140</v>
      </c>
      <c r="C1875" s="9" t="s">
        <v>5535</v>
      </c>
      <c r="D1875" s="9" t="s">
        <v>37</v>
      </c>
      <c r="E1875" s="9" t="s">
        <v>3600</v>
      </c>
      <c r="F1875" s="9" t="s">
        <v>14</v>
      </c>
      <c r="G1875" s="10"/>
      <c r="H1875" s="9" t="s">
        <v>82</v>
      </c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</row>
    <row r="1876" spans="1:24" hidden="1" x14ac:dyDescent="0.2">
      <c r="A1876" s="3">
        <v>45754</v>
      </c>
      <c r="B1876" s="9">
        <v>-1140</v>
      </c>
      <c r="C1876" s="9" t="s">
        <v>5535</v>
      </c>
      <c r="D1876" s="9" t="s">
        <v>37</v>
      </c>
      <c r="E1876" s="9" t="s">
        <v>3672</v>
      </c>
      <c r="F1876" s="9" t="s">
        <v>14</v>
      </c>
      <c r="G1876" s="10"/>
      <c r="H1876" s="9" t="s">
        <v>82</v>
      </c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</row>
    <row r="1877" spans="1:24" hidden="1" x14ac:dyDescent="0.2">
      <c r="A1877" s="3">
        <v>45607</v>
      </c>
      <c r="B1877" s="9">
        <v>-1100</v>
      </c>
      <c r="C1877" s="9" t="s">
        <v>5534</v>
      </c>
      <c r="D1877" s="9" t="s">
        <v>37</v>
      </c>
      <c r="E1877" s="9" t="s">
        <v>3040</v>
      </c>
      <c r="F1877" s="9" t="s">
        <v>14</v>
      </c>
      <c r="G1877" s="10"/>
      <c r="H1877" s="9" t="s">
        <v>82</v>
      </c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</row>
    <row r="1878" spans="1:24" hidden="1" x14ac:dyDescent="0.2">
      <c r="A1878" s="3">
        <v>45685</v>
      </c>
      <c r="B1878" s="9">
        <v>-1150</v>
      </c>
      <c r="C1878" s="9" t="s">
        <v>5535</v>
      </c>
      <c r="D1878" s="9" t="s">
        <v>37</v>
      </c>
      <c r="E1878" s="9" t="s">
        <v>3407</v>
      </c>
      <c r="F1878" s="9" t="s">
        <v>14</v>
      </c>
      <c r="G1878" s="10"/>
      <c r="H1878" s="9" t="s">
        <v>82</v>
      </c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</row>
    <row r="1879" spans="1:24" hidden="1" x14ac:dyDescent="0.2">
      <c r="A1879" s="3">
        <v>45350</v>
      </c>
      <c r="B1879" s="9">
        <v>-1100</v>
      </c>
      <c r="C1879" s="9" t="s">
        <v>5534</v>
      </c>
      <c r="D1879" s="9" t="s">
        <v>37</v>
      </c>
      <c r="E1879" s="9" t="s">
        <v>1733</v>
      </c>
      <c r="F1879" s="9" t="s">
        <v>14</v>
      </c>
      <c r="G1879" s="10"/>
      <c r="H1879" s="9" t="s">
        <v>82</v>
      </c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</row>
    <row r="1880" spans="1:24" hidden="1" x14ac:dyDescent="0.2">
      <c r="A1880" s="3">
        <v>45894</v>
      </c>
      <c r="B1880" s="9">
        <v>-1140</v>
      </c>
      <c r="C1880" s="9" t="s">
        <v>36</v>
      </c>
      <c r="D1880" s="9" t="s">
        <v>37</v>
      </c>
      <c r="E1880" s="9" t="s">
        <v>4574</v>
      </c>
      <c r="F1880" s="9" t="s">
        <v>14</v>
      </c>
      <c r="G1880" s="10"/>
      <c r="H1880" s="9" t="s">
        <v>82</v>
      </c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</row>
    <row r="1881" spans="1:24" hidden="1" x14ac:dyDescent="0.2">
      <c r="A1881" s="3">
        <v>45342</v>
      </c>
      <c r="B1881" s="9">
        <v>-1100</v>
      </c>
      <c r="C1881" s="9" t="s">
        <v>5534</v>
      </c>
      <c r="D1881" s="9" t="s">
        <v>37</v>
      </c>
      <c r="E1881" s="9" t="s">
        <v>1710</v>
      </c>
      <c r="F1881" s="9" t="s">
        <v>14</v>
      </c>
      <c r="G1881" s="10"/>
      <c r="H1881" s="9" t="s">
        <v>82</v>
      </c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</row>
    <row r="1882" spans="1:24" hidden="1" x14ac:dyDescent="0.2">
      <c r="A1882" s="3">
        <v>45551</v>
      </c>
      <c r="B1882" s="9">
        <v>-1100</v>
      </c>
      <c r="C1882" s="9" t="s">
        <v>5534</v>
      </c>
      <c r="D1882" s="9" t="s">
        <v>37</v>
      </c>
      <c r="E1882" s="9" t="s">
        <v>2717</v>
      </c>
      <c r="F1882" s="9" t="s">
        <v>14</v>
      </c>
      <c r="G1882" s="10"/>
      <c r="H1882" s="9" t="s">
        <v>82</v>
      </c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</row>
    <row r="1883" spans="1:24" hidden="1" x14ac:dyDescent="0.2">
      <c r="A1883" s="3">
        <v>45558</v>
      </c>
      <c r="B1883" s="9">
        <v>-35</v>
      </c>
      <c r="C1883" s="9" t="s">
        <v>27</v>
      </c>
      <c r="D1883" s="9" t="s">
        <v>28</v>
      </c>
      <c r="E1883" s="9" t="s">
        <v>2143</v>
      </c>
      <c r="F1883" s="9" t="s">
        <v>165</v>
      </c>
      <c r="G1883" s="9" t="s">
        <v>2144</v>
      </c>
      <c r="H1883" s="9" t="s">
        <v>2145</v>
      </c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</row>
    <row r="1884" spans="1:24" hidden="1" x14ac:dyDescent="0.2">
      <c r="A1884" s="3">
        <v>45421</v>
      </c>
      <c r="B1884" s="9">
        <v>-1100</v>
      </c>
      <c r="C1884" s="9" t="s">
        <v>5534</v>
      </c>
      <c r="D1884" s="9" t="s">
        <v>37</v>
      </c>
      <c r="E1884" s="9" t="s">
        <v>2149</v>
      </c>
      <c r="F1884" s="9" t="s">
        <v>14</v>
      </c>
      <c r="G1884" s="10"/>
      <c r="H1884" s="9" t="s">
        <v>82</v>
      </c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</row>
    <row r="1885" spans="1:24" hidden="1" x14ac:dyDescent="0.2">
      <c r="A1885" s="3">
        <v>45616</v>
      </c>
      <c r="B1885" s="9">
        <v>-1100</v>
      </c>
      <c r="C1885" s="9" t="s">
        <v>5534</v>
      </c>
      <c r="D1885" s="9" t="s">
        <v>37</v>
      </c>
      <c r="E1885" s="9" t="s">
        <v>3080</v>
      </c>
      <c r="F1885" s="9" t="s">
        <v>14</v>
      </c>
      <c r="G1885" s="10"/>
      <c r="H1885" s="9" t="s">
        <v>82</v>
      </c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</row>
    <row r="1886" spans="1:24" hidden="1" x14ac:dyDescent="0.2">
      <c r="A1886" s="3">
        <v>45624</v>
      </c>
      <c r="B1886" s="9">
        <v>-1100</v>
      </c>
      <c r="C1886" s="9" t="s">
        <v>5534</v>
      </c>
      <c r="D1886" s="9" t="s">
        <v>37</v>
      </c>
      <c r="E1886" s="9" t="s">
        <v>3121</v>
      </c>
      <c r="F1886" s="9" t="s">
        <v>14</v>
      </c>
      <c r="G1886" s="10"/>
      <c r="H1886" s="9" t="s">
        <v>82</v>
      </c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</row>
    <row r="1887" spans="1:24" hidden="1" x14ac:dyDescent="0.2">
      <c r="A1887" s="3">
        <v>45481</v>
      </c>
      <c r="B1887" s="9">
        <v>-1100</v>
      </c>
      <c r="C1887" s="9" t="s">
        <v>5534</v>
      </c>
      <c r="D1887" s="9" t="s">
        <v>37</v>
      </c>
      <c r="E1887" s="9" t="s">
        <v>2396</v>
      </c>
      <c r="F1887" s="9" t="s">
        <v>14</v>
      </c>
      <c r="G1887" s="10"/>
      <c r="H1887" s="9" t="s">
        <v>82</v>
      </c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</row>
    <row r="1888" spans="1:24" hidden="1" x14ac:dyDescent="0.2">
      <c r="A1888" s="3">
        <v>45593</v>
      </c>
      <c r="B1888" s="9">
        <v>-1100</v>
      </c>
      <c r="C1888" s="9" t="s">
        <v>5534</v>
      </c>
      <c r="D1888" s="9" t="s">
        <v>37</v>
      </c>
      <c r="E1888" s="9" t="s">
        <v>2969</v>
      </c>
      <c r="F1888" s="9" t="s">
        <v>14</v>
      </c>
      <c r="G1888" s="10"/>
      <c r="H1888" s="9" t="s">
        <v>82</v>
      </c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</row>
    <row r="1889" spans="1:24" hidden="1" x14ac:dyDescent="0.2">
      <c r="A1889" s="3">
        <v>45607</v>
      </c>
      <c r="B1889" s="9">
        <v>-1100</v>
      </c>
      <c r="C1889" s="9" t="s">
        <v>5534</v>
      </c>
      <c r="D1889" s="9" t="s">
        <v>37</v>
      </c>
      <c r="E1889" s="9" t="s">
        <v>3041</v>
      </c>
      <c r="F1889" s="9" t="s">
        <v>14</v>
      </c>
      <c r="G1889" s="10"/>
      <c r="H1889" s="9" t="s">
        <v>82</v>
      </c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</row>
    <row r="1890" spans="1:24" hidden="1" x14ac:dyDescent="0.2">
      <c r="A1890" s="3">
        <v>45551</v>
      </c>
      <c r="B1890" s="9">
        <v>-1100</v>
      </c>
      <c r="C1890" s="9" t="s">
        <v>5534</v>
      </c>
      <c r="D1890" s="9" t="s">
        <v>37</v>
      </c>
      <c r="E1890" s="9" t="s">
        <v>2718</v>
      </c>
      <c r="F1890" s="9" t="s">
        <v>14</v>
      </c>
      <c r="G1890" s="10"/>
      <c r="H1890" s="9" t="s">
        <v>82</v>
      </c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</row>
    <row r="1891" spans="1:24" hidden="1" x14ac:dyDescent="0.2">
      <c r="A1891" s="3">
        <v>45769</v>
      </c>
      <c r="B1891" s="9">
        <v>-1140</v>
      </c>
      <c r="C1891" s="9" t="s">
        <v>5535</v>
      </c>
      <c r="D1891" s="9" t="s">
        <v>37</v>
      </c>
      <c r="E1891" s="9" t="s">
        <v>3749</v>
      </c>
      <c r="F1891" s="9" t="s">
        <v>14</v>
      </c>
      <c r="G1891" s="10"/>
      <c r="H1891" s="9" t="s">
        <v>82</v>
      </c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</row>
    <row r="1892" spans="1:24" hidden="1" x14ac:dyDescent="0.2">
      <c r="A1892" s="3">
        <v>45659</v>
      </c>
      <c r="B1892" s="9">
        <v>-1150</v>
      </c>
      <c r="C1892" s="9" t="s">
        <v>5535</v>
      </c>
      <c r="D1892" s="9" t="s">
        <v>37</v>
      </c>
      <c r="E1892" s="9" t="s">
        <v>3303</v>
      </c>
      <c r="F1892" s="9" t="s">
        <v>14</v>
      </c>
      <c r="G1892" s="10"/>
      <c r="H1892" s="9" t="s">
        <v>82</v>
      </c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</row>
    <row r="1893" spans="1:24" hidden="1" x14ac:dyDescent="0.2">
      <c r="A1893" s="3">
        <v>45782</v>
      </c>
      <c r="B1893" s="9">
        <v>-1140</v>
      </c>
      <c r="C1893" s="9" t="s">
        <v>36</v>
      </c>
      <c r="D1893" s="9" t="s">
        <v>37</v>
      </c>
      <c r="E1893" s="9" t="s">
        <v>3843</v>
      </c>
      <c r="F1893" s="9" t="s">
        <v>14</v>
      </c>
      <c r="G1893" s="10"/>
      <c r="H1893" s="9" t="s">
        <v>82</v>
      </c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</row>
    <row r="1894" spans="1:24" hidden="1" x14ac:dyDescent="0.2">
      <c r="A1894" s="3">
        <v>45880</v>
      </c>
      <c r="B1894" s="9">
        <v>-1140</v>
      </c>
      <c r="C1894" s="9" t="s">
        <v>36</v>
      </c>
      <c r="D1894" s="9" t="s">
        <v>37</v>
      </c>
      <c r="E1894" s="9" t="s">
        <v>4495</v>
      </c>
      <c r="F1894" s="9" t="s">
        <v>14</v>
      </c>
      <c r="G1894" s="10"/>
      <c r="H1894" s="9" t="s">
        <v>82</v>
      </c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</row>
    <row r="1895" spans="1:24" hidden="1" x14ac:dyDescent="0.2">
      <c r="A1895" s="3">
        <v>45982</v>
      </c>
      <c r="B1895" s="9">
        <v>-100</v>
      </c>
      <c r="C1895" s="9" t="s">
        <v>36</v>
      </c>
      <c r="D1895" s="9" t="s">
        <v>37</v>
      </c>
      <c r="E1895" s="9" t="s">
        <v>5103</v>
      </c>
      <c r="F1895" s="9" t="s">
        <v>14</v>
      </c>
      <c r="G1895" s="10"/>
      <c r="H1895" s="9" t="s">
        <v>82</v>
      </c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</row>
    <row r="1896" spans="1:24" hidden="1" x14ac:dyDescent="0.2">
      <c r="A1896" s="3">
        <v>45796</v>
      </c>
      <c r="B1896" s="9">
        <v>-1140</v>
      </c>
      <c r="C1896" s="9" t="s">
        <v>36</v>
      </c>
      <c r="D1896" s="9" t="s">
        <v>37</v>
      </c>
      <c r="E1896" s="9" t="s">
        <v>3952</v>
      </c>
      <c r="F1896" s="9" t="s">
        <v>14</v>
      </c>
      <c r="G1896" s="10"/>
      <c r="H1896" s="9" t="s">
        <v>82</v>
      </c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</row>
    <row r="1897" spans="1:24" hidden="1" x14ac:dyDescent="0.2">
      <c r="A1897" s="3">
        <v>45938</v>
      </c>
      <c r="B1897" s="9">
        <v>-1140</v>
      </c>
      <c r="C1897" s="9" t="s">
        <v>36</v>
      </c>
      <c r="D1897" s="9" t="s">
        <v>37</v>
      </c>
      <c r="E1897" s="9" t="s">
        <v>4868</v>
      </c>
      <c r="F1897" s="9" t="s">
        <v>14</v>
      </c>
      <c r="G1897" s="10"/>
      <c r="H1897" s="9" t="s">
        <v>82</v>
      </c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</row>
    <row r="1898" spans="1:24" hidden="1" x14ac:dyDescent="0.2">
      <c r="A1898" s="3">
        <v>45912</v>
      </c>
      <c r="B1898" s="9">
        <v>-1140</v>
      </c>
      <c r="C1898" s="9" t="s">
        <v>36</v>
      </c>
      <c r="D1898" s="9" t="s">
        <v>37</v>
      </c>
      <c r="E1898" s="9" t="s">
        <v>4706</v>
      </c>
      <c r="F1898" s="9" t="s">
        <v>14</v>
      </c>
      <c r="G1898" s="10"/>
      <c r="H1898" s="9" t="s">
        <v>82</v>
      </c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</row>
    <row r="1899" spans="1:24" hidden="1" x14ac:dyDescent="0.2">
      <c r="A1899" s="3">
        <v>45801</v>
      </c>
      <c r="B1899" s="9">
        <v>-23</v>
      </c>
      <c r="C1899" s="9" t="s">
        <v>172</v>
      </c>
      <c r="D1899" s="10"/>
      <c r="E1899" s="9" t="s">
        <v>3992</v>
      </c>
      <c r="F1899" s="9" t="s">
        <v>5538</v>
      </c>
      <c r="G1899" s="9" t="s">
        <v>5543</v>
      </c>
      <c r="H1899" s="9" t="s">
        <v>5525</v>
      </c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</row>
    <row r="1900" spans="1:24" hidden="1" x14ac:dyDescent="0.2">
      <c r="A1900" s="3">
        <v>46020</v>
      </c>
      <c r="B1900" s="9">
        <v>-49.49</v>
      </c>
      <c r="C1900" s="9" t="s">
        <v>27</v>
      </c>
      <c r="D1900" s="9" t="s">
        <v>28</v>
      </c>
      <c r="E1900" s="9" t="s">
        <v>5173</v>
      </c>
      <c r="F1900" s="9" t="s">
        <v>5538</v>
      </c>
      <c r="G1900" s="9" t="s">
        <v>5543</v>
      </c>
      <c r="H1900" s="9" t="s">
        <v>5641</v>
      </c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</row>
    <row r="1901" spans="1:24" hidden="1" x14ac:dyDescent="0.2">
      <c r="A1901" s="3">
        <v>45861</v>
      </c>
      <c r="B1901" s="9">
        <v>-44.58</v>
      </c>
      <c r="C1901" s="9" t="s">
        <v>172</v>
      </c>
      <c r="D1901" s="10"/>
      <c r="E1901" s="9" t="s">
        <v>4383</v>
      </c>
      <c r="F1901" s="9" t="s">
        <v>8</v>
      </c>
      <c r="G1901" s="10"/>
      <c r="H1901" s="9" t="s">
        <v>3754</v>
      </c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</row>
    <row r="1902" spans="1:24" hidden="1" x14ac:dyDescent="0.2">
      <c r="A1902" s="3">
        <v>45772</v>
      </c>
      <c r="B1902" s="9">
        <v>-24.5</v>
      </c>
      <c r="C1902" s="9" t="s">
        <v>172</v>
      </c>
      <c r="D1902" s="10"/>
      <c r="E1902" s="9" t="s">
        <v>3793</v>
      </c>
      <c r="F1902" s="9" t="s">
        <v>8</v>
      </c>
      <c r="G1902" s="10"/>
      <c r="H1902" s="9" t="s">
        <v>3754</v>
      </c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</row>
    <row r="1903" spans="1:24" hidden="1" x14ac:dyDescent="0.2">
      <c r="A1903" s="3">
        <v>45805</v>
      </c>
      <c r="B1903" s="9">
        <v>-32.31</v>
      </c>
      <c r="C1903" s="9" t="s">
        <v>172</v>
      </c>
      <c r="D1903" s="10"/>
      <c r="E1903" s="9" t="s">
        <v>4023</v>
      </c>
      <c r="F1903" s="9" t="s">
        <v>8</v>
      </c>
      <c r="G1903" s="10"/>
      <c r="H1903" s="9" t="s">
        <v>3754</v>
      </c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</row>
    <row r="1904" spans="1:24" hidden="1" x14ac:dyDescent="0.2">
      <c r="A1904" s="3">
        <v>45812</v>
      </c>
      <c r="B1904" s="9">
        <v>-28.9</v>
      </c>
      <c r="C1904" s="9" t="s">
        <v>172</v>
      </c>
      <c r="D1904" s="10"/>
      <c r="E1904" s="9" t="s">
        <v>4066</v>
      </c>
      <c r="F1904" s="9" t="s">
        <v>8</v>
      </c>
      <c r="G1904" s="10"/>
      <c r="H1904" s="9" t="s">
        <v>3754</v>
      </c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</row>
    <row r="1905" spans="1:24" hidden="1" x14ac:dyDescent="0.2">
      <c r="A1905" s="3">
        <v>45435</v>
      </c>
      <c r="B1905" s="9">
        <v>-13.5</v>
      </c>
      <c r="C1905" s="9" t="s">
        <v>27</v>
      </c>
      <c r="D1905" s="9" t="s">
        <v>28</v>
      </c>
      <c r="E1905" s="9" t="s">
        <v>2231</v>
      </c>
      <c r="F1905" s="9" t="s">
        <v>5538</v>
      </c>
      <c r="G1905" s="9" t="s">
        <v>5543</v>
      </c>
      <c r="H1905" s="9" t="s">
        <v>1098</v>
      </c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</row>
    <row r="1906" spans="1:24" hidden="1" x14ac:dyDescent="0.2">
      <c r="A1906" s="3">
        <v>45870</v>
      </c>
      <c r="B1906" s="9">
        <v>-12.63</v>
      </c>
      <c r="C1906" s="9" t="s">
        <v>172</v>
      </c>
      <c r="D1906" s="10"/>
      <c r="E1906" s="9" t="s">
        <v>4441</v>
      </c>
      <c r="F1906" s="9" t="s">
        <v>5538</v>
      </c>
      <c r="G1906" s="9" t="s">
        <v>5543</v>
      </c>
      <c r="H1906" s="9" t="s">
        <v>1098</v>
      </c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</row>
    <row r="1907" spans="1:24" hidden="1" x14ac:dyDescent="0.2">
      <c r="A1907" s="3">
        <v>45978</v>
      </c>
      <c r="B1907" s="9">
        <v>-33.4</v>
      </c>
      <c r="C1907" s="9" t="s">
        <v>27</v>
      </c>
      <c r="D1907" s="9" t="s">
        <v>28</v>
      </c>
      <c r="E1907" s="9" t="s">
        <v>5264</v>
      </c>
      <c r="F1907" s="9" t="s">
        <v>5538</v>
      </c>
      <c r="G1907" s="9" t="s">
        <v>5543</v>
      </c>
      <c r="H1907" s="9" t="s">
        <v>5265</v>
      </c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</row>
    <row r="1908" spans="1:24" hidden="1" x14ac:dyDescent="0.2">
      <c r="A1908" s="3">
        <v>45978</v>
      </c>
      <c r="B1908" s="9">
        <v>-78.13</v>
      </c>
      <c r="C1908" s="9" t="s">
        <v>27</v>
      </c>
      <c r="D1908" s="9" t="s">
        <v>28</v>
      </c>
      <c r="E1908" s="9" t="s">
        <v>5264</v>
      </c>
      <c r="F1908" s="9" t="s">
        <v>5538</v>
      </c>
      <c r="G1908" s="9" t="s">
        <v>5543</v>
      </c>
      <c r="H1908" s="9" t="s">
        <v>5265</v>
      </c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</row>
    <row r="1909" spans="1:24" hidden="1" x14ac:dyDescent="0.2">
      <c r="A1909" s="3">
        <v>45421</v>
      </c>
      <c r="B1909" s="9">
        <v>-22.5</v>
      </c>
      <c r="C1909" s="9" t="s">
        <v>27</v>
      </c>
      <c r="D1909" s="9" t="s">
        <v>28</v>
      </c>
      <c r="E1909" s="9" t="s">
        <v>2146</v>
      </c>
      <c r="F1909" s="9" t="s">
        <v>5538</v>
      </c>
      <c r="G1909" s="9" t="s">
        <v>5543</v>
      </c>
      <c r="H1909" s="9" t="s">
        <v>2147</v>
      </c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</row>
    <row r="1910" spans="1:24" hidden="1" x14ac:dyDescent="0.2">
      <c r="A1910" s="3">
        <v>45446</v>
      </c>
      <c r="B1910" s="9">
        <v>-60</v>
      </c>
      <c r="C1910" s="9" t="s">
        <v>27</v>
      </c>
      <c r="D1910" s="9" t="s">
        <v>28</v>
      </c>
      <c r="E1910" s="9" t="s">
        <v>2146</v>
      </c>
      <c r="F1910" s="9" t="s">
        <v>5538</v>
      </c>
      <c r="G1910" s="9" t="s">
        <v>5543</v>
      </c>
      <c r="H1910" s="9" t="s">
        <v>2147</v>
      </c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</row>
    <row r="1911" spans="1:24" hidden="1" x14ac:dyDescent="0.2">
      <c r="A1911" s="3">
        <v>45446</v>
      </c>
      <c r="B1911" s="9">
        <v>-10</v>
      </c>
      <c r="C1911" s="9" t="s">
        <v>27</v>
      </c>
      <c r="D1911" s="9" t="s">
        <v>28</v>
      </c>
      <c r="E1911" s="9" t="s">
        <v>2146</v>
      </c>
      <c r="F1911" s="9" t="s">
        <v>5538</v>
      </c>
      <c r="G1911" s="9" t="s">
        <v>5543</v>
      </c>
      <c r="H1911" s="9" t="s">
        <v>2147</v>
      </c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</row>
    <row r="1912" spans="1:24" hidden="1" x14ac:dyDescent="0.2">
      <c r="A1912" s="3">
        <v>45509</v>
      </c>
      <c r="B1912" s="9">
        <v>-25</v>
      </c>
      <c r="C1912" s="9" t="s">
        <v>27</v>
      </c>
      <c r="D1912" s="9" t="s">
        <v>28</v>
      </c>
      <c r="E1912" s="9" t="s">
        <v>2146</v>
      </c>
      <c r="F1912" s="9" t="s">
        <v>5538</v>
      </c>
      <c r="G1912" s="9" t="s">
        <v>5543</v>
      </c>
      <c r="H1912" s="9" t="s">
        <v>2147</v>
      </c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</row>
    <row r="1913" spans="1:24" hidden="1" x14ac:dyDescent="0.2">
      <c r="A1913" s="3">
        <v>45978</v>
      </c>
      <c r="B1913" s="9">
        <v>-18.899999999999999</v>
      </c>
      <c r="C1913" s="9" t="s">
        <v>27</v>
      </c>
      <c r="D1913" s="9" t="s">
        <v>28</v>
      </c>
      <c r="E1913" s="9" t="s">
        <v>4448</v>
      </c>
      <c r="F1913" s="9" t="s">
        <v>5538</v>
      </c>
      <c r="G1913" s="9" t="s">
        <v>5543</v>
      </c>
      <c r="H1913" s="9" t="s">
        <v>2147</v>
      </c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</row>
    <row r="1914" spans="1:24" hidden="1" x14ac:dyDescent="0.2">
      <c r="A1914" s="3">
        <v>45677</v>
      </c>
      <c r="B1914" s="9">
        <v>-38.619999999999997</v>
      </c>
      <c r="C1914" s="9" t="s">
        <v>27</v>
      </c>
      <c r="D1914" s="9" t="s">
        <v>28</v>
      </c>
      <c r="E1914" s="9" t="s">
        <v>3367</v>
      </c>
      <c r="F1914" s="9" t="s">
        <v>5538</v>
      </c>
      <c r="G1914" s="9" t="s">
        <v>5543</v>
      </c>
      <c r="H1914" s="9" t="s">
        <v>3368</v>
      </c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</row>
    <row r="1915" spans="1:24" hidden="1" x14ac:dyDescent="0.2">
      <c r="A1915" s="3">
        <v>45678</v>
      </c>
      <c r="B1915" s="9">
        <v>-48.48</v>
      </c>
      <c r="C1915" s="9" t="s">
        <v>27</v>
      </c>
      <c r="D1915" s="9" t="s">
        <v>28</v>
      </c>
      <c r="E1915" s="9" t="s">
        <v>3382</v>
      </c>
      <c r="F1915" s="9" t="s">
        <v>5538</v>
      </c>
      <c r="G1915" s="9" t="s">
        <v>5543</v>
      </c>
      <c r="H1915" s="9" t="s">
        <v>3368</v>
      </c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</row>
    <row r="1916" spans="1:24" hidden="1" x14ac:dyDescent="0.2">
      <c r="A1916" s="3">
        <v>45846</v>
      </c>
      <c r="B1916" s="9">
        <v>-18.989999999999998</v>
      </c>
      <c r="C1916" s="9" t="s">
        <v>172</v>
      </c>
      <c r="D1916" s="10"/>
      <c r="E1916" s="9" t="s">
        <v>4275</v>
      </c>
      <c r="F1916" s="9" t="s">
        <v>16</v>
      </c>
      <c r="G1916" s="9" t="s">
        <v>6049</v>
      </c>
      <c r="H1916" s="9" t="s">
        <v>4276</v>
      </c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</row>
    <row r="1917" spans="1:24" hidden="1" x14ac:dyDescent="0.2">
      <c r="A1917" s="3">
        <v>45518</v>
      </c>
      <c r="B1917" s="9">
        <v>-61.81</v>
      </c>
      <c r="C1917" s="9" t="s">
        <v>27</v>
      </c>
      <c r="D1917" s="9" t="s">
        <v>28</v>
      </c>
      <c r="E1917" s="9" t="s">
        <v>2561</v>
      </c>
      <c r="F1917" s="9" t="s">
        <v>16</v>
      </c>
      <c r="G1917" s="9" t="s">
        <v>6049</v>
      </c>
      <c r="H1917" s="9" t="s">
        <v>5508</v>
      </c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</row>
    <row r="1918" spans="1:24" hidden="1" x14ac:dyDescent="0.2">
      <c r="A1918" s="3">
        <v>45527</v>
      </c>
      <c r="B1918" s="9">
        <v>-14.07</v>
      </c>
      <c r="C1918" s="9" t="s">
        <v>27</v>
      </c>
      <c r="D1918" s="9" t="s">
        <v>28</v>
      </c>
      <c r="E1918" s="9" t="s">
        <v>2561</v>
      </c>
      <c r="F1918" s="9" t="s">
        <v>16</v>
      </c>
      <c r="G1918" s="9" t="s">
        <v>6049</v>
      </c>
      <c r="H1918" s="9" t="s">
        <v>5508</v>
      </c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</row>
    <row r="1919" spans="1:24" hidden="1" x14ac:dyDescent="0.2">
      <c r="A1919" s="3">
        <v>45618</v>
      </c>
      <c r="B1919" s="9">
        <v>-31.24</v>
      </c>
      <c r="C1919" s="9" t="s">
        <v>27</v>
      </c>
      <c r="D1919" s="9" t="s">
        <v>28</v>
      </c>
      <c r="E1919" s="9" t="s">
        <v>2561</v>
      </c>
      <c r="F1919" s="9" t="s">
        <v>16</v>
      </c>
      <c r="G1919" s="9" t="s">
        <v>6049</v>
      </c>
      <c r="H1919" s="9" t="s">
        <v>5508</v>
      </c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</row>
    <row r="1920" spans="1:24" hidden="1" x14ac:dyDescent="0.2">
      <c r="A1920" s="3">
        <v>45384</v>
      </c>
      <c r="B1920" s="9">
        <v>-18.14</v>
      </c>
      <c r="C1920" s="9" t="s">
        <v>27</v>
      </c>
      <c r="D1920" s="9" t="s">
        <v>28</v>
      </c>
      <c r="E1920" s="9" t="s">
        <v>1895</v>
      </c>
      <c r="F1920" s="9" t="s">
        <v>16</v>
      </c>
      <c r="G1920" s="9" t="s">
        <v>6049</v>
      </c>
      <c r="H1920" s="9" t="s">
        <v>5508</v>
      </c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</row>
    <row r="1921" spans="1:24" hidden="1" x14ac:dyDescent="0.2">
      <c r="A1921" s="3">
        <v>45384</v>
      </c>
      <c r="B1921" s="9">
        <v>-15.12</v>
      </c>
      <c r="C1921" s="9" t="s">
        <v>27</v>
      </c>
      <c r="D1921" s="9" t="s">
        <v>28</v>
      </c>
      <c r="E1921" s="9" t="s">
        <v>1895</v>
      </c>
      <c r="F1921" s="9" t="s">
        <v>16</v>
      </c>
      <c r="G1921" s="9" t="s">
        <v>6049</v>
      </c>
      <c r="H1921" s="9" t="s">
        <v>5508</v>
      </c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</row>
    <row r="1922" spans="1:24" hidden="1" x14ac:dyDescent="0.2">
      <c r="A1922" s="3">
        <v>45807</v>
      </c>
      <c r="B1922" s="9">
        <v>-17.63</v>
      </c>
      <c r="C1922" s="9" t="s">
        <v>172</v>
      </c>
      <c r="D1922" s="10"/>
      <c r="E1922" s="9" t="s">
        <v>4038</v>
      </c>
      <c r="F1922" s="9" t="s">
        <v>16</v>
      </c>
      <c r="G1922" s="9" t="s">
        <v>6049</v>
      </c>
      <c r="H1922" s="9" t="s">
        <v>5508</v>
      </c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</row>
    <row r="1923" spans="1:24" hidden="1" x14ac:dyDescent="0.2">
      <c r="A1923" s="3">
        <v>45794</v>
      </c>
      <c r="B1923" s="9">
        <v>-2.84</v>
      </c>
      <c r="C1923" s="9" t="s">
        <v>172</v>
      </c>
      <c r="D1923" s="10"/>
      <c r="E1923" s="9" t="s">
        <v>3946</v>
      </c>
      <c r="F1923" s="9" t="s">
        <v>16</v>
      </c>
      <c r="G1923" s="9" t="s">
        <v>6049</v>
      </c>
      <c r="H1923" s="9" t="s">
        <v>3947</v>
      </c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</row>
    <row r="1924" spans="1:24" hidden="1" x14ac:dyDescent="0.2">
      <c r="A1924" s="3">
        <v>45302</v>
      </c>
      <c r="B1924" s="9">
        <v>-6.25</v>
      </c>
      <c r="C1924" s="9" t="s">
        <v>27</v>
      </c>
      <c r="D1924" s="9" t="s">
        <v>28</v>
      </c>
      <c r="E1924" s="9" t="s">
        <v>1483</v>
      </c>
      <c r="F1924" s="9" t="s">
        <v>16</v>
      </c>
      <c r="G1924" s="9" t="s">
        <v>6049</v>
      </c>
      <c r="H1924" s="9" t="s">
        <v>1484</v>
      </c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</row>
    <row r="1925" spans="1:24" hidden="1" x14ac:dyDescent="0.2">
      <c r="A1925" s="3">
        <v>45294</v>
      </c>
      <c r="B1925" s="9">
        <v>-15.16</v>
      </c>
      <c r="C1925" s="9" t="s">
        <v>27</v>
      </c>
      <c r="D1925" s="9" t="s">
        <v>28</v>
      </c>
      <c r="E1925" s="9" t="s">
        <v>1399</v>
      </c>
      <c r="F1925" s="9" t="s">
        <v>5538</v>
      </c>
      <c r="G1925" s="9" t="s">
        <v>5543</v>
      </c>
      <c r="H1925" s="9" t="s">
        <v>5584</v>
      </c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</row>
    <row r="1926" spans="1:24" hidden="1" x14ac:dyDescent="0.2">
      <c r="A1926" s="3">
        <v>45736</v>
      </c>
      <c r="B1926" s="9">
        <v>-9.1</v>
      </c>
      <c r="C1926" s="9" t="s">
        <v>27</v>
      </c>
      <c r="D1926" s="9" t="s">
        <v>28</v>
      </c>
      <c r="E1926" s="9" t="s">
        <v>1399</v>
      </c>
      <c r="F1926" s="9" t="s">
        <v>5538</v>
      </c>
      <c r="G1926" s="9" t="s">
        <v>5543</v>
      </c>
      <c r="H1926" s="9" t="s">
        <v>5584</v>
      </c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</row>
    <row r="1927" spans="1:24" hidden="1" x14ac:dyDescent="0.2">
      <c r="A1927" s="3">
        <v>45769</v>
      </c>
      <c r="B1927" s="9">
        <v>-7.58</v>
      </c>
      <c r="C1927" s="9" t="s">
        <v>27</v>
      </c>
      <c r="D1927" s="9" t="s">
        <v>28</v>
      </c>
      <c r="E1927" s="9" t="s">
        <v>1399</v>
      </c>
      <c r="F1927" s="9" t="s">
        <v>5538</v>
      </c>
      <c r="G1927" s="9" t="s">
        <v>5543</v>
      </c>
      <c r="H1927" s="9" t="s">
        <v>5584</v>
      </c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</row>
    <row r="1928" spans="1:24" hidden="1" x14ac:dyDescent="0.2">
      <c r="A1928" s="3">
        <v>45821</v>
      </c>
      <c r="B1928" s="9">
        <v>-9.1</v>
      </c>
      <c r="C1928" s="9" t="s">
        <v>172</v>
      </c>
      <c r="D1928" s="10"/>
      <c r="E1928" s="9" t="s">
        <v>4121</v>
      </c>
      <c r="F1928" s="9" t="s">
        <v>5538</v>
      </c>
      <c r="G1928" s="9" t="s">
        <v>5543</v>
      </c>
      <c r="H1928" s="9" t="s">
        <v>5584</v>
      </c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</row>
    <row r="1929" spans="1:24" hidden="1" x14ac:dyDescent="0.2">
      <c r="A1929" s="3">
        <v>45828</v>
      </c>
      <c r="B1929" s="9">
        <v>-18.2</v>
      </c>
      <c r="C1929" s="9" t="s">
        <v>172</v>
      </c>
      <c r="D1929" s="10"/>
      <c r="E1929" s="9" t="s">
        <v>4121</v>
      </c>
      <c r="F1929" s="9" t="s">
        <v>5538</v>
      </c>
      <c r="G1929" s="9" t="s">
        <v>5543</v>
      </c>
      <c r="H1929" s="9" t="s">
        <v>5584</v>
      </c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</row>
    <row r="1930" spans="1:24" hidden="1" x14ac:dyDescent="0.2">
      <c r="A1930" s="3">
        <v>45842</v>
      </c>
      <c r="B1930" s="9">
        <v>-87.94</v>
      </c>
      <c r="C1930" s="9" t="s">
        <v>27</v>
      </c>
      <c r="D1930" s="9" t="s">
        <v>28</v>
      </c>
      <c r="E1930" s="9" t="s">
        <v>1929</v>
      </c>
      <c r="F1930" s="9" t="s">
        <v>52</v>
      </c>
      <c r="G1930" s="9" t="s">
        <v>1871</v>
      </c>
      <c r="H1930" s="9" t="s">
        <v>1872</v>
      </c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</row>
    <row r="1931" spans="1:24" hidden="1" x14ac:dyDescent="0.2">
      <c r="A1931" s="3">
        <v>45301</v>
      </c>
      <c r="B1931" s="9">
        <v>-1014.81</v>
      </c>
      <c r="C1931" s="9" t="s">
        <v>27</v>
      </c>
      <c r="D1931" s="9" t="s">
        <v>28</v>
      </c>
      <c r="E1931" s="9" t="s">
        <v>56</v>
      </c>
      <c r="F1931" s="9" t="s">
        <v>52</v>
      </c>
      <c r="G1931" s="9" t="s">
        <v>9</v>
      </c>
      <c r="H1931" s="9" t="s">
        <v>4296</v>
      </c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</row>
    <row r="1932" spans="1:24" hidden="1" x14ac:dyDescent="0.2">
      <c r="A1932" s="3">
        <v>45307</v>
      </c>
      <c r="B1932" s="9">
        <v>-623.14</v>
      </c>
      <c r="C1932" s="9" t="s">
        <v>27</v>
      </c>
      <c r="D1932" s="9" t="s">
        <v>28</v>
      </c>
      <c r="E1932" s="9" t="s">
        <v>56</v>
      </c>
      <c r="F1932" s="9" t="s">
        <v>52</v>
      </c>
      <c r="G1932" s="9" t="s">
        <v>9</v>
      </c>
      <c r="H1932" s="9" t="s">
        <v>4296</v>
      </c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</row>
    <row r="1933" spans="1:24" hidden="1" x14ac:dyDescent="0.2">
      <c r="A1933" s="3">
        <v>45323</v>
      </c>
      <c r="B1933" s="9">
        <v>-822.02</v>
      </c>
      <c r="C1933" s="9" t="s">
        <v>27</v>
      </c>
      <c r="D1933" s="9" t="s">
        <v>28</v>
      </c>
      <c r="E1933" s="9" t="s">
        <v>56</v>
      </c>
      <c r="F1933" s="9" t="s">
        <v>52</v>
      </c>
      <c r="G1933" s="9" t="s">
        <v>9</v>
      </c>
      <c r="H1933" s="9" t="s">
        <v>4296</v>
      </c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</row>
    <row r="1934" spans="1:24" hidden="1" x14ac:dyDescent="0.2">
      <c r="A1934" s="3">
        <v>45327</v>
      </c>
      <c r="B1934" s="9">
        <v>-411.06</v>
      </c>
      <c r="C1934" s="9" t="s">
        <v>27</v>
      </c>
      <c r="D1934" s="9" t="s">
        <v>28</v>
      </c>
      <c r="E1934" s="9" t="s">
        <v>56</v>
      </c>
      <c r="F1934" s="9" t="s">
        <v>52</v>
      </c>
      <c r="G1934" s="9" t="s">
        <v>9</v>
      </c>
      <c r="H1934" s="9" t="s">
        <v>4296</v>
      </c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</row>
    <row r="1935" spans="1:24" hidden="1" x14ac:dyDescent="0.2">
      <c r="A1935" s="3">
        <v>45341</v>
      </c>
      <c r="B1935" s="9">
        <v>-822.02</v>
      </c>
      <c r="C1935" s="9" t="s">
        <v>27</v>
      </c>
      <c r="D1935" s="9" t="s">
        <v>28</v>
      </c>
      <c r="E1935" s="9" t="s">
        <v>56</v>
      </c>
      <c r="F1935" s="9" t="s">
        <v>52</v>
      </c>
      <c r="G1935" s="9" t="s">
        <v>9</v>
      </c>
      <c r="H1935" s="9" t="s">
        <v>4296</v>
      </c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</row>
    <row r="1936" spans="1:24" hidden="1" x14ac:dyDescent="0.2">
      <c r="A1936" s="3">
        <v>45356</v>
      </c>
      <c r="B1936" s="9">
        <v>-811.87</v>
      </c>
      <c r="C1936" s="9" t="s">
        <v>27</v>
      </c>
      <c r="D1936" s="9" t="s">
        <v>28</v>
      </c>
      <c r="E1936" s="9" t="s">
        <v>56</v>
      </c>
      <c r="F1936" s="9" t="s">
        <v>52</v>
      </c>
      <c r="G1936" s="9" t="s">
        <v>9</v>
      </c>
      <c r="H1936" s="9" t="s">
        <v>4296</v>
      </c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</row>
    <row r="1937" spans="1:24" hidden="1" x14ac:dyDescent="0.2">
      <c r="A1937" s="3">
        <v>45376</v>
      </c>
      <c r="B1937" s="9">
        <v>-1243.1300000000001</v>
      </c>
      <c r="C1937" s="9" t="s">
        <v>27</v>
      </c>
      <c r="D1937" s="9" t="s">
        <v>28</v>
      </c>
      <c r="E1937" s="9" t="s">
        <v>56</v>
      </c>
      <c r="F1937" s="9" t="s">
        <v>52</v>
      </c>
      <c r="G1937" s="9" t="s">
        <v>9</v>
      </c>
      <c r="H1937" s="9" t="s">
        <v>4296</v>
      </c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</row>
    <row r="1938" spans="1:24" hidden="1" x14ac:dyDescent="0.2">
      <c r="A1938" s="3">
        <v>45394</v>
      </c>
      <c r="B1938" s="9">
        <v>-822.02</v>
      </c>
      <c r="C1938" s="9" t="s">
        <v>27</v>
      </c>
      <c r="D1938" s="9" t="s">
        <v>28</v>
      </c>
      <c r="E1938" s="9" t="s">
        <v>56</v>
      </c>
      <c r="F1938" s="9" t="s">
        <v>52</v>
      </c>
      <c r="G1938" s="9" t="s">
        <v>9</v>
      </c>
      <c r="H1938" s="9" t="s">
        <v>4296</v>
      </c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</row>
    <row r="1939" spans="1:24" hidden="1" x14ac:dyDescent="0.2">
      <c r="A1939" s="3">
        <v>45397</v>
      </c>
      <c r="B1939" s="9">
        <v>-411.06</v>
      </c>
      <c r="C1939" s="9" t="s">
        <v>27</v>
      </c>
      <c r="D1939" s="9" t="s">
        <v>28</v>
      </c>
      <c r="E1939" s="9" t="s">
        <v>56</v>
      </c>
      <c r="F1939" s="9" t="s">
        <v>52</v>
      </c>
      <c r="G1939" s="9" t="s">
        <v>9</v>
      </c>
      <c r="H1939" s="9" t="s">
        <v>4296</v>
      </c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</row>
    <row r="1940" spans="1:24" hidden="1" x14ac:dyDescent="0.2">
      <c r="A1940" s="3">
        <v>45404</v>
      </c>
      <c r="B1940" s="9">
        <v>-411.06</v>
      </c>
      <c r="C1940" s="9" t="s">
        <v>27</v>
      </c>
      <c r="D1940" s="9" t="s">
        <v>28</v>
      </c>
      <c r="E1940" s="9" t="s">
        <v>56</v>
      </c>
      <c r="F1940" s="9" t="s">
        <v>52</v>
      </c>
      <c r="G1940" s="9" t="s">
        <v>9</v>
      </c>
      <c r="H1940" s="9" t="s">
        <v>4296</v>
      </c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</row>
    <row r="1941" spans="1:24" hidden="1" x14ac:dyDescent="0.2">
      <c r="A1941" s="3">
        <v>45415</v>
      </c>
      <c r="B1941" s="9">
        <v>-548.04999999999995</v>
      </c>
      <c r="C1941" s="9" t="s">
        <v>27</v>
      </c>
      <c r="D1941" s="9" t="s">
        <v>28</v>
      </c>
      <c r="E1941" s="9" t="s">
        <v>56</v>
      </c>
      <c r="F1941" s="9" t="s">
        <v>52</v>
      </c>
      <c r="G1941" s="9" t="s">
        <v>9</v>
      </c>
      <c r="H1941" s="9" t="s">
        <v>4296</v>
      </c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</row>
    <row r="1942" spans="1:24" hidden="1" x14ac:dyDescent="0.2">
      <c r="A1942" s="3">
        <v>45429</v>
      </c>
      <c r="B1942" s="9">
        <v>-822.02</v>
      </c>
      <c r="C1942" s="9" t="s">
        <v>27</v>
      </c>
      <c r="D1942" s="9" t="s">
        <v>28</v>
      </c>
      <c r="E1942" s="9" t="s">
        <v>56</v>
      </c>
      <c r="F1942" s="9" t="s">
        <v>52</v>
      </c>
      <c r="G1942" s="9" t="s">
        <v>9</v>
      </c>
      <c r="H1942" s="9" t="s">
        <v>4296</v>
      </c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</row>
    <row r="1943" spans="1:24" hidden="1" x14ac:dyDescent="0.2">
      <c r="A1943" s="3">
        <v>45432</v>
      </c>
      <c r="B1943" s="9">
        <v>-411.06</v>
      </c>
      <c r="C1943" s="9" t="s">
        <v>27</v>
      </c>
      <c r="D1943" s="9" t="s">
        <v>28</v>
      </c>
      <c r="E1943" s="9" t="s">
        <v>56</v>
      </c>
      <c r="F1943" s="9" t="s">
        <v>52</v>
      </c>
      <c r="G1943" s="9" t="s">
        <v>9</v>
      </c>
      <c r="H1943" s="9" t="s">
        <v>4296</v>
      </c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</row>
    <row r="1944" spans="1:24" hidden="1" x14ac:dyDescent="0.2">
      <c r="A1944" s="3">
        <v>45439</v>
      </c>
      <c r="B1944" s="9">
        <v>-411.06</v>
      </c>
      <c r="C1944" s="9" t="s">
        <v>27</v>
      </c>
      <c r="D1944" s="9" t="s">
        <v>28</v>
      </c>
      <c r="E1944" s="9" t="s">
        <v>56</v>
      </c>
      <c r="F1944" s="9" t="s">
        <v>52</v>
      </c>
      <c r="G1944" s="9" t="s">
        <v>9</v>
      </c>
      <c r="H1944" s="9" t="s">
        <v>4296</v>
      </c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</row>
    <row r="1945" spans="1:24" hidden="1" x14ac:dyDescent="0.2">
      <c r="A1945" s="3">
        <v>45453</v>
      </c>
      <c r="B1945" s="9">
        <v>-822.02</v>
      </c>
      <c r="C1945" s="9" t="s">
        <v>27</v>
      </c>
      <c r="D1945" s="9" t="s">
        <v>28</v>
      </c>
      <c r="E1945" s="9" t="s">
        <v>56</v>
      </c>
      <c r="F1945" s="9" t="s">
        <v>52</v>
      </c>
      <c r="G1945" s="9" t="s">
        <v>9</v>
      </c>
      <c r="H1945" s="9" t="s">
        <v>4296</v>
      </c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</row>
    <row r="1946" spans="1:24" hidden="1" x14ac:dyDescent="0.2">
      <c r="A1946" s="3">
        <v>45467</v>
      </c>
      <c r="B1946" s="9">
        <v>-840.28</v>
      </c>
      <c r="C1946" s="9" t="s">
        <v>27</v>
      </c>
      <c r="D1946" s="9" t="s">
        <v>28</v>
      </c>
      <c r="E1946" s="9" t="s">
        <v>56</v>
      </c>
      <c r="F1946" s="9" t="s">
        <v>52</v>
      </c>
      <c r="G1946" s="9" t="s">
        <v>9</v>
      </c>
      <c r="H1946" s="9" t="s">
        <v>4296</v>
      </c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</row>
    <row r="1947" spans="1:24" hidden="1" x14ac:dyDescent="0.2">
      <c r="A1947" s="3">
        <v>45478</v>
      </c>
      <c r="B1947" s="9">
        <v>-858.55</v>
      </c>
      <c r="C1947" s="9" t="s">
        <v>27</v>
      </c>
      <c r="D1947" s="9" t="s">
        <v>28</v>
      </c>
      <c r="E1947" s="9" t="s">
        <v>56</v>
      </c>
      <c r="F1947" s="9" t="s">
        <v>52</v>
      </c>
      <c r="G1947" s="9" t="s">
        <v>9</v>
      </c>
      <c r="H1947" s="9" t="s">
        <v>4296</v>
      </c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</row>
    <row r="1948" spans="1:24" hidden="1" x14ac:dyDescent="0.2">
      <c r="A1948" s="3">
        <v>45491</v>
      </c>
      <c r="B1948" s="9">
        <v>-429.33</v>
      </c>
      <c r="C1948" s="9" t="s">
        <v>27</v>
      </c>
      <c r="D1948" s="9" t="s">
        <v>28</v>
      </c>
      <c r="E1948" s="9" t="s">
        <v>56</v>
      </c>
      <c r="F1948" s="9" t="s">
        <v>52</v>
      </c>
      <c r="G1948" s="9" t="s">
        <v>9</v>
      </c>
      <c r="H1948" s="9" t="s">
        <v>4296</v>
      </c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</row>
    <row r="1949" spans="1:24" hidden="1" x14ac:dyDescent="0.2">
      <c r="A1949" s="3">
        <v>45499</v>
      </c>
      <c r="B1949" s="9">
        <v>-429.33</v>
      </c>
      <c r="C1949" s="9" t="s">
        <v>27</v>
      </c>
      <c r="D1949" s="9" t="s">
        <v>28</v>
      </c>
      <c r="E1949" s="9" t="s">
        <v>56</v>
      </c>
      <c r="F1949" s="9" t="s">
        <v>52</v>
      </c>
      <c r="G1949" s="9" t="s">
        <v>9</v>
      </c>
      <c r="H1949" s="9" t="s">
        <v>4296</v>
      </c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</row>
    <row r="1950" spans="1:24" hidden="1" x14ac:dyDescent="0.2">
      <c r="A1950" s="3">
        <v>45506</v>
      </c>
      <c r="B1950" s="9">
        <v>-1001.62</v>
      </c>
      <c r="C1950" s="9" t="s">
        <v>27</v>
      </c>
      <c r="D1950" s="9" t="s">
        <v>28</v>
      </c>
      <c r="E1950" s="9" t="s">
        <v>56</v>
      </c>
      <c r="F1950" s="9" t="s">
        <v>52</v>
      </c>
      <c r="G1950" s="9" t="s">
        <v>9</v>
      </c>
      <c r="H1950" s="9" t="s">
        <v>4296</v>
      </c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</row>
    <row r="1951" spans="1:24" hidden="1" x14ac:dyDescent="0.2">
      <c r="A1951" s="3">
        <v>45516</v>
      </c>
      <c r="B1951" s="9">
        <v>-429.33</v>
      </c>
      <c r="C1951" s="9" t="s">
        <v>27</v>
      </c>
      <c r="D1951" s="9" t="s">
        <v>28</v>
      </c>
      <c r="E1951" s="9" t="s">
        <v>56</v>
      </c>
      <c r="F1951" s="9" t="s">
        <v>52</v>
      </c>
      <c r="G1951" s="9" t="s">
        <v>9</v>
      </c>
      <c r="H1951" s="9" t="s">
        <v>4296</v>
      </c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</row>
    <row r="1952" spans="1:24" hidden="1" x14ac:dyDescent="0.2">
      <c r="A1952" s="3">
        <v>45523</v>
      </c>
      <c r="B1952" s="9">
        <v>-429.33</v>
      </c>
      <c r="C1952" s="9" t="s">
        <v>27</v>
      </c>
      <c r="D1952" s="9" t="s">
        <v>28</v>
      </c>
      <c r="E1952" s="9" t="s">
        <v>56</v>
      </c>
      <c r="F1952" s="9" t="s">
        <v>52</v>
      </c>
      <c r="G1952" s="9" t="s">
        <v>9</v>
      </c>
      <c r="H1952" s="9" t="s">
        <v>4296</v>
      </c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</row>
    <row r="1953" spans="1:24" hidden="1" x14ac:dyDescent="0.2">
      <c r="A1953" s="3">
        <v>45537</v>
      </c>
      <c r="B1953" s="9">
        <v>-858.55</v>
      </c>
      <c r="C1953" s="9" t="s">
        <v>27</v>
      </c>
      <c r="D1953" s="9" t="s">
        <v>28</v>
      </c>
      <c r="E1953" s="9" t="s">
        <v>56</v>
      </c>
      <c r="F1953" s="9" t="s">
        <v>52</v>
      </c>
      <c r="G1953" s="9" t="s">
        <v>9</v>
      </c>
      <c r="H1953" s="9" t="s">
        <v>4296</v>
      </c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</row>
    <row r="1954" spans="1:24" hidden="1" x14ac:dyDescent="0.2">
      <c r="A1954" s="3">
        <v>45544</v>
      </c>
      <c r="B1954" s="9">
        <v>-429.33</v>
      </c>
      <c r="C1954" s="9" t="s">
        <v>27</v>
      </c>
      <c r="D1954" s="9" t="s">
        <v>28</v>
      </c>
      <c r="E1954" s="9" t="s">
        <v>56</v>
      </c>
      <c r="F1954" s="9" t="s">
        <v>52</v>
      </c>
      <c r="G1954" s="9" t="s">
        <v>9</v>
      </c>
      <c r="H1954" s="9" t="s">
        <v>4296</v>
      </c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</row>
    <row r="1955" spans="1:24" hidden="1" x14ac:dyDescent="0.2">
      <c r="A1955" s="3">
        <v>45551</v>
      </c>
      <c r="B1955" s="9">
        <v>-429.33</v>
      </c>
      <c r="C1955" s="9" t="s">
        <v>27</v>
      </c>
      <c r="D1955" s="9" t="s">
        <v>28</v>
      </c>
      <c r="E1955" s="9" t="s">
        <v>56</v>
      </c>
      <c r="F1955" s="9" t="s">
        <v>52</v>
      </c>
      <c r="G1955" s="9" t="s">
        <v>9</v>
      </c>
      <c r="H1955" s="9" t="s">
        <v>4296</v>
      </c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</row>
    <row r="1956" spans="1:24" hidden="1" x14ac:dyDescent="0.2">
      <c r="A1956" s="3">
        <v>45558</v>
      </c>
      <c r="B1956" s="9">
        <v>-429.33</v>
      </c>
      <c r="C1956" s="9" t="s">
        <v>27</v>
      </c>
      <c r="D1956" s="9" t="s">
        <v>28</v>
      </c>
      <c r="E1956" s="9" t="s">
        <v>56</v>
      </c>
      <c r="F1956" s="9" t="s">
        <v>52</v>
      </c>
      <c r="G1956" s="9" t="s">
        <v>9</v>
      </c>
      <c r="H1956" s="9" t="s">
        <v>4296</v>
      </c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</row>
    <row r="1957" spans="1:24" hidden="1" x14ac:dyDescent="0.2">
      <c r="A1957" s="3">
        <v>45573</v>
      </c>
      <c r="B1957" s="9">
        <v>-858.55</v>
      </c>
      <c r="C1957" s="9" t="s">
        <v>27</v>
      </c>
      <c r="D1957" s="9" t="s">
        <v>28</v>
      </c>
      <c r="E1957" s="9" t="s">
        <v>56</v>
      </c>
      <c r="F1957" s="9" t="s">
        <v>52</v>
      </c>
      <c r="G1957" s="9" t="s">
        <v>9</v>
      </c>
      <c r="H1957" s="9" t="s">
        <v>4296</v>
      </c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</row>
    <row r="1958" spans="1:24" hidden="1" x14ac:dyDescent="0.2">
      <c r="A1958" s="3">
        <v>45587</v>
      </c>
      <c r="B1958" s="9">
        <v>-858.55</v>
      </c>
      <c r="C1958" s="9" t="s">
        <v>27</v>
      </c>
      <c r="D1958" s="9" t="s">
        <v>28</v>
      </c>
      <c r="E1958" s="9" t="s">
        <v>56</v>
      </c>
      <c r="F1958" s="9" t="s">
        <v>52</v>
      </c>
      <c r="G1958" s="9" t="s">
        <v>9</v>
      </c>
      <c r="H1958" s="9" t="s">
        <v>4296</v>
      </c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</row>
    <row r="1959" spans="1:24" hidden="1" x14ac:dyDescent="0.2">
      <c r="A1959" s="3">
        <v>45593</v>
      </c>
      <c r="B1959" s="9">
        <v>-429.33</v>
      </c>
      <c r="C1959" s="9" t="s">
        <v>27</v>
      </c>
      <c r="D1959" s="9" t="s">
        <v>28</v>
      </c>
      <c r="E1959" s="9" t="s">
        <v>56</v>
      </c>
      <c r="F1959" s="9" t="s">
        <v>52</v>
      </c>
      <c r="G1959" s="9" t="s">
        <v>9</v>
      </c>
      <c r="H1959" s="9" t="s">
        <v>4296</v>
      </c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</row>
    <row r="1960" spans="1:24" hidden="1" x14ac:dyDescent="0.2">
      <c r="A1960" s="3">
        <v>45600</v>
      </c>
      <c r="B1960" s="9">
        <v>-429.33</v>
      </c>
      <c r="C1960" s="9" t="s">
        <v>27</v>
      </c>
      <c r="D1960" s="9" t="s">
        <v>28</v>
      </c>
      <c r="E1960" s="9" t="s">
        <v>56</v>
      </c>
      <c r="F1960" s="9" t="s">
        <v>52</v>
      </c>
      <c r="G1960" s="9" t="s">
        <v>9</v>
      </c>
      <c r="H1960" s="9" t="s">
        <v>4296</v>
      </c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</row>
    <row r="1961" spans="1:24" hidden="1" x14ac:dyDescent="0.2">
      <c r="A1961" s="3">
        <v>45607</v>
      </c>
      <c r="B1961" s="9">
        <v>-429.33</v>
      </c>
      <c r="C1961" s="9" t="s">
        <v>27</v>
      </c>
      <c r="D1961" s="9" t="s">
        <v>28</v>
      </c>
      <c r="E1961" s="9" t="s">
        <v>56</v>
      </c>
      <c r="F1961" s="9" t="s">
        <v>52</v>
      </c>
      <c r="G1961" s="9" t="s">
        <v>9</v>
      </c>
      <c r="H1961" s="9" t="s">
        <v>4296</v>
      </c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</row>
    <row r="1962" spans="1:24" hidden="1" x14ac:dyDescent="0.2">
      <c r="A1962" s="3">
        <v>45688</v>
      </c>
      <c r="B1962" s="9">
        <v>-160</v>
      </c>
      <c r="C1962" s="9" t="s">
        <v>27</v>
      </c>
      <c r="D1962" s="9" t="s">
        <v>28</v>
      </c>
      <c r="E1962" s="9" t="s">
        <v>3186</v>
      </c>
      <c r="F1962" s="9" t="s">
        <v>11</v>
      </c>
      <c r="G1962" s="9" t="s">
        <v>5527</v>
      </c>
      <c r="H1962" s="9" t="s">
        <v>5646</v>
      </c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</row>
    <row r="1963" spans="1:24" hidden="1" x14ac:dyDescent="0.2">
      <c r="A1963" s="3">
        <v>45743</v>
      </c>
      <c r="B1963" s="9">
        <v>-100</v>
      </c>
      <c r="C1963" s="9" t="s">
        <v>27</v>
      </c>
      <c r="D1963" s="9" t="s">
        <v>28</v>
      </c>
      <c r="E1963" s="9" t="s">
        <v>3186</v>
      </c>
      <c r="F1963" s="9" t="s">
        <v>11</v>
      </c>
      <c r="G1963" s="9" t="s">
        <v>5527</v>
      </c>
      <c r="H1963" s="9" t="s">
        <v>5646</v>
      </c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</row>
    <row r="1964" spans="1:24" hidden="1" x14ac:dyDescent="0.2">
      <c r="A1964" s="3">
        <v>45708</v>
      </c>
      <c r="B1964" s="9">
        <v>-68</v>
      </c>
      <c r="C1964" s="9" t="s">
        <v>27</v>
      </c>
      <c r="D1964" s="9" t="s">
        <v>28</v>
      </c>
      <c r="E1964" s="9" t="s">
        <v>2725</v>
      </c>
      <c r="F1964" s="9" t="s">
        <v>4637</v>
      </c>
      <c r="G1964" s="9" t="s">
        <v>5505</v>
      </c>
      <c r="H1964" s="9" t="s">
        <v>2726</v>
      </c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</row>
    <row r="1965" spans="1:24" hidden="1" x14ac:dyDescent="0.2">
      <c r="A1965" s="3">
        <v>45716</v>
      </c>
      <c r="B1965" s="9">
        <v>-79</v>
      </c>
      <c r="C1965" s="9" t="s">
        <v>27</v>
      </c>
      <c r="D1965" s="9" t="s">
        <v>28</v>
      </c>
      <c r="E1965" s="9" t="s">
        <v>2725</v>
      </c>
      <c r="F1965" s="9" t="s">
        <v>4637</v>
      </c>
      <c r="G1965" s="9" t="s">
        <v>5505</v>
      </c>
      <c r="H1965" s="9" t="s">
        <v>2726</v>
      </c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</row>
    <row r="1966" spans="1:24" hidden="1" x14ac:dyDescent="0.2">
      <c r="A1966" s="3">
        <v>45706</v>
      </c>
      <c r="B1966" s="9">
        <v>-203</v>
      </c>
      <c r="C1966" s="9" t="s">
        <v>27</v>
      </c>
      <c r="D1966" s="9" t="s">
        <v>28</v>
      </c>
      <c r="E1966" s="9" t="s">
        <v>3526</v>
      </c>
      <c r="F1966" s="9" t="s">
        <v>4637</v>
      </c>
      <c r="G1966" s="9" t="s">
        <v>5505</v>
      </c>
      <c r="H1966" s="10" t="s">
        <v>5981</v>
      </c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</row>
    <row r="1967" spans="1:24" hidden="1" x14ac:dyDescent="0.2">
      <c r="A1967" s="3">
        <v>45793</v>
      </c>
      <c r="B1967" s="9">
        <v>-47.51</v>
      </c>
      <c r="C1967" s="9" t="s">
        <v>172</v>
      </c>
      <c r="D1967" s="10"/>
      <c r="E1967" s="9" t="s">
        <v>3940</v>
      </c>
      <c r="F1967" s="9" t="s">
        <v>4637</v>
      </c>
      <c r="G1967" s="9" t="s">
        <v>5505</v>
      </c>
      <c r="H1967" s="9" t="s">
        <v>4265</v>
      </c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</row>
    <row r="1968" spans="1:24" hidden="1" x14ac:dyDescent="0.2">
      <c r="A1968" s="3">
        <v>45941</v>
      </c>
      <c r="B1968" s="9">
        <v>-66.239999999999995</v>
      </c>
      <c r="C1968" s="9" t="s">
        <v>172</v>
      </c>
      <c r="D1968" s="10"/>
      <c r="E1968" s="9" t="s">
        <v>4884</v>
      </c>
      <c r="F1968" s="9" t="s">
        <v>4637</v>
      </c>
      <c r="G1968" s="9" t="s">
        <v>5505</v>
      </c>
      <c r="H1968" s="9" t="s">
        <v>4265</v>
      </c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</row>
    <row r="1969" spans="1:24" hidden="1" x14ac:dyDescent="0.2">
      <c r="A1969" s="3">
        <v>45800</v>
      </c>
      <c r="B1969" s="9">
        <v>-47.51</v>
      </c>
      <c r="C1969" s="9" t="s">
        <v>172</v>
      </c>
      <c r="D1969" s="10"/>
      <c r="E1969" s="9" t="s">
        <v>3990</v>
      </c>
      <c r="F1969" s="9" t="s">
        <v>4637</v>
      </c>
      <c r="G1969" s="9" t="s">
        <v>5505</v>
      </c>
      <c r="H1969" s="9" t="s">
        <v>4265</v>
      </c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</row>
    <row r="1970" spans="1:24" hidden="1" x14ac:dyDescent="0.2">
      <c r="A1970" s="3">
        <v>45804</v>
      </c>
      <c r="B1970" s="9">
        <v>-47.51</v>
      </c>
      <c r="C1970" s="9" t="s">
        <v>172</v>
      </c>
      <c r="D1970" s="10"/>
      <c r="E1970" s="9" t="s">
        <v>4016</v>
      </c>
      <c r="F1970" s="9" t="s">
        <v>4637</v>
      </c>
      <c r="G1970" s="9" t="s">
        <v>5505</v>
      </c>
      <c r="H1970" s="9" t="s">
        <v>4265</v>
      </c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</row>
    <row r="1971" spans="1:24" hidden="1" x14ac:dyDescent="0.2">
      <c r="A1971" s="3">
        <v>45845</v>
      </c>
      <c r="B1971" s="9">
        <v>-60.65</v>
      </c>
      <c r="C1971" s="9" t="s">
        <v>27</v>
      </c>
      <c r="D1971" s="9" t="s">
        <v>28</v>
      </c>
      <c r="E1971" s="9" t="s">
        <v>4169</v>
      </c>
      <c r="F1971" s="9" t="s">
        <v>4637</v>
      </c>
      <c r="G1971" s="9" t="s">
        <v>5505</v>
      </c>
      <c r="H1971" s="9" t="s">
        <v>4265</v>
      </c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</row>
    <row r="1972" spans="1:24" hidden="1" x14ac:dyDescent="0.2">
      <c r="A1972" s="3">
        <v>45321</v>
      </c>
      <c r="B1972" s="9">
        <v>-4.2</v>
      </c>
      <c r="C1972" s="9" t="s">
        <v>27</v>
      </c>
      <c r="D1972" s="9" t="s">
        <v>28</v>
      </c>
      <c r="E1972" s="9" t="s">
        <v>1483</v>
      </c>
      <c r="F1972" s="9" t="s">
        <v>16</v>
      </c>
      <c r="G1972" s="9" t="s">
        <v>6049</v>
      </c>
      <c r="H1972" s="9" t="s">
        <v>1484</v>
      </c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</row>
    <row r="1973" spans="1:24" hidden="1" x14ac:dyDescent="0.2">
      <c r="A1973" s="3">
        <v>46010</v>
      </c>
      <c r="B1973" s="9">
        <v>-7</v>
      </c>
      <c r="C1973" s="9" t="s">
        <v>27</v>
      </c>
      <c r="D1973" s="9" t="s">
        <v>28</v>
      </c>
      <c r="E1973" s="9" t="s">
        <v>5145</v>
      </c>
      <c r="F1973" s="9" t="s">
        <v>5538</v>
      </c>
      <c r="G1973" s="9" t="s">
        <v>5543</v>
      </c>
      <c r="H1973" s="9" t="s">
        <v>5146</v>
      </c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</row>
    <row r="1974" spans="1:24" hidden="1" x14ac:dyDescent="0.2">
      <c r="A1974" s="3">
        <v>45415</v>
      </c>
      <c r="B1974" s="9">
        <v>-0.15</v>
      </c>
      <c r="C1974" s="9" t="s">
        <v>27</v>
      </c>
      <c r="D1974" s="9" t="s">
        <v>28</v>
      </c>
      <c r="E1974" s="9" t="s">
        <v>1483</v>
      </c>
      <c r="F1974" s="9" t="s">
        <v>16</v>
      </c>
      <c r="G1974" s="9" t="s">
        <v>6049</v>
      </c>
      <c r="H1974" s="9" t="s">
        <v>1484</v>
      </c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</row>
    <row r="1975" spans="1:24" hidden="1" x14ac:dyDescent="0.2">
      <c r="A1975" s="3">
        <v>45439</v>
      </c>
      <c r="B1975" s="9">
        <v>-12.1</v>
      </c>
      <c r="C1975" s="9" t="s">
        <v>27</v>
      </c>
      <c r="D1975" s="9" t="s">
        <v>28</v>
      </c>
      <c r="E1975" s="9" t="s">
        <v>1483</v>
      </c>
      <c r="F1975" s="9" t="s">
        <v>16</v>
      </c>
      <c r="G1975" s="9" t="s">
        <v>6049</v>
      </c>
      <c r="H1975" s="9" t="s">
        <v>1484</v>
      </c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</row>
    <row r="1976" spans="1:24" hidden="1" x14ac:dyDescent="0.2">
      <c r="A1976" s="3">
        <v>45460</v>
      </c>
      <c r="B1976" s="9">
        <v>-16.149999999999999</v>
      </c>
      <c r="C1976" s="9" t="s">
        <v>27</v>
      </c>
      <c r="D1976" s="9" t="s">
        <v>28</v>
      </c>
      <c r="E1976" s="9" t="s">
        <v>1483</v>
      </c>
      <c r="F1976" s="9" t="s">
        <v>16</v>
      </c>
      <c r="G1976" s="9" t="s">
        <v>6049</v>
      </c>
      <c r="H1976" s="9" t="s">
        <v>1484</v>
      </c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</row>
    <row r="1977" spans="1:24" hidden="1" x14ac:dyDescent="0.2">
      <c r="A1977" s="3">
        <v>45523</v>
      </c>
      <c r="B1977" s="9">
        <v>-24.25</v>
      </c>
      <c r="C1977" s="9" t="s">
        <v>27</v>
      </c>
      <c r="D1977" s="9" t="s">
        <v>28</v>
      </c>
      <c r="E1977" s="9" t="s">
        <v>1483</v>
      </c>
      <c r="F1977" s="9" t="s">
        <v>16</v>
      </c>
      <c r="G1977" s="9" t="s">
        <v>6049</v>
      </c>
      <c r="H1977" s="9" t="s">
        <v>1484</v>
      </c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</row>
    <row r="1978" spans="1:24" hidden="1" x14ac:dyDescent="0.2">
      <c r="A1978" s="3">
        <v>45757</v>
      </c>
      <c r="B1978" s="9">
        <v>-155</v>
      </c>
      <c r="C1978" s="9" t="s">
        <v>27</v>
      </c>
      <c r="D1978" s="9" t="s">
        <v>28</v>
      </c>
      <c r="E1978" s="9" t="s">
        <v>3186</v>
      </c>
      <c r="F1978" s="9" t="s">
        <v>11</v>
      </c>
      <c r="G1978" s="9" t="s">
        <v>5527</v>
      </c>
      <c r="H1978" s="9" t="s">
        <v>5646</v>
      </c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</row>
    <row r="1979" spans="1:24" hidden="1" x14ac:dyDescent="0.2">
      <c r="A1979" s="3">
        <v>45785</v>
      </c>
      <c r="B1979" s="9">
        <v>-155</v>
      </c>
      <c r="C1979" s="9" t="s">
        <v>27</v>
      </c>
      <c r="D1979" s="9" t="s">
        <v>28</v>
      </c>
      <c r="E1979" s="9" t="s">
        <v>3186</v>
      </c>
      <c r="F1979" s="9" t="s">
        <v>11</v>
      </c>
      <c r="G1979" s="9" t="s">
        <v>5527</v>
      </c>
      <c r="H1979" s="9" t="s">
        <v>5646</v>
      </c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</row>
    <row r="1980" spans="1:24" hidden="1" x14ac:dyDescent="0.2">
      <c r="A1980" s="3">
        <v>45820</v>
      </c>
      <c r="B1980" s="9">
        <v>-150</v>
      </c>
      <c r="C1980" s="9" t="s">
        <v>27</v>
      </c>
      <c r="D1980" s="9" t="s">
        <v>28</v>
      </c>
      <c r="E1980" s="9" t="s">
        <v>3186</v>
      </c>
      <c r="F1980" s="9" t="s">
        <v>11</v>
      </c>
      <c r="G1980" s="9" t="s">
        <v>5527</v>
      </c>
      <c r="H1980" s="9" t="s">
        <v>5646</v>
      </c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</row>
    <row r="1981" spans="1:24" hidden="1" x14ac:dyDescent="0.2">
      <c r="A1981" s="3">
        <v>45841</v>
      </c>
      <c r="B1981" s="9">
        <v>-150</v>
      </c>
      <c r="C1981" s="9" t="s">
        <v>27</v>
      </c>
      <c r="D1981" s="9" t="s">
        <v>28</v>
      </c>
      <c r="E1981" s="9" t="s">
        <v>3186</v>
      </c>
      <c r="F1981" s="9" t="s">
        <v>11</v>
      </c>
      <c r="G1981" s="9" t="s">
        <v>5527</v>
      </c>
      <c r="H1981" s="9" t="s">
        <v>5646</v>
      </c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</row>
    <row r="1982" spans="1:24" hidden="1" x14ac:dyDescent="0.2">
      <c r="A1982" s="3">
        <v>46010</v>
      </c>
      <c r="B1982" s="9">
        <v>-14.41</v>
      </c>
      <c r="C1982" s="9" t="s">
        <v>27</v>
      </c>
      <c r="D1982" s="9" t="s">
        <v>28</v>
      </c>
      <c r="E1982" s="9" t="s">
        <v>5145</v>
      </c>
      <c r="F1982" s="9" t="s">
        <v>5538</v>
      </c>
      <c r="G1982" s="9" t="s">
        <v>5543</v>
      </c>
      <c r="H1982" s="9" t="s">
        <v>5146</v>
      </c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</row>
    <row r="1983" spans="1:24" hidden="1" x14ac:dyDescent="0.2">
      <c r="A1983" s="3">
        <v>45408</v>
      </c>
      <c r="B1983" s="9">
        <v>-10</v>
      </c>
      <c r="C1983" s="9" t="s">
        <v>27</v>
      </c>
      <c r="D1983" s="9" t="s">
        <v>28</v>
      </c>
      <c r="E1983" s="9" t="s">
        <v>2027</v>
      </c>
      <c r="F1983" s="9" t="s">
        <v>7</v>
      </c>
      <c r="G1983" s="10"/>
      <c r="H1983" s="9" t="s">
        <v>2028</v>
      </c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</row>
    <row r="1984" spans="1:24" hidden="1" x14ac:dyDescent="0.2">
      <c r="A1984" s="3">
        <v>45474</v>
      </c>
      <c r="B1984" s="9">
        <v>-11.99</v>
      </c>
      <c r="C1984" s="9" t="s">
        <v>27</v>
      </c>
      <c r="D1984" s="9" t="s">
        <v>28</v>
      </c>
      <c r="E1984" s="9" t="s">
        <v>2369</v>
      </c>
      <c r="F1984" s="9" t="s">
        <v>17</v>
      </c>
      <c r="G1984" s="9" t="s">
        <v>5521</v>
      </c>
      <c r="H1984" s="9" t="s">
        <v>193</v>
      </c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</row>
    <row r="1985" spans="1:24" hidden="1" x14ac:dyDescent="0.2">
      <c r="A1985" s="3">
        <v>45621</v>
      </c>
      <c r="B1985" s="9">
        <v>-858.55</v>
      </c>
      <c r="C1985" s="9" t="s">
        <v>27</v>
      </c>
      <c r="D1985" s="9" t="s">
        <v>28</v>
      </c>
      <c r="E1985" s="9" t="s">
        <v>56</v>
      </c>
      <c r="F1985" s="9" t="s">
        <v>52</v>
      </c>
      <c r="G1985" s="9" t="s">
        <v>9</v>
      </c>
      <c r="H1985" s="9" t="s">
        <v>4296</v>
      </c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</row>
    <row r="1986" spans="1:24" hidden="1" x14ac:dyDescent="0.2">
      <c r="A1986" s="3">
        <v>45950</v>
      </c>
      <c r="B1986" s="9">
        <v>-527.71</v>
      </c>
      <c r="C1986" s="9" t="s">
        <v>27</v>
      </c>
      <c r="D1986" s="9" t="s">
        <v>28</v>
      </c>
      <c r="E1986" s="9" t="s">
        <v>4928</v>
      </c>
      <c r="F1986" s="9" t="s">
        <v>19</v>
      </c>
      <c r="G1986" s="9" t="s">
        <v>5068</v>
      </c>
      <c r="H1986" s="10" t="s">
        <v>4928</v>
      </c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</row>
    <row r="1987" spans="1:24" hidden="1" x14ac:dyDescent="0.2">
      <c r="A1987" s="3">
        <v>45978</v>
      </c>
      <c r="B1987" s="9">
        <v>-366.66</v>
      </c>
      <c r="C1987" s="9" t="s">
        <v>27</v>
      </c>
      <c r="D1987" s="9" t="s">
        <v>28</v>
      </c>
      <c r="E1987" s="9" t="s">
        <v>5274</v>
      </c>
      <c r="F1987" s="9" t="s">
        <v>19</v>
      </c>
      <c r="G1987" s="9" t="s">
        <v>5068</v>
      </c>
      <c r="H1987" s="10" t="s">
        <v>5274</v>
      </c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</row>
    <row r="1988" spans="1:24" hidden="1" x14ac:dyDescent="0.2">
      <c r="A1988" s="3">
        <v>45685</v>
      </c>
      <c r="B1988" s="9">
        <v>-6.27</v>
      </c>
      <c r="C1988" s="9" t="s">
        <v>27</v>
      </c>
      <c r="D1988" s="9" t="s">
        <v>28</v>
      </c>
      <c r="E1988" s="9" t="s">
        <v>3419</v>
      </c>
      <c r="F1988" s="9" t="s">
        <v>19</v>
      </c>
      <c r="G1988" s="9" t="s">
        <v>5068</v>
      </c>
      <c r="H1988" s="9" t="s">
        <v>3405</v>
      </c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</row>
    <row r="1989" spans="1:24" hidden="1" x14ac:dyDescent="0.2">
      <c r="A1989" s="3">
        <v>45328</v>
      </c>
      <c r="B1989" s="9">
        <v>-17.5</v>
      </c>
      <c r="C1989" s="9" t="s">
        <v>27</v>
      </c>
      <c r="D1989" s="9" t="s">
        <v>28</v>
      </c>
      <c r="E1989" s="9" t="s">
        <v>1555</v>
      </c>
      <c r="F1989" s="9" t="s">
        <v>5538</v>
      </c>
      <c r="G1989" s="9" t="s">
        <v>5543</v>
      </c>
      <c r="H1989" s="9" t="s">
        <v>1556</v>
      </c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</row>
    <row r="1990" spans="1:24" hidden="1" x14ac:dyDescent="0.2">
      <c r="A1990" s="3">
        <v>45357</v>
      </c>
      <c r="B1990" s="9">
        <v>-13</v>
      </c>
      <c r="C1990" s="9" t="s">
        <v>27</v>
      </c>
      <c r="D1990" s="9" t="s">
        <v>28</v>
      </c>
      <c r="E1990" s="9" t="s">
        <v>1555</v>
      </c>
      <c r="F1990" s="9" t="s">
        <v>5538</v>
      </c>
      <c r="G1990" s="9" t="s">
        <v>5543</v>
      </c>
      <c r="H1990" s="9" t="s">
        <v>1556</v>
      </c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</row>
    <row r="1991" spans="1:24" hidden="1" x14ac:dyDescent="0.2">
      <c r="A1991" s="3">
        <v>45365</v>
      </c>
      <c r="B1991" s="9">
        <v>-13</v>
      </c>
      <c r="C1991" s="9" t="s">
        <v>27</v>
      </c>
      <c r="D1991" s="9" t="s">
        <v>28</v>
      </c>
      <c r="E1991" s="9" t="s">
        <v>1555</v>
      </c>
      <c r="F1991" s="9" t="s">
        <v>5538</v>
      </c>
      <c r="G1991" s="9" t="s">
        <v>5543</v>
      </c>
      <c r="H1991" s="9" t="s">
        <v>1556</v>
      </c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</row>
    <row r="1992" spans="1:24" hidden="1" x14ac:dyDescent="0.2">
      <c r="A1992" s="3">
        <v>45398</v>
      </c>
      <c r="B1992" s="9">
        <v>-12.5</v>
      </c>
      <c r="C1992" s="9" t="s">
        <v>27</v>
      </c>
      <c r="D1992" s="9" t="s">
        <v>28</v>
      </c>
      <c r="E1992" s="9" t="s">
        <v>1555</v>
      </c>
      <c r="F1992" s="9" t="s">
        <v>5538</v>
      </c>
      <c r="G1992" s="9" t="s">
        <v>5543</v>
      </c>
      <c r="H1992" s="9" t="s">
        <v>1556</v>
      </c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</row>
    <row r="1993" spans="1:24" hidden="1" x14ac:dyDescent="0.2">
      <c r="A1993" s="3">
        <v>45523</v>
      </c>
      <c r="B1993" s="9">
        <v>-6.5</v>
      </c>
      <c r="C1993" s="9" t="s">
        <v>27</v>
      </c>
      <c r="D1993" s="9" t="s">
        <v>28</v>
      </c>
      <c r="E1993" s="9" t="s">
        <v>1555</v>
      </c>
      <c r="F1993" s="9" t="s">
        <v>5538</v>
      </c>
      <c r="G1993" s="9" t="s">
        <v>5543</v>
      </c>
      <c r="H1993" s="9" t="s">
        <v>1556</v>
      </c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</row>
    <row r="1994" spans="1:24" hidden="1" x14ac:dyDescent="0.2">
      <c r="A1994" s="3">
        <v>45527</v>
      </c>
      <c r="B1994" s="9">
        <v>-6.5</v>
      </c>
      <c r="C1994" s="9" t="s">
        <v>27</v>
      </c>
      <c r="D1994" s="9" t="s">
        <v>28</v>
      </c>
      <c r="E1994" s="9" t="s">
        <v>1555</v>
      </c>
      <c r="F1994" s="9" t="s">
        <v>5538</v>
      </c>
      <c r="G1994" s="9" t="s">
        <v>5543</v>
      </c>
      <c r="H1994" s="9" t="s">
        <v>1556</v>
      </c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</row>
    <row r="1995" spans="1:24" hidden="1" x14ac:dyDescent="0.2">
      <c r="A1995" s="3">
        <v>45982</v>
      </c>
      <c r="B1995" s="9">
        <v>-7</v>
      </c>
      <c r="C1995" s="9" t="s">
        <v>27</v>
      </c>
      <c r="D1995" s="9" t="s">
        <v>28</v>
      </c>
      <c r="E1995" s="9" t="s">
        <v>1555</v>
      </c>
      <c r="F1995" s="9" t="s">
        <v>5538</v>
      </c>
      <c r="G1995" s="9" t="s">
        <v>5543</v>
      </c>
      <c r="H1995" s="9" t="s">
        <v>1556</v>
      </c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</row>
    <row r="1996" spans="1:24" hidden="1" x14ac:dyDescent="0.2">
      <c r="A1996" s="3">
        <v>45588</v>
      </c>
      <c r="B1996" s="9">
        <v>-5</v>
      </c>
      <c r="C1996" s="9" t="s">
        <v>172</v>
      </c>
      <c r="D1996" s="9" t="s">
        <v>173</v>
      </c>
      <c r="E1996" s="9" t="s">
        <v>2939</v>
      </c>
      <c r="F1996" s="9" t="s">
        <v>5538</v>
      </c>
      <c r="G1996" s="9" t="s">
        <v>5543</v>
      </c>
      <c r="H1996" s="9" t="s">
        <v>1556</v>
      </c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</row>
    <row r="1997" spans="1:24" hidden="1" x14ac:dyDescent="0.2">
      <c r="A1997" s="3">
        <v>45588</v>
      </c>
      <c r="B1997" s="9">
        <v>-16.5</v>
      </c>
      <c r="C1997" s="9" t="s">
        <v>172</v>
      </c>
      <c r="D1997" s="9" t="s">
        <v>173</v>
      </c>
      <c r="E1997" s="9" t="s">
        <v>2939</v>
      </c>
      <c r="F1997" s="9" t="s">
        <v>5538</v>
      </c>
      <c r="G1997" s="9" t="s">
        <v>5543</v>
      </c>
      <c r="H1997" s="9" t="s">
        <v>1556</v>
      </c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</row>
    <row r="1998" spans="1:24" hidden="1" x14ac:dyDescent="0.2">
      <c r="A1998" s="3">
        <v>45818</v>
      </c>
      <c r="B1998" s="9">
        <v>-8</v>
      </c>
      <c r="C1998" s="9" t="s">
        <v>172</v>
      </c>
      <c r="D1998" s="10"/>
      <c r="E1998" s="9" t="s">
        <v>4099</v>
      </c>
      <c r="F1998" s="9" t="s">
        <v>5538</v>
      </c>
      <c r="G1998" s="9" t="s">
        <v>5543</v>
      </c>
      <c r="H1998" s="9" t="s">
        <v>4100</v>
      </c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</row>
    <row r="1999" spans="1:24" hidden="1" x14ac:dyDescent="0.2">
      <c r="A1999" s="3">
        <v>46014</v>
      </c>
      <c r="B1999" s="9">
        <v>-113.98</v>
      </c>
      <c r="C1999" s="9" t="s">
        <v>27</v>
      </c>
      <c r="D1999" s="9" t="s">
        <v>28</v>
      </c>
      <c r="E1999" s="9" t="s">
        <v>5178</v>
      </c>
      <c r="F1999" s="9" t="s">
        <v>5538</v>
      </c>
      <c r="G1999" s="9" t="s">
        <v>5543</v>
      </c>
      <c r="H1999" s="9" t="s">
        <v>5179</v>
      </c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</row>
    <row r="2000" spans="1:24" hidden="1" x14ac:dyDescent="0.2">
      <c r="A2000" s="3">
        <v>45801</v>
      </c>
      <c r="B2000" s="9">
        <v>-24</v>
      </c>
      <c r="C2000" s="9" t="s">
        <v>172</v>
      </c>
      <c r="D2000" s="10"/>
      <c r="E2000" s="9" t="s">
        <v>3995</v>
      </c>
      <c r="F2000" s="9" t="s">
        <v>5538</v>
      </c>
      <c r="G2000" s="9" t="s">
        <v>5543</v>
      </c>
      <c r="H2000" s="9" t="s">
        <v>5843</v>
      </c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</row>
    <row r="2001" spans="1:24" hidden="1" x14ac:dyDescent="0.2">
      <c r="A2001" s="3">
        <v>45801</v>
      </c>
      <c r="B2001" s="9">
        <v>-10</v>
      </c>
      <c r="C2001" s="9" t="s">
        <v>172</v>
      </c>
      <c r="D2001" s="10"/>
      <c r="E2001" s="9" t="s">
        <v>3995</v>
      </c>
      <c r="F2001" s="9" t="s">
        <v>5538</v>
      </c>
      <c r="G2001" s="9" t="s">
        <v>5543</v>
      </c>
      <c r="H2001" s="9" t="s">
        <v>5843</v>
      </c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</row>
    <row r="2002" spans="1:24" hidden="1" x14ac:dyDescent="0.2">
      <c r="A2002" s="3">
        <v>45506</v>
      </c>
      <c r="B2002" s="9">
        <v>-35.6</v>
      </c>
      <c r="C2002" s="9" t="s">
        <v>27</v>
      </c>
      <c r="D2002" s="9" t="s">
        <v>28</v>
      </c>
      <c r="E2002" s="9" t="s">
        <v>2509</v>
      </c>
      <c r="F2002" s="9" t="s">
        <v>5538</v>
      </c>
      <c r="G2002" s="9" t="s">
        <v>5543</v>
      </c>
      <c r="H2002" s="9" t="s">
        <v>2510</v>
      </c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</row>
    <row r="2003" spans="1:24" hidden="1" x14ac:dyDescent="0.2">
      <c r="A2003" s="3">
        <v>45506</v>
      </c>
      <c r="B2003" s="9">
        <v>-10.17</v>
      </c>
      <c r="C2003" s="9" t="s">
        <v>27</v>
      </c>
      <c r="D2003" s="9" t="s">
        <v>28</v>
      </c>
      <c r="E2003" s="9" t="s">
        <v>2509</v>
      </c>
      <c r="F2003" s="9" t="s">
        <v>5538</v>
      </c>
      <c r="G2003" s="9" t="s">
        <v>5543</v>
      </c>
      <c r="H2003" s="9" t="s">
        <v>2510</v>
      </c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</row>
    <row r="2004" spans="1:24" hidden="1" x14ac:dyDescent="0.2">
      <c r="A2004" s="3">
        <v>45404</v>
      </c>
      <c r="B2004" s="9">
        <v>-29.58</v>
      </c>
      <c r="C2004" s="9" t="s">
        <v>27</v>
      </c>
      <c r="D2004" s="9" t="s">
        <v>28</v>
      </c>
      <c r="E2004" s="9" t="s">
        <v>1992</v>
      </c>
      <c r="F2004" s="9" t="s">
        <v>5538</v>
      </c>
      <c r="G2004" s="9" t="s">
        <v>5543</v>
      </c>
      <c r="H2004" s="9" t="s">
        <v>1993</v>
      </c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</row>
    <row r="2005" spans="1:24" hidden="1" x14ac:dyDescent="0.2">
      <c r="A2005" s="3">
        <v>45509</v>
      </c>
      <c r="B2005" s="9">
        <v>-11.28</v>
      </c>
      <c r="C2005" s="9" t="s">
        <v>27</v>
      </c>
      <c r="D2005" s="9" t="s">
        <v>28</v>
      </c>
      <c r="E2005" s="9" t="s">
        <v>1992</v>
      </c>
      <c r="F2005" s="9" t="s">
        <v>5538</v>
      </c>
      <c r="G2005" s="9" t="s">
        <v>5543</v>
      </c>
      <c r="H2005" s="9" t="s">
        <v>1993</v>
      </c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</row>
    <row r="2006" spans="1:24" hidden="1" x14ac:dyDescent="0.2">
      <c r="A2006" s="3">
        <v>46019</v>
      </c>
      <c r="B2006" s="9">
        <v>-6.92</v>
      </c>
      <c r="C2006" s="9" t="s">
        <v>172</v>
      </c>
      <c r="D2006" s="10"/>
      <c r="E2006" s="9" t="s">
        <v>5467</v>
      </c>
      <c r="F2006" s="9" t="s">
        <v>5538</v>
      </c>
      <c r="G2006" s="9" t="s">
        <v>5543</v>
      </c>
      <c r="H2006" s="9" t="s">
        <v>5642</v>
      </c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</row>
    <row r="2007" spans="1:24" hidden="1" x14ac:dyDescent="0.2">
      <c r="A2007" s="3">
        <v>46020</v>
      </c>
      <c r="B2007" s="9">
        <v>-12.78</v>
      </c>
      <c r="C2007" s="9" t="s">
        <v>27</v>
      </c>
      <c r="D2007" s="9" t="s">
        <v>28</v>
      </c>
      <c r="E2007" s="9" t="s">
        <v>5143</v>
      </c>
      <c r="F2007" s="9" t="s">
        <v>5538</v>
      </c>
      <c r="G2007" s="9" t="s">
        <v>5543</v>
      </c>
      <c r="H2007" s="9" t="s">
        <v>5642</v>
      </c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</row>
    <row r="2008" spans="1:24" hidden="1" x14ac:dyDescent="0.2">
      <c r="A2008" s="3">
        <v>45503</v>
      </c>
      <c r="B2008" s="9">
        <v>-25</v>
      </c>
      <c r="C2008" s="9" t="s">
        <v>27</v>
      </c>
      <c r="D2008" s="9" t="s">
        <v>28</v>
      </c>
      <c r="E2008" s="9" t="s">
        <v>2493</v>
      </c>
      <c r="F2008" s="9" t="s">
        <v>5538</v>
      </c>
      <c r="G2008" s="9" t="s">
        <v>5543</v>
      </c>
      <c r="H2008" s="9" t="s">
        <v>2484</v>
      </c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</row>
    <row r="2009" spans="1:24" hidden="1" x14ac:dyDescent="0.2">
      <c r="A2009" s="3">
        <v>45817</v>
      </c>
      <c r="B2009" s="9">
        <v>-7.7</v>
      </c>
      <c r="C2009" s="9" t="s">
        <v>27</v>
      </c>
      <c r="D2009" s="9" t="s">
        <v>28</v>
      </c>
      <c r="E2009" s="9" t="s">
        <v>4095</v>
      </c>
      <c r="F2009" s="9" t="s">
        <v>5538</v>
      </c>
      <c r="G2009" s="9" t="s">
        <v>5543</v>
      </c>
      <c r="H2009" s="9" t="s">
        <v>5586</v>
      </c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</row>
    <row r="2010" spans="1:24" hidden="1" x14ac:dyDescent="0.2">
      <c r="A2010" s="3">
        <v>45852</v>
      </c>
      <c r="B2010" s="9">
        <v>-14.4</v>
      </c>
      <c r="C2010" s="9" t="s">
        <v>27</v>
      </c>
      <c r="D2010" s="9" t="s">
        <v>28</v>
      </c>
      <c r="E2010" s="9" t="s">
        <v>4095</v>
      </c>
      <c r="F2010" s="9" t="s">
        <v>5538</v>
      </c>
      <c r="G2010" s="9" t="s">
        <v>5543</v>
      </c>
      <c r="H2010" s="9" t="s">
        <v>5586</v>
      </c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</row>
    <row r="2011" spans="1:24" hidden="1" x14ac:dyDescent="0.2">
      <c r="A2011" s="3">
        <v>45852</v>
      </c>
      <c r="B2011" s="9">
        <v>-7.7</v>
      </c>
      <c r="C2011" s="9" t="s">
        <v>27</v>
      </c>
      <c r="D2011" s="9" t="s">
        <v>28</v>
      </c>
      <c r="E2011" s="9" t="s">
        <v>4095</v>
      </c>
      <c r="F2011" s="9" t="s">
        <v>5538</v>
      </c>
      <c r="G2011" s="9" t="s">
        <v>5543</v>
      </c>
      <c r="H2011" s="9" t="s">
        <v>5586</v>
      </c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</row>
    <row r="2012" spans="1:24" hidden="1" x14ac:dyDescent="0.2">
      <c r="A2012" s="3">
        <v>45852</v>
      </c>
      <c r="B2012" s="9">
        <v>-6.7</v>
      </c>
      <c r="C2012" s="9" t="s">
        <v>27</v>
      </c>
      <c r="D2012" s="9" t="s">
        <v>28</v>
      </c>
      <c r="E2012" s="9" t="s">
        <v>4095</v>
      </c>
      <c r="F2012" s="9" t="s">
        <v>5538</v>
      </c>
      <c r="G2012" s="9" t="s">
        <v>5543</v>
      </c>
      <c r="H2012" s="9" t="s">
        <v>5586</v>
      </c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</row>
    <row r="2013" spans="1:24" hidden="1" x14ac:dyDescent="0.2">
      <c r="A2013" s="3">
        <v>45911</v>
      </c>
      <c r="B2013" s="9">
        <v>-13.4</v>
      </c>
      <c r="C2013" s="9" t="s">
        <v>27</v>
      </c>
      <c r="D2013" s="9" t="s">
        <v>28</v>
      </c>
      <c r="E2013" s="9" t="s">
        <v>4095</v>
      </c>
      <c r="F2013" s="9" t="s">
        <v>5538</v>
      </c>
      <c r="G2013" s="9" t="s">
        <v>5543</v>
      </c>
      <c r="H2013" s="9" t="s">
        <v>5586</v>
      </c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</row>
    <row r="2014" spans="1:24" hidden="1" x14ac:dyDescent="0.2">
      <c r="A2014" s="3">
        <v>45964</v>
      </c>
      <c r="B2014" s="9">
        <v>-6.7</v>
      </c>
      <c r="C2014" s="9" t="s">
        <v>27</v>
      </c>
      <c r="D2014" s="9" t="s">
        <v>28</v>
      </c>
      <c r="E2014" s="9" t="s">
        <v>4095</v>
      </c>
      <c r="F2014" s="9" t="s">
        <v>5538</v>
      </c>
      <c r="G2014" s="9" t="s">
        <v>5543</v>
      </c>
      <c r="H2014" s="9" t="s">
        <v>5586</v>
      </c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</row>
    <row r="2015" spans="1:24" hidden="1" x14ac:dyDescent="0.2">
      <c r="A2015" s="3">
        <v>45971</v>
      </c>
      <c r="B2015" s="9">
        <v>-6.7</v>
      </c>
      <c r="C2015" s="9" t="s">
        <v>27</v>
      </c>
      <c r="D2015" s="9" t="s">
        <v>28</v>
      </c>
      <c r="E2015" s="9" t="s">
        <v>4095</v>
      </c>
      <c r="F2015" s="9" t="s">
        <v>5538</v>
      </c>
      <c r="G2015" s="9" t="s">
        <v>5543</v>
      </c>
      <c r="H2015" s="9" t="s">
        <v>5586</v>
      </c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</row>
    <row r="2016" spans="1:24" hidden="1" x14ac:dyDescent="0.2">
      <c r="A2016" s="3">
        <v>45999</v>
      </c>
      <c r="B2016" s="9">
        <v>-6.7</v>
      </c>
      <c r="C2016" s="9" t="s">
        <v>27</v>
      </c>
      <c r="D2016" s="9" t="s">
        <v>28</v>
      </c>
      <c r="E2016" s="9" t="s">
        <v>4095</v>
      </c>
      <c r="F2016" s="9" t="s">
        <v>5538</v>
      </c>
      <c r="G2016" s="9" t="s">
        <v>5543</v>
      </c>
      <c r="H2016" s="9" t="s">
        <v>5586</v>
      </c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</row>
    <row r="2017" spans="1:24" hidden="1" x14ac:dyDescent="0.2">
      <c r="A2017" s="3">
        <v>45558</v>
      </c>
      <c r="B2017" s="9">
        <v>-13.19</v>
      </c>
      <c r="C2017" s="9" t="s">
        <v>27</v>
      </c>
      <c r="D2017" s="9" t="s">
        <v>28</v>
      </c>
      <c r="E2017" s="9" t="s">
        <v>2774</v>
      </c>
      <c r="F2017" s="9" t="s">
        <v>5538</v>
      </c>
      <c r="G2017" s="9" t="s">
        <v>5543</v>
      </c>
      <c r="H2017" s="9" t="s">
        <v>2775</v>
      </c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</row>
    <row r="2018" spans="1:24" hidden="1" x14ac:dyDescent="0.2">
      <c r="A2018" s="3">
        <v>46002</v>
      </c>
      <c r="B2018" s="9">
        <v>-16</v>
      </c>
      <c r="C2018" s="9" t="s">
        <v>27</v>
      </c>
      <c r="D2018" s="9" t="s">
        <v>28</v>
      </c>
      <c r="E2018" s="9" t="s">
        <v>5215</v>
      </c>
      <c r="F2018" s="9" t="s">
        <v>5538</v>
      </c>
      <c r="G2018" s="9" t="s">
        <v>5543</v>
      </c>
      <c r="H2018" s="9" t="s">
        <v>5604</v>
      </c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</row>
    <row r="2019" spans="1:24" hidden="1" x14ac:dyDescent="0.2">
      <c r="A2019" s="3">
        <v>45461</v>
      </c>
      <c r="B2019" s="9">
        <v>-6</v>
      </c>
      <c r="C2019" s="9" t="s">
        <v>27</v>
      </c>
      <c r="D2019" s="9" t="s">
        <v>28</v>
      </c>
      <c r="E2019" s="9" t="s">
        <v>2318</v>
      </c>
      <c r="F2019" s="9" t="s">
        <v>5538</v>
      </c>
      <c r="G2019" s="9" t="s">
        <v>5543</v>
      </c>
      <c r="H2019" s="9" t="s">
        <v>5605</v>
      </c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</row>
    <row r="2020" spans="1:24" hidden="1" x14ac:dyDescent="0.2">
      <c r="A2020" s="3">
        <v>46006</v>
      </c>
      <c r="B2020" s="9">
        <v>-27.84</v>
      </c>
      <c r="C2020" s="9" t="s">
        <v>172</v>
      </c>
      <c r="D2020" s="10"/>
      <c r="E2020" s="9" t="s">
        <v>5412</v>
      </c>
      <c r="F2020" s="9" t="s">
        <v>5538</v>
      </c>
      <c r="G2020" s="9" t="s">
        <v>5543</v>
      </c>
      <c r="H2020" s="9" t="s">
        <v>5587</v>
      </c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</row>
    <row r="2021" spans="1:24" hidden="1" x14ac:dyDescent="0.2">
      <c r="A2021" s="3">
        <v>45334</v>
      </c>
      <c r="B2021" s="9">
        <v>-12.2</v>
      </c>
      <c r="C2021" s="9" t="s">
        <v>27</v>
      </c>
      <c r="D2021" s="9" t="s">
        <v>28</v>
      </c>
      <c r="E2021" s="9" t="s">
        <v>1681</v>
      </c>
      <c r="F2021" s="9" t="s">
        <v>5538</v>
      </c>
      <c r="G2021" s="9" t="s">
        <v>5543</v>
      </c>
      <c r="H2021" s="9" t="s">
        <v>104</v>
      </c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</row>
    <row r="2022" spans="1:24" hidden="1" x14ac:dyDescent="0.2">
      <c r="A2022" s="3">
        <v>45498</v>
      </c>
      <c r="B2022" s="9">
        <v>-7.64</v>
      </c>
      <c r="C2022" s="9" t="s">
        <v>27</v>
      </c>
      <c r="D2022" s="9" t="s">
        <v>28</v>
      </c>
      <c r="E2022" s="9" t="s">
        <v>2471</v>
      </c>
      <c r="F2022" s="9" t="s">
        <v>5538</v>
      </c>
      <c r="G2022" s="9" t="s">
        <v>5543</v>
      </c>
      <c r="H2022" s="9" t="s">
        <v>2472</v>
      </c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</row>
    <row r="2023" spans="1:24" hidden="1" x14ac:dyDescent="0.2">
      <c r="A2023" s="3">
        <v>45477</v>
      </c>
      <c r="B2023" s="9">
        <v>-24.24</v>
      </c>
      <c r="C2023" s="9" t="s">
        <v>27</v>
      </c>
      <c r="D2023" s="9" t="s">
        <v>28</v>
      </c>
      <c r="E2023" s="9" t="s">
        <v>2380</v>
      </c>
      <c r="F2023" s="9" t="s">
        <v>5538</v>
      </c>
      <c r="G2023" s="9" t="s">
        <v>5543</v>
      </c>
      <c r="H2023" s="9" t="s">
        <v>5606</v>
      </c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</row>
    <row r="2024" spans="1:24" hidden="1" x14ac:dyDescent="0.2">
      <c r="A2024" s="3">
        <v>45477</v>
      </c>
      <c r="B2024" s="9">
        <v>-6.67</v>
      </c>
      <c r="C2024" s="9" t="s">
        <v>27</v>
      </c>
      <c r="D2024" s="9" t="s">
        <v>28</v>
      </c>
      <c r="E2024" s="9" t="s">
        <v>2380</v>
      </c>
      <c r="F2024" s="9" t="s">
        <v>5538</v>
      </c>
      <c r="G2024" s="9" t="s">
        <v>5543</v>
      </c>
      <c r="H2024" s="9" t="s">
        <v>5606</v>
      </c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</row>
    <row r="2025" spans="1:24" hidden="1" x14ac:dyDescent="0.2">
      <c r="A2025" s="3">
        <v>45685</v>
      </c>
      <c r="B2025" s="9">
        <v>-15.73</v>
      </c>
      <c r="C2025" s="9" t="s">
        <v>27</v>
      </c>
      <c r="D2025" s="9" t="s">
        <v>28</v>
      </c>
      <c r="E2025" s="9" t="s">
        <v>3413</v>
      </c>
      <c r="F2025" s="9" t="s">
        <v>5538</v>
      </c>
      <c r="G2025" s="9" t="s">
        <v>5543</v>
      </c>
      <c r="H2025" s="9" t="s">
        <v>5606</v>
      </c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</row>
    <row r="2026" spans="1:24" hidden="1" x14ac:dyDescent="0.2">
      <c r="A2026" s="3">
        <v>45939</v>
      </c>
      <c r="B2026" s="9">
        <v>-15.94</v>
      </c>
      <c r="C2026" s="9" t="s">
        <v>27</v>
      </c>
      <c r="D2026" s="9" t="s">
        <v>28</v>
      </c>
      <c r="E2026" s="9" t="s">
        <v>3413</v>
      </c>
      <c r="F2026" s="9" t="s">
        <v>5538</v>
      </c>
      <c r="G2026" s="9" t="s">
        <v>5543</v>
      </c>
      <c r="H2026" s="9" t="s">
        <v>5606</v>
      </c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</row>
    <row r="2027" spans="1:24" hidden="1" x14ac:dyDescent="0.2">
      <c r="A2027" s="3">
        <v>45666</v>
      </c>
      <c r="B2027" s="9">
        <v>-4.5</v>
      </c>
      <c r="C2027" s="9" t="s">
        <v>27</v>
      </c>
      <c r="D2027" s="9" t="s">
        <v>28</v>
      </c>
      <c r="E2027" s="9" t="s">
        <v>3335</v>
      </c>
      <c r="F2027" s="9" t="s">
        <v>5538</v>
      </c>
      <c r="G2027" s="9" t="s">
        <v>5543</v>
      </c>
      <c r="H2027" s="10" t="s">
        <v>5837</v>
      </c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</row>
    <row r="2028" spans="1:24" hidden="1" x14ac:dyDescent="0.2">
      <c r="A2028" s="3">
        <v>45666</v>
      </c>
      <c r="B2028" s="9">
        <v>-4.5</v>
      </c>
      <c r="C2028" s="9" t="s">
        <v>27</v>
      </c>
      <c r="D2028" s="9" t="s">
        <v>28</v>
      </c>
      <c r="E2028" s="9" t="s">
        <v>3335</v>
      </c>
      <c r="F2028" s="9" t="s">
        <v>5538</v>
      </c>
      <c r="G2028" s="9" t="s">
        <v>5543</v>
      </c>
      <c r="H2028" s="10" t="s">
        <v>5837</v>
      </c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</row>
    <row r="2029" spans="1:24" hidden="1" x14ac:dyDescent="0.2">
      <c r="A2029" s="3">
        <v>45666</v>
      </c>
      <c r="B2029" s="9">
        <v>-4.5</v>
      </c>
      <c r="C2029" s="9" t="s">
        <v>27</v>
      </c>
      <c r="D2029" s="9" t="s">
        <v>28</v>
      </c>
      <c r="E2029" s="9" t="s">
        <v>3335</v>
      </c>
      <c r="F2029" s="9" t="s">
        <v>5538</v>
      </c>
      <c r="G2029" s="9" t="s">
        <v>5543</v>
      </c>
      <c r="H2029" s="10" t="s">
        <v>5837</v>
      </c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</row>
    <row r="2030" spans="1:24" hidden="1" x14ac:dyDescent="0.2">
      <c r="A2030" s="3">
        <v>45666</v>
      </c>
      <c r="B2030" s="9">
        <v>-4</v>
      </c>
      <c r="C2030" s="9" t="s">
        <v>27</v>
      </c>
      <c r="D2030" s="9" t="s">
        <v>28</v>
      </c>
      <c r="E2030" s="9" t="s">
        <v>3335</v>
      </c>
      <c r="F2030" s="9" t="s">
        <v>5538</v>
      </c>
      <c r="G2030" s="9" t="s">
        <v>5543</v>
      </c>
      <c r="H2030" s="10" t="s">
        <v>5837</v>
      </c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</row>
    <row r="2031" spans="1:24" hidden="1" x14ac:dyDescent="0.2">
      <c r="A2031" s="3">
        <v>45666</v>
      </c>
      <c r="B2031" s="9">
        <v>-4</v>
      </c>
      <c r="C2031" s="9" t="s">
        <v>27</v>
      </c>
      <c r="D2031" s="9" t="s">
        <v>28</v>
      </c>
      <c r="E2031" s="9" t="s">
        <v>3335</v>
      </c>
      <c r="F2031" s="9" t="s">
        <v>5538</v>
      </c>
      <c r="G2031" s="9" t="s">
        <v>5543</v>
      </c>
      <c r="H2031" s="10" t="s">
        <v>5837</v>
      </c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</row>
    <row r="2032" spans="1:24" hidden="1" x14ac:dyDescent="0.2">
      <c r="A2032" s="3">
        <v>45646</v>
      </c>
      <c r="B2032" s="9">
        <v>-10.5</v>
      </c>
      <c r="C2032" s="9" t="s">
        <v>27</v>
      </c>
      <c r="D2032" s="9" t="s">
        <v>28</v>
      </c>
      <c r="E2032" s="9" t="s">
        <v>3240</v>
      </c>
      <c r="F2032" s="9" t="s">
        <v>5538</v>
      </c>
      <c r="G2032" s="9" t="s">
        <v>5543</v>
      </c>
      <c r="H2032" s="9" t="s">
        <v>5578</v>
      </c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</row>
    <row r="2033" spans="1:24" hidden="1" x14ac:dyDescent="0.2">
      <c r="A2033" s="3">
        <v>45800</v>
      </c>
      <c r="B2033" s="9">
        <v>-10.5</v>
      </c>
      <c r="C2033" s="9" t="s">
        <v>27</v>
      </c>
      <c r="D2033" s="9" t="s">
        <v>28</v>
      </c>
      <c r="E2033" s="9" t="s">
        <v>3240</v>
      </c>
      <c r="F2033" s="9" t="s">
        <v>5538</v>
      </c>
      <c r="G2033" s="9" t="s">
        <v>5543</v>
      </c>
      <c r="H2033" s="9" t="s">
        <v>5578</v>
      </c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</row>
    <row r="2034" spans="1:24" hidden="1" x14ac:dyDescent="0.2">
      <c r="A2034" s="3">
        <v>45636</v>
      </c>
      <c r="B2034" s="9">
        <v>-858.55</v>
      </c>
      <c r="C2034" s="9" t="s">
        <v>27</v>
      </c>
      <c r="D2034" s="9" t="s">
        <v>28</v>
      </c>
      <c r="E2034" s="9" t="s">
        <v>56</v>
      </c>
      <c r="F2034" s="9" t="s">
        <v>52</v>
      </c>
      <c r="G2034" s="9" t="s">
        <v>9</v>
      </c>
      <c r="H2034" s="9" t="s">
        <v>4296</v>
      </c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</row>
    <row r="2035" spans="1:24" hidden="1" x14ac:dyDescent="0.2">
      <c r="A2035" s="3">
        <v>45909</v>
      </c>
      <c r="B2035" s="9">
        <v>-21.1</v>
      </c>
      <c r="C2035" s="9" t="s">
        <v>172</v>
      </c>
      <c r="D2035" s="10"/>
      <c r="E2035" s="9" t="s">
        <v>4686</v>
      </c>
      <c r="F2035" s="9" t="s">
        <v>5538</v>
      </c>
      <c r="G2035" s="9" t="s">
        <v>5543</v>
      </c>
      <c r="H2035" s="9" t="s">
        <v>5578</v>
      </c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</row>
    <row r="2036" spans="1:24" hidden="1" x14ac:dyDescent="0.2">
      <c r="A2036" s="3">
        <v>45482</v>
      </c>
      <c r="B2036" s="9">
        <v>-20.23</v>
      </c>
      <c r="C2036" s="9" t="s">
        <v>27</v>
      </c>
      <c r="D2036" s="9" t="s">
        <v>28</v>
      </c>
      <c r="E2036" s="9" t="s">
        <v>2397</v>
      </c>
      <c r="F2036" s="9" t="s">
        <v>5538</v>
      </c>
      <c r="G2036" s="9" t="s">
        <v>5543</v>
      </c>
      <c r="H2036" s="9" t="s">
        <v>5578</v>
      </c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</row>
    <row r="2037" spans="1:24" hidden="1" x14ac:dyDescent="0.2">
      <c r="A2037" s="3">
        <v>45628</v>
      </c>
      <c r="B2037" s="9">
        <v>-17.399999999999999</v>
      </c>
      <c r="C2037" s="9" t="s">
        <v>27</v>
      </c>
      <c r="D2037" s="9" t="s">
        <v>28</v>
      </c>
      <c r="E2037" s="9" t="s">
        <v>1406</v>
      </c>
      <c r="F2037" s="9" t="s">
        <v>5538</v>
      </c>
      <c r="G2037" s="9" t="s">
        <v>5543</v>
      </c>
      <c r="H2037" s="9" t="s">
        <v>5578</v>
      </c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</row>
    <row r="2038" spans="1:24" hidden="1" x14ac:dyDescent="0.2">
      <c r="A2038" s="3">
        <v>45867</v>
      </c>
      <c r="B2038" s="9">
        <v>-7</v>
      </c>
      <c r="C2038" s="9" t="s">
        <v>172</v>
      </c>
      <c r="D2038" s="10"/>
      <c r="E2038" s="9" t="s">
        <v>4417</v>
      </c>
      <c r="F2038" s="9" t="s">
        <v>5538</v>
      </c>
      <c r="G2038" s="9" t="s">
        <v>5543</v>
      </c>
      <c r="H2038" s="9" t="s">
        <v>326</v>
      </c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</row>
    <row r="2039" spans="1:24" hidden="1" x14ac:dyDescent="0.2">
      <c r="A2039" s="3">
        <v>45806</v>
      </c>
      <c r="B2039" s="9">
        <v>-19.45</v>
      </c>
      <c r="C2039" s="9" t="s">
        <v>172</v>
      </c>
      <c r="D2039" s="10"/>
      <c r="E2039" s="9" t="s">
        <v>4032</v>
      </c>
      <c r="F2039" s="9" t="s">
        <v>5538</v>
      </c>
      <c r="G2039" s="9" t="s">
        <v>5543</v>
      </c>
      <c r="H2039" s="9" t="s">
        <v>326</v>
      </c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</row>
    <row r="2040" spans="1:24" hidden="1" x14ac:dyDescent="0.2">
      <c r="A2040" s="3">
        <v>45871</v>
      </c>
      <c r="B2040" s="9">
        <v>-29.5</v>
      </c>
      <c r="C2040" s="9" t="s">
        <v>172</v>
      </c>
      <c r="D2040" s="10"/>
      <c r="E2040" s="9" t="s">
        <v>4445</v>
      </c>
      <c r="F2040" s="9" t="s">
        <v>8</v>
      </c>
      <c r="G2040" s="10"/>
      <c r="H2040" s="9" t="s">
        <v>3754</v>
      </c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</row>
    <row r="2041" spans="1:24" hidden="1" x14ac:dyDescent="0.2">
      <c r="A2041" s="3">
        <v>45818</v>
      </c>
      <c r="B2041" s="9">
        <v>-37.1</v>
      </c>
      <c r="C2041" s="9" t="s">
        <v>172</v>
      </c>
      <c r="D2041" s="10"/>
      <c r="E2041" s="9" t="s">
        <v>4104</v>
      </c>
      <c r="F2041" s="9" t="s">
        <v>8</v>
      </c>
      <c r="G2041" s="10"/>
      <c r="H2041" s="9" t="s">
        <v>3754</v>
      </c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</row>
    <row r="2042" spans="1:24" hidden="1" x14ac:dyDescent="0.2">
      <c r="A2042" s="3">
        <v>45867</v>
      </c>
      <c r="B2042" s="9">
        <v>-28.1</v>
      </c>
      <c r="C2042" s="9" t="s">
        <v>172</v>
      </c>
      <c r="D2042" s="10"/>
      <c r="E2042" s="9" t="s">
        <v>4422</v>
      </c>
      <c r="F2042" s="9" t="s">
        <v>8</v>
      </c>
      <c r="G2042" s="10"/>
      <c r="H2042" s="9" t="s">
        <v>3754</v>
      </c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</row>
    <row r="2043" spans="1:24" hidden="1" x14ac:dyDescent="0.2">
      <c r="A2043" s="3">
        <v>45546</v>
      </c>
      <c r="B2043" s="9">
        <v>-41.99</v>
      </c>
      <c r="C2043" s="9" t="s">
        <v>27</v>
      </c>
      <c r="D2043" s="9" t="s">
        <v>28</v>
      </c>
      <c r="E2043" s="9" t="s">
        <v>1483</v>
      </c>
      <c r="F2043" s="9" t="s">
        <v>16</v>
      </c>
      <c r="G2043" s="9" t="s">
        <v>6049</v>
      </c>
      <c r="H2043" s="9" t="s">
        <v>1484</v>
      </c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</row>
    <row r="2044" spans="1:24" hidden="1" x14ac:dyDescent="0.2">
      <c r="A2044" s="3">
        <v>45965</v>
      </c>
      <c r="B2044" s="9">
        <v>-6.5</v>
      </c>
      <c r="C2044" s="9" t="s">
        <v>27</v>
      </c>
      <c r="D2044" s="9" t="s">
        <v>28</v>
      </c>
      <c r="E2044" s="9" t="s">
        <v>5033</v>
      </c>
      <c r="F2044" s="9" t="s">
        <v>5538</v>
      </c>
      <c r="G2044" s="9" t="s">
        <v>5543</v>
      </c>
      <c r="H2044" s="9" t="s">
        <v>326</v>
      </c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</row>
    <row r="2045" spans="1:24" hidden="1" x14ac:dyDescent="0.2">
      <c r="A2045" s="3">
        <v>45973</v>
      </c>
      <c r="B2045" s="9">
        <v>-8</v>
      </c>
      <c r="C2045" s="9" t="s">
        <v>27</v>
      </c>
      <c r="D2045" s="9" t="s">
        <v>28</v>
      </c>
      <c r="E2045" s="9" t="s">
        <v>5033</v>
      </c>
      <c r="F2045" s="9" t="s">
        <v>5538</v>
      </c>
      <c r="G2045" s="9" t="s">
        <v>5543</v>
      </c>
      <c r="H2045" s="9" t="s">
        <v>326</v>
      </c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</row>
    <row r="2046" spans="1:24" hidden="1" x14ac:dyDescent="0.2">
      <c r="A2046" s="3">
        <v>45904</v>
      </c>
      <c r="B2046" s="9">
        <v>-9.5</v>
      </c>
      <c r="C2046" s="9" t="s">
        <v>172</v>
      </c>
      <c r="D2046" s="10"/>
      <c r="E2046" s="9" t="s">
        <v>4659</v>
      </c>
      <c r="F2046" s="9" t="s">
        <v>5538</v>
      </c>
      <c r="G2046" s="9" t="s">
        <v>5543</v>
      </c>
      <c r="H2046" s="9" t="s">
        <v>326</v>
      </c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</row>
    <row r="2047" spans="1:24" hidden="1" x14ac:dyDescent="0.2">
      <c r="A2047" s="3">
        <v>45900</v>
      </c>
      <c r="B2047" s="9">
        <v>-27.4</v>
      </c>
      <c r="C2047" s="9" t="s">
        <v>172</v>
      </c>
      <c r="D2047" s="10"/>
      <c r="E2047" s="9" t="s">
        <v>4628</v>
      </c>
      <c r="F2047" s="9" t="s">
        <v>5538</v>
      </c>
      <c r="G2047" s="9" t="s">
        <v>5543</v>
      </c>
      <c r="H2047" s="9" t="s">
        <v>326</v>
      </c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</row>
    <row r="2048" spans="1:24" hidden="1" x14ac:dyDescent="0.2">
      <c r="A2048" s="3">
        <v>45677</v>
      </c>
      <c r="B2048" s="9">
        <v>-198.99</v>
      </c>
      <c r="C2048" s="9" t="s">
        <v>27</v>
      </c>
      <c r="D2048" s="9" t="s">
        <v>28</v>
      </c>
      <c r="E2048" s="9" t="s">
        <v>56</v>
      </c>
      <c r="F2048" s="9" t="s">
        <v>52</v>
      </c>
      <c r="G2048" s="9" t="s">
        <v>9</v>
      </c>
      <c r="H2048" s="9" t="s">
        <v>4296</v>
      </c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</row>
    <row r="2049" spans="1:24" hidden="1" x14ac:dyDescent="0.2">
      <c r="A2049" s="3">
        <v>45688</v>
      </c>
      <c r="B2049" s="9">
        <v>-198.99</v>
      </c>
      <c r="C2049" s="9" t="s">
        <v>27</v>
      </c>
      <c r="D2049" s="9" t="s">
        <v>28</v>
      </c>
      <c r="E2049" s="9" t="s">
        <v>56</v>
      </c>
      <c r="F2049" s="9" t="s">
        <v>52</v>
      </c>
      <c r="G2049" s="9" t="s">
        <v>9</v>
      </c>
      <c r="H2049" s="9" t="s">
        <v>4296</v>
      </c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</row>
    <row r="2050" spans="1:24" hidden="1" x14ac:dyDescent="0.2">
      <c r="A2050" s="3">
        <v>45691</v>
      </c>
      <c r="B2050" s="9">
        <v>-198.99</v>
      </c>
      <c r="C2050" s="9" t="s">
        <v>27</v>
      </c>
      <c r="D2050" s="9" t="s">
        <v>28</v>
      </c>
      <c r="E2050" s="9" t="s">
        <v>56</v>
      </c>
      <c r="F2050" s="9" t="s">
        <v>52</v>
      </c>
      <c r="G2050" s="9" t="s">
        <v>9</v>
      </c>
      <c r="H2050" s="9" t="s">
        <v>4296</v>
      </c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</row>
    <row r="2051" spans="1:24" hidden="1" x14ac:dyDescent="0.2">
      <c r="A2051" s="3">
        <v>45698</v>
      </c>
      <c r="B2051" s="9">
        <v>-198.99</v>
      </c>
      <c r="C2051" s="9" t="s">
        <v>27</v>
      </c>
      <c r="D2051" s="9" t="s">
        <v>28</v>
      </c>
      <c r="E2051" s="9" t="s">
        <v>56</v>
      </c>
      <c r="F2051" s="9" t="s">
        <v>52</v>
      </c>
      <c r="G2051" s="9" t="s">
        <v>9</v>
      </c>
      <c r="H2051" s="9" t="s">
        <v>4296</v>
      </c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</row>
    <row r="2052" spans="1:24" hidden="1" x14ac:dyDescent="0.2">
      <c r="A2052" s="3">
        <v>45705</v>
      </c>
      <c r="B2052" s="9">
        <v>-198.99</v>
      </c>
      <c r="C2052" s="9" t="s">
        <v>27</v>
      </c>
      <c r="D2052" s="9" t="s">
        <v>28</v>
      </c>
      <c r="E2052" s="9" t="s">
        <v>56</v>
      </c>
      <c r="F2052" s="9" t="s">
        <v>52</v>
      </c>
      <c r="G2052" s="9" t="s">
        <v>9</v>
      </c>
      <c r="H2052" s="9" t="s">
        <v>4296</v>
      </c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</row>
    <row r="2053" spans="1:24" hidden="1" x14ac:dyDescent="0.2">
      <c r="A2053" s="3">
        <v>45719</v>
      </c>
      <c r="B2053" s="9">
        <v>-547.03</v>
      </c>
      <c r="C2053" s="9" t="s">
        <v>27</v>
      </c>
      <c r="D2053" s="9" t="s">
        <v>28</v>
      </c>
      <c r="E2053" s="9" t="s">
        <v>56</v>
      </c>
      <c r="F2053" s="9" t="s">
        <v>52</v>
      </c>
      <c r="G2053" s="9" t="s">
        <v>9</v>
      </c>
      <c r="H2053" s="9" t="s">
        <v>4296</v>
      </c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</row>
    <row r="2054" spans="1:24" hidden="1" x14ac:dyDescent="0.2">
      <c r="A2054" s="3">
        <v>45726</v>
      </c>
      <c r="B2054" s="9">
        <v>-198.99</v>
      </c>
      <c r="C2054" s="9" t="s">
        <v>27</v>
      </c>
      <c r="D2054" s="9" t="s">
        <v>28</v>
      </c>
      <c r="E2054" s="9" t="s">
        <v>56</v>
      </c>
      <c r="F2054" s="9" t="s">
        <v>52</v>
      </c>
      <c r="G2054" s="9" t="s">
        <v>9</v>
      </c>
      <c r="H2054" s="9" t="s">
        <v>4296</v>
      </c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</row>
    <row r="2055" spans="1:24" hidden="1" x14ac:dyDescent="0.2">
      <c r="A2055" s="3">
        <v>45733</v>
      </c>
      <c r="B2055" s="9">
        <v>-49.82</v>
      </c>
      <c r="C2055" s="9" t="s">
        <v>27</v>
      </c>
      <c r="D2055" s="9" t="s">
        <v>28</v>
      </c>
      <c r="E2055" s="9" t="s">
        <v>56</v>
      </c>
      <c r="F2055" s="9" t="s">
        <v>52</v>
      </c>
      <c r="G2055" s="9" t="s">
        <v>9</v>
      </c>
      <c r="H2055" s="9" t="s">
        <v>4296</v>
      </c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</row>
    <row r="2056" spans="1:24" hidden="1" x14ac:dyDescent="0.2">
      <c r="A2056" s="3">
        <v>45741</v>
      </c>
      <c r="B2056" s="9">
        <v>-200</v>
      </c>
      <c r="C2056" s="9" t="s">
        <v>27</v>
      </c>
      <c r="D2056" s="9" t="s">
        <v>28</v>
      </c>
      <c r="E2056" s="9" t="s">
        <v>56</v>
      </c>
      <c r="F2056" s="9" t="s">
        <v>52</v>
      </c>
      <c r="G2056" s="9" t="s">
        <v>9</v>
      </c>
      <c r="H2056" s="9" t="s">
        <v>4296</v>
      </c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</row>
    <row r="2057" spans="1:24" hidden="1" x14ac:dyDescent="0.2">
      <c r="A2057" s="3">
        <v>45747</v>
      </c>
      <c r="B2057" s="9">
        <v>-148.25</v>
      </c>
      <c r="C2057" s="9" t="s">
        <v>27</v>
      </c>
      <c r="D2057" s="9" t="s">
        <v>28</v>
      </c>
      <c r="E2057" s="9" t="s">
        <v>56</v>
      </c>
      <c r="F2057" s="9" t="s">
        <v>52</v>
      </c>
      <c r="G2057" s="9" t="s">
        <v>9</v>
      </c>
      <c r="H2057" s="9" t="s">
        <v>4296</v>
      </c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</row>
    <row r="2058" spans="1:24" hidden="1" x14ac:dyDescent="0.2">
      <c r="A2058" s="3">
        <v>45754</v>
      </c>
      <c r="B2058" s="9">
        <v>-149.26</v>
      </c>
      <c r="C2058" s="9" t="s">
        <v>27</v>
      </c>
      <c r="D2058" s="9" t="s">
        <v>28</v>
      </c>
      <c r="E2058" s="9" t="s">
        <v>56</v>
      </c>
      <c r="F2058" s="9" t="s">
        <v>52</v>
      </c>
      <c r="G2058" s="9" t="s">
        <v>9</v>
      </c>
      <c r="H2058" s="9" t="s">
        <v>4296</v>
      </c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</row>
    <row r="2059" spans="1:24" hidden="1" x14ac:dyDescent="0.2">
      <c r="A2059" s="3">
        <v>45761</v>
      </c>
      <c r="B2059" s="9">
        <v>-198.99</v>
      </c>
      <c r="C2059" s="9" t="s">
        <v>27</v>
      </c>
      <c r="D2059" s="9" t="s">
        <v>28</v>
      </c>
      <c r="E2059" s="9" t="s">
        <v>56</v>
      </c>
      <c r="F2059" s="9" t="s">
        <v>52</v>
      </c>
      <c r="G2059" s="9" t="s">
        <v>9</v>
      </c>
      <c r="H2059" s="9" t="s">
        <v>4296</v>
      </c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</row>
    <row r="2060" spans="1:24" hidden="1" x14ac:dyDescent="0.2">
      <c r="A2060" s="3">
        <v>45769</v>
      </c>
      <c r="B2060" s="9">
        <v>-198.99</v>
      </c>
      <c r="C2060" s="9" t="s">
        <v>27</v>
      </c>
      <c r="D2060" s="9" t="s">
        <v>28</v>
      </c>
      <c r="E2060" s="9" t="s">
        <v>56</v>
      </c>
      <c r="F2060" s="9" t="s">
        <v>52</v>
      </c>
      <c r="G2060" s="9" t="s">
        <v>9</v>
      </c>
      <c r="H2060" s="9" t="s">
        <v>4296</v>
      </c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</row>
    <row r="2061" spans="1:24" hidden="1" x14ac:dyDescent="0.2">
      <c r="A2061" s="3">
        <v>45775</v>
      </c>
      <c r="B2061" s="9">
        <v>-198.99</v>
      </c>
      <c r="C2061" s="9" t="s">
        <v>27</v>
      </c>
      <c r="D2061" s="9" t="s">
        <v>28</v>
      </c>
      <c r="E2061" s="9" t="s">
        <v>56</v>
      </c>
      <c r="F2061" s="9" t="s">
        <v>52</v>
      </c>
      <c r="G2061" s="9" t="s">
        <v>9</v>
      </c>
      <c r="H2061" s="9" t="s">
        <v>4296</v>
      </c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</row>
    <row r="2062" spans="1:24" hidden="1" x14ac:dyDescent="0.2">
      <c r="A2062" s="3">
        <v>45790</v>
      </c>
      <c r="B2062" s="9">
        <v>-397.87</v>
      </c>
      <c r="C2062" s="9" t="s">
        <v>27</v>
      </c>
      <c r="D2062" s="9" t="s">
        <v>28</v>
      </c>
      <c r="E2062" s="9" t="s">
        <v>56</v>
      </c>
      <c r="F2062" s="9" t="s">
        <v>52</v>
      </c>
      <c r="G2062" s="9" t="s">
        <v>9</v>
      </c>
      <c r="H2062" s="9" t="s">
        <v>4296</v>
      </c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</row>
    <row r="2063" spans="1:24" hidden="1" x14ac:dyDescent="0.2">
      <c r="A2063" s="3">
        <v>45799</v>
      </c>
      <c r="B2063" s="9">
        <v>-198.99</v>
      </c>
      <c r="C2063" s="9" t="s">
        <v>27</v>
      </c>
      <c r="D2063" s="9" t="s">
        <v>28</v>
      </c>
      <c r="E2063" s="9" t="s">
        <v>56</v>
      </c>
      <c r="F2063" s="9" t="s">
        <v>52</v>
      </c>
      <c r="G2063" s="9" t="s">
        <v>9</v>
      </c>
      <c r="H2063" s="9" t="s">
        <v>4296</v>
      </c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</row>
    <row r="2064" spans="1:24" hidden="1" x14ac:dyDescent="0.2">
      <c r="A2064" s="3">
        <v>45803</v>
      </c>
      <c r="B2064" s="9">
        <v>-198.99</v>
      </c>
      <c r="C2064" s="9" t="s">
        <v>27</v>
      </c>
      <c r="D2064" s="9" t="s">
        <v>28</v>
      </c>
      <c r="E2064" s="9" t="s">
        <v>56</v>
      </c>
      <c r="F2064" s="9" t="s">
        <v>52</v>
      </c>
      <c r="G2064" s="9" t="s">
        <v>9</v>
      </c>
      <c r="H2064" s="9" t="s">
        <v>4296</v>
      </c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</row>
    <row r="2065" spans="1:24" hidden="1" x14ac:dyDescent="0.2">
      <c r="A2065" s="3">
        <v>45810</v>
      </c>
      <c r="B2065" s="9">
        <v>-198.99</v>
      </c>
      <c r="C2065" s="9" t="s">
        <v>27</v>
      </c>
      <c r="D2065" s="9" t="s">
        <v>28</v>
      </c>
      <c r="E2065" s="9" t="s">
        <v>56</v>
      </c>
      <c r="F2065" s="9" t="s">
        <v>52</v>
      </c>
      <c r="G2065" s="9" t="s">
        <v>9</v>
      </c>
      <c r="H2065" s="9" t="s">
        <v>4296</v>
      </c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</row>
    <row r="2066" spans="1:24" hidden="1" x14ac:dyDescent="0.2">
      <c r="A2066" s="3">
        <v>45817</v>
      </c>
      <c r="B2066" s="9">
        <v>-198.99</v>
      </c>
      <c r="C2066" s="9" t="s">
        <v>27</v>
      </c>
      <c r="D2066" s="9" t="s">
        <v>28</v>
      </c>
      <c r="E2066" s="9" t="s">
        <v>56</v>
      </c>
      <c r="F2066" s="9" t="s">
        <v>52</v>
      </c>
      <c r="G2066" s="9" t="s">
        <v>9</v>
      </c>
      <c r="H2066" s="9" t="s">
        <v>4296</v>
      </c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</row>
    <row r="2067" spans="1:24" hidden="1" x14ac:dyDescent="0.2">
      <c r="A2067" s="3">
        <v>45824</v>
      </c>
      <c r="B2067" s="9">
        <v>-198.99</v>
      </c>
      <c r="C2067" s="9" t="s">
        <v>27</v>
      </c>
      <c r="D2067" s="9" t="s">
        <v>28</v>
      </c>
      <c r="E2067" s="9" t="s">
        <v>56</v>
      </c>
      <c r="F2067" s="9" t="s">
        <v>52</v>
      </c>
      <c r="G2067" s="9" t="s">
        <v>9</v>
      </c>
      <c r="H2067" s="9" t="s">
        <v>4296</v>
      </c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</row>
    <row r="2068" spans="1:24" hidden="1" x14ac:dyDescent="0.2">
      <c r="A2068" s="3">
        <v>45831</v>
      </c>
      <c r="B2068" s="9">
        <v>-149.26</v>
      </c>
      <c r="C2068" s="9" t="s">
        <v>27</v>
      </c>
      <c r="D2068" s="9" t="s">
        <v>28</v>
      </c>
      <c r="E2068" s="9" t="s">
        <v>56</v>
      </c>
      <c r="F2068" s="9" t="s">
        <v>52</v>
      </c>
      <c r="G2068" s="9" t="s">
        <v>9</v>
      </c>
      <c r="H2068" s="9" t="s">
        <v>4296</v>
      </c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</row>
    <row r="2069" spans="1:24" hidden="1" x14ac:dyDescent="0.2">
      <c r="A2069" s="3">
        <v>45838</v>
      </c>
      <c r="B2069" s="9">
        <v>-149.26</v>
      </c>
      <c r="C2069" s="9" t="s">
        <v>27</v>
      </c>
      <c r="D2069" s="9" t="s">
        <v>28</v>
      </c>
      <c r="E2069" s="9" t="s">
        <v>56</v>
      </c>
      <c r="F2069" s="9" t="s">
        <v>52</v>
      </c>
      <c r="G2069" s="9" t="s">
        <v>9</v>
      </c>
      <c r="H2069" s="9" t="s">
        <v>4296</v>
      </c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</row>
    <row r="2070" spans="1:24" hidden="1" x14ac:dyDescent="0.2">
      <c r="A2070" s="3">
        <v>45848</v>
      </c>
      <c r="B2070" s="9">
        <v>-129.97999999999999</v>
      </c>
      <c r="C2070" s="9" t="s">
        <v>27</v>
      </c>
      <c r="D2070" s="9" t="s">
        <v>28</v>
      </c>
      <c r="E2070" s="9" t="s">
        <v>56</v>
      </c>
      <c r="F2070" s="9" t="s">
        <v>52</v>
      </c>
      <c r="G2070" s="9" t="s">
        <v>9</v>
      </c>
      <c r="H2070" s="9" t="s">
        <v>4296</v>
      </c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</row>
    <row r="2071" spans="1:24" hidden="1" x14ac:dyDescent="0.2">
      <c r="A2071" s="3">
        <v>45853</v>
      </c>
      <c r="B2071" s="9">
        <v>-267.99</v>
      </c>
      <c r="C2071" s="9" t="s">
        <v>27</v>
      </c>
      <c r="D2071" s="9" t="s">
        <v>28</v>
      </c>
      <c r="E2071" s="9" t="s">
        <v>56</v>
      </c>
      <c r="F2071" s="9" t="s">
        <v>52</v>
      </c>
      <c r="G2071" s="9" t="s">
        <v>9</v>
      </c>
      <c r="H2071" s="9" t="s">
        <v>4296</v>
      </c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</row>
    <row r="2072" spans="1:24" hidden="1" x14ac:dyDescent="0.2">
      <c r="A2072" s="3">
        <v>45867</v>
      </c>
      <c r="B2072" s="9">
        <v>-397.87</v>
      </c>
      <c r="C2072" s="9" t="s">
        <v>27</v>
      </c>
      <c r="D2072" s="9" t="s">
        <v>28</v>
      </c>
      <c r="E2072" s="9" t="s">
        <v>56</v>
      </c>
      <c r="F2072" s="9" t="s">
        <v>52</v>
      </c>
      <c r="G2072" s="9" t="s">
        <v>9</v>
      </c>
      <c r="H2072" s="9" t="s">
        <v>4296</v>
      </c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</row>
    <row r="2073" spans="1:24" hidden="1" x14ac:dyDescent="0.2">
      <c r="A2073" s="3">
        <v>45806</v>
      </c>
      <c r="B2073" s="9">
        <v>-9.48</v>
      </c>
      <c r="C2073" s="9" t="s">
        <v>27</v>
      </c>
      <c r="D2073" s="9" t="s">
        <v>28</v>
      </c>
      <c r="E2073" s="9" t="s">
        <v>1483</v>
      </c>
      <c r="F2073" s="9" t="s">
        <v>16</v>
      </c>
      <c r="G2073" s="9" t="s">
        <v>6049</v>
      </c>
      <c r="H2073" s="9" t="s">
        <v>1484</v>
      </c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</row>
    <row r="2074" spans="1:24" hidden="1" x14ac:dyDescent="0.2">
      <c r="A2074" s="3">
        <v>45887</v>
      </c>
      <c r="B2074" s="9">
        <v>-20.55</v>
      </c>
      <c r="C2074" s="9" t="s">
        <v>27</v>
      </c>
      <c r="D2074" s="9" t="s">
        <v>28</v>
      </c>
      <c r="E2074" s="9" t="s">
        <v>1483</v>
      </c>
      <c r="F2074" s="9" t="s">
        <v>16</v>
      </c>
      <c r="G2074" s="9" t="s">
        <v>6049</v>
      </c>
      <c r="H2074" s="9" t="s">
        <v>1484</v>
      </c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</row>
    <row r="2075" spans="1:24" hidden="1" x14ac:dyDescent="0.2">
      <c r="A2075" s="3">
        <v>45463</v>
      </c>
      <c r="B2075" s="9">
        <v>-69.989999999999995</v>
      </c>
      <c r="C2075" s="9" t="s">
        <v>27</v>
      </c>
      <c r="D2075" s="9" t="s">
        <v>28</v>
      </c>
      <c r="E2075" s="9" t="s">
        <v>2326</v>
      </c>
      <c r="F2075" s="9" t="s">
        <v>16</v>
      </c>
      <c r="G2075" s="9" t="s">
        <v>6049</v>
      </c>
      <c r="H2075" s="9" t="s">
        <v>5511</v>
      </c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</row>
    <row r="2076" spans="1:24" hidden="1" x14ac:dyDescent="0.2">
      <c r="A2076" s="3">
        <v>45604</v>
      </c>
      <c r="B2076" s="9">
        <v>-34.950000000000003</v>
      </c>
      <c r="C2076" s="9" t="s">
        <v>27</v>
      </c>
      <c r="D2076" s="9" t="s">
        <v>28</v>
      </c>
      <c r="E2076" s="9" t="s">
        <v>3013</v>
      </c>
      <c r="F2076" s="9" t="s">
        <v>16</v>
      </c>
      <c r="G2076" s="9" t="s">
        <v>6049</v>
      </c>
      <c r="H2076" s="9" t="s">
        <v>5511</v>
      </c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</row>
    <row r="2077" spans="1:24" hidden="1" x14ac:dyDescent="0.2">
      <c r="A2077" s="3">
        <v>45393</v>
      </c>
      <c r="B2077" s="9">
        <v>-18.95</v>
      </c>
      <c r="C2077" s="9" t="s">
        <v>27</v>
      </c>
      <c r="D2077" s="9" t="s">
        <v>28</v>
      </c>
      <c r="E2077" s="9" t="s">
        <v>1952</v>
      </c>
      <c r="F2077" s="9" t="s">
        <v>16</v>
      </c>
      <c r="G2077" s="9" t="s">
        <v>6049</v>
      </c>
      <c r="H2077" s="10" t="s">
        <v>5941</v>
      </c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</row>
    <row r="2078" spans="1:24" hidden="1" x14ac:dyDescent="0.2">
      <c r="A2078" s="3">
        <v>45565</v>
      </c>
      <c r="B2078" s="9">
        <v>-29.97</v>
      </c>
      <c r="C2078" s="9" t="s">
        <v>27</v>
      </c>
      <c r="D2078" s="9" t="s">
        <v>28</v>
      </c>
      <c r="E2078" s="9" t="s">
        <v>2838</v>
      </c>
      <c r="F2078" s="9" t="s">
        <v>16</v>
      </c>
      <c r="G2078" s="9" t="s">
        <v>6049</v>
      </c>
      <c r="H2078" s="9" t="s">
        <v>2839</v>
      </c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</row>
    <row r="2079" spans="1:24" hidden="1" x14ac:dyDescent="0.2">
      <c r="A2079" s="3">
        <v>45572</v>
      </c>
      <c r="B2079" s="9">
        <v>-12.99</v>
      </c>
      <c r="C2079" s="9" t="s">
        <v>27</v>
      </c>
      <c r="D2079" s="9" t="s">
        <v>28</v>
      </c>
      <c r="E2079" s="9" t="s">
        <v>2838</v>
      </c>
      <c r="F2079" s="9" t="s">
        <v>16</v>
      </c>
      <c r="G2079" s="9" t="s">
        <v>6049</v>
      </c>
      <c r="H2079" s="9" t="s">
        <v>2839</v>
      </c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</row>
    <row r="2080" spans="1:24" hidden="1" x14ac:dyDescent="0.2">
      <c r="A2080" s="3">
        <v>45597</v>
      </c>
      <c r="B2080" s="9">
        <v>-25.98</v>
      </c>
      <c r="C2080" s="9" t="s">
        <v>27</v>
      </c>
      <c r="D2080" s="9" t="s">
        <v>28</v>
      </c>
      <c r="E2080" s="9" t="s">
        <v>2838</v>
      </c>
      <c r="F2080" s="9" t="s">
        <v>16</v>
      </c>
      <c r="G2080" s="9" t="s">
        <v>6049</v>
      </c>
      <c r="H2080" s="9" t="s">
        <v>2839</v>
      </c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</row>
    <row r="2081" spans="1:24" hidden="1" x14ac:dyDescent="0.2">
      <c r="A2081" s="3">
        <v>45600</v>
      </c>
      <c r="B2081" s="9">
        <v>-18.47</v>
      </c>
      <c r="C2081" s="9" t="s">
        <v>27</v>
      </c>
      <c r="D2081" s="9" t="s">
        <v>28</v>
      </c>
      <c r="E2081" s="9" t="s">
        <v>2838</v>
      </c>
      <c r="F2081" s="9" t="s">
        <v>16</v>
      </c>
      <c r="G2081" s="9" t="s">
        <v>6049</v>
      </c>
      <c r="H2081" s="9" t="s">
        <v>2839</v>
      </c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</row>
    <row r="2082" spans="1:24" hidden="1" x14ac:dyDescent="0.2">
      <c r="A2082" s="3">
        <v>45635</v>
      </c>
      <c r="B2082" s="9">
        <v>-15.49</v>
      </c>
      <c r="C2082" s="9" t="s">
        <v>27</v>
      </c>
      <c r="D2082" s="9" t="s">
        <v>28</v>
      </c>
      <c r="E2082" s="9" t="s">
        <v>2838</v>
      </c>
      <c r="F2082" s="9" t="s">
        <v>16</v>
      </c>
      <c r="G2082" s="9" t="s">
        <v>6049</v>
      </c>
      <c r="H2082" s="9" t="s">
        <v>2839</v>
      </c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</row>
    <row r="2083" spans="1:24" hidden="1" x14ac:dyDescent="0.2">
      <c r="A2083" s="3">
        <v>45644</v>
      </c>
      <c r="B2083" s="9">
        <v>-4</v>
      </c>
      <c r="C2083" s="9" t="s">
        <v>27</v>
      </c>
      <c r="D2083" s="9" t="s">
        <v>28</v>
      </c>
      <c r="E2083" s="9" t="s">
        <v>2838</v>
      </c>
      <c r="F2083" s="9" t="s">
        <v>16</v>
      </c>
      <c r="G2083" s="9" t="s">
        <v>6049</v>
      </c>
      <c r="H2083" s="9" t="s">
        <v>2839</v>
      </c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</row>
    <row r="2084" spans="1:24" hidden="1" x14ac:dyDescent="0.2">
      <c r="A2084" s="3">
        <v>45666</v>
      </c>
      <c r="B2084" s="9">
        <v>-48.88</v>
      </c>
      <c r="C2084" s="9" t="s">
        <v>27</v>
      </c>
      <c r="D2084" s="9" t="s">
        <v>28</v>
      </c>
      <c r="E2084" s="9" t="s">
        <v>2838</v>
      </c>
      <c r="F2084" s="9" t="s">
        <v>16</v>
      </c>
      <c r="G2084" s="9" t="s">
        <v>6049</v>
      </c>
      <c r="H2084" s="9" t="s">
        <v>2839</v>
      </c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</row>
    <row r="2085" spans="1:24" hidden="1" x14ac:dyDescent="0.2">
      <c r="A2085" s="3">
        <v>45666</v>
      </c>
      <c r="B2085" s="9">
        <v>-16.95</v>
      </c>
      <c r="C2085" s="9" t="s">
        <v>27</v>
      </c>
      <c r="D2085" s="9" t="s">
        <v>28</v>
      </c>
      <c r="E2085" s="9" t="s">
        <v>2838</v>
      </c>
      <c r="F2085" s="9" t="s">
        <v>16</v>
      </c>
      <c r="G2085" s="9" t="s">
        <v>6049</v>
      </c>
      <c r="H2085" s="9" t="s">
        <v>2839</v>
      </c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</row>
    <row r="2086" spans="1:24" hidden="1" x14ac:dyDescent="0.2">
      <c r="A2086" s="3">
        <v>45677</v>
      </c>
      <c r="B2086" s="9">
        <v>-18.48</v>
      </c>
      <c r="C2086" s="9" t="s">
        <v>27</v>
      </c>
      <c r="D2086" s="9" t="s">
        <v>28</v>
      </c>
      <c r="E2086" s="9" t="s">
        <v>2838</v>
      </c>
      <c r="F2086" s="9" t="s">
        <v>16</v>
      </c>
      <c r="G2086" s="9" t="s">
        <v>6049</v>
      </c>
      <c r="H2086" s="9" t="s">
        <v>2839</v>
      </c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</row>
    <row r="2087" spans="1:24" hidden="1" x14ac:dyDescent="0.2">
      <c r="A2087" s="3">
        <v>45719</v>
      </c>
      <c r="B2087" s="9">
        <v>-42.47</v>
      </c>
      <c r="C2087" s="9" t="s">
        <v>27</v>
      </c>
      <c r="D2087" s="9" t="s">
        <v>28</v>
      </c>
      <c r="E2087" s="9" t="s">
        <v>2838</v>
      </c>
      <c r="F2087" s="9" t="s">
        <v>16</v>
      </c>
      <c r="G2087" s="9" t="s">
        <v>6049</v>
      </c>
      <c r="H2087" s="9" t="s">
        <v>2839</v>
      </c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</row>
    <row r="2088" spans="1:24" hidden="1" x14ac:dyDescent="0.2">
      <c r="A2088" s="3">
        <v>45733</v>
      </c>
      <c r="B2088" s="9">
        <v>-11.48</v>
      </c>
      <c r="C2088" s="9" t="s">
        <v>27</v>
      </c>
      <c r="D2088" s="9" t="s">
        <v>28</v>
      </c>
      <c r="E2088" s="9" t="s">
        <v>2838</v>
      </c>
      <c r="F2088" s="9" t="s">
        <v>16</v>
      </c>
      <c r="G2088" s="9" t="s">
        <v>6049</v>
      </c>
      <c r="H2088" s="9" t="s">
        <v>2839</v>
      </c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</row>
    <row r="2089" spans="1:24" hidden="1" x14ac:dyDescent="0.2">
      <c r="A2089" s="3">
        <v>45750</v>
      </c>
      <c r="B2089" s="9">
        <v>-11.99</v>
      </c>
      <c r="C2089" s="9" t="s">
        <v>27</v>
      </c>
      <c r="D2089" s="9" t="s">
        <v>28</v>
      </c>
      <c r="E2089" s="9" t="s">
        <v>2838</v>
      </c>
      <c r="F2089" s="9" t="s">
        <v>16</v>
      </c>
      <c r="G2089" s="9" t="s">
        <v>6049</v>
      </c>
      <c r="H2089" s="9" t="s">
        <v>2839</v>
      </c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</row>
    <row r="2090" spans="1:24" hidden="1" x14ac:dyDescent="0.2">
      <c r="A2090" s="3">
        <v>45776</v>
      </c>
      <c r="B2090" s="9">
        <v>-5.98</v>
      </c>
      <c r="C2090" s="9" t="s">
        <v>27</v>
      </c>
      <c r="D2090" s="9" t="s">
        <v>28</v>
      </c>
      <c r="E2090" s="9" t="s">
        <v>2838</v>
      </c>
      <c r="F2090" s="9" t="s">
        <v>16</v>
      </c>
      <c r="G2090" s="9" t="s">
        <v>6049</v>
      </c>
      <c r="H2090" s="9" t="s">
        <v>2839</v>
      </c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</row>
    <row r="2091" spans="1:24" hidden="1" x14ac:dyDescent="0.2">
      <c r="A2091" s="3">
        <v>45877</v>
      </c>
      <c r="B2091" s="9">
        <v>-20.440000000000001</v>
      </c>
      <c r="C2091" s="9" t="s">
        <v>27</v>
      </c>
      <c r="D2091" s="9" t="s">
        <v>28</v>
      </c>
      <c r="E2091" s="9" t="s">
        <v>2838</v>
      </c>
      <c r="F2091" s="9" t="s">
        <v>16</v>
      </c>
      <c r="G2091" s="9" t="s">
        <v>6049</v>
      </c>
      <c r="H2091" s="9" t="s">
        <v>2839</v>
      </c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</row>
    <row r="2092" spans="1:24" hidden="1" x14ac:dyDescent="0.2">
      <c r="A2092" s="3">
        <v>45964</v>
      </c>
      <c r="B2092" s="9">
        <v>-28.45</v>
      </c>
      <c r="C2092" s="9" t="s">
        <v>27</v>
      </c>
      <c r="D2092" s="9" t="s">
        <v>28</v>
      </c>
      <c r="E2092" s="9" t="s">
        <v>2838</v>
      </c>
      <c r="F2092" s="9" t="s">
        <v>16</v>
      </c>
      <c r="G2092" s="9" t="s">
        <v>6049</v>
      </c>
      <c r="H2092" s="9" t="s">
        <v>2839</v>
      </c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</row>
    <row r="2093" spans="1:24" hidden="1" x14ac:dyDescent="0.2">
      <c r="A2093" s="3">
        <v>45971</v>
      </c>
      <c r="B2093" s="9">
        <v>-19.98</v>
      </c>
      <c r="C2093" s="9" t="s">
        <v>27</v>
      </c>
      <c r="D2093" s="9" t="s">
        <v>28</v>
      </c>
      <c r="E2093" s="9" t="s">
        <v>2838</v>
      </c>
      <c r="F2093" s="9" t="s">
        <v>16</v>
      </c>
      <c r="G2093" s="9" t="s">
        <v>6049</v>
      </c>
      <c r="H2093" s="9" t="s">
        <v>2839</v>
      </c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</row>
    <row r="2094" spans="1:24" hidden="1" x14ac:dyDescent="0.2">
      <c r="A2094" s="3">
        <v>45985</v>
      </c>
      <c r="B2094" s="9">
        <v>-11.99</v>
      </c>
      <c r="C2094" s="9" t="s">
        <v>27</v>
      </c>
      <c r="D2094" s="9" t="s">
        <v>28</v>
      </c>
      <c r="E2094" s="9" t="s">
        <v>2838</v>
      </c>
      <c r="F2094" s="9" t="s">
        <v>16</v>
      </c>
      <c r="G2094" s="9" t="s">
        <v>6049</v>
      </c>
      <c r="H2094" s="9" t="s">
        <v>2839</v>
      </c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</row>
    <row r="2095" spans="1:24" hidden="1" x14ac:dyDescent="0.2">
      <c r="A2095" s="3">
        <v>45933</v>
      </c>
      <c r="B2095" s="9">
        <v>-8.99</v>
      </c>
      <c r="C2095" s="9" t="s">
        <v>172</v>
      </c>
      <c r="D2095" s="10"/>
      <c r="E2095" s="9" t="s">
        <v>4843</v>
      </c>
      <c r="F2095" s="9" t="s">
        <v>16</v>
      </c>
      <c r="G2095" s="9" t="s">
        <v>6049</v>
      </c>
      <c r="H2095" s="9" t="s">
        <v>2839</v>
      </c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</row>
    <row r="2096" spans="1:24" hidden="1" x14ac:dyDescent="0.2">
      <c r="A2096" s="3">
        <v>45994</v>
      </c>
      <c r="B2096" s="9">
        <v>-9.49</v>
      </c>
      <c r="C2096" s="9" t="s">
        <v>172</v>
      </c>
      <c r="D2096" s="10"/>
      <c r="E2096" s="9" t="s">
        <v>5374</v>
      </c>
      <c r="F2096" s="9" t="s">
        <v>16</v>
      </c>
      <c r="G2096" s="9" t="s">
        <v>6049</v>
      </c>
      <c r="H2096" s="9" t="s">
        <v>2839</v>
      </c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</row>
    <row r="2097" spans="1:24" hidden="1" x14ac:dyDescent="0.2">
      <c r="A2097" s="3">
        <v>45905</v>
      </c>
      <c r="B2097" s="9">
        <v>-11.99</v>
      </c>
      <c r="C2097" s="9" t="s">
        <v>172</v>
      </c>
      <c r="D2097" s="10"/>
      <c r="E2097" s="9" t="s">
        <v>4673</v>
      </c>
      <c r="F2097" s="9" t="s">
        <v>16</v>
      </c>
      <c r="G2097" s="9" t="s">
        <v>6049</v>
      </c>
      <c r="H2097" s="9" t="s">
        <v>2839</v>
      </c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</row>
    <row r="2098" spans="1:24" hidden="1" x14ac:dyDescent="0.2">
      <c r="A2098" s="3">
        <v>45996</v>
      </c>
      <c r="B2098" s="9">
        <v>-4.5</v>
      </c>
      <c r="C2098" s="9" t="s">
        <v>172</v>
      </c>
      <c r="D2098" s="10"/>
      <c r="E2098" s="9" t="s">
        <v>5385</v>
      </c>
      <c r="F2098" s="9" t="s">
        <v>16</v>
      </c>
      <c r="G2098" s="9" t="s">
        <v>6049</v>
      </c>
      <c r="H2098" s="9" t="s">
        <v>2839</v>
      </c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</row>
    <row r="2099" spans="1:24" hidden="1" x14ac:dyDescent="0.2">
      <c r="A2099" s="3">
        <v>45783</v>
      </c>
      <c r="B2099" s="9">
        <v>-10</v>
      </c>
      <c r="C2099" s="9" t="s">
        <v>172</v>
      </c>
      <c r="D2099" s="10"/>
      <c r="E2099" s="9" t="s">
        <v>3863</v>
      </c>
      <c r="F2099" s="9" t="s">
        <v>16</v>
      </c>
      <c r="G2099" s="9" t="s">
        <v>6049</v>
      </c>
      <c r="H2099" s="9" t="s">
        <v>2839</v>
      </c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</row>
    <row r="2100" spans="1:24" hidden="1" x14ac:dyDescent="0.2">
      <c r="A2100" s="3">
        <v>45815</v>
      </c>
      <c r="B2100" s="9">
        <v>-8.49</v>
      </c>
      <c r="C2100" s="9" t="s">
        <v>172</v>
      </c>
      <c r="D2100" s="10"/>
      <c r="E2100" s="9" t="s">
        <v>4089</v>
      </c>
      <c r="F2100" s="9" t="s">
        <v>16</v>
      </c>
      <c r="G2100" s="9" t="s">
        <v>6049</v>
      </c>
      <c r="H2100" s="9" t="s">
        <v>2839</v>
      </c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</row>
    <row r="2101" spans="1:24" hidden="1" x14ac:dyDescent="0.2">
      <c r="A2101" s="3">
        <v>45846</v>
      </c>
      <c r="B2101" s="9">
        <v>-6.49</v>
      </c>
      <c r="C2101" s="9" t="s">
        <v>172</v>
      </c>
      <c r="D2101" s="10"/>
      <c r="E2101" s="9" t="s">
        <v>4277</v>
      </c>
      <c r="F2101" s="9" t="s">
        <v>16</v>
      </c>
      <c r="G2101" s="9" t="s">
        <v>6049</v>
      </c>
      <c r="H2101" s="9" t="s">
        <v>2839</v>
      </c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</row>
    <row r="2102" spans="1:24" hidden="1" x14ac:dyDescent="0.2">
      <c r="A2102" s="3">
        <v>45976</v>
      </c>
      <c r="B2102" s="9">
        <v>-24.44</v>
      </c>
      <c r="C2102" s="9" t="s">
        <v>172</v>
      </c>
      <c r="D2102" s="10"/>
      <c r="E2102" s="9" t="s">
        <v>5296</v>
      </c>
      <c r="F2102" s="9" t="s">
        <v>16</v>
      </c>
      <c r="G2102" s="9" t="s">
        <v>6049</v>
      </c>
      <c r="H2102" s="9" t="s">
        <v>2839</v>
      </c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</row>
    <row r="2103" spans="1:24" hidden="1" x14ac:dyDescent="0.2">
      <c r="A2103" s="3">
        <v>45749</v>
      </c>
      <c r="B2103" s="9">
        <v>-63.6</v>
      </c>
      <c r="C2103" s="9" t="s">
        <v>27</v>
      </c>
      <c r="D2103" s="9" t="s">
        <v>28</v>
      </c>
      <c r="E2103" s="9" t="s">
        <v>3660</v>
      </c>
      <c r="F2103" s="9" t="s">
        <v>5538</v>
      </c>
      <c r="G2103" s="9" t="s">
        <v>5543</v>
      </c>
      <c r="H2103" s="9" t="s">
        <v>3661</v>
      </c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</row>
    <row r="2104" spans="1:24" hidden="1" x14ac:dyDescent="0.2">
      <c r="A2104" s="3">
        <v>45558</v>
      </c>
      <c r="B2104" s="9">
        <v>-18.100000000000001</v>
      </c>
      <c r="C2104" s="9" t="s">
        <v>27</v>
      </c>
      <c r="D2104" s="9" t="s">
        <v>28</v>
      </c>
      <c r="E2104" s="9" t="s">
        <v>2751</v>
      </c>
      <c r="F2104" s="9" t="s">
        <v>5538</v>
      </c>
      <c r="G2104" s="9" t="s">
        <v>5543</v>
      </c>
      <c r="H2104" s="9" t="s">
        <v>2752</v>
      </c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</row>
    <row r="2105" spans="1:24" hidden="1" x14ac:dyDescent="0.2">
      <c r="A2105" s="3">
        <v>45446</v>
      </c>
      <c r="B2105" s="9">
        <v>-6.4</v>
      </c>
      <c r="C2105" s="9" t="s">
        <v>27</v>
      </c>
      <c r="D2105" s="9" t="s">
        <v>28</v>
      </c>
      <c r="E2105" s="9" t="s">
        <v>2272</v>
      </c>
      <c r="F2105" s="9" t="s">
        <v>5538</v>
      </c>
      <c r="G2105" s="9" t="s">
        <v>5543</v>
      </c>
      <c r="H2105" s="9" t="s">
        <v>1141</v>
      </c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</row>
    <row r="2106" spans="1:24" hidden="1" x14ac:dyDescent="0.2">
      <c r="A2106" s="3">
        <v>45426</v>
      </c>
      <c r="B2106" s="9">
        <v>-6.4</v>
      </c>
      <c r="C2106" s="9" t="s">
        <v>27</v>
      </c>
      <c r="D2106" s="9" t="s">
        <v>28</v>
      </c>
      <c r="E2106" s="9" t="s">
        <v>1140</v>
      </c>
      <c r="F2106" s="9" t="s">
        <v>5538</v>
      </c>
      <c r="G2106" s="9" t="s">
        <v>5543</v>
      </c>
      <c r="H2106" s="9" t="s">
        <v>1141</v>
      </c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</row>
    <row r="2107" spans="1:24" hidden="1" x14ac:dyDescent="0.2">
      <c r="A2107" s="3">
        <v>45429</v>
      </c>
      <c r="B2107" s="9">
        <v>-6.4</v>
      </c>
      <c r="C2107" s="9" t="s">
        <v>27</v>
      </c>
      <c r="D2107" s="9" t="s">
        <v>28</v>
      </c>
      <c r="E2107" s="9" t="s">
        <v>1140</v>
      </c>
      <c r="F2107" s="9" t="s">
        <v>5538</v>
      </c>
      <c r="G2107" s="9" t="s">
        <v>5543</v>
      </c>
      <c r="H2107" s="9" t="s">
        <v>1141</v>
      </c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</row>
    <row r="2108" spans="1:24" hidden="1" x14ac:dyDescent="0.2">
      <c r="A2108" s="3">
        <v>45834</v>
      </c>
      <c r="B2108" s="9">
        <v>-32.520000000000003</v>
      </c>
      <c r="C2108" s="9" t="s">
        <v>27</v>
      </c>
      <c r="D2108" s="9" t="s">
        <v>28</v>
      </c>
      <c r="E2108" s="9" t="s">
        <v>4201</v>
      </c>
      <c r="F2108" s="9" t="s">
        <v>5538</v>
      </c>
      <c r="G2108" s="9" t="s">
        <v>5543</v>
      </c>
      <c r="H2108" s="9" t="s">
        <v>3999</v>
      </c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</row>
    <row r="2109" spans="1:24" hidden="1" x14ac:dyDescent="0.2">
      <c r="A2109" s="3">
        <v>45882</v>
      </c>
      <c r="B2109" s="9">
        <v>-198.99</v>
      </c>
      <c r="C2109" s="9" t="s">
        <v>27</v>
      </c>
      <c r="D2109" s="9" t="s">
        <v>28</v>
      </c>
      <c r="E2109" s="9" t="s">
        <v>56</v>
      </c>
      <c r="F2109" s="9" t="s">
        <v>52</v>
      </c>
      <c r="G2109" s="9" t="s">
        <v>9</v>
      </c>
      <c r="H2109" s="9" t="s">
        <v>4296</v>
      </c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</row>
    <row r="2110" spans="1:24" x14ac:dyDescent="0.2">
      <c r="A2110" s="3">
        <v>45293</v>
      </c>
      <c r="B2110" s="9">
        <v>-20</v>
      </c>
      <c r="C2110" s="9" t="s">
        <v>27</v>
      </c>
      <c r="D2110" s="9" t="s">
        <v>943</v>
      </c>
      <c r="E2110" s="9" t="s">
        <v>1510</v>
      </c>
      <c r="F2110" s="9" t="s">
        <v>5537</v>
      </c>
      <c r="G2110" s="9" t="s">
        <v>471</v>
      </c>
      <c r="H2110" s="10" t="s">
        <v>1510</v>
      </c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</row>
    <row r="2111" spans="1:24" hidden="1" x14ac:dyDescent="0.2">
      <c r="A2111" s="3">
        <v>45826</v>
      </c>
      <c r="B2111" s="9">
        <v>5752.48</v>
      </c>
      <c r="C2111" s="9" t="s">
        <v>36</v>
      </c>
      <c r="D2111" s="9" t="s">
        <v>95</v>
      </c>
      <c r="E2111" s="9" t="s">
        <v>3693</v>
      </c>
      <c r="F2111" s="9" t="s">
        <v>97</v>
      </c>
      <c r="G2111" s="9" t="s">
        <v>5532</v>
      </c>
      <c r="H2111" s="10" t="s">
        <v>4239</v>
      </c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</row>
    <row r="2112" spans="1:24" x14ac:dyDescent="0.2">
      <c r="A2112" s="3">
        <v>45590</v>
      </c>
      <c r="B2112" s="9">
        <v>-100</v>
      </c>
      <c r="C2112" s="9" t="s">
        <v>27</v>
      </c>
      <c r="D2112" s="9" t="s">
        <v>943</v>
      </c>
      <c r="E2112" s="9" t="s">
        <v>1510</v>
      </c>
      <c r="F2112" s="9" t="s">
        <v>5537</v>
      </c>
      <c r="G2112" s="9" t="s">
        <v>471</v>
      </c>
      <c r="H2112" s="10" t="s">
        <v>1510</v>
      </c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</row>
    <row r="2113" spans="1:24" hidden="1" x14ac:dyDescent="0.2">
      <c r="A2113" s="3">
        <v>45681</v>
      </c>
      <c r="B2113" s="9">
        <v>-243.62</v>
      </c>
      <c r="C2113" s="9" t="s">
        <v>27</v>
      </c>
      <c r="D2113" s="9" t="s">
        <v>28</v>
      </c>
      <c r="E2113" s="9" t="s">
        <v>3404</v>
      </c>
      <c r="F2113" s="9" t="s">
        <v>19</v>
      </c>
      <c r="G2113" s="9" t="s">
        <v>5068</v>
      </c>
      <c r="H2113" s="9" t="s">
        <v>3405</v>
      </c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</row>
    <row r="2114" spans="1:24" hidden="1" x14ac:dyDescent="0.2">
      <c r="A2114" s="3">
        <v>45705</v>
      </c>
      <c r="B2114" s="9">
        <v>-500</v>
      </c>
      <c r="C2114" s="9" t="s">
        <v>27</v>
      </c>
      <c r="D2114" s="9" t="s">
        <v>28</v>
      </c>
      <c r="E2114" s="9" t="s">
        <v>3509</v>
      </c>
      <c r="F2114" s="9" t="s">
        <v>19</v>
      </c>
      <c r="G2114" s="9" t="s">
        <v>5068</v>
      </c>
      <c r="H2114" s="9" t="s">
        <v>3510</v>
      </c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</row>
    <row r="2115" spans="1:24" hidden="1" x14ac:dyDescent="0.2">
      <c r="A2115" s="3">
        <v>45957</v>
      </c>
      <c r="B2115" s="9">
        <v>-14.62</v>
      </c>
      <c r="C2115" s="9" t="s">
        <v>27</v>
      </c>
      <c r="D2115" s="9" t="s">
        <v>28</v>
      </c>
      <c r="E2115" s="9" t="s">
        <v>4979</v>
      </c>
      <c r="F2115" s="9" t="s">
        <v>19</v>
      </c>
      <c r="G2115" s="9" t="s">
        <v>352</v>
      </c>
      <c r="H2115" s="10" t="s">
        <v>4979</v>
      </c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</row>
    <row r="2116" spans="1:24" hidden="1" x14ac:dyDescent="0.2">
      <c r="A2116" s="3">
        <v>45861</v>
      </c>
      <c r="B2116" s="9">
        <v>-100</v>
      </c>
      <c r="C2116" s="9" t="s">
        <v>27</v>
      </c>
      <c r="D2116" s="9" t="s">
        <v>28</v>
      </c>
      <c r="E2116" s="9" t="s">
        <v>3186</v>
      </c>
      <c r="F2116" s="9" t="s">
        <v>11</v>
      </c>
      <c r="G2116" s="9" t="s">
        <v>5527</v>
      </c>
      <c r="H2116" s="9" t="s">
        <v>5646</v>
      </c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</row>
    <row r="2117" spans="1:24" x14ac:dyDescent="0.2">
      <c r="A2117" s="3">
        <v>45544</v>
      </c>
      <c r="B2117" s="9">
        <v>-80</v>
      </c>
      <c r="C2117" s="9" t="s">
        <v>27</v>
      </c>
      <c r="D2117" s="9" t="s">
        <v>943</v>
      </c>
      <c r="E2117" s="9" t="s">
        <v>944</v>
      </c>
      <c r="F2117" s="9" t="s">
        <v>5537</v>
      </c>
      <c r="G2117" s="9" t="s">
        <v>471</v>
      </c>
      <c r="H2117" s="10" t="s">
        <v>944</v>
      </c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</row>
    <row r="2118" spans="1:24" x14ac:dyDescent="0.2">
      <c r="A2118" s="3">
        <v>45897</v>
      </c>
      <c r="B2118" s="9">
        <v>-20</v>
      </c>
      <c r="C2118" s="9" t="s">
        <v>27</v>
      </c>
      <c r="D2118" s="9" t="s">
        <v>943</v>
      </c>
      <c r="E2118" s="9" t="s">
        <v>4605</v>
      </c>
      <c r="F2118" s="9" t="s">
        <v>5537</v>
      </c>
      <c r="G2118" s="9" t="s">
        <v>471</v>
      </c>
      <c r="H2118" s="10" t="s">
        <v>4605</v>
      </c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</row>
    <row r="2119" spans="1:24" x14ac:dyDescent="0.2">
      <c r="A2119" s="3">
        <v>45978</v>
      </c>
      <c r="B2119" s="9">
        <v>-200</v>
      </c>
      <c r="C2119" s="9" t="s">
        <v>27</v>
      </c>
      <c r="D2119" s="9" t="s">
        <v>943</v>
      </c>
      <c r="E2119" s="9" t="s">
        <v>5276</v>
      </c>
      <c r="F2119" s="9" t="s">
        <v>5537</v>
      </c>
      <c r="G2119" s="9" t="s">
        <v>471</v>
      </c>
      <c r="H2119" s="10" t="s">
        <v>5276</v>
      </c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</row>
    <row r="2120" spans="1:24" x14ac:dyDescent="0.2">
      <c r="A2120" s="3">
        <v>45457</v>
      </c>
      <c r="B2120" s="9">
        <v>500</v>
      </c>
      <c r="C2120" s="9" t="s">
        <v>27</v>
      </c>
      <c r="D2120" s="9" t="s">
        <v>59</v>
      </c>
      <c r="E2120" s="9" t="s">
        <v>2307</v>
      </c>
      <c r="F2120" s="9" t="s">
        <v>5537</v>
      </c>
      <c r="G2120" s="9" t="s">
        <v>5492</v>
      </c>
      <c r="H2120" s="10" t="s">
        <v>2307</v>
      </c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</row>
    <row r="2121" spans="1:24" x14ac:dyDescent="0.2">
      <c r="A2121" s="3">
        <v>45541</v>
      </c>
      <c r="B2121" s="9">
        <v>149</v>
      </c>
      <c r="C2121" s="9" t="s">
        <v>27</v>
      </c>
      <c r="D2121" s="9" t="s">
        <v>59</v>
      </c>
      <c r="E2121" s="9" t="s">
        <v>2307</v>
      </c>
      <c r="F2121" s="9" t="s">
        <v>5537</v>
      </c>
      <c r="G2121" s="9" t="s">
        <v>5492</v>
      </c>
      <c r="H2121" s="10" t="s">
        <v>2307</v>
      </c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</row>
    <row r="2122" spans="1:24" x14ac:dyDescent="0.2">
      <c r="A2122" s="3">
        <v>45953</v>
      </c>
      <c r="B2122" s="9">
        <v>700</v>
      </c>
      <c r="C2122" s="9" t="s">
        <v>27</v>
      </c>
      <c r="D2122" s="9" t="s">
        <v>59</v>
      </c>
      <c r="E2122" s="9" t="s">
        <v>2307</v>
      </c>
      <c r="F2122" s="9" t="s">
        <v>5537</v>
      </c>
      <c r="G2122" s="9" t="s">
        <v>5492</v>
      </c>
      <c r="H2122" s="10" t="s">
        <v>2307</v>
      </c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</row>
    <row r="2123" spans="1:24" hidden="1" x14ac:dyDescent="0.2">
      <c r="A2123" s="3">
        <v>45966</v>
      </c>
      <c r="B2123" s="9">
        <v>5923.39</v>
      </c>
      <c r="C2123" s="9" t="s">
        <v>5534</v>
      </c>
      <c r="D2123" s="9" t="s">
        <v>95</v>
      </c>
      <c r="E2123" s="9" t="s">
        <v>3693</v>
      </c>
      <c r="F2123" s="9" t="s">
        <v>97</v>
      </c>
      <c r="G2123" s="9" t="s">
        <v>5532</v>
      </c>
      <c r="H2123" s="10" t="s">
        <v>4239</v>
      </c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</row>
    <row r="2124" spans="1:24" hidden="1" x14ac:dyDescent="0.2">
      <c r="A2124" s="3">
        <v>45294</v>
      </c>
      <c r="B2124" s="9">
        <v>4959.7700000000004</v>
      </c>
      <c r="C2124" s="9" t="s">
        <v>36</v>
      </c>
      <c r="D2124" s="9" t="s">
        <v>95</v>
      </c>
      <c r="E2124" s="9" t="s">
        <v>96</v>
      </c>
      <c r="F2124" s="9" t="s">
        <v>97</v>
      </c>
      <c r="G2124" s="9" t="s">
        <v>5532</v>
      </c>
      <c r="H2124" s="10" t="s">
        <v>4239</v>
      </c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</row>
    <row r="2125" spans="1:24" hidden="1" x14ac:dyDescent="0.2">
      <c r="A2125" s="3">
        <v>45308</v>
      </c>
      <c r="B2125" s="9">
        <v>4959.7700000000004</v>
      </c>
      <c r="C2125" s="9" t="s">
        <v>36</v>
      </c>
      <c r="D2125" s="9" t="s">
        <v>95</v>
      </c>
      <c r="E2125" s="9" t="s">
        <v>96</v>
      </c>
      <c r="F2125" s="9" t="s">
        <v>97</v>
      </c>
      <c r="G2125" s="9" t="s">
        <v>5532</v>
      </c>
      <c r="H2125" s="10" t="s">
        <v>4239</v>
      </c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</row>
    <row r="2126" spans="1:24" hidden="1" x14ac:dyDescent="0.2">
      <c r="A2126" s="3">
        <v>45919</v>
      </c>
      <c r="B2126" s="9">
        <v>-12.95</v>
      </c>
      <c r="C2126" s="9" t="s">
        <v>172</v>
      </c>
      <c r="D2126" s="10"/>
      <c r="E2126" s="9" t="s">
        <v>4738</v>
      </c>
      <c r="F2126" s="9" t="s">
        <v>16</v>
      </c>
      <c r="G2126" s="9" t="s">
        <v>6049</v>
      </c>
      <c r="H2126" s="9" t="s">
        <v>2839</v>
      </c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</row>
    <row r="2127" spans="1:24" hidden="1" x14ac:dyDescent="0.2">
      <c r="A2127" s="3">
        <v>45835</v>
      </c>
      <c r="B2127" s="9">
        <v>-13.48</v>
      </c>
      <c r="C2127" s="9" t="s">
        <v>172</v>
      </c>
      <c r="D2127" s="10"/>
      <c r="E2127" s="9" t="s">
        <v>4206</v>
      </c>
      <c r="F2127" s="9" t="s">
        <v>16</v>
      </c>
      <c r="G2127" s="9" t="s">
        <v>6049</v>
      </c>
      <c r="H2127" s="9" t="s">
        <v>2839</v>
      </c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</row>
    <row r="2128" spans="1:24" hidden="1" x14ac:dyDescent="0.2">
      <c r="A2128" s="3">
        <v>45993</v>
      </c>
      <c r="B2128" s="9">
        <v>-17.95</v>
      </c>
      <c r="C2128" s="9" t="s">
        <v>172</v>
      </c>
      <c r="D2128" s="10"/>
      <c r="E2128" s="9" t="s">
        <v>5358</v>
      </c>
      <c r="F2128" s="9" t="s">
        <v>16</v>
      </c>
      <c r="G2128" s="9" t="s">
        <v>6049</v>
      </c>
      <c r="H2128" s="9" t="s">
        <v>2839</v>
      </c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</row>
    <row r="2129" spans="1:24" hidden="1" x14ac:dyDescent="0.2">
      <c r="A2129" s="3">
        <v>45993</v>
      </c>
      <c r="B2129" s="9">
        <v>-8.99</v>
      </c>
      <c r="C2129" s="9" t="s">
        <v>172</v>
      </c>
      <c r="D2129" s="10"/>
      <c r="E2129" s="9" t="s">
        <v>5366</v>
      </c>
      <c r="F2129" s="9" t="s">
        <v>16</v>
      </c>
      <c r="G2129" s="9" t="s">
        <v>6049</v>
      </c>
      <c r="H2129" s="9" t="s">
        <v>2839</v>
      </c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</row>
    <row r="2130" spans="1:24" hidden="1" x14ac:dyDescent="0.2">
      <c r="A2130" s="3">
        <v>45870</v>
      </c>
      <c r="B2130" s="9">
        <v>-14.98</v>
      </c>
      <c r="C2130" s="9" t="s">
        <v>172</v>
      </c>
      <c r="D2130" s="10"/>
      <c r="E2130" s="9" t="s">
        <v>4438</v>
      </c>
      <c r="F2130" s="9" t="s">
        <v>16</v>
      </c>
      <c r="G2130" s="9" t="s">
        <v>6049</v>
      </c>
      <c r="H2130" s="9" t="s">
        <v>2839</v>
      </c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</row>
    <row r="2131" spans="1:24" hidden="1" x14ac:dyDescent="0.2">
      <c r="A2131" s="3">
        <v>45975</v>
      </c>
      <c r="B2131" s="9">
        <v>-141.97999999999999</v>
      </c>
      <c r="C2131" s="9" t="s">
        <v>172</v>
      </c>
      <c r="D2131" s="10"/>
      <c r="E2131" s="9" t="s">
        <v>5288</v>
      </c>
      <c r="F2131" s="9" t="s">
        <v>16</v>
      </c>
      <c r="G2131" s="9" t="s">
        <v>6049</v>
      </c>
      <c r="H2131" s="10" t="s">
        <v>5827</v>
      </c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</row>
    <row r="2132" spans="1:24" hidden="1" x14ac:dyDescent="0.2">
      <c r="A2132" s="3">
        <v>45940</v>
      </c>
      <c r="B2132" s="9">
        <v>-56</v>
      </c>
      <c r="C2132" s="9" t="s">
        <v>172</v>
      </c>
      <c r="D2132" s="10"/>
      <c r="E2132" s="9" t="s">
        <v>4877</v>
      </c>
      <c r="F2132" s="9" t="s">
        <v>16</v>
      </c>
      <c r="G2132" s="9" t="s">
        <v>6049</v>
      </c>
      <c r="H2132" s="10" t="s">
        <v>5827</v>
      </c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</row>
    <row r="2133" spans="1:24" hidden="1" x14ac:dyDescent="0.2">
      <c r="A2133" s="3">
        <v>45916</v>
      </c>
      <c r="B2133" s="9">
        <v>-36.479999999999997</v>
      </c>
      <c r="C2133" s="9" t="s">
        <v>172</v>
      </c>
      <c r="D2133" s="10"/>
      <c r="E2133" s="9" t="s">
        <v>4725</v>
      </c>
      <c r="F2133" s="9" t="s">
        <v>16</v>
      </c>
      <c r="G2133" s="9" t="s">
        <v>3771</v>
      </c>
      <c r="H2133" s="10" t="s">
        <v>5825</v>
      </c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</row>
    <row r="2134" spans="1:24" hidden="1" x14ac:dyDescent="0.2">
      <c r="A2134" s="3">
        <v>45930</v>
      </c>
      <c r="B2134" s="9">
        <v>-36.47</v>
      </c>
      <c r="C2134" s="9" t="s">
        <v>172</v>
      </c>
      <c r="D2134" s="10"/>
      <c r="E2134" s="9" t="s">
        <v>4828</v>
      </c>
      <c r="F2134" s="9" t="s">
        <v>16</v>
      </c>
      <c r="G2134" s="9" t="s">
        <v>3771</v>
      </c>
      <c r="H2134" s="10" t="s">
        <v>5825</v>
      </c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</row>
    <row r="2135" spans="1:24" hidden="1" x14ac:dyDescent="0.2">
      <c r="A2135" s="3">
        <v>45574</v>
      </c>
      <c r="B2135" s="9">
        <v>-35</v>
      </c>
      <c r="C2135" s="9" t="s">
        <v>27</v>
      </c>
      <c r="D2135" s="9" t="s">
        <v>28</v>
      </c>
      <c r="E2135" s="9" t="s">
        <v>2143</v>
      </c>
      <c r="F2135" s="9" t="s">
        <v>165</v>
      </c>
      <c r="G2135" s="9" t="s">
        <v>2144</v>
      </c>
      <c r="H2135" s="9" t="s">
        <v>2145</v>
      </c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</row>
    <row r="2136" spans="1:24" hidden="1" x14ac:dyDescent="0.2">
      <c r="A2136" s="3">
        <v>45587</v>
      </c>
      <c r="B2136" s="9">
        <v>-35</v>
      </c>
      <c r="C2136" s="9" t="s">
        <v>27</v>
      </c>
      <c r="D2136" s="9" t="s">
        <v>28</v>
      </c>
      <c r="E2136" s="9" t="s">
        <v>2143</v>
      </c>
      <c r="F2136" s="9" t="s">
        <v>165</v>
      </c>
      <c r="G2136" s="9" t="s">
        <v>2144</v>
      </c>
      <c r="H2136" s="9" t="s">
        <v>2145</v>
      </c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</row>
    <row r="2137" spans="1:24" hidden="1" x14ac:dyDescent="0.2">
      <c r="A2137" s="3">
        <v>45607</v>
      </c>
      <c r="B2137" s="9">
        <v>-35</v>
      </c>
      <c r="C2137" s="9" t="s">
        <v>27</v>
      </c>
      <c r="D2137" s="9" t="s">
        <v>28</v>
      </c>
      <c r="E2137" s="9" t="s">
        <v>2143</v>
      </c>
      <c r="F2137" s="9" t="s">
        <v>165</v>
      </c>
      <c r="G2137" s="9" t="s">
        <v>2144</v>
      </c>
      <c r="H2137" s="9" t="s">
        <v>2145</v>
      </c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</row>
    <row r="2138" spans="1:24" hidden="1" x14ac:dyDescent="0.2">
      <c r="A2138" s="3">
        <v>45618</v>
      </c>
      <c r="B2138" s="9">
        <v>-35</v>
      </c>
      <c r="C2138" s="9" t="s">
        <v>27</v>
      </c>
      <c r="D2138" s="9" t="s">
        <v>28</v>
      </c>
      <c r="E2138" s="9" t="s">
        <v>2143</v>
      </c>
      <c r="F2138" s="9" t="s">
        <v>165</v>
      </c>
      <c r="G2138" s="9" t="s">
        <v>2144</v>
      </c>
      <c r="H2138" s="9" t="s">
        <v>2145</v>
      </c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</row>
    <row r="2139" spans="1:24" hidden="1" x14ac:dyDescent="0.2">
      <c r="A2139" s="3">
        <v>45635</v>
      </c>
      <c r="B2139" s="9">
        <v>-35</v>
      </c>
      <c r="C2139" s="9" t="s">
        <v>27</v>
      </c>
      <c r="D2139" s="9" t="s">
        <v>28</v>
      </c>
      <c r="E2139" s="9" t="s">
        <v>2143</v>
      </c>
      <c r="F2139" s="9" t="s">
        <v>165</v>
      </c>
      <c r="G2139" s="9" t="s">
        <v>2144</v>
      </c>
      <c r="H2139" s="9" t="s">
        <v>2145</v>
      </c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</row>
    <row r="2140" spans="1:24" hidden="1" x14ac:dyDescent="0.2">
      <c r="A2140" s="3">
        <v>45666</v>
      </c>
      <c r="B2140" s="9">
        <v>-35</v>
      </c>
      <c r="C2140" s="9" t="s">
        <v>27</v>
      </c>
      <c r="D2140" s="9" t="s">
        <v>28</v>
      </c>
      <c r="E2140" s="9" t="s">
        <v>2143</v>
      </c>
      <c r="F2140" s="9" t="s">
        <v>165</v>
      </c>
      <c r="G2140" s="9" t="s">
        <v>2144</v>
      </c>
      <c r="H2140" s="9" t="s">
        <v>2145</v>
      </c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</row>
    <row r="2141" spans="1:24" hidden="1" x14ac:dyDescent="0.2">
      <c r="A2141" s="3">
        <v>45698</v>
      </c>
      <c r="B2141" s="9">
        <v>-35</v>
      </c>
      <c r="C2141" s="9" t="s">
        <v>27</v>
      </c>
      <c r="D2141" s="9" t="s">
        <v>28</v>
      </c>
      <c r="E2141" s="9" t="s">
        <v>2143</v>
      </c>
      <c r="F2141" s="9" t="s">
        <v>165</v>
      </c>
      <c r="G2141" s="9" t="s">
        <v>2144</v>
      </c>
      <c r="H2141" s="9" t="s">
        <v>2145</v>
      </c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</row>
    <row r="2142" spans="1:24" hidden="1" x14ac:dyDescent="0.2">
      <c r="A2142" s="3">
        <v>45726</v>
      </c>
      <c r="B2142" s="9">
        <v>-35</v>
      </c>
      <c r="C2142" s="9" t="s">
        <v>27</v>
      </c>
      <c r="D2142" s="9" t="s">
        <v>28</v>
      </c>
      <c r="E2142" s="9" t="s">
        <v>2143</v>
      </c>
      <c r="F2142" s="9" t="s">
        <v>165</v>
      </c>
      <c r="G2142" s="9" t="s">
        <v>2144</v>
      </c>
      <c r="H2142" s="9" t="s">
        <v>2145</v>
      </c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</row>
    <row r="2143" spans="1:24" hidden="1" x14ac:dyDescent="0.2">
      <c r="A2143" s="3">
        <v>45761</v>
      </c>
      <c r="B2143" s="9">
        <v>-35</v>
      </c>
      <c r="C2143" s="9" t="s">
        <v>27</v>
      </c>
      <c r="D2143" s="9" t="s">
        <v>28</v>
      </c>
      <c r="E2143" s="9" t="s">
        <v>2143</v>
      </c>
      <c r="F2143" s="9" t="s">
        <v>165</v>
      </c>
      <c r="G2143" s="9" t="s">
        <v>2144</v>
      </c>
      <c r="H2143" s="9" t="s">
        <v>2145</v>
      </c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</row>
    <row r="2144" spans="1:24" hidden="1" x14ac:dyDescent="0.2">
      <c r="A2144" s="3">
        <v>45786</v>
      </c>
      <c r="B2144" s="9">
        <v>-35</v>
      </c>
      <c r="C2144" s="9" t="s">
        <v>27</v>
      </c>
      <c r="D2144" s="9" t="s">
        <v>28</v>
      </c>
      <c r="E2144" s="9" t="s">
        <v>2143</v>
      </c>
      <c r="F2144" s="9" t="s">
        <v>165</v>
      </c>
      <c r="G2144" s="9" t="s">
        <v>2144</v>
      </c>
      <c r="H2144" s="9" t="s">
        <v>2145</v>
      </c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</row>
    <row r="2145" spans="1:24" hidden="1" x14ac:dyDescent="0.2">
      <c r="A2145" s="3">
        <v>45817</v>
      </c>
      <c r="B2145" s="9">
        <v>-35</v>
      </c>
      <c r="C2145" s="9" t="s">
        <v>27</v>
      </c>
      <c r="D2145" s="9" t="s">
        <v>28</v>
      </c>
      <c r="E2145" s="9" t="s">
        <v>2143</v>
      </c>
      <c r="F2145" s="9" t="s">
        <v>165</v>
      </c>
      <c r="G2145" s="9" t="s">
        <v>2144</v>
      </c>
      <c r="H2145" s="9" t="s">
        <v>2145</v>
      </c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</row>
    <row r="2146" spans="1:24" hidden="1" x14ac:dyDescent="0.2">
      <c r="A2146" s="3">
        <v>45847</v>
      </c>
      <c r="B2146" s="9">
        <v>-35</v>
      </c>
      <c r="C2146" s="9" t="s">
        <v>27</v>
      </c>
      <c r="D2146" s="9" t="s">
        <v>28</v>
      </c>
      <c r="E2146" s="9" t="s">
        <v>2143</v>
      </c>
      <c r="F2146" s="9" t="s">
        <v>165</v>
      </c>
      <c r="G2146" s="9" t="s">
        <v>2144</v>
      </c>
      <c r="H2146" s="9" t="s">
        <v>2145</v>
      </c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</row>
    <row r="2147" spans="1:24" hidden="1" x14ac:dyDescent="0.2">
      <c r="A2147" s="3">
        <v>45880</v>
      </c>
      <c r="B2147" s="9">
        <v>-35</v>
      </c>
      <c r="C2147" s="9" t="s">
        <v>27</v>
      </c>
      <c r="D2147" s="9" t="s">
        <v>28</v>
      </c>
      <c r="E2147" s="9" t="s">
        <v>2143</v>
      </c>
      <c r="F2147" s="9" t="s">
        <v>165</v>
      </c>
      <c r="G2147" s="9" t="s">
        <v>2144</v>
      </c>
      <c r="H2147" s="9" t="s">
        <v>2145</v>
      </c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</row>
    <row r="2148" spans="1:24" hidden="1" x14ac:dyDescent="0.2">
      <c r="A2148" s="3">
        <v>45909</v>
      </c>
      <c r="B2148" s="9">
        <v>-35</v>
      </c>
      <c r="C2148" s="9" t="s">
        <v>27</v>
      </c>
      <c r="D2148" s="9" t="s">
        <v>28</v>
      </c>
      <c r="E2148" s="9" t="s">
        <v>2143</v>
      </c>
      <c r="F2148" s="9" t="s">
        <v>165</v>
      </c>
      <c r="G2148" s="9" t="s">
        <v>2144</v>
      </c>
      <c r="H2148" s="9" t="s">
        <v>2145</v>
      </c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</row>
    <row r="2149" spans="1:24" hidden="1" x14ac:dyDescent="0.2">
      <c r="A2149" s="3">
        <v>45939</v>
      </c>
      <c r="B2149" s="9">
        <v>-35</v>
      </c>
      <c r="C2149" s="9" t="s">
        <v>27</v>
      </c>
      <c r="D2149" s="9" t="s">
        <v>28</v>
      </c>
      <c r="E2149" s="9" t="s">
        <v>2143</v>
      </c>
      <c r="F2149" s="9" t="s">
        <v>165</v>
      </c>
      <c r="G2149" s="9" t="s">
        <v>2144</v>
      </c>
      <c r="H2149" s="9" t="s">
        <v>2145</v>
      </c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</row>
    <row r="2150" spans="1:24" hidden="1" x14ac:dyDescent="0.2">
      <c r="A2150" s="3">
        <v>45968</v>
      </c>
      <c r="B2150" s="9">
        <v>-35</v>
      </c>
      <c r="C2150" s="9" t="s">
        <v>27</v>
      </c>
      <c r="D2150" s="9" t="s">
        <v>5043</v>
      </c>
      <c r="E2150" s="9" t="s">
        <v>5053</v>
      </c>
      <c r="F2150" s="9" t="s">
        <v>165</v>
      </c>
      <c r="G2150" s="9" t="s">
        <v>2144</v>
      </c>
      <c r="H2150" s="9" t="s">
        <v>2145</v>
      </c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</row>
    <row r="2151" spans="1:24" hidden="1" x14ac:dyDescent="0.2">
      <c r="A2151" s="3">
        <v>45971</v>
      </c>
      <c r="B2151" s="9">
        <v>-35</v>
      </c>
      <c r="C2151" s="9" t="s">
        <v>27</v>
      </c>
      <c r="D2151" s="9" t="s">
        <v>28</v>
      </c>
      <c r="E2151" s="9" t="s">
        <v>2143</v>
      </c>
      <c r="F2151" s="9" t="s">
        <v>165</v>
      </c>
      <c r="G2151" s="9" t="s">
        <v>2144</v>
      </c>
      <c r="H2151" s="9" t="s">
        <v>2145</v>
      </c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</row>
    <row r="2152" spans="1:24" hidden="1" x14ac:dyDescent="0.2">
      <c r="A2152" s="3">
        <v>45999</v>
      </c>
      <c r="B2152" s="9">
        <v>-10</v>
      </c>
      <c r="C2152" s="9" t="s">
        <v>27</v>
      </c>
      <c r="D2152" s="9" t="s">
        <v>28</v>
      </c>
      <c r="E2152" s="9" t="s">
        <v>2143</v>
      </c>
      <c r="F2152" s="9" t="s">
        <v>165</v>
      </c>
      <c r="G2152" s="9" t="s">
        <v>2144</v>
      </c>
      <c r="H2152" s="9" t="s">
        <v>2145</v>
      </c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</row>
    <row r="2153" spans="1:24" hidden="1" x14ac:dyDescent="0.2">
      <c r="A2153" s="3">
        <v>46000</v>
      </c>
      <c r="B2153" s="9">
        <v>-40</v>
      </c>
      <c r="C2153" s="9" t="s">
        <v>27</v>
      </c>
      <c r="D2153" s="9" t="s">
        <v>28</v>
      </c>
      <c r="E2153" s="9" t="s">
        <v>2143</v>
      </c>
      <c r="F2153" s="9" t="s">
        <v>165</v>
      </c>
      <c r="G2153" s="9" t="s">
        <v>2144</v>
      </c>
      <c r="H2153" s="9" t="s">
        <v>2145</v>
      </c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</row>
    <row r="2154" spans="1:24" hidden="1" x14ac:dyDescent="0.2">
      <c r="A2154" s="3">
        <v>45300</v>
      </c>
      <c r="B2154" s="9">
        <v>-65</v>
      </c>
      <c r="C2154" s="9" t="s">
        <v>27</v>
      </c>
      <c r="D2154" s="9" t="s">
        <v>28</v>
      </c>
      <c r="E2154" s="9" t="s">
        <v>1355</v>
      </c>
      <c r="F2154" s="9" t="s">
        <v>165</v>
      </c>
      <c r="G2154" s="9" t="s">
        <v>166</v>
      </c>
      <c r="H2154" s="9" t="s">
        <v>1356</v>
      </c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</row>
    <row r="2155" spans="1:24" hidden="1" x14ac:dyDescent="0.2">
      <c r="A2155" s="3">
        <v>45329</v>
      </c>
      <c r="B2155" s="9">
        <v>-65</v>
      </c>
      <c r="C2155" s="9" t="s">
        <v>27</v>
      </c>
      <c r="D2155" s="9" t="s">
        <v>28</v>
      </c>
      <c r="E2155" s="9" t="s">
        <v>1355</v>
      </c>
      <c r="F2155" s="9" t="s">
        <v>165</v>
      </c>
      <c r="G2155" s="9" t="s">
        <v>166</v>
      </c>
      <c r="H2155" s="9" t="s">
        <v>1356</v>
      </c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</row>
    <row r="2156" spans="1:24" hidden="1" x14ac:dyDescent="0.2">
      <c r="A2156" s="3">
        <v>45358</v>
      </c>
      <c r="B2156" s="9">
        <v>-65</v>
      </c>
      <c r="C2156" s="9" t="s">
        <v>27</v>
      </c>
      <c r="D2156" s="9" t="s">
        <v>28</v>
      </c>
      <c r="E2156" s="9" t="s">
        <v>1355</v>
      </c>
      <c r="F2156" s="9" t="s">
        <v>165</v>
      </c>
      <c r="G2156" s="9" t="s">
        <v>166</v>
      </c>
      <c r="H2156" s="9" t="s">
        <v>1356</v>
      </c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</row>
    <row r="2157" spans="1:24" hidden="1" x14ac:dyDescent="0.2">
      <c r="A2157" s="3">
        <v>45391</v>
      </c>
      <c r="B2157" s="9">
        <v>-65</v>
      </c>
      <c r="C2157" s="9" t="s">
        <v>27</v>
      </c>
      <c r="D2157" s="9" t="s">
        <v>28</v>
      </c>
      <c r="E2157" s="9" t="s">
        <v>1355</v>
      </c>
      <c r="F2157" s="9" t="s">
        <v>165</v>
      </c>
      <c r="G2157" s="9" t="s">
        <v>166</v>
      </c>
      <c r="H2157" s="9" t="s">
        <v>1356</v>
      </c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</row>
    <row r="2158" spans="1:24" hidden="1" x14ac:dyDescent="0.2">
      <c r="A2158" s="3">
        <v>45404</v>
      </c>
      <c r="B2158" s="9">
        <v>-31.7</v>
      </c>
      <c r="C2158" s="9" t="s">
        <v>27</v>
      </c>
      <c r="D2158" s="9" t="s">
        <v>28</v>
      </c>
      <c r="E2158" s="9" t="s">
        <v>1355</v>
      </c>
      <c r="F2158" s="9" t="s">
        <v>165</v>
      </c>
      <c r="G2158" s="9" t="s">
        <v>166</v>
      </c>
      <c r="H2158" s="9" t="s">
        <v>1356</v>
      </c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</row>
    <row r="2159" spans="1:24" hidden="1" x14ac:dyDescent="0.2">
      <c r="A2159" s="3">
        <v>45433</v>
      </c>
      <c r="B2159" s="9">
        <v>-55</v>
      </c>
      <c r="C2159" s="9" t="s">
        <v>27</v>
      </c>
      <c r="D2159" s="9" t="s">
        <v>28</v>
      </c>
      <c r="E2159" s="9" t="s">
        <v>1355</v>
      </c>
      <c r="F2159" s="9" t="s">
        <v>165</v>
      </c>
      <c r="G2159" s="9" t="s">
        <v>166</v>
      </c>
      <c r="H2159" s="9" t="s">
        <v>1356</v>
      </c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</row>
    <row r="2160" spans="1:24" hidden="1" x14ac:dyDescent="0.2">
      <c r="A2160" s="3">
        <v>45908</v>
      </c>
      <c r="B2160" s="9">
        <v>-132.08000000000001</v>
      </c>
      <c r="C2160" s="9" t="s">
        <v>27</v>
      </c>
      <c r="D2160" s="9" t="s">
        <v>28</v>
      </c>
      <c r="E2160" s="9" t="s">
        <v>4169</v>
      </c>
      <c r="F2160" s="9" t="s">
        <v>4637</v>
      </c>
      <c r="G2160" s="9" t="s">
        <v>5505</v>
      </c>
      <c r="H2160" s="9" t="s">
        <v>4265</v>
      </c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</row>
    <row r="2161" spans="1:24" hidden="1" x14ac:dyDescent="0.2">
      <c r="A2161" s="3">
        <v>45922</v>
      </c>
      <c r="B2161" s="9">
        <v>-66.239999999999995</v>
      </c>
      <c r="C2161" s="9" t="s">
        <v>27</v>
      </c>
      <c r="D2161" s="9" t="s">
        <v>28</v>
      </c>
      <c r="E2161" s="9" t="s">
        <v>4169</v>
      </c>
      <c r="F2161" s="9" t="s">
        <v>4637</v>
      </c>
      <c r="G2161" s="9" t="s">
        <v>5505</v>
      </c>
      <c r="H2161" s="9" t="s">
        <v>4265</v>
      </c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</row>
    <row r="2162" spans="1:24" hidden="1" x14ac:dyDescent="0.2">
      <c r="A2162" s="3">
        <v>45866</v>
      </c>
      <c r="B2162" s="9">
        <v>-60.65</v>
      </c>
      <c r="C2162" s="9" t="s">
        <v>27</v>
      </c>
      <c r="D2162" s="9" t="s">
        <v>28</v>
      </c>
      <c r="E2162" s="9" t="s">
        <v>4052</v>
      </c>
      <c r="F2162" s="9" t="s">
        <v>4637</v>
      </c>
      <c r="G2162" s="9" t="s">
        <v>5505</v>
      </c>
      <c r="H2162" s="9" t="s">
        <v>4265</v>
      </c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</row>
    <row r="2163" spans="1:24" hidden="1" x14ac:dyDescent="0.2">
      <c r="A2163" s="3">
        <v>45944</v>
      </c>
      <c r="B2163" s="9">
        <v>-36.47</v>
      </c>
      <c r="C2163" s="9" t="s">
        <v>172</v>
      </c>
      <c r="D2163" s="10"/>
      <c r="E2163" s="9" t="s">
        <v>4905</v>
      </c>
      <c r="F2163" s="9" t="s">
        <v>16</v>
      </c>
      <c r="G2163" s="9" t="s">
        <v>3771</v>
      </c>
      <c r="H2163" s="10" t="s">
        <v>5825</v>
      </c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</row>
    <row r="2164" spans="1:24" hidden="1" x14ac:dyDescent="0.2">
      <c r="A2164" s="3">
        <v>45958</v>
      </c>
      <c r="B2164" s="9">
        <v>-36.479999999999997</v>
      </c>
      <c r="C2164" s="9" t="s">
        <v>172</v>
      </c>
      <c r="D2164" s="10"/>
      <c r="E2164" s="9" t="s">
        <v>4987</v>
      </c>
      <c r="F2164" s="9" t="s">
        <v>16</v>
      </c>
      <c r="G2164" s="9" t="s">
        <v>3771</v>
      </c>
      <c r="H2164" s="10" t="s">
        <v>5825</v>
      </c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</row>
    <row r="2165" spans="1:24" hidden="1" x14ac:dyDescent="0.2">
      <c r="A2165" s="3">
        <v>45974</v>
      </c>
      <c r="B2165" s="9">
        <v>-11.48</v>
      </c>
      <c r="C2165" s="9" t="s">
        <v>172</v>
      </c>
      <c r="D2165" s="10"/>
      <c r="E2165" s="9" t="s">
        <v>5286</v>
      </c>
      <c r="F2165" s="9" t="s">
        <v>16</v>
      </c>
      <c r="G2165" s="9" t="s">
        <v>3771</v>
      </c>
      <c r="H2165" s="10" t="s">
        <v>5825</v>
      </c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</row>
    <row r="2166" spans="1:24" hidden="1" x14ac:dyDescent="0.2">
      <c r="A2166" s="3">
        <v>45470</v>
      </c>
      <c r="B2166" s="9">
        <v>-13.95</v>
      </c>
      <c r="C2166" s="9" t="s">
        <v>27</v>
      </c>
      <c r="D2166" s="9" t="s">
        <v>28</v>
      </c>
      <c r="E2166" s="9" t="s">
        <v>2357</v>
      </c>
      <c r="F2166" s="9" t="s">
        <v>16</v>
      </c>
      <c r="G2166" s="9" t="s">
        <v>6049</v>
      </c>
      <c r="H2166" s="9" t="s">
        <v>2358</v>
      </c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</row>
    <row r="2167" spans="1:24" hidden="1" x14ac:dyDescent="0.2">
      <c r="A2167" s="3">
        <v>45502</v>
      </c>
      <c r="B2167" s="9">
        <v>-12.5</v>
      </c>
      <c r="C2167" s="9" t="s">
        <v>27</v>
      </c>
      <c r="D2167" s="9" t="s">
        <v>28</v>
      </c>
      <c r="E2167" s="9" t="s">
        <v>2357</v>
      </c>
      <c r="F2167" s="9" t="s">
        <v>16</v>
      </c>
      <c r="G2167" s="9" t="s">
        <v>6049</v>
      </c>
      <c r="H2167" s="9" t="s">
        <v>2358</v>
      </c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</row>
    <row r="2168" spans="1:24" hidden="1" x14ac:dyDescent="0.2">
      <c r="A2168" s="3">
        <v>45293</v>
      </c>
      <c r="B2168" s="9">
        <v>-46.46</v>
      </c>
      <c r="C2168" s="9" t="s">
        <v>27</v>
      </c>
      <c r="D2168" s="9" t="s">
        <v>28</v>
      </c>
      <c r="E2168" s="9" t="s">
        <v>571</v>
      </c>
      <c r="F2168" s="9" t="s">
        <v>16</v>
      </c>
      <c r="G2168" s="9" t="s">
        <v>6049</v>
      </c>
      <c r="H2168" s="9" t="s">
        <v>5509</v>
      </c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</row>
    <row r="2169" spans="1:24" hidden="1" x14ac:dyDescent="0.2">
      <c r="A2169" s="3">
        <v>45293</v>
      </c>
      <c r="B2169" s="9">
        <v>-2.54</v>
      </c>
      <c r="C2169" s="9" t="s">
        <v>27</v>
      </c>
      <c r="D2169" s="9" t="s">
        <v>28</v>
      </c>
      <c r="E2169" s="9" t="s">
        <v>571</v>
      </c>
      <c r="F2169" s="9" t="s">
        <v>16</v>
      </c>
      <c r="G2169" s="9" t="s">
        <v>6049</v>
      </c>
      <c r="H2169" s="9" t="s">
        <v>5509</v>
      </c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</row>
    <row r="2170" spans="1:24" hidden="1" x14ac:dyDescent="0.2">
      <c r="A2170" s="3">
        <v>45313</v>
      </c>
      <c r="B2170" s="9">
        <v>-17</v>
      </c>
      <c r="C2170" s="9" t="s">
        <v>27</v>
      </c>
      <c r="D2170" s="9" t="s">
        <v>28</v>
      </c>
      <c r="E2170" s="9" t="s">
        <v>571</v>
      </c>
      <c r="F2170" s="9" t="s">
        <v>16</v>
      </c>
      <c r="G2170" s="9" t="s">
        <v>6049</v>
      </c>
      <c r="H2170" s="9" t="s">
        <v>5509</v>
      </c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</row>
    <row r="2171" spans="1:24" hidden="1" x14ac:dyDescent="0.2">
      <c r="A2171" s="3">
        <v>45324</v>
      </c>
      <c r="B2171" s="9">
        <v>-21</v>
      </c>
      <c r="C2171" s="9" t="s">
        <v>27</v>
      </c>
      <c r="D2171" s="9" t="s">
        <v>28</v>
      </c>
      <c r="E2171" s="9" t="s">
        <v>571</v>
      </c>
      <c r="F2171" s="9" t="s">
        <v>16</v>
      </c>
      <c r="G2171" s="9" t="s">
        <v>6049</v>
      </c>
      <c r="H2171" s="9" t="s">
        <v>5509</v>
      </c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</row>
    <row r="2172" spans="1:24" hidden="1" x14ac:dyDescent="0.2">
      <c r="A2172" s="3">
        <v>45334</v>
      </c>
      <c r="B2172" s="9">
        <v>-19.489999999999998</v>
      </c>
      <c r="C2172" s="9" t="s">
        <v>27</v>
      </c>
      <c r="D2172" s="9" t="s">
        <v>28</v>
      </c>
      <c r="E2172" s="9" t="s">
        <v>571</v>
      </c>
      <c r="F2172" s="9" t="s">
        <v>16</v>
      </c>
      <c r="G2172" s="9" t="s">
        <v>6049</v>
      </c>
      <c r="H2172" s="9" t="s">
        <v>5509</v>
      </c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</row>
    <row r="2173" spans="1:24" hidden="1" x14ac:dyDescent="0.2">
      <c r="A2173" s="3">
        <v>45343</v>
      </c>
      <c r="B2173" s="9">
        <v>-11.09</v>
      </c>
      <c r="C2173" s="9" t="s">
        <v>27</v>
      </c>
      <c r="D2173" s="9" t="s">
        <v>28</v>
      </c>
      <c r="E2173" s="9" t="s">
        <v>571</v>
      </c>
      <c r="F2173" s="9" t="s">
        <v>16</v>
      </c>
      <c r="G2173" s="9" t="s">
        <v>6049</v>
      </c>
      <c r="H2173" s="9" t="s">
        <v>5509</v>
      </c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</row>
    <row r="2174" spans="1:24" hidden="1" x14ac:dyDescent="0.2">
      <c r="A2174" s="3">
        <v>45392</v>
      </c>
      <c r="B2174" s="9">
        <v>-22.48</v>
      </c>
      <c r="C2174" s="9" t="s">
        <v>27</v>
      </c>
      <c r="D2174" s="9" t="s">
        <v>28</v>
      </c>
      <c r="E2174" s="9" t="s">
        <v>571</v>
      </c>
      <c r="F2174" s="9" t="s">
        <v>16</v>
      </c>
      <c r="G2174" s="9" t="s">
        <v>6049</v>
      </c>
      <c r="H2174" s="9" t="s">
        <v>5509</v>
      </c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</row>
    <row r="2175" spans="1:24" hidden="1" x14ac:dyDescent="0.2">
      <c r="A2175" s="3">
        <v>45834</v>
      </c>
      <c r="B2175" s="9">
        <v>-18.29</v>
      </c>
      <c r="C2175" s="9" t="s">
        <v>27</v>
      </c>
      <c r="D2175" s="9" t="s">
        <v>28</v>
      </c>
      <c r="E2175" s="9" t="s">
        <v>4201</v>
      </c>
      <c r="F2175" s="9" t="s">
        <v>5538</v>
      </c>
      <c r="G2175" s="9" t="s">
        <v>5543</v>
      </c>
      <c r="H2175" s="9" t="s">
        <v>3999</v>
      </c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</row>
    <row r="2176" spans="1:24" hidden="1" x14ac:dyDescent="0.2">
      <c r="A2176" s="3">
        <v>45835</v>
      </c>
      <c r="B2176" s="9">
        <v>-49.8</v>
      </c>
      <c r="C2176" s="9" t="s">
        <v>27</v>
      </c>
      <c r="D2176" s="9" t="s">
        <v>28</v>
      </c>
      <c r="E2176" s="9" t="s">
        <v>4201</v>
      </c>
      <c r="F2176" s="9" t="s">
        <v>5538</v>
      </c>
      <c r="G2176" s="9" t="s">
        <v>5543</v>
      </c>
      <c r="H2176" s="9" t="s">
        <v>3999</v>
      </c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</row>
    <row r="2177" spans="1:24" hidden="1" x14ac:dyDescent="0.2">
      <c r="A2177" s="3">
        <v>45803</v>
      </c>
      <c r="B2177" s="9">
        <v>-20</v>
      </c>
      <c r="C2177" s="9" t="s">
        <v>27</v>
      </c>
      <c r="D2177" s="9" t="s">
        <v>28</v>
      </c>
      <c r="E2177" s="9" t="s">
        <v>1682</v>
      </c>
      <c r="F2177" s="9" t="s">
        <v>5538</v>
      </c>
      <c r="G2177" s="9" t="s">
        <v>5543</v>
      </c>
      <c r="H2177" s="9" t="s">
        <v>3999</v>
      </c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</row>
    <row r="2178" spans="1:24" hidden="1" x14ac:dyDescent="0.2">
      <c r="A2178" s="3">
        <v>45803</v>
      </c>
      <c r="B2178" s="9">
        <v>-20</v>
      </c>
      <c r="C2178" s="9" t="s">
        <v>27</v>
      </c>
      <c r="D2178" s="9" t="s">
        <v>28</v>
      </c>
      <c r="E2178" s="9" t="s">
        <v>1682</v>
      </c>
      <c r="F2178" s="9" t="s">
        <v>5538</v>
      </c>
      <c r="G2178" s="9" t="s">
        <v>5543</v>
      </c>
      <c r="H2178" s="9" t="s">
        <v>3999</v>
      </c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</row>
    <row r="2179" spans="1:24" hidden="1" x14ac:dyDescent="0.2">
      <c r="A2179" s="3">
        <v>45877</v>
      </c>
      <c r="B2179" s="9">
        <v>-26.26</v>
      </c>
      <c r="C2179" s="9" t="s">
        <v>27</v>
      </c>
      <c r="D2179" s="9" t="s">
        <v>28</v>
      </c>
      <c r="E2179" s="9" t="s">
        <v>4483</v>
      </c>
      <c r="F2179" s="9" t="s">
        <v>5538</v>
      </c>
      <c r="G2179" s="9" t="s">
        <v>5543</v>
      </c>
      <c r="H2179" s="9" t="s">
        <v>3999</v>
      </c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</row>
    <row r="2180" spans="1:24" hidden="1" x14ac:dyDescent="0.2">
      <c r="A2180" s="3">
        <v>45943</v>
      </c>
      <c r="B2180" s="9">
        <v>-51.51</v>
      </c>
      <c r="C2180" s="9" t="s">
        <v>27</v>
      </c>
      <c r="D2180" s="9" t="s">
        <v>28</v>
      </c>
      <c r="E2180" s="9" t="s">
        <v>4483</v>
      </c>
      <c r="F2180" s="9" t="s">
        <v>5538</v>
      </c>
      <c r="G2180" s="9" t="s">
        <v>5543</v>
      </c>
      <c r="H2180" s="9" t="s">
        <v>3999</v>
      </c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</row>
    <row r="2181" spans="1:24" hidden="1" x14ac:dyDescent="0.2">
      <c r="A2181" s="3">
        <v>45849</v>
      </c>
      <c r="B2181" s="9">
        <v>-24.24</v>
      </c>
      <c r="C2181" s="9" t="s">
        <v>172</v>
      </c>
      <c r="D2181" s="10"/>
      <c r="E2181" s="9" t="s">
        <v>4301</v>
      </c>
      <c r="F2181" s="9" t="s">
        <v>5538</v>
      </c>
      <c r="G2181" s="9" t="s">
        <v>5543</v>
      </c>
      <c r="H2181" s="9" t="s">
        <v>3999</v>
      </c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</row>
    <row r="2182" spans="1:24" hidden="1" x14ac:dyDescent="0.2">
      <c r="A2182" s="3">
        <v>45853</v>
      </c>
      <c r="B2182" s="9">
        <v>-7.47</v>
      </c>
      <c r="C2182" s="9" t="s">
        <v>172</v>
      </c>
      <c r="D2182" s="10"/>
      <c r="E2182" s="9" t="s">
        <v>4326</v>
      </c>
      <c r="F2182" s="9" t="s">
        <v>5538</v>
      </c>
      <c r="G2182" s="9" t="s">
        <v>5543</v>
      </c>
      <c r="H2182" s="9" t="s">
        <v>3999</v>
      </c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</row>
    <row r="2183" spans="1:24" hidden="1" x14ac:dyDescent="0.2">
      <c r="A2183" s="3">
        <v>45897</v>
      </c>
      <c r="B2183" s="9">
        <v>-37.17</v>
      </c>
      <c r="C2183" s="9" t="s">
        <v>172</v>
      </c>
      <c r="D2183" s="10"/>
      <c r="E2183" s="9" t="s">
        <v>4600</v>
      </c>
      <c r="F2183" s="9" t="s">
        <v>5538</v>
      </c>
      <c r="G2183" s="9" t="s">
        <v>5543</v>
      </c>
      <c r="H2183" s="9" t="s">
        <v>3999</v>
      </c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</row>
    <row r="2184" spans="1:24" hidden="1" x14ac:dyDescent="0.2">
      <c r="A2184" s="3">
        <v>45897</v>
      </c>
      <c r="B2184" s="9">
        <v>-82.82</v>
      </c>
      <c r="C2184" s="9" t="s">
        <v>172</v>
      </c>
      <c r="D2184" s="10"/>
      <c r="E2184" s="9" t="s">
        <v>4600</v>
      </c>
      <c r="F2184" s="9" t="s">
        <v>5538</v>
      </c>
      <c r="G2184" s="9" t="s">
        <v>5543</v>
      </c>
      <c r="H2184" s="9" t="s">
        <v>3999</v>
      </c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</row>
    <row r="2185" spans="1:24" hidden="1" x14ac:dyDescent="0.2">
      <c r="A2185" s="3">
        <v>45929</v>
      </c>
      <c r="B2185" s="9">
        <v>-19.5</v>
      </c>
      <c r="C2185" s="9" t="s">
        <v>27</v>
      </c>
      <c r="D2185" s="9" t="s">
        <v>28</v>
      </c>
      <c r="E2185" s="9" t="s">
        <v>4818</v>
      </c>
      <c r="F2185" s="9" t="s">
        <v>5538</v>
      </c>
      <c r="G2185" s="9" t="s">
        <v>5543</v>
      </c>
      <c r="H2185" s="9" t="s">
        <v>5588</v>
      </c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</row>
    <row r="2186" spans="1:24" hidden="1" x14ac:dyDescent="0.2">
      <c r="A2186" s="3">
        <v>45929</v>
      </c>
      <c r="B2186" s="9">
        <v>-52</v>
      </c>
      <c r="C2186" s="9" t="s">
        <v>27</v>
      </c>
      <c r="D2186" s="9" t="s">
        <v>28</v>
      </c>
      <c r="E2186" s="9" t="s">
        <v>4818</v>
      </c>
      <c r="F2186" s="9" t="s">
        <v>5538</v>
      </c>
      <c r="G2186" s="9" t="s">
        <v>5543</v>
      </c>
      <c r="H2186" s="9" t="s">
        <v>5588</v>
      </c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</row>
    <row r="2187" spans="1:24" hidden="1" x14ac:dyDescent="0.2">
      <c r="A2187" s="3">
        <v>45363</v>
      </c>
      <c r="B2187" s="9">
        <v>-32.700000000000003</v>
      </c>
      <c r="C2187" s="9" t="s">
        <v>27</v>
      </c>
      <c r="D2187" s="9" t="s">
        <v>28</v>
      </c>
      <c r="E2187" s="9" t="s">
        <v>1800</v>
      </c>
      <c r="F2187" s="9" t="s">
        <v>5538</v>
      </c>
      <c r="G2187" s="9" t="s">
        <v>5543</v>
      </c>
      <c r="H2187" s="9" t="s">
        <v>1801</v>
      </c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</row>
    <row r="2188" spans="1:24" hidden="1" x14ac:dyDescent="0.2">
      <c r="A2188" s="3">
        <v>45930</v>
      </c>
      <c r="B2188" s="9">
        <v>-31.09</v>
      </c>
      <c r="C2188" s="9" t="s">
        <v>27</v>
      </c>
      <c r="D2188" s="9" t="s">
        <v>28</v>
      </c>
      <c r="E2188" s="9" t="s">
        <v>1800</v>
      </c>
      <c r="F2188" s="9" t="s">
        <v>5538</v>
      </c>
      <c r="G2188" s="9" t="s">
        <v>5543</v>
      </c>
      <c r="H2188" s="9" t="s">
        <v>1801</v>
      </c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</row>
    <row r="2189" spans="1:24" hidden="1" x14ac:dyDescent="0.2">
      <c r="A2189" s="3">
        <v>45930</v>
      </c>
      <c r="B2189" s="9">
        <v>-21.81</v>
      </c>
      <c r="C2189" s="9" t="s">
        <v>27</v>
      </c>
      <c r="D2189" s="9" t="s">
        <v>28</v>
      </c>
      <c r="E2189" s="9" t="s">
        <v>1800</v>
      </c>
      <c r="F2189" s="9" t="s">
        <v>5538</v>
      </c>
      <c r="G2189" s="9" t="s">
        <v>5543</v>
      </c>
      <c r="H2189" s="9" t="s">
        <v>1801</v>
      </c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</row>
    <row r="2190" spans="1:24" hidden="1" x14ac:dyDescent="0.2">
      <c r="A2190" s="3">
        <v>45293</v>
      </c>
      <c r="B2190" s="9">
        <v>-65.8</v>
      </c>
      <c r="C2190" s="9" t="s">
        <v>27</v>
      </c>
      <c r="D2190" s="9" t="s">
        <v>28</v>
      </c>
      <c r="E2190" s="9" t="s">
        <v>1504</v>
      </c>
      <c r="F2190" s="9" t="s">
        <v>5538</v>
      </c>
      <c r="G2190" s="9" t="s">
        <v>5543</v>
      </c>
      <c r="H2190" s="9" t="s">
        <v>1505</v>
      </c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</row>
    <row r="2191" spans="1:24" hidden="1" x14ac:dyDescent="0.2">
      <c r="A2191" s="3">
        <v>45293</v>
      </c>
      <c r="B2191" s="9">
        <v>-29</v>
      </c>
      <c r="C2191" s="9" t="s">
        <v>27</v>
      </c>
      <c r="D2191" s="9" t="s">
        <v>28</v>
      </c>
      <c r="E2191" s="9" t="s">
        <v>1504</v>
      </c>
      <c r="F2191" s="9" t="s">
        <v>5538</v>
      </c>
      <c r="G2191" s="9" t="s">
        <v>5543</v>
      </c>
      <c r="H2191" s="9" t="s">
        <v>1505</v>
      </c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</row>
    <row r="2192" spans="1:24" hidden="1" x14ac:dyDescent="0.2">
      <c r="A2192" s="3">
        <v>45293</v>
      </c>
      <c r="B2192" s="9">
        <v>-19</v>
      </c>
      <c r="C2192" s="9" t="s">
        <v>27</v>
      </c>
      <c r="D2192" s="9" t="s">
        <v>28</v>
      </c>
      <c r="E2192" s="9" t="s">
        <v>1504</v>
      </c>
      <c r="F2192" s="9" t="s">
        <v>5538</v>
      </c>
      <c r="G2192" s="9" t="s">
        <v>5543</v>
      </c>
      <c r="H2192" s="9" t="s">
        <v>1505</v>
      </c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</row>
    <row r="2193" spans="1:24" hidden="1" x14ac:dyDescent="0.2">
      <c r="A2193" s="3">
        <v>45306</v>
      </c>
      <c r="B2193" s="9">
        <v>-117</v>
      </c>
      <c r="C2193" s="9" t="s">
        <v>27</v>
      </c>
      <c r="D2193" s="9" t="s">
        <v>28</v>
      </c>
      <c r="E2193" s="9" t="s">
        <v>1504</v>
      </c>
      <c r="F2193" s="9" t="s">
        <v>5538</v>
      </c>
      <c r="G2193" s="9" t="s">
        <v>5543</v>
      </c>
      <c r="H2193" s="9" t="s">
        <v>1505</v>
      </c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</row>
    <row r="2194" spans="1:24" hidden="1" x14ac:dyDescent="0.2">
      <c r="A2194" s="3">
        <v>45306</v>
      </c>
      <c r="B2194" s="9">
        <v>-20</v>
      </c>
      <c r="C2194" s="9" t="s">
        <v>27</v>
      </c>
      <c r="D2194" s="9" t="s">
        <v>28</v>
      </c>
      <c r="E2194" s="9" t="s">
        <v>1504</v>
      </c>
      <c r="F2194" s="9" t="s">
        <v>5538</v>
      </c>
      <c r="G2194" s="9" t="s">
        <v>5543</v>
      </c>
      <c r="H2194" s="9" t="s">
        <v>1505</v>
      </c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</row>
    <row r="2195" spans="1:24" hidden="1" x14ac:dyDescent="0.2">
      <c r="A2195" s="3">
        <v>45509</v>
      </c>
      <c r="B2195" s="9">
        <v>-20</v>
      </c>
      <c r="C2195" s="9" t="s">
        <v>27</v>
      </c>
      <c r="D2195" s="9" t="s">
        <v>28</v>
      </c>
      <c r="E2195" s="9" t="s">
        <v>1504</v>
      </c>
      <c r="F2195" s="9" t="s">
        <v>5538</v>
      </c>
      <c r="G2195" s="9" t="s">
        <v>5543</v>
      </c>
      <c r="H2195" s="9" t="s">
        <v>1505</v>
      </c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</row>
    <row r="2196" spans="1:24" hidden="1" x14ac:dyDescent="0.2">
      <c r="A2196" s="3">
        <v>45509</v>
      </c>
      <c r="B2196" s="9">
        <v>-15.6</v>
      </c>
      <c r="C2196" s="9" t="s">
        <v>27</v>
      </c>
      <c r="D2196" s="9" t="s">
        <v>28</v>
      </c>
      <c r="E2196" s="9" t="s">
        <v>1504</v>
      </c>
      <c r="F2196" s="9" t="s">
        <v>5538</v>
      </c>
      <c r="G2196" s="9" t="s">
        <v>5543</v>
      </c>
      <c r="H2196" s="9" t="s">
        <v>1505</v>
      </c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</row>
    <row r="2197" spans="1:24" hidden="1" x14ac:dyDescent="0.2">
      <c r="A2197" s="3">
        <v>45523</v>
      </c>
      <c r="B2197" s="9">
        <v>-87.5</v>
      </c>
      <c r="C2197" s="9" t="s">
        <v>27</v>
      </c>
      <c r="D2197" s="9" t="s">
        <v>28</v>
      </c>
      <c r="E2197" s="9" t="s">
        <v>1504</v>
      </c>
      <c r="F2197" s="9" t="s">
        <v>5538</v>
      </c>
      <c r="G2197" s="9" t="s">
        <v>5543</v>
      </c>
      <c r="H2197" s="9" t="s">
        <v>1505</v>
      </c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</row>
    <row r="2198" spans="1:24" hidden="1" x14ac:dyDescent="0.2">
      <c r="A2198" s="3">
        <v>45523</v>
      </c>
      <c r="B2198" s="9">
        <v>-41.7</v>
      </c>
      <c r="C2198" s="9" t="s">
        <v>27</v>
      </c>
      <c r="D2198" s="9" t="s">
        <v>28</v>
      </c>
      <c r="E2198" s="9" t="s">
        <v>1504</v>
      </c>
      <c r="F2198" s="9" t="s">
        <v>5538</v>
      </c>
      <c r="G2198" s="9" t="s">
        <v>5543</v>
      </c>
      <c r="H2198" s="9" t="s">
        <v>1505</v>
      </c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</row>
    <row r="2199" spans="1:24" hidden="1" x14ac:dyDescent="0.2">
      <c r="A2199" s="3">
        <v>45586</v>
      </c>
      <c r="B2199" s="9">
        <v>-24.7</v>
      </c>
      <c r="C2199" s="9" t="s">
        <v>27</v>
      </c>
      <c r="D2199" s="9" t="s">
        <v>28</v>
      </c>
      <c r="E2199" s="9" t="s">
        <v>1504</v>
      </c>
      <c r="F2199" s="9" t="s">
        <v>5538</v>
      </c>
      <c r="G2199" s="9" t="s">
        <v>5543</v>
      </c>
      <c r="H2199" s="9" t="s">
        <v>1505</v>
      </c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</row>
    <row r="2200" spans="1:24" hidden="1" x14ac:dyDescent="0.2">
      <c r="A2200" s="3">
        <v>45656</v>
      </c>
      <c r="B2200" s="9">
        <v>-82</v>
      </c>
      <c r="C2200" s="9" t="s">
        <v>27</v>
      </c>
      <c r="D2200" s="9" t="s">
        <v>28</v>
      </c>
      <c r="E2200" s="9" t="s">
        <v>1504</v>
      </c>
      <c r="F2200" s="9" t="s">
        <v>5538</v>
      </c>
      <c r="G2200" s="9" t="s">
        <v>5543</v>
      </c>
      <c r="H2200" s="9" t="s">
        <v>1505</v>
      </c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</row>
    <row r="2201" spans="1:24" hidden="1" x14ac:dyDescent="0.2">
      <c r="A2201" s="3">
        <v>45888</v>
      </c>
      <c r="B2201" s="9">
        <v>-198.99</v>
      </c>
      <c r="C2201" s="9" t="s">
        <v>27</v>
      </c>
      <c r="D2201" s="9" t="s">
        <v>28</v>
      </c>
      <c r="E2201" s="9" t="s">
        <v>56</v>
      </c>
      <c r="F2201" s="9" t="s">
        <v>52</v>
      </c>
      <c r="G2201" s="9" t="s">
        <v>9</v>
      </c>
      <c r="H2201" s="9" t="s">
        <v>4296</v>
      </c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</row>
    <row r="2202" spans="1:24" hidden="1" x14ac:dyDescent="0.2">
      <c r="A2202" s="3">
        <v>45897</v>
      </c>
      <c r="B2202" s="9">
        <v>-397.87</v>
      </c>
      <c r="C2202" s="9" t="s">
        <v>27</v>
      </c>
      <c r="D2202" s="9" t="s">
        <v>28</v>
      </c>
      <c r="E2202" s="9" t="s">
        <v>56</v>
      </c>
      <c r="F2202" s="9" t="s">
        <v>52</v>
      </c>
      <c r="G2202" s="9" t="s">
        <v>9</v>
      </c>
      <c r="H2202" s="9" t="s">
        <v>4296</v>
      </c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</row>
    <row r="2203" spans="1:24" hidden="1" x14ac:dyDescent="0.2">
      <c r="A2203" s="3">
        <v>45904</v>
      </c>
      <c r="B2203" s="9">
        <v>-223.34</v>
      </c>
      <c r="C2203" s="9" t="s">
        <v>27</v>
      </c>
      <c r="D2203" s="9" t="s">
        <v>28</v>
      </c>
      <c r="E2203" s="9" t="s">
        <v>56</v>
      </c>
      <c r="F2203" s="9" t="s">
        <v>52</v>
      </c>
      <c r="G2203" s="9" t="s">
        <v>9</v>
      </c>
      <c r="H2203" s="9" t="s">
        <v>4296</v>
      </c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</row>
    <row r="2204" spans="1:24" hidden="1" x14ac:dyDescent="0.2">
      <c r="A2204" s="3">
        <v>45909</v>
      </c>
      <c r="B2204" s="9">
        <v>-378.59</v>
      </c>
      <c r="C2204" s="9" t="s">
        <v>27</v>
      </c>
      <c r="D2204" s="9" t="s">
        <v>28</v>
      </c>
      <c r="E2204" s="9" t="s">
        <v>56</v>
      </c>
      <c r="F2204" s="9" t="s">
        <v>52</v>
      </c>
      <c r="G2204" s="9" t="s">
        <v>9</v>
      </c>
      <c r="H2204" s="9" t="s">
        <v>4296</v>
      </c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</row>
    <row r="2205" spans="1:24" hidden="1" x14ac:dyDescent="0.2">
      <c r="A2205" s="3">
        <v>45937</v>
      </c>
      <c r="B2205" s="9">
        <v>-558.19000000000005</v>
      </c>
      <c r="C2205" s="9" t="s">
        <v>27</v>
      </c>
      <c r="D2205" s="9" t="s">
        <v>28</v>
      </c>
      <c r="E2205" s="9" t="s">
        <v>56</v>
      </c>
      <c r="F2205" s="9" t="s">
        <v>52</v>
      </c>
      <c r="G2205" s="9" t="s">
        <v>9</v>
      </c>
      <c r="H2205" s="9" t="s">
        <v>4296</v>
      </c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</row>
    <row r="2206" spans="1:24" hidden="1" x14ac:dyDescent="0.2">
      <c r="A2206" s="3">
        <v>45950</v>
      </c>
      <c r="B2206" s="9">
        <v>-114.76</v>
      </c>
      <c r="C2206" s="9" t="s">
        <v>27</v>
      </c>
      <c r="D2206" s="9" t="s">
        <v>28</v>
      </c>
      <c r="E2206" s="9" t="s">
        <v>56</v>
      </c>
      <c r="F2206" s="9" t="s">
        <v>52</v>
      </c>
      <c r="G2206" s="9" t="s">
        <v>9</v>
      </c>
      <c r="H2206" s="9" t="s">
        <v>4296</v>
      </c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</row>
    <row r="2207" spans="1:24" hidden="1" x14ac:dyDescent="0.2">
      <c r="A2207" s="3">
        <v>45961</v>
      </c>
      <c r="B2207" s="9">
        <v>-304.52</v>
      </c>
      <c r="C2207" s="9" t="s">
        <v>27</v>
      </c>
      <c r="D2207" s="9" t="s">
        <v>28</v>
      </c>
      <c r="E2207" s="9" t="s">
        <v>56</v>
      </c>
      <c r="F2207" s="9" t="s">
        <v>52</v>
      </c>
      <c r="G2207" s="9" t="s">
        <v>9</v>
      </c>
      <c r="H2207" s="9" t="s">
        <v>4296</v>
      </c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</row>
    <row r="2208" spans="1:24" hidden="1" x14ac:dyDescent="0.2">
      <c r="A2208" s="3">
        <v>45972</v>
      </c>
      <c r="B2208" s="9">
        <v>-253.78</v>
      </c>
      <c r="C2208" s="9" t="s">
        <v>27</v>
      </c>
      <c r="D2208" s="9" t="s">
        <v>28</v>
      </c>
      <c r="E2208" s="9" t="s">
        <v>56</v>
      </c>
      <c r="F2208" s="9" t="s">
        <v>52</v>
      </c>
      <c r="G2208" s="9" t="s">
        <v>9</v>
      </c>
      <c r="H2208" s="9" t="s">
        <v>4296</v>
      </c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</row>
    <row r="2209" spans="1:24" hidden="1" x14ac:dyDescent="0.2">
      <c r="A2209" s="3">
        <v>45979</v>
      </c>
      <c r="B2209" s="9">
        <v>-270.02</v>
      </c>
      <c r="C2209" s="9" t="s">
        <v>27</v>
      </c>
      <c r="D2209" s="9" t="s">
        <v>28</v>
      </c>
      <c r="E2209" s="9" t="s">
        <v>56</v>
      </c>
      <c r="F2209" s="9" t="s">
        <v>52</v>
      </c>
      <c r="G2209" s="9" t="s">
        <v>9</v>
      </c>
      <c r="H2209" s="9" t="s">
        <v>4296</v>
      </c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</row>
    <row r="2210" spans="1:24" hidden="1" x14ac:dyDescent="0.2">
      <c r="A2210" s="3">
        <v>45985</v>
      </c>
      <c r="B2210" s="9">
        <v>-207.1</v>
      </c>
      <c r="C2210" s="9" t="s">
        <v>27</v>
      </c>
      <c r="D2210" s="9" t="s">
        <v>28</v>
      </c>
      <c r="E2210" s="9" t="s">
        <v>56</v>
      </c>
      <c r="F2210" s="9" t="s">
        <v>52</v>
      </c>
      <c r="G2210" s="9" t="s">
        <v>9</v>
      </c>
      <c r="H2210" s="9" t="s">
        <v>4296</v>
      </c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</row>
    <row r="2211" spans="1:24" hidden="1" x14ac:dyDescent="0.2">
      <c r="A2211" s="3">
        <v>45992</v>
      </c>
      <c r="B2211" s="9">
        <v>-207.1</v>
      </c>
      <c r="C2211" s="9" t="s">
        <v>27</v>
      </c>
      <c r="D2211" s="9" t="s">
        <v>28</v>
      </c>
      <c r="E2211" s="9" t="s">
        <v>56</v>
      </c>
      <c r="F2211" s="9" t="s">
        <v>52</v>
      </c>
      <c r="G2211" s="9" t="s">
        <v>9</v>
      </c>
      <c r="H2211" s="9" t="s">
        <v>4296</v>
      </c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</row>
    <row r="2212" spans="1:24" hidden="1" x14ac:dyDescent="0.2">
      <c r="A2212" s="3">
        <v>45849</v>
      </c>
      <c r="B2212" s="9">
        <v>-100</v>
      </c>
      <c r="C2212" s="9" t="s">
        <v>36</v>
      </c>
      <c r="D2212" s="9" t="s">
        <v>37</v>
      </c>
      <c r="E2212" s="9" t="s">
        <v>4311</v>
      </c>
      <c r="F2212" s="9" t="s">
        <v>52</v>
      </c>
      <c r="G2212" s="9" t="s">
        <v>9</v>
      </c>
      <c r="H2212" s="10" t="s">
        <v>5656</v>
      </c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</row>
    <row r="2213" spans="1:24" hidden="1" x14ac:dyDescent="0.2">
      <c r="A2213" s="3">
        <v>45425</v>
      </c>
      <c r="B2213" s="9">
        <v>-170</v>
      </c>
      <c r="C2213" s="9" t="s">
        <v>36</v>
      </c>
      <c r="D2213" s="9" t="s">
        <v>37</v>
      </c>
      <c r="E2213" s="9" t="s">
        <v>2162</v>
      </c>
      <c r="F2213" s="9" t="s">
        <v>52</v>
      </c>
      <c r="G2213" s="9" t="s">
        <v>9</v>
      </c>
      <c r="H2213" s="10" t="s">
        <v>5654</v>
      </c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</row>
    <row r="2214" spans="1:24" hidden="1" x14ac:dyDescent="0.2">
      <c r="A2214" s="3">
        <v>45504</v>
      </c>
      <c r="B2214" s="9">
        <v>-210</v>
      </c>
      <c r="C2214" s="9" t="s">
        <v>36</v>
      </c>
      <c r="D2214" s="9" t="s">
        <v>37</v>
      </c>
      <c r="E2214" s="9" t="s">
        <v>2496</v>
      </c>
      <c r="F2214" s="9" t="s">
        <v>52</v>
      </c>
      <c r="G2214" s="9" t="s">
        <v>9</v>
      </c>
      <c r="H2214" s="9" t="s">
        <v>305</v>
      </c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</row>
    <row r="2215" spans="1:24" hidden="1" x14ac:dyDescent="0.2">
      <c r="A2215" s="3">
        <v>45299</v>
      </c>
      <c r="B2215" s="9">
        <v>-120</v>
      </c>
      <c r="C2215" s="9" t="s">
        <v>36</v>
      </c>
      <c r="D2215" s="9" t="s">
        <v>37</v>
      </c>
      <c r="E2215" s="9" t="s">
        <v>1550</v>
      </c>
      <c r="F2215" s="9" t="s">
        <v>52</v>
      </c>
      <c r="G2215" s="9" t="s">
        <v>9</v>
      </c>
      <c r="H2215" s="9" t="s">
        <v>305</v>
      </c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</row>
    <row r="2216" spans="1:24" hidden="1" x14ac:dyDescent="0.2">
      <c r="A2216" s="3">
        <v>45523</v>
      </c>
      <c r="B2216" s="9">
        <v>-135</v>
      </c>
      <c r="C2216" s="9" t="s">
        <v>36</v>
      </c>
      <c r="D2216" s="9" t="s">
        <v>37</v>
      </c>
      <c r="E2216" s="9" t="s">
        <v>2580</v>
      </c>
      <c r="F2216" s="9" t="s">
        <v>52</v>
      </c>
      <c r="G2216" s="9" t="s">
        <v>9</v>
      </c>
      <c r="H2216" s="9" t="s">
        <v>305</v>
      </c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</row>
    <row r="2217" spans="1:24" hidden="1" x14ac:dyDescent="0.2">
      <c r="A2217" s="3">
        <v>45720</v>
      </c>
      <c r="B2217" s="9">
        <v>-263</v>
      </c>
      <c r="C2217" s="9" t="s">
        <v>27</v>
      </c>
      <c r="D2217" s="9" t="s">
        <v>28</v>
      </c>
      <c r="E2217" s="9" t="s">
        <v>3575</v>
      </c>
      <c r="F2217" s="9" t="s">
        <v>52</v>
      </c>
      <c r="G2217" s="9" t="s">
        <v>4522</v>
      </c>
      <c r="H2217" s="9" t="s">
        <v>3576</v>
      </c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</row>
    <row r="2218" spans="1:24" hidden="1" x14ac:dyDescent="0.2">
      <c r="A2218" s="3">
        <v>45736</v>
      </c>
      <c r="B2218" s="9">
        <v>-65</v>
      </c>
      <c r="C2218" s="9" t="s">
        <v>27</v>
      </c>
      <c r="D2218" s="9" t="s">
        <v>28</v>
      </c>
      <c r="E2218" s="9" t="s">
        <v>3575</v>
      </c>
      <c r="F2218" s="9" t="s">
        <v>52</v>
      </c>
      <c r="G2218" s="9" t="s">
        <v>4522</v>
      </c>
      <c r="H2218" s="9" t="s">
        <v>3576</v>
      </c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</row>
    <row r="2219" spans="1:24" hidden="1" x14ac:dyDescent="0.2">
      <c r="A2219" s="3">
        <v>45771</v>
      </c>
      <c r="B2219" s="9">
        <v>-149</v>
      </c>
      <c r="C2219" s="9" t="s">
        <v>27</v>
      </c>
      <c r="D2219" s="9" t="s">
        <v>28</v>
      </c>
      <c r="E2219" s="9" t="s">
        <v>3575</v>
      </c>
      <c r="F2219" s="9" t="s">
        <v>52</v>
      </c>
      <c r="G2219" s="9" t="s">
        <v>4522</v>
      </c>
      <c r="H2219" s="9" t="s">
        <v>3576</v>
      </c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</row>
    <row r="2220" spans="1:24" hidden="1" x14ac:dyDescent="0.2">
      <c r="A2220" s="3">
        <v>45656</v>
      </c>
      <c r="B2220" s="9">
        <v>-50</v>
      </c>
      <c r="C2220" s="9" t="s">
        <v>27</v>
      </c>
      <c r="D2220" s="9" t="s">
        <v>28</v>
      </c>
      <c r="E2220" s="9" t="s">
        <v>3279</v>
      </c>
      <c r="F2220" s="9" t="s">
        <v>52</v>
      </c>
      <c r="G2220" s="9" t="s">
        <v>2</v>
      </c>
      <c r="H2220" s="9" t="s">
        <v>3280</v>
      </c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</row>
    <row r="2221" spans="1:24" hidden="1" x14ac:dyDescent="0.2">
      <c r="A2221" s="3">
        <v>45341</v>
      </c>
      <c r="B2221" s="9">
        <v>-11.9</v>
      </c>
      <c r="C2221" s="9" t="s">
        <v>27</v>
      </c>
      <c r="D2221" s="9" t="s">
        <v>28</v>
      </c>
      <c r="E2221" s="9" t="s">
        <v>51</v>
      </c>
      <c r="F2221" s="9" t="s">
        <v>52</v>
      </c>
      <c r="G2221" s="9" t="s">
        <v>2</v>
      </c>
      <c r="H2221" s="9" t="s">
        <v>53</v>
      </c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</row>
    <row r="2222" spans="1:24" hidden="1" x14ac:dyDescent="0.2">
      <c r="A2222" s="3">
        <v>45341</v>
      </c>
      <c r="B2222" s="9">
        <v>-9.5</v>
      </c>
      <c r="C2222" s="9" t="s">
        <v>27</v>
      </c>
      <c r="D2222" s="9" t="s">
        <v>28</v>
      </c>
      <c r="E2222" s="9" t="s">
        <v>51</v>
      </c>
      <c r="F2222" s="9" t="s">
        <v>52</v>
      </c>
      <c r="G2222" s="9" t="s">
        <v>2</v>
      </c>
      <c r="H2222" s="9" t="s">
        <v>53</v>
      </c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</row>
    <row r="2223" spans="1:24" hidden="1" x14ac:dyDescent="0.2">
      <c r="A2223" s="3">
        <v>45538</v>
      </c>
      <c r="B2223" s="9">
        <v>-143</v>
      </c>
      <c r="C2223" s="9" t="s">
        <v>27</v>
      </c>
      <c r="D2223" s="9" t="s">
        <v>28</v>
      </c>
      <c r="E2223" s="9" t="s">
        <v>2649</v>
      </c>
      <c r="F2223" s="9" t="s">
        <v>52</v>
      </c>
      <c r="G2223" s="9" t="s">
        <v>2</v>
      </c>
      <c r="H2223" s="9" t="s">
        <v>2650</v>
      </c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</row>
    <row r="2224" spans="1:24" hidden="1" x14ac:dyDescent="0.2">
      <c r="A2224" s="3">
        <v>45538</v>
      </c>
      <c r="B2224" s="9">
        <v>-11.5</v>
      </c>
      <c r="C2224" s="9" t="s">
        <v>27</v>
      </c>
      <c r="D2224" s="9" t="s">
        <v>28</v>
      </c>
      <c r="E2224" s="9" t="s">
        <v>2649</v>
      </c>
      <c r="F2224" s="9" t="s">
        <v>52</v>
      </c>
      <c r="G2224" s="9" t="s">
        <v>2</v>
      </c>
      <c r="H2224" s="9" t="s">
        <v>2650</v>
      </c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</row>
    <row r="2225" spans="1:24" hidden="1" x14ac:dyDescent="0.2">
      <c r="A2225" s="3">
        <v>45293</v>
      </c>
      <c r="B2225" s="9">
        <v>-81.3</v>
      </c>
      <c r="C2225" s="9" t="s">
        <v>27</v>
      </c>
      <c r="D2225" s="9" t="s">
        <v>28</v>
      </c>
      <c r="E2225" s="9" t="s">
        <v>1506</v>
      </c>
      <c r="F2225" s="9" t="s">
        <v>52</v>
      </c>
      <c r="G2225" s="9" t="s">
        <v>2</v>
      </c>
      <c r="H2225" s="9" t="s">
        <v>4593</v>
      </c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</row>
    <row r="2226" spans="1:24" hidden="1" x14ac:dyDescent="0.2">
      <c r="A2226" s="3">
        <v>45427</v>
      </c>
      <c r="B2226" s="9">
        <v>-24</v>
      </c>
      <c r="C2226" s="9" t="s">
        <v>27</v>
      </c>
      <c r="D2226" s="9" t="s">
        <v>28</v>
      </c>
      <c r="E2226" s="9" t="s">
        <v>1506</v>
      </c>
      <c r="F2226" s="9" t="s">
        <v>52</v>
      </c>
      <c r="G2226" s="9" t="s">
        <v>2</v>
      </c>
      <c r="H2226" s="9" t="s">
        <v>4593</v>
      </c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</row>
    <row r="2227" spans="1:24" hidden="1" x14ac:dyDescent="0.2">
      <c r="A2227" s="3">
        <v>45488</v>
      </c>
      <c r="B2227" s="9">
        <v>-5.4</v>
      </c>
      <c r="C2227" s="9" t="s">
        <v>27</v>
      </c>
      <c r="D2227" s="9" t="s">
        <v>28</v>
      </c>
      <c r="E2227" s="9" t="s">
        <v>1506</v>
      </c>
      <c r="F2227" s="9" t="s">
        <v>52</v>
      </c>
      <c r="G2227" s="9" t="s">
        <v>2</v>
      </c>
      <c r="H2227" s="9" t="s">
        <v>4593</v>
      </c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</row>
    <row r="2228" spans="1:24" hidden="1" x14ac:dyDescent="0.2">
      <c r="A2228" s="3">
        <v>45485</v>
      </c>
      <c r="B2228" s="9">
        <v>-40.5</v>
      </c>
      <c r="C2228" s="9" t="s">
        <v>27</v>
      </c>
      <c r="D2228" s="9" t="s">
        <v>28</v>
      </c>
      <c r="E2228" s="9" t="s">
        <v>2406</v>
      </c>
      <c r="F2228" s="9" t="s">
        <v>52</v>
      </c>
      <c r="G2228" s="9" t="s">
        <v>2</v>
      </c>
      <c r="H2228" s="9" t="s">
        <v>4593</v>
      </c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</row>
    <row r="2229" spans="1:24" hidden="1" x14ac:dyDescent="0.2">
      <c r="A2229" s="3">
        <v>45558</v>
      </c>
      <c r="B2229" s="9">
        <v>-18.43</v>
      </c>
      <c r="C2229" s="9" t="s">
        <v>27</v>
      </c>
      <c r="D2229" s="9" t="s">
        <v>28</v>
      </c>
      <c r="E2229" s="9" t="s">
        <v>1255</v>
      </c>
      <c r="F2229" s="9" t="s">
        <v>52</v>
      </c>
      <c r="G2229" s="9" t="s">
        <v>2</v>
      </c>
      <c r="H2229" s="10" t="s">
        <v>1255</v>
      </c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</row>
    <row r="2230" spans="1:24" hidden="1" x14ac:dyDescent="0.2">
      <c r="A2230" s="3">
        <v>46006</v>
      </c>
      <c r="B2230" s="9">
        <v>-3.75</v>
      </c>
      <c r="C2230" s="9" t="s">
        <v>27</v>
      </c>
      <c r="D2230" s="9" t="s">
        <v>28</v>
      </c>
      <c r="E2230" s="9" t="s">
        <v>1255</v>
      </c>
      <c r="F2230" s="9" t="s">
        <v>52</v>
      </c>
      <c r="G2230" s="9" t="s">
        <v>2</v>
      </c>
      <c r="H2230" s="10" t="s">
        <v>1255</v>
      </c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</row>
    <row r="2231" spans="1:24" hidden="1" x14ac:dyDescent="0.2">
      <c r="A2231" s="3">
        <v>46006</v>
      </c>
      <c r="B2231" s="9">
        <v>-13.37</v>
      </c>
      <c r="C2231" s="9" t="s">
        <v>27</v>
      </c>
      <c r="D2231" s="9" t="s">
        <v>28</v>
      </c>
      <c r="E2231" s="9" t="s">
        <v>1255</v>
      </c>
      <c r="F2231" s="9" t="s">
        <v>52</v>
      </c>
      <c r="G2231" s="9" t="s">
        <v>2</v>
      </c>
      <c r="H2231" s="10" t="s">
        <v>1255</v>
      </c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</row>
    <row r="2232" spans="1:24" hidden="1" x14ac:dyDescent="0.2">
      <c r="A2232" s="3">
        <v>45408</v>
      </c>
      <c r="B2232" s="9">
        <v>-14.5</v>
      </c>
      <c r="C2232" s="9" t="s">
        <v>27</v>
      </c>
      <c r="D2232" s="9" t="s">
        <v>28</v>
      </c>
      <c r="E2232" s="9" t="s">
        <v>2025</v>
      </c>
      <c r="F2232" s="9" t="s">
        <v>52</v>
      </c>
      <c r="G2232" s="9" t="s">
        <v>2</v>
      </c>
      <c r="H2232" s="10" t="s">
        <v>2025</v>
      </c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</row>
    <row r="2233" spans="1:24" hidden="1" x14ac:dyDescent="0.2">
      <c r="A2233" s="3">
        <v>45408</v>
      </c>
      <c r="B2233" s="9">
        <v>-12</v>
      </c>
      <c r="C2233" s="9" t="s">
        <v>27</v>
      </c>
      <c r="D2233" s="9" t="s">
        <v>28</v>
      </c>
      <c r="E2233" s="9" t="s">
        <v>2025</v>
      </c>
      <c r="F2233" s="9" t="s">
        <v>52</v>
      </c>
      <c r="G2233" s="9" t="s">
        <v>2</v>
      </c>
      <c r="H2233" s="10" t="s">
        <v>2025</v>
      </c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</row>
    <row r="2234" spans="1:24" hidden="1" x14ac:dyDescent="0.2">
      <c r="A2234" s="3">
        <v>45408</v>
      </c>
      <c r="B2234" s="9">
        <v>-8.5</v>
      </c>
      <c r="C2234" s="9" t="s">
        <v>27</v>
      </c>
      <c r="D2234" s="9" t="s">
        <v>28</v>
      </c>
      <c r="E2234" s="9" t="s">
        <v>2025</v>
      </c>
      <c r="F2234" s="9" t="s">
        <v>52</v>
      </c>
      <c r="G2234" s="9" t="s">
        <v>2</v>
      </c>
      <c r="H2234" s="10" t="s">
        <v>2025</v>
      </c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</row>
    <row r="2235" spans="1:24" hidden="1" x14ac:dyDescent="0.2">
      <c r="A2235" s="3">
        <v>45408</v>
      </c>
      <c r="B2235" s="9">
        <v>-7</v>
      </c>
      <c r="C2235" s="9" t="s">
        <v>27</v>
      </c>
      <c r="D2235" s="9" t="s">
        <v>28</v>
      </c>
      <c r="E2235" s="9" t="s">
        <v>2025</v>
      </c>
      <c r="F2235" s="9" t="s">
        <v>52</v>
      </c>
      <c r="G2235" s="9" t="s">
        <v>2</v>
      </c>
      <c r="H2235" s="10" t="s">
        <v>2025</v>
      </c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</row>
    <row r="2236" spans="1:24" hidden="1" x14ac:dyDescent="0.2">
      <c r="A2236" s="3">
        <v>45408</v>
      </c>
      <c r="B2236" s="9">
        <v>-3</v>
      </c>
      <c r="C2236" s="9" t="s">
        <v>27</v>
      </c>
      <c r="D2236" s="9" t="s">
        <v>28</v>
      </c>
      <c r="E2236" s="9" t="s">
        <v>2025</v>
      </c>
      <c r="F2236" s="9" t="s">
        <v>52</v>
      </c>
      <c r="G2236" s="9" t="s">
        <v>2</v>
      </c>
      <c r="H2236" s="10" t="s">
        <v>2025</v>
      </c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</row>
    <row r="2237" spans="1:24" hidden="1" x14ac:dyDescent="0.2">
      <c r="A2237" s="3">
        <v>46020</v>
      </c>
      <c r="B2237" s="9">
        <v>-5.3</v>
      </c>
      <c r="C2237" s="9" t="s">
        <v>27</v>
      </c>
      <c r="D2237" s="9" t="s">
        <v>28</v>
      </c>
      <c r="E2237" s="9" t="s">
        <v>5162</v>
      </c>
      <c r="F2237" s="9" t="s">
        <v>52</v>
      </c>
      <c r="G2237" s="9" t="s">
        <v>2</v>
      </c>
      <c r="H2237" s="9" t="s">
        <v>5163</v>
      </c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</row>
    <row r="2238" spans="1:24" hidden="1" x14ac:dyDescent="0.2">
      <c r="A2238" s="3">
        <v>46020</v>
      </c>
      <c r="B2238" s="9">
        <v>-5.3</v>
      </c>
      <c r="C2238" s="9" t="s">
        <v>27</v>
      </c>
      <c r="D2238" s="9" t="s">
        <v>28</v>
      </c>
      <c r="E2238" s="9" t="s">
        <v>5162</v>
      </c>
      <c r="F2238" s="9" t="s">
        <v>52</v>
      </c>
      <c r="G2238" s="9" t="s">
        <v>2</v>
      </c>
      <c r="H2238" s="9" t="s">
        <v>5163</v>
      </c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</row>
    <row r="2239" spans="1:24" hidden="1" x14ac:dyDescent="0.2">
      <c r="A2239" s="3">
        <v>46020</v>
      </c>
      <c r="B2239" s="9">
        <v>-5.5</v>
      </c>
      <c r="C2239" s="9" t="s">
        <v>27</v>
      </c>
      <c r="D2239" s="9" t="s">
        <v>28</v>
      </c>
      <c r="E2239" s="9" t="s">
        <v>5162</v>
      </c>
      <c r="F2239" s="9" t="s">
        <v>52</v>
      </c>
      <c r="G2239" s="9" t="s">
        <v>2</v>
      </c>
      <c r="H2239" s="9" t="s">
        <v>5163</v>
      </c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</row>
    <row r="2240" spans="1:24" hidden="1" x14ac:dyDescent="0.2">
      <c r="A2240" s="3">
        <v>45358</v>
      </c>
      <c r="B2240" s="9">
        <v>-17.600000000000001</v>
      </c>
      <c r="C2240" s="9" t="s">
        <v>172</v>
      </c>
      <c r="D2240" s="9" t="s">
        <v>173</v>
      </c>
      <c r="E2240" s="9" t="s">
        <v>1772</v>
      </c>
      <c r="F2240" s="9" t="s">
        <v>52</v>
      </c>
      <c r="G2240" s="9" t="s">
        <v>2</v>
      </c>
      <c r="H2240" s="10" t="s">
        <v>5653</v>
      </c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</row>
    <row r="2241" spans="1:24" hidden="1" x14ac:dyDescent="0.2">
      <c r="A2241" s="3">
        <v>45929</v>
      </c>
      <c r="B2241" s="9">
        <v>-16.5</v>
      </c>
      <c r="C2241" s="9" t="s">
        <v>27</v>
      </c>
      <c r="D2241" s="9" t="s">
        <v>28</v>
      </c>
      <c r="E2241" s="9" t="s">
        <v>4820</v>
      </c>
      <c r="F2241" s="9" t="s">
        <v>52</v>
      </c>
      <c r="G2241" s="9" t="s">
        <v>2</v>
      </c>
      <c r="H2241" s="9" t="s">
        <v>5914</v>
      </c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</row>
    <row r="2242" spans="1:24" hidden="1" x14ac:dyDescent="0.2">
      <c r="A2242" s="3">
        <v>45481</v>
      </c>
      <c r="B2242" s="9">
        <v>-59.8</v>
      </c>
      <c r="C2242" s="9" t="s">
        <v>27</v>
      </c>
      <c r="D2242" s="9" t="s">
        <v>28</v>
      </c>
      <c r="E2242" s="9" t="s">
        <v>1026</v>
      </c>
      <c r="F2242" s="9" t="s">
        <v>52</v>
      </c>
      <c r="G2242" s="9" t="s">
        <v>2</v>
      </c>
      <c r="H2242" s="9" t="s">
        <v>5914</v>
      </c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</row>
    <row r="2243" spans="1:24" hidden="1" x14ac:dyDescent="0.2">
      <c r="A2243" s="3">
        <v>45926</v>
      </c>
      <c r="B2243" s="9">
        <v>-63.75</v>
      </c>
      <c r="C2243" s="9" t="s">
        <v>27</v>
      </c>
      <c r="D2243" s="9" t="s">
        <v>28</v>
      </c>
      <c r="E2243" s="9" t="s">
        <v>4809</v>
      </c>
      <c r="F2243" s="9" t="s">
        <v>52</v>
      </c>
      <c r="G2243" s="9" t="s">
        <v>2</v>
      </c>
      <c r="H2243" s="10" t="s">
        <v>4809</v>
      </c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</row>
    <row r="2244" spans="1:24" hidden="1" x14ac:dyDescent="0.2">
      <c r="A2244" s="3">
        <v>46021</v>
      </c>
      <c r="B2244" s="9">
        <v>-7.79</v>
      </c>
      <c r="C2244" s="9" t="s">
        <v>27</v>
      </c>
      <c r="D2244" s="9" t="s">
        <v>28</v>
      </c>
      <c r="E2244" s="9" t="s">
        <v>5156</v>
      </c>
      <c r="F2244" s="9" t="s">
        <v>52</v>
      </c>
      <c r="G2244" s="9" t="s">
        <v>2</v>
      </c>
      <c r="H2244" s="10" t="s">
        <v>5156</v>
      </c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</row>
    <row r="2245" spans="1:24" hidden="1" x14ac:dyDescent="0.2">
      <c r="A2245" s="3">
        <v>46021</v>
      </c>
      <c r="B2245" s="9">
        <v>-15.58</v>
      </c>
      <c r="C2245" s="9" t="s">
        <v>27</v>
      </c>
      <c r="D2245" s="9" t="s">
        <v>28</v>
      </c>
      <c r="E2245" s="9" t="s">
        <v>5156</v>
      </c>
      <c r="F2245" s="9" t="s">
        <v>52</v>
      </c>
      <c r="G2245" s="9" t="s">
        <v>2</v>
      </c>
      <c r="H2245" s="10" t="s">
        <v>5156</v>
      </c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</row>
    <row r="2246" spans="1:24" hidden="1" x14ac:dyDescent="0.2">
      <c r="A2246" s="3">
        <v>46021</v>
      </c>
      <c r="B2246" s="9">
        <v>-47.36</v>
      </c>
      <c r="C2246" s="9" t="s">
        <v>27</v>
      </c>
      <c r="D2246" s="9" t="s">
        <v>28</v>
      </c>
      <c r="E2246" s="9" t="s">
        <v>5156</v>
      </c>
      <c r="F2246" s="9" t="s">
        <v>52</v>
      </c>
      <c r="G2246" s="9" t="s">
        <v>2</v>
      </c>
      <c r="H2246" s="10" t="s">
        <v>5156</v>
      </c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</row>
    <row r="2247" spans="1:24" hidden="1" x14ac:dyDescent="0.2">
      <c r="A2247" s="3">
        <v>46021</v>
      </c>
      <c r="B2247" s="9">
        <v>-70.209999999999994</v>
      </c>
      <c r="C2247" s="9" t="s">
        <v>27</v>
      </c>
      <c r="D2247" s="9" t="s">
        <v>28</v>
      </c>
      <c r="E2247" s="9" t="s">
        <v>5156</v>
      </c>
      <c r="F2247" s="9" t="s">
        <v>52</v>
      </c>
      <c r="G2247" s="9" t="s">
        <v>2</v>
      </c>
      <c r="H2247" s="10" t="s">
        <v>5156</v>
      </c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</row>
    <row r="2248" spans="1:24" hidden="1" x14ac:dyDescent="0.2">
      <c r="A2248" s="3">
        <v>46022</v>
      </c>
      <c r="B2248" s="9">
        <v>-2.0499999999999998</v>
      </c>
      <c r="C2248" s="9" t="s">
        <v>172</v>
      </c>
      <c r="D2248" s="10"/>
      <c r="E2248" s="9" t="s">
        <v>5480</v>
      </c>
      <c r="F2248" s="9" t="s">
        <v>52</v>
      </c>
      <c r="G2248" s="9" t="s">
        <v>2</v>
      </c>
      <c r="H2248" s="10" t="s">
        <v>5156</v>
      </c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</row>
    <row r="2249" spans="1:24" hidden="1" x14ac:dyDescent="0.2">
      <c r="A2249" s="3">
        <v>46022</v>
      </c>
      <c r="B2249" s="9">
        <v>-11.58</v>
      </c>
      <c r="C2249" s="9" t="s">
        <v>172</v>
      </c>
      <c r="D2249" s="10"/>
      <c r="E2249" s="9" t="s">
        <v>5480</v>
      </c>
      <c r="F2249" s="9" t="s">
        <v>52</v>
      </c>
      <c r="G2249" s="9" t="s">
        <v>2</v>
      </c>
      <c r="H2249" s="10" t="s">
        <v>5156</v>
      </c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</row>
    <row r="2250" spans="1:24" hidden="1" x14ac:dyDescent="0.2">
      <c r="A2250" s="3">
        <v>46022</v>
      </c>
      <c r="B2250" s="9">
        <v>-329.03</v>
      </c>
      <c r="C2250" s="9" t="s">
        <v>172</v>
      </c>
      <c r="D2250" s="10"/>
      <c r="E2250" s="9" t="s">
        <v>5480</v>
      </c>
      <c r="F2250" s="9" t="s">
        <v>52</v>
      </c>
      <c r="G2250" s="9" t="s">
        <v>2</v>
      </c>
      <c r="H2250" s="10" t="s">
        <v>5156</v>
      </c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</row>
    <row r="2251" spans="1:24" hidden="1" x14ac:dyDescent="0.2">
      <c r="A2251" s="3">
        <v>45681</v>
      </c>
      <c r="B2251" s="9">
        <v>-3.32</v>
      </c>
      <c r="C2251" s="9" t="s">
        <v>27</v>
      </c>
      <c r="D2251" s="9" t="s">
        <v>28</v>
      </c>
      <c r="E2251" s="9" t="s">
        <v>107</v>
      </c>
      <c r="F2251" s="9" t="s">
        <v>52</v>
      </c>
      <c r="G2251" s="9" t="s">
        <v>2</v>
      </c>
      <c r="H2251" s="10" t="s">
        <v>5962</v>
      </c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</row>
    <row r="2252" spans="1:24" hidden="1" x14ac:dyDescent="0.2">
      <c r="A2252" s="3">
        <v>45681</v>
      </c>
      <c r="B2252" s="9">
        <v>-3.32</v>
      </c>
      <c r="C2252" s="9" t="s">
        <v>27</v>
      </c>
      <c r="D2252" s="9" t="s">
        <v>28</v>
      </c>
      <c r="E2252" s="9" t="s">
        <v>107</v>
      </c>
      <c r="F2252" s="9" t="s">
        <v>52</v>
      </c>
      <c r="G2252" s="9" t="s">
        <v>2</v>
      </c>
      <c r="H2252" s="10" t="s">
        <v>5962</v>
      </c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</row>
    <row r="2253" spans="1:24" hidden="1" x14ac:dyDescent="0.2">
      <c r="A2253" s="3">
        <v>45681</v>
      </c>
      <c r="B2253" s="9">
        <v>-3.32</v>
      </c>
      <c r="C2253" s="9" t="s">
        <v>27</v>
      </c>
      <c r="D2253" s="9" t="s">
        <v>28</v>
      </c>
      <c r="E2253" s="9" t="s">
        <v>107</v>
      </c>
      <c r="F2253" s="9" t="s">
        <v>52</v>
      </c>
      <c r="G2253" s="9" t="s">
        <v>2</v>
      </c>
      <c r="H2253" s="10" t="s">
        <v>5962</v>
      </c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</row>
    <row r="2254" spans="1:24" hidden="1" x14ac:dyDescent="0.2">
      <c r="A2254" s="3">
        <v>45694</v>
      </c>
      <c r="B2254" s="9">
        <v>-3.32</v>
      </c>
      <c r="C2254" s="9" t="s">
        <v>27</v>
      </c>
      <c r="D2254" s="9" t="s">
        <v>28</v>
      </c>
      <c r="E2254" s="9" t="s">
        <v>107</v>
      </c>
      <c r="F2254" s="9" t="s">
        <v>52</v>
      </c>
      <c r="G2254" s="9" t="s">
        <v>2</v>
      </c>
      <c r="H2254" s="10" t="s">
        <v>5962</v>
      </c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</row>
    <row r="2255" spans="1:24" hidden="1" x14ac:dyDescent="0.2">
      <c r="A2255" s="3">
        <v>45855</v>
      </c>
      <c r="B2255" s="9">
        <v>-3.32</v>
      </c>
      <c r="C2255" s="9" t="s">
        <v>27</v>
      </c>
      <c r="D2255" s="9" t="s">
        <v>28</v>
      </c>
      <c r="E2255" s="9" t="s">
        <v>107</v>
      </c>
      <c r="F2255" s="9" t="s">
        <v>52</v>
      </c>
      <c r="G2255" s="9" t="s">
        <v>2</v>
      </c>
      <c r="H2255" s="10" t="s">
        <v>5962</v>
      </c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</row>
    <row r="2256" spans="1:24" hidden="1" x14ac:dyDescent="0.2">
      <c r="A2256" s="3">
        <v>45937</v>
      </c>
      <c r="B2256" s="9">
        <v>-5</v>
      </c>
      <c r="C2256" s="9" t="s">
        <v>27</v>
      </c>
      <c r="D2256" s="9" t="s">
        <v>28</v>
      </c>
      <c r="E2256" s="9" t="s">
        <v>4859</v>
      </c>
      <c r="F2256" s="9" t="s">
        <v>52</v>
      </c>
      <c r="G2256" s="9" t="s">
        <v>2</v>
      </c>
      <c r="H2256" s="9" t="s">
        <v>4860</v>
      </c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</row>
    <row r="2257" spans="1:24" hidden="1" x14ac:dyDescent="0.2">
      <c r="A2257" s="3">
        <v>45937</v>
      </c>
      <c r="B2257" s="9">
        <v>-28.8</v>
      </c>
      <c r="C2257" s="9" t="s">
        <v>27</v>
      </c>
      <c r="D2257" s="9" t="s">
        <v>28</v>
      </c>
      <c r="E2257" s="9" t="s">
        <v>4859</v>
      </c>
      <c r="F2257" s="9" t="s">
        <v>52</v>
      </c>
      <c r="G2257" s="9" t="s">
        <v>2</v>
      </c>
      <c r="H2257" s="9" t="s">
        <v>4860</v>
      </c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</row>
    <row r="2258" spans="1:24" hidden="1" x14ac:dyDescent="0.2">
      <c r="A2258" s="3">
        <v>45937</v>
      </c>
      <c r="B2258" s="9">
        <v>-16</v>
      </c>
      <c r="C2258" s="9" t="s">
        <v>27</v>
      </c>
      <c r="D2258" s="9" t="s">
        <v>28</v>
      </c>
      <c r="E2258" s="9" t="s">
        <v>4859</v>
      </c>
      <c r="F2258" s="9" t="s">
        <v>52</v>
      </c>
      <c r="G2258" s="9" t="s">
        <v>2</v>
      </c>
      <c r="H2258" s="9" t="s">
        <v>4860</v>
      </c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</row>
    <row r="2259" spans="1:24" hidden="1" x14ac:dyDescent="0.2">
      <c r="A2259" s="3">
        <v>45937</v>
      </c>
      <c r="B2259" s="9">
        <v>-65</v>
      </c>
      <c r="C2259" s="9" t="s">
        <v>27</v>
      </c>
      <c r="D2259" s="9" t="s">
        <v>28</v>
      </c>
      <c r="E2259" s="9" t="s">
        <v>4859</v>
      </c>
      <c r="F2259" s="9" t="s">
        <v>52</v>
      </c>
      <c r="G2259" s="9" t="s">
        <v>2</v>
      </c>
      <c r="H2259" s="9" t="s">
        <v>4860</v>
      </c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</row>
    <row r="2260" spans="1:24" hidden="1" x14ac:dyDescent="0.2">
      <c r="A2260" s="3">
        <v>45509</v>
      </c>
      <c r="B2260" s="9">
        <v>-15.06</v>
      </c>
      <c r="C2260" s="9" t="s">
        <v>27</v>
      </c>
      <c r="D2260" s="9" t="s">
        <v>28</v>
      </c>
      <c r="E2260" s="9" t="s">
        <v>119</v>
      </c>
      <c r="F2260" s="9" t="s">
        <v>52</v>
      </c>
      <c r="G2260" s="9" t="s">
        <v>2</v>
      </c>
      <c r="H2260" s="9" t="s">
        <v>5493</v>
      </c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</row>
    <row r="2261" spans="1:24" hidden="1" x14ac:dyDescent="0.2">
      <c r="A2261" s="3">
        <v>45509</v>
      </c>
      <c r="B2261" s="9">
        <v>-3.23</v>
      </c>
      <c r="C2261" s="9" t="s">
        <v>27</v>
      </c>
      <c r="D2261" s="9" t="s">
        <v>28</v>
      </c>
      <c r="E2261" s="9" t="s">
        <v>119</v>
      </c>
      <c r="F2261" s="9" t="s">
        <v>52</v>
      </c>
      <c r="G2261" s="9" t="s">
        <v>2</v>
      </c>
      <c r="H2261" s="9" t="s">
        <v>5493</v>
      </c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</row>
    <row r="2262" spans="1:24" hidden="1" x14ac:dyDescent="0.2">
      <c r="A2262" s="3">
        <v>45334</v>
      </c>
      <c r="B2262" s="9">
        <v>-13.2</v>
      </c>
      <c r="C2262" s="9" t="s">
        <v>27</v>
      </c>
      <c r="D2262" s="9" t="s">
        <v>28</v>
      </c>
      <c r="E2262" s="9" t="s">
        <v>1226</v>
      </c>
      <c r="F2262" s="9" t="s">
        <v>52</v>
      </c>
      <c r="G2262" s="9" t="s">
        <v>2</v>
      </c>
      <c r="H2262" s="10" t="s">
        <v>1226</v>
      </c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</row>
    <row r="2263" spans="1:24" hidden="1" x14ac:dyDescent="0.2">
      <c r="A2263" s="3">
        <v>45495</v>
      </c>
      <c r="B2263" s="9">
        <v>-30</v>
      </c>
      <c r="C2263" s="9" t="s">
        <v>27</v>
      </c>
      <c r="D2263" s="9" t="s">
        <v>28</v>
      </c>
      <c r="E2263" s="9" t="s">
        <v>2448</v>
      </c>
      <c r="F2263" s="9" t="s">
        <v>52</v>
      </c>
      <c r="G2263" s="9" t="s">
        <v>2</v>
      </c>
      <c r="H2263" s="9" t="s">
        <v>2449</v>
      </c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</row>
    <row r="2264" spans="1:24" hidden="1" x14ac:dyDescent="0.2">
      <c r="A2264" s="3">
        <v>45509</v>
      </c>
      <c r="B2264" s="9">
        <v>-30</v>
      </c>
      <c r="C2264" s="9" t="s">
        <v>27</v>
      </c>
      <c r="D2264" s="9" t="s">
        <v>28</v>
      </c>
      <c r="E2264" s="9" t="s">
        <v>2448</v>
      </c>
      <c r="F2264" s="9" t="s">
        <v>52</v>
      </c>
      <c r="G2264" s="9" t="s">
        <v>2</v>
      </c>
      <c r="H2264" s="9" t="s">
        <v>2449</v>
      </c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</row>
    <row r="2265" spans="1:24" hidden="1" x14ac:dyDescent="0.2">
      <c r="A2265" s="3">
        <v>45985</v>
      </c>
      <c r="B2265" s="9">
        <v>-35</v>
      </c>
      <c r="C2265" s="9" t="s">
        <v>27</v>
      </c>
      <c r="D2265" s="9" t="s">
        <v>28</v>
      </c>
      <c r="E2265" s="9" t="s">
        <v>2448</v>
      </c>
      <c r="F2265" s="9" t="s">
        <v>52</v>
      </c>
      <c r="G2265" s="9" t="s">
        <v>2</v>
      </c>
      <c r="H2265" s="9" t="s">
        <v>2449</v>
      </c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</row>
    <row r="2266" spans="1:24" hidden="1" x14ac:dyDescent="0.2">
      <c r="A2266" s="3">
        <v>45840</v>
      </c>
      <c r="B2266" s="9">
        <v>-35</v>
      </c>
      <c r="C2266" s="9" t="s">
        <v>172</v>
      </c>
      <c r="D2266" s="10"/>
      <c r="E2266" s="9" t="s">
        <v>4237</v>
      </c>
      <c r="F2266" s="9" t="s">
        <v>1126</v>
      </c>
      <c r="G2266" s="9" t="s">
        <v>2</v>
      </c>
      <c r="H2266" s="9" t="s">
        <v>2449</v>
      </c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</row>
    <row r="2267" spans="1:24" hidden="1" x14ac:dyDescent="0.2">
      <c r="A2267" s="3">
        <v>45308</v>
      </c>
      <c r="B2267" s="9">
        <v>-6.4</v>
      </c>
      <c r="C2267" s="9" t="s">
        <v>27</v>
      </c>
      <c r="D2267" s="9" t="s">
        <v>28</v>
      </c>
      <c r="E2267" s="9" t="s">
        <v>1608</v>
      </c>
      <c r="F2267" s="9" t="s">
        <v>52</v>
      </c>
      <c r="G2267" s="9" t="s">
        <v>2</v>
      </c>
      <c r="H2267" s="9" t="s">
        <v>1606</v>
      </c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</row>
    <row r="2268" spans="1:24" hidden="1" x14ac:dyDescent="0.2">
      <c r="A2268" s="3">
        <v>45342</v>
      </c>
      <c r="B2268" s="9">
        <v>-6.4</v>
      </c>
      <c r="C2268" s="9" t="s">
        <v>27</v>
      </c>
      <c r="D2268" s="9" t="s">
        <v>28</v>
      </c>
      <c r="E2268" s="9" t="s">
        <v>1608</v>
      </c>
      <c r="F2268" s="9" t="s">
        <v>52</v>
      </c>
      <c r="G2268" s="9" t="s">
        <v>2</v>
      </c>
      <c r="H2268" s="9" t="s">
        <v>1606</v>
      </c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</row>
    <row r="2269" spans="1:24" hidden="1" x14ac:dyDescent="0.2">
      <c r="A2269" s="3">
        <v>45600</v>
      </c>
      <c r="B2269" s="9">
        <v>-6.7</v>
      </c>
      <c r="C2269" s="9" t="s">
        <v>27</v>
      </c>
      <c r="D2269" s="9" t="s">
        <v>28</v>
      </c>
      <c r="E2269" s="9" t="s">
        <v>1608</v>
      </c>
      <c r="F2269" s="9" t="s">
        <v>52</v>
      </c>
      <c r="G2269" s="9" t="s">
        <v>2</v>
      </c>
      <c r="H2269" s="9" t="s">
        <v>1606</v>
      </c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</row>
    <row r="2270" spans="1:24" hidden="1" x14ac:dyDescent="0.2">
      <c r="A2270" s="3">
        <v>45601</v>
      </c>
      <c r="B2270" s="9">
        <v>-25</v>
      </c>
      <c r="C2270" s="9" t="s">
        <v>27</v>
      </c>
      <c r="D2270" s="9" t="s">
        <v>28</v>
      </c>
      <c r="E2270" s="9" t="s">
        <v>1608</v>
      </c>
      <c r="F2270" s="9" t="s">
        <v>52</v>
      </c>
      <c r="G2270" s="9" t="s">
        <v>2</v>
      </c>
      <c r="H2270" s="9" t="s">
        <v>1606</v>
      </c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</row>
    <row r="2271" spans="1:24" hidden="1" x14ac:dyDescent="0.2">
      <c r="A2271" s="3">
        <v>45656</v>
      </c>
      <c r="B2271" s="9">
        <v>-9</v>
      </c>
      <c r="C2271" s="9" t="s">
        <v>27</v>
      </c>
      <c r="D2271" s="9" t="s">
        <v>28</v>
      </c>
      <c r="E2271" s="9" t="s">
        <v>1504</v>
      </c>
      <c r="F2271" s="9" t="s">
        <v>5538</v>
      </c>
      <c r="G2271" s="9" t="s">
        <v>5543</v>
      </c>
      <c r="H2271" s="9" t="s">
        <v>1505</v>
      </c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</row>
    <row r="2272" spans="1:24" hidden="1" x14ac:dyDescent="0.2">
      <c r="A2272" s="3">
        <v>45849</v>
      </c>
      <c r="B2272" s="9">
        <v>-25</v>
      </c>
      <c r="C2272" s="9" t="s">
        <v>27</v>
      </c>
      <c r="D2272" s="9" t="s">
        <v>28</v>
      </c>
      <c r="E2272" s="9" t="s">
        <v>1504</v>
      </c>
      <c r="F2272" s="9" t="s">
        <v>5538</v>
      </c>
      <c r="G2272" s="9" t="s">
        <v>5543</v>
      </c>
      <c r="H2272" s="9" t="s">
        <v>1505</v>
      </c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</row>
    <row r="2273" spans="1:24" hidden="1" x14ac:dyDescent="0.2">
      <c r="A2273" s="3">
        <v>45849</v>
      </c>
      <c r="B2273" s="9">
        <v>-12.5</v>
      </c>
      <c r="C2273" s="9" t="s">
        <v>27</v>
      </c>
      <c r="D2273" s="9" t="s">
        <v>28</v>
      </c>
      <c r="E2273" s="9" t="s">
        <v>1504</v>
      </c>
      <c r="F2273" s="9" t="s">
        <v>5538</v>
      </c>
      <c r="G2273" s="9" t="s">
        <v>5543</v>
      </c>
      <c r="H2273" s="9" t="s">
        <v>1505</v>
      </c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</row>
    <row r="2274" spans="1:24" hidden="1" x14ac:dyDescent="0.2">
      <c r="A2274" s="3">
        <v>45964</v>
      </c>
      <c r="B2274" s="9">
        <v>-33</v>
      </c>
      <c r="C2274" s="9" t="s">
        <v>27</v>
      </c>
      <c r="D2274" s="9" t="s">
        <v>28</v>
      </c>
      <c r="E2274" s="9" t="s">
        <v>1504</v>
      </c>
      <c r="F2274" s="9" t="s">
        <v>5538</v>
      </c>
      <c r="G2274" s="9" t="s">
        <v>5543</v>
      </c>
      <c r="H2274" s="9" t="s">
        <v>1505</v>
      </c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</row>
    <row r="2275" spans="1:24" hidden="1" x14ac:dyDescent="0.2">
      <c r="A2275" s="3">
        <v>45964</v>
      </c>
      <c r="B2275" s="9">
        <v>-33</v>
      </c>
      <c r="C2275" s="9" t="s">
        <v>27</v>
      </c>
      <c r="D2275" s="9" t="s">
        <v>28</v>
      </c>
      <c r="E2275" s="9" t="s">
        <v>1504</v>
      </c>
      <c r="F2275" s="9" t="s">
        <v>5538</v>
      </c>
      <c r="G2275" s="9" t="s">
        <v>5543</v>
      </c>
      <c r="H2275" s="9" t="s">
        <v>1505</v>
      </c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</row>
    <row r="2276" spans="1:24" hidden="1" x14ac:dyDescent="0.2">
      <c r="A2276" s="3">
        <v>45964</v>
      </c>
      <c r="B2276" s="9">
        <v>-33</v>
      </c>
      <c r="C2276" s="9" t="s">
        <v>27</v>
      </c>
      <c r="D2276" s="9" t="s">
        <v>28</v>
      </c>
      <c r="E2276" s="9" t="s">
        <v>1504</v>
      </c>
      <c r="F2276" s="9" t="s">
        <v>5538</v>
      </c>
      <c r="G2276" s="9" t="s">
        <v>5543</v>
      </c>
      <c r="H2276" s="9" t="s">
        <v>1505</v>
      </c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</row>
    <row r="2277" spans="1:24" hidden="1" x14ac:dyDescent="0.2">
      <c r="A2277" s="3">
        <v>45964</v>
      </c>
      <c r="B2277" s="9">
        <v>-22</v>
      </c>
      <c r="C2277" s="9" t="s">
        <v>27</v>
      </c>
      <c r="D2277" s="9" t="s">
        <v>28</v>
      </c>
      <c r="E2277" s="9" t="s">
        <v>1504</v>
      </c>
      <c r="F2277" s="9" t="s">
        <v>5538</v>
      </c>
      <c r="G2277" s="9" t="s">
        <v>5543</v>
      </c>
      <c r="H2277" s="9" t="s">
        <v>1505</v>
      </c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</row>
    <row r="2278" spans="1:24" hidden="1" x14ac:dyDescent="0.2">
      <c r="A2278" s="3">
        <v>45964</v>
      </c>
      <c r="B2278" s="9">
        <v>-91.5</v>
      </c>
      <c r="C2278" s="9" t="s">
        <v>27</v>
      </c>
      <c r="D2278" s="9" t="s">
        <v>28</v>
      </c>
      <c r="E2278" s="9" t="s">
        <v>1504</v>
      </c>
      <c r="F2278" s="9" t="s">
        <v>5538</v>
      </c>
      <c r="G2278" s="9" t="s">
        <v>5543</v>
      </c>
      <c r="H2278" s="9" t="s">
        <v>1505</v>
      </c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</row>
    <row r="2279" spans="1:24" hidden="1" x14ac:dyDescent="0.2">
      <c r="A2279" s="3">
        <v>45964</v>
      </c>
      <c r="B2279" s="9">
        <v>-75</v>
      </c>
      <c r="C2279" s="9" t="s">
        <v>27</v>
      </c>
      <c r="D2279" s="9" t="s">
        <v>28</v>
      </c>
      <c r="E2279" s="9" t="s">
        <v>1504</v>
      </c>
      <c r="F2279" s="9" t="s">
        <v>5538</v>
      </c>
      <c r="G2279" s="9" t="s">
        <v>5543</v>
      </c>
      <c r="H2279" s="9" t="s">
        <v>1505</v>
      </c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</row>
    <row r="2280" spans="1:24" hidden="1" x14ac:dyDescent="0.2">
      <c r="A2280" s="3">
        <v>45384</v>
      </c>
      <c r="B2280" s="9">
        <v>-27.32</v>
      </c>
      <c r="C2280" s="9" t="s">
        <v>27</v>
      </c>
      <c r="D2280" s="9" t="s">
        <v>28</v>
      </c>
      <c r="E2280" s="9" t="s">
        <v>1897</v>
      </c>
      <c r="F2280" s="9" t="s">
        <v>5538</v>
      </c>
      <c r="G2280" s="9" t="s">
        <v>5543</v>
      </c>
      <c r="H2280" s="9" t="s">
        <v>1898</v>
      </c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</row>
    <row r="2281" spans="1:24" hidden="1" x14ac:dyDescent="0.2">
      <c r="A2281" s="3">
        <v>45384</v>
      </c>
      <c r="B2281" s="9">
        <v>-20.440000000000001</v>
      </c>
      <c r="C2281" s="9" t="s">
        <v>27</v>
      </c>
      <c r="D2281" s="9" t="s">
        <v>28</v>
      </c>
      <c r="E2281" s="9" t="s">
        <v>1897</v>
      </c>
      <c r="F2281" s="9" t="s">
        <v>5538</v>
      </c>
      <c r="G2281" s="9" t="s">
        <v>5543</v>
      </c>
      <c r="H2281" s="9" t="s">
        <v>1898</v>
      </c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</row>
    <row r="2282" spans="1:24" hidden="1" x14ac:dyDescent="0.2">
      <c r="A2282" s="3">
        <v>45957</v>
      </c>
      <c r="B2282" s="9">
        <v>-27.3</v>
      </c>
      <c r="C2282" s="9" t="s">
        <v>27</v>
      </c>
      <c r="D2282" s="9" t="s">
        <v>28</v>
      </c>
      <c r="E2282" s="9" t="s">
        <v>4979</v>
      </c>
      <c r="F2282" s="9" t="s">
        <v>19</v>
      </c>
      <c r="G2282" s="9" t="s">
        <v>352</v>
      </c>
      <c r="H2282" s="10" t="s">
        <v>4979</v>
      </c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</row>
    <row r="2283" spans="1:24" hidden="1" x14ac:dyDescent="0.2">
      <c r="A2283" s="3">
        <v>45958</v>
      </c>
      <c r="B2283" s="9">
        <v>-7.6</v>
      </c>
      <c r="C2283" s="9" t="s">
        <v>27</v>
      </c>
      <c r="D2283" s="9" t="s">
        <v>28</v>
      </c>
      <c r="E2283" s="9" t="s">
        <v>4979</v>
      </c>
      <c r="F2283" s="9" t="s">
        <v>19</v>
      </c>
      <c r="G2283" s="9" t="s">
        <v>352</v>
      </c>
      <c r="H2283" s="10" t="s">
        <v>4979</v>
      </c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</row>
    <row r="2284" spans="1:24" hidden="1" x14ac:dyDescent="0.2">
      <c r="A2284" s="3">
        <v>45334</v>
      </c>
      <c r="B2284" s="9">
        <v>-517.25</v>
      </c>
      <c r="C2284" s="9" t="s">
        <v>27</v>
      </c>
      <c r="D2284" s="9" t="s">
        <v>28</v>
      </c>
      <c r="E2284" s="9" t="s">
        <v>1680</v>
      </c>
      <c r="F2284" s="9" t="s">
        <v>19</v>
      </c>
      <c r="G2284" s="9" t="s">
        <v>352</v>
      </c>
      <c r="H2284" s="9" t="s">
        <v>353</v>
      </c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</row>
    <row r="2285" spans="1:24" hidden="1" x14ac:dyDescent="0.2">
      <c r="A2285" s="3">
        <v>45404</v>
      </c>
      <c r="B2285" s="9">
        <v>-5</v>
      </c>
      <c r="C2285" s="9" t="s">
        <v>27</v>
      </c>
      <c r="D2285" s="9" t="s">
        <v>28</v>
      </c>
      <c r="E2285" s="9" t="s">
        <v>520</v>
      </c>
      <c r="F2285" s="9" t="s">
        <v>19</v>
      </c>
      <c r="G2285" s="9" t="s">
        <v>352</v>
      </c>
      <c r="H2285" s="9" t="s">
        <v>353</v>
      </c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</row>
    <row r="2286" spans="1:24" hidden="1" x14ac:dyDescent="0.2">
      <c r="A2286" s="3">
        <v>45820</v>
      </c>
      <c r="B2286" s="9">
        <v>-92.58</v>
      </c>
      <c r="C2286" s="9" t="s">
        <v>27</v>
      </c>
      <c r="D2286" s="9" t="s">
        <v>28</v>
      </c>
      <c r="E2286" s="9" t="s">
        <v>2419</v>
      </c>
      <c r="F2286" s="9" t="s">
        <v>84</v>
      </c>
      <c r="G2286" s="9" t="s">
        <v>4635</v>
      </c>
      <c r="H2286" s="9" t="s">
        <v>4113</v>
      </c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</row>
    <row r="2287" spans="1:24" hidden="1" x14ac:dyDescent="0.2">
      <c r="A2287" s="3">
        <v>45607</v>
      </c>
      <c r="B2287" s="9">
        <v>-20.75</v>
      </c>
      <c r="C2287" s="9" t="s">
        <v>27</v>
      </c>
      <c r="D2287" s="9" t="s">
        <v>28</v>
      </c>
      <c r="E2287" s="9" t="s">
        <v>3038</v>
      </c>
      <c r="F2287" s="9" t="s">
        <v>84</v>
      </c>
      <c r="G2287" s="9" t="s">
        <v>4635</v>
      </c>
      <c r="H2287" s="9" t="s">
        <v>3754</v>
      </c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</row>
    <row r="2288" spans="1:24" hidden="1" x14ac:dyDescent="0.2">
      <c r="A2288" s="3">
        <v>46008</v>
      </c>
      <c r="B2288" s="9">
        <v>-63.95</v>
      </c>
      <c r="C2288" s="9" t="s">
        <v>172</v>
      </c>
      <c r="D2288" s="10"/>
      <c r="E2288" s="9" t="s">
        <v>5424</v>
      </c>
      <c r="F2288" s="9" t="s">
        <v>84</v>
      </c>
      <c r="G2288" s="9" t="s">
        <v>4635</v>
      </c>
      <c r="H2288" s="9" t="s">
        <v>5490</v>
      </c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</row>
    <row r="2289" spans="1:24" hidden="1" x14ac:dyDescent="0.2">
      <c r="A2289" s="3">
        <v>45448</v>
      </c>
      <c r="B2289" s="9">
        <v>-25.19</v>
      </c>
      <c r="C2289" s="9" t="s">
        <v>27</v>
      </c>
      <c r="D2289" s="9" t="s">
        <v>28</v>
      </c>
      <c r="E2289" s="9" t="s">
        <v>2285</v>
      </c>
      <c r="F2289" s="9" t="s">
        <v>84</v>
      </c>
      <c r="G2289" s="9" t="s">
        <v>4635</v>
      </c>
      <c r="H2289" s="9" t="s">
        <v>5485</v>
      </c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</row>
    <row r="2290" spans="1:24" hidden="1" x14ac:dyDescent="0.2">
      <c r="A2290" s="3">
        <v>45922</v>
      </c>
      <c r="B2290" s="9">
        <v>-90.21</v>
      </c>
      <c r="C2290" s="9" t="s">
        <v>27</v>
      </c>
      <c r="D2290" s="9" t="s">
        <v>28</v>
      </c>
      <c r="E2290" s="9" t="s">
        <v>4755</v>
      </c>
      <c r="F2290" s="9" t="s">
        <v>84</v>
      </c>
      <c r="G2290" s="9" t="s">
        <v>4635</v>
      </c>
      <c r="H2290" s="9" t="s">
        <v>5485</v>
      </c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</row>
    <row r="2291" spans="1:24" hidden="1" x14ac:dyDescent="0.2">
      <c r="A2291" s="3">
        <v>45384</v>
      </c>
      <c r="B2291" s="9">
        <v>-20.440000000000001</v>
      </c>
      <c r="C2291" s="9" t="s">
        <v>27</v>
      </c>
      <c r="D2291" s="9" t="s">
        <v>28</v>
      </c>
      <c r="E2291" s="9" t="s">
        <v>1897</v>
      </c>
      <c r="F2291" s="9" t="s">
        <v>5538</v>
      </c>
      <c r="G2291" s="9" t="s">
        <v>5543</v>
      </c>
      <c r="H2291" s="9" t="s">
        <v>1898</v>
      </c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</row>
    <row r="2292" spans="1:24" hidden="1" x14ac:dyDescent="0.2">
      <c r="A2292" s="3">
        <v>45384</v>
      </c>
      <c r="B2292" s="9">
        <v>-20.440000000000001</v>
      </c>
      <c r="C2292" s="9" t="s">
        <v>27</v>
      </c>
      <c r="D2292" s="9" t="s">
        <v>28</v>
      </c>
      <c r="E2292" s="9" t="s">
        <v>1897</v>
      </c>
      <c r="F2292" s="9" t="s">
        <v>5538</v>
      </c>
      <c r="G2292" s="9" t="s">
        <v>5543</v>
      </c>
      <c r="H2292" s="9" t="s">
        <v>1898</v>
      </c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</row>
    <row r="2293" spans="1:24" hidden="1" x14ac:dyDescent="0.2">
      <c r="A2293" s="3">
        <v>45621</v>
      </c>
      <c r="B2293" s="9">
        <v>-29.44</v>
      </c>
      <c r="C2293" s="9" t="s">
        <v>27</v>
      </c>
      <c r="D2293" s="9" t="s">
        <v>28</v>
      </c>
      <c r="E2293" s="9" t="s">
        <v>3100</v>
      </c>
      <c r="F2293" s="9" t="s">
        <v>5538</v>
      </c>
      <c r="G2293" s="9" t="s">
        <v>5543</v>
      </c>
      <c r="H2293" s="9" t="s">
        <v>1898</v>
      </c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</row>
    <row r="2294" spans="1:24" hidden="1" x14ac:dyDescent="0.2">
      <c r="A2294" s="3">
        <v>45621</v>
      </c>
      <c r="B2294" s="9">
        <v>-9.14</v>
      </c>
      <c r="C2294" s="9" t="s">
        <v>27</v>
      </c>
      <c r="D2294" s="9" t="s">
        <v>28</v>
      </c>
      <c r="E2294" s="9" t="s">
        <v>3100</v>
      </c>
      <c r="F2294" s="9" t="s">
        <v>5538</v>
      </c>
      <c r="G2294" s="9" t="s">
        <v>5543</v>
      </c>
      <c r="H2294" s="9" t="s">
        <v>1898</v>
      </c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</row>
    <row r="2295" spans="1:24" hidden="1" x14ac:dyDescent="0.2">
      <c r="A2295" s="3">
        <v>45621</v>
      </c>
      <c r="B2295" s="9">
        <v>-9.14</v>
      </c>
      <c r="C2295" s="9" t="s">
        <v>27</v>
      </c>
      <c r="D2295" s="9" t="s">
        <v>28</v>
      </c>
      <c r="E2295" s="9" t="s">
        <v>3100</v>
      </c>
      <c r="F2295" s="9" t="s">
        <v>5538</v>
      </c>
      <c r="G2295" s="9" t="s">
        <v>5543</v>
      </c>
      <c r="H2295" s="9" t="s">
        <v>1898</v>
      </c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</row>
    <row r="2296" spans="1:24" hidden="1" x14ac:dyDescent="0.2">
      <c r="A2296" s="3">
        <v>45828</v>
      </c>
      <c r="B2296" s="9">
        <v>-150</v>
      </c>
      <c r="C2296" s="9" t="s">
        <v>172</v>
      </c>
      <c r="D2296" s="10"/>
      <c r="E2296" s="9" t="s">
        <v>4158</v>
      </c>
      <c r="F2296" s="9" t="s">
        <v>11</v>
      </c>
      <c r="G2296" s="9" t="s">
        <v>5527</v>
      </c>
      <c r="H2296" s="9" t="s">
        <v>5646</v>
      </c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</row>
    <row r="2297" spans="1:24" hidden="1" x14ac:dyDescent="0.2">
      <c r="A2297" s="3">
        <v>45404</v>
      </c>
      <c r="B2297" s="9">
        <v>-3.55</v>
      </c>
      <c r="C2297" s="9" t="s">
        <v>27</v>
      </c>
      <c r="D2297" s="9" t="s">
        <v>28</v>
      </c>
      <c r="E2297" s="9" t="s">
        <v>571</v>
      </c>
      <c r="F2297" s="9" t="s">
        <v>16</v>
      </c>
      <c r="G2297" s="9" t="s">
        <v>6049</v>
      </c>
      <c r="H2297" s="9" t="s">
        <v>5509</v>
      </c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</row>
    <row r="2298" spans="1:24" hidden="1" x14ac:dyDescent="0.2">
      <c r="A2298" s="3">
        <v>45348</v>
      </c>
      <c r="B2298" s="9">
        <v>-40</v>
      </c>
      <c r="C2298" s="9" t="s">
        <v>27</v>
      </c>
      <c r="D2298" s="9" t="s">
        <v>28</v>
      </c>
      <c r="E2298" s="9" t="s">
        <v>1726</v>
      </c>
      <c r="F2298" s="9" t="s">
        <v>52</v>
      </c>
      <c r="G2298" s="9" t="s">
        <v>2</v>
      </c>
      <c r="H2298" s="9" t="s">
        <v>1727</v>
      </c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</row>
    <row r="2299" spans="1:24" hidden="1" x14ac:dyDescent="0.2">
      <c r="A2299" s="3">
        <v>45425</v>
      </c>
      <c r="B2299" s="9">
        <v>-12</v>
      </c>
      <c r="C2299" s="9" t="s">
        <v>27</v>
      </c>
      <c r="D2299" s="9" t="s">
        <v>28</v>
      </c>
      <c r="E2299" s="9" t="s">
        <v>571</v>
      </c>
      <c r="F2299" s="9" t="s">
        <v>16</v>
      </c>
      <c r="G2299" s="9" t="s">
        <v>6049</v>
      </c>
      <c r="H2299" s="9" t="s">
        <v>5509</v>
      </c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</row>
    <row r="2300" spans="1:24" hidden="1" x14ac:dyDescent="0.2">
      <c r="A2300" s="3">
        <v>45800</v>
      </c>
      <c r="B2300" s="9">
        <v>-145</v>
      </c>
      <c r="C2300" s="9" t="s">
        <v>172</v>
      </c>
      <c r="D2300" s="10"/>
      <c r="E2300" s="9" t="s">
        <v>3987</v>
      </c>
      <c r="F2300" s="9" t="s">
        <v>11</v>
      </c>
      <c r="G2300" s="9" t="s">
        <v>5527</v>
      </c>
      <c r="H2300" s="9" t="s">
        <v>5646</v>
      </c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</row>
    <row r="2301" spans="1:24" hidden="1" x14ac:dyDescent="0.2">
      <c r="A2301" s="3">
        <v>45867</v>
      </c>
      <c r="B2301" s="9">
        <v>-3</v>
      </c>
      <c r="C2301" s="9" t="s">
        <v>172</v>
      </c>
      <c r="D2301" s="10"/>
      <c r="E2301" s="9" t="s">
        <v>4422</v>
      </c>
      <c r="F2301" s="9" t="s">
        <v>8</v>
      </c>
      <c r="G2301" s="10"/>
      <c r="H2301" s="9" t="s">
        <v>3754</v>
      </c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</row>
    <row r="2302" spans="1:24" hidden="1" x14ac:dyDescent="0.2">
      <c r="A2302" s="3">
        <v>45929</v>
      </c>
      <c r="B2302" s="9">
        <v>-91.82</v>
      </c>
      <c r="C2302" s="9" t="s">
        <v>27</v>
      </c>
      <c r="D2302" s="9" t="s">
        <v>28</v>
      </c>
      <c r="E2302" s="9" t="s">
        <v>4817</v>
      </c>
      <c r="F2302" s="9" t="s">
        <v>84</v>
      </c>
      <c r="G2302" s="9" t="s">
        <v>4635</v>
      </c>
      <c r="H2302" s="9" t="s">
        <v>5485</v>
      </c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</row>
    <row r="2303" spans="1:24" hidden="1" x14ac:dyDescent="0.2">
      <c r="A2303" s="3">
        <v>45936</v>
      </c>
      <c r="B2303" s="9">
        <v>-95.91</v>
      </c>
      <c r="C2303" s="9" t="s">
        <v>27</v>
      </c>
      <c r="D2303" s="9" t="s">
        <v>28</v>
      </c>
      <c r="E2303" s="9" t="s">
        <v>4755</v>
      </c>
      <c r="F2303" s="9" t="s">
        <v>84</v>
      </c>
      <c r="G2303" s="9" t="s">
        <v>4635</v>
      </c>
      <c r="H2303" s="9" t="s">
        <v>5485</v>
      </c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</row>
    <row r="2304" spans="1:24" hidden="1" x14ac:dyDescent="0.2">
      <c r="A2304" s="3">
        <v>46008</v>
      </c>
      <c r="B2304" s="9">
        <v>-105.43</v>
      </c>
      <c r="C2304" s="9" t="s">
        <v>27</v>
      </c>
      <c r="D2304" s="9" t="s">
        <v>28</v>
      </c>
      <c r="E2304" s="9" t="s">
        <v>5200</v>
      </c>
      <c r="F2304" s="9" t="s">
        <v>84</v>
      </c>
      <c r="G2304" s="9" t="s">
        <v>4635</v>
      </c>
      <c r="H2304" s="9" t="s">
        <v>5485</v>
      </c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</row>
    <row r="2305" spans="1:24" hidden="1" x14ac:dyDescent="0.2">
      <c r="A2305" s="3">
        <v>45558</v>
      </c>
      <c r="B2305" s="9">
        <v>-117.71</v>
      </c>
      <c r="C2305" s="9" t="s">
        <v>27</v>
      </c>
      <c r="D2305" s="9" t="s">
        <v>28</v>
      </c>
      <c r="E2305" s="9" t="s">
        <v>2795</v>
      </c>
      <c r="F2305" s="9" t="s">
        <v>84</v>
      </c>
      <c r="G2305" s="9" t="s">
        <v>4635</v>
      </c>
      <c r="H2305" s="9" t="s">
        <v>2796</v>
      </c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</row>
    <row r="2306" spans="1:24" hidden="1" x14ac:dyDescent="0.2">
      <c r="A2306" s="3">
        <v>45888</v>
      </c>
      <c r="B2306" s="9">
        <v>-87.3</v>
      </c>
      <c r="C2306" s="9" t="s">
        <v>27</v>
      </c>
      <c r="D2306" s="9" t="s">
        <v>28</v>
      </c>
      <c r="E2306" s="9" t="s">
        <v>4523</v>
      </c>
      <c r="F2306" s="9" t="s">
        <v>84</v>
      </c>
      <c r="G2306" s="9" t="s">
        <v>4635</v>
      </c>
      <c r="H2306" s="9" t="s">
        <v>5541</v>
      </c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</row>
    <row r="2307" spans="1:24" hidden="1" x14ac:dyDescent="0.2">
      <c r="A2307" s="3">
        <v>45621</v>
      </c>
      <c r="B2307" s="9">
        <v>-9.14</v>
      </c>
      <c r="C2307" s="9" t="s">
        <v>27</v>
      </c>
      <c r="D2307" s="9" t="s">
        <v>28</v>
      </c>
      <c r="E2307" s="9" t="s">
        <v>3100</v>
      </c>
      <c r="F2307" s="9" t="s">
        <v>5538</v>
      </c>
      <c r="G2307" s="9" t="s">
        <v>5543</v>
      </c>
      <c r="H2307" s="9" t="s">
        <v>1898</v>
      </c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</row>
    <row r="2308" spans="1:24" hidden="1" x14ac:dyDescent="0.2">
      <c r="A2308" s="3">
        <v>45463</v>
      </c>
      <c r="B2308" s="9">
        <v>-85</v>
      </c>
      <c r="C2308" s="9" t="s">
        <v>27</v>
      </c>
      <c r="D2308" s="9" t="s">
        <v>28</v>
      </c>
      <c r="E2308" s="9" t="s">
        <v>1355</v>
      </c>
      <c r="F2308" s="9" t="s">
        <v>165</v>
      </c>
      <c r="G2308" s="9" t="s">
        <v>166</v>
      </c>
      <c r="H2308" s="9" t="s">
        <v>1356</v>
      </c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</row>
    <row r="2309" spans="1:24" hidden="1" x14ac:dyDescent="0.2">
      <c r="A2309" s="3">
        <v>45495</v>
      </c>
      <c r="B2309" s="9">
        <v>-88.9</v>
      </c>
      <c r="C2309" s="9" t="s">
        <v>27</v>
      </c>
      <c r="D2309" s="9" t="s">
        <v>28</v>
      </c>
      <c r="E2309" s="9" t="s">
        <v>1355</v>
      </c>
      <c r="F2309" s="9" t="s">
        <v>165</v>
      </c>
      <c r="G2309" s="9" t="s">
        <v>166</v>
      </c>
      <c r="H2309" s="9" t="s">
        <v>1356</v>
      </c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</row>
    <row r="2310" spans="1:24" hidden="1" x14ac:dyDescent="0.2">
      <c r="A2310" s="3">
        <v>45524</v>
      </c>
      <c r="B2310" s="9">
        <v>-88.9</v>
      </c>
      <c r="C2310" s="9" t="s">
        <v>27</v>
      </c>
      <c r="D2310" s="9" t="s">
        <v>28</v>
      </c>
      <c r="E2310" s="9" t="s">
        <v>1355</v>
      </c>
      <c r="F2310" s="9" t="s">
        <v>165</v>
      </c>
      <c r="G2310" s="9" t="s">
        <v>166</v>
      </c>
      <c r="H2310" s="9" t="s">
        <v>1356</v>
      </c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</row>
    <row r="2311" spans="1:24" hidden="1" x14ac:dyDescent="0.2">
      <c r="A2311" s="3">
        <v>45555</v>
      </c>
      <c r="B2311" s="9">
        <v>-88.9</v>
      </c>
      <c r="C2311" s="9" t="s">
        <v>27</v>
      </c>
      <c r="D2311" s="9" t="s">
        <v>28</v>
      </c>
      <c r="E2311" s="9" t="s">
        <v>1355</v>
      </c>
      <c r="F2311" s="9" t="s">
        <v>165</v>
      </c>
      <c r="G2311" s="9" t="s">
        <v>166</v>
      </c>
      <c r="H2311" s="9" t="s">
        <v>1356</v>
      </c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</row>
    <row r="2312" spans="1:24" hidden="1" x14ac:dyDescent="0.2">
      <c r="A2312" s="3">
        <v>45587</v>
      </c>
      <c r="B2312" s="9">
        <v>-88.9</v>
      </c>
      <c r="C2312" s="9" t="s">
        <v>27</v>
      </c>
      <c r="D2312" s="9" t="s">
        <v>28</v>
      </c>
      <c r="E2312" s="9" t="s">
        <v>1355</v>
      </c>
      <c r="F2312" s="9" t="s">
        <v>165</v>
      </c>
      <c r="G2312" s="9" t="s">
        <v>166</v>
      </c>
      <c r="H2312" s="9" t="s">
        <v>1356</v>
      </c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</row>
    <row r="2313" spans="1:24" hidden="1" x14ac:dyDescent="0.2">
      <c r="A2313" s="3">
        <v>45616</v>
      </c>
      <c r="B2313" s="9">
        <v>-88.9</v>
      </c>
      <c r="C2313" s="9" t="s">
        <v>27</v>
      </c>
      <c r="D2313" s="9" t="s">
        <v>28</v>
      </c>
      <c r="E2313" s="9" t="s">
        <v>1355</v>
      </c>
      <c r="F2313" s="9" t="s">
        <v>165</v>
      </c>
      <c r="G2313" s="9" t="s">
        <v>166</v>
      </c>
      <c r="H2313" s="9" t="s">
        <v>1356</v>
      </c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</row>
    <row r="2314" spans="1:24" hidden="1" x14ac:dyDescent="0.2">
      <c r="A2314" s="3">
        <v>45646</v>
      </c>
      <c r="B2314" s="9">
        <v>-88.9</v>
      </c>
      <c r="C2314" s="9" t="s">
        <v>27</v>
      </c>
      <c r="D2314" s="9" t="s">
        <v>28</v>
      </c>
      <c r="E2314" s="9" t="s">
        <v>1355</v>
      </c>
      <c r="F2314" s="9" t="s">
        <v>165</v>
      </c>
      <c r="G2314" s="9" t="s">
        <v>166</v>
      </c>
      <c r="H2314" s="9" t="s">
        <v>1356</v>
      </c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</row>
    <row r="2315" spans="1:24" hidden="1" x14ac:dyDescent="0.2">
      <c r="A2315" s="3">
        <v>45678</v>
      </c>
      <c r="B2315" s="9">
        <v>-88.9</v>
      </c>
      <c r="C2315" s="9" t="s">
        <v>27</v>
      </c>
      <c r="D2315" s="9" t="s">
        <v>28</v>
      </c>
      <c r="E2315" s="9" t="s">
        <v>1355</v>
      </c>
      <c r="F2315" s="9" t="s">
        <v>165</v>
      </c>
      <c r="G2315" s="9" t="s">
        <v>166</v>
      </c>
      <c r="H2315" s="9" t="s">
        <v>1356</v>
      </c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</row>
    <row r="2316" spans="1:24" hidden="1" x14ac:dyDescent="0.2">
      <c r="A2316" s="3">
        <v>45708</v>
      </c>
      <c r="B2316" s="9">
        <v>-88.9</v>
      </c>
      <c r="C2316" s="9" t="s">
        <v>27</v>
      </c>
      <c r="D2316" s="9" t="s">
        <v>28</v>
      </c>
      <c r="E2316" s="9" t="s">
        <v>1355</v>
      </c>
      <c r="F2316" s="9" t="s">
        <v>165</v>
      </c>
      <c r="G2316" s="9" t="s">
        <v>166</v>
      </c>
      <c r="H2316" s="9" t="s">
        <v>1356</v>
      </c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</row>
    <row r="2317" spans="1:24" hidden="1" x14ac:dyDescent="0.2">
      <c r="A2317" s="3">
        <v>45736</v>
      </c>
      <c r="B2317" s="9">
        <v>-88.9</v>
      </c>
      <c r="C2317" s="9" t="s">
        <v>27</v>
      </c>
      <c r="D2317" s="9" t="s">
        <v>28</v>
      </c>
      <c r="E2317" s="9" t="s">
        <v>1355</v>
      </c>
      <c r="F2317" s="9" t="s">
        <v>165</v>
      </c>
      <c r="G2317" s="9" t="s">
        <v>166</v>
      </c>
      <c r="H2317" s="9" t="s">
        <v>1356</v>
      </c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</row>
    <row r="2318" spans="1:24" hidden="1" x14ac:dyDescent="0.2">
      <c r="A2318" s="3">
        <v>45769</v>
      </c>
      <c r="B2318" s="9">
        <v>-88.9</v>
      </c>
      <c r="C2318" s="9" t="s">
        <v>27</v>
      </c>
      <c r="D2318" s="9" t="s">
        <v>28</v>
      </c>
      <c r="E2318" s="9" t="s">
        <v>1355</v>
      </c>
      <c r="F2318" s="9" t="s">
        <v>165</v>
      </c>
      <c r="G2318" s="9" t="s">
        <v>166</v>
      </c>
      <c r="H2318" s="9" t="s">
        <v>1356</v>
      </c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</row>
    <row r="2319" spans="1:24" hidden="1" x14ac:dyDescent="0.2">
      <c r="A2319" s="3">
        <v>45780</v>
      </c>
      <c r="B2319" s="9">
        <v>-89.1</v>
      </c>
      <c r="C2319" s="9" t="s">
        <v>172</v>
      </c>
      <c r="D2319" s="10"/>
      <c r="E2319" s="9" t="s">
        <v>3831</v>
      </c>
      <c r="F2319" s="9" t="s">
        <v>84</v>
      </c>
      <c r="G2319" s="9" t="s">
        <v>4635</v>
      </c>
      <c r="H2319" s="9" t="s">
        <v>3832</v>
      </c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</row>
    <row r="2320" spans="1:24" x14ac:dyDescent="0.2">
      <c r="A2320" s="3">
        <v>46020</v>
      </c>
      <c r="B2320" s="9">
        <v>250</v>
      </c>
      <c r="C2320" s="9" t="s">
        <v>27</v>
      </c>
      <c r="D2320" s="9" t="s">
        <v>59</v>
      </c>
      <c r="E2320" s="9" t="s">
        <v>5174</v>
      </c>
      <c r="F2320" s="9" t="s">
        <v>5537</v>
      </c>
      <c r="G2320" s="9" t="s">
        <v>5492</v>
      </c>
      <c r="H2320" s="10" t="s">
        <v>5174</v>
      </c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</row>
    <row r="2321" spans="1:24" hidden="1" x14ac:dyDescent="0.2">
      <c r="A2321" s="3">
        <v>45964</v>
      </c>
      <c r="B2321" s="9">
        <v>-24.06</v>
      </c>
      <c r="C2321" s="9" t="s">
        <v>27</v>
      </c>
      <c r="D2321" s="9" t="s">
        <v>28</v>
      </c>
      <c r="E2321" s="9" t="s">
        <v>3100</v>
      </c>
      <c r="F2321" s="9" t="s">
        <v>5538</v>
      </c>
      <c r="G2321" s="9" t="s">
        <v>5543</v>
      </c>
      <c r="H2321" s="9" t="s">
        <v>1898</v>
      </c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</row>
    <row r="2322" spans="1:24" hidden="1" x14ac:dyDescent="0.2">
      <c r="A2322" s="3">
        <v>45334</v>
      </c>
      <c r="B2322" s="9">
        <v>-69.5</v>
      </c>
      <c r="C2322" s="9" t="s">
        <v>27</v>
      </c>
      <c r="D2322" s="9" t="s">
        <v>28</v>
      </c>
      <c r="E2322" s="9" t="s">
        <v>1682</v>
      </c>
      <c r="F2322" s="9" t="s">
        <v>5538</v>
      </c>
      <c r="G2322" s="9" t="s">
        <v>5543</v>
      </c>
      <c r="H2322" s="9" t="s">
        <v>1683</v>
      </c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</row>
    <row r="2323" spans="1:24" hidden="1" x14ac:dyDescent="0.2">
      <c r="A2323" s="3">
        <v>45334</v>
      </c>
      <c r="B2323" s="9">
        <v>-40</v>
      </c>
      <c r="C2323" s="9" t="s">
        <v>27</v>
      </c>
      <c r="D2323" s="9" t="s">
        <v>28</v>
      </c>
      <c r="E2323" s="9" t="s">
        <v>1682</v>
      </c>
      <c r="F2323" s="9" t="s">
        <v>5538</v>
      </c>
      <c r="G2323" s="9" t="s">
        <v>5543</v>
      </c>
      <c r="H2323" s="9" t="s">
        <v>1683</v>
      </c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</row>
    <row r="2324" spans="1:24" hidden="1" x14ac:dyDescent="0.2">
      <c r="A2324" s="3">
        <v>45799</v>
      </c>
      <c r="B2324" s="9">
        <v>-88.9</v>
      </c>
      <c r="C2324" s="9" t="s">
        <v>27</v>
      </c>
      <c r="D2324" s="9" t="s">
        <v>28</v>
      </c>
      <c r="E2324" s="9" t="s">
        <v>1355</v>
      </c>
      <c r="F2324" s="9" t="s">
        <v>165</v>
      </c>
      <c r="G2324" s="9" t="s">
        <v>166</v>
      </c>
      <c r="H2324" s="9" t="s">
        <v>1356</v>
      </c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</row>
    <row r="2325" spans="1:24" hidden="1" x14ac:dyDescent="0.2">
      <c r="A2325" s="3">
        <v>45828</v>
      </c>
      <c r="B2325" s="9">
        <v>-88.9</v>
      </c>
      <c r="C2325" s="9" t="s">
        <v>27</v>
      </c>
      <c r="D2325" s="9" t="s">
        <v>28</v>
      </c>
      <c r="E2325" s="9" t="s">
        <v>1355</v>
      </c>
      <c r="F2325" s="9" t="s">
        <v>165</v>
      </c>
      <c r="G2325" s="9" t="s">
        <v>166</v>
      </c>
      <c r="H2325" s="9" t="s">
        <v>1356</v>
      </c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</row>
    <row r="2326" spans="1:24" hidden="1" x14ac:dyDescent="0.2">
      <c r="A2326" s="3">
        <v>45860</v>
      </c>
      <c r="B2326" s="9">
        <v>-88.9</v>
      </c>
      <c r="C2326" s="9" t="s">
        <v>27</v>
      </c>
      <c r="D2326" s="9" t="s">
        <v>28</v>
      </c>
      <c r="E2326" s="9" t="s">
        <v>1355</v>
      </c>
      <c r="F2326" s="9" t="s">
        <v>165</v>
      </c>
      <c r="G2326" s="9" t="s">
        <v>2144</v>
      </c>
      <c r="H2326" s="9" t="s">
        <v>1356</v>
      </c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</row>
    <row r="2327" spans="1:24" hidden="1" x14ac:dyDescent="0.2">
      <c r="A2327" s="3">
        <v>45889</v>
      </c>
      <c r="B2327" s="9">
        <v>-92.99</v>
      </c>
      <c r="C2327" s="9" t="s">
        <v>27</v>
      </c>
      <c r="D2327" s="9" t="s">
        <v>28</v>
      </c>
      <c r="E2327" s="9" t="s">
        <v>1355</v>
      </c>
      <c r="F2327" s="9" t="s">
        <v>165</v>
      </c>
      <c r="G2327" s="9" t="s">
        <v>2144</v>
      </c>
      <c r="H2327" s="9" t="s">
        <v>1356</v>
      </c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</row>
    <row r="2328" spans="1:24" hidden="1" x14ac:dyDescent="0.2">
      <c r="A2328" s="3">
        <v>45922</v>
      </c>
      <c r="B2328" s="9">
        <v>-92.99</v>
      </c>
      <c r="C2328" s="9" t="s">
        <v>27</v>
      </c>
      <c r="D2328" s="9" t="s">
        <v>28</v>
      </c>
      <c r="E2328" s="9" t="s">
        <v>1355</v>
      </c>
      <c r="F2328" s="9" t="s">
        <v>165</v>
      </c>
      <c r="G2328" s="9" t="s">
        <v>2144</v>
      </c>
      <c r="H2328" s="9" t="s">
        <v>1356</v>
      </c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</row>
    <row r="2329" spans="1:24" hidden="1" x14ac:dyDescent="0.2">
      <c r="A2329" s="3">
        <v>45951</v>
      </c>
      <c r="B2329" s="9">
        <v>-92.99</v>
      </c>
      <c r="C2329" s="9" t="s">
        <v>27</v>
      </c>
      <c r="D2329" s="9" t="s">
        <v>28</v>
      </c>
      <c r="E2329" s="9" t="s">
        <v>1355</v>
      </c>
      <c r="F2329" s="9" t="s">
        <v>165</v>
      </c>
      <c r="G2329" s="9" t="s">
        <v>2144</v>
      </c>
      <c r="H2329" s="9" t="s">
        <v>1356</v>
      </c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</row>
    <row r="2330" spans="1:24" hidden="1" x14ac:dyDescent="0.2">
      <c r="A2330" s="3">
        <v>45981</v>
      </c>
      <c r="B2330" s="9">
        <v>-89.99</v>
      </c>
      <c r="C2330" s="9" t="s">
        <v>27</v>
      </c>
      <c r="D2330" s="9" t="s">
        <v>28</v>
      </c>
      <c r="E2330" s="9" t="s">
        <v>1355</v>
      </c>
      <c r="F2330" s="9" t="s">
        <v>165</v>
      </c>
      <c r="G2330" s="9" t="s">
        <v>2144</v>
      </c>
      <c r="H2330" s="9" t="s">
        <v>1356</v>
      </c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</row>
    <row r="2331" spans="1:24" hidden="1" x14ac:dyDescent="0.2">
      <c r="A2331" s="3">
        <v>46013</v>
      </c>
      <c r="B2331" s="9">
        <v>-89.99</v>
      </c>
      <c r="C2331" s="9" t="s">
        <v>27</v>
      </c>
      <c r="D2331" s="9" t="s">
        <v>28</v>
      </c>
      <c r="E2331" s="9" t="s">
        <v>1355</v>
      </c>
      <c r="F2331" s="9" t="s">
        <v>165</v>
      </c>
      <c r="G2331" s="9" t="s">
        <v>2144</v>
      </c>
      <c r="H2331" s="9" t="s">
        <v>1356</v>
      </c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</row>
    <row r="2332" spans="1:24" hidden="1" x14ac:dyDescent="0.2">
      <c r="A2332" s="3">
        <v>45295</v>
      </c>
      <c r="B2332" s="9">
        <v>-253.24</v>
      </c>
      <c r="C2332" s="9" t="s">
        <v>27</v>
      </c>
      <c r="D2332" s="9" t="s">
        <v>28</v>
      </c>
      <c r="E2332" s="9" t="s">
        <v>252</v>
      </c>
      <c r="F2332" s="9" t="s">
        <v>165</v>
      </c>
      <c r="G2332" s="9" t="s">
        <v>166</v>
      </c>
      <c r="H2332" s="9" t="s">
        <v>167</v>
      </c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</row>
    <row r="2333" spans="1:24" hidden="1" x14ac:dyDescent="0.2">
      <c r="A2333" s="3">
        <v>45412</v>
      </c>
      <c r="B2333" s="9">
        <v>-2.25</v>
      </c>
      <c r="C2333" s="9" t="s">
        <v>27</v>
      </c>
      <c r="D2333" s="9" t="s">
        <v>28</v>
      </c>
      <c r="E2333" s="9" t="s">
        <v>2093</v>
      </c>
      <c r="F2333" s="9" t="s">
        <v>2</v>
      </c>
      <c r="G2333" s="10"/>
      <c r="H2333" s="9" t="s">
        <v>2094</v>
      </c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</row>
    <row r="2334" spans="1:24" hidden="1" x14ac:dyDescent="0.2">
      <c r="A2334" s="3">
        <v>45412</v>
      </c>
      <c r="B2334" s="9">
        <v>-2.25</v>
      </c>
      <c r="C2334" s="9" t="s">
        <v>27</v>
      </c>
      <c r="D2334" s="9" t="s">
        <v>28</v>
      </c>
      <c r="E2334" s="9" t="s">
        <v>2093</v>
      </c>
      <c r="F2334" s="9" t="s">
        <v>2</v>
      </c>
      <c r="G2334" s="10"/>
      <c r="H2334" s="9" t="s">
        <v>2094</v>
      </c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</row>
    <row r="2335" spans="1:24" hidden="1" x14ac:dyDescent="0.2">
      <c r="A2335" s="3">
        <v>45418</v>
      </c>
      <c r="B2335" s="9">
        <v>-26.5</v>
      </c>
      <c r="C2335" s="9" t="s">
        <v>27</v>
      </c>
      <c r="D2335" s="9" t="s">
        <v>28</v>
      </c>
      <c r="E2335" s="9" t="s">
        <v>1682</v>
      </c>
      <c r="F2335" s="9" t="s">
        <v>5538</v>
      </c>
      <c r="G2335" s="9" t="s">
        <v>5543</v>
      </c>
      <c r="H2335" s="9" t="s">
        <v>1683</v>
      </c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</row>
    <row r="2336" spans="1:24" hidden="1" x14ac:dyDescent="0.2">
      <c r="A2336" s="3">
        <v>45418</v>
      </c>
      <c r="B2336" s="9">
        <v>-12.5</v>
      </c>
      <c r="C2336" s="9" t="s">
        <v>27</v>
      </c>
      <c r="D2336" s="9" t="s">
        <v>28</v>
      </c>
      <c r="E2336" s="9" t="s">
        <v>1682</v>
      </c>
      <c r="F2336" s="9" t="s">
        <v>5538</v>
      </c>
      <c r="G2336" s="9" t="s">
        <v>5543</v>
      </c>
      <c r="H2336" s="9" t="s">
        <v>1683</v>
      </c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</row>
    <row r="2337" spans="1:24" hidden="1" x14ac:dyDescent="0.2">
      <c r="A2337" s="3">
        <v>45418</v>
      </c>
      <c r="B2337" s="9">
        <v>-10</v>
      </c>
      <c r="C2337" s="9" t="s">
        <v>27</v>
      </c>
      <c r="D2337" s="9" t="s">
        <v>28</v>
      </c>
      <c r="E2337" s="9" t="s">
        <v>1682</v>
      </c>
      <c r="F2337" s="9" t="s">
        <v>5538</v>
      </c>
      <c r="G2337" s="9" t="s">
        <v>5543</v>
      </c>
      <c r="H2337" s="9" t="s">
        <v>1683</v>
      </c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</row>
    <row r="2338" spans="1:24" hidden="1" x14ac:dyDescent="0.2">
      <c r="A2338" s="3">
        <v>45418</v>
      </c>
      <c r="B2338" s="9">
        <v>-5</v>
      </c>
      <c r="C2338" s="9" t="s">
        <v>27</v>
      </c>
      <c r="D2338" s="9" t="s">
        <v>28</v>
      </c>
      <c r="E2338" s="9" t="s">
        <v>1682</v>
      </c>
      <c r="F2338" s="9" t="s">
        <v>5538</v>
      </c>
      <c r="G2338" s="9" t="s">
        <v>5543</v>
      </c>
      <c r="H2338" s="9" t="s">
        <v>1683</v>
      </c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</row>
    <row r="2339" spans="1:24" hidden="1" x14ac:dyDescent="0.2">
      <c r="A2339" s="3">
        <v>45740</v>
      </c>
      <c r="B2339" s="9">
        <v>-30</v>
      </c>
      <c r="C2339" s="9" t="s">
        <v>27</v>
      </c>
      <c r="D2339" s="9" t="s">
        <v>28</v>
      </c>
      <c r="E2339" s="9" t="s">
        <v>1682</v>
      </c>
      <c r="F2339" s="9" t="s">
        <v>5538</v>
      </c>
      <c r="G2339" s="9" t="s">
        <v>5543</v>
      </c>
      <c r="H2339" s="9" t="s">
        <v>1683</v>
      </c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</row>
    <row r="2340" spans="1:24" hidden="1" x14ac:dyDescent="0.2">
      <c r="A2340" s="3">
        <v>45943</v>
      </c>
      <c r="B2340" s="9">
        <v>-4.97</v>
      </c>
      <c r="C2340" s="9" t="s">
        <v>27</v>
      </c>
      <c r="D2340" s="9" t="s">
        <v>28</v>
      </c>
      <c r="E2340" s="9" t="s">
        <v>4888</v>
      </c>
      <c r="F2340" s="9" t="s">
        <v>5538</v>
      </c>
      <c r="G2340" s="9" t="s">
        <v>5543</v>
      </c>
      <c r="H2340" s="9" t="s">
        <v>4873</v>
      </c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</row>
    <row r="2341" spans="1:24" hidden="1" x14ac:dyDescent="0.2">
      <c r="A2341" s="3">
        <v>45940</v>
      </c>
      <c r="B2341" s="9">
        <v>-63.39</v>
      </c>
      <c r="C2341" s="9" t="s">
        <v>172</v>
      </c>
      <c r="D2341" s="10"/>
      <c r="E2341" s="9" t="s">
        <v>4872</v>
      </c>
      <c r="F2341" s="9" t="s">
        <v>5538</v>
      </c>
      <c r="G2341" s="9" t="s">
        <v>5543</v>
      </c>
      <c r="H2341" s="9" t="s">
        <v>4873</v>
      </c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</row>
    <row r="2342" spans="1:24" hidden="1" x14ac:dyDescent="0.2">
      <c r="A2342" s="3">
        <v>45404</v>
      </c>
      <c r="B2342" s="9">
        <v>-6.3</v>
      </c>
      <c r="C2342" s="9" t="s">
        <v>27</v>
      </c>
      <c r="D2342" s="9" t="s">
        <v>28</v>
      </c>
      <c r="E2342" s="9" t="s">
        <v>1994</v>
      </c>
      <c r="F2342" s="9" t="s">
        <v>5538</v>
      </c>
      <c r="G2342" s="9" t="s">
        <v>5543</v>
      </c>
      <c r="H2342" s="9" t="s">
        <v>1995</v>
      </c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</row>
    <row r="2343" spans="1:24" hidden="1" x14ac:dyDescent="0.2">
      <c r="A2343" s="3">
        <v>45545</v>
      </c>
      <c r="B2343" s="9">
        <v>-6.8</v>
      </c>
      <c r="C2343" s="9" t="s">
        <v>27</v>
      </c>
      <c r="D2343" s="9" t="s">
        <v>28</v>
      </c>
      <c r="E2343" s="9" t="s">
        <v>1994</v>
      </c>
      <c r="F2343" s="9" t="s">
        <v>5538</v>
      </c>
      <c r="G2343" s="9" t="s">
        <v>5543</v>
      </c>
      <c r="H2343" s="9" t="s">
        <v>1995</v>
      </c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</row>
    <row r="2344" spans="1:24" hidden="1" x14ac:dyDescent="0.2">
      <c r="A2344" s="3">
        <v>45788</v>
      </c>
      <c r="B2344" s="9">
        <v>-4</v>
      </c>
      <c r="C2344" s="9" t="s">
        <v>172</v>
      </c>
      <c r="D2344" s="10"/>
      <c r="E2344" s="9" t="s">
        <v>3904</v>
      </c>
      <c r="F2344" s="9" t="s">
        <v>5538</v>
      </c>
      <c r="G2344" s="9" t="s">
        <v>5543</v>
      </c>
      <c r="H2344" s="9" t="s">
        <v>5589</v>
      </c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</row>
    <row r="2345" spans="1:24" hidden="1" x14ac:dyDescent="0.2">
      <c r="A2345" s="3">
        <v>45790</v>
      </c>
      <c r="B2345" s="9">
        <v>-2.5</v>
      </c>
      <c r="C2345" s="9" t="s">
        <v>172</v>
      </c>
      <c r="D2345" s="10"/>
      <c r="E2345" s="9" t="s">
        <v>3925</v>
      </c>
      <c r="F2345" s="9" t="s">
        <v>5538</v>
      </c>
      <c r="G2345" s="9" t="s">
        <v>5543</v>
      </c>
      <c r="H2345" s="9" t="s">
        <v>5589</v>
      </c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</row>
    <row r="2346" spans="1:24" hidden="1" x14ac:dyDescent="0.2">
      <c r="A2346" s="3">
        <v>45790</v>
      </c>
      <c r="B2346" s="9">
        <v>-2.5</v>
      </c>
      <c r="C2346" s="9" t="s">
        <v>172</v>
      </c>
      <c r="D2346" s="10"/>
      <c r="E2346" s="9" t="s">
        <v>3925</v>
      </c>
      <c r="F2346" s="9" t="s">
        <v>5538</v>
      </c>
      <c r="G2346" s="9" t="s">
        <v>5543</v>
      </c>
      <c r="H2346" s="9" t="s">
        <v>5589</v>
      </c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</row>
    <row r="2347" spans="1:24" hidden="1" x14ac:dyDescent="0.2">
      <c r="A2347" s="3">
        <v>45822</v>
      </c>
      <c r="B2347" s="9">
        <v>-11</v>
      </c>
      <c r="C2347" s="9" t="s">
        <v>172</v>
      </c>
      <c r="D2347" s="10"/>
      <c r="E2347" s="9" t="s">
        <v>4130</v>
      </c>
      <c r="F2347" s="9" t="s">
        <v>5538</v>
      </c>
      <c r="G2347" s="9" t="s">
        <v>5543</v>
      </c>
      <c r="H2347" s="9" t="s">
        <v>5589</v>
      </c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</row>
    <row r="2348" spans="1:24" x14ac:dyDescent="0.2">
      <c r="A2348" s="3">
        <v>45357</v>
      </c>
      <c r="B2348" s="9">
        <v>1290</v>
      </c>
      <c r="C2348" s="9" t="s">
        <v>27</v>
      </c>
      <c r="D2348" s="9" t="s">
        <v>59</v>
      </c>
      <c r="E2348" s="9" t="s">
        <v>1769</v>
      </c>
      <c r="F2348" s="9" t="s">
        <v>5537</v>
      </c>
      <c r="G2348" s="9" t="s">
        <v>5492</v>
      </c>
      <c r="H2348" s="10" t="s">
        <v>1769</v>
      </c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</row>
    <row r="2349" spans="1:24" x14ac:dyDescent="0.2">
      <c r="A2349" s="3">
        <v>45359</v>
      </c>
      <c r="B2349" s="9">
        <v>3694</v>
      </c>
      <c r="C2349" s="9" t="s">
        <v>27</v>
      </c>
      <c r="D2349" s="9" t="s">
        <v>59</v>
      </c>
      <c r="E2349" s="9" t="s">
        <v>1769</v>
      </c>
      <c r="F2349" s="9" t="s">
        <v>5537</v>
      </c>
      <c r="G2349" s="9" t="s">
        <v>5492</v>
      </c>
      <c r="H2349" s="10" t="s">
        <v>1769</v>
      </c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</row>
    <row r="2350" spans="1:24" hidden="1" x14ac:dyDescent="0.2">
      <c r="A2350" s="3">
        <v>45843</v>
      </c>
      <c r="B2350" s="9">
        <v>-15</v>
      </c>
      <c r="C2350" s="9" t="s">
        <v>172</v>
      </c>
      <c r="D2350" s="10"/>
      <c r="E2350" s="9" t="s">
        <v>4130</v>
      </c>
      <c r="F2350" s="9" t="s">
        <v>5538</v>
      </c>
      <c r="G2350" s="9" t="s">
        <v>5543</v>
      </c>
      <c r="H2350" s="9" t="s">
        <v>5589</v>
      </c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</row>
    <row r="2351" spans="1:24" hidden="1" x14ac:dyDescent="0.2">
      <c r="A2351" s="3">
        <v>45900</v>
      </c>
      <c r="B2351" s="9">
        <v>-2</v>
      </c>
      <c r="C2351" s="9" t="s">
        <v>172</v>
      </c>
      <c r="D2351" s="10"/>
      <c r="E2351" s="9" t="s">
        <v>4130</v>
      </c>
      <c r="F2351" s="9" t="s">
        <v>5538</v>
      </c>
      <c r="G2351" s="9" t="s">
        <v>5543</v>
      </c>
      <c r="H2351" s="9" t="s">
        <v>5589</v>
      </c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</row>
    <row r="2352" spans="1:24" hidden="1" x14ac:dyDescent="0.2">
      <c r="A2352" s="3">
        <v>45900</v>
      </c>
      <c r="B2352" s="9">
        <v>-5</v>
      </c>
      <c r="C2352" s="9" t="s">
        <v>172</v>
      </c>
      <c r="D2352" s="10"/>
      <c r="E2352" s="9" t="s">
        <v>4130</v>
      </c>
      <c r="F2352" s="9" t="s">
        <v>5538</v>
      </c>
      <c r="G2352" s="9" t="s">
        <v>5543</v>
      </c>
      <c r="H2352" s="9" t="s">
        <v>5589</v>
      </c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</row>
    <row r="2353" spans="1:24" hidden="1" x14ac:dyDescent="0.2">
      <c r="A2353" s="3">
        <v>45900</v>
      </c>
      <c r="B2353" s="9">
        <v>-30</v>
      </c>
      <c r="C2353" s="9" t="s">
        <v>172</v>
      </c>
      <c r="D2353" s="10"/>
      <c r="E2353" s="9" t="s">
        <v>4130</v>
      </c>
      <c r="F2353" s="9" t="s">
        <v>5538</v>
      </c>
      <c r="G2353" s="9" t="s">
        <v>5543</v>
      </c>
      <c r="H2353" s="9" t="s">
        <v>5589</v>
      </c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</row>
    <row r="2354" spans="1:24" hidden="1" x14ac:dyDescent="0.2">
      <c r="A2354" s="3">
        <v>45610</v>
      </c>
      <c r="B2354" s="9">
        <v>-95</v>
      </c>
      <c r="C2354" s="9" t="s">
        <v>27</v>
      </c>
      <c r="D2354" s="9" t="s">
        <v>28</v>
      </c>
      <c r="E2354" s="9" t="s">
        <v>3056</v>
      </c>
      <c r="F2354" s="9" t="s">
        <v>11</v>
      </c>
      <c r="G2354" s="9" t="s">
        <v>5527</v>
      </c>
      <c r="H2354" s="9" t="s">
        <v>3057</v>
      </c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</row>
    <row r="2355" spans="1:24" hidden="1" x14ac:dyDescent="0.2">
      <c r="A2355" s="3">
        <v>45653</v>
      </c>
      <c r="B2355" s="9">
        <v>-150</v>
      </c>
      <c r="C2355" s="9" t="s">
        <v>27</v>
      </c>
      <c r="D2355" s="9" t="s">
        <v>28</v>
      </c>
      <c r="E2355" s="9" t="s">
        <v>3056</v>
      </c>
      <c r="F2355" s="9" t="s">
        <v>11</v>
      </c>
      <c r="G2355" s="9" t="s">
        <v>5527</v>
      </c>
      <c r="H2355" s="9" t="s">
        <v>3057</v>
      </c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</row>
    <row r="2356" spans="1:24" hidden="1" x14ac:dyDescent="0.2">
      <c r="A2356" s="3">
        <v>45457</v>
      </c>
      <c r="B2356" s="9">
        <v>-77</v>
      </c>
      <c r="C2356" s="9" t="s">
        <v>27</v>
      </c>
      <c r="D2356" s="9" t="s">
        <v>28</v>
      </c>
      <c r="E2356" s="9" t="s">
        <v>2305</v>
      </c>
      <c r="F2356" s="9" t="s">
        <v>11</v>
      </c>
      <c r="G2356" s="9" t="s">
        <v>5527</v>
      </c>
      <c r="H2356" s="10" t="s">
        <v>6047</v>
      </c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</row>
    <row r="2357" spans="1:24" hidden="1" x14ac:dyDescent="0.2">
      <c r="A2357" s="3">
        <v>45628</v>
      </c>
      <c r="B2357" s="9">
        <v>-150</v>
      </c>
      <c r="C2357" s="9" t="s">
        <v>5534</v>
      </c>
      <c r="D2357" s="9" t="s">
        <v>37</v>
      </c>
      <c r="E2357" s="9" t="s">
        <v>3154</v>
      </c>
      <c r="F2357" s="9" t="s">
        <v>11</v>
      </c>
      <c r="G2357" s="9" t="s">
        <v>5527</v>
      </c>
      <c r="H2357" s="10" t="s">
        <v>5645</v>
      </c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</row>
    <row r="2358" spans="1:24" hidden="1" x14ac:dyDescent="0.2">
      <c r="A2358" s="3">
        <v>45439</v>
      </c>
      <c r="B2358" s="9">
        <v>-28.48</v>
      </c>
      <c r="C2358" s="9" t="s">
        <v>27</v>
      </c>
      <c r="D2358" s="9" t="s">
        <v>28</v>
      </c>
      <c r="E2358" s="9" t="s">
        <v>571</v>
      </c>
      <c r="F2358" s="9" t="s">
        <v>16</v>
      </c>
      <c r="G2358" s="9" t="s">
        <v>6049</v>
      </c>
      <c r="H2358" s="9" t="s">
        <v>5509</v>
      </c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</row>
    <row r="2359" spans="1:24" hidden="1" x14ac:dyDescent="0.2">
      <c r="A2359" s="3">
        <v>45895</v>
      </c>
      <c r="B2359" s="9">
        <v>-4</v>
      </c>
      <c r="C2359" s="9" t="s">
        <v>172</v>
      </c>
      <c r="D2359" s="10"/>
      <c r="E2359" s="9" t="s">
        <v>4581</v>
      </c>
      <c r="F2359" s="9" t="s">
        <v>5538</v>
      </c>
      <c r="G2359" s="9" t="s">
        <v>5543</v>
      </c>
      <c r="H2359" s="9" t="s">
        <v>5589</v>
      </c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</row>
    <row r="2360" spans="1:24" hidden="1" x14ac:dyDescent="0.2">
      <c r="A2360" s="3">
        <v>45348</v>
      </c>
      <c r="B2360" s="9">
        <v>-30</v>
      </c>
      <c r="C2360" s="9" t="s">
        <v>27</v>
      </c>
      <c r="D2360" s="9" t="s">
        <v>28</v>
      </c>
      <c r="E2360" s="9" t="s">
        <v>1726</v>
      </c>
      <c r="F2360" s="9" t="s">
        <v>52</v>
      </c>
      <c r="G2360" s="9" t="s">
        <v>2</v>
      </c>
      <c r="H2360" s="9" t="s">
        <v>1727</v>
      </c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</row>
    <row r="2361" spans="1:24" hidden="1" x14ac:dyDescent="0.2">
      <c r="A2361" s="3">
        <v>45348</v>
      </c>
      <c r="B2361" s="9">
        <v>-25</v>
      </c>
      <c r="C2361" s="9" t="s">
        <v>27</v>
      </c>
      <c r="D2361" s="9" t="s">
        <v>28</v>
      </c>
      <c r="E2361" s="9" t="s">
        <v>1726</v>
      </c>
      <c r="F2361" s="9" t="s">
        <v>52</v>
      </c>
      <c r="G2361" s="9" t="s">
        <v>2</v>
      </c>
      <c r="H2361" s="9" t="s">
        <v>1727</v>
      </c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</row>
    <row r="2362" spans="1:24" hidden="1" x14ac:dyDescent="0.2">
      <c r="A2362" s="3">
        <v>45348</v>
      </c>
      <c r="B2362" s="9">
        <v>-10</v>
      </c>
      <c r="C2362" s="9" t="s">
        <v>27</v>
      </c>
      <c r="D2362" s="9" t="s">
        <v>28</v>
      </c>
      <c r="E2362" s="9" t="s">
        <v>1726</v>
      </c>
      <c r="F2362" s="9" t="s">
        <v>52</v>
      </c>
      <c r="G2362" s="9" t="s">
        <v>2</v>
      </c>
      <c r="H2362" s="9" t="s">
        <v>1727</v>
      </c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</row>
    <row r="2363" spans="1:24" hidden="1" x14ac:dyDescent="0.2">
      <c r="A2363" s="3">
        <v>45784</v>
      </c>
      <c r="B2363" s="9">
        <v>-73.92</v>
      </c>
      <c r="C2363" s="9" t="s">
        <v>172</v>
      </c>
      <c r="D2363" s="10"/>
      <c r="E2363" s="9" t="s">
        <v>3871</v>
      </c>
      <c r="F2363" s="9" t="s">
        <v>2</v>
      </c>
      <c r="G2363" s="10"/>
      <c r="H2363" s="9" t="s">
        <v>3872</v>
      </c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</row>
    <row r="2364" spans="1:24" hidden="1" x14ac:dyDescent="0.2">
      <c r="A2364" s="3">
        <v>45839</v>
      </c>
      <c r="B2364" s="9">
        <v>-3</v>
      </c>
      <c r="C2364" s="9" t="s">
        <v>172</v>
      </c>
      <c r="D2364" s="10"/>
      <c r="E2364" s="9" t="s">
        <v>4232</v>
      </c>
      <c r="F2364" s="9" t="s">
        <v>5538</v>
      </c>
      <c r="G2364" s="9" t="s">
        <v>5543</v>
      </c>
      <c r="H2364" s="9" t="s">
        <v>5589</v>
      </c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</row>
    <row r="2365" spans="1:24" hidden="1" x14ac:dyDescent="0.2">
      <c r="A2365" s="3">
        <v>45902</v>
      </c>
      <c r="B2365" s="9">
        <v>-18</v>
      </c>
      <c r="C2365" s="9" t="s">
        <v>172</v>
      </c>
      <c r="D2365" s="10"/>
      <c r="E2365" s="9" t="s">
        <v>4639</v>
      </c>
      <c r="F2365" s="9" t="s">
        <v>5538</v>
      </c>
      <c r="G2365" s="9" t="s">
        <v>5543</v>
      </c>
      <c r="H2365" s="9" t="s">
        <v>5589</v>
      </c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</row>
    <row r="2366" spans="1:24" hidden="1" x14ac:dyDescent="0.2">
      <c r="A2366" s="3">
        <v>45769</v>
      </c>
      <c r="B2366" s="9">
        <v>-12.3</v>
      </c>
      <c r="C2366" s="9" t="s">
        <v>172</v>
      </c>
      <c r="D2366" s="10"/>
      <c r="E2366" s="9" t="s">
        <v>3757</v>
      </c>
      <c r="F2366" s="9" t="s">
        <v>5538</v>
      </c>
      <c r="G2366" s="9" t="s">
        <v>5543</v>
      </c>
      <c r="H2366" s="9" t="s">
        <v>5940</v>
      </c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</row>
    <row r="2367" spans="1:24" hidden="1" x14ac:dyDescent="0.2">
      <c r="A2367" s="3">
        <v>45769</v>
      </c>
      <c r="B2367" s="9">
        <v>-2</v>
      </c>
      <c r="C2367" s="9" t="s">
        <v>172</v>
      </c>
      <c r="D2367" s="10"/>
      <c r="E2367" s="9" t="s">
        <v>3757</v>
      </c>
      <c r="F2367" s="9" t="s">
        <v>5538</v>
      </c>
      <c r="G2367" s="9" t="s">
        <v>5543</v>
      </c>
      <c r="H2367" s="9" t="s">
        <v>5940</v>
      </c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</row>
    <row r="2368" spans="1:24" hidden="1" x14ac:dyDescent="0.2">
      <c r="A2368" s="3">
        <v>45853</v>
      </c>
      <c r="B2368" s="9">
        <v>-10.119999999999999</v>
      </c>
      <c r="C2368" s="9" t="s">
        <v>27</v>
      </c>
      <c r="D2368" s="9" t="s">
        <v>28</v>
      </c>
      <c r="E2368" s="9" t="s">
        <v>4328</v>
      </c>
      <c r="F2368" s="9" t="s">
        <v>5538</v>
      </c>
      <c r="G2368" s="9" t="s">
        <v>5543</v>
      </c>
      <c r="H2368" s="9" t="s">
        <v>735</v>
      </c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</row>
    <row r="2369" spans="1:24" hidden="1" x14ac:dyDescent="0.2">
      <c r="A2369" s="3">
        <v>45930</v>
      </c>
      <c r="B2369" s="9">
        <v>-12.14</v>
      </c>
      <c r="C2369" s="9" t="s">
        <v>27</v>
      </c>
      <c r="D2369" s="9" t="s">
        <v>28</v>
      </c>
      <c r="E2369" s="9" t="s">
        <v>4328</v>
      </c>
      <c r="F2369" s="9" t="s">
        <v>5538</v>
      </c>
      <c r="G2369" s="9" t="s">
        <v>5543</v>
      </c>
      <c r="H2369" s="9" t="s">
        <v>735</v>
      </c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</row>
    <row r="2370" spans="1:24" hidden="1" x14ac:dyDescent="0.2">
      <c r="A2370" s="3">
        <v>45351</v>
      </c>
      <c r="B2370" s="9">
        <v>-53.29</v>
      </c>
      <c r="C2370" s="9" t="s">
        <v>27</v>
      </c>
      <c r="D2370" s="9" t="s">
        <v>28</v>
      </c>
      <c r="E2370" s="9" t="s">
        <v>1734</v>
      </c>
      <c r="F2370" s="9" t="s">
        <v>5538</v>
      </c>
      <c r="G2370" s="9" t="s">
        <v>5543</v>
      </c>
      <c r="H2370" s="9" t="s">
        <v>735</v>
      </c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</row>
    <row r="2371" spans="1:24" hidden="1" x14ac:dyDescent="0.2">
      <c r="A2371" s="3">
        <v>45558</v>
      </c>
      <c r="B2371" s="9">
        <v>-48.82</v>
      </c>
      <c r="C2371" s="9" t="s">
        <v>27</v>
      </c>
      <c r="D2371" s="9" t="s">
        <v>28</v>
      </c>
      <c r="E2371" s="9" t="s">
        <v>2761</v>
      </c>
      <c r="F2371" s="9" t="s">
        <v>5538</v>
      </c>
      <c r="G2371" s="9" t="s">
        <v>5543</v>
      </c>
      <c r="H2371" s="9" t="s">
        <v>5555</v>
      </c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</row>
    <row r="2372" spans="1:24" hidden="1" x14ac:dyDescent="0.2">
      <c r="A2372" s="3">
        <v>45607</v>
      </c>
      <c r="B2372" s="9">
        <v>-22</v>
      </c>
      <c r="C2372" s="9" t="s">
        <v>27</v>
      </c>
      <c r="D2372" s="9" t="s">
        <v>28</v>
      </c>
      <c r="E2372" s="9" t="s">
        <v>3024</v>
      </c>
      <c r="F2372" s="9" t="s">
        <v>5538</v>
      </c>
      <c r="G2372" s="9" t="s">
        <v>5543</v>
      </c>
      <c r="H2372" s="9" t="s">
        <v>3025</v>
      </c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</row>
    <row r="2373" spans="1:24" hidden="1" x14ac:dyDescent="0.2">
      <c r="A2373" s="3">
        <v>45462</v>
      </c>
      <c r="B2373" s="9">
        <v>-5.7</v>
      </c>
      <c r="C2373" s="9" t="s">
        <v>27</v>
      </c>
      <c r="D2373" s="9" t="s">
        <v>28</v>
      </c>
      <c r="E2373" s="9" t="s">
        <v>2322</v>
      </c>
      <c r="F2373" s="9" t="s">
        <v>5538</v>
      </c>
      <c r="G2373" s="9" t="s">
        <v>5543</v>
      </c>
      <c r="H2373" s="9" t="s">
        <v>2323</v>
      </c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</row>
    <row r="2374" spans="1:24" hidden="1" x14ac:dyDescent="0.2">
      <c r="A2374" s="3">
        <v>45490</v>
      </c>
      <c r="B2374" s="9">
        <v>-5.7</v>
      </c>
      <c r="C2374" s="9" t="s">
        <v>27</v>
      </c>
      <c r="D2374" s="9" t="s">
        <v>28</v>
      </c>
      <c r="E2374" s="9" t="s">
        <v>2322</v>
      </c>
      <c r="F2374" s="9" t="s">
        <v>5538</v>
      </c>
      <c r="G2374" s="9" t="s">
        <v>5543</v>
      </c>
      <c r="H2374" s="9" t="s">
        <v>2323</v>
      </c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</row>
    <row r="2375" spans="1:24" hidden="1" x14ac:dyDescent="0.2">
      <c r="A2375" s="3">
        <v>45526</v>
      </c>
      <c r="B2375" s="9">
        <v>-13.6</v>
      </c>
      <c r="C2375" s="9" t="s">
        <v>27</v>
      </c>
      <c r="D2375" s="9" t="s">
        <v>28</v>
      </c>
      <c r="E2375" s="9" t="s">
        <v>2322</v>
      </c>
      <c r="F2375" s="9" t="s">
        <v>5538</v>
      </c>
      <c r="G2375" s="9" t="s">
        <v>5543</v>
      </c>
      <c r="H2375" s="9" t="s">
        <v>2323</v>
      </c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</row>
    <row r="2376" spans="1:24" hidden="1" x14ac:dyDescent="0.2">
      <c r="A2376" s="3">
        <v>45541</v>
      </c>
      <c r="B2376" s="9">
        <v>-5.7</v>
      </c>
      <c r="C2376" s="9" t="s">
        <v>27</v>
      </c>
      <c r="D2376" s="9" t="s">
        <v>28</v>
      </c>
      <c r="E2376" s="9" t="s">
        <v>2322</v>
      </c>
      <c r="F2376" s="9" t="s">
        <v>5538</v>
      </c>
      <c r="G2376" s="9" t="s">
        <v>5543</v>
      </c>
      <c r="H2376" s="9" t="s">
        <v>2323</v>
      </c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</row>
    <row r="2377" spans="1:24" hidden="1" x14ac:dyDescent="0.2">
      <c r="A2377" s="3">
        <v>45541</v>
      </c>
      <c r="B2377" s="9">
        <v>-5.7</v>
      </c>
      <c r="C2377" s="9" t="s">
        <v>27</v>
      </c>
      <c r="D2377" s="9" t="s">
        <v>28</v>
      </c>
      <c r="E2377" s="9" t="s">
        <v>2322</v>
      </c>
      <c r="F2377" s="9" t="s">
        <v>5538</v>
      </c>
      <c r="G2377" s="9" t="s">
        <v>5543</v>
      </c>
      <c r="H2377" s="9" t="s">
        <v>2323</v>
      </c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</row>
    <row r="2378" spans="1:24" hidden="1" x14ac:dyDescent="0.2">
      <c r="A2378" s="3">
        <v>45569</v>
      </c>
      <c r="B2378" s="9">
        <v>-5.7</v>
      </c>
      <c r="C2378" s="9" t="s">
        <v>27</v>
      </c>
      <c r="D2378" s="9" t="s">
        <v>28</v>
      </c>
      <c r="E2378" s="9" t="s">
        <v>2322</v>
      </c>
      <c r="F2378" s="9" t="s">
        <v>5538</v>
      </c>
      <c r="G2378" s="9" t="s">
        <v>5543</v>
      </c>
      <c r="H2378" s="9" t="s">
        <v>2323</v>
      </c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</row>
    <row r="2379" spans="1:24" hidden="1" x14ac:dyDescent="0.2">
      <c r="A2379" s="3">
        <v>45604</v>
      </c>
      <c r="B2379" s="9">
        <v>-5.7</v>
      </c>
      <c r="C2379" s="9" t="s">
        <v>27</v>
      </c>
      <c r="D2379" s="9" t="s">
        <v>28</v>
      </c>
      <c r="E2379" s="9" t="s">
        <v>2322</v>
      </c>
      <c r="F2379" s="9" t="s">
        <v>5538</v>
      </c>
      <c r="G2379" s="9" t="s">
        <v>5543</v>
      </c>
      <c r="H2379" s="9" t="s">
        <v>2323</v>
      </c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</row>
    <row r="2380" spans="1:24" hidden="1" x14ac:dyDescent="0.2">
      <c r="A2380" s="3">
        <v>45618</v>
      </c>
      <c r="B2380" s="9">
        <v>-5.7</v>
      </c>
      <c r="C2380" s="9" t="s">
        <v>27</v>
      </c>
      <c r="D2380" s="9" t="s">
        <v>28</v>
      </c>
      <c r="E2380" s="9" t="s">
        <v>2322</v>
      </c>
      <c r="F2380" s="9" t="s">
        <v>5538</v>
      </c>
      <c r="G2380" s="9" t="s">
        <v>5543</v>
      </c>
      <c r="H2380" s="9" t="s">
        <v>2323</v>
      </c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</row>
    <row r="2381" spans="1:24" hidden="1" x14ac:dyDescent="0.2">
      <c r="A2381" s="3">
        <v>45646</v>
      </c>
      <c r="B2381" s="9">
        <v>-5.7</v>
      </c>
      <c r="C2381" s="9" t="s">
        <v>27</v>
      </c>
      <c r="D2381" s="9" t="s">
        <v>28</v>
      </c>
      <c r="E2381" s="9" t="s">
        <v>2322</v>
      </c>
      <c r="F2381" s="9" t="s">
        <v>5538</v>
      </c>
      <c r="G2381" s="9" t="s">
        <v>5543</v>
      </c>
      <c r="H2381" s="9" t="s">
        <v>2323</v>
      </c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</row>
    <row r="2382" spans="1:24" hidden="1" x14ac:dyDescent="0.2">
      <c r="A2382" s="3">
        <v>45736</v>
      </c>
      <c r="B2382" s="9">
        <v>-5.8</v>
      </c>
      <c r="C2382" s="9" t="s">
        <v>27</v>
      </c>
      <c r="D2382" s="9" t="s">
        <v>28</v>
      </c>
      <c r="E2382" s="9" t="s">
        <v>2322</v>
      </c>
      <c r="F2382" s="9" t="s">
        <v>5538</v>
      </c>
      <c r="G2382" s="9" t="s">
        <v>5543</v>
      </c>
      <c r="H2382" s="9" t="s">
        <v>2323</v>
      </c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</row>
    <row r="2383" spans="1:24" hidden="1" x14ac:dyDescent="0.2">
      <c r="A2383" s="3">
        <v>45747</v>
      </c>
      <c r="B2383" s="9">
        <v>-6.8</v>
      </c>
      <c r="C2383" s="9" t="s">
        <v>27</v>
      </c>
      <c r="D2383" s="9" t="s">
        <v>28</v>
      </c>
      <c r="E2383" s="9" t="s">
        <v>2322</v>
      </c>
      <c r="F2383" s="9" t="s">
        <v>5538</v>
      </c>
      <c r="G2383" s="9" t="s">
        <v>5543</v>
      </c>
      <c r="H2383" s="9" t="s">
        <v>2323</v>
      </c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</row>
    <row r="2384" spans="1:24" hidden="1" x14ac:dyDescent="0.2">
      <c r="A2384" s="3">
        <v>45754</v>
      </c>
      <c r="B2384" s="9">
        <v>-6.8</v>
      </c>
      <c r="C2384" s="9" t="s">
        <v>27</v>
      </c>
      <c r="D2384" s="9" t="s">
        <v>28</v>
      </c>
      <c r="E2384" s="9" t="s">
        <v>2322</v>
      </c>
      <c r="F2384" s="9" t="s">
        <v>5538</v>
      </c>
      <c r="G2384" s="9" t="s">
        <v>5543</v>
      </c>
      <c r="H2384" s="9" t="s">
        <v>2323</v>
      </c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</row>
    <row r="2385" spans="1:24" hidden="1" x14ac:dyDescent="0.2">
      <c r="A2385" s="3">
        <v>45761</v>
      </c>
      <c r="B2385" s="9">
        <v>-6.8</v>
      </c>
      <c r="C2385" s="9" t="s">
        <v>27</v>
      </c>
      <c r="D2385" s="9" t="s">
        <v>28</v>
      </c>
      <c r="E2385" s="9" t="s">
        <v>2322</v>
      </c>
      <c r="F2385" s="9" t="s">
        <v>5538</v>
      </c>
      <c r="G2385" s="9" t="s">
        <v>5543</v>
      </c>
      <c r="H2385" s="9" t="s">
        <v>2323</v>
      </c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</row>
    <row r="2386" spans="1:24" hidden="1" x14ac:dyDescent="0.2">
      <c r="A2386" s="3">
        <v>45761</v>
      </c>
      <c r="B2386" s="9">
        <v>-6.8</v>
      </c>
      <c r="C2386" s="9" t="s">
        <v>27</v>
      </c>
      <c r="D2386" s="9" t="s">
        <v>28</v>
      </c>
      <c r="E2386" s="9" t="s">
        <v>2322</v>
      </c>
      <c r="F2386" s="9" t="s">
        <v>5538</v>
      </c>
      <c r="G2386" s="9" t="s">
        <v>5543</v>
      </c>
      <c r="H2386" s="9" t="s">
        <v>2323</v>
      </c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</row>
    <row r="2387" spans="1:24" hidden="1" x14ac:dyDescent="0.2">
      <c r="A2387" s="3">
        <v>45769</v>
      </c>
      <c r="B2387" s="9">
        <v>-12.3</v>
      </c>
      <c r="C2387" s="9" t="s">
        <v>27</v>
      </c>
      <c r="D2387" s="9" t="s">
        <v>28</v>
      </c>
      <c r="E2387" s="9" t="s">
        <v>2322</v>
      </c>
      <c r="F2387" s="9" t="s">
        <v>5538</v>
      </c>
      <c r="G2387" s="9" t="s">
        <v>5543</v>
      </c>
      <c r="H2387" s="9" t="s">
        <v>2323</v>
      </c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</row>
    <row r="2388" spans="1:24" hidden="1" x14ac:dyDescent="0.2">
      <c r="A2388" s="3">
        <v>45800</v>
      </c>
      <c r="B2388" s="9">
        <v>-6.8</v>
      </c>
      <c r="C2388" s="9" t="s">
        <v>27</v>
      </c>
      <c r="D2388" s="9" t="s">
        <v>28</v>
      </c>
      <c r="E2388" s="9" t="s">
        <v>2322</v>
      </c>
      <c r="F2388" s="9" t="s">
        <v>5538</v>
      </c>
      <c r="G2388" s="9" t="s">
        <v>5543</v>
      </c>
      <c r="H2388" s="9" t="s">
        <v>2323</v>
      </c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</row>
    <row r="2389" spans="1:24" hidden="1" x14ac:dyDescent="0.2">
      <c r="A2389" s="3">
        <v>45824</v>
      </c>
      <c r="B2389" s="9">
        <v>-6.8</v>
      </c>
      <c r="C2389" s="9" t="s">
        <v>27</v>
      </c>
      <c r="D2389" s="9" t="s">
        <v>28</v>
      </c>
      <c r="E2389" s="9" t="s">
        <v>2322</v>
      </c>
      <c r="F2389" s="9" t="s">
        <v>5538</v>
      </c>
      <c r="G2389" s="9" t="s">
        <v>5543</v>
      </c>
      <c r="H2389" s="9" t="s">
        <v>2323</v>
      </c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</row>
    <row r="2390" spans="1:24" hidden="1" x14ac:dyDescent="0.2">
      <c r="A2390" s="3">
        <v>45834</v>
      </c>
      <c r="B2390" s="9">
        <v>-15.3</v>
      </c>
      <c r="C2390" s="9" t="s">
        <v>27</v>
      </c>
      <c r="D2390" s="9" t="s">
        <v>28</v>
      </c>
      <c r="E2390" s="9" t="s">
        <v>2322</v>
      </c>
      <c r="F2390" s="9" t="s">
        <v>5538</v>
      </c>
      <c r="G2390" s="9" t="s">
        <v>5543</v>
      </c>
      <c r="H2390" s="9" t="s">
        <v>2323</v>
      </c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</row>
    <row r="2391" spans="1:24" hidden="1" x14ac:dyDescent="0.2">
      <c r="A2391" s="3">
        <v>45845</v>
      </c>
      <c r="B2391" s="9">
        <v>-6.8</v>
      </c>
      <c r="C2391" s="9" t="s">
        <v>27</v>
      </c>
      <c r="D2391" s="9" t="s">
        <v>28</v>
      </c>
      <c r="E2391" s="9" t="s">
        <v>2322</v>
      </c>
      <c r="F2391" s="9" t="s">
        <v>5538</v>
      </c>
      <c r="G2391" s="9" t="s">
        <v>5543</v>
      </c>
      <c r="H2391" s="9" t="s">
        <v>2323</v>
      </c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</row>
    <row r="2392" spans="1:24" hidden="1" x14ac:dyDescent="0.2">
      <c r="A2392" s="3">
        <v>45845</v>
      </c>
      <c r="B2392" s="9">
        <v>-6.8</v>
      </c>
      <c r="C2392" s="9" t="s">
        <v>27</v>
      </c>
      <c r="D2392" s="9" t="s">
        <v>28</v>
      </c>
      <c r="E2392" s="9" t="s">
        <v>2322</v>
      </c>
      <c r="F2392" s="9" t="s">
        <v>5538</v>
      </c>
      <c r="G2392" s="9" t="s">
        <v>5543</v>
      </c>
      <c r="H2392" s="9" t="s">
        <v>2323</v>
      </c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</row>
    <row r="2393" spans="1:24" hidden="1" x14ac:dyDescent="0.2">
      <c r="A2393" s="3">
        <v>45474</v>
      </c>
      <c r="B2393" s="9">
        <v>-3.49</v>
      </c>
      <c r="C2393" s="9" t="s">
        <v>27</v>
      </c>
      <c r="D2393" s="9" t="s">
        <v>28</v>
      </c>
      <c r="E2393" s="9" t="s">
        <v>2369</v>
      </c>
      <c r="F2393" s="9" t="s">
        <v>17</v>
      </c>
      <c r="G2393" s="9" t="s">
        <v>5521</v>
      </c>
      <c r="H2393" s="9" t="s">
        <v>193</v>
      </c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</row>
    <row r="2394" spans="1:24" hidden="1" x14ac:dyDescent="0.2">
      <c r="A2394" s="3">
        <v>45477</v>
      </c>
      <c r="B2394" s="9">
        <v>-7.99</v>
      </c>
      <c r="C2394" s="9" t="s">
        <v>27</v>
      </c>
      <c r="D2394" s="9" t="s">
        <v>28</v>
      </c>
      <c r="E2394" s="9" t="s">
        <v>2369</v>
      </c>
      <c r="F2394" s="9" t="s">
        <v>17</v>
      </c>
      <c r="G2394" s="9" t="s">
        <v>5521</v>
      </c>
      <c r="H2394" s="9" t="s">
        <v>193</v>
      </c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</row>
    <row r="2395" spans="1:24" hidden="1" x14ac:dyDescent="0.2">
      <c r="A2395" s="3">
        <v>45322</v>
      </c>
      <c r="B2395" s="9">
        <v>4807.53</v>
      </c>
      <c r="C2395" s="9" t="s">
        <v>36</v>
      </c>
      <c r="D2395" s="9" t="s">
        <v>95</v>
      </c>
      <c r="E2395" s="9" t="s">
        <v>96</v>
      </c>
      <c r="F2395" s="9" t="s">
        <v>97</v>
      </c>
      <c r="G2395" s="9" t="s">
        <v>5532</v>
      </c>
      <c r="H2395" s="10" t="s">
        <v>4239</v>
      </c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</row>
    <row r="2396" spans="1:24" hidden="1" x14ac:dyDescent="0.2">
      <c r="A2396" s="3">
        <v>45336</v>
      </c>
      <c r="B2396" s="9">
        <v>4807.53</v>
      </c>
      <c r="C2396" s="9" t="s">
        <v>36</v>
      </c>
      <c r="D2396" s="9" t="s">
        <v>95</v>
      </c>
      <c r="E2396" s="9" t="s">
        <v>96</v>
      </c>
      <c r="F2396" s="9" t="s">
        <v>97</v>
      </c>
      <c r="G2396" s="9" t="s">
        <v>5532</v>
      </c>
      <c r="H2396" s="10" t="s">
        <v>4239</v>
      </c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</row>
    <row r="2397" spans="1:24" hidden="1" x14ac:dyDescent="0.2">
      <c r="A2397" s="3">
        <v>45350</v>
      </c>
      <c r="B2397" s="9">
        <v>4807.53</v>
      </c>
      <c r="C2397" s="9" t="s">
        <v>36</v>
      </c>
      <c r="D2397" s="9" t="s">
        <v>95</v>
      </c>
      <c r="E2397" s="9" t="s">
        <v>96</v>
      </c>
      <c r="F2397" s="9" t="s">
        <v>97</v>
      </c>
      <c r="G2397" s="9" t="s">
        <v>5532</v>
      </c>
      <c r="H2397" s="10" t="s">
        <v>4239</v>
      </c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</row>
    <row r="2398" spans="1:24" hidden="1" x14ac:dyDescent="0.2">
      <c r="A2398" s="3">
        <v>45616</v>
      </c>
      <c r="B2398" s="9">
        <v>-150</v>
      </c>
      <c r="C2398" s="9" t="s">
        <v>36</v>
      </c>
      <c r="D2398" s="9" t="s">
        <v>37</v>
      </c>
      <c r="E2398" s="9" t="s">
        <v>3074</v>
      </c>
      <c r="F2398" s="9" t="s">
        <v>11</v>
      </c>
      <c r="G2398" s="9" t="s">
        <v>5527</v>
      </c>
      <c r="H2398" s="10" t="s">
        <v>5644</v>
      </c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</row>
    <row r="2399" spans="1:24" hidden="1" x14ac:dyDescent="0.2">
      <c r="A2399" s="3">
        <v>45779</v>
      </c>
      <c r="B2399" s="9">
        <v>-39.450000000000003</v>
      </c>
      <c r="C2399" s="9" t="s">
        <v>172</v>
      </c>
      <c r="D2399" s="10"/>
      <c r="E2399" s="9" t="s">
        <v>3827</v>
      </c>
      <c r="F2399" s="9" t="s">
        <v>8</v>
      </c>
      <c r="G2399" s="10"/>
      <c r="H2399" s="9" t="s">
        <v>3754</v>
      </c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</row>
    <row r="2400" spans="1:24" hidden="1" x14ac:dyDescent="0.2">
      <c r="A2400" s="3">
        <v>45982</v>
      </c>
      <c r="B2400" s="9">
        <v>-115.55</v>
      </c>
      <c r="C2400" s="9" t="s">
        <v>36</v>
      </c>
      <c r="D2400" s="9" t="s">
        <v>206</v>
      </c>
      <c r="E2400" s="9" t="s">
        <v>5102</v>
      </c>
      <c r="F2400" s="9" t="s">
        <v>8</v>
      </c>
      <c r="G2400" s="10"/>
      <c r="H2400" s="10" t="s">
        <v>3754</v>
      </c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</row>
    <row r="2401" spans="1:24" hidden="1" x14ac:dyDescent="0.2">
      <c r="A2401" s="3">
        <v>45866</v>
      </c>
      <c r="B2401" s="9">
        <v>-6.8</v>
      </c>
      <c r="C2401" s="9" t="s">
        <v>27</v>
      </c>
      <c r="D2401" s="9" t="s">
        <v>28</v>
      </c>
      <c r="E2401" s="9" t="s">
        <v>2322</v>
      </c>
      <c r="F2401" s="9" t="s">
        <v>5538</v>
      </c>
      <c r="G2401" s="9" t="s">
        <v>5543</v>
      </c>
      <c r="H2401" s="9" t="s">
        <v>2323</v>
      </c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</row>
    <row r="2402" spans="1:24" hidden="1" x14ac:dyDescent="0.2">
      <c r="A2402" s="3">
        <v>45873</v>
      </c>
      <c r="B2402" s="9">
        <v>-6.8</v>
      </c>
      <c r="C2402" s="9" t="s">
        <v>27</v>
      </c>
      <c r="D2402" s="9" t="s">
        <v>28</v>
      </c>
      <c r="E2402" s="9" t="s">
        <v>2322</v>
      </c>
      <c r="F2402" s="9" t="s">
        <v>5538</v>
      </c>
      <c r="G2402" s="9" t="s">
        <v>5543</v>
      </c>
      <c r="H2402" s="9" t="s">
        <v>2323</v>
      </c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</row>
    <row r="2403" spans="1:24" hidden="1" x14ac:dyDescent="0.2">
      <c r="A2403" s="3">
        <v>45873</v>
      </c>
      <c r="B2403" s="9">
        <v>-6.3</v>
      </c>
      <c r="C2403" s="9" t="s">
        <v>27</v>
      </c>
      <c r="D2403" s="9" t="s">
        <v>28</v>
      </c>
      <c r="E2403" s="9" t="s">
        <v>2322</v>
      </c>
      <c r="F2403" s="9" t="s">
        <v>5538</v>
      </c>
      <c r="G2403" s="9" t="s">
        <v>5543</v>
      </c>
      <c r="H2403" s="9" t="s">
        <v>2323</v>
      </c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</row>
    <row r="2404" spans="1:24" hidden="1" x14ac:dyDescent="0.2">
      <c r="A2404" s="3">
        <v>45908</v>
      </c>
      <c r="B2404" s="9">
        <v>-6.8</v>
      </c>
      <c r="C2404" s="9" t="s">
        <v>27</v>
      </c>
      <c r="D2404" s="9" t="s">
        <v>28</v>
      </c>
      <c r="E2404" s="9" t="s">
        <v>2322</v>
      </c>
      <c r="F2404" s="9" t="s">
        <v>5538</v>
      </c>
      <c r="G2404" s="9" t="s">
        <v>5543</v>
      </c>
      <c r="H2404" s="9" t="s">
        <v>2323</v>
      </c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</row>
    <row r="2405" spans="1:24" hidden="1" x14ac:dyDescent="0.2">
      <c r="A2405" s="3">
        <v>45922</v>
      </c>
      <c r="B2405" s="9">
        <v>-6.8</v>
      </c>
      <c r="C2405" s="9" t="s">
        <v>27</v>
      </c>
      <c r="D2405" s="9" t="s">
        <v>28</v>
      </c>
      <c r="E2405" s="9" t="s">
        <v>2322</v>
      </c>
      <c r="F2405" s="9" t="s">
        <v>5538</v>
      </c>
      <c r="G2405" s="9" t="s">
        <v>5543</v>
      </c>
      <c r="H2405" s="9" t="s">
        <v>2323</v>
      </c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</row>
    <row r="2406" spans="1:24" hidden="1" x14ac:dyDescent="0.2">
      <c r="A2406" s="3">
        <v>45930</v>
      </c>
      <c r="B2406" s="9">
        <v>-6.8</v>
      </c>
      <c r="C2406" s="9" t="s">
        <v>27</v>
      </c>
      <c r="D2406" s="9" t="s">
        <v>28</v>
      </c>
      <c r="E2406" s="9" t="s">
        <v>2322</v>
      </c>
      <c r="F2406" s="9" t="s">
        <v>5538</v>
      </c>
      <c r="G2406" s="9" t="s">
        <v>5543</v>
      </c>
      <c r="H2406" s="9" t="s">
        <v>2323</v>
      </c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</row>
    <row r="2407" spans="1:24" x14ac:dyDescent="0.2">
      <c r="A2407" s="3">
        <v>45638</v>
      </c>
      <c r="B2407" s="9">
        <v>250</v>
      </c>
      <c r="C2407" s="9" t="s">
        <v>27</v>
      </c>
      <c r="D2407" s="9" t="s">
        <v>59</v>
      </c>
      <c r="E2407" s="9" t="s">
        <v>3215</v>
      </c>
      <c r="F2407" s="9" t="s">
        <v>5537</v>
      </c>
      <c r="G2407" s="9" t="s">
        <v>5492</v>
      </c>
      <c r="H2407" s="10" t="s">
        <v>3215</v>
      </c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</row>
    <row r="2408" spans="1:24" x14ac:dyDescent="0.2">
      <c r="A2408" s="3">
        <v>45401</v>
      </c>
      <c r="B2408" s="9">
        <v>450</v>
      </c>
      <c r="C2408" s="9" t="s">
        <v>27</v>
      </c>
      <c r="D2408" s="9" t="s">
        <v>59</v>
      </c>
      <c r="E2408" s="9" t="s">
        <v>1983</v>
      </c>
      <c r="F2408" s="9" t="s">
        <v>5537</v>
      </c>
      <c r="G2408" s="9" t="s">
        <v>5492</v>
      </c>
      <c r="H2408" s="10" t="s">
        <v>1983</v>
      </c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</row>
    <row r="2409" spans="1:24" x14ac:dyDescent="0.2">
      <c r="A2409" s="3">
        <v>45915</v>
      </c>
      <c r="B2409" s="9">
        <v>320</v>
      </c>
      <c r="C2409" s="9" t="s">
        <v>27</v>
      </c>
      <c r="D2409" s="9" t="s">
        <v>59</v>
      </c>
      <c r="E2409" s="9" t="s">
        <v>4715</v>
      </c>
      <c r="F2409" s="9" t="s">
        <v>5537</v>
      </c>
      <c r="G2409" s="9" t="s">
        <v>5492</v>
      </c>
      <c r="H2409" s="10" t="s">
        <v>4715</v>
      </c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</row>
    <row r="2410" spans="1:24" hidden="1" x14ac:dyDescent="0.2">
      <c r="A2410" s="3">
        <v>45364</v>
      </c>
      <c r="B2410" s="9">
        <v>4807.53</v>
      </c>
      <c r="C2410" s="9" t="s">
        <v>36</v>
      </c>
      <c r="D2410" s="9" t="s">
        <v>95</v>
      </c>
      <c r="E2410" s="9" t="s">
        <v>96</v>
      </c>
      <c r="F2410" s="9" t="s">
        <v>97</v>
      </c>
      <c r="G2410" s="9" t="s">
        <v>5532</v>
      </c>
      <c r="H2410" s="10" t="s">
        <v>4239</v>
      </c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</row>
    <row r="2411" spans="1:24" x14ac:dyDescent="0.2">
      <c r="A2411" s="3">
        <v>45434</v>
      </c>
      <c r="B2411" s="9">
        <v>2092</v>
      </c>
      <c r="C2411" s="9" t="s">
        <v>27</v>
      </c>
      <c r="D2411" s="9" t="s">
        <v>59</v>
      </c>
      <c r="E2411" s="9" t="s">
        <v>2222</v>
      </c>
      <c r="F2411" s="9" t="s">
        <v>5537</v>
      </c>
      <c r="G2411" s="9" t="s">
        <v>5492</v>
      </c>
      <c r="H2411" s="10" t="s">
        <v>2222</v>
      </c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</row>
    <row r="2412" spans="1:24" x14ac:dyDescent="0.2">
      <c r="A2412" s="3">
        <v>45293</v>
      </c>
      <c r="B2412" s="9">
        <v>500</v>
      </c>
      <c r="C2412" s="9" t="s">
        <v>27</v>
      </c>
      <c r="D2412" s="9" t="s">
        <v>59</v>
      </c>
      <c r="E2412" s="9" t="s">
        <v>60</v>
      </c>
      <c r="F2412" s="9" t="s">
        <v>5537</v>
      </c>
      <c r="G2412" s="9" t="s">
        <v>5492</v>
      </c>
      <c r="H2412" s="10" t="s">
        <v>60</v>
      </c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</row>
    <row r="2413" spans="1:24" x14ac:dyDescent="0.2">
      <c r="A2413" s="3">
        <v>45293</v>
      </c>
      <c r="B2413" s="9">
        <v>990</v>
      </c>
      <c r="C2413" s="9" t="s">
        <v>27</v>
      </c>
      <c r="D2413" s="9" t="s">
        <v>59</v>
      </c>
      <c r="E2413" s="9" t="s">
        <v>60</v>
      </c>
      <c r="F2413" s="9" t="s">
        <v>5537</v>
      </c>
      <c r="G2413" s="9" t="s">
        <v>5492</v>
      </c>
      <c r="H2413" s="10" t="s">
        <v>60</v>
      </c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</row>
    <row r="2414" spans="1:24" x14ac:dyDescent="0.2">
      <c r="A2414" s="3">
        <v>45294</v>
      </c>
      <c r="B2414" s="9">
        <v>36</v>
      </c>
      <c r="C2414" s="9" t="s">
        <v>27</v>
      </c>
      <c r="D2414" s="9" t="s">
        <v>59</v>
      </c>
      <c r="E2414" s="9" t="s">
        <v>60</v>
      </c>
      <c r="F2414" s="9" t="s">
        <v>5537</v>
      </c>
      <c r="G2414" s="9" t="s">
        <v>5492</v>
      </c>
      <c r="H2414" s="10" t="s">
        <v>60</v>
      </c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</row>
    <row r="2415" spans="1:24" x14ac:dyDescent="0.2">
      <c r="A2415" s="3">
        <v>45294</v>
      </c>
      <c r="B2415" s="9">
        <v>300</v>
      </c>
      <c r="C2415" s="9" t="s">
        <v>27</v>
      </c>
      <c r="D2415" s="9" t="s">
        <v>59</v>
      </c>
      <c r="E2415" s="9" t="s">
        <v>60</v>
      </c>
      <c r="F2415" s="9" t="s">
        <v>5537</v>
      </c>
      <c r="G2415" s="9" t="s">
        <v>5492</v>
      </c>
      <c r="H2415" s="10" t="s">
        <v>60</v>
      </c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</row>
    <row r="2416" spans="1:24" x14ac:dyDescent="0.2">
      <c r="A2416" s="3">
        <v>45294</v>
      </c>
      <c r="B2416" s="9">
        <v>500</v>
      </c>
      <c r="C2416" s="9" t="s">
        <v>27</v>
      </c>
      <c r="D2416" s="9" t="s">
        <v>59</v>
      </c>
      <c r="E2416" s="9" t="s">
        <v>60</v>
      </c>
      <c r="F2416" s="9" t="s">
        <v>5537</v>
      </c>
      <c r="G2416" s="9" t="s">
        <v>5492</v>
      </c>
      <c r="H2416" s="10" t="s">
        <v>60</v>
      </c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</row>
    <row r="2417" spans="1:24" x14ac:dyDescent="0.2">
      <c r="A2417" s="3">
        <v>45295</v>
      </c>
      <c r="B2417" s="9">
        <v>200</v>
      </c>
      <c r="C2417" s="9" t="s">
        <v>27</v>
      </c>
      <c r="D2417" s="9" t="s">
        <v>59</v>
      </c>
      <c r="E2417" s="9" t="s">
        <v>60</v>
      </c>
      <c r="F2417" s="9" t="s">
        <v>5537</v>
      </c>
      <c r="G2417" s="9" t="s">
        <v>5492</v>
      </c>
      <c r="H2417" s="10" t="s">
        <v>60</v>
      </c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</row>
    <row r="2418" spans="1:24" x14ac:dyDescent="0.2">
      <c r="A2418" s="3">
        <v>45295</v>
      </c>
      <c r="B2418" s="9">
        <v>500</v>
      </c>
      <c r="C2418" s="9" t="s">
        <v>27</v>
      </c>
      <c r="D2418" s="9" t="s">
        <v>59</v>
      </c>
      <c r="E2418" s="9" t="s">
        <v>60</v>
      </c>
      <c r="F2418" s="9" t="s">
        <v>5537</v>
      </c>
      <c r="G2418" s="9" t="s">
        <v>5492</v>
      </c>
      <c r="H2418" s="10" t="s">
        <v>60</v>
      </c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</row>
    <row r="2419" spans="1:24" x14ac:dyDescent="0.2">
      <c r="A2419" s="3">
        <v>45295</v>
      </c>
      <c r="B2419" s="9">
        <v>2000</v>
      </c>
      <c r="C2419" s="9" t="s">
        <v>27</v>
      </c>
      <c r="D2419" s="9" t="s">
        <v>59</v>
      </c>
      <c r="E2419" s="9" t="s">
        <v>60</v>
      </c>
      <c r="F2419" s="9" t="s">
        <v>5537</v>
      </c>
      <c r="G2419" s="9" t="s">
        <v>5492</v>
      </c>
      <c r="H2419" s="10" t="s">
        <v>60</v>
      </c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</row>
    <row r="2420" spans="1:24" x14ac:dyDescent="0.2">
      <c r="A2420" s="3">
        <v>45299</v>
      </c>
      <c r="B2420" s="9">
        <v>200</v>
      </c>
      <c r="C2420" s="9" t="s">
        <v>27</v>
      </c>
      <c r="D2420" s="9" t="s">
        <v>59</v>
      </c>
      <c r="E2420" s="9" t="s">
        <v>60</v>
      </c>
      <c r="F2420" s="9" t="s">
        <v>5537</v>
      </c>
      <c r="G2420" s="9" t="s">
        <v>5492</v>
      </c>
      <c r="H2420" s="10" t="s">
        <v>60</v>
      </c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</row>
    <row r="2421" spans="1:24" x14ac:dyDescent="0.2">
      <c r="A2421" s="3">
        <v>45299</v>
      </c>
      <c r="B2421" s="9">
        <v>500</v>
      </c>
      <c r="C2421" s="9" t="s">
        <v>27</v>
      </c>
      <c r="D2421" s="9" t="s">
        <v>59</v>
      </c>
      <c r="E2421" s="9" t="s">
        <v>60</v>
      </c>
      <c r="F2421" s="9" t="s">
        <v>5537</v>
      </c>
      <c r="G2421" s="9" t="s">
        <v>5492</v>
      </c>
      <c r="H2421" s="10" t="s">
        <v>60</v>
      </c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</row>
    <row r="2422" spans="1:24" x14ac:dyDescent="0.2">
      <c r="A2422" s="3">
        <v>45299</v>
      </c>
      <c r="B2422" s="9">
        <v>500</v>
      </c>
      <c r="C2422" s="9" t="s">
        <v>27</v>
      </c>
      <c r="D2422" s="9" t="s">
        <v>59</v>
      </c>
      <c r="E2422" s="9" t="s">
        <v>60</v>
      </c>
      <c r="F2422" s="9" t="s">
        <v>5537</v>
      </c>
      <c r="G2422" s="9" t="s">
        <v>5492</v>
      </c>
      <c r="H2422" s="10" t="s">
        <v>60</v>
      </c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</row>
    <row r="2423" spans="1:24" x14ac:dyDescent="0.2">
      <c r="A2423" s="3">
        <v>45299</v>
      </c>
      <c r="B2423" s="9">
        <v>1500</v>
      </c>
      <c r="C2423" s="9" t="s">
        <v>27</v>
      </c>
      <c r="D2423" s="9" t="s">
        <v>59</v>
      </c>
      <c r="E2423" s="9" t="s">
        <v>60</v>
      </c>
      <c r="F2423" s="9" t="s">
        <v>5537</v>
      </c>
      <c r="G2423" s="9" t="s">
        <v>5492</v>
      </c>
      <c r="H2423" s="10" t="s">
        <v>60</v>
      </c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</row>
    <row r="2424" spans="1:24" x14ac:dyDescent="0.2">
      <c r="A2424" s="3">
        <v>45301</v>
      </c>
      <c r="B2424" s="9">
        <v>500</v>
      </c>
      <c r="C2424" s="9" t="s">
        <v>27</v>
      </c>
      <c r="D2424" s="9" t="s">
        <v>59</v>
      </c>
      <c r="E2424" s="9" t="s">
        <v>60</v>
      </c>
      <c r="F2424" s="9" t="s">
        <v>5537</v>
      </c>
      <c r="G2424" s="9" t="s">
        <v>5492</v>
      </c>
      <c r="H2424" s="10" t="s">
        <v>60</v>
      </c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</row>
    <row r="2425" spans="1:24" x14ac:dyDescent="0.2">
      <c r="A2425" s="3">
        <v>45302</v>
      </c>
      <c r="B2425" s="9">
        <v>1291</v>
      </c>
      <c r="C2425" s="9" t="s">
        <v>27</v>
      </c>
      <c r="D2425" s="9" t="s">
        <v>59</v>
      </c>
      <c r="E2425" s="9" t="s">
        <v>60</v>
      </c>
      <c r="F2425" s="9" t="s">
        <v>5537</v>
      </c>
      <c r="G2425" s="9" t="s">
        <v>5492</v>
      </c>
      <c r="H2425" s="10" t="s">
        <v>60</v>
      </c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</row>
    <row r="2426" spans="1:24" x14ac:dyDescent="0.2">
      <c r="A2426" s="3">
        <v>45303</v>
      </c>
      <c r="B2426" s="9">
        <v>1000</v>
      </c>
      <c r="C2426" s="9" t="s">
        <v>27</v>
      </c>
      <c r="D2426" s="9" t="s">
        <v>59</v>
      </c>
      <c r="E2426" s="9" t="s">
        <v>60</v>
      </c>
      <c r="F2426" s="9" t="s">
        <v>5537</v>
      </c>
      <c r="G2426" s="9" t="s">
        <v>5492</v>
      </c>
      <c r="H2426" s="10" t="s">
        <v>60</v>
      </c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</row>
    <row r="2427" spans="1:24" x14ac:dyDescent="0.2">
      <c r="A2427" s="3">
        <v>45306</v>
      </c>
      <c r="B2427" s="9">
        <v>1000</v>
      </c>
      <c r="C2427" s="9" t="s">
        <v>27</v>
      </c>
      <c r="D2427" s="9" t="s">
        <v>59</v>
      </c>
      <c r="E2427" s="9" t="s">
        <v>60</v>
      </c>
      <c r="F2427" s="9" t="s">
        <v>5537</v>
      </c>
      <c r="G2427" s="9" t="s">
        <v>5492</v>
      </c>
      <c r="H2427" s="10" t="s">
        <v>60</v>
      </c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</row>
    <row r="2428" spans="1:24" x14ac:dyDescent="0.2">
      <c r="A2428" s="3">
        <v>45307</v>
      </c>
      <c r="B2428" s="9">
        <v>1000</v>
      </c>
      <c r="C2428" s="9" t="s">
        <v>27</v>
      </c>
      <c r="D2428" s="9" t="s">
        <v>59</v>
      </c>
      <c r="E2428" s="9" t="s">
        <v>60</v>
      </c>
      <c r="F2428" s="9" t="s">
        <v>5537</v>
      </c>
      <c r="G2428" s="9" t="s">
        <v>5492</v>
      </c>
      <c r="H2428" s="10" t="s">
        <v>60</v>
      </c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</row>
    <row r="2429" spans="1:24" x14ac:dyDescent="0.2">
      <c r="A2429" s="3">
        <v>45310</v>
      </c>
      <c r="B2429" s="9">
        <v>1000</v>
      </c>
      <c r="C2429" s="9" t="s">
        <v>27</v>
      </c>
      <c r="D2429" s="9" t="s">
        <v>59</v>
      </c>
      <c r="E2429" s="9" t="s">
        <v>60</v>
      </c>
      <c r="F2429" s="9" t="s">
        <v>5537</v>
      </c>
      <c r="G2429" s="9" t="s">
        <v>5492</v>
      </c>
      <c r="H2429" s="10" t="s">
        <v>60</v>
      </c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</row>
    <row r="2430" spans="1:24" x14ac:dyDescent="0.2">
      <c r="A2430" s="3">
        <v>45316</v>
      </c>
      <c r="B2430" s="9">
        <v>200</v>
      </c>
      <c r="C2430" s="9" t="s">
        <v>27</v>
      </c>
      <c r="D2430" s="9" t="s">
        <v>59</v>
      </c>
      <c r="E2430" s="9" t="s">
        <v>60</v>
      </c>
      <c r="F2430" s="9" t="s">
        <v>5537</v>
      </c>
      <c r="G2430" s="9" t="s">
        <v>5492</v>
      </c>
      <c r="H2430" s="10" t="s">
        <v>60</v>
      </c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</row>
    <row r="2431" spans="1:24" x14ac:dyDescent="0.2">
      <c r="A2431" s="3">
        <v>45320</v>
      </c>
      <c r="B2431" s="9">
        <v>150</v>
      </c>
      <c r="C2431" s="9" t="s">
        <v>27</v>
      </c>
      <c r="D2431" s="9" t="s">
        <v>59</v>
      </c>
      <c r="E2431" s="9" t="s">
        <v>60</v>
      </c>
      <c r="F2431" s="9" t="s">
        <v>5537</v>
      </c>
      <c r="G2431" s="9" t="s">
        <v>5492</v>
      </c>
      <c r="H2431" s="10" t="s">
        <v>60</v>
      </c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</row>
    <row r="2432" spans="1:24" x14ac:dyDescent="0.2">
      <c r="A2432" s="3">
        <v>45320</v>
      </c>
      <c r="B2432" s="9">
        <v>400</v>
      </c>
      <c r="C2432" s="9" t="s">
        <v>27</v>
      </c>
      <c r="D2432" s="9" t="s">
        <v>59</v>
      </c>
      <c r="E2432" s="9" t="s">
        <v>60</v>
      </c>
      <c r="F2432" s="9" t="s">
        <v>5537</v>
      </c>
      <c r="G2432" s="9" t="s">
        <v>5492</v>
      </c>
      <c r="H2432" s="10" t="s">
        <v>60</v>
      </c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</row>
    <row r="2433" spans="1:24" x14ac:dyDescent="0.2">
      <c r="A2433" s="3">
        <v>45320</v>
      </c>
      <c r="B2433" s="9">
        <v>500</v>
      </c>
      <c r="C2433" s="9" t="s">
        <v>27</v>
      </c>
      <c r="D2433" s="9" t="s">
        <v>59</v>
      </c>
      <c r="E2433" s="9" t="s">
        <v>60</v>
      </c>
      <c r="F2433" s="9" t="s">
        <v>5537</v>
      </c>
      <c r="G2433" s="9" t="s">
        <v>5492</v>
      </c>
      <c r="H2433" s="10" t="s">
        <v>60</v>
      </c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</row>
    <row r="2434" spans="1:24" x14ac:dyDescent="0.2">
      <c r="A2434" s="3">
        <v>45320</v>
      </c>
      <c r="B2434" s="9">
        <v>550</v>
      </c>
      <c r="C2434" s="9" t="s">
        <v>27</v>
      </c>
      <c r="D2434" s="9" t="s">
        <v>59</v>
      </c>
      <c r="E2434" s="9" t="s">
        <v>60</v>
      </c>
      <c r="F2434" s="9" t="s">
        <v>5537</v>
      </c>
      <c r="G2434" s="9" t="s">
        <v>5492</v>
      </c>
      <c r="H2434" s="10" t="s">
        <v>60</v>
      </c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</row>
    <row r="2435" spans="1:24" x14ac:dyDescent="0.2">
      <c r="A2435" s="3">
        <v>45320</v>
      </c>
      <c r="B2435" s="9">
        <v>1200</v>
      </c>
      <c r="C2435" s="9" t="s">
        <v>27</v>
      </c>
      <c r="D2435" s="9" t="s">
        <v>59</v>
      </c>
      <c r="E2435" s="9" t="s">
        <v>60</v>
      </c>
      <c r="F2435" s="9" t="s">
        <v>5537</v>
      </c>
      <c r="G2435" s="9" t="s">
        <v>5492</v>
      </c>
      <c r="H2435" s="10" t="s">
        <v>60</v>
      </c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</row>
    <row r="2436" spans="1:24" x14ac:dyDescent="0.2">
      <c r="A2436" s="3">
        <v>45322</v>
      </c>
      <c r="B2436" s="9">
        <v>400</v>
      </c>
      <c r="C2436" s="9" t="s">
        <v>27</v>
      </c>
      <c r="D2436" s="9" t="s">
        <v>59</v>
      </c>
      <c r="E2436" s="9" t="s">
        <v>60</v>
      </c>
      <c r="F2436" s="9" t="s">
        <v>5537</v>
      </c>
      <c r="G2436" s="9" t="s">
        <v>5492</v>
      </c>
      <c r="H2436" s="10" t="s">
        <v>60</v>
      </c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</row>
    <row r="2437" spans="1:24" x14ac:dyDescent="0.2">
      <c r="A2437" s="3">
        <v>45322</v>
      </c>
      <c r="B2437" s="9">
        <v>2000</v>
      </c>
      <c r="C2437" s="9" t="s">
        <v>27</v>
      </c>
      <c r="D2437" s="9" t="s">
        <v>59</v>
      </c>
      <c r="E2437" s="9" t="s">
        <v>60</v>
      </c>
      <c r="F2437" s="9" t="s">
        <v>5537</v>
      </c>
      <c r="G2437" s="9" t="s">
        <v>5492</v>
      </c>
      <c r="H2437" s="10" t="s">
        <v>60</v>
      </c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</row>
    <row r="2438" spans="1:24" x14ac:dyDescent="0.2">
      <c r="A2438" s="3">
        <v>45330</v>
      </c>
      <c r="B2438" s="9">
        <v>150</v>
      </c>
      <c r="C2438" s="9" t="s">
        <v>27</v>
      </c>
      <c r="D2438" s="9" t="s">
        <v>59</v>
      </c>
      <c r="E2438" s="9" t="s">
        <v>60</v>
      </c>
      <c r="F2438" s="9" t="s">
        <v>5537</v>
      </c>
      <c r="G2438" s="9" t="s">
        <v>5492</v>
      </c>
      <c r="H2438" s="10" t="s">
        <v>60</v>
      </c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</row>
    <row r="2439" spans="1:24" x14ac:dyDescent="0.2">
      <c r="A2439" s="3">
        <v>45330</v>
      </c>
      <c r="B2439" s="9">
        <v>1400</v>
      </c>
      <c r="C2439" s="9" t="s">
        <v>27</v>
      </c>
      <c r="D2439" s="9" t="s">
        <v>59</v>
      </c>
      <c r="E2439" s="9" t="s">
        <v>60</v>
      </c>
      <c r="F2439" s="9" t="s">
        <v>5537</v>
      </c>
      <c r="G2439" s="9" t="s">
        <v>5492</v>
      </c>
      <c r="H2439" s="10" t="s">
        <v>60</v>
      </c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</row>
    <row r="2440" spans="1:24" x14ac:dyDescent="0.2">
      <c r="A2440" s="3">
        <v>45331</v>
      </c>
      <c r="B2440" s="9">
        <v>200</v>
      </c>
      <c r="C2440" s="9" t="s">
        <v>27</v>
      </c>
      <c r="D2440" s="9" t="s">
        <v>59</v>
      </c>
      <c r="E2440" s="9" t="s">
        <v>60</v>
      </c>
      <c r="F2440" s="9" t="s">
        <v>5537</v>
      </c>
      <c r="G2440" s="9" t="s">
        <v>5492</v>
      </c>
      <c r="H2440" s="10" t="s">
        <v>60</v>
      </c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</row>
    <row r="2441" spans="1:24" x14ac:dyDescent="0.2">
      <c r="A2441" s="3">
        <v>45331</v>
      </c>
      <c r="B2441" s="9">
        <v>500</v>
      </c>
      <c r="C2441" s="9" t="s">
        <v>27</v>
      </c>
      <c r="D2441" s="9" t="s">
        <v>59</v>
      </c>
      <c r="E2441" s="9" t="s">
        <v>60</v>
      </c>
      <c r="F2441" s="9" t="s">
        <v>5537</v>
      </c>
      <c r="G2441" s="9" t="s">
        <v>5492</v>
      </c>
      <c r="H2441" s="10" t="s">
        <v>60</v>
      </c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</row>
    <row r="2442" spans="1:24" x14ac:dyDescent="0.2">
      <c r="A2442" s="3">
        <v>45334</v>
      </c>
      <c r="B2442" s="9">
        <v>150</v>
      </c>
      <c r="C2442" s="9" t="s">
        <v>27</v>
      </c>
      <c r="D2442" s="9" t="s">
        <v>59</v>
      </c>
      <c r="E2442" s="9" t="s">
        <v>60</v>
      </c>
      <c r="F2442" s="9" t="s">
        <v>5537</v>
      </c>
      <c r="G2442" s="9" t="s">
        <v>5492</v>
      </c>
      <c r="H2442" s="10" t="s">
        <v>60</v>
      </c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</row>
    <row r="2443" spans="1:24" x14ac:dyDescent="0.2">
      <c r="A2443" s="3">
        <v>45334</v>
      </c>
      <c r="B2443" s="9">
        <v>500</v>
      </c>
      <c r="C2443" s="9" t="s">
        <v>27</v>
      </c>
      <c r="D2443" s="9" t="s">
        <v>59</v>
      </c>
      <c r="E2443" s="9" t="s">
        <v>60</v>
      </c>
      <c r="F2443" s="9" t="s">
        <v>5537</v>
      </c>
      <c r="G2443" s="9" t="s">
        <v>5492</v>
      </c>
      <c r="H2443" s="10" t="s">
        <v>60</v>
      </c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</row>
    <row r="2444" spans="1:24" x14ac:dyDescent="0.2">
      <c r="A2444" s="3">
        <v>45336</v>
      </c>
      <c r="B2444" s="9">
        <v>100</v>
      </c>
      <c r="C2444" s="9" t="s">
        <v>27</v>
      </c>
      <c r="D2444" s="9" t="s">
        <v>59</v>
      </c>
      <c r="E2444" s="9" t="s">
        <v>60</v>
      </c>
      <c r="F2444" s="9" t="s">
        <v>5537</v>
      </c>
      <c r="G2444" s="9" t="s">
        <v>5492</v>
      </c>
      <c r="H2444" s="10" t="s">
        <v>60</v>
      </c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</row>
    <row r="2445" spans="1:24" x14ac:dyDescent="0.2">
      <c r="A2445" s="3">
        <v>45336</v>
      </c>
      <c r="B2445" s="9">
        <v>1500</v>
      </c>
      <c r="C2445" s="9" t="s">
        <v>27</v>
      </c>
      <c r="D2445" s="9" t="s">
        <v>59</v>
      </c>
      <c r="E2445" s="9" t="s">
        <v>60</v>
      </c>
      <c r="F2445" s="9" t="s">
        <v>5537</v>
      </c>
      <c r="G2445" s="9" t="s">
        <v>5492</v>
      </c>
      <c r="H2445" s="10" t="s">
        <v>60</v>
      </c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</row>
    <row r="2446" spans="1:24" x14ac:dyDescent="0.2">
      <c r="A2446" s="3">
        <v>45338</v>
      </c>
      <c r="B2446" s="9">
        <v>1000</v>
      </c>
      <c r="C2446" s="9" t="s">
        <v>27</v>
      </c>
      <c r="D2446" s="9" t="s">
        <v>59</v>
      </c>
      <c r="E2446" s="9" t="s">
        <v>60</v>
      </c>
      <c r="F2446" s="9" t="s">
        <v>5537</v>
      </c>
      <c r="G2446" s="9" t="s">
        <v>5492</v>
      </c>
      <c r="H2446" s="10" t="s">
        <v>60</v>
      </c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</row>
    <row r="2447" spans="1:24" x14ac:dyDescent="0.2">
      <c r="A2447" s="3">
        <v>45344</v>
      </c>
      <c r="B2447" s="9">
        <v>500</v>
      </c>
      <c r="C2447" s="9" t="s">
        <v>27</v>
      </c>
      <c r="D2447" s="9" t="s">
        <v>59</v>
      </c>
      <c r="E2447" s="9" t="s">
        <v>60</v>
      </c>
      <c r="F2447" s="9" t="s">
        <v>5537</v>
      </c>
      <c r="G2447" s="9" t="s">
        <v>5492</v>
      </c>
      <c r="H2447" s="10" t="s">
        <v>60</v>
      </c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</row>
    <row r="2448" spans="1:24" x14ac:dyDescent="0.2">
      <c r="A2448" s="3">
        <v>45348</v>
      </c>
      <c r="B2448" s="9">
        <v>1000</v>
      </c>
      <c r="C2448" s="9" t="s">
        <v>27</v>
      </c>
      <c r="D2448" s="9" t="s">
        <v>59</v>
      </c>
      <c r="E2448" s="9" t="s">
        <v>60</v>
      </c>
      <c r="F2448" s="9" t="s">
        <v>5537</v>
      </c>
      <c r="G2448" s="9" t="s">
        <v>5492</v>
      </c>
      <c r="H2448" s="10" t="s">
        <v>60</v>
      </c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</row>
    <row r="2449" spans="1:24" x14ac:dyDescent="0.2">
      <c r="A2449" s="3">
        <v>45350</v>
      </c>
      <c r="B2449" s="9">
        <v>300</v>
      </c>
      <c r="C2449" s="9" t="s">
        <v>27</v>
      </c>
      <c r="D2449" s="9" t="s">
        <v>59</v>
      </c>
      <c r="E2449" s="9" t="s">
        <v>60</v>
      </c>
      <c r="F2449" s="9" t="s">
        <v>5537</v>
      </c>
      <c r="G2449" s="9" t="s">
        <v>5492</v>
      </c>
      <c r="H2449" s="10" t="s">
        <v>60</v>
      </c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</row>
    <row r="2450" spans="1:24" x14ac:dyDescent="0.2">
      <c r="A2450" s="3">
        <v>45350</v>
      </c>
      <c r="B2450" s="9">
        <v>500</v>
      </c>
      <c r="C2450" s="9" t="s">
        <v>27</v>
      </c>
      <c r="D2450" s="9" t="s">
        <v>59</v>
      </c>
      <c r="E2450" s="9" t="s">
        <v>60</v>
      </c>
      <c r="F2450" s="9" t="s">
        <v>5537</v>
      </c>
      <c r="G2450" s="9" t="s">
        <v>5492</v>
      </c>
      <c r="H2450" s="10" t="s">
        <v>60</v>
      </c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</row>
    <row r="2451" spans="1:24" x14ac:dyDescent="0.2">
      <c r="A2451" s="3">
        <v>45352</v>
      </c>
      <c r="B2451" s="9">
        <v>200</v>
      </c>
      <c r="C2451" s="9" t="s">
        <v>27</v>
      </c>
      <c r="D2451" s="9" t="s">
        <v>59</v>
      </c>
      <c r="E2451" s="9" t="s">
        <v>60</v>
      </c>
      <c r="F2451" s="9" t="s">
        <v>5537</v>
      </c>
      <c r="G2451" s="9" t="s">
        <v>5492</v>
      </c>
      <c r="H2451" s="10" t="s">
        <v>60</v>
      </c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</row>
    <row r="2452" spans="1:24" x14ac:dyDescent="0.2">
      <c r="A2452" s="3">
        <v>45352</v>
      </c>
      <c r="B2452" s="9">
        <v>1000</v>
      </c>
      <c r="C2452" s="9" t="s">
        <v>27</v>
      </c>
      <c r="D2452" s="9" t="s">
        <v>59</v>
      </c>
      <c r="E2452" s="9" t="s">
        <v>60</v>
      </c>
      <c r="F2452" s="9" t="s">
        <v>5537</v>
      </c>
      <c r="G2452" s="9" t="s">
        <v>5492</v>
      </c>
      <c r="H2452" s="10" t="s">
        <v>60</v>
      </c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</row>
    <row r="2453" spans="1:24" x14ac:dyDescent="0.2">
      <c r="A2453" s="3">
        <v>45355</v>
      </c>
      <c r="B2453" s="9">
        <v>1000</v>
      </c>
      <c r="C2453" s="9" t="s">
        <v>27</v>
      </c>
      <c r="D2453" s="9" t="s">
        <v>59</v>
      </c>
      <c r="E2453" s="9" t="s">
        <v>60</v>
      </c>
      <c r="F2453" s="9" t="s">
        <v>5537</v>
      </c>
      <c r="G2453" s="9" t="s">
        <v>5492</v>
      </c>
      <c r="H2453" s="10" t="s">
        <v>60</v>
      </c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</row>
    <row r="2454" spans="1:24" x14ac:dyDescent="0.2">
      <c r="A2454" s="3">
        <v>45355</v>
      </c>
      <c r="B2454" s="9">
        <v>1000</v>
      </c>
      <c r="C2454" s="9" t="s">
        <v>27</v>
      </c>
      <c r="D2454" s="9" t="s">
        <v>59</v>
      </c>
      <c r="E2454" s="9" t="s">
        <v>60</v>
      </c>
      <c r="F2454" s="9" t="s">
        <v>5537</v>
      </c>
      <c r="G2454" s="9" t="s">
        <v>5492</v>
      </c>
      <c r="H2454" s="10" t="s">
        <v>60</v>
      </c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</row>
    <row r="2455" spans="1:24" x14ac:dyDescent="0.2">
      <c r="A2455" s="3">
        <v>45358</v>
      </c>
      <c r="B2455" s="9">
        <v>120</v>
      </c>
      <c r="C2455" s="9" t="s">
        <v>27</v>
      </c>
      <c r="D2455" s="9" t="s">
        <v>59</v>
      </c>
      <c r="E2455" s="9" t="s">
        <v>60</v>
      </c>
      <c r="F2455" s="9" t="s">
        <v>5537</v>
      </c>
      <c r="G2455" s="9" t="s">
        <v>5492</v>
      </c>
      <c r="H2455" s="10" t="s">
        <v>60</v>
      </c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</row>
    <row r="2456" spans="1:24" x14ac:dyDescent="0.2">
      <c r="A2456" s="3">
        <v>45359</v>
      </c>
      <c r="B2456" s="9">
        <v>300</v>
      </c>
      <c r="C2456" s="9" t="s">
        <v>27</v>
      </c>
      <c r="D2456" s="9" t="s">
        <v>59</v>
      </c>
      <c r="E2456" s="9" t="s">
        <v>60</v>
      </c>
      <c r="F2456" s="9" t="s">
        <v>5537</v>
      </c>
      <c r="G2456" s="9" t="s">
        <v>5492</v>
      </c>
      <c r="H2456" s="10" t="s">
        <v>60</v>
      </c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</row>
    <row r="2457" spans="1:24" x14ac:dyDescent="0.2">
      <c r="A2457" s="3">
        <v>45359</v>
      </c>
      <c r="B2457" s="9">
        <v>3694</v>
      </c>
      <c r="C2457" s="9" t="s">
        <v>27</v>
      </c>
      <c r="D2457" s="9" t="s">
        <v>59</v>
      </c>
      <c r="E2457" s="9" t="s">
        <v>60</v>
      </c>
      <c r="F2457" s="9" t="s">
        <v>5537</v>
      </c>
      <c r="G2457" s="9" t="s">
        <v>5492</v>
      </c>
      <c r="H2457" s="10" t="s">
        <v>60</v>
      </c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</row>
    <row r="2458" spans="1:24" x14ac:dyDescent="0.2">
      <c r="A2458" s="3">
        <v>45362</v>
      </c>
      <c r="B2458" s="9">
        <v>63</v>
      </c>
      <c r="C2458" s="9" t="s">
        <v>27</v>
      </c>
      <c r="D2458" s="9" t="s">
        <v>59</v>
      </c>
      <c r="E2458" s="9" t="s">
        <v>60</v>
      </c>
      <c r="F2458" s="9" t="s">
        <v>5537</v>
      </c>
      <c r="G2458" s="9" t="s">
        <v>5492</v>
      </c>
      <c r="H2458" s="10" t="s">
        <v>60</v>
      </c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</row>
    <row r="2459" spans="1:24" x14ac:dyDescent="0.2">
      <c r="A2459" s="3">
        <v>45362</v>
      </c>
      <c r="B2459" s="9">
        <v>100</v>
      </c>
      <c r="C2459" s="9" t="s">
        <v>27</v>
      </c>
      <c r="D2459" s="9" t="s">
        <v>59</v>
      </c>
      <c r="E2459" s="9" t="s">
        <v>60</v>
      </c>
      <c r="F2459" s="9" t="s">
        <v>5537</v>
      </c>
      <c r="G2459" s="9" t="s">
        <v>5492</v>
      </c>
      <c r="H2459" s="10" t="s">
        <v>60</v>
      </c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</row>
    <row r="2460" spans="1:24" x14ac:dyDescent="0.2">
      <c r="A2460" s="3">
        <v>45362</v>
      </c>
      <c r="B2460" s="9">
        <v>200</v>
      </c>
      <c r="C2460" s="9" t="s">
        <v>27</v>
      </c>
      <c r="D2460" s="9" t="s">
        <v>59</v>
      </c>
      <c r="E2460" s="9" t="s">
        <v>60</v>
      </c>
      <c r="F2460" s="9" t="s">
        <v>5537</v>
      </c>
      <c r="G2460" s="9" t="s">
        <v>5492</v>
      </c>
      <c r="H2460" s="10" t="s">
        <v>60</v>
      </c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</row>
    <row r="2461" spans="1:24" x14ac:dyDescent="0.2">
      <c r="A2461" s="3">
        <v>45362</v>
      </c>
      <c r="B2461" s="9">
        <v>300</v>
      </c>
      <c r="C2461" s="9" t="s">
        <v>27</v>
      </c>
      <c r="D2461" s="9" t="s">
        <v>59</v>
      </c>
      <c r="E2461" s="9" t="s">
        <v>60</v>
      </c>
      <c r="F2461" s="9" t="s">
        <v>5537</v>
      </c>
      <c r="G2461" s="9" t="s">
        <v>5492</v>
      </c>
      <c r="H2461" s="10" t="s">
        <v>60</v>
      </c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</row>
    <row r="2462" spans="1:24" x14ac:dyDescent="0.2">
      <c r="A2462" s="3">
        <v>45363</v>
      </c>
      <c r="B2462" s="9">
        <v>79</v>
      </c>
      <c r="C2462" s="9" t="s">
        <v>27</v>
      </c>
      <c r="D2462" s="9" t="s">
        <v>59</v>
      </c>
      <c r="E2462" s="9" t="s">
        <v>60</v>
      </c>
      <c r="F2462" s="9" t="s">
        <v>5537</v>
      </c>
      <c r="G2462" s="9" t="s">
        <v>5492</v>
      </c>
      <c r="H2462" s="10" t="s">
        <v>60</v>
      </c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</row>
    <row r="2463" spans="1:24" x14ac:dyDescent="0.2">
      <c r="A2463" s="3">
        <v>45363</v>
      </c>
      <c r="B2463" s="9">
        <v>200</v>
      </c>
      <c r="C2463" s="9" t="s">
        <v>27</v>
      </c>
      <c r="D2463" s="9" t="s">
        <v>59</v>
      </c>
      <c r="E2463" s="9" t="s">
        <v>60</v>
      </c>
      <c r="F2463" s="9" t="s">
        <v>5537</v>
      </c>
      <c r="G2463" s="9" t="s">
        <v>5492</v>
      </c>
      <c r="H2463" s="10" t="s">
        <v>60</v>
      </c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</row>
    <row r="2464" spans="1:24" x14ac:dyDescent="0.2">
      <c r="A2464" s="3">
        <v>45364</v>
      </c>
      <c r="B2464" s="9">
        <v>1000</v>
      </c>
      <c r="C2464" s="9" t="s">
        <v>27</v>
      </c>
      <c r="D2464" s="9" t="s">
        <v>59</v>
      </c>
      <c r="E2464" s="9" t="s">
        <v>60</v>
      </c>
      <c r="F2464" s="9" t="s">
        <v>5537</v>
      </c>
      <c r="G2464" s="9" t="s">
        <v>5492</v>
      </c>
      <c r="H2464" s="10" t="s">
        <v>60</v>
      </c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</row>
    <row r="2465" spans="1:24" x14ac:dyDescent="0.2">
      <c r="A2465" s="3">
        <v>45369</v>
      </c>
      <c r="B2465" s="9">
        <v>1500</v>
      </c>
      <c r="C2465" s="9" t="s">
        <v>27</v>
      </c>
      <c r="D2465" s="9" t="s">
        <v>59</v>
      </c>
      <c r="E2465" s="9" t="s">
        <v>60</v>
      </c>
      <c r="F2465" s="9" t="s">
        <v>5537</v>
      </c>
      <c r="G2465" s="9" t="s">
        <v>5492</v>
      </c>
      <c r="H2465" s="10" t="s">
        <v>60</v>
      </c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</row>
    <row r="2466" spans="1:24" x14ac:dyDescent="0.2">
      <c r="A2466" s="3">
        <v>45373</v>
      </c>
      <c r="B2466" s="9">
        <v>500</v>
      </c>
      <c r="C2466" s="9" t="s">
        <v>27</v>
      </c>
      <c r="D2466" s="9" t="s">
        <v>59</v>
      </c>
      <c r="E2466" s="9" t="s">
        <v>60</v>
      </c>
      <c r="F2466" s="9" t="s">
        <v>5537</v>
      </c>
      <c r="G2466" s="9" t="s">
        <v>5492</v>
      </c>
      <c r="H2466" s="10" t="s">
        <v>60</v>
      </c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</row>
    <row r="2467" spans="1:24" x14ac:dyDescent="0.2">
      <c r="A2467" s="3">
        <v>45373</v>
      </c>
      <c r="B2467" s="9">
        <v>800</v>
      </c>
      <c r="C2467" s="9" t="s">
        <v>27</v>
      </c>
      <c r="D2467" s="9" t="s">
        <v>59</v>
      </c>
      <c r="E2467" s="9" t="s">
        <v>60</v>
      </c>
      <c r="F2467" s="9" t="s">
        <v>5537</v>
      </c>
      <c r="G2467" s="9" t="s">
        <v>5492</v>
      </c>
      <c r="H2467" s="10" t="s">
        <v>60</v>
      </c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</row>
    <row r="2468" spans="1:24" x14ac:dyDescent="0.2">
      <c r="A2468" s="3">
        <v>45376</v>
      </c>
      <c r="B2468" s="9">
        <v>200</v>
      </c>
      <c r="C2468" s="9" t="s">
        <v>27</v>
      </c>
      <c r="D2468" s="9" t="s">
        <v>59</v>
      </c>
      <c r="E2468" s="9" t="s">
        <v>60</v>
      </c>
      <c r="F2468" s="9" t="s">
        <v>5537</v>
      </c>
      <c r="G2468" s="9" t="s">
        <v>5492</v>
      </c>
      <c r="H2468" s="10" t="s">
        <v>60</v>
      </c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</row>
    <row r="2469" spans="1:24" x14ac:dyDescent="0.2">
      <c r="A2469" s="3">
        <v>45376</v>
      </c>
      <c r="B2469" s="9">
        <v>400</v>
      </c>
      <c r="C2469" s="9" t="s">
        <v>27</v>
      </c>
      <c r="D2469" s="9" t="s">
        <v>59</v>
      </c>
      <c r="E2469" s="9" t="s">
        <v>60</v>
      </c>
      <c r="F2469" s="9" t="s">
        <v>5537</v>
      </c>
      <c r="G2469" s="9" t="s">
        <v>5492</v>
      </c>
      <c r="H2469" s="10" t="s">
        <v>60</v>
      </c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</row>
    <row r="2470" spans="1:24" x14ac:dyDescent="0.2">
      <c r="A2470" s="3">
        <v>45377</v>
      </c>
      <c r="B2470" s="9">
        <v>48</v>
      </c>
      <c r="C2470" s="9" t="s">
        <v>27</v>
      </c>
      <c r="D2470" s="9" t="s">
        <v>59</v>
      </c>
      <c r="E2470" s="9" t="s">
        <v>60</v>
      </c>
      <c r="F2470" s="9" t="s">
        <v>5537</v>
      </c>
      <c r="G2470" s="9" t="s">
        <v>5492</v>
      </c>
      <c r="H2470" s="10" t="s">
        <v>60</v>
      </c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</row>
    <row r="2471" spans="1:24" x14ac:dyDescent="0.2">
      <c r="A2471" s="3">
        <v>45377</v>
      </c>
      <c r="B2471" s="9">
        <v>500</v>
      </c>
      <c r="C2471" s="9" t="s">
        <v>27</v>
      </c>
      <c r="D2471" s="9" t="s">
        <v>59</v>
      </c>
      <c r="E2471" s="9" t="s">
        <v>60</v>
      </c>
      <c r="F2471" s="9" t="s">
        <v>5537</v>
      </c>
      <c r="G2471" s="9" t="s">
        <v>5492</v>
      </c>
      <c r="H2471" s="10" t="s">
        <v>60</v>
      </c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</row>
    <row r="2472" spans="1:24" x14ac:dyDescent="0.2">
      <c r="A2472" s="3">
        <v>45378</v>
      </c>
      <c r="B2472" s="9">
        <v>500</v>
      </c>
      <c r="C2472" s="9" t="s">
        <v>27</v>
      </c>
      <c r="D2472" s="9" t="s">
        <v>59</v>
      </c>
      <c r="E2472" s="9" t="s">
        <v>60</v>
      </c>
      <c r="F2472" s="9" t="s">
        <v>5537</v>
      </c>
      <c r="G2472" s="9" t="s">
        <v>5492</v>
      </c>
      <c r="H2472" s="10" t="s">
        <v>60</v>
      </c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</row>
    <row r="2473" spans="1:24" x14ac:dyDescent="0.2">
      <c r="A2473" s="3">
        <v>45384</v>
      </c>
      <c r="B2473" s="9">
        <v>500</v>
      </c>
      <c r="C2473" s="9" t="s">
        <v>27</v>
      </c>
      <c r="D2473" s="9" t="s">
        <v>59</v>
      </c>
      <c r="E2473" s="9" t="s">
        <v>60</v>
      </c>
      <c r="F2473" s="9" t="s">
        <v>5537</v>
      </c>
      <c r="G2473" s="9" t="s">
        <v>5492</v>
      </c>
      <c r="H2473" s="10" t="s">
        <v>60</v>
      </c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</row>
    <row r="2474" spans="1:24" x14ac:dyDescent="0.2">
      <c r="A2474" s="3">
        <v>45384</v>
      </c>
      <c r="B2474" s="9">
        <v>500</v>
      </c>
      <c r="C2474" s="9" t="s">
        <v>27</v>
      </c>
      <c r="D2474" s="9" t="s">
        <v>59</v>
      </c>
      <c r="E2474" s="9" t="s">
        <v>60</v>
      </c>
      <c r="F2474" s="9" t="s">
        <v>5537</v>
      </c>
      <c r="G2474" s="9" t="s">
        <v>5492</v>
      </c>
      <c r="H2474" s="10" t="s">
        <v>60</v>
      </c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</row>
    <row r="2475" spans="1:24" x14ac:dyDescent="0.2">
      <c r="A2475" s="3">
        <v>45384</v>
      </c>
      <c r="B2475" s="9">
        <v>800</v>
      </c>
      <c r="C2475" s="9" t="s">
        <v>27</v>
      </c>
      <c r="D2475" s="9" t="s">
        <v>59</v>
      </c>
      <c r="E2475" s="9" t="s">
        <v>60</v>
      </c>
      <c r="F2475" s="9" t="s">
        <v>5537</v>
      </c>
      <c r="G2475" s="9" t="s">
        <v>5492</v>
      </c>
      <c r="H2475" s="10" t="s">
        <v>60</v>
      </c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</row>
    <row r="2476" spans="1:24" x14ac:dyDescent="0.2">
      <c r="A2476" s="3">
        <v>45386</v>
      </c>
      <c r="B2476" s="9">
        <v>665</v>
      </c>
      <c r="C2476" s="9" t="s">
        <v>27</v>
      </c>
      <c r="D2476" s="9" t="s">
        <v>59</v>
      </c>
      <c r="E2476" s="9" t="s">
        <v>60</v>
      </c>
      <c r="F2476" s="9" t="s">
        <v>5537</v>
      </c>
      <c r="G2476" s="9" t="s">
        <v>5492</v>
      </c>
      <c r="H2476" s="10" t="s">
        <v>60</v>
      </c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</row>
    <row r="2477" spans="1:24" x14ac:dyDescent="0.2">
      <c r="A2477" s="3">
        <v>45386</v>
      </c>
      <c r="B2477" s="9">
        <v>1000</v>
      </c>
      <c r="C2477" s="9" t="s">
        <v>27</v>
      </c>
      <c r="D2477" s="9" t="s">
        <v>59</v>
      </c>
      <c r="E2477" s="9" t="s">
        <v>60</v>
      </c>
      <c r="F2477" s="9" t="s">
        <v>5537</v>
      </c>
      <c r="G2477" s="9" t="s">
        <v>5492</v>
      </c>
      <c r="H2477" s="10" t="s">
        <v>60</v>
      </c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</row>
    <row r="2478" spans="1:24" hidden="1" x14ac:dyDescent="0.2">
      <c r="A2478" s="3">
        <v>45469</v>
      </c>
      <c r="B2478" s="9">
        <v>-10.99</v>
      </c>
      <c r="C2478" s="9" t="s">
        <v>27</v>
      </c>
      <c r="D2478" s="9" t="s">
        <v>28</v>
      </c>
      <c r="E2478" s="9" t="s">
        <v>571</v>
      </c>
      <c r="F2478" s="9" t="s">
        <v>16</v>
      </c>
      <c r="G2478" s="9" t="s">
        <v>6049</v>
      </c>
      <c r="H2478" s="9" t="s">
        <v>5509</v>
      </c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</row>
    <row r="2479" spans="1:24" hidden="1" x14ac:dyDescent="0.2">
      <c r="A2479" s="3">
        <v>45930</v>
      </c>
      <c r="B2479" s="9">
        <v>-6.3</v>
      </c>
      <c r="C2479" s="9" t="s">
        <v>27</v>
      </c>
      <c r="D2479" s="9" t="s">
        <v>28</v>
      </c>
      <c r="E2479" s="9" t="s">
        <v>2322</v>
      </c>
      <c r="F2479" s="9" t="s">
        <v>5538</v>
      </c>
      <c r="G2479" s="9" t="s">
        <v>5543</v>
      </c>
      <c r="H2479" s="9" t="s">
        <v>2323</v>
      </c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</row>
    <row r="2480" spans="1:24" hidden="1" x14ac:dyDescent="0.2">
      <c r="A2480" s="3">
        <v>45495</v>
      </c>
      <c r="B2480" s="9">
        <v>-20.85</v>
      </c>
      <c r="C2480" s="9" t="s">
        <v>36</v>
      </c>
      <c r="D2480" s="9" t="s">
        <v>206</v>
      </c>
      <c r="E2480" s="9" t="s">
        <v>2443</v>
      </c>
      <c r="F2480" s="9" t="s">
        <v>8</v>
      </c>
      <c r="G2480" s="10"/>
      <c r="H2480" s="9" t="s">
        <v>106</v>
      </c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</row>
    <row r="2481" spans="1:24" hidden="1" x14ac:dyDescent="0.2">
      <c r="A2481" s="3">
        <v>45418</v>
      </c>
      <c r="B2481" s="9">
        <v>-14.85</v>
      </c>
      <c r="C2481" s="9" t="s">
        <v>27</v>
      </c>
      <c r="D2481" s="9" t="s">
        <v>28</v>
      </c>
      <c r="E2481" s="9" t="s">
        <v>514</v>
      </c>
      <c r="F2481" s="9" t="s">
        <v>8</v>
      </c>
      <c r="G2481" s="10"/>
      <c r="H2481" s="9" t="s">
        <v>515</v>
      </c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</row>
    <row r="2482" spans="1:24" hidden="1" x14ac:dyDescent="0.2">
      <c r="A2482" s="3">
        <v>45940</v>
      </c>
      <c r="B2482" s="9">
        <v>-6.8</v>
      </c>
      <c r="C2482" s="9" t="s">
        <v>27</v>
      </c>
      <c r="D2482" s="9" t="s">
        <v>28</v>
      </c>
      <c r="E2482" s="9" t="s">
        <v>2322</v>
      </c>
      <c r="F2482" s="9" t="s">
        <v>5538</v>
      </c>
      <c r="G2482" s="9" t="s">
        <v>5543</v>
      </c>
      <c r="H2482" s="9" t="s">
        <v>2323</v>
      </c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</row>
    <row r="2483" spans="1:24" hidden="1" x14ac:dyDescent="0.2">
      <c r="A2483" s="3">
        <v>45805</v>
      </c>
      <c r="B2483" s="9">
        <v>-182.7</v>
      </c>
      <c r="C2483" s="9" t="s">
        <v>172</v>
      </c>
      <c r="D2483" s="10"/>
      <c r="E2483" s="9" t="s">
        <v>4025</v>
      </c>
      <c r="F2483" s="9" t="s">
        <v>2</v>
      </c>
      <c r="G2483" s="10"/>
      <c r="H2483" s="9" t="s">
        <v>4026</v>
      </c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</row>
    <row r="2484" spans="1:24" hidden="1" x14ac:dyDescent="0.2">
      <c r="A2484" s="3">
        <v>45296</v>
      </c>
      <c r="B2484" s="9">
        <v>-305.82</v>
      </c>
      <c r="C2484" s="9" t="s">
        <v>172</v>
      </c>
      <c r="D2484" s="9" t="s">
        <v>173</v>
      </c>
      <c r="E2484" s="9" t="s">
        <v>1538</v>
      </c>
      <c r="F2484" s="9" t="s">
        <v>2</v>
      </c>
      <c r="G2484" s="10"/>
      <c r="H2484" s="10" t="s">
        <v>5947</v>
      </c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</row>
    <row r="2485" spans="1:24" hidden="1" x14ac:dyDescent="0.2">
      <c r="A2485" s="3">
        <v>46013</v>
      </c>
      <c r="B2485" s="9">
        <v>-100</v>
      </c>
      <c r="C2485" s="9" t="s">
        <v>27</v>
      </c>
      <c r="D2485" s="9" t="s">
        <v>28</v>
      </c>
      <c r="E2485" s="9" t="s">
        <v>73</v>
      </c>
      <c r="F2485" s="9" t="s">
        <v>5</v>
      </c>
      <c r="G2485" s="9" t="s">
        <v>5526</v>
      </c>
      <c r="H2485" s="9" t="s">
        <v>74</v>
      </c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</row>
    <row r="2486" spans="1:24" hidden="1" x14ac:dyDescent="0.2">
      <c r="A2486" s="3">
        <v>45940</v>
      </c>
      <c r="B2486" s="9">
        <v>-6.3</v>
      </c>
      <c r="C2486" s="9" t="s">
        <v>27</v>
      </c>
      <c r="D2486" s="9" t="s">
        <v>28</v>
      </c>
      <c r="E2486" s="9" t="s">
        <v>2322</v>
      </c>
      <c r="F2486" s="9" t="s">
        <v>5538</v>
      </c>
      <c r="G2486" s="9" t="s">
        <v>5543</v>
      </c>
      <c r="H2486" s="9" t="s">
        <v>2323</v>
      </c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</row>
    <row r="2487" spans="1:24" hidden="1" x14ac:dyDescent="0.2">
      <c r="A2487" s="3">
        <v>45968</v>
      </c>
      <c r="B2487" s="9">
        <v>-6.3</v>
      </c>
      <c r="C2487" s="9" t="s">
        <v>27</v>
      </c>
      <c r="D2487" s="9" t="s">
        <v>28</v>
      </c>
      <c r="E2487" s="9" t="s">
        <v>2322</v>
      </c>
      <c r="F2487" s="9" t="s">
        <v>5538</v>
      </c>
      <c r="G2487" s="9" t="s">
        <v>5543</v>
      </c>
      <c r="H2487" s="9" t="s">
        <v>2323</v>
      </c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</row>
    <row r="2488" spans="1:24" hidden="1" x14ac:dyDescent="0.2">
      <c r="A2488" s="3">
        <v>45968</v>
      </c>
      <c r="B2488" s="9">
        <v>-6.3</v>
      </c>
      <c r="C2488" s="9" t="s">
        <v>27</v>
      </c>
      <c r="D2488" s="9" t="s">
        <v>28</v>
      </c>
      <c r="E2488" s="9" t="s">
        <v>2322</v>
      </c>
      <c r="F2488" s="9" t="s">
        <v>5538</v>
      </c>
      <c r="G2488" s="9" t="s">
        <v>5543</v>
      </c>
      <c r="H2488" s="9" t="s">
        <v>2323</v>
      </c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</row>
    <row r="2489" spans="1:24" hidden="1" x14ac:dyDescent="0.2">
      <c r="A2489" s="3">
        <v>45968</v>
      </c>
      <c r="B2489" s="9">
        <v>-6.3</v>
      </c>
      <c r="C2489" s="9" t="s">
        <v>27</v>
      </c>
      <c r="D2489" s="9" t="s">
        <v>28</v>
      </c>
      <c r="E2489" s="9" t="s">
        <v>2322</v>
      </c>
      <c r="F2489" s="9" t="s">
        <v>5538</v>
      </c>
      <c r="G2489" s="9" t="s">
        <v>5543</v>
      </c>
      <c r="H2489" s="9" t="s">
        <v>2323</v>
      </c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</row>
    <row r="2490" spans="1:24" hidden="1" x14ac:dyDescent="0.2">
      <c r="A2490" s="3">
        <v>45968</v>
      </c>
      <c r="B2490" s="9">
        <v>-6.3</v>
      </c>
      <c r="C2490" s="9" t="s">
        <v>27</v>
      </c>
      <c r="D2490" s="9" t="s">
        <v>28</v>
      </c>
      <c r="E2490" s="9" t="s">
        <v>2322</v>
      </c>
      <c r="F2490" s="9" t="s">
        <v>5538</v>
      </c>
      <c r="G2490" s="9" t="s">
        <v>5543</v>
      </c>
      <c r="H2490" s="9" t="s">
        <v>2323</v>
      </c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</row>
    <row r="2491" spans="1:24" hidden="1" x14ac:dyDescent="0.2">
      <c r="A2491" s="3">
        <v>45989</v>
      </c>
      <c r="B2491" s="9">
        <v>-10.3</v>
      </c>
      <c r="C2491" s="9" t="s">
        <v>27</v>
      </c>
      <c r="D2491" s="9" t="s">
        <v>28</v>
      </c>
      <c r="E2491" s="9" t="s">
        <v>2322</v>
      </c>
      <c r="F2491" s="9" t="s">
        <v>5538</v>
      </c>
      <c r="G2491" s="9" t="s">
        <v>5543</v>
      </c>
      <c r="H2491" s="9" t="s">
        <v>2323</v>
      </c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</row>
    <row r="2492" spans="1:24" hidden="1" x14ac:dyDescent="0.2">
      <c r="A2492" s="3">
        <v>45779</v>
      </c>
      <c r="B2492" s="9">
        <v>-6.8</v>
      </c>
      <c r="C2492" s="9" t="s">
        <v>172</v>
      </c>
      <c r="D2492" s="10"/>
      <c r="E2492" s="9" t="s">
        <v>3829</v>
      </c>
      <c r="F2492" s="9" t="s">
        <v>5538</v>
      </c>
      <c r="G2492" s="9" t="s">
        <v>5543</v>
      </c>
      <c r="H2492" s="9" t="s">
        <v>2323</v>
      </c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</row>
    <row r="2493" spans="1:24" hidden="1" x14ac:dyDescent="0.2">
      <c r="A2493" s="3">
        <v>45798</v>
      </c>
      <c r="B2493" s="9">
        <v>-6.3</v>
      </c>
      <c r="C2493" s="9" t="s">
        <v>172</v>
      </c>
      <c r="D2493" s="10"/>
      <c r="E2493" s="9" t="s">
        <v>3829</v>
      </c>
      <c r="F2493" s="9" t="s">
        <v>5538</v>
      </c>
      <c r="G2493" s="9" t="s">
        <v>5543</v>
      </c>
      <c r="H2493" s="9" t="s">
        <v>2323</v>
      </c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</row>
    <row r="2494" spans="1:24" hidden="1" x14ac:dyDescent="0.2">
      <c r="A2494" s="3">
        <v>45800</v>
      </c>
      <c r="B2494" s="9">
        <v>-6.8</v>
      </c>
      <c r="C2494" s="9" t="s">
        <v>172</v>
      </c>
      <c r="D2494" s="10"/>
      <c r="E2494" s="9" t="s">
        <v>3829</v>
      </c>
      <c r="F2494" s="9" t="s">
        <v>5538</v>
      </c>
      <c r="G2494" s="9" t="s">
        <v>5543</v>
      </c>
      <c r="H2494" s="9" t="s">
        <v>2323</v>
      </c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</row>
    <row r="2495" spans="1:24" hidden="1" x14ac:dyDescent="0.2">
      <c r="A2495" s="3">
        <v>45807</v>
      </c>
      <c r="B2495" s="9">
        <v>-6.8</v>
      </c>
      <c r="C2495" s="9" t="s">
        <v>172</v>
      </c>
      <c r="D2495" s="10"/>
      <c r="E2495" s="9" t="s">
        <v>3829</v>
      </c>
      <c r="F2495" s="9" t="s">
        <v>5538</v>
      </c>
      <c r="G2495" s="9" t="s">
        <v>5543</v>
      </c>
      <c r="H2495" s="9" t="s">
        <v>2323</v>
      </c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</row>
    <row r="2496" spans="1:24" hidden="1" x14ac:dyDescent="0.2">
      <c r="A2496" s="3">
        <v>45821</v>
      </c>
      <c r="B2496" s="9">
        <v>-6.3</v>
      </c>
      <c r="C2496" s="9" t="s">
        <v>172</v>
      </c>
      <c r="D2496" s="10"/>
      <c r="E2496" s="9" t="s">
        <v>3829</v>
      </c>
      <c r="F2496" s="9" t="s">
        <v>5538</v>
      </c>
      <c r="G2496" s="9" t="s">
        <v>5543</v>
      </c>
      <c r="H2496" s="9" t="s">
        <v>2323</v>
      </c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</row>
    <row r="2497" spans="1:24" hidden="1" x14ac:dyDescent="0.2">
      <c r="A2497" s="3">
        <v>45828</v>
      </c>
      <c r="B2497" s="9">
        <v>-6.8</v>
      </c>
      <c r="C2497" s="9" t="s">
        <v>172</v>
      </c>
      <c r="D2497" s="10"/>
      <c r="E2497" s="9" t="s">
        <v>3829</v>
      </c>
      <c r="F2497" s="9" t="s">
        <v>5538</v>
      </c>
      <c r="G2497" s="9" t="s">
        <v>5543</v>
      </c>
      <c r="H2497" s="9" t="s">
        <v>2323</v>
      </c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</row>
    <row r="2498" spans="1:24" hidden="1" x14ac:dyDescent="0.2">
      <c r="A2498" s="3">
        <v>45833</v>
      </c>
      <c r="B2498" s="9">
        <v>-0.8</v>
      </c>
      <c r="C2498" s="9" t="s">
        <v>172</v>
      </c>
      <c r="D2498" s="10"/>
      <c r="E2498" s="9" t="s">
        <v>3829</v>
      </c>
      <c r="F2498" s="9" t="s">
        <v>5538</v>
      </c>
      <c r="G2498" s="9" t="s">
        <v>5543</v>
      </c>
      <c r="H2498" s="9" t="s">
        <v>2323</v>
      </c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</row>
    <row r="2499" spans="1:24" hidden="1" x14ac:dyDescent="0.2">
      <c r="A2499" s="3">
        <v>45833</v>
      </c>
      <c r="B2499" s="9">
        <v>-6</v>
      </c>
      <c r="C2499" s="9" t="s">
        <v>172</v>
      </c>
      <c r="D2499" s="10"/>
      <c r="E2499" s="9" t="s">
        <v>3829</v>
      </c>
      <c r="F2499" s="9" t="s">
        <v>5538</v>
      </c>
      <c r="G2499" s="9" t="s">
        <v>5543</v>
      </c>
      <c r="H2499" s="9" t="s">
        <v>2323</v>
      </c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</row>
    <row r="2500" spans="1:24" hidden="1" x14ac:dyDescent="0.2">
      <c r="A2500" s="3">
        <v>45835</v>
      </c>
      <c r="B2500" s="9">
        <v>-6.8</v>
      </c>
      <c r="C2500" s="9" t="s">
        <v>172</v>
      </c>
      <c r="D2500" s="10"/>
      <c r="E2500" s="9" t="s">
        <v>3829</v>
      </c>
      <c r="F2500" s="9" t="s">
        <v>5538</v>
      </c>
      <c r="G2500" s="9" t="s">
        <v>5543</v>
      </c>
      <c r="H2500" s="9" t="s">
        <v>2323</v>
      </c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</row>
    <row r="2501" spans="1:24" hidden="1" x14ac:dyDescent="0.2">
      <c r="A2501" s="3">
        <v>45523</v>
      </c>
      <c r="B2501" s="9">
        <v>-5.99</v>
      </c>
      <c r="C2501" s="9" t="s">
        <v>27</v>
      </c>
      <c r="D2501" s="9" t="s">
        <v>28</v>
      </c>
      <c r="E2501" s="9" t="s">
        <v>514</v>
      </c>
      <c r="F2501" s="9" t="s">
        <v>8</v>
      </c>
      <c r="G2501" s="10"/>
      <c r="H2501" s="9" t="s">
        <v>515</v>
      </c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</row>
    <row r="2502" spans="1:24" hidden="1" x14ac:dyDescent="0.2">
      <c r="A2502" s="3">
        <v>45530</v>
      </c>
      <c r="B2502" s="9">
        <v>-6.67</v>
      </c>
      <c r="C2502" s="9" t="s">
        <v>27</v>
      </c>
      <c r="D2502" s="9" t="s">
        <v>28</v>
      </c>
      <c r="E2502" s="9" t="s">
        <v>514</v>
      </c>
      <c r="F2502" s="9" t="s">
        <v>8</v>
      </c>
      <c r="G2502" s="10"/>
      <c r="H2502" s="9" t="s">
        <v>515</v>
      </c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</row>
    <row r="2503" spans="1:24" hidden="1" x14ac:dyDescent="0.2">
      <c r="A2503" s="3">
        <v>45468</v>
      </c>
      <c r="B2503" s="9">
        <v>-1.51</v>
      </c>
      <c r="C2503" s="9" t="s">
        <v>27</v>
      </c>
      <c r="D2503" s="9" t="s">
        <v>28</v>
      </c>
      <c r="E2503" s="9" t="s">
        <v>2349</v>
      </c>
      <c r="F2503" s="9" t="s">
        <v>52</v>
      </c>
      <c r="G2503" s="9" t="s">
        <v>2</v>
      </c>
      <c r="H2503" s="10" t="s">
        <v>2349</v>
      </c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</row>
    <row r="2504" spans="1:24" hidden="1" x14ac:dyDescent="0.2">
      <c r="A2504" s="3">
        <v>45481</v>
      </c>
      <c r="B2504" s="9">
        <v>-12.99</v>
      </c>
      <c r="C2504" s="9" t="s">
        <v>27</v>
      </c>
      <c r="D2504" s="9" t="s">
        <v>28</v>
      </c>
      <c r="E2504" s="9" t="s">
        <v>2389</v>
      </c>
      <c r="F2504" s="9" t="s">
        <v>17</v>
      </c>
      <c r="G2504" s="9" t="s">
        <v>5521</v>
      </c>
      <c r="H2504" s="9" t="s">
        <v>193</v>
      </c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</row>
    <row r="2505" spans="1:24" hidden="1" x14ac:dyDescent="0.2">
      <c r="A2505" s="3">
        <v>45369</v>
      </c>
      <c r="B2505" s="9">
        <v>-1</v>
      </c>
      <c r="C2505" s="9" t="s">
        <v>27</v>
      </c>
      <c r="D2505" s="9" t="s">
        <v>28</v>
      </c>
      <c r="E2505" s="9" t="s">
        <v>1839</v>
      </c>
      <c r="F2505" s="9" t="s">
        <v>19</v>
      </c>
      <c r="G2505" s="9" t="s">
        <v>352</v>
      </c>
      <c r="H2505" s="9" t="s">
        <v>565</v>
      </c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</row>
    <row r="2506" spans="1:24" hidden="1" x14ac:dyDescent="0.2">
      <c r="A2506" s="3">
        <v>45854</v>
      </c>
      <c r="B2506" s="9">
        <v>-6.8</v>
      </c>
      <c r="C2506" s="9" t="s">
        <v>172</v>
      </c>
      <c r="D2506" s="10"/>
      <c r="E2506" s="9" t="s">
        <v>3829</v>
      </c>
      <c r="F2506" s="9" t="s">
        <v>5538</v>
      </c>
      <c r="G2506" s="9" t="s">
        <v>5543</v>
      </c>
      <c r="H2506" s="9" t="s">
        <v>2323</v>
      </c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</row>
    <row r="2507" spans="1:24" hidden="1" x14ac:dyDescent="0.2">
      <c r="A2507" s="3">
        <v>45405</v>
      </c>
      <c r="B2507" s="9">
        <v>-44</v>
      </c>
      <c r="C2507" s="9" t="s">
        <v>27</v>
      </c>
      <c r="D2507" s="9" t="s">
        <v>28</v>
      </c>
      <c r="E2507" s="9" t="s">
        <v>2003</v>
      </c>
      <c r="F2507" s="9" t="s">
        <v>5538</v>
      </c>
      <c r="G2507" s="9" t="s">
        <v>5543</v>
      </c>
      <c r="H2507" s="9" t="s">
        <v>2004</v>
      </c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</row>
    <row r="2508" spans="1:24" hidden="1" x14ac:dyDescent="0.2">
      <c r="A2508" s="3">
        <v>45621</v>
      </c>
      <c r="B2508" s="9">
        <v>-81.67</v>
      </c>
      <c r="C2508" s="9" t="s">
        <v>27</v>
      </c>
      <c r="D2508" s="9" t="s">
        <v>28</v>
      </c>
      <c r="E2508" s="9" t="s">
        <v>3096</v>
      </c>
      <c r="F2508" s="9" t="s">
        <v>84</v>
      </c>
      <c r="G2508" s="9" t="s">
        <v>4635</v>
      </c>
      <c r="H2508" s="9" t="s">
        <v>5486</v>
      </c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</row>
    <row r="2509" spans="1:24" hidden="1" x14ac:dyDescent="0.2">
      <c r="A2509" s="3">
        <v>45769</v>
      </c>
      <c r="B2509" s="9">
        <v>-19.829999999999998</v>
      </c>
      <c r="C2509" s="9" t="s">
        <v>27</v>
      </c>
      <c r="D2509" s="9" t="s">
        <v>28</v>
      </c>
      <c r="E2509" s="9" t="s">
        <v>514</v>
      </c>
      <c r="F2509" s="9" t="s">
        <v>8</v>
      </c>
      <c r="G2509" s="10"/>
      <c r="H2509" s="9" t="s">
        <v>515</v>
      </c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</row>
    <row r="2510" spans="1:24" hidden="1" x14ac:dyDescent="0.2">
      <c r="A2510" s="3">
        <v>45366</v>
      </c>
      <c r="B2510" s="9">
        <v>-11.7</v>
      </c>
      <c r="C2510" s="9" t="s">
        <v>27</v>
      </c>
      <c r="D2510" s="9" t="s">
        <v>28</v>
      </c>
      <c r="E2510" s="9" t="s">
        <v>1832</v>
      </c>
      <c r="F2510" s="9" t="s">
        <v>8</v>
      </c>
      <c r="G2510" s="10"/>
      <c r="H2510" s="9" t="s">
        <v>1833</v>
      </c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</row>
    <row r="2511" spans="1:24" hidden="1" x14ac:dyDescent="0.2">
      <c r="A2511" s="3">
        <v>45981</v>
      </c>
      <c r="B2511" s="9">
        <v>-79</v>
      </c>
      <c r="C2511" s="9" t="s">
        <v>172</v>
      </c>
      <c r="D2511" s="10"/>
      <c r="E2511" s="9" t="s">
        <v>5310</v>
      </c>
      <c r="F2511" s="9" t="s">
        <v>5538</v>
      </c>
      <c r="G2511" s="9" t="s">
        <v>5543</v>
      </c>
      <c r="H2511" s="10" t="s">
        <v>5840</v>
      </c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</row>
    <row r="2512" spans="1:24" hidden="1" x14ac:dyDescent="0.2">
      <c r="A2512" s="3">
        <v>45352</v>
      </c>
      <c r="B2512" s="9">
        <v>-71</v>
      </c>
      <c r="C2512" s="9" t="s">
        <v>27</v>
      </c>
      <c r="D2512" s="9" t="s">
        <v>28</v>
      </c>
      <c r="E2512" s="9" t="s">
        <v>804</v>
      </c>
      <c r="F2512" s="9" t="s">
        <v>15</v>
      </c>
      <c r="G2512" s="9" t="s">
        <v>5495</v>
      </c>
      <c r="H2512" s="9" t="s">
        <v>805</v>
      </c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</row>
    <row r="2513" spans="1:24" hidden="1" x14ac:dyDescent="0.2">
      <c r="A2513" s="3">
        <v>45296</v>
      </c>
      <c r="B2513" s="9">
        <v>-1000</v>
      </c>
      <c r="C2513" s="9" t="s">
        <v>27</v>
      </c>
      <c r="D2513" s="9" t="s">
        <v>28</v>
      </c>
      <c r="E2513" s="9" t="s">
        <v>1441</v>
      </c>
      <c r="F2513" s="9" t="s">
        <v>11</v>
      </c>
      <c r="G2513" s="9" t="s">
        <v>5527</v>
      </c>
      <c r="H2513" s="10" t="s">
        <v>6017</v>
      </c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</row>
    <row r="2514" spans="1:24" hidden="1" x14ac:dyDescent="0.2">
      <c r="A2514" s="3">
        <v>45378</v>
      </c>
      <c r="B2514" s="9">
        <v>-65</v>
      </c>
      <c r="C2514" s="9" t="s">
        <v>27</v>
      </c>
      <c r="D2514" s="9" t="s">
        <v>28</v>
      </c>
      <c r="E2514" s="9" t="s">
        <v>804</v>
      </c>
      <c r="F2514" s="9" t="s">
        <v>15</v>
      </c>
      <c r="G2514" s="9" t="s">
        <v>5495</v>
      </c>
      <c r="H2514" s="9" t="s">
        <v>805</v>
      </c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</row>
    <row r="2515" spans="1:24" hidden="1" x14ac:dyDescent="0.2">
      <c r="A2515" s="3">
        <v>46015</v>
      </c>
      <c r="B2515" s="9">
        <v>-10</v>
      </c>
      <c r="C2515" s="9" t="s">
        <v>172</v>
      </c>
      <c r="D2515" s="10"/>
      <c r="E2515" s="9" t="s">
        <v>5449</v>
      </c>
      <c r="F2515" s="9" t="s">
        <v>5538</v>
      </c>
      <c r="G2515" s="9" t="s">
        <v>5543</v>
      </c>
      <c r="H2515" s="10" t="s">
        <v>5840</v>
      </c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</row>
    <row r="2516" spans="1:24" hidden="1" x14ac:dyDescent="0.2">
      <c r="A2516" s="3">
        <v>45461</v>
      </c>
      <c r="B2516" s="9">
        <v>-97.1</v>
      </c>
      <c r="C2516" s="9" t="s">
        <v>27</v>
      </c>
      <c r="D2516" s="9" t="s">
        <v>28</v>
      </c>
      <c r="E2516" s="9" t="s">
        <v>2320</v>
      </c>
      <c r="F2516" s="9" t="s">
        <v>5538</v>
      </c>
      <c r="G2516" s="9" t="s">
        <v>5543</v>
      </c>
      <c r="H2516" s="9" t="s">
        <v>2321</v>
      </c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</row>
    <row r="2517" spans="1:24" hidden="1" x14ac:dyDescent="0.2">
      <c r="A2517" s="3">
        <v>45294</v>
      </c>
      <c r="B2517" s="9">
        <v>-5.78</v>
      </c>
      <c r="C2517" s="9" t="s">
        <v>27</v>
      </c>
      <c r="D2517" s="9" t="s">
        <v>28</v>
      </c>
      <c r="E2517" s="9" t="s">
        <v>1522</v>
      </c>
      <c r="F2517" s="9" t="s">
        <v>5538</v>
      </c>
      <c r="G2517" s="9" t="s">
        <v>5543</v>
      </c>
      <c r="H2517" s="9" t="s">
        <v>1523</v>
      </c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</row>
    <row r="2518" spans="1:24" hidden="1" x14ac:dyDescent="0.2">
      <c r="A2518" s="3">
        <v>45988</v>
      </c>
      <c r="B2518" s="9">
        <v>-6.6</v>
      </c>
      <c r="C2518" s="9" t="s">
        <v>27</v>
      </c>
      <c r="D2518" s="9" t="s">
        <v>28</v>
      </c>
      <c r="E2518" s="9" t="s">
        <v>5246</v>
      </c>
      <c r="F2518" s="9" t="s">
        <v>5538</v>
      </c>
      <c r="G2518" s="9" t="s">
        <v>5543</v>
      </c>
      <c r="H2518" s="9" t="s">
        <v>5608</v>
      </c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</row>
    <row r="2519" spans="1:24" hidden="1" x14ac:dyDescent="0.2">
      <c r="A2519" s="3">
        <v>45488</v>
      </c>
      <c r="B2519" s="9">
        <v>-97.06</v>
      </c>
      <c r="C2519" s="9" t="s">
        <v>27</v>
      </c>
      <c r="D2519" s="9" t="s">
        <v>28</v>
      </c>
      <c r="E2519" s="9" t="s">
        <v>2419</v>
      </c>
      <c r="F2519" s="9" t="s">
        <v>84</v>
      </c>
      <c r="G2519" s="9" t="s">
        <v>4635</v>
      </c>
      <c r="H2519" s="9" t="s">
        <v>5488</v>
      </c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</row>
    <row r="2520" spans="1:24" hidden="1" x14ac:dyDescent="0.2">
      <c r="A2520" s="3">
        <v>45495</v>
      </c>
      <c r="B2520" s="9">
        <v>-55.96</v>
      </c>
      <c r="C2520" s="9" t="s">
        <v>27</v>
      </c>
      <c r="D2520" s="9" t="s">
        <v>28</v>
      </c>
      <c r="E2520" s="9" t="s">
        <v>2445</v>
      </c>
      <c r="F2520" s="9" t="s">
        <v>1</v>
      </c>
      <c r="G2520" s="9" t="s">
        <v>1</v>
      </c>
      <c r="H2520" s="9" t="s">
        <v>2445</v>
      </c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</row>
    <row r="2521" spans="1:24" hidden="1" x14ac:dyDescent="0.2">
      <c r="A2521" s="3">
        <v>45408</v>
      </c>
      <c r="B2521" s="9">
        <v>-19.43</v>
      </c>
      <c r="C2521" s="9" t="s">
        <v>27</v>
      </c>
      <c r="D2521" s="9" t="s">
        <v>28</v>
      </c>
      <c r="E2521" s="9" t="s">
        <v>2029</v>
      </c>
      <c r="F2521" s="9" t="s">
        <v>5538</v>
      </c>
      <c r="G2521" s="9" t="s">
        <v>5543</v>
      </c>
      <c r="H2521" s="9" t="s">
        <v>2030</v>
      </c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</row>
    <row r="2522" spans="1:24" hidden="1" x14ac:dyDescent="0.2">
      <c r="A2522" s="3">
        <v>45411</v>
      </c>
      <c r="B2522" s="9">
        <v>-32.590000000000003</v>
      </c>
      <c r="C2522" s="9" t="s">
        <v>27</v>
      </c>
      <c r="D2522" s="9" t="s">
        <v>28</v>
      </c>
      <c r="E2522" s="9" t="s">
        <v>2029</v>
      </c>
      <c r="F2522" s="9" t="s">
        <v>5538</v>
      </c>
      <c r="G2522" s="9" t="s">
        <v>5543</v>
      </c>
      <c r="H2522" s="9" t="s">
        <v>2030</v>
      </c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</row>
    <row r="2523" spans="1:24" hidden="1" x14ac:dyDescent="0.2">
      <c r="A2523" s="3">
        <v>45411</v>
      </c>
      <c r="B2523" s="9">
        <v>-25.31</v>
      </c>
      <c r="C2523" s="9" t="s">
        <v>27</v>
      </c>
      <c r="D2523" s="9" t="s">
        <v>28</v>
      </c>
      <c r="E2523" s="9" t="s">
        <v>2029</v>
      </c>
      <c r="F2523" s="9" t="s">
        <v>5538</v>
      </c>
      <c r="G2523" s="9" t="s">
        <v>5543</v>
      </c>
      <c r="H2523" s="9" t="s">
        <v>2030</v>
      </c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</row>
    <row r="2524" spans="1:24" hidden="1" x14ac:dyDescent="0.2">
      <c r="A2524" s="3">
        <v>45412</v>
      </c>
      <c r="B2524" s="9">
        <v>-25.55</v>
      </c>
      <c r="C2524" s="9" t="s">
        <v>27</v>
      </c>
      <c r="D2524" s="9" t="s">
        <v>28</v>
      </c>
      <c r="E2524" s="9" t="s">
        <v>2029</v>
      </c>
      <c r="F2524" s="9" t="s">
        <v>5538</v>
      </c>
      <c r="G2524" s="9" t="s">
        <v>5543</v>
      </c>
      <c r="H2524" s="9" t="s">
        <v>2030</v>
      </c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</row>
    <row r="2525" spans="1:24" hidden="1" x14ac:dyDescent="0.2">
      <c r="A2525" s="3">
        <v>45365</v>
      </c>
      <c r="B2525" s="9">
        <v>-14.4</v>
      </c>
      <c r="C2525" s="9" t="s">
        <v>27</v>
      </c>
      <c r="D2525" s="9" t="s">
        <v>28</v>
      </c>
      <c r="E2525" s="9" t="s">
        <v>1166</v>
      </c>
      <c r="F2525" s="9" t="s">
        <v>5538</v>
      </c>
      <c r="G2525" s="9" t="s">
        <v>5543</v>
      </c>
      <c r="H2525" s="9" t="s">
        <v>5609</v>
      </c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</row>
    <row r="2526" spans="1:24" hidden="1" x14ac:dyDescent="0.2">
      <c r="A2526" s="3">
        <v>45558</v>
      </c>
      <c r="B2526" s="9">
        <v>-39.700000000000003</v>
      </c>
      <c r="C2526" s="9" t="s">
        <v>27</v>
      </c>
      <c r="D2526" s="9" t="s">
        <v>28</v>
      </c>
      <c r="E2526" s="9" t="s">
        <v>2755</v>
      </c>
      <c r="F2526" s="9" t="s">
        <v>5538</v>
      </c>
      <c r="G2526" s="9" t="s">
        <v>5543</v>
      </c>
      <c r="H2526" s="9" t="s">
        <v>2756</v>
      </c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</row>
    <row r="2527" spans="1:24" hidden="1" x14ac:dyDescent="0.2">
      <c r="A2527" s="3">
        <v>45558</v>
      </c>
      <c r="B2527" s="9">
        <v>-17.82</v>
      </c>
      <c r="C2527" s="9" t="s">
        <v>27</v>
      </c>
      <c r="D2527" s="9" t="s">
        <v>28</v>
      </c>
      <c r="E2527" s="9" t="s">
        <v>2755</v>
      </c>
      <c r="F2527" s="9" t="s">
        <v>5538</v>
      </c>
      <c r="G2527" s="9" t="s">
        <v>5543</v>
      </c>
      <c r="H2527" s="9" t="s">
        <v>2756</v>
      </c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</row>
    <row r="2528" spans="1:24" hidden="1" x14ac:dyDescent="0.2">
      <c r="A2528" s="3">
        <v>45558</v>
      </c>
      <c r="B2528" s="9">
        <v>-16.7</v>
      </c>
      <c r="C2528" s="9" t="s">
        <v>27</v>
      </c>
      <c r="D2528" s="9" t="s">
        <v>28</v>
      </c>
      <c r="E2528" s="9" t="s">
        <v>2755</v>
      </c>
      <c r="F2528" s="9" t="s">
        <v>5538</v>
      </c>
      <c r="G2528" s="9" t="s">
        <v>5543</v>
      </c>
      <c r="H2528" s="9" t="s">
        <v>2756</v>
      </c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</row>
    <row r="2529" spans="1:24" hidden="1" x14ac:dyDescent="0.2">
      <c r="A2529" s="3">
        <v>45866</v>
      </c>
      <c r="B2529" s="9">
        <v>-10.69</v>
      </c>
      <c r="C2529" s="9" t="s">
        <v>27</v>
      </c>
      <c r="D2529" s="9" t="s">
        <v>28</v>
      </c>
      <c r="E2529" s="9" t="s">
        <v>4410</v>
      </c>
      <c r="F2529" s="9" t="s">
        <v>5538</v>
      </c>
      <c r="G2529" s="9" t="s">
        <v>5543</v>
      </c>
      <c r="H2529" s="9" t="s">
        <v>2756</v>
      </c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</row>
    <row r="2530" spans="1:24" hidden="1" x14ac:dyDescent="0.2">
      <c r="A2530" s="3">
        <v>45798</v>
      </c>
      <c r="B2530" s="9">
        <v>-25.48</v>
      </c>
      <c r="C2530" s="9" t="s">
        <v>172</v>
      </c>
      <c r="D2530" s="10"/>
      <c r="E2530" s="9" t="s">
        <v>3974</v>
      </c>
      <c r="F2530" s="9" t="s">
        <v>5538</v>
      </c>
      <c r="G2530" s="9" t="s">
        <v>5543</v>
      </c>
      <c r="H2530" s="9" t="s">
        <v>2756</v>
      </c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</row>
    <row r="2531" spans="1:24" hidden="1" x14ac:dyDescent="0.2">
      <c r="A2531" s="3">
        <v>45636</v>
      </c>
      <c r="B2531" s="9">
        <v>-30.42</v>
      </c>
      <c r="C2531" s="9" t="s">
        <v>27</v>
      </c>
      <c r="D2531" s="9" t="s">
        <v>28</v>
      </c>
      <c r="E2531" s="9" t="s">
        <v>3204</v>
      </c>
      <c r="F2531" s="9" t="s">
        <v>5538</v>
      </c>
      <c r="G2531" s="9" t="s">
        <v>5543</v>
      </c>
      <c r="H2531" s="9" t="s">
        <v>4254</v>
      </c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</row>
    <row r="2532" spans="1:24" hidden="1" x14ac:dyDescent="0.2">
      <c r="A2532" s="3">
        <v>45712</v>
      </c>
      <c r="B2532" s="9">
        <v>-34.479999999999997</v>
      </c>
      <c r="C2532" s="9" t="s">
        <v>27</v>
      </c>
      <c r="D2532" s="9" t="s">
        <v>28</v>
      </c>
      <c r="E2532" s="9" t="s">
        <v>3204</v>
      </c>
      <c r="F2532" s="9" t="s">
        <v>5538</v>
      </c>
      <c r="G2532" s="9" t="s">
        <v>5543</v>
      </c>
      <c r="H2532" s="9" t="s">
        <v>4254</v>
      </c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</row>
    <row r="2533" spans="1:24" hidden="1" x14ac:dyDescent="0.2">
      <c r="A2533" s="3">
        <v>45842</v>
      </c>
      <c r="B2533" s="9">
        <v>-29.41</v>
      </c>
      <c r="C2533" s="9" t="s">
        <v>27</v>
      </c>
      <c r="D2533" s="9" t="s">
        <v>28</v>
      </c>
      <c r="E2533" s="9" t="s">
        <v>3204</v>
      </c>
      <c r="F2533" s="9" t="s">
        <v>5538</v>
      </c>
      <c r="G2533" s="9" t="s">
        <v>5543</v>
      </c>
      <c r="H2533" s="9" t="s">
        <v>4254</v>
      </c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</row>
    <row r="2534" spans="1:24" hidden="1" x14ac:dyDescent="0.2">
      <c r="A2534" s="3">
        <v>46006</v>
      </c>
      <c r="B2534" s="9">
        <v>-16.22</v>
      </c>
      <c r="C2534" s="9" t="s">
        <v>27</v>
      </c>
      <c r="D2534" s="9" t="s">
        <v>28</v>
      </c>
      <c r="E2534" s="9" t="s">
        <v>3204</v>
      </c>
      <c r="F2534" s="9" t="s">
        <v>5538</v>
      </c>
      <c r="G2534" s="9" t="s">
        <v>5543</v>
      </c>
      <c r="H2534" s="9" t="s">
        <v>4254</v>
      </c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</row>
    <row r="2535" spans="1:24" hidden="1" x14ac:dyDescent="0.2">
      <c r="A2535" s="3">
        <v>45293</v>
      </c>
      <c r="B2535" s="9">
        <v>-61</v>
      </c>
      <c r="C2535" s="9" t="s">
        <v>27</v>
      </c>
      <c r="D2535" s="9" t="s">
        <v>28</v>
      </c>
      <c r="E2535" s="9" t="s">
        <v>1359</v>
      </c>
      <c r="F2535" s="9" t="s">
        <v>5538</v>
      </c>
      <c r="G2535" s="9" t="s">
        <v>5543</v>
      </c>
      <c r="H2535" s="9" t="s">
        <v>4254</v>
      </c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</row>
    <row r="2536" spans="1:24" hidden="1" x14ac:dyDescent="0.2">
      <c r="A2536" s="3">
        <v>45306</v>
      </c>
      <c r="B2536" s="9">
        <v>-46.2</v>
      </c>
      <c r="C2536" s="9" t="s">
        <v>27</v>
      </c>
      <c r="D2536" s="9" t="s">
        <v>28</v>
      </c>
      <c r="E2536" s="9" t="s">
        <v>1359</v>
      </c>
      <c r="F2536" s="9" t="s">
        <v>5538</v>
      </c>
      <c r="G2536" s="9" t="s">
        <v>5543</v>
      </c>
      <c r="H2536" s="9" t="s">
        <v>4254</v>
      </c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</row>
    <row r="2537" spans="1:24" hidden="1" x14ac:dyDescent="0.2">
      <c r="A2537" s="3">
        <v>45523</v>
      </c>
      <c r="B2537" s="9">
        <v>-45</v>
      </c>
      <c r="C2537" s="9" t="s">
        <v>27</v>
      </c>
      <c r="D2537" s="9" t="s">
        <v>28</v>
      </c>
      <c r="E2537" s="9" t="s">
        <v>1359</v>
      </c>
      <c r="F2537" s="9" t="s">
        <v>5538</v>
      </c>
      <c r="G2537" s="9" t="s">
        <v>5543</v>
      </c>
      <c r="H2537" s="9" t="s">
        <v>4254</v>
      </c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</row>
    <row r="2538" spans="1:24" hidden="1" x14ac:dyDescent="0.2">
      <c r="A2538" s="3">
        <v>45523</v>
      </c>
      <c r="B2538" s="9">
        <v>-36</v>
      </c>
      <c r="C2538" s="9" t="s">
        <v>27</v>
      </c>
      <c r="D2538" s="9" t="s">
        <v>28</v>
      </c>
      <c r="E2538" s="9" t="s">
        <v>1359</v>
      </c>
      <c r="F2538" s="9" t="s">
        <v>5538</v>
      </c>
      <c r="G2538" s="9" t="s">
        <v>5543</v>
      </c>
      <c r="H2538" s="9" t="s">
        <v>4254</v>
      </c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</row>
    <row r="2539" spans="1:24" hidden="1" x14ac:dyDescent="0.2">
      <c r="A2539" s="3">
        <v>45537</v>
      </c>
      <c r="B2539" s="9">
        <v>-62.5</v>
      </c>
      <c r="C2539" s="9" t="s">
        <v>27</v>
      </c>
      <c r="D2539" s="9" t="s">
        <v>28</v>
      </c>
      <c r="E2539" s="9" t="s">
        <v>1359</v>
      </c>
      <c r="F2539" s="9" t="s">
        <v>5538</v>
      </c>
      <c r="G2539" s="9" t="s">
        <v>5543</v>
      </c>
      <c r="H2539" s="9" t="s">
        <v>4254</v>
      </c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</row>
    <row r="2540" spans="1:24" hidden="1" x14ac:dyDescent="0.2">
      <c r="A2540" s="3">
        <v>45604</v>
      </c>
      <c r="B2540" s="9">
        <v>-41</v>
      </c>
      <c r="C2540" s="9" t="s">
        <v>27</v>
      </c>
      <c r="D2540" s="9" t="s">
        <v>28</v>
      </c>
      <c r="E2540" s="9" t="s">
        <v>1359</v>
      </c>
      <c r="F2540" s="9" t="s">
        <v>5538</v>
      </c>
      <c r="G2540" s="9" t="s">
        <v>5543</v>
      </c>
      <c r="H2540" s="9" t="s">
        <v>4254</v>
      </c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</row>
    <row r="2541" spans="1:24" hidden="1" x14ac:dyDescent="0.2">
      <c r="A2541" s="3">
        <v>45625</v>
      </c>
      <c r="B2541" s="9">
        <v>-38.799999999999997</v>
      </c>
      <c r="C2541" s="9" t="s">
        <v>27</v>
      </c>
      <c r="D2541" s="9" t="s">
        <v>28</v>
      </c>
      <c r="E2541" s="9" t="s">
        <v>1359</v>
      </c>
      <c r="F2541" s="9" t="s">
        <v>5538</v>
      </c>
      <c r="G2541" s="9" t="s">
        <v>5543</v>
      </c>
      <c r="H2541" s="9" t="s">
        <v>4254</v>
      </c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</row>
    <row r="2542" spans="1:24" hidden="1" x14ac:dyDescent="0.2">
      <c r="A2542" s="3">
        <v>45665</v>
      </c>
      <c r="B2542" s="9">
        <v>-43.8</v>
      </c>
      <c r="C2542" s="9" t="s">
        <v>27</v>
      </c>
      <c r="D2542" s="9" t="s">
        <v>28</v>
      </c>
      <c r="E2542" s="9" t="s">
        <v>1359</v>
      </c>
      <c r="F2542" s="9" t="s">
        <v>5538</v>
      </c>
      <c r="G2542" s="9" t="s">
        <v>5543</v>
      </c>
      <c r="H2542" s="9" t="s">
        <v>4254</v>
      </c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</row>
    <row r="2543" spans="1:24" hidden="1" x14ac:dyDescent="0.2">
      <c r="A2543" s="3">
        <v>45719</v>
      </c>
      <c r="B2543" s="9">
        <v>-41.8</v>
      </c>
      <c r="C2543" s="9" t="s">
        <v>27</v>
      </c>
      <c r="D2543" s="9" t="s">
        <v>28</v>
      </c>
      <c r="E2543" s="9" t="s">
        <v>1359</v>
      </c>
      <c r="F2543" s="9" t="s">
        <v>5538</v>
      </c>
      <c r="G2543" s="9" t="s">
        <v>5543</v>
      </c>
      <c r="H2543" s="9" t="s">
        <v>4254</v>
      </c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</row>
    <row r="2544" spans="1:24" hidden="1" x14ac:dyDescent="0.2">
      <c r="A2544" s="3">
        <v>45742</v>
      </c>
      <c r="B2544" s="9">
        <v>-40.5</v>
      </c>
      <c r="C2544" s="9" t="s">
        <v>27</v>
      </c>
      <c r="D2544" s="9" t="s">
        <v>28</v>
      </c>
      <c r="E2544" s="9" t="s">
        <v>1359</v>
      </c>
      <c r="F2544" s="9" t="s">
        <v>5538</v>
      </c>
      <c r="G2544" s="9" t="s">
        <v>5543</v>
      </c>
      <c r="H2544" s="9" t="s">
        <v>4254</v>
      </c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</row>
    <row r="2545" spans="1:24" hidden="1" x14ac:dyDescent="0.2">
      <c r="A2545" s="3">
        <v>45757</v>
      </c>
      <c r="B2545" s="9">
        <v>-31.5</v>
      </c>
      <c r="C2545" s="9" t="s">
        <v>27</v>
      </c>
      <c r="D2545" s="9" t="s">
        <v>28</v>
      </c>
      <c r="E2545" s="9" t="s">
        <v>1359</v>
      </c>
      <c r="F2545" s="9" t="s">
        <v>5538</v>
      </c>
      <c r="G2545" s="9" t="s">
        <v>5543</v>
      </c>
      <c r="H2545" s="9" t="s">
        <v>4254</v>
      </c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</row>
    <row r="2546" spans="1:24" hidden="1" x14ac:dyDescent="0.2">
      <c r="A2546" s="3">
        <v>45874</v>
      </c>
      <c r="B2546" s="9">
        <v>-51.75</v>
      </c>
      <c r="C2546" s="9" t="s">
        <v>172</v>
      </c>
      <c r="D2546" s="10"/>
      <c r="E2546" s="9" t="s">
        <v>4452</v>
      </c>
      <c r="F2546" s="9" t="s">
        <v>5538</v>
      </c>
      <c r="G2546" s="9" t="s">
        <v>5543</v>
      </c>
      <c r="H2546" s="9" t="s">
        <v>4254</v>
      </c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</row>
    <row r="2547" spans="1:24" hidden="1" x14ac:dyDescent="0.2">
      <c r="A2547" s="3">
        <v>45481</v>
      </c>
      <c r="B2547" s="9">
        <v>-33.479999999999997</v>
      </c>
      <c r="C2547" s="9" t="s">
        <v>27</v>
      </c>
      <c r="D2547" s="9" t="s">
        <v>28</v>
      </c>
      <c r="E2547" s="9" t="s">
        <v>571</v>
      </c>
      <c r="F2547" s="9" t="s">
        <v>16</v>
      </c>
      <c r="G2547" s="9" t="s">
        <v>6049</v>
      </c>
      <c r="H2547" s="9" t="s">
        <v>5509</v>
      </c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</row>
    <row r="2548" spans="1:24" hidden="1" x14ac:dyDescent="0.2">
      <c r="A2548" s="3">
        <v>45719</v>
      </c>
      <c r="B2548" s="9">
        <v>-26.95</v>
      </c>
      <c r="C2548" s="9" t="s">
        <v>27</v>
      </c>
      <c r="D2548" s="9" t="s">
        <v>28</v>
      </c>
      <c r="E2548" s="9" t="s">
        <v>3565</v>
      </c>
      <c r="F2548" s="9" t="s">
        <v>16</v>
      </c>
      <c r="G2548" s="9" t="s">
        <v>6049</v>
      </c>
      <c r="H2548" s="9" t="s">
        <v>3566</v>
      </c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</row>
    <row r="2549" spans="1:24" hidden="1" x14ac:dyDescent="0.2">
      <c r="A2549" s="3">
        <v>45783</v>
      </c>
      <c r="B2549" s="9">
        <v>-30.75</v>
      </c>
      <c r="C2549" s="9" t="s">
        <v>172</v>
      </c>
      <c r="D2549" s="10"/>
      <c r="E2549" s="9" t="s">
        <v>3857</v>
      </c>
      <c r="F2549" s="9" t="s">
        <v>5538</v>
      </c>
      <c r="G2549" s="9" t="s">
        <v>5543</v>
      </c>
      <c r="H2549" s="9" t="s">
        <v>4254</v>
      </c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</row>
    <row r="2550" spans="1:24" hidden="1" x14ac:dyDescent="0.2">
      <c r="A2550" s="3">
        <v>45797</v>
      </c>
      <c r="B2550" s="9">
        <v>-34.29</v>
      </c>
      <c r="C2550" s="9" t="s">
        <v>172</v>
      </c>
      <c r="D2550" s="10"/>
      <c r="E2550" s="9" t="s">
        <v>3957</v>
      </c>
      <c r="F2550" s="9" t="s">
        <v>5538</v>
      </c>
      <c r="G2550" s="9" t="s">
        <v>5543</v>
      </c>
      <c r="H2550" s="9" t="s">
        <v>4254</v>
      </c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</row>
    <row r="2551" spans="1:24" hidden="1" x14ac:dyDescent="0.2">
      <c r="A2551" s="3">
        <v>45895</v>
      </c>
      <c r="B2551" s="9">
        <v>-37</v>
      </c>
      <c r="C2551" s="9" t="s">
        <v>172</v>
      </c>
      <c r="D2551" s="10"/>
      <c r="E2551" s="9" t="s">
        <v>4577</v>
      </c>
      <c r="F2551" s="9" t="s">
        <v>5538</v>
      </c>
      <c r="G2551" s="9" t="s">
        <v>5543</v>
      </c>
      <c r="H2551" s="9" t="s">
        <v>4254</v>
      </c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</row>
    <row r="2552" spans="1:24" hidden="1" x14ac:dyDescent="0.2">
      <c r="A2552" s="3">
        <v>45804</v>
      </c>
      <c r="B2552" s="9">
        <v>-28.92</v>
      </c>
      <c r="C2552" s="9" t="s">
        <v>172</v>
      </c>
      <c r="D2552" s="10"/>
      <c r="E2552" s="9" t="s">
        <v>4007</v>
      </c>
      <c r="F2552" s="9" t="s">
        <v>5538</v>
      </c>
      <c r="G2552" s="9" t="s">
        <v>5543</v>
      </c>
      <c r="H2552" s="9" t="s">
        <v>4254</v>
      </c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</row>
    <row r="2553" spans="1:24" hidden="1" x14ac:dyDescent="0.2">
      <c r="A2553" s="3">
        <v>45586</v>
      </c>
      <c r="B2553" s="9">
        <v>-30.01</v>
      </c>
      <c r="C2553" s="9" t="s">
        <v>27</v>
      </c>
      <c r="D2553" s="9" t="s">
        <v>28</v>
      </c>
      <c r="E2553" s="9" t="s">
        <v>2419</v>
      </c>
      <c r="F2553" s="9" t="s">
        <v>84</v>
      </c>
      <c r="G2553" s="9" t="s">
        <v>4635</v>
      </c>
      <c r="H2553" s="9" t="s">
        <v>5488</v>
      </c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</row>
    <row r="2554" spans="1:24" hidden="1" x14ac:dyDescent="0.2">
      <c r="A2554" s="3">
        <v>45867</v>
      </c>
      <c r="B2554" s="9">
        <v>-27</v>
      </c>
      <c r="C2554" s="9" t="s">
        <v>172</v>
      </c>
      <c r="D2554" s="10"/>
      <c r="E2554" s="9" t="s">
        <v>4418</v>
      </c>
      <c r="F2554" s="9" t="s">
        <v>5538</v>
      </c>
      <c r="G2554" s="9" t="s">
        <v>5543</v>
      </c>
      <c r="H2554" s="9" t="s">
        <v>4254</v>
      </c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</row>
    <row r="2555" spans="1:24" hidden="1" x14ac:dyDescent="0.2">
      <c r="A2555" s="3">
        <v>46000</v>
      </c>
      <c r="B2555" s="9">
        <v>-96.98</v>
      </c>
      <c r="C2555" s="9" t="s">
        <v>27</v>
      </c>
      <c r="D2555" s="9" t="s">
        <v>28</v>
      </c>
      <c r="E2555" s="9" t="s">
        <v>5227</v>
      </c>
      <c r="F2555" s="9" t="s">
        <v>84</v>
      </c>
      <c r="G2555" s="9" t="s">
        <v>4635</v>
      </c>
      <c r="H2555" s="9" t="s">
        <v>5542</v>
      </c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</row>
    <row r="2556" spans="1:24" hidden="1" x14ac:dyDescent="0.2">
      <c r="A2556" s="3">
        <v>45811</v>
      </c>
      <c r="B2556" s="9">
        <v>-36.79</v>
      </c>
      <c r="C2556" s="9" t="s">
        <v>172</v>
      </c>
      <c r="D2556" s="10"/>
      <c r="E2556" s="9" t="s">
        <v>4054</v>
      </c>
      <c r="F2556" s="9" t="s">
        <v>5538</v>
      </c>
      <c r="G2556" s="9" t="s">
        <v>5543</v>
      </c>
      <c r="H2556" s="9" t="s">
        <v>4254</v>
      </c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</row>
    <row r="2557" spans="1:24" hidden="1" x14ac:dyDescent="0.2">
      <c r="A2557" s="3">
        <v>45421</v>
      </c>
      <c r="B2557" s="9">
        <v>-5.88</v>
      </c>
      <c r="C2557" s="9" t="s">
        <v>36</v>
      </c>
      <c r="D2557" s="9" t="s">
        <v>256</v>
      </c>
      <c r="E2557" s="9" t="s">
        <v>2139</v>
      </c>
      <c r="F2557" s="9" t="s">
        <v>5538</v>
      </c>
      <c r="G2557" s="9" t="s">
        <v>5543</v>
      </c>
      <c r="H2557" s="10" t="s">
        <v>5850</v>
      </c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</row>
    <row r="2558" spans="1:24" hidden="1" x14ac:dyDescent="0.2">
      <c r="A2558" s="3">
        <v>45408</v>
      </c>
      <c r="B2558" s="9">
        <v>-49.99</v>
      </c>
      <c r="C2558" s="9" t="s">
        <v>27</v>
      </c>
      <c r="D2558" s="9" t="s">
        <v>28</v>
      </c>
      <c r="E2558" s="9" t="s">
        <v>2055</v>
      </c>
      <c r="F2558" s="9" t="s">
        <v>84</v>
      </c>
      <c r="G2558" s="9" t="s">
        <v>4635</v>
      </c>
      <c r="H2558" s="9" t="s">
        <v>5542</v>
      </c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</row>
    <row r="2559" spans="1:24" hidden="1" x14ac:dyDescent="0.2">
      <c r="A2559" s="3">
        <v>45984</v>
      </c>
      <c r="B2559" s="9">
        <v>-10.88</v>
      </c>
      <c r="C2559" s="9" t="s">
        <v>172</v>
      </c>
      <c r="D2559" s="10"/>
      <c r="E2559" s="9" t="s">
        <v>5322</v>
      </c>
      <c r="F2559" s="9" t="s">
        <v>5538</v>
      </c>
      <c r="G2559" s="9" t="s">
        <v>5543</v>
      </c>
      <c r="H2559" s="9" t="s">
        <v>1199</v>
      </c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</row>
    <row r="2560" spans="1:24" hidden="1" x14ac:dyDescent="0.2">
      <c r="A2560" s="3">
        <v>45544</v>
      </c>
      <c r="B2560" s="9">
        <v>-44.8</v>
      </c>
      <c r="C2560" s="9" t="s">
        <v>27</v>
      </c>
      <c r="D2560" s="9" t="s">
        <v>28</v>
      </c>
      <c r="E2560" s="9" t="s">
        <v>2675</v>
      </c>
      <c r="F2560" s="9" t="s">
        <v>5538</v>
      </c>
      <c r="G2560" s="9" t="s">
        <v>5543</v>
      </c>
      <c r="H2560" s="9" t="s">
        <v>1396</v>
      </c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</row>
    <row r="2561" spans="1:24" hidden="1" x14ac:dyDescent="0.2">
      <c r="A2561" s="3">
        <v>45845</v>
      </c>
      <c r="B2561" s="9">
        <v>-45</v>
      </c>
      <c r="C2561" s="9" t="s">
        <v>27</v>
      </c>
      <c r="D2561" s="9" t="s">
        <v>28</v>
      </c>
      <c r="E2561" s="9" t="s">
        <v>4266</v>
      </c>
      <c r="F2561" s="9" t="s">
        <v>5538</v>
      </c>
      <c r="G2561" s="9" t="s">
        <v>5543</v>
      </c>
      <c r="H2561" s="10" t="s">
        <v>5846</v>
      </c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</row>
    <row r="2562" spans="1:24" hidden="1" x14ac:dyDescent="0.2">
      <c r="A2562" s="3">
        <v>46003</v>
      </c>
      <c r="B2562" s="9">
        <v>-10.78</v>
      </c>
      <c r="C2562" s="9" t="s">
        <v>27</v>
      </c>
      <c r="D2562" s="9" t="s">
        <v>28</v>
      </c>
      <c r="E2562" s="9" t="s">
        <v>5212</v>
      </c>
      <c r="F2562" s="9" t="s">
        <v>5538</v>
      </c>
      <c r="G2562" s="9" t="s">
        <v>5543</v>
      </c>
      <c r="H2562" s="9" t="s">
        <v>5213</v>
      </c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</row>
    <row r="2563" spans="1:24" hidden="1" x14ac:dyDescent="0.2">
      <c r="A2563" s="3">
        <v>45509</v>
      </c>
      <c r="B2563" s="9">
        <v>-19.850000000000001</v>
      </c>
      <c r="C2563" s="9" t="s">
        <v>27</v>
      </c>
      <c r="D2563" s="9" t="s">
        <v>28</v>
      </c>
      <c r="E2563" s="9" t="s">
        <v>2522</v>
      </c>
      <c r="F2563" s="9" t="s">
        <v>5538</v>
      </c>
      <c r="G2563" s="9" t="s">
        <v>5543</v>
      </c>
      <c r="H2563" s="9" t="s">
        <v>5611</v>
      </c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</row>
    <row r="2564" spans="1:24" hidden="1" x14ac:dyDescent="0.2">
      <c r="A2564" s="3">
        <v>45356</v>
      </c>
      <c r="B2564" s="9">
        <v>-13</v>
      </c>
      <c r="C2564" s="9" t="s">
        <v>27</v>
      </c>
      <c r="D2564" s="9" t="s">
        <v>28</v>
      </c>
      <c r="E2564" s="9" t="s">
        <v>830</v>
      </c>
      <c r="F2564" s="9" t="s">
        <v>5538</v>
      </c>
      <c r="G2564" s="9" t="s">
        <v>5543</v>
      </c>
      <c r="H2564" s="9" t="s">
        <v>4146</v>
      </c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</row>
    <row r="2565" spans="1:24" hidden="1" x14ac:dyDescent="0.2">
      <c r="A2565" s="3">
        <v>45524</v>
      </c>
      <c r="B2565" s="9">
        <v>-17.03</v>
      </c>
      <c r="C2565" s="9" t="s">
        <v>27</v>
      </c>
      <c r="D2565" s="9" t="s">
        <v>28</v>
      </c>
      <c r="E2565" s="9" t="s">
        <v>830</v>
      </c>
      <c r="F2565" s="9" t="s">
        <v>5538</v>
      </c>
      <c r="G2565" s="9" t="s">
        <v>5543</v>
      </c>
      <c r="H2565" s="9" t="s">
        <v>4146</v>
      </c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</row>
    <row r="2566" spans="1:24" hidden="1" x14ac:dyDescent="0.2">
      <c r="A2566" s="3">
        <v>45524</v>
      </c>
      <c r="B2566" s="9">
        <v>-9.57</v>
      </c>
      <c r="C2566" s="9" t="s">
        <v>27</v>
      </c>
      <c r="D2566" s="9" t="s">
        <v>28</v>
      </c>
      <c r="E2566" s="9" t="s">
        <v>830</v>
      </c>
      <c r="F2566" s="9" t="s">
        <v>5538</v>
      </c>
      <c r="G2566" s="9" t="s">
        <v>5543</v>
      </c>
      <c r="H2566" s="9" t="s">
        <v>4146</v>
      </c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</row>
    <row r="2567" spans="1:24" hidden="1" x14ac:dyDescent="0.2">
      <c r="A2567" s="3">
        <v>45481</v>
      </c>
      <c r="B2567" s="9">
        <v>-7.99</v>
      </c>
      <c r="C2567" s="9" t="s">
        <v>27</v>
      </c>
      <c r="D2567" s="9" t="s">
        <v>28</v>
      </c>
      <c r="E2567" s="9" t="s">
        <v>2389</v>
      </c>
      <c r="F2567" s="9" t="s">
        <v>17</v>
      </c>
      <c r="G2567" s="9" t="s">
        <v>5521</v>
      </c>
      <c r="H2567" s="9" t="s">
        <v>193</v>
      </c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</row>
    <row r="2568" spans="1:24" hidden="1" x14ac:dyDescent="0.2">
      <c r="A2568" s="3">
        <v>45481</v>
      </c>
      <c r="B2568" s="9">
        <v>-7.99</v>
      </c>
      <c r="C2568" s="9" t="s">
        <v>27</v>
      </c>
      <c r="D2568" s="9" t="s">
        <v>28</v>
      </c>
      <c r="E2568" s="9" t="s">
        <v>2389</v>
      </c>
      <c r="F2568" s="9" t="s">
        <v>17</v>
      </c>
      <c r="G2568" s="9" t="s">
        <v>5521</v>
      </c>
      <c r="H2568" s="9" t="s">
        <v>193</v>
      </c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</row>
    <row r="2569" spans="1:24" hidden="1" x14ac:dyDescent="0.2">
      <c r="A2569" s="3">
        <v>45544</v>
      </c>
      <c r="B2569" s="9">
        <v>-9.99</v>
      </c>
      <c r="C2569" s="9" t="s">
        <v>27</v>
      </c>
      <c r="D2569" s="9" t="s">
        <v>28</v>
      </c>
      <c r="E2569" s="9" t="s">
        <v>2676</v>
      </c>
      <c r="F2569" s="9" t="s">
        <v>17</v>
      </c>
      <c r="G2569" s="9" t="s">
        <v>5521</v>
      </c>
      <c r="H2569" s="9" t="s">
        <v>193</v>
      </c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</row>
    <row r="2570" spans="1:24" hidden="1" x14ac:dyDescent="0.2">
      <c r="A2570" s="3">
        <v>45523</v>
      </c>
      <c r="B2570" s="9">
        <v>-9.49</v>
      </c>
      <c r="C2570" s="9" t="s">
        <v>27</v>
      </c>
      <c r="D2570" s="9" t="s">
        <v>28</v>
      </c>
      <c r="E2570" s="9" t="s">
        <v>2583</v>
      </c>
      <c r="F2570" s="9" t="s">
        <v>17</v>
      </c>
      <c r="G2570" s="9" t="s">
        <v>5521</v>
      </c>
      <c r="H2570" s="9" t="s">
        <v>193</v>
      </c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</row>
    <row r="2571" spans="1:24" hidden="1" x14ac:dyDescent="0.2">
      <c r="A2571" s="3">
        <v>45547</v>
      </c>
      <c r="B2571" s="9">
        <v>-7.99</v>
      </c>
      <c r="C2571" s="9" t="s">
        <v>27</v>
      </c>
      <c r="D2571" s="9" t="s">
        <v>28</v>
      </c>
      <c r="E2571" s="9" t="s">
        <v>2583</v>
      </c>
      <c r="F2571" s="9" t="s">
        <v>17</v>
      </c>
      <c r="G2571" s="9" t="s">
        <v>5521</v>
      </c>
      <c r="H2571" s="9" t="s">
        <v>193</v>
      </c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</row>
    <row r="2572" spans="1:24" hidden="1" x14ac:dyDescent="0.2">
      <c r="A2572" s="3">
        <v>45565</v>
      </c>
      <c r="B2572" s="9">
        <v>-7.99</v>
      </c>
      <c r="C2572" s="9" t="s">
        <v>27</v>
      </c>
      <c r="D2572" s="9" t="s">
        <v>28</v>
      </c>
      <c r="E2572" s="9" t="s">
        <v>2841</v>
      </c>
      <c r="F2572" s="9" t="s">
        <v>17</v>
      </c>
      <c r="G2572" s="9" t="s">
        <v>5521</v>
      </c>
      <c r="H2572" s="9" t="s">
        <v>193</v>
      </c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</row>
    <row r="2573" spans="1:24" hidden="1" x14ac:dyDescent="0.2">
      <c r="A2573" s="3">
        <v>45596</v>
      </c>
      <c r="B2573" s="9">
        <v>-6.49</v>
      </c>
      <c r="C2573" s="9" t="s">
        <v>27</v>
      </c>
      <c r="D2573" s="9" t="s">
        <v>28</v>
      </c>
      <c r="E2573" s="9" t="s">
        <v>2841</v>
      </c>
      <c r="F2573" s="9" t="s">
        <v>17</v>
      </c>
      <c r="G2573" s="9" t="s">
        <v>5521</v>
      </c>
      <c r="H2573" s="9" t="s">
        <v>193</v>
      </c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</row>
    <row r="2574" spans="1:24" hidden="1" x14ac:dyDescent="0.2">
      <c r="A2574" s="3">
        <v>45582</v>
      </c>
      <c r="B2574" s="9">
        <v>-6.49</v>
      </c>
      <c r="C2574" s="9" t="s">
        <v>27</v>
      </c>
      <c r="D2574" s="9" t="s">
        <v>28</v>
      </c>
      <c r="E2574" s="9" t="s">
        <v>2921</v>
      </c>
      <c r="F2574" s="9" t="s">
        <v>17</v>
      </c>
      <c r="G2574" s="9" t="s">
        <v>5521</v>
      </c>
      <c r="H2574" s="9" t="s">
        <v>193</v>
      </c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</row>
    <row r="2575" spans="1:24" hidden="1" x14ac:dyDescent="0.2">
      <c r="A2575" s="3">
        <v>45582</v>
      </c>
      <c r="B2575" s="9">
        <v>-3.69</v>
      </c>
      <c r="C2575" s="9" t="s">
        <v>27</v>
      </c>
      <c r="D2575" s="9" t="s">
        <v>28</v>
      </c>
      <c r="E2575" s="9" t="s">
        <v>2922</v>
      </c>
      <c r="F2575" s="9" t="s">
        <v>17</v>
      </c>
      <c r="G2575" s="9" t="s">
        <v>5521</v>
      </c>
      <c r="H2575" s="9" t="s">
        <v>193</v>
      </c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</row>
    <row r="2576" spans="1:24" hidden="1" x14ac:dyDescent="0.2">
      <c r="A2576" s="3">
        <v>45525</v>
      </c>
      <c r="B2576" s="9">
        <v>-6.49</v>
      </c>
      <c r="C2576" s="9" t="s">
        <v>27</v>
      </c>
      <c r="D2576" s="9" t="s">
        <v>28</v>
      </c>
      <c r="E2576" s="9" t="s">
        <v>2607</v>
      </c>
      <c r="F2576" s="9" t="s">
        <v>17</v>
      </c>
      <c r="G2576" s="9" t="s">
        <v>5521</v>
      </c>
      <c r="H2576" s="9" t="s">
        <v>193</v>
      </c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</row>
    <row r="2577" spans="1:24" hidden="1" x14ac:dyDescent="0.2">
      <c r="A2577" s="3">
        <v>45526</v>
      </c>
      <c r="B2577" s="9">
        <v>-8.49</v>
      </c>
      <c r="C2577" s="9" t="s">
        <v>27</v>
      </c>
      <c r="D2577" s="9" t="s">
        <v>28</v>
      </c>
      <c r="E2577" s="9" t="s">
        <v>2607</v>
      </c>
      <c r="F2577" s="9" t="s">
        <v>17</v>
      </c>
      <c r="G2577" s="9" t="s">
        <v>5521</v>
      </c>
      <c r="H2577" s="9" t="s">
        <v>193</v>
      </c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</row>
    <row r="2578" spans="1:24" hidden="1" x14ac:dyDescent="0.2">
      <c r="A2578" s="3">
        <v>45544</v>
      </c>
      <c r="B2578" s="9">
        <v>-24.9</v>
      </c>
      <c r="C2578" s="9" t="s">
        <v>27</v>
      </c>
      <c r="D2578" s="9" t="s">
        <v>28</v>
      </c>
      <c r="E2578" s="9" t="s">
        <v>2681</v>
      </c>
      <c r="F2578" s="9" t="s">
        <v>52</v>
      </c>
      <c r="G2578" s="9" t="s">
        <v>2</v>
      </c>
      <c r="H2578" s="9" t="s">
        <v>2682</v>
      </c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</row>
    <row r="2579" spans="1:24" hidden="1" x14ac:dyDescent="0.2">
      <c r="A2579" s="3">
        <v>45741</v>
      </c>
      <c r="B2579" s="9">
        <v>-37.85</v>
      </c>
      <c r="C2579" s="9" t="s">
        <v>27</v>
      </c>
      <c r="D2579" s="9" t="s">
        <v>28</v>
      </c>
      <c r="E2579" s="9" t="s">
        <v>2681</v>
      </c>
      <c r="F2579" s="9" t="s">
        <v>52</v>
      </c>
      <c r="G2579" s="9" t="s">
        <v>2</v>
      </c>
      <c r="H2579" s="9" t="s">
        <v>2682</v>
      </c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</row>
    <row r="2580" spans="1:24" hidden="1" x14ac:dyDescent="0.2">
      <c r="A2580" s="3">
        <v>45741</v>
      </c>
      <c r="B2580" s="9">
        <v>-14.3</v>
      </c>
      <c r="C2580" s="9" t="s">
        <v>27</v>
      </c>
      <c r="D2580" s="9" t="s">
        <v>28</v>
      </c>
      <c r="E2580" s="9" t="s">
        <v>2681</v>
      </c>
      <c r="F2580" s="9" t="s">
        <v>52</v>
      </c>
      <c r="G2580" s="9" t="s">
        <v>2</v>
      </c>
      <c r="H2580" s="9" t="s">
        <v>2682</v>
      </c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</row>
    <row r="2581" spans="1:24" hidden="1" x14ac:dyDescent="0.2">
      <c r="A2581" s="3">
        <v>45656</v>
      </c>
      <c r="B2581" s="9">
        <v>-17.45</v>
      </c>
      <c r="C2581" s="9" t="s">
        <v>27</v>
      </c>
      <c r="D2581" s="9" t="s">
        <v>28</v>
      </c>
      <c r="E2581" s="9" t="s">
        <v>3285</v>
      </c>
      <c r="F2581" s="9" t="s">
        <v>52</v>
      </c>
      <c r="G2581" s="9" t="s">
        <v>2</v>
      </c>
      <c r="H2581" s="10" t="s">
        <v>5982</v>
      </c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</row>
    <row r="2582" spans="1:24" hidden="1" x14ac:dyDescent="0.2">
      <c r="A2582" s="3">
        <v>45526</v>
      </c>
      <c r="B2582" s="9">
        <v>-6.49</v>
      </c>
      <c r="C2582" s="9" t="s">
        <v>27</v>
      </c>
      <c r="D2582" s="9" t="s">
        <v>28</v>
      </c>
      <c r="E2582" s="9" t="s">
        <v>2607</v>
      </c>
      <c r="F2582" s="9" t="s">
        <v>17</v>
      </c>
      <c r="G2582" s="9" t="s">
        <v>5521</v>
      </c>
      <c r="H2582" s="9" t="s">
        <v>193</v>
      </c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</row>
    <row r="2583" spans="1:24" hidden="1" x14ac:dyDescent="0.2">
      <c r="A2583" s="3">
        <v>45467</v>
      </c>
      <c r="B2583" s="9">
        <v>-9.49</v>
      </c>
      <c r="C2583" s="9" t="s">
        <v>27</v>
      </c>
      <c r="D2583" s="9" t="s">
        <v>28</v>
      </c>
      <c r="E2583" s="9" t="s">
        <v>2342</v>
      </c>
      <c r="F2583" s="9" t="s">
        <v>17</v>
      </c>
      <c r="G2583" s="9" t="s">
        <v>5521</v>
      </c>
      <c r="H2583" s="9" t="s">
        <v>193</v>
      </c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</row>
    <row r="2584" spans="1:24" hidden="1" x14ac:dyDescent="0.2">
      <c r="A2584" s="3">
        <v>45538</v>
      </c>
      <c r="B2584" s="9">
        <v>-23.49</v>
      </c>
      <c r="C2584" s="9" t="s">
        <v>27</v>
      </c>
      <c r="D2584" s="9" t="s">
        <v>28</v>
      </c>
      <c r="E2584" s="9" t="s">
        <v>2651</v>
      </c>
      <c r="F2584" s="9" t="s">
        <v>17</v>
      </c>
      <c r="G2584" s="9" t="s">
        <v>5521</v>
      </c>
      <c r="H2584" s="9" t="s">
        <v>193</v>
      </c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</row>
    <row r="2585" spans="1:24" hidden="1" x14ac:dyDescent="0.2">
      <c r="A2585" s="3">
        <v>45903</v>
      </c>
      <c r="B2585" s="9">
        <v>-29.99</v>
      </c>
      <c r="C2585" s="9" t="s">
        <v>27</v>
      </c>
      <c r="D2585" s="9" t="s">
        <v>28</v>
      </c>
      <c r="E2585" s="9" t="s">
        <v>2651</v>
      </c>
      <c r="F2585" s="9" t="s">
        <v>17</v>
      </c>
      <c r="G2585" s="9" t="s">
        <v>5521</v>
      </c>
      <c r="H2585" s="9" t="s">
        <v>193</v>
      </c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</row>
    <row r="2586" spans="1:24" hidden="1" x14ac:dyDescent="0.2">
      <c r="A2586" s="3">
        <v>45596</v>
      </c>
      <c r="B2586" s="9">
        <v>-24.99</v>
      </c>
      <c r="C2586" s="9" t="s">
        <v>27</v>
      </c>
      <c r="D2586" s="9" t="s">
        <v>28</v>
      </c>
      <c r="E2586" s="9" t="s">
        <v>2982</v>
      </c>
      <c r="F2586" s="9" t="s">
        <v>17</v>
      </c>
      <c r="G2586" s="9" t="s">
        <v>5521</v>
      </c>
      <c r="H2586" s="9" t="s">
        <v>193</v>
      </c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</row>
    <row r="2587" spans="1:24" hidden="1" x14ac:dyDescent="0.2">
      <c r="A2587" s="3">
        <v>45582</v>
      </c>
      <c r="B2587" s="9">
        <v>-8.49</v>
      </c>
      <c r="C2587" s="9" t="s">
        <v>27</v>
      </c>
      <c r="D2587" s="9" t="s">
        <v>28</v>
      </c>
      <c r="E2587" s="9" t="s">
        <v>2923</v>
      </c>
      <c r="F2587" s="9" t="s">
        <v>17</v>
      </c>
      <c r="G2587" s="9" t="s">
        <v>5521</v>
      </c>
      <c r="H2587" s="9" t="s">
        <v>193</v>
      </c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</row>
    <row r="2588" spans="1:24" hidden="1" x14ac:dyDescent="0.2">
      <c r="A2588" s="3">
        <v>45418</v>
      </c>
      <c r="B2588" s="9">
        <v>-10.99</v>
      </c>
      <c r="C2588" s="9" t="s">
        <v>27</v>
      </c>
      <c r="D2588" s="9" t="s">
        <v>28</v>
      </c>
      <c r="E2588" s="9" t="s">
        <v>2123</v>
      </c>
      <c r="F2588" s="9" t="s">
        <v>17</v>
      </c>
      <c r="G2588" s="9" t="s">
        <v>5521</v>
      </c>
      <c r="H2588" s="9" t="s">
        <v>193</v>
      </c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</row>
    <row r="2589" spans="1:24" hidden="1" x14ac:dyDescent="0.2">
      <c r="A2589" s="3">
        <v>45327</v>
      </c>
      <c r="B2589" s="9">
        <v>-5.95</v>
      </c>
      <c r="C2589" s="9" t="s">
        <v>27</v>
      </c>
      <c r="D2589" s="9" t="s">
        <v>28</v>
      </c>
      <c r="E2589" s="9" t="s">
        <v>1661</v>
      </c>
      <c r="F2589" s="9" t="s">
        <v>17</v>
      </c>
      <c r="G2589" s="9" t="s">
        <v>5521</v>
      </c>
      <c r="H2589" s="9" t="s">
        <v>1662</v>
      </c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</row>
    <row r="2590" spans="1:24" hidden="1" x14ac:dyDescent="0.2">
      <c r="A2590" s="3">
        <v>45355</v>
      </c>
      <c r="B2590" s="9">
        <v>-5.95</v>
      </c>
      <c r="C2590" s="9" t="s">
        <v>27</v>
      </c>
      <c r="D2590" s="9" t="s">
        <v>28</v>
      </c>
      <c r="E2590" s="9" t="s">
        <v>1661</v>
      </c>
      <c r="F2590" s="9" t="s">
        <v>17</v>
      </c>
      <c r="G2590" s="9" t="s">
        <v>5521</v>
      </c>
      <c r="H2590" s="9" t="s">
        <v>1662</v>
      </c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</row>
    <row r="2591" spans="1:24" hidden="1" x14ac:dyDescent="0.2">
      <c r="A2591" s="3">
        <v>45385</v>
      </c>
      <c r="B2591" s="9">
        <v>-5.95</v>
      </c>
      <c r="C2591" s="9" t="s">
        <v>27</v>
      </c>
      <c r="D2591" s="9" t="s">
        <v>28</v>
      </c>
      <c r="E2591" s="9" t="s">
        <v>1661</v>
      </c>
      <c r="F2591" s="9" t="s">
        <v>17</v>
      </c>
      <c r="G2591" s="9" t="s">
        <v>5521</v>
      </c>
      <c r="H2591" s="9" t="s">
        <v>1662</v>
      </c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</row>
    <row r="2592" spans="1:24" hidden="1" x14ac:dyDescent="0.2">
      <c r="A2592" s="3">
        <v>45415</v>
      </c>
      <c r="B2592" s="9">
        <v>-5.95</v>
      </c>
      <c r="C2592" s="9" t="s">
        <v>27</v>
      </c>
      <c r="D2592" s="9" t="s">
        <v>28</v>
      </c>
      <c r="E2592" s="9" t="s">
        <v>1661</v>
      </c>
      <c r="F2592" s="9" t="s">
        <v>17</v>
      </c>
      <c r="G2592" s="9" t="s">
        <v>5521</v>
      </c>
      <c r="H2592" s="9" t="s">
        <v>1662</v>
      </c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</row>
    <row r="2593" spans="1:24" hidden="1" x14ac:dyDescent="0.2">
      <c r="A2593" s="3">
        <v>45446</v>
      </c>
      <c r="B2593" s="9">
        <v>-5.95</v>
      </c>
      <c r="C2593" s="9" t="s">
        <v>27</v>
      </c>
      <c r="D2593" s="9" t="s">
        <v>28</v>
      </c>
      <c r="E2593" s="9" t="s">
        <v>1661</v>
      </c>
      <c r="F2593" s="9" t="s">
        <v>17</v>
      </c>
      <c r="G2593" s="9" t="s">
        <v>5521</v>
      </c>
      <c r="H2593" s="9" t="s">
        <v>1662</v>
      </c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</row>
    <row r="2594" spans="1:24" hidden="1" x14ac:dyDescent="0.2">
      <c r="A2594" s="3">
        <v>45475</v>
      </c>
      <c r="B2594" s="9">
        <v>-5.95</v>
      </c>
      <c r="C2594" s="9" t="s">
        <v>27</v>
      </c>
      <c r="D2594" s="9" t="s">
        <v>28</v>
      </c>
      <c r="E2594" s="9" t="s">
        <v>1661</v>
      </c>
      <c r="F2594" s="9" t="s">
        <v>17</v>
      </c>
      <c r="G2594" s="9" t="s">
        <v>5521</v>
      </c>
      <c r="H2594" s="9" t="s">
        <v>1662</v>
      </c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</row>
    <row r="2595" spans="1:24" hidden="1" x14ac:dyDescent="0.2">
      <c r="A2595" s="3">
        <v>45505</v>
      </c>
      <c r="B2595" s="9">
        <v>-5.95</v>
      </c>
      <c r="C2595" s="9" t="s">
        <v>27</v>
      </c>
      <c r="D2595" s="9" t="s">
        <v>28</v>
      </c>
      <c r="E2595" s="9" t="s">
        <v>1661</v>
      </c>
      <c r="F2595" s="9" t="s">
        <v>17</v>
      </c>
      <c r="G2595" s="9" t="s">
        <v>5521</v>
      </c>
      <c r="H2595" s="9" t="s">
        <v>1662</v>
      </c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</row>
    <row r="2596" spans="1:24" hidden="1" x14ac:dyDescent="0.2">
      <c r="A2596" s="3">
        <v>45537</v>
      </c>
      <c r="B2596" s="9">
        <v>-5.95</v>
      </c>
      <c r="C2596" s="9" t="s">
        <v>27</v>
      </c>
      <c r="D2596" s="9" t="s">
        <v>28</v>
      </c>
      <c r="E2596" s="9" t="s">
        <v>1661</v>
      </c>
      <c r="F2596" s="9" t="s">
        <v>17</v>
      </c>
      <c r="G2596" s="9" t="s">
        <v>5521</v>
      </c>
      <c r="H2596" s="9" t="s">
        <v>1662</v>
      </c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</row>
    <row r="2597" spans="1:24" hidden="1" x14ac:dyDescent="0.2">
      <c r="A2597" s="3">
        <v>45565</v>
      </c>
      <c r="B2597" s="9">
        <v>-5.95</v>
      </c>
      <c r="C2597" s="9" t="s">
        <v>27</v>
      </c>
      <c r="D2597" s="9" t="s">
        <v>28</v>
      </c>
      <c r="E2597" s="9" t="s">
        <v>1661</v>
      </c>
      <c r="F2597" s="9" t="s">
        <v>17</v>
      </c>
      <c r="G2597" s="9" t="s">
        <v>5521</v>
      </c>
      <c r="H2597" s="9" t="s">
        <v>1662</v>
      </c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</row>
    <row r="2598" spans="1:24" hidden="1" x14ac:dyDescent="0.2">
      <c r="A2598" s="3">
        <v>45595</v>
      </c>
      <c r="B2598" s="9">
        <v>-5.95</v>
      </c>
      <c r="C2598" s="9" t="s">
        <v>27</v>
      </c>
      <c r="D2598" s="9" t="s">
        <v>28</v>
      </c>
      <c r="E2598" s="9" t="s">
        <v>1661</v>
      </c>
      <c r="F2598" s="9" t="s">
        <v>17</v>
      </c>
      <c r="G2598" s="9" t="s">
        <v>5521</v>
      </c>
      <c r="H2598" s="9" t="s">
        <v>1662</v>
      </c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</row>
    <row r="2599" spans="1:24" hidden="1" x14ac:dyDescent="0.2">
      <c r="A2599" s="3">
        <v>45625</v>
      </c>
      <c r="B2599" s="9">
        <v>-5.95</v>
      </c>
      <c r="C2599" s="9" t="s">
        <v>27</v>
      </c>
      <c r="D2599" s="9" t="s">
        <v>28</v>
      </c>
      <c r="E2599" s="9" t="s">
        <v>1661</v>
      </c>
      <c r="F2599" s="9" t="s">
        <v>17</v>
      </c>
      <c r="G2599" s="9" t="s">
        <v>5521</v>
      </c>
      <c r="H2599" s="9" t="s">
        <v>1662</v>
      </c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</row>
    <row r="2600" spans="1:24" hidden="1" x14ac:dyDescent="0.2">
      <c r="A2600" s="3">
        <v>45656</v>
      </c>
      <c r="B2600" s="9">
        <v>-5.95</v>
      </c>
      <c r="C2600" s="9" t="s">
        <v>27</v>
      </c>
      <c r="D2600" s="9" t="s">
        <v>28</v>
      </c>
      <c r="E2600" s="9" t="s">
        <v>1661</v>
      </c>
      <c r="F2600" s="9" t="s">
        <v>17</v>
      </c>
      <c r="G2600" s="9" t="s">
        <v>5521</v>
      </c>
      <c r="H2600" s="9" t="s">
        <v>1662</v>
      </c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</row>
    <row r="2601" spans="1:24" hidden="1" x14ac:dyDescent="0.2">
      <c r="A2601" s="3">
        <v>45302</v>
      </c>
      <c r="B2601" s="9">
        <v>-74.87</v>
      </c>
      <c r="C2601" s="9" t="s">
        <v>27</v>
      </c>
      <c r="D2601" s="9" t="s">
        <v>28</v>
      </c>
      <c r="E2601" s="9" t="s">
        <v>1578</v>
      </c>
      <c r="F2601" s="9" t="s">
        <v>17</v>
      </c>
      <c r="G2601" s="9" t="s">
        <v>11</v>
      </c>
      <c r="H2601" s="9" t="s">
        <v>1579</v>
      </c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</row>
    <row r="2602" spans="1:24" hidden="1" x14ac:dyDescent="0.2">
      <c r="A2602" s="3">
        <v>45308</v>
      </c>
      <c r="B2602" s="9">
        <v>-182.49</v>
      </c>
      <c r="C2602" s="9" t="s">
        <v>27</v>
      </c>
      <c r="D2602" s="9" t="s">
        <v>28</v>
      </c>
      <c r="E2602" s="9" t="s">
        <v>1609</v>
      </c>
      <c r="F2602" s="9" t="s">
        <v>17</v>
      </c>
      <c r="G2602" s="9" t="s">
        <v>11</v>
      </c>
      <c r="H2602" s="9" t="s">
        <v>1610</v>
      </c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</row>
    <row r="2603" spans="1:24" hidden="1" x14ac:dyDescent="0.2">
      <c r="A2603" s="3">
        <v>45674</v>
      </c>
      <c r="B2603" s="9">
        <v>-193.84</v>
      </c>
      <c r="C2603" s="9" t="s">
        <v>27</v>
      </c>
      <c r="D2603" s="9" t="s">
        <v>28</v>
      </c>
      <c r="E2603" s="9" t="s">
        <v>3360</v>
      </c>
      <c r="F2603" s="9" t="s">
        <v>17</v>
      </c>
      <c r="G2603" s="9" t="s">
        <v>11</v>
      </c>
      <c r="H2603" s="9" t="s">
        <v>1610</v>
      </c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</row>
    <row r="2604" spans="1:24" hidden="1" x14ac:dyDescent="0.2">
      <c r="A2604" s="3">
        <v>45489</v>
      </c>
      <c r="B2604" s="9">
        <v>-79</v>
      </c>
      <c r="C2604" s="9" t="s">
        <v>27</v>
      </c>
      <c r="D2604" s="9" t="s">
        <v>28</v>
      </c>
      <c r="E2604" s="9" t="s">
        <v>651</v>
      </c>
      <c r="F2604" s="9" t="s">
        <v>17</v>
      </c>
      <c r="G2604" s="9" t="s">
        <v>10</v>
      </c>
      <c r="H2604" s="9" t="s">
        <v>652</v>
      </c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</row>
    <row r="2605" spans="1:24" hidden="1" x14ac:dyDescent="0.2">
      <c r="A2605" s="3">
        <v>45691</v>
      </c>
      <c r="B2605" s="9">
        <v>-139.19999999999999</v>
      </c>
      <c r="C2605" s="9" t="s">
        <v>27</v>
      </c>
      <c r="D2605" s="9" t="s">
        <v>28</v>
      </c>
      <c r="E2605" s="9" t="s">
        <v>3435</v>
      </c>
      <c r="F2605" s="9" t="s">
        <v>17</v>
      </c>
      <c r="G2605" s="9" t="s">
        <v>10</v>
      </c>
      <c r="H2605" s="10" t="s">
        <v>5948</v>
      </c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</row>
    <row r="2606" spans="1:24" hidden="1" x14ac:dyDescent="0.2">
      <c r="A2606" s="3">
        <v>45600</v>
      </c>
      <c r="B2606" s="9">
        <v>-3.99</v>
      </c>
      <c r="C2606" s="9" t="s">
        <v>27</v>
      </c>
      <c r="D2606" s="9" t="s">
        <v>28</v>
      </c>
      <c r="E2606" s="9" t="s">
        <v>2989</v>
      </c>
      <c r="F2606" s="9" t="s">
        <v>17</v>
      </c>
      <c r="G2606" s="9" t="s">
        <v>10</v>
      </c>
      <c r="H2606" s="9" t="s">
        <v>2990</v>
      </c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</row>
    <row r="2607" spans="1:24" hidden="1" x14ac:dyDescent="0.2">
      <c r="A2607" s="3">
        <v>45600</v>
      </c>
      <c r="B2607" s="9">
        <v>-3.99</v>
      </c>
      <c r="C2607" s="9" t="s">
        <v>27</v>
      </c>
      <c r="D2607" s="9" t="s">
        <v>28</v>
      </c>
      <c r="E2607" s="9" t="s">
        <v>2989</v>
      </c>
      <c r="F2607" s="9" t="s">
        <v>17</v>
      </c>
      <c r="G2607" s="9" t="s">
        <v>10</v>
      </c>
      <c r="H2607" s="9" t="s">
        <v>2990</v>
      </c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</row>
    <row r="2608" spans="1:24" hidden="1" x14ac:dyDescent="0.2">
      <c r="A2608" s="3">
        <v>45685</v>
      </c>
      <c r="B2608" s="9">
        <v>-3.99</v>
      </c>
      <c r="C2608" s="9" t="s">
        <v>27</v>
      </c>
      <c r="D2608" s="9" t="s">
        <v>28</v>
      </c>
      <c r="E2608" s="9" t="s">
        <v>2989</v>
      </c>
      <c r="F2608" s="9" t="s">
        <v>17</v>
      </c>
      <c r="G2608" s="9" t="s">
        <v>10</v>
      </c>
      <c r="H2608" s="9" t="s">
        <v>2990</v>
      </c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</row>
    <row r="2609" spans="1:24" hidden="1" x14ac:dyDescent="0.2">
      <c r="A2609" s="3">
        <v>45691</v>
      </c>
      <c r="B2609" s="9">
        <v>-5.99</v>
      </c>
      <c r="C2609" s="9" t="s">
        <v>27</v>
      </c>
      <c r="D2609" s="9" t="s">
        <v>28</v>
      </c>
      <c r="E2609" s="9" t="s">
        <v>3439</v>
      </c>
      <c r="F2609" s="9" t="s">
        <v>17</v>
      </c>
      <c r="G2609" s="9" t="s">
        <v>10</v>
      </c>
      <c r="H2609" s="9" t="s">
        <v>2990</v>
      </c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</row>
    <row r="2610" spans="1:24" hidden="1" x14ac:dyDescent="0.2">
      <c r="A2610" s="3">
        <v>45964</v>
      </c>
      <c r="B2610" s="9">
        <v>-1</v>
      </c>
      <c r="C2610" s="9" t="s">
        <v>27</v>
      </c>
      <c r="D2610" s="9" t="s">
        <v>28</v>
      </c>
      <c r="E2610" s="9" t="s">
        <v>5026</v>
      </c>
      <c r="F2610" s="9" t="s">
        <v>17</v>
      </c>
      <c r="G2610" s="9" t="s">
        <v>10</v>
      </c>
      <c r="H2610" s="9" t="s">
        <v>5027</v>
      </c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</row>
    <row r="2611" spans="1:24" hidden="1" x14ac:dyDescent="0.2">
      <c r="A2611" s="3">
        <v>45600</v>
      </c>
      <c r="B2611" s="9">
        <v>-18.989999999999998</v>
      </c>
      <c r="C2611" s="9" t="s">
        <v>27</v>
      </c>
      <c r="D2611" s="9" t="s">
        <v>28</v>
      </c>
      <c r="E2611" s="9" t="s">
        <v>2991</v>
      </c>
      <c r="F2611" s="9" t="s">
        <v>17</v>
      </c>
      <c r="G2611" s="9" t="s">
        <v>10</v>
      </c>
      <c r="H2611" s="9" t="s">
        <v>211</v>
      </c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</row>
    <row r="2612" spans="1:24" hidden="1" x14ac:dyDescent="0.2">
      <c r="A2612" s="3">
        <v>45628</v>
      </c>
      <c r="B2612" s="9">
        <v>-18.989999999999998</v>
      </c>
      <c r="C2612" s="9" t="s">
        <v>27</v>
      </c>
      <c r="D2612" s="9" t="s">
        <v>28</v>
      </c>
      <c r="E2612" s="9" t="s">
        <v>2991</v>
      </c>
      <c r="F2612" s="9" t="s">
        <v>17</v>
      </c>
      <c r="G2612" s="9" t="s">
        <v>10</v>
      </c>
      <c r="H2612" s="9" t="s">
        <v>211</v>
      </c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</row>
    <row r="2613" spans="1:24" hidden="1" x14ac:dyDescent="0.2">
      <c r="A2613" s="3">
        <v>45659</v>
      </c>
      <c r="B2613" s="9">
        <v>-18.989999999999998</v>
      </c>
      <c r="C2613" s="9" t="s">
        <v>27</v>
      </c>
      <c r="D2613" s="9" t="s">
        <v>28</v>
      </c>
      <c r="E2613" s="9" t="s">
        <v>2991</v>
      </c>
      <c r="F2613" s="9" t="s">
        <v>17</v>
      </c>
      <c r="G2613" s="9" t="s">
        <v>10</v>
      </c>
      <c r="H2613" s="9" t="s">
        <v>211</v>
      </c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</row>
    <row r="2614" spans="1:24" hidden="1" x14ac:dyDescent="0.2">
      <c r="A2614" s="3">
        <v>45749</v>
      </c>
      <c r="B2614" s="9">
        <v>-18.989999999999998</v>
      </c>
      <c r="C2614" s="9" t="s">
        <v>27</v>
      </c>
      <c r="D2614" s="9" t="s">
        <v>28</v>
      </c>
      <c r="E2614" s="9" t="s">
        <v>2991</v>
      </c>
      <c r="F2614" s="9" t="s">
        <v>17</v>
      </c>
      <c r="G2614" s="9" t="s">
        <v>10</v>
      </c>
      <c r="H2614" s="9" t="s">
        <v>211</v>
      </c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</row>
    <row r="2615" spans="1:24" hidden="1" x14ac:dyDescent="0.2">
      <c r="A2615" s="3">
        <v>45779</v>
      </c>
      <c r="B2615" s="9">
        <v>-18.989999999999998</v>
      </c>
      <c r="C2615" s="9" t="s">
        <v>27</v>
      </c>
      <c r="D2615" s="9" t="s">
        <v>28</v>
      </c>
      <c r="E2615" s="9" t="s">
        <v>2991</v>
      </c>
      <c r="F2615" s="9" t="s">
        <v>17</v>
      </c>
      <c r="G2615" s="9" t="s">
        <v>10</v>
      </c>
      <c r="H2615" s="9" t="s">
        <v>211</v>
      </c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</row>
    <row r="2616" spans="1:24" hidden="1" x14ac:dyDescent="0.2">
      <c r="A2616" s="3">
        <v>45293</v>
      </c>
      <c r="B2616" s="9">
        <v>-24.98</v>
      </c>
      <c r="C2616" s="9" t="s">
        <v>27</v>
      </c>
      <c r="D2616" s="9" t="s">
        <v>28</v>
      </c>
      <c r="E2616" s="9" t="s">
        <v>626</v>
      </c>
      <c r="F2616" s="9" t="s">
        <v>17</v>
      </c>
      <c r="G2616" s="9" t="s">
        <v>10</v>
      </c>
      <c r="H2616" s="9" t="s">
        <v>211</v>
      </c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</row>
    <row r="2617" spans="1:24" hidden="1" x14ac:dyDescent="0.2">
      <c r="A2617" s="3">
        <v>45324</v>
      </c>
      <c r="B2617" s="9">
        <v>-24.98</v>
      </c>
      <c r="C2617" s="9" t="s">
        <v>27</v>
      </c>
      <c r="D2617" s="9" t="s">
        <v>28</v>
      </c>
      <c r="E2617" s="9" t="s">
        <v>626</v>
      </c>
      <c r="F2617" s="9" t="s">
        <v>17</v>
      </c>
      <c r="G2617" s="9" t="s">
        <v>10</v>
      </c>
      <c r="H2617" s="9" t="s">
        <v>211</v>
      </c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</row>
    <row r="2618" spans="1:24" hidden="1" x14ac:dyDescent="0.2">
      <c r="A2618" s="3">
        <v>45355</v>
      </c>
      <c r="B2618" s="9">
        <v>-24.98</v>
      </c>
      <c r="C2618" s="9" t="s">
        <v>27</v>
      </c>
      <c r="D2618" s="9" t="s">
        <v>28</v>
      </c>
      <c r="E2618" s="9" t="s">
        <v>626</v>
      </c>
      <c r="F2618" s="9" t="s">
        <v>17</v>
      </c>
      <c r="G2618" s="9" t="s">
        <v>10</v>
      </c>
      <c r="H2618" s="9" t="s">
        <v>211</v>
      </c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</row>
    <row r="2619" spans="1:24" hidden="1" x14ac:dyDescent="0.2">
      <c r="A2619" s="3">
        <v>45384</v>
      </c>
      <c r="B2619" s="9">
        <v>-24.98</v>
      </c>
      <c r="C2619" s="9" t="s">
        <v>27</v>
      </c>
      <c r="D2619" s="9" t="s">
        <v>28</v>
      </c>
      <c r="E2619" s="9" t="s">
        <v>626</v>
      </c>
      <c r="F2619" s="9" t="s">
        <v>17</v>
      </c>
      <c r="G2619" s="9" t="s">
        <v>10</v>
      </c>
      <c r="H2619" s="9" t="s">
        <v>211</v>
      </c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</row>
    <row r="2620" spans="1:24" hidden="1" x14ac:dyDescent="0.2">
      <c r="A2620" s="3">
        <v>45446</v>
      </c>
      <c r="B2620" s="9">
        <v>-24.98</v>
      </c>
      <c r="C2620" s="9" t="s">
        <v>27</v>
      </c>
      <c r="D2620" s="9" t="s">
        <v>28</v>
      </c>
      <c r="E2620" s="9" t="s">
        <v>626</v>
      </c>
      <c r="F2620" s="9" t="s">
        <v>17</v>
      </c>
      <c r="G2620" s="9" t="s">
        <v>10</v>
      </c>
      <c r="H2620" s="9" t="s">
        <v>211</v>
      </c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</row>
    <row r="2621" spans="1:24" hidden="1" x14ac:dyDescent="0.2">
      <c r="A2621" s="3">
        <v>45475</v>
      </c>
      <c r="B2621" s="9">
        <v>-16.989999999999998</v>
      </c>
      <c r="C2621" s="9" t="s">
        <v>27</v>
      </c>
      <c r="D2621" s="9" t="s">
        <v>28</v>
      </c>
      <c r="E2621" s="9" t="s">
        <v>626</v>
      </c>
      <c r="F2621" s="9" t="s">
        <v>17</v>
      </c>
      <c r="G2621" s="9" t="s">
        <v>10</v>
      </c>
      <c r="H2621" s="9" t="s">
        <v>211</v>
      </c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</row>
    <row r="2622" spans="1:24" hidden="1" x14ac:dyDescent="0.2">
      <c r="A2622" s="3">
        <v>45537</v>
      </c>
      <c r="B2622" s="9">
        <v>-18.989999999999998</v>
      </c>
      <c r="C2622" s="9" t="s">
        <v>27</v>
      </c>
      <c r="D2622" s="9" t="s">
        <v>28</v>
      </c>
      <c r="E2622" s="9" t="s">
        <v>626</v>
      </c>
      <c r="F2622" s="9" t="s">
        <v>17</v>
      </c>
      <c r="G2622" s="9" t="s">
        <v>10</v>
      </c>
      <c r="H2622" s="9" t="s">
        <v>211</v>
      </c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</row>
    <row r="2623" spans="1:24" hidden="1" x14ac:dyDescent="0.2">
      <c r="A2623" s="3">
        <v>45567</v>
      </c>
      <c r="B2623" s="9">
        <v>-18.989999999999998</v>
      </c>
      <c r="C2623" s="9" t="s">
        <v>27</v>
      </c>
      <c r="D2623" s="9" t="s">
        <v>28</v>
      </c>
      <c r="E2623" s="9" t="s">
        <v>626</v>
      </c>
      <c r="F2623" s="9" t="s">
        <v>17</v>
      </c>
      <c r="G2623" s="9" t="s">
        <v>10</v>
      </c>
      <c r="H2623" s="9" t="s">
        <v>211</v>
      </c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</row>
    <row r="2624" spans="1:24" hidden="1" x14ac:dyDescent="0.2">
      <c r="A2624" s="3">
        <v>45691</v>
      </c>
      <c r="B2624" s="9">
        <v>-18.989999999999998</v>
      </c>
      <c r="C2624" s="9" t="s">
        <v>27</v>
      </c>
      <c r="D2624" s="9" t="s">
        <v>28</v>
      </c>
      <c r="E2624" s="9" t="s">
        <v>626</v>
      </c>
      <c r="F2624" s="9" t="s">
        <v>17</v>
      </c>
      <c r="G2624" s="9" t="s">
        <v>10</v>
      </c>
      <c r="H2624" s="9" t="s">
        <v>211</v>
      </c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</row>
    <row r="2625" spans="1:24" hidden="1" x14ac:dyDescent="0.2">
      <c r="A2625" s="3">
        <v>45719</v>
      </c>
      <c r="B2625" s="9">
        <v>-18.989999999999998</v>
      </c>
      <c r="C2625" s="9" t="s">
        <v>27</v>
      </c>
      <c r="D2625" s="9" t="s">
        <v>28</v>
      </c>
      <c r="E2625" s="9" t="s">
        <v>626</v>
      </c>
      <c r="F2625" s="9" t="s">
        <v>17</v>
      </c>
      <c r="G2625" s="9" t="s">
        <v>10</v>
      </c>
      <c r="H2625" s="9" t="s">
        <v>211</v>
      </c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</row>
    <row r="2626" spans="1:24" hidden="1" x14ac:dyDescent="0.2">
      <c r="A2626" s="3">
        <v>45810</v>
      </c>
      <c r="B2626" s="9">
        <v>-18.989999999999998</v>
      </c>
      <c r="C2626" s="9" t="s">
        <v>27</v>
      </c>
      <c r="D2626" s="9" t="s">
        <v>28</v>
      </c>
      <c r="E2626" s="9" t="s">
        <v>626</v>
      </c>
      <c r="F2626" s="9" t="s">
        <v>17</v>
      </c>
      <c r="G2626" s="9" t="s">
        <v>10</v>
      </c>
      <c r="H2626" s="9" t="s">
        <v>211</v>
      </c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</row>
    <row r="2627" spans="1:24" hidden="1" x14ac:dyDescent="0.2">
      <c r="A2627" s="3">
        <v>45840</v>
      </c>
      <c r="B2627" s="9">
        <v>-18.989999999999998</v>
      </c>
      <c r="C2627" s="9" t="s">
        <v>27</v>
      </c>
      <c r="D2627" s="9" t="s">
        <v>28</v>
      </c>
      <c r="E2627" s="9" t="s">
        <v>626</v>
      </c>
      <c r="F2627" s="9" t="s">
        <v>17</v>
      </c>
      <c r="G2627" s="9" t="s">
        <v>10</v>
      </c>
      <c r="H2627" s="9" t="s">
        <v>211</v>
      </c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</row>
    <row r="2628" spans="1:24" hidden="1" x14ac:dyDescent="0.2">
      <c r="A2628" s="3">
        <v>45378</v>
      </c>
      <c r="B2628" s="9">
        <v>4807.53</v>
      </c>
      <c r="C2628" s="9" t="s">
        <v>36</v>
      </c>
      <c r="D2628" s="9" t="s">
        <v>95</v>
      </c>
      <c r="E2628" s="9" t="s">
        <v>96</v>
      </c>
      <c r="F2628" s="9" t="s">
        <v>97</v>
      </c>
      <c r="G2628" s="9" t="s">
        <v>5532</v>
      </c>
      <c r="H2628" s="10" t="s">
        <v>4239</v>
      </c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</row>
    <row r="2629" spans="1:24" hidden="1" x14ac:dyDescent="0.2">
      <c r="A2629" s="3">
        <v>45957</v>
      </c>
      <c r="B2629" s="9">
        <v>-28.99</v>
      </c>
      <c r="C2629" s="9" t="s">
        <v>27</v>
      </c>
      <c r="D2629" s="9" t="s">
        <v>28</v>
      </c>
      <c r="E2629" s="9" t="s">
        <v>626</v>
      </c>
      <c r="F2629" s="9" t="s">
        <v>17</v>
      </c>
      <c r="G2629" s="9" t="s">
        <v>10</v>
      </c>
      <c r="H2629" s="9" t="s">
        <v>211</v>
      </c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</row>
    <row r="2630" spans="1:24" hidden="1" x14ac:dyDescent="0.2">
      <c r="A2630" s="3">
        <v>45414</v>
      </c>
      <c r="B2630" s="9">
        <v>-24.98</v>
      </c>
      <c r="C2630" s="9" t="s">
        <v>27</v>
      </c>
      <c r="D2630" s="9" t="s">
        <v>28</v>
      </c>
      <c r="E2630" s="9" t="s">
        <v>2115</v>
      </c>
      <c r="F2630" s="9" t="s">
        <v>17</v>
      </c>
      <c r="G2630" s="9" t="s">
        <v>10</v>
      </c>
      <c r="H2630" s="9" t="s">
        <v>211</v>
      </c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</row>
    <row r="2631" spans="1:24" hidden="1" x14ac:dyDescent="0.2">
      <c r="A2631" s="3">
        <v>45506</v>
      </c>
      <c r="B2631" s="9">
        <v>-18.989999999999998</v>
      </c>
      <c r="C2631" s="9" t="s">
        <v>27</v>
      </c>
      <c r="D2631" s="9" t="s">
        <v>28</v>
      </c>
      <c r="E2631" s="9" t="s">
        <v>2115</v>
      </c>
      <c r="F2631" s="9" t="s">
        <v>17</v>
      </c>
      <c r="G2631" s="9" t="s">
        <v>10</v>
      </c>
      <c r="H2631" s="9" t="s">
        <v>211</v>
      </c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</row>
    <row r="2632" spans="1:24" hidden="1" x14ac:dyDescent="0.2">
      <c r="A2632" s="3">
        <v>45873</v>
      </c>
      <c r="B2632" s="9">
        <v>-18.989999999999998</v>
      </c>
      <c r="C2632" s="9" t="s">
        <v>27</v>
      </c>
      <c r="D2632" s="9" t="s">
        <v>28</v>
      </c>
      <c r="E2632" s="9" t="s">
        <v>2115</v>
      </c>
      <c r="F2632" s="9" t="s">
        <v>17</v>
      </c>
      <c r="G2632" s="9" t="s">
        <v>10</v>
      </c>
      <c r="H2632" s="9" t="s">
        <v>211</v>
      </c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</row>
    <row r="2633" spans="1:24" hidden="1" x14ac:dyDescent="0.2">
      <c r="A2633" s="3">
        <v>45902</v>
      </c>
      <c r="B2633" s="9">
        <v>-18.989999999999998</v>
      </c>
      <c r="C2633" s="9" t="s">
        <v>27</v>
      </c>
      <c r="D2633" s="9" t="s">
        <v>28</v>
      </c>
      <c r="E2633" s="9" t="s">
        <v>2115</v>
      </c>
      <c r="F2633" s="9" t="s">
        <v>17</v>
      </c>
      <c r="G2633" s="9" t="s">
        <v>10</v>
      </c>
      <c r="H2633" s="9" t="s">
        <v>211</v>
      </c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</row>
    <row r="2634" spans="1:24" x14ac:dyDescent="0.2">
      <c r="A2634" s="3">
        <v>45880</v>
      </c>
      <c r="B2634" s="9">
        <v>160</v>
      </c>
      <c r="C2634" s="9" t="s">
        <v>27</v>
      </c>
      <c r="D2634" s="9" t="s">
        <v>59</v>
      </c>
      <c r="E2634" s="9" t="s">
        <v>60</v>
      </c>
      <c r="F2634" s="9" t="s">
        <v>5537</v>
      </c>
      <c r="G2634" s="9" t="s">
        <v>5492</v>
      </c>
      <c r="H2634" s="10" t="s">
        <v>60</v>
      </c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</row>
    <row r="2635" spans="1:24" hidden="1" x14ac:dyDescent="0.2">
      <c r="A2635" s="3">
        <v>45988</v>
      </c>
      <c r="B2635" s="9">
        <v>-28.99</v>
      </c>
      <c r="C2635" s="9" t="s">
        <v>27</v>
      </c>
      <c r="D2635" s="9" t="s">
        <v>28</v>
      </c>
      <c r="E2635" s="9" t="s">
        <v>2115</v>
      </c>
      <c r="F2635" s="9" t="s">
        <v>17</v>
      </c>
      <c r="G2635" s="9" t="s">
        <v>10</v>
      </c>
      <c r="H2635" s="9" t="s">
        <v>211</v>
      </c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</row>
    <row r="2636" spans="1:24" hidden="1" x14ac:dyDescent="0.2">
      <c r="A2636" s="3">
        <v>46020</v>
      </c>
      <c r="B2636" s="9">
        <v>-28.99</v>
      </c>
      <c r="C2636" s="9" t="s">
        <v>27</v>
      </c>
      <c r="D2636" s="9" t="s">
        <v>28</v>
      </c>
      <c r="E2636" s="9" t="s">
        <v>2115</v>
      </c>
      <c r="F2636" s="9" t="s">
        <v>17</v>
      </c>
      <c r="G2636" s="9" t="s">
        <v>10</v>
      </c>
      <c r="H2636" s="9" t="s">
        <v>211</v>
      </c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</row>
    <row r="2637" spans="1:24" hidden="1" x14ac:dyDescent="0.2">
      <c r="A2637" s="3">
        <v>45301</v>
      </c>
      <c r="B2637" s="9">
        <v>-22.47</v>
      </c>
      <c r="C2637" s="9" t="s">
        <v>27</v>
      </c>
      <c r="D2637" s="9" t="s">
        <v>28</v>
      </c>
      <c r="E2637" s="9" t="s">
        <v>235</v>
      </c>
      <c r="F2637" s="9" t="s">
        <v>17</v>
      </c>
      <c r="G2637" s="9" t="s">
        <v>6056</v>
      </c>
      <c r="H2637" s="9" t="s">
        <v>236</v>
      </c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</row>
    <row r="2638" spans="1:24" hidden="1" x14ac:dyDescent="0.2">
      <c r="A2638" s="3">
        <v>45334</v>
      </c>
      <c r="B2638" s="9">
        <v>-23.13</v>
      </c>
      <c r="C2638" s="9" t="s">
        <v>27</v>
      </c>
      <c r="D2638" s="9" t="s">
        <v>28</v>
      </c>
      <c r="E2638" s="9" t="s">
        <v>235</v>
      </c>
      <c r="F2638" s="9" t="s">
        <v>17</v>
      </c>
      <c r="G2638" s="9" t="s">
        <v>6056</v>
      </c>
      <c r="H2638" s="9" t="s">
        <v>236</v>
      </c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</row>
    <row r="2639" spans="1:24" hidden="1" x14ac:dyDescent="0.2">
      <c r="A2639" s="3">
        <v>45362</v>
      </c>
      <c r="B2639" s="9">
        <v>-22.69</v>
      </c>
      <c r="C2639" s="9" t="s">
        <v>27</v>
      </c>
      <c r="D2639" s="9" t="s">
        <v>28</v>
      </c>
      <c r="E2639" s="9" t="s">
        <v>235</v>
      </c>
      <c r="F2639" s="9" t="s">
        <v>17</v>
      </c>
      <c r="G2639" s="9" t="s">
        <v>6056</v>
      </c>
      <c r="H2639" s="9" t="s">
        <v>236</v>
      </c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</row>
    <row r="2640" spans="1:24" hidden="1" x14ac:dyDescent="0.2">
      <c r="A2640" s="3">
        <v>45397</v>
      </c>
      <c r="B2640" s="9">
        <v>-23.08</v>
      </c>
      <c r="C2640" s="9" t="s">
        <v>27</v>
      </c>
      <c r="D2640" s="9" t="s">
        <v>28</v>
      </c>
      <c r="E2640" s="9" t="s">
        <v>235</v>
      </c>
      <c r="F2640" s="9" t="s">
        <v>17</v>
      </c>
      <c r="G2640" s="9" t="s">
        <v>6056</v>
      </c>
      <c r="H2640" s="9" t="s">
        <v>236</v>
      </c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</row>
    <row r="2641" spans="1:24" hidden="1" x14ac:dyDescent="0.2">
      <c r="A2641" s="3">
        <v>45422</v>
      </c>
      <c r="B2641" s="9">
        <v>-22.86</v>
      </c>
      <c r="C2641" s="9" t="s">
        <v>27</v>
      </c>
      <c r="D2641" s="9" t="s">
        <v>28</v>
      </c>
      <c r="E2641" s="9" t="s">
        <v>235</v>
      </c>
      <c r="F2641" s="9" t="s">
        <v>17</v>
      </c>
      <c r="G2641" s="9" t="s">
        <v>6056</v>
      </c>
      <c r="H2641" s="9" t="s">
        <v>236</v>
      </c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</row>
    <row r="2642" spans="1:24" hidden="1" x14ac:dyDescent="0.2">
      <c r="A2642" s="3">
        <v>45453</v>
      </c>
      <c r="B2642" s="9">
        <v>-22.81</v>
      </c>
      <c r="C2642" s="9" t="s">
        <v>27</v>
      </c>
      <c r="D2642" s="9" t="s">
        <v>28</v>
      </c>
      <c r="E2642" s="9" t="s">
        <v>235</v>
      </c>
      <c r="F2642" s="9" t="s">
        <v>17</v>
      </c>
      <c r="G2642" s="9" t="s">
        <v>6056</v>
      </c>
      <c r="H2642" s="9" t="s">
        <v>236</v>
      </c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</row>
    <row r="2643" spans="1:24" hidden="1" x14ac:dyDescent="0.2">
      <c r="A2643" s="3">
        <v>45483</v>
      </c>
      <c r="B2643" s="9">
        <v>-22.31</v>
      </c>
      <c r="C2643" s="9" t="s">
        <v>27</v>
      </c>
      <c r="D2643" s="9" t="s">
        <v>28</v>
      </c>
      <c r="E2643" s="9" t="s">
        <v>235</v>
      </c>
      <c r="F2643" s="9" t="s">
        <v>17</v>
      </c>
      <c r="G2643" s="9" t="s">
        <v>6056</v>
      </c>
      <c r="H2643" s="9" t="s">
        <v>236</v>
      </c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</row>
    <row r="2644" spans="1:24" hidden="1" x14ac:dyDescent="0.2">
      <c r="A2644" s="3">
        <v>45516</v>
      </c>
      <c r="B2644" s="9">
        <v>-22.85</v>
      </c>
      <c r="C2644" s="9" t="s">
        <v>27</v>
      </c>
      <c r="D2644" s="9" t="s">
        <v>28</v>
      </c>
      <c r="E2644" s="9" t="s">
        <v>235</v>
      </c>
      <c r="F2644" s="9" t="s">
        <v>17</v>
      </c>
      <c r="G2644" s="9" t="s">
        <v>6056</v>
      </c>
      <c r="H2644" s="9" t="s">
        <v>236</v>
      </c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</row>
    <row r="2645" spans="1:24" hidden="1" x14ac:dyDescent="0.2">
      <c r="A2645" s="3">
        <v>45545</v>
      </c>
      <c r="B2645" s="9">
        <v>-22.57</v>
      </c>
      <c r="C2645" s="9" t="s">
        <v>27</v>
      </c>
      <c r="D2645" s="9" t="s">
        <v>28</v>
      </c>
      <c r="E2645" s="9" t="s">
        <v>235</v>
      </c>
      <c r="F2645" s="9" t="s">
        <v>17</v>
      </c>
      <c r="G2645" s="9" t="s">
        <v>6056</v>
      </c>
      <c r="H2645" s="9" t="s">
        <v>236</v>
      </c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</row>
    <row r="2646" spans="1:24" hidden="1" x14ac:dyDescent="0.2">
      <c r="A2646" s="3">
        <v>45575</v>
      </c>
      <c r="B2646" s="9">
        <v>-22.37</v>
      </c>
      <c r="C2646" s="9" t="s">
        <v>27</v>
      </c>
      <c r="D2646" s="9" t="s">
        <v>28</v>
      </c>
      <c r="E2646" s="9" t="s">
        <v>235</v>
      </c>
      <c r="F2646" s="9" t="s">
        <v>17</v>
      </c>
      <c r="G2646" s="9" t="s">
        <v>6056</v>
      </c>
      <c r="H2646" s="9" t="s">
        <v>236</v>
      </c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</row>
    <row r="2647" spans="1:24" hidden="1" x14ac:dyDescent="0.2">
      <c r="A2647" s="3">
        <v>45607</v>
      </c>
      <c r="B2647" s="9">
        <v>-22.88</v>
      </c>
      <c r="C2647" s="9" t="s">
        <v>27</v>
      </c>
      <c r="D2647" s="9" t="s">
        <v>28</v>
      </c>
      <c r="E2647" s="9" t="s">
        <v>235</v>
      </c>
      <c r="F2647" s="9" t="s">
        <v>17</v>
      </c>
      <c r="G2647" s="9" t="s">
        <v>6056</v>
      </c>
      <c r="H2647" s="9" t="s">
        <v>236</v>
      </c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</row>
    <row r="2648" spans="1:24" hidden="1" x14ac:dyDescent="0.2">
      <c r="A2648" s="3">
        <v>45636</v>
      </c>
      <c r="B2648" s="9">
        <v>-23.52</v>
      </c>
      <c r="C2648" s="9" t="s">
        <v>27</v>
      </c>
      <c r="D2648" s="9" t="s">
        <v>28</v>
      </c>
      <c r="E2648" s="9" t="s">
        <v>235</v>
      </c>
      <c r="F2648" s="9" t="s">
        <v>17</v>
      </c>
      <c r="G2648" s="9" t="s">
        <v>6056</v>
      </c>
      <c r="H2648" s="9" t="s">
        <v>236</v>
      </c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</row>
    <row r="2649" spans="1:24" hidden="1" x14ac:dyDescent="0.2">
      <c r="A2649" s="3">
        <v>45667</v>
      </c>
      <c r="B2649" s="9">
        <v>-24.31</v>
      </c>
      <c r="C2649" s="9" t="s">
        <v>27</v>
      </c>
      <c r="D2649" s="9" t="s">
        <v>28</v>
      </c>
      <c r="E2649" s="9" t="s">
        <v>235</v>
      </c>
      <c r="F2649" s="9" t="s">
        <v>17</v>
      </c>
      <c r="G2649" s="9" t="s">
        <v>6056</v>
      </c>
      <c r="H2649" s="9" t="s">
        <v>236</v>
      </c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</row>
    <row r="2650" spans="1:24" hidden="1" x14ac:dyDescent="0.2">
      <c r="A2650" s="3">
        <v>45698</v>
      </c>
      <c r="B2650" s="9">
        <v>-24</v>
      </c>
      <c r="C2650" s="9" t="s">
        <v>27</v>
      </c>
      <c r="D2650" s="9" t="s">
        <v>28</v>
      </c>
      <c r="E2650" s="9" t="s">
        <v>235</v>
      </c>
      <c r="F2650" s="9" t="s">
        <v>17</v>
      </c>
      <c r="G2650" s="9" t="s">
        <v>6056</v>
      </c>
      <c r="H2650" s="9" t="s">
        <v>236</v>
      </c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</row>
    <row r="2651" spans="1:24" hidden="1" x14ac:dyDescent="0.2">
      <c r="A2651" s="3">
        <v>45726</v>
      </c>
      <c r="B2651" s="9">
        <v>-23.89</v>
      </c>
      <c r="C2651" s="9" t="s">
        <v>27</v>
      </c>
      <c r="D2651" s="9" t="s">
        <v>28</v>
      </c>
      <c r="E2651" s="9" t="s">
        <v>235</v>
      </c>
      <c r="F2651" s="9" t="s">
        <v>17</v>
      </c>
      <c r="G2651" s="9" t="s">
        <v>6056</v>
      </c>
      <c r="H2651" s="9" t="s">
        <v>236</v>
      </c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</row>
    <row r="2652" spans="1:24" hidden="1" x14ac:dyDescent="0.2">
      <c r="A2652" s="3">
        <v>45757</v>
      </c>
      <c r="B2652" s="9">
        <v>-25.12</v>
      </c>
      <c r="C2652" s="9" t="s">
        <v>27</v>
      </c>
      <c r="D2652" s="9" t="s">
        <v>28</v>
      </c>
      <c r="E2652" s="9" t="s">
        <v>235</v>
      </c>
      <c r="F2652" s="9" t="s">
        <v>17</v>
      </c>
      <c r="G2652" s="9" t="s">
        <v>6056</v>
      </c>
      <c r="H2652" s="9" t="s">
        <v>236</v>
      </c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</row>
    <row r="2653" spans="1:24" hidden="1" x14ac:dyDescent="0.2">
      <c r="A2653" s="3">
        <v>45789</v>
      </c>
      <c r="B2653" s="9">
        <v>-23.55</v>
      </c>
      <c r="C2653" s="9" t="s">
        <v>27</v>
      </c>
      <c r="D2653" s="9" t="s">
        <v>28</v>
      </c>
      <c r="E2653" s="9" t="s">
        <v>235</v>
      </c>
      <c r="F2653" s="9" t="s">
        <v>17</v>
      </c>
      <c r="G2653" s="9" t="s">
        <v>6056</v>
      </c>
      <c r="H2653" s="9" t="s">
        <v>236</v>
      </c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</row>
    <row r="2654" spans="1:24" hidden="1" x14ac:dyDescent="0.2">
      <c r="A2654" s="3">
        <v>45560</v>
      </c>
      <c r="B2654" s="9">
        <v>-303.62</v>
      </c>
      <c r="C2654" s="9" t="s">
        <v>27</v>
      </c>
      <c r="D2654" s="9" t="s">
        <v>28</v>
      </c>
      <c r="E2654" s="9" t="s">
        <v>2815</v>
      </c>
      <c r="F2654" s="9" t="s">
        <v>19</v>
      </c>
      <c r="G2654" s="9" t="s">
        <v>352</v>
      </c>
      <c r="H2654" s="9" t="s">
        <v>565</v>
      </c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</row>
    <row r="2655" spans="1:24" hidden="1" x14ac:dyDescent="0.2">
      <c r="A2655" s="3">
        <v>45561</v>
      </c>
      <c r="B2655" s="9">
        <v>-601.87</v>
      </c>
      <c r="C2655" s="9" t="s">
        <v>27</v>
      </c>
      <c r="D2655" s="9" t="s">
        <v>28</v>
      </c>
      <c r="E2655" s="9" t="s">
        <v>2824</v>
      </c>
      <c r="F2655" s="9" t="s">
        <v>19</v>
      </c>
      <c r="G2655" s="9" t="s">
        <v>352</v>
      </c>
      <c r="H2655" s="9" t="s">
        <v>565</v>
      </c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</row>
    <row r="2656" spans="1:24" hidden="1" x14ac:dyDescent="0.2">
      <c r="A2656" s="3">
        <v>45978</v>
      </c>
      <c r="B2656" s="9">
        <v>-17.350000000000001</v>
      </c>
      <c r="C2656" s="9" t="s">
        <v>27</v>
      </c>
      <c r="D2656" s="9" t="s">
        <v>28</v>
      </c>
      <c r="E2656" s="9" t="s">
        <v>5266</v>
      </c>
      <c r="F2656" s="9" t="s">
        <v>19</v>
      </c>
      <c r="G2656" s="9" t="s">
        <v>352</v>
      </c>
      <c r="H2656" s="10" t="s">
        <v>5266</v>
      </c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</row>
    <row r="2657" spans="1:24" hidden="1" x14ac:dyDescent="0.2">
      <c r="A2657" s="3">
        <v>45558</v>
      </c>
      <c r="B2657" s="9">
        <v>-65</v>
      </c>
      <c r="C2657" s="9" t="s">
        <v>27</v>
      </c>
      <c r="D2657" s="9" t="s">
        <v>28</v>
      </c>
      <c r="E2657" s="9" t="s">
        <v>2768</v>
      </c>
      <c r="F2657" s="9" t="s">
        <v>19</v>
      </c>
      <c r="G2657" s="9" t="s">
        <v>352</v>
      </c>
      <c r="H2657" s="9" t="s">
        <v>2769</v>
      </c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</row>
    <row r="2658" spans="1:24" hidden="1" x14ac:dyDescent="0.2">
      <c r="A2658" s="3">
        <v>45926</v>
      </c>
      <c r="B2658" s="9">
        <v>-721.29</v>
      </c>
      <c r="C2658" s="9" t="s">
        <v>36</v>
      </c>
      <c r="D2658" s="9" t="s">
        <v>37</v>
      </c>
      <c r="E2658" s="9" t="s">
        <v>4814</v>
      </c>
      <c r="F2658" s="9" t="s">
        <v>19</v>
      </c>
      <c r="G2658" s="9" t="s">
        <v>352</v>
      </c>
      <c r="H2658" s="10" t="s">
        <v>5831</v>
      </c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</row>
    <row r="2659" spans="1:24" hidden="1" x14ac:dyDescent="0.2">
      <c r="A2659" s="3">
        <v>45904</v>
      </c>
      <c r="B2659" s="9">
        <v>-2108</v>
      </c>
      <c r="C2659" s="9" t="s">
        <v>27</v>
      </c>
      <c r="D2659" s="9" t="s">
        <v>28</v>
      </c>
      <c r="E2659" s="9" t="s">
        <v>4665</v>
      </c>
      <c r="F2659" s="9" t="s">
        <v>19</v>
      </c>
      <c r="G2659" s="9" t="s">
        <v>352</v>
      </c>
      <c r="H2659" s="10" t="s">
        <v>4665</v>
      </c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</row>
    <row r="2660" spans="1:24" hidden="1" x14ac:dyDescent="0.2">
      <c r="A2660" s="3">
        <v>45951</v>
      </c>
      <c r="B2660" s="9">
        <v>-16.21</v>
      </c>
      <c r="C2660" s="9" t="s">
        <v>27</v>
      </c>
      <c r="D2660" s="9" t="s">
        <v>28</v>
      </c>
      <c r="E2660" s="9" t="s">
        <v>4947</v>
      </c>
      <c r="F2660" s="9" t="s">
        <v>19</v>
      </c>
      <c r="G2660" s="9" t="s">
        <v>352</v>
      </c>
      <c r="H2660" s="10" t="s">
        <v>4947</v>
      </c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</row>
    <row r="2661" spans="1:24" hidden="1" x14ac:dyDescent="0.2">
      <c r="A2661" s="3">
        <v>45418</v>
      </c>
      <c r="B2661" s="9">
        <v>-81.430000000000007</v>
      </c>
      <c r="C2661" s="9" t="s">
        <v>27</v>
      </c>
      <c r="D2661" s="9" t="s">
        <v>28</v>
      </c>
      <c r="E2661" s="9" t="s">
        <v>2126</v>
      </c>
      <c r="F2661" s="9" t="s">
        <v>19</v>
      </c>
      <c r="G2661" s="9" t="s">
        <v>352</v>
      </c>
      <c r="H2661" s="9" t="s">
        <v>2127</v>
      </c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</row>
    <row r="2662" spans="1:24" hidden="1" x14ac:dyDescent="0.2">
      <c r="A2662" s="3">
        <v>45429</v>
      </c>
      <c r="B2662" s="9">
        <v>-81.430000000000007</v>
      </c>
      <c r="C2662" s="9" t="s">
        <v>27</v>
      </c>
      <c r="D2662" s="9" t="s">
        <v>28</v>
      </c>
      <c r="E2662" s="9" t="s">
        <v>2126</v>
      </c>
      <c r="F2662" s="9" t="s">
        <v>19</v>
      </c>
      <c r="G2662" s="9" t="s">
        <v>352</v>
      </c>
      <c r="H2662" s="9" t="s">
        <v>2127</v>
      </c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</row>
    <row r="2663" spans="1:24" hidden="1" x14ac:dyDescent="0.2">
      <c r="A2663" s="3">
        <v>45435</v>
      </c>
      <c r="B2663" s="9">
        <v>-129.03</v>
      </c>
      <c r="C2663" s="9" t="s">
        <v>27</v>
      </c>
      <c r="D2663" s="9" t="s">
        <v>28</v>
      </c>
      <c r="E2663" s="9" t="s">
        <v>2126</v>
      </c>
      <c r="F2663" s="9" t="s">
        <v>19</v>
      </c>
      <c r="G2663" s="9" t="s">
        <v>352</v>
      </c>
      <c r="H2663" s="9" t="s">
        <v>2127</v>
      </c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</row>
    <row r="2664" spans="1:24" hidden="1" x14ac:dyDescent="0.2">
      <c r="A2664" s="3">
        <v>45498</v>
      </c>
      <c r="B2664" s="9">
        <v>-162.86000000000001</v>
      </c>
      <c r="C2664" s="9" t="s">
        <v>27</v>
      </c>
      <c r="D2664" s="9" t="s">
        <v>28</v>
      </c>
      <c r="E2664" s="9" t="s">
        <v>2126</v>
      </c>
      <c r="F2664" s="9" t="s">
        <v>19</v>
      </c>
      <c r="G2664" s="9" t="s">
        <v>352</v>
      </c>
      <c r="H2664" s="9" t="s">
        <v>2127</v>
      </c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</row>
    <row r="2665" spans="1:24" hidden="1" x14ac:dyDescent="0.2">
      <c r="A2665" s="3">
        <v>45803</v>
      </c>
      <c r="B2665" s="9">
        <v>-51.66</v>
      </c>
      <c r="C2665" s="9" t="s">
        <v>27</v>
      </c>
      <c r="D2665" s="9" t="s">
        <v>28</v>
      </c>
      <c r="E2665" s="9" t="s">
        <v>2126</v>
      </c>
      <c r="F2665" s="9" t="s">
        <v>19</v>
      </c>
      <c r="G2665" s="9" t="s">
        <v>352</v>
      </c>
      <c r="H2665" s="9" t="s">
        <v>2127</v>
      </c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</row>
    <row r="2666" spans="1:24" hidden="1" x14ac:dyDescent="0.2">
      <c r="A2666" s="3">
        <v>45968</v>
      </c>
      <c r="B2666" s="9">
        <v>-130.27000000000001</v>
      </c>
      <c r="C2666" s="9" t="s">
        <v>27</v>
      </c>
      <c r="D2666" s="9" t="s">
        <v>5043</v>
      </c>
      <c r="E2666" s="9" t="s">
        <v>2126</v>
      </c>
      <c r="F2666" s="9" t="s">
        <v>19</v>
      </c>
      <c r="G2666" s="9" t="s">
        <v>352</v>
      </c>
      <c r="H2666" s="9" t="s">
        <v>2127</v>
      </c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</row>
    <row r="2667" spans="1:24" hidden="1" x14ac:dyDescent="0.2">
      <c r="A2667" s="3">
        <v>45971</v>
      </c>
      <c r="B2667" s="9">
        <v>-130.27000000000001</v>
      </c>
      <c r="C2667" s="9" t="s">
        <v>27</v>
      </c>
      <c r="D2667" s="9" t="s">
        <v>28</v>
      </c>
      <c r="E2667" s="9" t="s">
        <v>2126</v>
      </c>
      <c r="F2667" s="9" t="s">
        <v>19</v>
      </c>
      <c r="G2667" s="9" t="s">
        <v>352</v>
      </c>
      <c r="H2667" s="9" t="s">
        <v>2127</v>
      </c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</row>
    <row r="2668" spans="1:24" hidden="1" x14ac:dyDescent="0.2">
      <c r="A2668" s="3">
        <v>45979</v>
      </c>
      <c r="B2668" s="9">
        <v>-142.91999999999999</v>
      </c>
      <c r="C2668" s="9" t="s">
        <v>27</v>
      </c>
      <c r="D2668" s="9" t="s">
        <v>28</v>
      </c>
      <c r="E2668" s="9" t="s">
        <v>2126</v>
      </c>
      <c r="F2668" s="9" t="s">
        <v>19</v>
      </c>
      <c r="G2668" s="9" t="s">
        <v>352</v>
      </c>
      <c r="H2668" s="9" t="s">
        <v>2127</v>
      </c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</row>
    <row r="2669" spans="1:24" hidden="1" x14ac:dyDescent="0.2">
      <c r="A2669" s="3">
        <v>45446</v>
      </c>
      <c r="B2669" s="9">
        <v>-80</v>
      </c>
      <c r="C2669" s="9" t="s">
        <v>27</v>
      </c>
      <c r="D2669" s="9" t="s">
        <v>28</v>
      </c>
      <c r="E2669" s="9" t="s">
        <v>2273</v>
      </c>
      <c r="F2669" s="9" t="s">
        <v>19</v>
      </c>
      <c r="G2669" s="9" t="s">
        <v>352</v>
      </c>
      <c r="H2669" s="9" t="s">
        <v>2127</v>
      </c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</row>
    <row r="2670" spans="1:24" hidden="1" x14ac:dyDescent="0.2">
      <c r="A2670" s="3">
        <v>45702</v>
      </c>
      <c r="B2670" s="9">
        <v>-9.75</v>
      </c>
      <c r="C2670" s="9" t="s">
        <v>27</v>
      </c>
      <c r="D2670" s="9" t="s">
        <v>28</v>
      </c>
      <c r="E2670" s="9" t="s">
        <v>3479</v>
      </c>
      <c r="F2670" s="9" t="s">
        <v>19</v>
      </c>
      <c r="G2670" s="9" t="s">
        <v>352</v>
      </c>
      <c r="H2670" s="9" t="s">
        <v>2127</v>
      </c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</row>
    <row r="2671" spans="1:24" hidden="1" x14ac:dyDescent="0.2">
      <c r="A2671" s="3">
        <v>45565</v>
      </c>
      <c r="B2671" s="9">
        <v>300</v>
      </c>
      <c r="C2671" s="9" t="s">
        <v>5534</v>
      </c>
      <c r="D2671" s="9" t="s">
        <v>168</v>
      </c>
      <c r="E2671" s="9" t="s">
        <v>2849</v>
      </c>
      <c r="F2671" s="9" t="s">
        <v>19</v>
      </c>
      <c r="G2671" s="9" t="s">
        <v>239</v>
      </c>
      <c r="H2671" s="10" t="s">
        <v>2849</v>
      </c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</row>
    <row r="2672" spans="1:24" hidden="1" x14ac:dyDescent="0.2">
      <c r="A2672" s="3">
        <v>45950</v>
      </c>
      <c r="B2672" s="9">
        <v>-16.420000000000002</v>
      </c>
      <c r="C2672" s="9" t="s">
        <v>27</v>
      </c>
      <c r="D2672" s="9" t="s">
        <v>28</v>
      </c>
      <c r="E2672" s="9" t="s">
        <v>4939</v>
      </c>
      <c r="F2672" s="9" t="s">
        <v>5538</v>
      </c>
      <c r="G2672" s="9" t="s">
        <v>5543</v>
      </c>
      <c r="H2672" s="9" t="s">
        <v>4683</v>
      </c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</row>
    <row r="2673" spans="1:24" hidden="1" x14ac:dyDescent="0.2">
      <c r="A2673" s="3">
        <v>45951</v>
      </c>
      <c r="B2673" s="9">
        <v>-12.08</v>
      </c>
      <c r="C2673" s="9" t="s">
        <v>27</v>
      </c>
      <c r="D2673" s="9" t="s">
        <v>28</v>
      </c>
      <c r="E2673" s="9" t="s">
        <v>4939</v>
      </c>
      <c r="F2673" s="9" t="s">
        <v>5538</v>
      </c>
      <c r="G2673" s="9" t="s">
        <v>5543</v>
      </c>
      <c r="H2673" s="9" t="s">
        <v>4683</v>
      </c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</row>
    <row r="2674" spans="1:24" hidden="1" x14ac:dyDescent="0.2">
      <c r="A2674" s="3">
        <v>45950</v>
      </c>
      <c r="B2674" s="9">
        <v>-101.86</v>
      </c>
      <c r="C2674" s="9" t="s">
        <v>27</v>
      </c>
      <c r="D2674" s="9" t="s">
        <v>28</v>
      </c>
      <c r="E2674" s="9" t="s">
        <v>4929</v>
      </c>
      <c r="F2674" s="9" t="s">
        <v>19</v>
      </c>
      <c r="G2674" s="9" t="s">
        <v>5522</v>
      </c>
      <c r="H2674" s="10" t="s">
        <v>5931</v>
      </c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</row>
    <row r="2675" spans="1:24" hidden="1" x14ac:dyDescent="0.2">
      <c r="A2675" s="3">
        <v>45957</v>
      </c>
      <c r="B2675" s="9">
        <v>-3.45</v>
      </c>
      <c r="C2675" s="9" t="s">
        <v>27</v>
      </c>
      <c r="D2675" s="9" t="s">
        <v>28</v>
      </c>
      <c r="E2675" s="9" t="s">
        <v>4978</v>
      </c>
      <c r="F2675" s="9" t="s">
        <v>19</v>
      </c>
      <c r="G2675" s="9" t="s">
        <v>5522</v>
      </c>
      <c r="H2675" s="10" t="s">
        <v>4978</v>
      </c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</row>
    <row r="2676" spans="1:24" hidden="1" x14ac:dyDescent="0.2">
      <c r="A2676" s="3">
        <v>45958</v>
      </c>
      <c r="B2676" s="9">
        <v>-23.38</v>
      </c>
      <c r="C2676" s="9" t="s">
        <v>27</v>
      </c>
      <c r="D2676" s="9" t="s">
        <v>28</v>
      </c>
      <c r="E2676" s="9" t="s">
        <v>5002</v>
      </c>
      <c r="F2676" s="9" t="s">
        <v>19</v>
      </c>
      <c r="G2676" s="9" t="s">
        <v>5522</v>
      </c>
      <c r="H2676" s="10" t="s">
        <v>5002</v>
      </c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</row>
    <row r="2677" spans="1:24" hidden="1" x14ac:dyDescent="0.2">
      <c r="A2677" s="3">
        <v>45953</v>
      </c>
      <c r="B2677" s="9">
        <v>-4.9800000000000004</v>
      </c>
      <c r="C2677" s="9" t="s">
        <v>27</v>
      </c>
      <c r="D2677" s="9" t="s">
        <v>28</v>
      </c>
      <c r="E2677" s="9" t="s">
        <v>4974</v>
      </c>
      <c r="F2677" s="9" t="s">
        <v>19</v>
      </c>
      <c r="G2677" s="9" t="s">
        <v>5522</v>
      </c>
      <c r="H2677" s="10" t="s">
        <v>4974</v>
      </c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</row>
    <row r="2678" spans="1:24" hidden="1" x14ac:dyDescent="0.2">
      <c r="A2678" s="3">
        <v>45950</v>
      </c>
      <c r="B2678" s="9">
        <v>-88.38</v>
      </c>
      <c r="C2678" s="9" t="s">
        <v>27</v>
      </c>
      <c r="D2678" s="9" t="s">
        <v>28</v>
      </c>
      <c r="E2678" s="9" t="s">
        <v>4924</v>
      </c>
      <c r="F2678" s="9" t="s">
        <v>19</v>
      </c>
      <c r="G2678" s="9" t="s">
        <v>5522</v>
      </c>
      <c r="H2678" s="10" t="s">
        <v>4924</v>
      </c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</row>
    <row r="2679" spans="1:24" hidden="1" x14ac:dyDescent="0.2">
      <c r="A2679" s="3">
        <v>45922</v>
      </c>
      <c r="B2679" s="9">
        <v>-41.33</v>
      </c>
      <c r="C2679" s="9" t="s">
        <v>27</v>
      </c>
      <c r="D2679" s="9" t="s">
        <v>28</v>
      </c>
      <c r="E2679" s="9" t="s">
        <v>4759</v>
      </c>
      <c r="F2679" s="9" t="s">
        <v>19</v>
      </c>
      <c r="G2679" s="9" t="s">
        <v>5522</v>
      </c>
      <c r="H2679" s="10" t="s">
        <v>5942</v>
      </c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</row>
    <row r="2680" spans="1:24" hidden="1" x14ac:dyDescent="0.2">
      <c r="A2680" s="3">
        <v>45922</v>
      </c>
      <c r="B2680" s="9">
        <v>-41</v>
      </c>
      <c r="C2680" s="9" t="s">
        <v>27</v>
      </c>
      <c r="D2680" s="9" t="s">
        <v>28</v>
      </c>
      <c r="E2680" s="9" t="s">
        <v>4759</v>
      </c>
      <c r="F2680" s="9" t="s">
        <v>19</v>
      </c>
      <c r="G2680" s="9" t="s">
        <v>5522</v>
      </c>
      <c r="H2680" s="10" t="s">
        <v>5942</v>
      </c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</row>
    <row r="2681" spans="1:24" hidden="1" x14ac:dyDescent="0.2">
      <c r="A2681" s="3">
        <v>45922</v>
      </c>
      <c r="B2681" s="9">
        <v>-66</v>
      </c>
      <c r="C2681" s="9" t="s">
        <v>27</v>
      </c>
      <c r="D2681" s="9" t="s">
        <v>28</v>
      </c>
      <c r="E2681" s="9" t="s">
        <v>4759</v>
      </c>
      <c r="F2681" s="9" t="s">
        <v>19</v>
      </c>
      <c r="G2681" s="9" t="s">
        <v>5522</v>
      </c>
      <c r="H2681" s="10" t="s">
        <v>5942</v>
      </c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</row>
    <row r="2682" spans="1:24" hidden="1" x14ac:dyDescent="0.2">
      <c r="A2682" s="3">
        <v>45952</v>
      </c>
      <c r="B2682" s="9">
        <v>-4.83</v>
      </c>
      <c r="C2682" s="9" t="s">
        <v>27</v>
      </c>
      <c r="D2682" s="9" t="s">
        <v>28</v>
      </c>
      <c r="E2682" s="9" t="s">
        <v>4962</v>
      </c>
      <c r="F2682" s="9" t="s">
        <v>19</v>
      </c>
      <c r="G2682" s="9" t="s">
        <v>5522</v>
      </c>
      <c r="H2682" s="10" t="s">
        <v>4962</v>
      </c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</row>
    <row r="2683" spans="1:24" hidden="1" x14ac:dyDescent="0.2">
      <c r="A2683" s="3">
        <v>45950</v>
      </c>
      <c r="B2683" s="9">
        <v>-15.61</v>
      </c>
      <c r="C2683" s="9" t="s">
        <v>27</v>
      </c>
      <c r="D2683" s="9" t="s">
        <v>28</v>
      </c>
      <c r="E2683" s="9" t="s">
        <v>4940</v>
      </c>
      <c r="F2683" s="9" t="s">
        <v>19</v>
      </c>
      <c r="G2683" s="9" t="s">
        <v>5522</v>
      </c>
      <c r="H2683" s="10" t="s">
        <v>4940</v>
      </c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</row>
    <row r="2684" spans="1:24" hidden="1" x14ac:dyDescent="0.2">
      <c r="A2684" s="3">
        <v>45950</v>
      </c>
      <c r="B2684" s="9">
        <v>-32.25</v>
      </c>
      <c r="C2684" s="9" t="s">
        <v>27</v>
      </c>
      <c r="D2684" s="9" t="s">
        <v>28</v>
      </c>
      <c r="E2684" s="9" t="s">
        <v>4927</v>
      </c>
      <c r="F2684" s="9" t="s">
        <v>19</v>
      </c>
      <c r="G2684" s="9" t="s">
        <v>5522</v>
      </c>
      <c r="H2684" s="10" t="s">
        <v>4927</v>
      </c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</row>
    <row r="2685" spans="1:24" hidden="1" x14ac:dyDescent="0.2">
      <c r="A2685" s="3">
        <v>45958</v>
      </c>
      <c r="B2685" s="9">
        <v>-116.92</v>
      </c>
      <c r="C2685" s="9" t="s">
        <v>27</v>
      </c>
      <c r="D2685" s="9" t="s">
        <v>28</v>
      </c>
      <c r="E2685" s="9" t="s">
        <v>4999</v>
      </c>
      <c r="F2685" s="9" t="s">
        <v>19</v>
      </c>
      <c r="G2685" s="9" t="s">
        <v>5522</v>
      </c>
      <c r="H2685" s="10" t="s">
        <v>4999</v>
      </c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</row>
    <row r="2686" spans="1:24" hidden="1" x14ac:dyDescent="0.2">
      <c r="A2686" s="3">
        <v>45958</v>
      </c>
      <c r="B2686" s="9">
        <v>-8.7100000000000009</v>
      </c>
      <c r="C2686" s="9" t="s">
        <v>27</v>
      </c>
      <c r="D2686" s="9" t="s">
        <v>28</v>
      </c>
      <c r="E2686" s="9" t="s">
        <v>5000</v>
      </c>
      <c r="F2686" s="9" t="s">
        <v>19</v>
      </c>
      <c r="G2686" s="9" t="s">
        <v>5522</v>
      </c>
      <c r="H2686" s="10" t="s">
        <v>5833</v>
      </c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</row>
    <row r="2687" spans="1:24" hidden="1" x14ac:dyDescent="0.2">
      <c r="A2687" s="3">
        <v>45951</v>
      </c>
      <c r="B2687" s="9">
        <v>-9.49</v>
      </c>
      <c r="C2687" s="9" t="s">
        <v>27</v>
      </c>
      <c r="D2687" s="9" t="s">
        <v>28</v>
      </c>
      <c r="E2687" s="9" t="s">
        <v>4951</v>
      </c>
      <c r="F2687" s="9" t="s">
        <v>19</v>
      </c>
      <c r="G2687" s="9" t="s">
        <v>5522</v>
      </c>
      <c r="H2687" s="10" t="s">
        <v>5832</v>
      </c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</row>
    <row r="2688" spans="1:24" hidden="1" x14ac:dyDescent="0.2">
      <c r="A2688" s="3">
        <v>45951</v>
      </c>
      <c r="B2688" s="9">
        <v>-21.21</v>
      </c>
      <c r="C2688" s="9" t="s">
        <v>27</v>
      </c>
      <c r="D2688" s="9" t="s">
        <v>28</v>
      </c>
      <c r="E2688" s="9" t="s">
        <v>4952</v>
      </c>
      <c r="F2688" s="9" t="s">
        <v>19</v>
      </c>
      <c r="G2688" s="9" t="s">
        <v>5522</v>
      </c>
      <c r="H2688" s="10" t="s">
        <v>4952</v>
      </c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</row>
    <row r="2689" spans="1:24" hidden="1" x14ac:dyDescent="0.2">
      <c r="A2689" s="3">
        <v>45950</v>
      </c>
      <c r="B2689" s="9">
        <v>-22.22</v>
      </c>
      <c r="C2689" s="9" t="s">
        <v>27</v>
      </c>
      <c r="D2689" s="9" t="s">
        <v>28</v>
      </c>
      <c r="E2689" s="9" t="s">
        <v>4925</v>
      </c>
      <c r="F2689" s="9" t="s">
        <v>19</v>
      </c>
      <c r="G2689" s="9" t="s">
        <v>5522</v>
      </c>
      <c r="H2689" s="10" t="s">
        <v>4925</v>
      </c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</row>
    <row r="2690" spans="1:24" hidden="1" x14ac:dyDescent="0.2">
      <c r="A2690" s="3">
        <v>45952</v>
      </c>
      <c r="B2690" s="9">
        <v>-38.83</v>
      </c>
      <c r="C2690" s="9" t="s">
        <v>27</v>
      </c>
      <c r="D2690" s="9" t="s">
        <v>28</v>
      </c>
      <c r="E2690" s="9" t="s">
        <v>4954</v>
      </c>
      <c r="F2690" s="9" t="s">
        <v>19</v>
      </c>
      <c r="G2690" s="9" t="s">
        <v>5522</v>
      </c>
      <c r="H2690" s="10" t="s">
        <v>4954</v>
      </c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</row>
    <row r="2691" spans="1:24" hidden="1" x14ac:dyDescent="0.2">
      <c r="A2691" s="3">
        <v>45413</v>
      </c>
      <c r="B2691" s="9">
        <v>-4</v>
      </c>
      <c r="C2691" s="9" t="s">
        <v>27</v>
      </c>
      <c r="D2691" s="9" t="s">
        <v>28</v>
      </c>
      <c r="E2691" s="9" t="s">
        <v>2109</v>
      </c>
      <c r="F2691" s="9" t="s">
        <v>19</v>
      </c>
      <c r="G2691" s="9" t="s">
        <v>5522</v>
      </c>
      <c r="H2691" s="9" t="s">
        <v>2110</v>
      </c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</row>
    <row r="2692" spans="1:24" hidden="1" x14ac:dyDescent="0.2">
      <c r="A2692" s="3">
        <v>45555</v>
      </c>
      <c r="B2692" s="9">
        <v>-4</v>
      </c>
      <c r="C2692" s="9" t="s">
        <v>27</v>
      </c>
      <c r="D2692" s="9" t="s">
        <v>28</v>
      </c>
      <c r="E2692" s="9" t="s">
        <v>2109</v>
      </c>
      <c r="F2692" s="9" t="s">
        <v>19</v>
      </c>
      <c r="G2692" s="9" t="s">
        <v>5522</v>
      </c>
      <c r="H2692" s="9" t="s">
        <v>2110</v>
      </c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</row>
    <row r="2693" spans="1:24" hidden="1" x14ac:dyDescent="0.2">
      <c r="A2693" s="3">
        <v>45958</v>
      </c>
      <c r="B2693" s="9">
        <v>-10.46</v>
      </c>
      <c r="C2693" s="9" t="s">
        <v>27</v>
      </c>
      <c r="D2693" s="9" t="s">
        <v>28</v>
      </c>
      <c r="E2693" s="9" t="s">
        <v>5005</v>
      </c>
      <c r="F2693" s="9" t="s">
        <v>19</v>
      </c>
      <c r="G2693" s="9" t="s">
        <v>5522</v>
      </c>
      <c r="H2693" s="10" t="s">
        <v>5005</v>
      </c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</row>
    <row r="2694" spans="1:24" hidden="1" x14ac:dyDescent="0.2">
      <c r="A2694" s="3">
        <v>45952</v>
      </c>
      <c r="B2694" s="9">
        <v>-11.09</v>
      </c>
      <c r="C2694" s="9" t="s">
        <v>27</v>
      </c>
      <c r="D2694" s="9" t="s">
        <v>28</v>
      </c>
      <c r="E2694" s="9" t="s">
        <v>4961</v>
      </c>
      <c r="F2694" s="9" t="s">
        <v>19</v>
      </c>
      <c r="G2694" s="9" t="s">
        <v>5522</v>
      </c>
      <c r="H2694" s="10" t="s">
        <v>4961</v>
      </c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</row>
    <row r="2695" spans="1:24" hidden="1" x14ac:dyDescent="0.2">
      <c r="A2695" s="3">
        <v>45952</v>
      </c>
      <c r="B2695" s="9">
        <v>-42.78</v>
      </c>
      <c r="C2695" s="9" t="s">
        <v>27</v>
      </c>
      <c r="D2695" s="9" t="s">
        <v>28</v>
      </c>
      <c r="E2695" s="9" t="s">
        <v>4953</v>
      </c>
      <c r="F2695" s="9" t="s">
        <v>19</v>
      </c>
      <c r="G2695" s="9" t="s">
        <v>5522</v>
      </c>
      <c r="H2695" s="10" t="s">
        <v>4953</v>
      </c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</row>
    <row r="2696" spans="1:24" hidden="1" x14ac:dyDescent="0.2">
      <c r="A2696" s="3">
        <v>45950</v>
      </c>
      <c r="B2696" s="9">
        <v>-107.46</v>
      </c>
      <c r="C2696" s="9" t="s">
        <v>27</v>
      </c>
      <c r="D2696" s="9" t="s">
        <v>28</v>
      </c>
      <c r="E2696" s="9" t="s">
        <v>4926</v>
      </c>
      <c r="F2696" s="9" t="s">
        <v>19</v>
      </c>
      <c r="G2696" s="9" t="s">
        <v>5522</v>
      </c>
      <c r="H2696" s="10" t="s">
        <v>4926</v>
      </c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</row>
    <row r="2697" spans="1:24" hidden="1" x14ac:dyDescent="0.2">
      <c r="A2697" s="3">
        <v>45873</v>
      </c>
      <c r="B2697" s="9">
        <v>-42</v>
      </c>
      <c r="C2697" s="9" t="s">
        <v>27</v>
      </c>
      <c r="D2697" s="9" t="s">
        <v>28</v>
      </c>
      <c r="E2697" s="9" t="s">
        <v>307</v>
      </c>
      <c r="F2697" s="9" t="s">
        <v>8</v>
      </c>
      <c r="G2697" s="9" t="s">
        <v>308</v>
      </c>
      <c r="H2697" s="9" t="s">
        <v>5524</v>
      </c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</row>
    <row r="2698" spans="1:24" hidden="1" x14ac:dyDescent="0.2">
      <c r="A2698" s="3">
        <v>45441</v>
      </c>
      <c r="B2698" s="9">
        <v>-94</v>
      </c>
      <c r="C2698" s="9" t="s">
        <v>27</v>
      </c>
      <c r="D2698" s="9" t="s">
        <v>28</v>
      </c>
      <c r="E2698" s="9" t="s">
        <v>307</v>
      </c>
      <c r="F2698" s="9" t="s">
        <v>8</v>
      </c>
      <c r="G2698" s="9" t="s">
        <v>308</v>
      </c>
      <c r="H2698" s="9" t="s">
        <v>5524</v>
      </c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</row>
    <row r="2699" spans="1:24" hidden="1" x14ac:dyDescent="0.2">
      <c r="A2699" s="3">
        <v>45950</v>
      </c>
      <c r="B2699" s="9">
        <v>-6.48</v>
      </c>
      <c r="C2699" s="9" t="s">
        <v>27</v>
      </c>
      <c r="D2699" s="9" t="s">
        <v>28</v>
      </c>
      <c r="E2699" s="9" t="s">
        <v>4941</v>
      </c>
      <c r="F2699" s="9" t="s">
        <v>19</v>
      </c>
      <c r="G2699" s="9" t="s">
        <v>5522</v>
      </c>
      <c r="H2699" s="10" t="s">
        <v>4941</v>
      </c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</row>
    <row r="2700" spans="1:24" hidden="1" x14ac:dyDescent="0.2">
      <c r="A2700" s="3">
        <v>45649</v>
      </c>
      <c r="B2700" s="9">
        <v>-15.28</v>
      </c>
      <c r="C2700" s="9" t="s">
        <v>27</v>
      </c>
      <c r="D2700" s="9" t="s">
        <v>28</v>
      </c>
      <c r="E2700" s="9" t="s">
        <v>3252</v>
      </c>
      <c r="F2700" s="9" t="s">
        <v>16</v>
      </c>
      <c r="G2700" s="9" t="s">
        <v>6049</v>
      </c>
      <c r="H2700" s="10" t="s">
        <v>6009</v>
      </c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</row>
    <row r="2701" spans="1:24" hidden="1" x14ac:dyDescent="0.2">
      <c r="A2701" s="3">
        <v>45660</v>
      </c>
      <c r="B2701" s="9">
        <v>-12.97</v>
      </c>
      <c r="C2701" s="9" t="s">
        <v>27</v>
      </c>
      <c r="D2701" s="9" t="s">
        <v>28</v>
      </c>
      <c r="E2701" s="9" t="s">
        <v>830</v>
      </c>
      <c r="F2701" s="9" t="s">
        <v>5538</v>
      </c>
      <c r="G2701" s="9" t="s">
        <v>5543</v>
      </c>
      <c r="H2701" s="9" t="s">
        <v>4146</v>
      </c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</row>
    <row r="2702" spans="1:24" hidden="1" x14ac:dyDescent="0.2">
      <c r="A2702" s="3">
        <v>45678</v>
      </c>
      <c r="B2702" s="9">
        <v>-13</v>
      </c>
      <c r="C2702" s="9" t="s">
        <v>27</v>
      </c>
      <c r="D2702" s="9" t="s">
        <v>28</v>
      </c>
      <c r="E2702" s="9" t="s">
        <v>830</v>
      </c>
      <c r="F2702" s="9" t="s">
        <v>5538</v>
      </c>
      <c r="G2702" s="9" t="s">
        <v>5543</v>
      </c>
      <c r="H2702" s="9" t="s">
        <v>4146</v>
      </c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</row>
    <row r="2703" spans="1:24" hidden="1" x14ac:dyDescent="0.2">
      <c r="A2703" s="3">
        <v>45678</v>
      </c>
      <c r="B2703" s="9">
        <v>-9.57</v>
      </c>
      <c r="C2703" s="9" t="s">
        <v>27</v>
      </c>
      <c r="D2703" s="9" t="s">
        <v>28</v>
      </c>
      <c r="E2703" s="9" t="s">
        <v>830</v>
      </c>
      <c r="F2703" s="9" t="s">
        <v>5538</v>
      </c>
      <c r="G2703" s="9" t="s">
        <v>5543</v>
      </c>
      <c r="H2703" s="9" t="s">
        <v>4146</v>
      </c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</row>
    <row r="2704" spans="1:24" hidden="1" x14ac:dyDescent="0.2">
      <c r="A2704" s="3">
        <v>45902</v>
      </c>
      <c r="B2704" s="9">
        <v>-44.37</v>
      </c>
      <c r="C2704" s="9" t="s">
        <v>172</v>
      </c>
      <c r="D2704" s="10"/>
      <c r="E2704" s="9" t="s">
        <v>4638</v>
      </c>
      <c r="F2704" s="9" t="s">
        <v>5538</v>
      </c>
      <c r="G2704" s="9" t="s">
        <v>5543</v>
      </c>
      <c r="H2704" s="9" t="s">
        <v>4146</v>
      </c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</row>
    <row r="2705" spans="1:24" hidden="1" x14ac:dyDescent="0.2">
      <c r="A2705" s="3">
        <v>45964</v>
      </c>
      <c r="B2705" s="9">
        <v>-118.16</v>
      </c>
      <c r="C2705" s="9" t="s">
        <v>27</v>
      </c>
      <c r="D2705" s="9" t="s">
        <v>28</v>
      </c>
      <c r="E2705" s="9" t="s">
        <v>307</v>
      </c>
      <c r="F2705" s="9" t="s">
        <v>8</v>
      </c>
      <c r="G2705" s="9" t="s">
        <v>308</v>
      </c>
      <c r="H2705" s="9" t="s">
        <v>5524</v>
      </c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</row>
    <row r="2706" spans="1:24" hidden="1" x14ac:dyDescent="0.2">
      <c r="A2706" s="3">
        <v>45467</v>
      </c>
      <c r="B2706" s="9">
        <v>-20</v>
      </c>
      <c r="C2706" s="9" t="s">
        <v>27</v>
      </c>
      <c r="D2706" s="9" t="s">
        <v>28</v>
      </c>
      <c r="E2706" s="9" t="s">
        <v>2346</v>
      </c>
      <c r="F2706" s="9" t="s">
        <v>16</v>
      </c>
      <c r="G2706" s="9" t="s">
        <v>6049</v>
      </c>
      <c r="H2706" s="10" t="s">
        <v>6010</v>
      </c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</row>
    <row r="2707" spans="1:24" hidden="1" x14ac:dyDescent="0.2">
      <c r="A2707" s="3">
        <v>45538</v>
      </c>
      <c r="B2707" s="9">
        <v>-10.25</v>
      </c>
      <c r="C2707" s="9" t="s">
        <v>27</v>
      </c>
      <c r="D2707" s="9" t="s">
        <v>28</v>
      </c>
      <c r="E2707" s="9" t="s">
        <v>989</v>
      </c>
      <c r="F2707" s="9" t="s">
        <v>52</v>
      </c>
      <c r="G2707" s="9" t="s">
        <v>2</v>
      </c>
      <c r="H2707" s="10" t="s">
        <v>5983</v>
      </c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</row>
    <row r="2708" spans="1:24" hidden="1" x14ac:dyDescent="0.2">
      <c r="A2708" s="3">
        <v>45843</v>
      </c>
      <c r="B2708" s="9">
        <v>-11.92</v>
      </c>
      <c r="C2708" s="9" t="s">
        <v>172</v>
      </c>
      <c r="D2708" s="10"/>
      <c r="E2708" s="9" t="s">
        <v>4261</v>
      </c>
      <c r="F2708" s="9" t="s">
        <v>1126</v>
      </c>
      <c r="G2708" s="9" t="s">
        <v>2</v>
      </c>
      <c r="H2708" s="10" t="s">
        <v>4261</v>
      </c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</row>
    <row r="2709" spans="1:24" hidden="1" x14ac:dyDescent="0.2">
      <c r="A2709" s="3">
        <v>45355</v>
      </c>
      <c r="B2709" s="9">
        <v>-91.62</v>
      </c>
      <c r="C2709" s="9" t="s">
        <v>27</v>
      </c>
      <c r="D2709" s="9" t="s">
        <v>28</v>
      </c>
      <c r="E2709" s="9" t="s">
        <v>1756</v>
      </c>
      <c r="F2709" s="9" t="s">
        <v>52</v>
      </c>
      <c r="G2709" s="9" t="s">
        <v>2</v>
      </c>
      <c r="H2709" s="9" t="s">
        <v>1757</v>
      </c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</row>
    <row r="2710" spans="1:24" hidden="1" x14ac:dyDescent="0.2">
      <c r="A2710" s="3">
        <v>45394</v>
      </c>
      <c r="B2710" s="9">
        <v>-50.9</v>
      </c>
      <c r="C2710" s="9" t="s">
        <v>27</v>
      </c>
      <c r="D2710" s="9" t="s">
        <v>28</v>
      </c>
      <c r="E2710" s="9" t="s">
        <v>1756</v>
      </c>
      <c r="F2710" s="9" t="s">
        <v>52</v>
      </c>
      <c r="G2710" s="9" t="s">
        <v>2</v>
      </c>
      <c r="H2710" s="9" t="s">
        <v>1757</v>
      </c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</row>
    <row r="2711" spans="1:24" hidden="1" x14ac:dyDescent="0.2">
      <c r="A2711" s="3">
        <v>45504</v>
      </c>
      <c r="B2711" s="9">
        <v>-81.44</v>
      </c>
      <c r="C2711" s="9" t="s">
        <v>27</v>
      </c>
      <c r="D2711" s="9" t="s">
        <v>28</v>
      </c>
      <c r="E2711" s="9" t="s">
        <v>1756</v>
      </c>
      <c r="F2711" s="9" t="s">
        <v>52</v>
      </c>
      <c r="G2711" s="9" t="s">
        <v>2</v>
      </c>
      <c r="H2711" s="9" t="s">
        <v>1757</v>
      </c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</row>
    <row r="2712" spans="1:24" hidden="1" x14ac:dyDescent="0.2">
      <c r="A2712" s="3">
        <v>45294</v>
      </c>
      <c r="B2712" s="9">
        <v>-49.8</v>
      </c>
      <c r="C2712" s="9" t="s">
        <v>27</v>
      </c>
      <c r="D2712" s="9" t="s">
        <v>28</v>
      </c>
      <c r="E2712" s="9" t="s">
        <v>69</v>
      </c>
      <c r="F2712" s="9" t="s">
        <v>52</v>
      </c>
      <c r="G2712" s="9" t="s">
        <v>2</v>
      </c>
      <c r="H2712" s="10" t="s">
        <v>69</v>
      </c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</row>
    <row r="2713" spans="1:24" hidden="1" x14ac:dyDescent="0.2">
      <c r="A2713" s="3">
        <v>45719</v>
      </c>
      <c r="B2713" s="9">
        <v>-142.30000000000001</v>
      </c>
      <c r="C2713" s="9" t="s">
        <v>27</v>
      </c>
      <c r="D2713" s="9" t="s">
        <v>28</v>
      </c>
      <c r="E2713" s="9" t="s">
        <v>3567</v>
      </c>
      <c r="F2713" s="9" t="s">
        <v>52</v>
      </c>
      <c r="G2713" s="9" t="s">
        <v>2</v>
      </c>
      <c r="H2713" s="10" t="s">
        <v>3567</v>
      </c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</row>
    <row r="2714" spans="1:24" hidden="1" x14ac:dyDescent="0.2">
      <c r="A2714" s="3">
        <v>45902</v>
      </c>
      <c r="B2714" s="9">
        <v>-13.11</v>
      </c>
      <c r="C2714" s="9" t="s">
        <v>172</v>
      </c>
      <c r="D2714" s="10"/>
      <c r="E2714" s="9" t="s">
        <v>4638</v>
      </c>
      <c r="F2714" s="9" t="s">
        <v>5538</v>
      </c>
      <c r="G2714" s="9" t="s">
        <v>5543</v>
      </c>
      <c r="H2714" s="9" t="s">
        <v>4146</v>
      </c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</row>
    <row r="2715" spans="1:24" hidden="1" x14ac:dyDescent="0.2">
      <c r="A2715" s="3">
        <v>45826</v>
      </c>
      <c r="B2715" s="9">
        <v>-9.08</v>
      </c>
      <c r="C2715" s="9" t="s">
        <v>172</v>
      </c>
      <c r="D2715" s="10"/>
      <c r="E2715" s="9" t="s">
        <v>4145</v>
      </c>
      <c r="F2715" s="9" t="s">
        <v>5538</v>
      </c>
      <c r="G2715" s="9" t="s">
        <v>5543</v>
      </c>
      <c r="H2715" s="9" t="s">
        <v>4146</v>
      </c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</row>
    <row r="2716" spans="1:24" hidden="1" x14ac:dyDescent="0.2">
      <c r="A2716" s="3">
        <v>45306</v>
      </c>
      <c r="B2716" s="9">
        <v>-15.05</v>
      </c>
      <c r="C2716" s="9" t="s">
        <v>27</v>
      </c>
      <c r="D2716" s="9" t="s">
        <v>28</v>
      </c>
      <c r="E2716" s="9" t="s">
        <v>1590</v>
      </c>
      <c r="F2716" s="9" t="s">
        <v>5538</v>
      </c>
      <c r="G2716" s="9" t="s">
        <v>5543</v>
      </c>
      <c r="H2716" s="9" t="s">
        <v>1591</v>
      </c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</row>
    <row r="2717" spans="1:24" hidden="1" x14ac:dyDescent="0.2">
      <c r="A2717" s="3">
        <v>45558</v>
      </c>
      <c r="B2717" s="9">
        <v>-12</v>
      </c>
      <c r="C2717" s="9" t="s">
        <v>27</v>
      </c>
      <c r="D2717" s="9" t="s">
        <v>28</v>
      </c>
      <c r="E2717" s="9" t="s">
        <v>2757</v>
      </c>
      <c r="F2717" s="9" t="s">
        <v>5538</v>
      </c>
      <c r="G2717" s="9" t="s">
        <v>5543</v>
      </c>
      <c r="H2717" s="9" t="s">
        <v>5554</v>
      </c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</row>
    <row r="2718" spans="1:24" hidden="1" x14ac:dyDescent="0.2">
      <c r="A2718" s="3">
        <v>45558</v>
      </c>
      <c r="B2718" s="9">
        <v>-9.16</v>
      </c>
      <c r="C2718" s="9" t="s">
        <v>27</v>
      </c>
      <c r="D2718" s="9" t="s">
        <v>28</v>
      </c>
      <c r="E2718" s="9" t="s">
        <v>2776</v>
      </c>
      <c r="F2718" s="9" t="s">
        <v>5538</v>
      </c>
      <c r="G2718" s="9" t="s">
        <v>5543</v>
      </c>
      <c r="H2718" s="9" t="s">
        <v>5848</v>
      </c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</row>
    <row r="2719" spans="1:24" hidden="1" x14ac:dyDescent="0.2">
      <c r="A2719" s="3">
        <v>46000</v>
      </c>
      <c r="B2719" s="9">
        <v>-5.5</v>
      </c>
      <c r="C2719" s="9" t="s">
        <v>27</v>
      </c>
      <c r="D2719" s="9" t="s">
        <v>28</v>
      </c>
      <c r="E2719" s="9" t="s">
        <v>5199</v>
      </c>
      <c r="F2719" s="9" t="s">
        <v>5538</v>
      </c>
      <c r="G2719" s="9" t="s">
        <v>5543</v>
      </c>
      <c r="H2719" s="10" t="s">
        <v>5847</v>
      </c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</row>
    <row r="2720" spans="1:24" hidden="1" x14ac:dyDescent="0.2">
      <c r="A2720" s="3">
        <v>46008</v>
      </c>
      <c r="B2720" s="9">
        <v>-4.4000000000000004</v>
      </c>
      <c r="C2720" s="9" t="s">
        <v>27</v>
      </c>
      <c r="D2720" s="9" t="s">
        <v>28</v>
      </c>
      <c r="E2720" s="9" t="s">
        <v>5199</v>
      </c>
      <c r="F2720" s="9" t="s">
        <v>5538</v>
      </c>
      <c r="G2720" s="9" t="s">
        <v>5543</v>
      </c>
      <c r="H2720" s="10" t="s">
        <v>5847</v>
      </c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</row>
    <row r="2721" spans="1:24" hidden="1" x14ac:dyDescent="0.2">
      <c r="A2721" s="3">
        <v>46008</v>
      </c>
      <c r="B2721" s="9">
        <v>-8.8000000000000007</v>
      </c>
      <c r="C2721" s="9" t="s">
        <v>27</v>
      </c>
      <c r="D2721" s="9" t="s">
        <v>28</v>
      </c>
      <c r="E2721" s="9" t="s">
        <v>5199</v>
      </c>
      <c r="F2721" s="9" t="s">
        <v>5538</v>
      </c>
      <c r="G2721" s="9" t="s">
        <v>5543</v>
      </c>
      <c r="H2721" s="10" t="s">
        <v>5847</v>
      </c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</row>
    <row r="2722" spans="1:24" hidden="1" x14ac:dyDescent="0.2">
      <c r="A2722" s="3">
        <v>45790</v>
      </c>
      <c r="B2722" s="9">
        <v>-51.75</v>
      </c>
      <c r="C2722" s="9" t="s">
        <v>172</v>
      </c>
      <c r="D2722" s="10"/>
      <c r="E2722" s="9" t="s">
        <v>3914</v>
      </c>
      <c r="F2722" s="9" t="s">
        <v>5538</v>
      </c>
      <c r="G2722" s="9" t="s">
        <v>5543</v>
      </c>
      <c r="H2722" s="9" t="s">
        <v>3915</v>
      </c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</row>
    <row r="2723" spans="1:24" hidden="1" x14ac:dyDescent="0.2">
      <c r="A2723" s="3">
        <v>45618</v>
      </c>
      <c r="B2723" s="9">
        <v>-2.54</v>
      </c>
      <c r="C2723" s="9" t="s">
        <v>27</v>
      </c>
      <c r="D2723" s="9" t="s">
        <v>28</v>
      </c>
      <c r="E2723" s="9" t="s">
        <v>732</v>
      </c>
      <c r="F2723" s="9" t="s">
        <v>5538</v>
      </c>
      <c r="G2723" s="9" t="s">
        <v>5543</v>
      </c>
      <c r="H2723" s="9" t="s">
        <v>5579</v>
      </c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</row>
    <row r="2724" spans="1:24" hidden="1" x14ac:dyDescent="0.2">
      <c r="A2724" s="3">
        <v>45498</v>
      </c>
      <c r="B2724" s="9">
        <v>-6.5</v>
      </c>
      <c r="C2724" s="9" t="s">
        <v>27</v>
      </c>
      <c r="D2724" s="9" t="s">
        <v>28</v>
      </c>
      <c r="E2724" s="9" t="s">
        <v>2473</v>
      </c>
      <c r="F2724" s="9" t="s">
        <v>16</v>
      </c>
      <c r="G2724" s="9" t="s">
        <v>6049</v>
      </c>
      <c r="H2724" s="10" t="s">
        <v>6011</v>
      </c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</row>
    <row r="2725" spans="1:24" hidden="1" x14ac:dyDescent="0.2">
      <c r="A2725" s="3">
        <v>45586</v>
      </c>
      <c r="B2725" s="9">
        <v>-7.5</v>
      </c>
      <c r="C2725" s="9" t="s">
        <v>27</v>
      </c>
      <c r="D2725" s="9" t="s">
        <v>28</v>
      </c>
      <c r="E2725" s="9" t="s">
        <v>2473</v>
      </c>
      <c r="F2725" s="9" t="s">
        <v>16</v>
      </c>
      <c r="G2725" s="9" t="s">
        <v>6049</v>
      </c>
      <c r="H2725" s="10" t="s">
        <v>6011</v>
      </c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</row>
    <row r="2726" spans="1:24" hidden="1" x14ac:dyDescent="0.2">
      <c r="A2726" s="3">
        <v>45825</v>
      </c>
      <c r="B2726" s="9">
        <v>-18.690000000000001</v>
      </c>
      <c r="C2726" s="9" t="s">
        <v>27</v>
      </c>
      <c r="D2726" s="9" t="s">
        <v>28</v>
      </c>
      <c r="E2726" s="9" t="s">
        <v>1947</v>
      </c>
      <c r="F2726" s="9" t="s">
        <v>16</v>
      </c>
      <c r="G2726" s="9" t="s">
        <v>6049</v>
      </c>
      <c r="H2726" s="10" t="s">
        <v>5944</v>
      </c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</row>
    <row r="2727" spans="1:24" hidden="1" x14ac:dyDescent="0.2">
      <c r="A2727" s="3">
        <v>45770</v>
      </c>
      <c r="B2727" s="9">
        <v>-49.99</v>
      </c>
      <c r="C2727" s="9" t="s">
        <v>172</v>
      </c>
      <c r="D2727" s="10"/>
      <c r="E2727" s="9" t="s">
        <v>3777</v>
      </c>
      <c r="F2727" s="9" t="s">
        <v>16</v>
      </c>
      <c r="G2727" s="9" t="s">
        <v>6049</v>
      </c>
      <c r="H2727" s="9" t="s">
        <v>3778</v>
      </c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</row>
    <row r="2728" spans="1:24" hidden="1" x14ac:dyDescent="0.2">
      <c r="A2728" s="3">
        <v>45797</v>
      </c>
      <c r="B2728" s="9">
        <v>-30.93</v>
      </c>
      <c r="C2728" s="9" t="s">
        <v>172</v>
      </c>
      <c r="D2728" s="10"/>
      <c r="E2728" s="9" t="s">
        <v>3963</v>
      </c>
      <c r="F2728" s="9" t="s">
        <v>16</v>
      </c>
      <c r="G2728" s="9" t="s">
        <v>6049</v>
      </c>
      <c r="H2728" s="9" t="s">
        <v>3778</v>
      </c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</row>
    <row r="2729" spans="1:24" hidden="1" x14ac:dyDescent="0.2">
      <c r="A2729" s="3">
        <v>45639</v>
      </c>
      <c r="B2729" s="9">
        <v>-4.32</v>
      </c>
      <c r="C2729" s="9" t="s">
        <v>27</v>
      </c>
      <c r="D2729" s="9" t="s">
        <v>28</v>
      </c>
      <c r="E2729" s="9" t="s">
        <v>732</v>
      </c>
      <c r="F2729" s="9" t="s">
        <v>5538</v>
      </c>
      <c r="G2729" s="9" t="s">
        <v>5543</v>
      </c>
      <c r="H2729" s="9" t="s">
        <v>5579</v>
      </c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</row>
    <row r="2730" spans="1:24" hidden="1" x14ac:dyDescent="0.2">
      <c r="A2730" s="3">
        <v>45733</v>
      </c>
      <c r="B2730" s="9">
        <v>-12.45</v>
      </c>
      <c r="C2730" s="9" t="s">
        <v>27</v>
      </c>
      <c r="D2730" s="9" t="s">
        <v>28</v>
      </c>
      <c r="E2730" s="9" t="s">
        <v>732</v>
      </c>
      <c r="F2730" s="9" t="s">
        <v>5538</v>
      </c>
      <c r="G2730" s="9" t="s">
        <v>5543</v>
      </c>
      <c r="H2730" s="9" t="s">
        <v>5579</v>
      </c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</row>
    <row r="2731" spans="1:24" hidden="1" x14ac:dyDescent="0.2">
      <c r="A2731" s="3">
        <v>45986</v>
      </c>
      <c r="B2731" s="9">
        <v>-12.2</v>
      </c>
      <c r="C2731" s="9" t="s">
        <v>172</v>
      </c>
      <c r="D2731" s="10"/>
      <c r="E2731" s="9" t="s">
        <v>5342</v>
      </c>
      <c r="F2731" s="9" t="s">
        <v>5538</v>
      </c>
      <c r="G2731" s="9" t="s">
        <v>5543</v>
      </c>
      <c r="H2731" s="10" t="s">
        <v>5849</v>
      </c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</row>
    <row r="2732" spans="1:24" hidden="1" x14ac:dyDescent="0.2">
      <c r="A2732" s="3">
        <v>46021</v>
      </c>
      <c r="B2732" s="9">
        <v>-27.4</v>
      </c>
      <c r="C2732" s="9" t="s">
        <v>172</v>
      </c>
      <c r="D2732" s="10"/>
      <c r="E2732" s="9" t="s">
        <v>5469</v>
      </c>
      <c r="F2732" s="9" t="s">
        <v>5538</v>
      </c>
      <c r="G2732" s="9" t="s">
        <v>5543</v>
      </c>
      <c r="H2732" s="10" t="s">
        <v>5849</v>
      </c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</row>
    <row r="2733" spans="1:24" hidden="1" x14ac:dyDescent="0.2">
      <c r="A2733" s="3">
        <v>45406</v>
      </c>
      <c r="B2733" s="9">
        <v>-5.38</v>
      </c>
      <c r="C2733" s="9" t="s">
        <v>27</v>
      </c>
      <c r="D2733" s="9" t="s">
        <v>28</v>
      </c>
      <c r="E2733" s="9" t="s">
        <v>948</v>
      </c>
      <c r="F2733" s="9" t="s">
        <v>5538</v>
      </c>
      <c r="G2733" s="9" t="s">
        <v>5543</v>
      </c>
      <c r="H2733" s="9" t="s">
        <v>416</v>
      </c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</row>
    <row r="2734" spans="1:24" hidden="1" x14ac:dyDescent="0.2">
      <c r="A2734" s="3">
        <v>45425</v>
      </c>
      <c r="B2734" s="9">
        <v>-19.07</v>
      </c>
      <c r="C2734" s="9" t="s">
        <v>27</v>
      </c>
      <c r="D2734" s="9" t="s">
        <v>28</v>
      </c>
      <c r="E2734" s="9" t="s">
        <v>948</v>
      </c>
      <c r="F2734" s="9" t="s">
        <v>5538</v>
      </c>
      <c r="G2734" s="9" t="s">
        <v>5543</v>
      </c>
      <c r="H2734" s="9" t="s">
        <v>416</v>
      </c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</row>
    <row r="2735" spans="1:24" hidden="1" x14ac:dyDescent="0.2">
      <c r="A2735" s="3">
        <v>46001</v>
      </c>
      <c r="B2735" s="9">
        <v>-10.96</v>
      </c>
      <c r="C2735" s="9" t="s">
        <v>27</v>
      </c>
      <c r="D2735" s="9" t="s">
        <v>28</v>
      </c>
      <c r="E2735" s="9" t="s">
        <v>948</v>
      </c>
      <c r="F2735" s="9" t="s">
        <v>5538</v>
      </c>
      <c r="G2735" s="9" t="s">
        <v>5543</v>
      </c>
      <c r="H2735" s="9" t="s">
        <v>416</v>
      </c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</row>
    <row r="2736" spans="1:24" hidden="1" x14ac:dyDescent="0.2">
      <c r="A2736" s="3">
        <v>46006</v>
      </c>
      <c r="B2736" s="9">
        <v>-20.6</v>
      </c>
      <c r="C2736" s="9" t="s">
        <v>27</v>
      </c>
      <c r="D2736" s="9" t="s">
        <v>28</v>
      </c>
      <c r="E2736" s="9" t="s">
        <v>948</v>
      </c>
      <c r="F2736" s="9" t="s">
        <v>5538</v>
      </c>
      <c r="G2736" s="9" t="s">
        <v>5543</v>
      </c>
      <c r="H2736" s="9" t="s">
        <v>416</v>
      </c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</row>
    <row r="2737" spans="1:24" hidden="1" x14ac:dyDescent="0.2">
      <c r="A2737" s="3">
        <v>46008</v>
      </c>
      <c r="B2737" s="9">
        <v>-18.46</v>
      </c>
      <c r="C2737" s="9" t="s">
        <v>172</v>
      </c>
      <c r="D2737" s="10"/>
      <c r="E2737" s="9" t="s">
        <v>5419</v>
      </c>
      <c r="F2737" s="9" t="s">
        <v>5538</v>
      </c>
      <c r="G2737" s="9" t="s">
        <v>5543</v>
      </c>
      <c r="H2737" s="9" t="s">
        <v>416</v>
      </c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</row>
    <row r="2738" spans="1:24" hidden="1" x14ac:dyDescent="0.2">
      <c r="A2738" s="3">
        <v>45978</v>
      </c>
      <c r="B2738" s="9">
        <v>-28.29</v>
      </c>
      <c r="C2738" s="9" t="s">
        <v>27</v>
      </c>
      <c r="D2738" s="9" t="s">
        <v>28</v>
      </c>
      <c r="E2738" s="9" t="s">
        <v>5260</v>
      </c>
      <c r="F2738" s="9" t="s">
        <v>5538</v>
      </c>
      <c r="G2738" s="9" t="s">
        <v>5543</v>
      </c>
      <c r="H2738" s="9" t="s">
        <v>5261</v>
      </c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</row>
    <row r="2739" spans="1:24" hidden="1" x14ac:dyDescent="0.2">
      <c r="A2739" s="3">
        <v>45929</v>
      </c>
      <c r="B2739" s="9">
        <v>-40.96</v>
      </c>
      <c r="C2739" s="9" t="s">
        <v>27</v>
      </c>
      <c r="D2739" s="9" t="s">
        <v>28</v>
      </c>
      <c r="E2739" s="9" t="s">
        <v>2346</v>
      </c>
      <c r="F2739" s="9" t="s">
        <v>5538</v>
      </c>
      <c r="G2739" s="9" t="s">
        <v>5543</v>
      </c>
      <c r="H2739" s="9" t="s">
        <v>4819</v>
      </c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</row>
    <row r="2740" spans="1:24" hidden="1" x14ac:dyDescent="0.2">
      <c r="A2740" s="3">
        <v>45770</v>
      </c>
      <c r="B2740" s="9">
        <v>-11.7</v>
      </c>
      <c r="C2740" s="9" t="s">
        <v>172</v>
      </c>
      <c r="D2740" s="10"/>
      <c r="E2740" s="9" t="s">
        <v>3768</v>
      </c>
      <c r="F2740" s="9" t="s">
        <v>5538</v>
      </c>
      <c r="G2740" s="9" t="s">
        <v>5543</v>
      </c>
      <c r="H2740" s="9" t="s">
        <v>3769</v>
      </c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</row>
    <row r="2741" spans="1:24" hidden="1" x14ac:dyDescent="0.2">
      <c r="A2741" s="3">
        <v>45776</v>
      </c>
      <c r="B2741" s="9">
        <v>-14.5</v>
      </c>
      <c r="C2741" s="9" t="s">
        <v>172</v>
      </c>
      <c r="D2741" s="10"/>
      <c r="E2741" s="9" t="s">
        <v>3802</v>
      </c>
      <c r="F2741" s="9" t="s">
        <v>5538</v>
      </c>
      <c r="G2741" s="9" t="s">
        <v>5543</v>
      </c>
      <c r="H2741" s="9" t="s">
        <v>3803</v>
      </c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</row>
    <row r="2742" spans="1:24" hidden="1" x14ac:dyDescent="0.2">
      <c r="A2742" s="3">
        <v>45776</v>
      </c>
      <c r="B2742" s="9">
        <v>-3.5</v>
      </c>
      <c r="C2742" s="9" t="s">
        <v>172</v>
      </c>
      <c r="D2742" s="10"/>
      <c r="E2742" s="9" t="s">
        <v>3804</v>
      </c>
      <c r="F2742" s="9" t="s">
        <v>5538</v>
      </c>
      <c r="G2742" s="9" t="s">
        <v>5543</v>
      </c>
      <c r="H2742" s="9" t="s">
        <v>3803</v>
      </c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</row>
    <row r="2743" spans="1:24" hidden="1" x14ac:dyDescent="0.2">
      <c r="A2743" s="3">
        <v>45879</v>
      </c>
      <c r="B2743" s="9">
        <v>-2.99</v>
      </c>
      <c r="C2743" s="9" t="s">
        <v>172</v>
      </c>
      <c r="D2743" s="10"/>
      <c r="E2743" s="9" t="s">
        <v>4486</v>
      </c>
      <c r="F2743" s="9" t="s">
        <v>5538</v>
      </c>
      <c r="G2743" s="9" t="s">
        <v>5543</v>
      </c>
      <c r="H2743" s="9" t="s">
        <v>3803</v>
      </c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</row>
    <row r="2744" spans="1:24" hidden="1" x14ac:dyDescent="0.2">
      <c r="A2744" s="3">
        <v>46008</v>
      </c>
      <c r="B2744" s="9">
        <v>-43.4</v>
      </c>
      <c r="C2744" s="9" t="s">
        <v>27</v>
      </c>
      <c r="D2744" s="9" t="s">
        <v>28</v>
      </c>
      <c r="E2744" s="9" t="s">
        <v>5198</v>
      </c>
      <c r="F2744" s="9" t="s">
        <v>5538</v>
      </c>
      <c r="G2744" s="9" t="s">
        <v>5543</v>
      </c>
      <c r="H2744" s="9" t="s">
        <v>5914</v>
      </c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</row>
    <row r="2745" spans="1:24" hidden="1" x14ac:dyDescent="0.2">
      <c r="A2745" s="3">
        <v>45787</v>
      </c>
      <c r="B2745" s="9">
        <v>-19.809999999999999</v>
      </c>
      <c r="C2745" s="9" t="s">
        <v>172</v>
      </c>
      <c r="D2745" s="10"/>
      <c r="E2745" s="9" t="s">
        <v>3902</v>
      </c>
      <c r="F2745" s="9" t="s">
        <v>5538</v>
      </c>
      <c r="G2745" s="9" t="s">
        <v>5543</v>
      </c>
      <c r="H2745" s="9" t="s">
        <v>1328</v>
      </c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</row>
    <row r="2746" spans="1:24" hidden="1" x14ac:dyDescent="0.2">
      <c r="A2746" s="3">
        <v>45788</v>
      </c>
      <c r="B2746" s="9">
        <v>-19.3</v>
      </c>
      <c r="C2746" s="9" t="s">
        <v>172</v>
      </c>
      <c r="D2746" s="10"/>
      <c r="E2746" s="9" t="s">
        <v>3902</v>
      </c>
      <c r="F2746" s="9" t="s">
        <v>5538</v>
      </c>
      <c r="G2746" s="9" t="s">
        <v>5543</v>
      </c>
      <c r="H2746" s="9" t="s">
        <v>1328</v>
      </c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</row>
    <row r="2747" spans="1:24" hidden="1" x14ac:dyDescent="0.2">
      <c r="A2747" s="3">
        <v>45794</v>
      </c>
      <c r="B2747" s="9">
        <v>-7.11</v>
      </c>
      <c r="C2747" s="9" t="s">
        <v>172</v>
      </c>
      <c r="D2747" s="10"/>
      <c r="E2747" s="9" t="s">
        <v>3902</v>
      </c>
      <c r="F2747" s="9" t="s">
        <v>5538</v>
      </c>
      <c r="G2747" s="9" t="s">
        <v>5543</v>
      </c>
      <c r="H2747" s="9" t="s">
        <v>1328</v>
      </c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</row>
    <row r="2748" spans="1:24" hidden="1" x14ac:dyDescent="0.2">
      <c r="A2748" s="3">
        <v>45795</v>
      </c>
      <c r="B2748" s="9">
        <v>-10.16</v>
      </c>
      <c r="C2748" s="9" t="s">
        <v>172</v>
      </c>
      <c r="D2748" s="10"/>
      <c r="E2748" s="9" t="s">
        <v>3902</v>
      </c>
      <c r="F2748" s="9" t="s">
        <v>5538</v>
      </c>
      <c r="G2748" s="9" t="s">
        <v>5543</v>
      </c>
      <c r="H2748" s="9" t="s">
        <v>1328</v>
      </c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</row>
    <row r="2749" spans="1:24" hidden="1" x14ac:dyDescent="0.2">
      <c r="A2749" s="3">
        <v>45822</v>
      </c>
      <c r="B2749" s="9">
        <v>-13.72</v>
      </c>
      <c r="C2749" s="9" t="s">
        <v>172</v>
      </c>
      <c r="D2749" s="10"/>
      <c r="E2749" s="9" t="s">
        <v>3902</v>
      </c>
      <c r="F2749" s="9" t="s">
        <v>5538</v>
      </c>
      <c r="G2749" s="9" t="s">
        <v>5543</v>
      </c>
      <c r="H2749" s="9" t="s">
        <v>1328</v>
      </c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</row>
    <row r="2750" spans="1:24" hidden="1" x14ac:dyDescent="0.2">
      <c r="A2750" s="3">
        <v>45867</v>
      </c>
      <c r="B2750" s="9">
        <v>-11.68</v>
      </c>
      <c r="C2750" s="9" t="s">
        <v>172</v>
      </c>
      <c r="D2750" s="10"/>
      <c r="E2750" s="9" t="s">
        <v>3902</v>
      </c>
      <c r="F2750" s="9" t="s">
        <v>5538</v>
      </c>
      <c r="G2750" s="9" t="s">
        <v>5543</v>
      </c>
      <c r="H2750" s="9" t="s">
        <v>1328</v>
      </c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</row>
    <row r="2751" spans="1:24" hidden="1" x14ac:dyDescent="0.2">
      <c r="A2751" s="3">
        <v>45936</v>
      </c>
      <c r="B2751" s="9">
        <v>-16.420000000000002</v>
      </c>
      <c r="C2751" s="9" t="s">
        <v>172</v>
      </c>
      <c r="D2751" s="10"/>
      <c r="E2751" s="9" t="s">
        <v>3902</v>
      </c>
      <c r="F2751" s="9" t="s">
        <v>5538</v>
      </c>
      <c r="G2751" s="9" t="s">
        <v>5543</v>
      </c>
      <c r="H2751" s="9" t="s">
        <v>1328</v>
      </c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</row>
    <row r="2752" spans="1:24" hidden="1" x14ac:dyDescent="0.2">
      <c r="A2752" s="3">
        <v>45991</v>
      </c>
      <c r="B2752" s="9">
        <v>-6.6</v>
      </c>
      <c r="C2752" s="9" t="s">
        <v>172</v>
      </c>
      <c r="D2752" s="10"/>
      <c r="E2752" s="9" t="s">
        <v>3902</v>
      </c>
      <c r="F2752" s="9" t="s">
        <v>5538</v>
      </c>
      <c r="G2752" s="9" t="s">
        <v>5543</v>
      </c>
      <c r="H2752" s="9" t="s">
        <v>1328</v>
      </c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</row>
    <row r="2753" spans="1:24" hidden="1" x14ac:dyDescent="0.2">
      <c r="A2753" s="3">
        <v>45835</v>
      </c>
      <c r="B2753" s="9">
        <v>-9.65</v>
      </c>
      <c r="C2753" s="9" t="s">
        <v>172</v>
      </c>
      <c r="D2753" s="10"/>
      <c r="E2753" s="9" t="s">
        <v>4208</v>
      </c>
      <c r="F2753" s="9" t="s">
        <v>5538</v>
      </c>
      <c r="G2753" s="9" t="s">
        <v>5543</v>
      </c>
      <c r="H2753" s="9" t="s">
        <v>1328</v>
      </c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</row>
    <row r="2754" spans="1:24" hidden="1" x14ac:dyDescent="0.2">
      <c r="A2754" s="3">
        <v>45897</v>
      </c>
      <c r="B2754" s="9">
        <v>-9.65</v>
      </c>
      <c r="C2754" s="9" t="s">
        <v>172</v>
      </c>
      <c r="D2754" s="10"/>
      <c r="E2754" s="9" t="s">
        <v>4601</v>
      </c>
      <c r="F2754" s="9" t="s">
        <v>5538</v>
      </c>
      <c r="G2754" s="9" t="s">
        <v>5543</v>
      </c>
      <c r="H2754" s="9" t="s">
        <v>1328</v>
      </c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</row>
    <row r="2755" spans="1:24" hidden="1" x14ac:dyDescent="0.2">
      <c r="A2755" s="3">
        <v>45355</v>
      </c>
      <c r="B2755" s="9">
        <v>-11</v>
      </c>
      <c r="C2755" s="9" t="s">
        <v>27</v>
      </c>
      <c r="D2755" s="9" t="s">
        <v>28</v>
      </c>
      <c r="E2755" s="9" t="s">
        <v>1327</v>
      </c>
      <c r="F2755" s="9" t="s">
        <v>5538</v>
      </c>
      <c r="G2755" s="9" t="s">
        <v>5543</v>
      </c>
      <c r="H2755" s="9" t="s">
        <v>1328</v>
      </c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</row>
    <row r="2756" spans="1:24" hidden="1" x14ac:dyDescent="0.2">
      <c r="A2756" s="3">
        <v>45384</v>
      </c>
      <c r="B2756" s="9">
        <v>-7.39</v>
      </c>
      <c r="C2756" s="9" t="s">
        <v>27</v>
      </c>
      <c r="D2756" s="9" t="s">
        <v>28</v>
      </c>
      <c r="E2756" s="9" t="s">
        <v>1327</v>
      </c>
      <c r="F2756" s="9" t="s">
        <v>5538</v>
      </c>
      <c r="G2756" s="9" t="s">
        <v>5543</v>
      </c>
      <c r="H2756" s="9" t="s">
        <v>1328</v>
      </c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</row>
    <row r="2757" spans="1:24" hidden="1" x14ac:dyDescent="0.2">
      <c r="A2757" s="3">
        <v>45474</v>
      </c>
      <c r="B2757" s="9">
        <v>-15</v>
      </c>
      <c r="C2757" s="9" t="s">
        <v>27</v>
      </c>
      <c r="D2757" s="9" t="s">
        <v>28</v>
      </c>
      <c r="E2757" s="9" t="s">
        <v>1327</v>
      </c>
      <c r="F2757" s="9" t="s">
        <v>5538</v>
      </c>
      <c r="G2757" s="9" t="s">
        <v>5543</v>
      </c>
      <c r="H2757" s="9" t="s">
        <v>1328</v>
      </c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</row>
    <row r="2758" spans="1:24" hidden="1" x14ac:dyDescent="0.2">
      <c r="A2758" s="3">
        <v>45523</v>
      </c>
      <c r="B2758" s="9">
        <v>-6.5</v>
      </c>
      <c r="C2758" s="9" t="s">
        <v>27</v>
      </c>
      <c r="D2758" s="9" t="s">
        <v>28</v>
      </c>
      <c r="E2758" s="9" t="s">
        <v>1327</v>
      </c>
      <c r="F2758" s="9" t="s">
        <v>5538</v>
      </c>
      <c r="G2758" s="9" t="s">
        <v>5543</v>
      </c>
      <c r="H2758" s="9" t="s">
        <v>1328</v>
      </c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</row>
    <row r="2759" spans="1:24" hidden="1" x14ac:dyDescent="0.2">
      <c r="A2759" s="3">
        <v>45533</v>
      </c>
      <c r="B2759" s="9">
        <v>-6.7</v>
      </c>
      <c r="C2759" s="9" t="s">
        <v>27</v>
      </c>
      <c r="D2759" s="9" t="s">
        <v>28</v>
      </c>
      <c r="E2759" s="9" t="s">
        <v>1327</v>
      </c>
      <c r="F2759" s="9" t="s">
        <v>5538</v>
      </c>
      <c r="G2759" s="9" t="s">
        <v>5543</v>
      </c>
      <c r="H2759" s="9" t="s">
        <v>1328</v>
      </c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</row>
    <row r="2760" spans="1:24" hidden="1" x14ac:dyDescent="0.2">
      <c r="A2760" s="3">
        <v>45537</v>
      </c>
      <c r="B2760" s="9">
        <v>-30.8</v>
      </c>
      <c r="C2760" s="9" t="s">
        <v>27</v>
      </c>
      <c r="D2760" s="9" t="s">
        <v>28</v>
      </c>
      <c r="E2760" s="9" t="s">
        <v>1327</v>
      </c>
      <c r="F2760" s="9" t="s">
        <v>5538</v>
      </c>
      <c r="G2760" s="9" t="s">
        <v>5543</v>
      </c>
      <c r="H2760" s="9" t="s">
        <v>1328</v>
      </c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</row>
    <row r="2761" spans="1:24" hidden="1" x14ac:dyDescent="0.2">
      <c r="A2761" s="3">
        <v>45552</v>
      </c>
      <c r="B2761" s="9">
        <v>-6.5</v>
      </c>
      <c r="C2761" s="9" t="s">
        <v>27</v>
      </c>
      <c r="D2761" s="9" t="s">
        <v>28</v>
      </c>
      <c r="E2761" s="9" t="s">
        <v>1327</v>
      </c>
      <c r="F2761" s="9" t="s">
        <v>5538</v>
      </c>
      <c r="G2761" s="9" t="s">
        <v>5543</v>
      </c>
      <c r="H2761" s="9" t="s">
        <v>1328</v>
      </c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</row>
    <row r="2762" spans="1:24" hidden="1" x14ac:dyDescent="0.2">
      <c r="A2762" s="3">
        <v>45558</v>
      </c>
      <c r="B2762" s="9">
        <v>-6.5</v>
      </c>
      <c r="C2762" s="9" t="s">
        <v>27</v>
      </c>
      <c r="D2762" s="9" t="s">
        <v>28</v>
      </c>
      <c r="E2762" s="9" t="s">
        <v>1327</v>
      </c>
      <c r="F2762" s="9" t="s">
        <v>5538</v>
      </c>
      <c r="G2762" s="9" t="s">
        <v>5543</v>
      </c>
      <c r="H2762" s="9" t="s">
        <v>1328</v>
      </c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</row>
    <row r="2763" spans="1:24" hidden="1" x14ac:dyDescent="0.2">
      <c r="A2763" s="3">
        <v>45568</v>
      </c>
      <c r="B2763" s="9">
        <v>-8.5</v>
      </c>
      <c r="C2763" s="9" t="s">
        <v>27</v>
      </c>
      <c r="D2763" s="9" t="s">
        <v>28</v>
      </c>
      <c r="E2763" s="9" t="s">
        <v>1327</v>
      </c>
      <c r="F2763" s="9" t="s">
        <v>5538</v>
      </c>
      <c r="G2763" s="9" t="s">
        <v>5543</v>
      </c>
      <c r="H2763" s="9" t="s">
        <v>1328</v>
      </c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</row>
    <row r="2764" spans="1:24" hidden="1" x14ac:dyDescent="0.2">
      <c r="A2764" s="3">
        <v>45596</v>
      </c>
      <c r="B2764" s="9">
        <v>-10.5</v>
      </c>
      <c r="C2764" s="9" t="s">
        <v>27</v>
      </c>
      <c r="D2764" s="9" t="s">
        <v>28</v>
      </c>
      <c r="E2764" s="9" t="s">
        <v>1327</v>
      </c>
      <c r="F2764" s="9" t="s">
        <v>5538</v>
      </c>
      <c r="G2764" s="9" t="s">
        <v>5543</v>
      </c>
      <c r="H2764" s="9" t="s">
        <v>1328</v>
      </c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</row>
    <row r="2765" spans="1:24" hidden="1" x14ac:dyDescent="0.2">
      <c r="A2765" s="3">
        <v>45628</v>
      </c>
      <c r="B2765" s="9">
        <v>-13</v>
      </c>
      <c r="C2765" s="9" t="s">
        <v>27</v>
      </c>
      <c r="D2765" s="9" t="s">
        <v>28</v>
      </c>
      <c r="E2765" s="9" t="s">
        <v>1327</v>
      </c>
      <c r="F2765" s="9" t="s">
        <v>5538</v>
      </c>
      <c r="G2765" s="9" t="s">
        <v>5543</v>
      </c>
      <c r="H2765" s="9" t="s">
        <v>1328</v>
      </c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</row>
    <row r="2766" spans="1:24" hidden="1" x14ac:dyDescent="0.2">
      <c r="A2766" s="3">
        <v>45673</v>
      </c>
      <c r="B2766" s="9">
        <v>-9.5</v>
      </c>
      <c r="C2766" s="9" t="s">
        <v>27</v>
      </c>
      <c r="D2766" s="9" t="s">
        <v>28</v>
      </c>
      <c r="E2766" s="9" t="s">
        <v>1327</v>
      </c>
      <c r="F2766" s="9" t="s">
        <v>5538</v>
      </c>
      <c r="G2766" s="9" t="s">
        <v>5543</v>
      </c>
      <c r="H2766" s="9" t="s">
        <v>1328</v>
      </c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</row>
    <row r="2767" spans="1:24" hidden="1" x14ac:dyDescent="0.2">
      <c r="A2767" s="3">
        <v>45712</v>
      </c>
      <c r="B2767" s="9">
        <v>-9.65</v>
      </c>
      <c r="C2767" s="9" t="s">
        <v>27</v>
      </c>
      <c r="D2767" s="9" t="s">
        <v>28</v>
      </c>
      <c r="E2767" s="9" t="s">
        <v>1327</v>
      </c>
      <c r="F2767" s="9" t="s">
        <v>5538</v>
      </c>
      <c r="G2767" s="9" t="s">
        <v>5543</v>
      </c>
      <c r="H2767" s="9" t="s">
        <v>1328</v>
      </c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</row>
    <row r="2768" spans="1:24" hidden="1" x14ac:dyDescent="0.2">
      <c r="A2768" s="3">
        <v>45750</v>
      </c>
      <c r="B2768" s="9">
        <v>-6.6</v>
      </c>
      <c r="C2768" s="9" t="s">
        <v>27</v>
      </c>
      <c r="D2768" s="9" t="s">
        <v>28</v>
      </c>
      <c r="E2768" s="9" t="s">
        <v>1327</v>
      </c>
      <c r="F2768" s="9" t="s">
        <v>5538</v>
      </c>
      <c r="G2768" s="9" t="s">
        <v>5543</v>
      </c>
      <c r="H2768" s="9" t="s">
        <v>1328</v>
      </c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</row>
    <row r="2769" spans="1:24" hidden="1" x14ac:dyDescent="0.2">
      <c r="A2769" s="3">
        <v>45789</v>
      </c>
      <c r="B2769" s="9">
        <v>-30.48</v>
      </c>
      <c r="C2769" s="9" t="s">
        <v>27</v>
      </c>
      <c r="D2769" s="9" t="s">
        <v>28</v>
      </c>
      <c r="E2769" s="9" t="s">
        <v>1327</v>
      </c>
      <c r="F2769" s="9" t="s">
        <v>5538</v>
      </c>
      <c r="G2769" s="9" t="s">
        <v>5543</v>
      </c>
      <c r="H2769" s="9" t="s">
        <v>1328</v>
      </c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</row>
    <row r="2770" spans="1:24" hidden="1" x14ac:dyDescent="0.2">
      <c r="A2770" s="3">
        <v>45887</v>
      </c>
      <c r="B2770" s="9">
        <v>-14.73</v>
      </c>
      <c r="C2770" s="9" t="s">
        <v>27</v>
      </c>
      <c r="D2770" s="9" t="s">
        <v>28</v>
      </c>
      <c r="E2770" s="9" t="s">
        <v>1327</v>
      </c>
      <c r="F2770" s="9" t="s">
        <v>5538</v>
      </c>
      <c r="G2770" s="9" t="s">
        <v>5543</v>
      </c>
      <c r="H2770" s="9" t="s">
        <v>1328</v>
      </c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</row>
    <row r="2771" spans="1:24" hidden="1" x14ac:dyDescent="0.2">
      <c r="A2771" s="3">
        <v>45925</v>
      </c>
      <c r="B2771" s="9">
        <v>-13.21</v>
      </c>
      <c r="C2771" s="9" t="s">
        <v>27</v>
      </c>
      <c r="D2771" s="9" t="s">
        <v>28</v>
      </c>
      <c r="E2771" s="9" t="s">
        <v>1327</v>
      </c>
      <c r="F2771" s="9" t="s">
        <v>5538</v>
      </c>
      <c r="G2771" s="9" t="s">
        <v>5543</v>
      </c>
      <c r="H2771" s="9" t="s">
        <v>1328</v>
      </c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</row>
    <row r="2772" spans="1:24" hidden="1" x14ac:dyDescent="0.2">
      <c r="A2772" s="3">
        <v>45453</v>
      </c>
      <c r="B2772" s="9">
        <v>-17.2</v>
      </c>
      <c r="C2772" s="9" t="s">
        <v>27</v>
      </c>
      <c r="D2772" s="9" t="s">
        <v>28</v>
      </c>
      <c r="E2772" s="9" t="s">
        <v>245</v>
      </c>
      <c r="F2772" s="9" t="s">
        <v>52</v>
      </c>
      <c r="G2772" s="9" t="s">
        <v>2</v>
      </c>
      <c r="H2772" s="10" t="s">
        <v>245</v>
      </c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</row>
    <row r="2773" spans="1:24" hidden="1" x14ac:dyDescent="0.2">
      <c r="A2773" s="3">
        <v>45943</v>
      </c>
      <c r="B2773" s="9">
        <v>-6.6</v>
      </c>
      <c r="C2773" s="9" t="s">
        <v>27</v>
      </c>
      <c r="D2773" s="9" t="s">
        <v>28</v>
      </c>
      <c r="E2773" s="9" t="s">
        <v>1327</v>
      </c>
      <c r="F2773" s="9" t="s">
        <v>5538</v>
      </c>
      <c r="G2773" s="9" t="s">
        <v>5543</v>
      </c>
      <c r="H2773" s="9" t="s">
        <v>1328</v>
      </c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</row>
    <row r="2774" spans="1:24" hidden="1" x14ac:dyDescent="0.2">
      <c r="A2774" s="3">
        <v>45964</v>
      </c>
      <c r="B2774" s="9">
        <v>-7.62</v>
      </c>
      <c r="C2774" s="9" t="s">
        <v>27</v>
      </c>
      <c r="D2774" s="9" t="s">
        <v>28</v>
      </c>
      <c r="E2774" s="9" t="s">
        <v>1327</v>
      </c>
      <c r="F2774" s="9" t="s">
        <v>5538</v>
      </c>
      <c r="G2774" s="9" t="s">
        <v>5543</v>
      </c>
      <c r="H2774" s="9" t="s">
        <v>1328</v>
      </c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</row>
    <row r="2775" spans="1:24" hidden="1" x14ac:dyDescent="0.2">
      <c r="A2775" s="3">
        <v>45971</v>
      </c>
      <c r="B2775" s="9">
        <v>-25.42</v>
      </c>
      <c r="C2775" s="9" t="s">
        <v>27</v>
      </c>
      <c r="D2775" s="9" t="s">
        <v>28</v>
      </c>
      <c r="E2775" s="9" t="s">
        <v>5279</v>
      </c>
      <c r="F2775" s="9" t="s">
        <v>5538</v>
      </c>
      <c r="G2775" s="9" t="s">
        <v>5543</v>
      </c>
      <c r="H2775" s="9" t="s">
        <v>5851</v>
      </c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</row>
    <row r="2776" spans="1:24" hidden="1" x14ac:dyDescent="0.2">
      <c r="A2776" s="3">
        <v>45560</v>
      </c>
      <c r="B2776" s="9">
        <v>-130.99</v>
      </c>
      <c r="C2776" s="9" t="s">
        <v>27</v>
      </c>
      <c r="D2776" s="9" t="s">
        <v>28</v>
      </c>
      <c r="E2776" s="9" t="s">
        <v>2816</v>
      </c>
      <c r="F2776" s="9" t="s">
        <v>11</v>
      </c>
      <c r="G2776" s="9" t="s">
        <v>5527</v>
      </c>
      <c r="H2776" s="9" t="s">
        <v>2817</v>
      </c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</row>
    <row r="2777" spans="1:24" hidden="1" x14ac:dyDescent="0.2">
      <c r="A2777" s="3">
        <v>45392</v>
      </c>
      <c r="B2777" s="9">
        <v>4807.53</v>
      </c>
      <c r="C2777" s="9" t="s">
        <v>36</v>
      </c>
      <c r="D2777" s="9" t="s">
        <v>95</v>
      </c>
      <c r="E2777" s="9" t="s">
        <v>96</v>
      </c>
      <c r="F2777" s="9" t="s">
        <v>97</v>
      </c>
      <c r="G2777" s="9" t="s">
        <v>5532</v>
      </c>
      <c r="H2777" s="10" t="s">
        <v>4239</v>
      </c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</row>
    <row r="2778" spans="1:24" hidden="1" x14ac:dyDescent="0.2">
      <c r="A2778" s="3">
        <v>45454</v>
      </c>
      <c r="B2778" s="9">
        <v>-136.33000000000001</v>
      </c>
      <c r="C2778" s="9" t="s">
        <v>27</v>
      </c>
      <c r="D2778" s="9" t="s">
        <v>28</v>
      </c>
      <c r="E2778" s="9" t="s">
        <v>2296</v>
      </c>
      <c r="F2778" s="9" t="s">
        <v>12</v>
      </c>
      <c r="G2778" s="9" t="s">
        <v>11</v>
      </c>
      <c r="H2778" s="10" t="s">
        <v>5954</v>
      </c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</row>
    <row r="2779" spans="1:24" hidden="1" x14ac:dyDescent="0.2">
      <c r="A2779" s="3">
        <v>45971</v>
      </c>
      <c r="B2779" s="9">
        <v>-36.08</v>
      </c>
      <c r="C2779" s="9" t="s">
        <v>27</v>
      </c>
      <c r="D2779" s="9" t="s">
        <v>28</v>
      </c>
      <c r="E2779" s="9" t="s">
        <v>5279</v>
      </c>
      <c r="F2779" s="9" t="s">
        <v>5538</v>
      </c>
      <c r="G2779" s="9" t="s">
        <v>5543</v>
      </c>
      <c r="H2779" s="9" t="s">
        <v>5851</v>
      </c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</row>
    <row r="2780" spans="1:24" hidden="1" x14ac:dyDescent="0.2">
      <c r="A2780" s="3">
        <v>45770</v>
      </c>
      <c r="B2780" s="9">
        <v>-19.8</v>
      </c>
      <c r="C2780" s="9" t="s">
        <v>172</v>
      </c>
      <c r="D2780" s="10"/>
      <c r="E2780" s="9" t="s">
        <v>3782</v>
      </c>
      <c r="F2780" s="9" t="s">
        <v>5538</v>
      </c>
      <c r="G2780" s="9" t="s">
        <v>5543</v>
      </c>
      <c r="H2780" s="9" t="s">
        <v>5851</v>
      </c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</row>
    <row r="2781" spans="1:24" hidden="1" x14ac:dyDescent="0.2">
      <c r="A2781" s="3">
        <v>45770</v>
      </c>
      <c r="B2781" s="9">
        <v>-18.600000000000001</v>
      </c>
      <c r="C2781" s="9" t="s">
        <v>172</v>
      </c>
      <c r="D2781" s="10"/>
      <c r="E2781" s="9" t="s">
        <v>3782</v>
      </c>
      <c r="F2781" s="9" t="s">
        <v>5538</v>
      </c>
      <c r="G2781" s="9" t="s">
        <v>5543</v>
      </c>
      <c r="H2781" s="9" t="s">
        <v>5851</v>
      </c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</row>
    <row r="2782" spans="1:24" hidden="1" x14ac:dyDescent="0.2">
      <c r="A2782" s="3">
        <v>45993</v>
      </c>
      <c r="B2782" s="9">
        <v>-8.8800000000000008</v>
      </c>
      <c r="C2782" s="9" t="s">
        <v>172</v>
      </c>
      <c r="D2782" s="10"/>
      <c r="E2782" s="9" t="s">
        <v>5363</v>
      </c>
      <c r="F2782" s="9" t="s">
        <v>5538</v>
      </c>
      <c r="G2782" s="9" t="s">
        <v>5543</v>
      </c>
      <c r="H2782" s="9" t="s">
        <v>5851</v>
      </c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</row>
    <row r="2783" spans="1:24" hidden="1" x14ac:dyDescent="0.2">
      <c r="A2783" s="3">
        <v>46021</v>
      </c>
      <c r="B2783" s="9">
        <v>-26.14</v>
      </c>
      <c r="C2783" s="9" t="s">
        <v>27</v>
      </c>
      <c r="D2783" s="9" t="s">
        <v>28</v>
      </c>
      <c r="E2783" s="9" t="s">
        <v>5157</v>
      </c>
      <c r="F2783" s="9" t="s">
        <v>5538</v>
      </c>
      <c r="G2783" s="9" t="s">
        <v>5543</v>
      </c>
      <c r="H2783" s="9" t="s">
        <v>5158</v>
      </c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</row>
    <row r="2784" spans="1:24" hidden="1" x14ac:dyDescent="0.2">
      <c r="A2784" s="3">
        <v>45427</v>
      </c>
      <c r="B2784" s="9">
        <v>-6.11</v>
      </c>
      <c r="C2784" s="9" t="s">
        <v>27</v>
      </c>
      <c r="D2784" s="9" t="s">
        <v>28</v>
      </c>
      <c r="E2784" s="9" t="s">
        <v>2189</v>
      </c>
      <c r="F2784" s="9" t="s">
        <v>5538</v>
      </c>
      <c r="G2784" s="9" t="s">
        <v>5543</v>
      </c>
      <c r="H2784" s="9" t="s">
        <v>2190</v>
      </c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</row>
    <row r="2785" spans="1:24" hidden="1" x14ac:dyDescent="0.2">
      <c r="A2785" s="3">
        <v>45750</v>
      </c>
      <c r="B2785" s="9">
        <v>-19.5</v>
      </c>
      <c r="C2785" s="9" t="s">
        <v>27</v>
      </c>
      <c r="D2785" s="9" t="s">
        <v>28</v>
      </c>
      <c r="E2785" s="9" t="s">
        <v>3667</v>
      </c>
      <c r="F2785" s="9" t="s">
        <v>5538</v>
      </c>
      <c r="G2785" s="9" t="s">
        <v>5543</v>
      </c>
      <c r="H2785" s="9" t="s">
        <v>3668</v>
      </c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</row>
    <row r="2786" spans="1:24" hidden="1" x14ac:dyDescent="0.2">
      <c r="A2786" s="3">
        <v>45425</v>
      </c>
      <c r="B2786" s="9">
        <v>-5.58</v>
      </c>
      <c r="C2786" s="9" t="s">
        <v>27</v>
      </c>
      <c r="D2786" s="9" t="s">
        <v>28</v>
      </c>
      <c r="E2786" s="9" t="s">
        <v>1329</v>
      </c>
      <c r="F2786" s="9" t="s">
        <v>5538</v>
      </c>
      <c r="G2786" s="9" t="s">
        <v>5543</v>
      </c>
      <c r="H2786" s="9" t="s">
        <v>5852</v>
      </c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</row>
    <row r="2787" spans="1:24" hidden="1" x14ac:dyDescent="0.2">
      <c r="A2787" s="3">
        <v>45678</v>
      </c>
      <c r="B2787" s="9">
        <v>-22.33</v>
      </c>
      <c r="C2787" s="9" t="s">
        <v>27</v>
      </c>
      <c r="D2787" s="9" t="s">
        <v>28</v>
      </c>
      <c r="E2787" s="9" t="s">
        <v>1329</v>
      </c>
      <c r="F2787" s="9" t="s">
        <v>5538</v>
      </c>
      <c r="G2787" s="9" t="s">
        <v>5543</v>
      </c>
      <c r="H2787" s="9" t="s">
        <v>5852</v>
      </c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</row>
    <row r="2788" spans="1:24" hidden="1" x14ac:dyDescent="0.2">
      <c r="A2788" s="3">
        <v>45740</v>
      </c>
      <c r="B2788" s="9">
        <v>-17.899999999999999</v>
      </c>
      <c r="C2788" s="9" t="s">
        <v>27</v>
      </c>
      <c r="D2788" s="9" t="s">
        <v>28</v>
      </c>
      <c r="E2788" s="9" t="s">
        <v>3624</v>
      </c>
      <c r="F2788" s="9" t="s">
        <v>5538</v>
      </c>
      <c r="G2788" s="9" t="s">
        <v>5543</v>
      </c>
      <c r="H2788" s="9" t="s">
        <v>5853</v>
      </c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</row>
    <row r="2789" spans="1:24" hidden="1" x14ac:dyDescent="0.2">
      <c r="A2789" s="3">
        <v>45744</v>
      </c>
      <c r="B2789" s="9">
        <v>-37.799999999999997</v>
      </c>
      <c r="C2789" s="9" t="s">
        <v>27</v>
      </c>
      <c r="D2789" s="9" t="s">
        <v>28</v>
      </c>
      <c r="E2789" s="9" t="s">
        <v>3624</v>
      </c>
      <c r="F2789" s="9" t="s">
        <v>5538</v>
      </c>
      <c r="G2789" s="9" t="s">
        <v>5543</v>
      </c>
      <c r="H2789" s="9" t="s">
        <v>5853</v>
      </c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</row>
    <row r="2790" spans="1:24" hidden="1" x14ac:dyDescent="0.2">
      <c r="A2790" s="3">
        <v>45768</v>
      </c>
      <c r="B2790" s="9">
        <v>-16.329999999999998</v>
      </c>
      <c r="C2790" s="9" t="s">
        <v>172</v>
      </c>
      <c r="D2790" s="10"/>
      <c r="E2790" s="9" t="s">
        <v>3747</v>
      </c>
      <c r="F2790" s="9" t="s">
        <v>5538</v>
      </c>
      <c r="G2790" s="9" t="s">
        <v>5543</v>
      </c>
      <c r="H2790" s="9" t="s">
        <v>5854</v>
      </c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</row>
    <row r="2791" spans="1:24" hidden="1" x14ac:dyDescent="0.2">
      <c r="A2791" s="3">
        <v>45996</v>
      </c>
      <c r="B2791" s="9">
        <v>-9.3000000000000007</v>
      </c>
      <c r="C2791" s="9" t="s">
        <v>172</v>
      </c>
      <c r="D2791" s="10"/>
      <c r="E2791" s="9" t="s">
        <v>5381</v>
      </c>
      <c r="F2791" s="9" t="s">
        <v>5538</v>
      </c>
      <c r="G2791" s="9" t="s">
        <v>5543</v>
      </c>
      <c r="H2791" s="9" t="s">
        <v>5854</v>
      </c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</row>
    <row r="2792" spans="1:24" hidden="1" x14ac:dyDescent="0.2">
      <c r="A2792" s="3">
        <v>45320</v>
      </c>
      <c r="B2792" s="9">
        <v>-59.5</v>
      </c>
      <c r="C2792" s="9" t="s">
        <v>27</v>
      </c>
      <c r="D2792" s="9" t="s">
        <v>28</v>
      </c>
      <c r="E2792" s="9" t="s">
        <v>1103</v>
      </c>
      <c r="F2792" s="9" t="s">
        <v>5538</v>
      </c>
      <c r="G2792" s="9" t="s">
        <v>5543</v>
      </c>
      <c r="H2792" s="9" t="s">
        <v>1104</v>
      </c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</row>
    <row r="2793" spans="1:24" hidden="1" x14ac:dyDescent="0.2">
      <c r="A2793" s="3">
        <v>46000</v>
      </c>
      <c r="B2793" s="9">
        <v>-30.45</v>
      </c>
      <c r="C2793" s="9" t="s">
        <v>172</v>
      </c>
      <c r="D2793" s="10"/>
      <c r="E2793" s="9" t="s">
        <v>5394</v>
      </c>
      <c r="F2793" s="9" t="s">
        <v>5538</v>
      </c>
      <c r="G2793" s="9" t="s">
        <v>5543</v>
      </c>
      <c r="H2793" s="9" t="s">
        <v>1104</v>
      </c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</row>
    <row r="2794" spans="1:24" hidden="1" x14ac:dyDescent="0.2">
      <c r="A2794" s="3">
        <v>45488</v>
      </c>
      <c r="B2794" s="9">
        <v>-14.26</v>
      </c>
      <c r="C2794" s="9" t="s">
        <v>27</v>
      </c>
      <c r="D2794" s="9" t="s">
        <v>28</v>
      </c>
      <c r="E2794" s="9" t="s">
        <v>2413</v>
      </c>
      <c r="F2794" s="9" t="s">
        <v>5538</v>
      </c>
      <c r="G2794" s="9" t="s">
        <v>5543</v>
      </c>
      <c r="H2794" s="9" t="s">
        <v>1828</v>
      </c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</row>
    <row r="2795" spans="1:24" hidden="1" x14ac:dyDescent="0.2">
      <c r="A2795" s="3">
        <v>45366</v>
      </c>
      <c r="B2795" s="9">
        <v>-32.369999999999997</v>
      </c>
      <c r="C2795" s="9" t="s">
        <v>27</v>
      </c>
      <c r="D2795" s="9" t="s">
        <v>28</v>
      </c>
      <c r="E2795" s="9" t="s">
        <v>1827</v>
      </c>
      <c r="F2795" s="9" t="s">
        <v>5538</v>
      </c>
      <c r="G2795" s="9" t="s">
        <v>5543</v>
      </c>
      <c r="H2795" s="9" t="s">
        <v>1828</v>
      </c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</row>
    <row r="2796" spans="1:24" hidden="1" x14ac:dyDescent="0.2">
      <c r="A2796" s="3">
        <v>45719</v>
      </c>
      <c r="B2796" s="9">
        <v>-42.79</v>
      </c>
      <c r="C2796" s="9" t="s">
        <v>27</v>
      </c>
      <c r="D2796" s="9" t="s">
        <v>28</v>
      </c>
      <c r="E2796" s="9" t="s">
        <v>1827</v>
      </c>
      <c r="F2796" s="9" t="s">
        <v>5538</v>
      </c>
      <c r="G2796" s="9" t="s">
        <v>5543</v>
      </c>
      <c r="H2796" s="9" t="s">
        <v>1828</v>
      </c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</row>
    <row r="2797" spans="1:24" hidden="1" x14ac:dyDescent="0.2">
      <c r="A2797" s="3">
        <v>45944</v>
      </c>
      <c r="B2797" s="9">
        <v>-8.59</v>
      </c>
      <c r="C2797" s="9" t="s">
        <v>27</v>
      </c>
      <c r="D2797" s="9" t="s">
        <v>28</v>
      </c>
      <c r="E2797" s="9" t="s">
        <v>4908</v>
      </c>
      <c r="F2797" s="9" t="s">
        <v>5538</v>
      </c>
      <c r="G2797" s="9" t="s">
        <v>5543</v>
      </c>
      <c r="H2797" s="9" t="s">
        <v>5634</v>
      </c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</row>
    <row r="2798" spans="1:24" hidden="1" x14ac:dyDescent="0.2">
      <c r="A2798" s="3">
        <v>45944</v>
      </c>
      <c r="B2798" s="9">
        <v>-6.06</v>
      </c>
      <c r="C2798" s="9" t="s">
        <v>27</v>
      </c>
      <c r="D2798" s="9" t="s">
        <v>28</v>
      </c>
      <c r="E2798" s="9" t="s">
        <v>4908</v>
      </c>
      <c r="F2798" s="9" t="s">
        <v>5538</v>
      </c>
      <c r="G2798" s="9" t="s">
        <v>5543</v>
      </c>
      <c r="H2798" s="9" t="s">
        <v>5634</v>
      </c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</row>
    <row r="2799" spans="1:24" hidden="1" x14ac:dyDescent="0.2">
      <c r="A2799" s="3">
        <v>45418</v>
      </c>
      <c r="B2799" s="9">
        <v>-116</v>
      </c>
      <c r="C2799" s="9" t="s">
        <v>27</v>
      </c>
      <c r="D2799" s="9" t="s">
        <v>28</v>
      </c>
      <c r="E2799" s="9" t="s">
        <v>2122</v>
      </c>
      <c r="F2799" s="9" t="s">
        <v>5538</v>
      </c>
      <c r="G2799" s="9" t="s">
        <v>5543</v>
      </c>
      <c r="H2799" s="9" t="s">
        <v>1254</v>
      </c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</row>
    <row r="2800" spans="1:24" hidden="1" x14ac:dyDescent="0.2">
      <c r="A2800" s="3">
        <v>45453</v>
      </c>
      <c r="B2800" s="9">
        <v>-100</v>
      </c>
      <c r="C2800" s="9" t="s">
        <v>27</v>
      </c>
      <c r="D2800" s="9" t="s">
        <v>28</v>
      </c>
      <c r="E2800" s="9" t="s">
        <v>1253</v>
      </c>
      <c r="F2800" s="9" t="s">
        <v>5538</v>
      </c>
      <c r="G2800" s="9" t="s">
        <v>5543</v>
      </c>
      <c r="H2800" s="9" t="s">
        <v>1254</v>
      </c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</row>
    <row r="2801" spans="1:24" hidden="1" x14ac:dyDescent="0.2">
      <c r="A2801" s="11">
        <v>46011</v>
      </c>
      <c r="B2801" s="12">
        <v>-16.260000000000002</v>
      </c>
      <c r="C2801" s="12" t="s">
        <v>172</v>
      </c>
      <c r="D2801" s="10"/>
      <c r="E2801" s="12" t="s">
        <v>5433</v>
      </c>
      <c r="F2801" s="9" t="s">
        <v>5538</v>
      </c>
      <c r="G2801" s="9" t="s">
        <v>5543</v>
      </c>
      <c r="H2801" s="12" t="s">
        <v>5523</v>
      </c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</row>
    <row r="2802" spans="1:24" hidden="1" x14ac:dyDescent="0.2">
      <c r="A2802" s="3">
        <v>45541</v>
      </c>
      <c r="B2802" s="9">
        <v>-20.329999999999998</v>
      </c>
      <c r="C2802" s="9" t="s">
        <v>27</v>
      </c>
      <c r="D2802" s="9" t="s">
        <v>28</v>
      </c>
      <c r="E2802" s="9" t="s">
        <v>2668</v>
      </c>
      <c r="F2802" s="9" t="s">
        <v>5538</v>
      </c>
      <c r="G2802" s="9" t="s">
        <v>5543</v>
      </c>
      <c r="H2802" s="9" t="s">
        <v>5556</v>
      </c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</row>
    <row r="2803" spans="1:24" hidden="1" x14ac:dyDescent="0.2">
      <c r="A2803" s="3">
        <v>45779</v>
      </c>
      <c r="B2803" s="9">
        <v>-12.2</v>
      </c>
      <c r="C2803" s="9" t="s">
        <v>172</v>
      </c>
      <c r="D2803" s="10"/>
      <c r="E2803" s="9" t="s">
        <v>3825</v>
      </c>
      <c r="F2803" s="9" t="s">
        <v>5538</v>
      </c>
      <c r="G2803" s="9" t="s">
        <v>5543</v>
      </c>
      <c r="H2803" s="9" t="s">
        <v>5556</v>
      </c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</row>
    <row r="2804" spans="1:24" hidden="1" x14ac:dyDescent="0.2">
      <c r="A2804" s="3">
        <v>45677</v>
      </c>
      <c r="B2804" s="9">
        <v>-42</v>
      </c>
      <c r="C2804" s="9" t="s">
        <v>27</v>
      </c>
      <c r="D2804" s="9" t="s">
        <v>28</v>
      </c>
      <c r="E2804" s="9" t="s">
        <v>3369</v>
      </c>
      <c r="F2804" s="9" t="s">
        <v>5538</v>
      </c>
      <c r="G2804" s="9" t="s">
        <v>5543</v>
      </c>
      <c r="H2804" s="9" t="s">
        <v>5556</v>
      </c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</row>
    <row r="2805" spans="1:24" hidden="1" x14ac:dyDescent="0.2">
      <c r="A2805" s="3">
        <v>45857</v>
      </c>
      <c r="B2805" s="9">
        <v>-10.1</v>
      </c>
      <c r="C2805" s="9" t="s">
        <v>172</v>
      </c>
      <c r="D2805" s="10"/>
      <c r="E2805" s="9" t="s">
        <v>4352</v>
      </c>
      <c r="F2805" s="9" t="s">
        <v>5538</v>
      </c>
      <c r="G2805" s="9" t="s">
        <v>5543</v>
      </c>
      <c r="H2805" s="9" t="s">
        <v>5613</v>
      </c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</row>
    <row r="2806" spans="1:24" hidden="1" x14ac:dyDescent="0.2">
      <c r="A2806" s="3">
        <v>45355</v>
      </c>
      <c r="B2806" s="9">
        <v>-8.1300000000000008</v>
      </c>
      <c r="C2806" s="9" t="s">
        <v>27</v>
      </c>
      <c r="D2806" s="9" t="s">
        <v>28</v>
      </c>
      <c r="E2806" s="9" t="s">
        <v>1745</v>
      </c>
      <c r="F2806" s="9" t="s">
        <v>5538</v>
      </c>
      <c r="G2806" s="9" t="s">
        <v>5543</v>
      </c>
      <c r="H2806" s="9" t="s">
        <v>5614</v>
      </c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</row>
    <row r="2807" spans="1:24" hidden="1" x14ac:dyDescent="0.2">
      <c r="A2807" s="3">
        <v>45310</v>
      </c>
      <c r="B2807" s="9">
        <v>-8</v>
      </c>
      <c r="C2807" s="9" t="s">
        <v>27</v>
      </c>
      <c r="D2807" s="9" t="s">
        <v>28</v>
      </c>
      <c r="E2807" s="9" t="s">
        <v>381</v>
      </c>
      <c r="F2807" s="9" t="s">
        <v>5538</v>
      </c>
      <c r="G2807" s="9" t="s">
        <v>5543</v>
      </c>
      <c r="H2807" s="9" t="s">
        <v>382</v>
      </c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</row>
    <row r="2808" spans="1:24" hidden="1" x14ac:dyDescent="0.2">
      <c r="A2808" s="3">
        <v>45439</v>
      </c>
      <c r="B2808" s="9">
        <v>-12.5</v>
      </c>
      <c r="C2808" s="9" t="s">
        <v>27</v>
      </c>
      <c r="D2808" s="9" t="s">
        <v>28</v>
      </c>
      <c r="E2808" s="9" t="s">
        <v>381</v>
      </c>
      <c r="F2808" s="9" t="s">
        <v>5538</v>
      </c>
      <c r="G2808" s="9" t="s">
        <v>5543</v>
      </c>
      <c r="H2808" s="9" t="s">
        <v>382</v>
      </c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</row>
    <row r="2809" spans="1:24" hidden="1" x14ac:dyDescent="0.2">
      <c r="A2809" s="3">
        <v>45442</v>
      </c>
      <c r="B2809" s="9">
        <v>-22</v>
      </c>
      <c r="C2809" s="9" t="s">
        <v>27</v>
      </c>
      <c r="D2809" s="9" t="s">
        <v>28</v>
      </c>
      <c r="E2809" s="9" t="s">
        <v>381</v>
      </c>
      <c r="F2809" s="9" t="s">
        <v>5538</v>
      </c>
      <c r="G2809" s="9" t="s">
        <v>5543</v>
      </c>
      <c r="H2809" s="9" t="s">
        <v>382</v>
      </c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</row>
    <row r="2810" spans="1:24" hidden="1" x14ac:dyDescent="0.2">
      <c r="A2810" s="3">
        <v>45488</v>
      </c>
      <c r="B2810" s="9">
        <v>-6.5</v>
      </c>
      <c r="C2810" s="9" t="s">
        <v>27</v>
      </c>
      <c r="D2810" s="9" t="s">
        <v>28</v>
      </c>
      <c r="E2810" s="9" t="s">
        <v>381</v>
      </c>
      <c r="F2810" s="9" t="s">
        <v>5538</v>
      </c>
      <c r="G2810" s="9" t="s">
        <v>5543</v>
      </c>
      <c r="H2810" s="9" t="s">
        <v>382</v>
      </c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</row>
    <row r="2811" spans="1:24" hidden="1" x14ac:dyDescent="0.2">
      <c r="A2811" s="3">
        <v>45489</v>
      </c>
      <c r="B2811" s="9">
        <v>-18.5</v>
      </c>
      <c r="C2811" s="9" t="s">
        <v>27</v>
      </c>
      <c r="D2811" s="9" t="s">
        <v>28</v>
      </c>
      <c r="E2811" s="9" t="s">
        <v>381</v>
      </c>
      <c r="F2811" s="9" t="s">
        <v>5538</v>
      </c>
      <c r="G2811" s="9" t="s">
        <v>5543</v>
      </c>
      <c r="H2811" s="9" t="s">
        <v>382</v>
      </c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</row>
    <row r="2812" spans="1:24" hidden="1" x14ac:dyDescent="0.2">
      <c r="A2812" s="3">
        <v>45509</v>
      </c>
      <c r="B2812" s="9">
        <v>-16.5</v>
      </c>
      <c r="C2812" s="9" t="s">
        <v>27</v>
      </c>
      <c r="D2812" s="9" t="s">
        <v>28</v>
      </c>
      <c r="E2812" s="9" t="s">
        <v>381</v>
      </c>
      <c r="F2812" s="9" t="s">
        <v>5538</v>
      </c>
      <c r="G2812" s="9" t="s">
        <v>5543</v>
      </c>
      <c r="H2812" s="9" t="s">
        <v>382</v>
      </c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</row>
    <row r="2813" spans="1:24" hidden="1" x14ac:dyDescent="0.2">
      <c r="A2813" s="3">
        <v>45544</v>
      </c>
      <c r="B2813" s="9">
        <v>-17.5</v>
      </c>
      <c r="C2813" s="9" t="s">
        <v>27</v>
      </c>
      <c r="D2813" s="9" t="s">
        <v>28</v>
      </c>
      <c r="E2813" s="9" t="s">
        <v>381</v>
      </c>
      <c r="F2813" s="9" t="s">
        <v>5538</v>
      </c>
      <c r="G2813" s="9" t="s">
        <v>5543</v>
      </c>
      <c r="H2813" s="9" t="s">
        <v>382</v>
      </c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</row>
    <row r="2814" spans="1:24" hidden="1" x14ac:dyDescent="0.2">
      <c r="A2814" s="3">
        <v>45545</v>
      </c>
      <c r="B2814" s="9">
        <v>-10</v>
      </c>
      <c r="C2814" s="9" t="s">
        <v>27</v>
      </c>
      <c r="D2814" s="9" t="s">
        <v>28</v>
      </c>
      <c r="E2814" s="9" t="s">
        <v>381</v>
      </c>
      <c r="F2814" s="9" t="s">
        <v>5538</v>
      </c>
      <c r="G2814" s="9" t="s">
        <v>5543</v>
      </c>
      <c r="H2814" s="9" t="s">
        <v>382</v>
      </c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</row>
    <row r="2815" spans="1:24" hidden="1" x14ac:dyDescent="0.2">
      <c r="A2815" s="3">
        <v>45551</v>
      </c>
      <c r="B2815" s="9">
        <v>-5</v>
      </c>
      <c r="C2815" s="9" t="s">
        <v>27</v>
      </c>
      <c r="D2815" s="9" t="s">
        <v>28</v>
      </c>
      <c r="E2815" s="9" t="s">
        <v>381</v>
      </c>
      <c r="F2815" s="9" t="s">
        <v>5538</v>
      </c>
      <c r="G2815" s="9" t="s">
        <v>5543</v>
      </c>
      <c r="H2815" s="9" t="s">
        <v>382</v>
      </c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</row>
    <row r="2816" spans="1:24" hidden="1" x14ac:dyDescent="0.2">
      <c r="A2816" s="3">
        <v>45573</v>
      </c>
      <c r="B2816" s="9">
        <v>-15</v>
      </c>
      <c r="C2816" s="9" t="s">
        <v>27</v>
      </c>
      <c r="D2816" s="9" t="s">
        <v>28</v>
      </c>
      <c r="E2816" s="9" t="s">
        <v>381</v>
      </c>
      <c r="F2816" s="9" t="s">
        <v>5538</v>
      </c>
      <c r="G2816" s="9" t="s">
        <v>5543</v>
      </c>
      <c r="H2816" s="9" t="s">
        <v>382</v>
      </c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</row>
    <row r="2817" spans="1:24" hidden="1" x14ac:dyDescent="0.2">
      <c r="A2817" s="3">
        <v>45579</v>
      </c>
      <c r="B2817" s="9">
        <v>-10.5</v>
      </c>
      <c r="C2817" s="9" t="s">
        <v>27</v>
      </c>
      <c r="D2817" s="9" t="s">
        <v>28</v>
      </c>
      <c r="E2817" s="9" t="s">
        <v>381</v>
      </c>
      <c r="F2817" s="9" t="s">
        <v>5538</v>
      </c>
      <c r="G2817" s="9" t="s">
        <v>5543</v>
      </c>
      <c r="H2817" s="9" t="s">
        <v>382</v>
      </c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</row>
    <row r="2818" spans="1:24" hidden="1" x14ac:dyDescent="0.2">
      <c r="A2818" s="3">
        <v>45608</v>
      </c>
      <c r="B2818" s="9">
        <v>-19.5</v>
      </c>
      <c r="C2818" s="9" t="s">
        <v>27</v>
      </c>
      <c r="D2818" s="9" t="s">
        <v>28</v>
      </c>
      <c r="E2818" s="9" t="s">
        <v>381</v>
      </c>
      <c r="F2818" s="9" t="s">
        <v>5538</v>
      </c>
      <c r="G2818" s="9" t="s">
        <v>5543</v>
      </c>
      <c r="H2818" s="9" t="s">
        <v>382</v>
      </c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</row>
    <row r="2819" spans="1:24" hidden="1" x14ac:dyDescent="0.2">
      <c r="A2819" s="3">
        <v>45616</v>
      </c>
      <c r="B2819" s="9">
        <v>-10</v>
      </c>
      <c r="C2819" s="9" t="s">
        <v>27</v>
      </c>
      <c r="D2819" s="9" t="s">
        <v>28</v>
      </c>
      <c r="E2819" s="9" t="s">
        <v>381</v>
      </c>
      <c r="F2819" s="9" t="s">
        <v>5538</v>
      </c>
      <c r="G2819" s="9" t="s">
        <v>5543</v>
      </c>
      <c r="H2819" s="9" t="s">
        <v>382</v>
      </c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</row>
    <row r="2820" spans="1:24" hidden="1" x14ac:dyDescent="0.2">
      <c r="A2820" s="3">
        <v>45635</v>
      </c>
      <c r="B2820" s="9">
        <v>-8.5</v>
      </c>
      <c r="C2820" s="9" t="s">
        <v>27</v>
      </c>
      <c r="D2820" s="9" t="s">
        <v>28</v>
      </c>
      <c r="E2820" s="9" t="s">
        <v>381</v>
      </c>
      <c r="F2820" s="9" t="s">
        <v>5538</v>
      </c>
      <c r="G2820" s="9" t="s">
        <v>5543</v>
      </c>
      <c r="H2820" s="9" t="s">
        <v>382</v>
      </c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</row>
    <row r="2821" spans="1:24" hidden="1" x14ac:dyDescent="0.2">
      <c r="A2821" s="3">
        <v>45635</v>
      </c>
      <c r="B2821" s="9">
        <v>-8.5</v>
      </c>
      <c r="C2821" s="9" t="s">
        <v>27</v>
      </c>
      <c r="D2821" s="9" t="s">
        <v>28</v>
      </c>
      <c r="E2821" s="9" t="s">
        <v>381</v>
      </c>
      <c r="F2821" s="9" t="s">
        <v>5538</v>
      </c>
      <c r="G2821" s="9" t="s">
        <v>5543</v>
      </c>
      <c r="H2821" s="9" t="s">
        <v>382</v>
      </c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</row>
    <row r="2822" spans="1:24" hidden="1" x14ac:dyDescent="0.2">
      <c r="A2822" s="3">
        <v>45671</v>
      </c>
      <c r="B2822" s="9">
        <v>-10.5</v>
      </c>
      <c r="C2822" s="9" t="s">
        <v>27</v>
      </c>
      <c r="D2822" s="9" t="s">
        <v>28</v>
      </c>
      <c r="E2822" s="9" t="s">
        <v>381</v>
      </c>
      <c r="F2822" s="9" t="s">
        <v>5538</v>
      </c>
      <c r="G2822" s="9" t="s">
        <v>5543</v>
      </c>
      <c r="H2822" s="9" t="s">
        <v>382</v>
      </c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</row>
    <row r="2823" spans="1:24" hidden="1" x14ac:dyDescent="0.2">
      <c r="A2823" s="3">
        <v>45685</v>
      </c>
      <c r="B2823" s="9">
        <v>-6.5</v>
      </c>
      <c r="C2823" s="9" t="s">
        <v>27</v>
      </c>
      <c r="D2823" s="9" t="s">
        <v>28</v>
      </c>
      <c r="E2823" s="9" t="s">
        <v>381</v>
      </c>
      <c r="F2823" s="9" t="s">
        <v>5538</v>
      </c>
      <c r="G2823" s="9" t="s">
        <v>5543</v>
      </c>
      <c r="H2823" s="9" t="s">
        <v>382</v>
      </c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</row>
    <row r="2824" spans="1:24" hidden="1" x14ac:dyDescent="0.2">
      <c r="A2824" s="3">
        <v>45700</v>
      </c>
      <c r="B2824" s="9">
        <v>-10</v>
      </c>
      <c r="C2824" s="9" t="s">
        <v>27</v>
      </c>
      <c r="D2824" s="9" t="s">
        <v>28</v>
      </c>
      <c r="E2824" s="9" t="s">
        <v>381</v>
      </c>
      <c r="F2824" s="9" t="s">
        <v>5538</v>
      </c>
      <c r="G2824" s="9" t="s">
        <v>5543</v>
      </c>
      <c r="H2824" s="9" t="s">
        <v>382</v>
      </c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</row>
    <row r="2825" spans="1:24" hidden="1" x14ac:dyDescent="0.2">
      <c r="A2825" s="3">
        <v>45818</v>
      </c>
      <c r="B2825" s="9">
        <v>-23.15</v>
      </c>
      <c r="C2825" s="9" t="s">
        <v>27</v>
      </c>
      <c r="D2825" s="9" t="s">
        <v>28</v>
      </c>
      <c r="E2825" s="9" t="s">
        <v>235</v>
      </c>
      <c r="F2825" s="9" t="s">
        <v>17</v>
      </c>
      <c r="G2825" s="9" t="s">
        <v>6056</v>
      </c>
      <c r="H2825" s="9" t="s">
        <v>236</v>
      </c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</row>
    <row r="2826" spans="1:24" hidden="1" x14ac:dyDescent="0.2">
      <c r="A2826" s="3">
        <v>45734</v>
      </c>
      <c r="B2826" s="9">
        <v>-13</v>
      </c>
      <c r="C2826" s="9" t="s">
        <v>27</v>
      </c>
      <c r="D2826" s="9" t="s">
        <v>28</v>
      </c>
      <c r="E2826" s="9" t="s">
        <v>381</v>
      </c>
      <c r="F2826" s="9" t="s">
        <v>5538</v>
      </c>
      <c r="G2826" s="9" t="s">
        <v>5543</v>
      </c>
      <c r="H2826" s="9" t="s">
        <v>382</v>
      </c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</row>
    <row r="2827" spans="1:24" hidden="1" x14ac:dyDescent="0.2">
      <c r="A2827" s="3">
        <v>45826</v>
      </c>
      <c r="B2827" s="9">
        <v>-8.5</v>
      </c>
      <c r="C2827" s="9" t="s">
        <v>172</v>
      </c>
      <c r="D2827" s="10"/>
      <c r="E2827" s="9" t="s">
        <v>4147</v>
      </c>
      <c r="F2827" s="9" t="s">
        <v>5538</v>
      </c>
      <c r="G2827" s="9" t="s">
        <v>5543</v>
      </c>
      <c r="H2827" s="9" t="s">
        <v>382</v>
      </c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</row>
    <row r="2828" spans="1:24" hidden="1" x14ac:dyDescent="0.2">
      <c r="A2828" s="3">
        <v>45607</v>
      </c>
      <c r="B2828" s="9">
        <v>-68.540000000000006</v>
      </c>
      <c r="C2828" s="9" t="s">
        <v>27</v>
      </c>
      <c r="D2828" s="9" t="s">
        <v>28</v>
      </c>
      <c r="E2828" s="9" t="s">
        <v>3034</v>
      </c>
      <c r="F2828" s="9" t="s">
        <v>19</v>
      </c>
      <c r="G2828" s="9" t="s">
        <v>5522</v>
      </c>
      <c r="H2828" s="9" t="s">
        <v>3035</v>
      </c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</row>
    <row r="2829" spans="1:24" x14ac:dyDescent="0.2">
      <c r="A2829" s="3">
        <v>45387</v>
      </c>
      <c r="B2829" s="9">
        <v>11</v>
      </c>
      <c r="C2829" s="9" t="s">
        <v>27</v>
      </c>
      <c r="D2829" s="9" t="s">
        <v>59</v>
      </c>
      <c r="E2829" s="9" t="s">
        <v>60</v>
      </c>
      <c r="F2829" s="9" t="s">
        <v>5537</v>
      </c>
      <c r="G2829" s="9" t="s">
        <v>5492</v>
      </c>
      <c r="H2829" s="10" t="s">
        <v>60</v>
      </c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</row>
    <row r="2830" spans="1:24" hidden="1" x14ac:dyDescent="0.2">
      <c r="A2830" s="3">
        <v>45971</v>
      </c>
      <c r="B2830" s="9">
        <v>-10</v>
      </c>
      <c r="C2830" s="9" t="s">
        <v>27</v>
      </c>
      <c r="D2830" s="9" t="s">
        <v>28</v>
      </c>
      <c r="E2830" s="9" t="s">
        <v>5280</v>
      </c>
      <c r="F2830" s="9" t="s">
        <v>13</v>
      </c>
      <c r="G2830" s="9" t="s">
        <v>2549</v>
      </c>
      <c r="H2830" s="9" t="s">
        <v>2550</v>
      </c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</row>
    <row r="2831" spans="1:24" hidden="1" x14ac:dyDescent="0.2">
      <c r="A2831" s="3">
        <v>45583</v>
      </c>
      <c r="B2831" s="9">
        <v>-363</v>
      </c>
      <c r="C2831" s="9" t="s">
        <v>27</v>
      </c>
      <c r="D2831" s="9" t="s">
        <v>28</v>
      </c>
      <c r="E2831" s="9" t="s">
        <v>2926</v>
      </c>
      <c r="F2831" s="9" t="s">
        <v>13</v>
      </c>
      <c r="G2831" s="9" t="s">
        <v>5529</v>
      </c>
      <c r="H2831" s="9" t="s">
        <v>2927</v>
      </c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</row>
    <row r="2832" spans="1:24" hidden="1" x14ac:dyDescent="0.2">
      <c r="A2832" s="3">
        <v>45615</v>
      </c>
      <c r="B2832" s="9">
        <v>-363</v>
      </c>
      <c r="C2832" s="9" t="s">
        <v>27</v>
      </c>
      <c r="D2832" s="9" t="s">
        <v>28</v>
      </c>
      <c r="E2832" s="9" t="s">
        <v>2926</v>
      </c>
      <c r="F2832" s="9" t="s">
        <v>13</v>
      </c>
      <c r="G2832" s="9" t="s">
        <v>5529</v>
      </c>
      <c r="H2832" s="9" t="s">
        <v>2927</v>
      </c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</row>
    <row r="2833" spans="1:24" hidden="1" x14ac:dyDescent="0.2">
      <c r="A2833" s="3">
        <v>45644</v>
      </c>
      <c r="B2833" s="9">
        <v>-363</v>
      </c>
      <c r="C2833" s="9" t="s">
        <v>27</v>
      </c>
      <c r="D2833" s="9" t="s">
        <v>28</v>
      </c>
      <c r="E2833" s="9" t="s">
        <v>2926</v>
      </c>
      <c r="F2833" s="9" t="s">
        <v>13</v>
      </c>
      <c r="G2833" s="9" t="s">
        <v>5529</v>
      </c>
      <c r="H2833" s="9" t="s">
        <v>2927</v>
      </c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</row>
    <row r="2834" spans="1:24" hidden="1" x14ac:dyDescent="0.2">
      <c r="A2834" s="3">
        <v>45418</v>
      </c>
      <c r="B2834" s="9">
        <v>-58.63</v>
      </c>
      <c r="C2834" s="9" t="s">
        <v>27</v>
      </c>
      <c r="D2834" s="9" t="s">
        <v>28</v>
      </c>
      <c r="E2834" s="9" t="s">
        <v>2129</v>
      </c>
      <c r="F2834" s="9" t="s">
        <v>84</v>
      </c>
      <c r="G2834" s="9" t="s">
        <v>4635</v>
      </c>
      <c r="H2834" s="9" t="s">
        <v>5542</v>
      </c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</row>
    <row r="2835" spans="1:24" hidden="1" x14ac:dyDescent="0.2">
      <c r="A2835" s="3">
        <v>45657</v>
      </c>
      <c r="B2835" s="9">
        <v>-45.54</v>
      </c>
      <c r="C2835" s="9" t="s">
        <v>27</v>
      </c>
      <c r="D2835" s="9" t="s">
        <v>28</v>
      </c>
      <c r="E2835" s="9" t="s">
        <v>3294</v>
      </c>
      <c r="F2835" s="9" t="s">
        <v>84</v>
      </c>
      <c r="G2835" s="9" t="s">
        <v>4635</v>
      </c>
      <c r="H2835" s="9" t="s">
        <v>5542</v>
      </c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</row>
    <row r="2836" spans="1:24" hidden="1" x14ac:dyDescent="0.2">
      <c r="A2836" s="3">
        <v>45677</v>
      </c>
      <c r="B2836" s="9">
        <v>-363</v>
      </c>
      <c r="C2836" s="9" t="s">
        <v>27</v>
      </c>
      <c r="D2836" s="9" t="s">
        <v>28</v>
      </c>
      <c r="E2836" s="9" t="s">
        <v>2926</v>
      </c>
      <c r="F2836" s="9" t="s">
        <v>13</v>
      </c>
      <c r="G2836" s="9" t="s">
        <v>5529</v>
      </c>
      <c r="H2836" s="9" t="s">
        <v>2927</v>
      </c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</row>
    <row r="2837" spans="1:24" hidden="1" x14ac:dyDescent="0.2">
      <c r="A2837" s="3">
        <v>45798</v>
      </c>
      <c r="B2837" s="9">
        <v>-13</v>
      </c>
      <c r="C2837" s="9" t="s">
        <v>172</v>
      </c>
      <c r="D2837" s="10"/>
      <c r="E2837" s="9" t="s">
        <v>3973</v>
      </c>
      <c r="F2837" s="9" t="s">
        <v>5538</v>
      </c>
      <c r="G2837" s="9" t="s">
        <v>5543</v>
      </c>
      <c r="H2837" s="9" t="s">
        <v>382</v>
      </c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</row>
    <row r="2838" spans="1:24" hidden="1" x14ac:dyDescent="0.2">
      <c r="A2838" s="3">
        <v>45547</v>
      </c>
      <c r="B2838" s="9">
        <v>-55</v>
      </c>
      <c r="C2838" s="9" t="s">
        <v>27</v>
      </c>
      <c r="D2838" s="9" t="s">
        <v>28</v>
      </c>
      <c r="E2838" s="9" t="s">
        <v>2702</v>
      </c>
      <c r="F2838" s="9" t="s">
        <v>16</v>
      </c>
      <c r="G2838" s="9" t="s">
        <v>6049</v>
      </c>
      <c r="H2838" s="10" t="s">
        <v>6013</v>
      </c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</row>
    <row r="2839" spans="1:24" hidden="1" x14ac:dyDescent="0.2">
      <c r="A2839" s="3">
        <v>45832</v>
      </c>
      <c r="B2839" s="9">
        <v>-11.9</v>
      </c>
      <c r="C2839" s="9" t="s">
        <v>172</v>
      </c>
      <c r="D2839" s="10"/>
      <c r="E2839" s="9" t="s">
        <v>4172</v>
      </c>
      <c r="F2839" s="9" t="s">
        <v>5538</v>
      </c>
      <c r="G2839" s="9" t="s">
        <v>5543</v>
      </c>
      <c r="H2839" s="9" t="s">
        <v>4173</v>
      </c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</row>
    <row r="2840" spans="1:24" hidden="1" x14ac:dyDescent="0.2">
      <c r="A2840" s="3">
        <v>45877</v>
      </c>
      <c r="B2840" s="9">
        <v>-34.6</v>
      </c>
      <c r="C2840" s="9" t="s">
        <v>172</v>
      </c>
      <c r="D2840" s="10"/>
      <c r="E2840" s="9" t="s">
        <v>4473</v>
      </c>
      <c r="F2840" s="9" t="s">
        <v>5538</v>
      </c>
      <c r="G2840" s="9" t="s">
        <v>5543</v>
      </c>
      <c r="H2840" s="9" t="s">
        <v>4474</v>
      </c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</row>
    <row r="2841" spans="1:24" hidden="1" x14ac:dyDescent="0.2">
      <c r="A2841" s="3">
        <v>45833</v>
      </c>
      <c r="B2841" s="9">
        <v>-5.5</v>
      </c>
      <c r="C2841" s="9" t="s">
        <v>172</v>
      </c>
      <c r="D2841" s="10"/>
      <c r="E2841" s="9" t="s">
        <v>4191</v>
      </c>
      <c r="F2841" s="9" t="s">
        <v>5538</v>
      </c>
      <c r="G2841" s="9" t="s">
        <v>5543</v>
      </c>
      <c r="H2841" s="9" t="s">
        <v>4192</v>
      </c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</row>
    <row r="2842" spans="1:24" hidden="1" x14ac:dyDescent="0.2">
      <c r="A2842" s="3">
        <v>45560</v>
      </c>
      <c r="B2842" s="9">
        <v>-118.22</v>
      </c>
      <c r="C2842" s="9" t="s">
        <v>27</v>
      </c>
      <c r="D2842" s="9" t="s">
        <v>28</v>
      </c>
      <c r="E2842" s="9" t="s">
        <v>2812</v>
      </c>
      <c r="F2842" s="9" t="s">
        <v>5538</v>
      </c>
      <c r="G2842" s="9" t="s">
        <v>5543</v>
      </c>
      <c r="H2842" s="9" t="s">
        <v>2813</v>
      </c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</row>
    <row r="2843" spans="1:24" hidden="1" x14ac:dyDescent="0.2">
      <c r="A2843" s="3">
        <v>45498</v>
      </c>
      <c r="B2843" s="9">
        <v>-10.119999999999999</v>
      </c>
      <c r="C2843" s="9" t="s">
        <v>27</v>
      </c>
      <c r="D2843" s="9" t="s">
        <v>28</v>
      </c>
      <c r="E2843" s="9" t="s">
        <v>2474</v>
      </c>
      <c r="F2843" s="9" t="s">
        <v>16</v>
      </c>
      <c r="G2843" s="9" t="s">
        <v>6049</v>
      </c>
      <c r="H2843" s="10" t="s">
        <v>6014</v>
      </c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</row>
    <row r="2844" spans="1:24" hidden="1" x14ac:dyDescent="0.2">
      <c r="A2844" s="3">
        <v>45560</v>
      </c>
      <c r="B2844" s="9">
        <v>-28.29</v>
      </c>
      <c r="C2844" s="9" t="s">
        <v>27</v>
      </c>
      <c r="D2844" s="9" t="s">
        <v>28</v>
      </c>
      <c r="E2844" s="9" t="s">
        <v>2812</v>
      </c>
      <c r="F2844" s="9" t="s">
        <v>5538</v>
      </c>
      <c r="G2844" s="9" t="s">
        <v>5543</v>
      </c>
      <c r="H2844" s="9" t="s">
        <v>2813</v>
      </c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</row>
    <row r="2845" spans="1:24" hidden="1" x14ac:dyDescent="0.2">
      <c r="A2845" s="3">
        <v>45978</v>
      </c>
      <c r="B2845" s="9">
        <v>-1.1000000000000001</v>
      </c>
      <c r="C2845" s="9" t="s">
        <v>27</v>
      </c>
      <c r="D2845" s="9" t="s">
        <v>28</v>
      </c>
      <c r="E2845" s="9" t="s">
        <v>5262</v>
      </c>
      <c r="F2845" s="9" t="s">
        <v>5538</v>
      </c>
      <c r="G2845" s="9" t="s">
        <v>5543</v>
      </c>
      <c r="H2845" s="9" t="s">
        <v>5263</v>
      </c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</row>
    <row r="2846" spans="1:24" hidden="1" x14ac:dyDescent="0.2">
      <c r="A2846" s="3">
        <v>45978</v>
      </c>
      <c r="B2846" s="9">
        <v>-83.9</v>
      </c>
      <c r="C2846" s="9" t="s">
        <v>27</v>
      </c>
      <c r="D2846" s="9" t="s">
        <v>28</v>
      </c>
      <c r="E2846" s="9" t="s">
        <v>5262</v>
      </c>
      <c r="F2846" s="9" t="s">
        <v>5538</v>
      </c>
      <c r="G2846" s="9" t="s">
        <v>5543</v>
      </c>
      <c r="H2846" s="9" t="s">
        <v>5263</v>
      </c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</row>
    <row r="2847" spans="1:24" hidden="1" x14ac:dyDescent="0.2">
      <c r="A2847" s="3">
        <v>46020</v>
      </c>
      <c r="B2847" s="9">
        <v>-104.69</v>
      </c>
      <c r="C2847" s="9" t="s">
        <v>27</v>
      </c>
      <c r="D2847" s="9" t="s">
        <v>28</v>
      </c>
      <c r="E2847" s="9" t="s">
        <v>5169</v>
      </c>
      <c r="F2847" s="9" t="s">
        <v>84</v>
      </c>
      <c r="G2847" s="9" t="s">
        <v>4635</v>
      </c>
      <c r="H2847" s="9" t="s">
        <v>5542</v>
      </c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</row>
    <row r="2848" spans="1:24" hidden="1" x14ac:dyDescent="0.2">
      <c r="A2848" s="3">
        <v>45999</v>
      </c>
      <c r="B2848" s="9">
        <v>-18.59</v>
      </c>
      <c r="C2848" s="9" t="s">
        <v>27</v>
      </c>
      <c r="D2848" s="9" t="s">
        <v>28</v>
      </c>
      <c r="E2848" s="9" t="s">
        <v>5235</v>
      </c>
      <c r="F2848" s="9" t="s">
        <v>5538</v>
      </c>
      <c r="G2848" s="9" t="s">
        <v>5543</v>
      </c>
      <c r="H2848" s="9" t="s">
        <v>5236</v>
      </c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</row>
    <row r="2849" spans="1:24" hidden="1" x14ac:dyDescent="0.2">
      <c r="A2849" s="3">
        <v>45848</v>
      </c>
      <c r="B2849" s="9">
        <v>-23.05</v>
      </c>
      <c r="C2849" s="9" t="s">
        <v>27</v>
      </c>
      <c r="D2849" s="9" t="s">
        <v>28</v>
      </c>
      <c r="E2849" s="9" t="s">
        <v>235</v>
      </c>
      <c r="F2849" s="9" t="s">
        <v>17</v>
      </c>
      <c r="G2849" s="9" t="s">
        <v>6056</v>
      </c>
      <c r="H2849" s="9" t="s">
        <v>236</v>
      </c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</row>
    <row r="2850" spans="1:24" hidden="1" x14ac:dyDescent="0.2">
      <c r="A2850" s="3">
        <v>45411</v>
      </c>
      <c r="B2850" s="9">
        <v>-98.5</v>
      </c>
      <c r="C2850" s="9" t="s">
        <v>27</v>
      </c>
      <c r="D2850" s="9" t="s">
        <v>28</v>
      </c>
      <c r="E2850" s="9" t="s">
        <v>2062</v>
      </c>
      <c r="F2850" s="9" t="s">
        <v>5538</v>
      </c>
      <c r="G2850" s="9" t="s">
        <v>5543</v>
      </c>
      <c r="H2850" s="9" t="s">
        <v>2063</v>
      </c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</row>
    <row r="2851" spans="1:24" hidden="1" x14ac:dyDescent="0.2">
      <c r="A2851" s="3">
        <v>45415</v>
      </c>
      <c r="B2851" s="9">
        <v>-14.95</v>
      </c>
      <c r="C2851" s="9" t="s">
        <v>27</v>
      </c>
      <c r="D2851" s="9" t="s">
        <v>28</v>
      </c>
      <c r="E2851" s="9" t="s">
        <v>2119</v>
      </c>
      <c r="F2851" s="9" t="s">
        <v>16</v>
      </c>
      <c r="G2851" s="9" t="s">
        <v>6049</v>
      </c>
      <c r="H2851" s="9" t="s">
        <v>2120</v>
      </c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</row>
    <row r="2852" spans="1:24" hidden="1" x14ac:dyDescent="0.2">
      <c r="A2852" s="3">
        <v>45680</v>
      </c>
      <c r="B2852" s="9">
        <v>-24.48</v>
      </c>
      <c r="C2852" s="9" t="s">
        <v>27</v>
      </c>
      <c r="D2852" s="9" t="s">
        <v>28</v>
      </c>
      <c r="E2852" s="9" t="s">
        <v>3393</v>
      </c>
      <c r="F2852" s="9" t="s">
        <v>19</v>
      </c>
      <c r="G2852" s="9" t="s">
        <v>5522</v>
      </c>
      <c r="H2852" s="9" t="s">
        <v>3394</v>
      </c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</row>
    <row r="2853" spans="1:24" hidden="1" x14ac:dyDescent="0.2">
      <c r="A2853" s="3">
        <v>46021</v>
      </c>
      <c r="B2853" s="9">
        <v>-7.5</v>
      </c>
      <c r="C2853" s="9" t="s">
        <v>172</v>
      </c>
      <c r="D2853" s="10"/>
      <c r="E2853" s="9" t="s">
        <v>5470</v>
      </c>
      <c r="F2853" s="9" t="s">
        <v>5538</v>
      </c>
      <c r="G2853" s="9" t="s">
        <v>5543</v>
      </c>
      <c r="H2853" s="9" t="s">
        <v>5547</v>
      </c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</row>
    <row r="2854" spans="1:24" hidden="1" x14ac:dyDescent="0.2">
      <c r="A2854" s="3">
        <v>45981</v>
      </c>
      <c r="B2854" s="9">
        <v>-26.92</v>
      </c>
      <c r="C2854" s="9" t="s">
        <v>36</v>
      </c>
      <c r="D2854" s="9" t="s">
        <v>256</v>
      </c>
      <c r="E2854" s="9" t="s">
        <v>5100</v>
      </c>
      <c r="F2854" s="9" t="s">
        <v>8</v>
      </c>
      <c r="G2854" s="10" t="s">
        <v>6043</v>
      </c>
      <c r="H2854" s="10" t="s">
        <v>6044</v>
      </c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</row>
    <row r="2855" spans="1:24" hidden="1" x14ac:dyDescent="0.2">
      <c r="A2855" s="3">
        <v>45412</v>
      </c>
      <c r="B2855" s="9">
        <v>-49.99</v>
      </c>
      <c r="C2855" s="9" t="s">
        <v>27</v>
      </c>
      <c r="D2855" s="9" t="s">
        <v>28</v>
      </c>
      <c r="E2855" s="9" t="s">
        <v>1737</v>
      </c>
      <c r="F2855" s="9" t="s">
        <v>11</v>
      </c>
      <c r="G2855" s="9" t="s">
        <v>5527</v>
      </c>
      <c r="H2855" s="10" t="s">
        <v>6005</v>
      </c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</row>
    <row r="2856" spans="1:24" hidden="1" x14ac:dyDescent="0.2">
      <c r="A2856" s="3">
        <v>45698</v>
      </c>
      <c r="B2856" s="9">
        <v>-69.8</v>
      </c>
      <c r="C2856" s="9" t="s">
        <v>27</v>
      </c>
      <c r="D2856" s="9" t="s">
        <v>28</v>
      </c>
      <c r="E2856" s="9" t="s">
        <v>2119</v>
      </c>
      <c r="F2856" s="9" t="s">
        <v>16</v>
      </c>
      <c r="G2856" s="9" t="s">
        <v>6049</v>
      </c>
      <c r="H2856" s="9" t="s">
        <v>2120</v>
      </c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</row>
    <row r="2857" spans="1:24" hidden="1" x14ac:dyDescent="0.2">
      <c r="A2857" s="3">
        <v>46021</v>
      </c>
      <c r="B2857" s="9">
        <v>-7.49</v>
      </c>
      <c r="C2857" s="9" t="s">
        <v>172</v>
      </c>
      <c r="D2857" s="10"/>
      <c r="E2857" s="9" t="s">
        <v>5470</v>
      </c>
      <c r="F2857" s="9" t="s">
        <v>5538</v>
      </c>
      <c r="G2857" s="9" t="s">
        <v>5543</v>
      </c>
      <c r="H2857" s="9" t="s">
        <v>5547</v>
      </c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</row>
    <row r="2858" spans="1:24" hidden="1" x14ac:dyDescent="0.2">
      <c r="A2858" s="3">
        <v>45790</v>
      </c>
      <c r="B2858" s="9">
        <v>-79.900000000000006</v>
      </c>
      <c r="C2858" s="9" t="s">
        <v>172</v>
      </c>
      <c r="D2858" s="10"/>
      <c r="E2858" s="9" t="s">
        <v>3921</v>
      </c>
      <c r="F2858" s="9" t="s">
        <v>16</v>
      </c>
      <c r="G2858" s="9" t="s">
        <v>6049</v>
      </c>
      <c r="H2858" s="9" t="s">
        <v>3922</v>
      </c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</row>
    <row r="2859" spans="1:24" hidden="1" x14ac:dyDescent="0.2">
      <c r="A2859" s="3">
        <v>45864</v>
      </c>
      <c r="B2859" s="9">
        <v>-69.900000000000006</v>
      </c>
      <c r="C2859" s="9" t="s">
        <v>172</v>
      </c>
      <c r="D2859" s="10"/>
      <c r="E2859" s="9" t="s">
        <v>4401</v>
      </c>
      <c r="F2859" s="9" t="s">
        <v>16</v>
      </c>
      <c r="G2859" s="9" t="s">
        <v>6049</v>
      </c>
      <c r="H2859" s="9" t="s">
        <v>3922</v>
      </c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</row>
    <row r="2860" spans="1:24" hidden="1" x14ac:dyDescent="0.2">
      <c r="A2860" s="3">
        <v>45587</v>
      </c>
      <c r="B2860" s="9">
        <v>-14.99</v>
      </c>
      <c r="C2860" s="9" t="s">
        <v>27</v>
      </c>
      <c r="D2860" s="9" t="s">
        <v>28</v>
      </c>
      <c r="E2860" s="9" t="s">
        <v>143</v>
      </c>
      <c r="F2860" s="9" t="s">
        <v>16</v>
      </c>
      <c r="G2860" s="9" t="s">
        <v>6049</v>
      </c>
      <c r="H2860" s="9" t="s">
        <v>5949</v>
      </c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</row>
    <row r="2861" spans="1:24" hidden="1" x14ac:dyDescent="0.2">
      <c r="A2861" s="3">
        <v>45646</v>
      </c>
      <c r="B2861" s="9">
        <v>-29</v>
      </c>
      <c r="C2861" s="9" t="s">
        <v>27</v>
      </c>
      <c r="D2861" s="9" t="s">
        <v>28</v>
      </c>
      <c r="E2861" s="9" t="s">
        <v>3237</v>
      </c>
      <c r="F2861" s="9" t="s">
        <v>16</v>
      </c>
      <c r="G2861" s="9" t="s">
        <v>6049</v>
      </c>
      <c r="H2861" s="9" t="s">
        <v>3238</v>
      </c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</row>
    <row r="2862" spans="1:24" hidden="1" x14ac:dyDescent="0.2">
      <c r="A2862" s="11">
        <v>45976</v>
      </c>
      <c r="B2862" s="12">
        <v>-30.45</v>
      </c>
      <c r="C2862" s="12" t="s">
        <v>172</v>
      </c>
      <c r="D2862" s="10"/>
      <c r="E2862" s="12" t="s">
        <v>5297</v>
      </c>
      <c r="F2862" s="12" t="s">
        <v>16</v>
      </c>
      <c r="G2862" s="9" t="s">
        <v>6049</v>
      </c>
      <c r="H2862" s="10" t="s">
        <v>5953</v>
      </c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</row>
    <row r="2863" spans="1:24" hidden="1" x14ac:dyDescent="0.2">
      <c r="A2863" s="3">
        <v>45453</v>
      </c>
      <c r="B2863" s="9">
        <v>-4.96</v>
      </c>
      <c r="C2863" s="9" t="s">
        <v>27</v>
      </c>
      <c r="D2863" s="9" t="s">
        <v>28</v>
      </c>
      <c r="E2863" s="9" t="s">
        <v>245</v>
      </c>
      <c r="F2863" s="9" t="s">
        <v>52</v>
      </c>
      <c r="G2863" s="9" t="s">
        <v>2</v>
      </c>
      <c r="H2863" s="10" t="s">
        <v>245</v>
      </c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</row>
    <row r="2864" spans="1:24" hidden="1" x14ac:dyDescent="0.2">
      <c r="A2864" s="3">
        <v>45787</v>
      </c>
      <c r="B2864" s="9">
        <v>-3.84</v>
      </c>
      <c r="C2864" s="9" t="s">
        <v>172</v>
      </c>
      <c r="D2864" s="10"/>
      <c r="E2864" s="9" t="s">
        <v>3900</v>
      </c>
      <c r="F2864" s="9" t="s">
        <v>52</v>
      </c>
      <c r="G2864" s="9" t="s">
        <v>2</v>
      </c>
      <c r="H2864" s="10" t="s">
        <v>245</v>
      </c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</row>
    <row r="2865" spans="1:24" hidden="1" x14ac:dyDescent="0.2">
      <c r="A2865" s="3">
        <v>45787</v>
      </c>
      <c r="B2865" s="9">
        <v>-5.05</v>
      </c>
      <c r="C2865" s="9" t="s">
        <v>172</v>
      </c>
      <c r="D2865" s="10"/>
      <c r="E2865" s="9" t="s">
        <v>3900</v>
      </c>
      <c r="F2865" s="9" t="s">
        <v>52</v>
      </c>
      <c r="G2865" s="9" t="s">
        <v>2</v>
      </c>
      <c r="H2865" s="10" t="s">
        <v>245</v>
      </c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</row>
    <row r="2866" spans="1:24" hidden="1" x14ac:dyDescent="0.2">
      <c r="A2866" s="3">
        <v>45787</v>
      </c>
      <c r="B2866" s="9">
        <v>-15.15</v>
      </c>
      <c r="C2866" s="9" t="s">
        <v>172</v>
      </c>
      <c r="D2866" s="10"/>
      <c r="E2866" s="9" t="s">
        <v>3900</v>
      </c>
      <c r="F2866" s="9" t="s">
        <v>52</v>
      </c>
      <c r="G2866" s="9" t="s">
        <v>2</v>
      </c>
      <c r="H2866" s="10" t="s">
        <v>245</v>
      </c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</row>
    <row r="2867" spans="1:24" hidden="1" x14ac:dyDescent="0.2">
      <c r="A2867" s="3">
        <v>45787</v>
      </c>
      <c r="B2867" s="9">
        <v>-57.57</v>
      </c>
      <c r="C2867" s="9" t="s">
        <v>172</v>
      </c>
      <c r="D2867" s="10"/>
      <c r="E2867" s="9" t="s">
        <v>3900</v>
      </c>
      <c r="F2867" s="9" t="s">
        <v>52</v>
      </c>
      <c r="G2867" s="9" t="s">
        <v>2</v>
      </c>
      <c r="H2867" s="10" t="s">
        <v>245</v>
      </c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</row>
    <row r="2868" spans="1:24" hidden="1" x14ac:dyDescent="0.2">
      <c r="A2868" s="3">
        <v>45860</v>
      </c>
      <c r="B2868" s="9">
        <v>-6.5</v>
      </c>
      <c r="C2868" s="9" t="s">
        <v>172</v>
      </c>
      <c r="D2868" s="10"/>
      <c r="E2868" s="9" t="s">
        <v>4375</v>
      </c>
      <c r="F2868" s="9" t="s">
        <v>5538</v>
      </c>
      <c r="G2868" s="9" t="s">
        <v>5543</v>
      </c>
      <c r="H2868" s="9" t="s">
        <v>5855</v>
      </c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</row>
    <row r="2869" spans="1:24" x14ac:dyDescent="0.2">
      <c r="A2869" s="3">
        <v>45387</v>
      </c>
      <c r="B2869" s="9">
        <v>80</v>
      </c>
      <c r="C2869" s="9" t="s">
        <v>27</v>
      </c>
      <c r="D2869" s="9" t="s">
        <v>59</v>
      </c>
      <c r="E2869" s="9" t="s">
        <v>60</v>
      </c>
      <c r="F2869" s="9" t="s">
        <v>5537</v>
      </c>
      <c r="G2869" s="9" t="s">
        <v>5492</v>
      </c>
      <c r="H2869" s="10" t="s">
        <v>60</v>
      </c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</row>
    <row r="2870" spans="1:24" x14ac:dyDescent="0.2">
      <c r="A2870" s="3">
        <v>45387</v>
      </c>
      <c r="B2870" s="9">
        <v>100</v>
      </c>
      <c r="C2870" s="9" t="s">
        <v>27</v>
      </c>
      <c r="D2870" s="9" t="s">
        <v>59</v>
      </c>
      <c r="E2870" s="9" t="s">
        <v>60</v>
      </c>
      <c r="F2870" s="9" t="s">
        <v>5537</v>
      </c>
      <c r="G2870" s="9" t="s">
        <v>5492</v>
      </c>
      <c r="H2870" s="10" t="s">
        <v>60</v>
      </c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</row>
    <row r="2871" spans="1:24" x14ac:dyDescent="0.2">
      <c r="A2871" s="3">
        <v>45390</v>
      </c>
      <c r="B2871" s="9">
        <v>100</v>
      </c>
      <c r="C2871" s="9" t="s">
        <v>27</v>
      </c>
      <c r="D2871" s="9" t="s">
        <v>59</v>
      </c>
      <c r="E2871" s="9" t="s">
        <v>60</v>
      </c>
      <c r="F2871" s="9" t="s">
        <v>5537</v>
      </c>
      <c r="G2871" s="9" t="s">
        <v>5492</v>
      </c>
      <c r="H2871" s="10" t="s">
        <v>60</v>
      </c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</row>
    <row r="2872" spans="1:24" x14ac:dyDescent="0.2">
      <c r="A2872" s="3">
        <v>45390</v>
      </c>
      <c r="B2872" s="9">
        <v>500</v>
      </c>
      <c r="C2872" s="9" t="s">
        <v>27</v>
      </c>
      <c r="D2872" s="9" t="s">
        <v>59</v>
      </c>
      <c r="E2872" s="9" t="s">
        <v>60</v>
      </c>
      <c r="F2872" s="9" t="s">
        <v>5537</v>
      </c>
      <c r="G2872" s="9" t="s">
        <v>5492</v>
      </c>
      <c r="H2872" s="10" t="s">
        <v>60</v>
      </c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</row>
    <row r="2873" spans="1:24" x14ac:dyDescent="0.2">
      <c r="A2873" s="3">
        <v>45390</v>
      </c>
      <c r="B2873" s="9">
        <v>500</v>
      </c>
      <c r="C2873" s="9" t="s">
        <v>27</v>
      </c>
      <c r="D2873" s="9" t="s">
        <v>59</v>
      </c>
      <c r="E2873" s="9" t="s">
        <v>60</v>
      </c>
      <c r="F2873" s="9" t="s">
        <v>5537</v>
      </c>
      <c r="G2873" s="9" t="s">
        <v>5492</v>
      </c>
      <c r="H2873" s="10" t="s">
        <v>60</v>
      </c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</row>
    <row r="2874" spans="1:24" hidden="1" x14ac:dyDescent="0.2">
      <c r="A2874" s="3">
        <v>45476</v>
      </c>
      <c r="B2874" s="9">
        <v>-29.99</v>
      </c>
      <c r="C2874" s="9" t="s">
        <v>27</v>
      </c>
      <c r="D2874" s="9" t="s">
        <v>28</v>
      </c>
      <c r="E2874" s="9" t="s">
        <v>2373</v>
      </c>
      <c r="F2874" s="9" t="s">
        <v>16</v>
      </c>
      <c r="G2874" s="9" t="s">
        <v>6049</v>
      </c>
      <c r="H2874" s="9" t="s">
        <v>2374</v>
      </c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</row>
    <row r="2875" spans="1:24" x14ac:dyDescent="0.2">
      <c r="A2875" s="3">
        <v>45392</v>
      </c>
      <c r="B2875" s="9">
        <v>1000</v>
      </c>
      <c r="C2875" s="9" t="s">
        <v>27</v>
      </c>
      <c r="D2875" s="9" t="s">
        <v>59</v>
      </c>
      <c r="E2875" s="9" t="s">
        <v>60</v>
      </c>
      <c r="F2875" s="9" t="s">
        <v>5537</v>
      </c>
      <c r="G2875" s="9" t="s">
        <v>5492</v>
      </c>
      <c r="H2875" s="10" t="s">
        <v>60</v>
      </c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</row>
    <row r="2876" spans="1:24" x14ac:dyDescent="0.2">
      <c r="A2876" s="3">
        <v>45392</v>
      </c>
      <c r="B2876" s="9">
        <v>1500</v>
      </c>
      <c r="C2876" s="9" t="s">
        <v>27</v>
      </c>
      <c r="D2876" s="9" t="s">
        <v>59</v>
      </c>
      <c r="E2876" s="9" t="s">
        <v>60</v>
      </c>
      <c r="F2876" s="9" t="s">
        <v>5537</v>
      </c>
      <c r="G2876" s="9" t="s">
        <v>5492</v>
      </c>
      <c r="H2876" s="10" t="s">
        <v>60</v>
      </c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</row>
    <row r="2877" spans="1:24" x14ac:dyDescent="0.2">
      <c r="A2877" s="3">
        <v>45394</v>
      </c>
      <c r="B2877" s="9">
        <v>500</v>
      </c>
      <c r="C2877" s="9" t="s">
        <v>27</v>
      </c>
      <c r="D2877" s="9" t="s">
        <v>59</v>
      </c>
      <c r="E2877" s="9" t="s">
        <v>60</v>
      </c>
      <c r="F2877" s="9" t="s">
        <v>5537</v>
      </c>
      <c r="G2877" s="9" t="s">
        <v>5492</v>
      </c>
      <c r="H2877" s="10" t="s">
        <v>60</v>
      </c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</row>
    <row r="2878" spans="1:24" x14ac:dyDescent="0.2">
      <c r="A2878" s="3">
        <v>45397</v>
      </c>
      <c r="B2878" s="9">
        <v>2500</v>
      </c>
      <c r="C2878" s="9" t="s">
        <v>27</v>
      </c>
      <c r="D2878" s="9" t="s">
        <v>59</v>
      </c>
      <c r="E2878" s="9" t="s">
        <v>60</v>
      </c>
      <c r="F2878" s="9" t="s">
        <v>5537</v>
      </c>
      <c r="G2878" s="9" t="s">
        <v>5492</v>
      </c>
      <c r="H2878" s="10" t="s">
        <v>60</v>
      </c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</row>
    <row r="2879" spans="1:24" x14ac:dyDescent="0.2">
      <c r="A2879" s="3">
        <v>45406</v>
      </c>
      <c r="B2879" s="9">
        <v>250</v>
      </c>
      <c r="C2879" s="9" t="s">
        <v>27</v>
      </c>
      <c r="D2879" s="9" t="s">
        <v>59</v>
      </c>
      <c r="E2879" s="9" t="s">
        <v>60</v>
      </c>
      <c r="F2879" s="9" t="s">
        <v>5537</v>
      </c>
      <c r="G2879" s="9" t="s">
        <v>5492</v>
      </c>
      <c r="H2879" s="10" t="s">
        <v>60</v>
      </c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</row>
    <row r="2880" spans="1:24" x14ac:dyDescent="0.2">
      <c r="A2880" s="3">
        <v>45406</v>
      </c>
      <c r="B2880" s="9">
        <v>500</v>
      </c>
      <c r="C2880" s="9" t="s">
        <v>27</v>
      </c>
      <c r="D2880" s="9" t="s">
        <v>59</v>
      </c>
      <c r="E2880" s="9" t="s">
        <v>60</v>
      </c>
      <c r="F2880" s="9" t="s">
        <v>5537</v>
      </c>
      <c r="G2880" s="9" t="s">
        <v>5492</v>
      </c>
      <c r="H2880" s="10" t="s">
        <v>60</v>
      </c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</row>
    <row r="2881" spans="1:24" x14ac:dyDescent="0.2">
      <c r="A2881" s="3">
        <v>45408</v>
      </c>
      <c r="B2881" s="9">
        <v>100</v>
      </c>
      <c r="C2881" s="9" t="s">
        <v>27</v>
      </c>
      <c r="D2881" s="9" t="s">
        <v>59</v>
      </c>
      <c r="E2881" s="9" t="s">
        <v>60</v>
      </c>
      <c r="F2881" s="9" t="s">
        <v>5537</v>
      </c>
      <c r="G2881" s="9" t="s">
        <v>5492</v>
      </c>
      <c r="H2881" s="10" t="s">
        <v>60</v>
      </c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</row>
    <row r="2882" spans="1:24" x14ac:dyDescent="0.2">
      <c r="A2882" s="3">
        <v>45411</v>
      </c>
      <c r="B2882" s="9">
        <v>200</v>
      </c>
      <c r="C2882" s="9" t="s">
        <v>27</v>
      </c>
      <c r="D2882" s="9" t="s">
        <v>59</v>
      </c>
      <c r="E2882" s="9" t="s">
        <v>60</v>
      </c>
      <c r="F2882" s="9" t="s">
        <v>5537</v>
      </c>
      <c r="G2882" s="9" t="s">
        <v>5492</v>
      </c>
      <c r="H2882" s="10" t="s">
        <v>60</v>
      </c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</row>
    <row r="2883" spans="1:24" x14ac:dyDescent="0.2">
      <c r="A2883" s="3">
        <v>45411</v>
      </c>
      <c r="B2883" s="9">
        <v>300</v>
      </c>
      <c r="C2883" s="9" t="s">
        <v>27</v>
      </c>
      <c r="D2883" s="9" t="s">
        <v>59</v>
      </c>
      <c r="E2883" s="9" t="s">
        <v>60</v>
      </c>
      <c r="F2883" s="9" t="s">
        <v>5537</v>
      </c>
      <c r="G2883" s="9" t="s">
        <v>5492</v>
      </c>
      <c r="H2883" s="10" t="s">
        <v>60</v>
      </c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</row>
    <row r="2884" spans="1:24" x14ac:dyDescent="0.2">
      <c r="A2884" s="3">
        <v>45411</v>
      </c>
      <c r="B2884" s="9">
        <v>500</v>
      </c>
      <c r="C2884" s="9" t="s">
        <v>27</v>
      </c>
      <c r="D2884" s="9" t="s">
        <v>59</v>
      </c>
      <c r="E2884" s="9" t="s">
        <v>60</v>
      </c>
      <c r="F2884" s="9" t="s">
        <v>5537</v>
      </c>
      <c r="G2884" s="9" t="s">
        <v>5492</v>
      </c>
      <c r="H2884" s="10" t="s">
        <v>60</v>
      </c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</row>
    <row r="2885" spans="1:24" x14ac:dyDescent="0.2">
      <c r="A2885" s="3">
        <v>45411</v>
      </c>
      <c r="B2885" s="9">
        <v>500</v>
      </c>
      <c r="C2885" s="9" t="s">
        <v>27</v>
      </c>
      <c r="D2885" s="9" t="s">
        <v>59</v>
      </c>
      <c r="E2885" s="9" t="s">
        <v>60</v>
      </c>
      <c r="F2885" s="9" t="s">
        <v>5537</v>
      </c>
      <c r="G2885" s="9" t="s">
        <v>5492</v>
      </c>
      <c r="H2885" s="10" t="s">
        <v>60</v>
      </c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</row>
    <row r="2886" spans="1:24" x14ac:dyDescent="0.2">
      <c r="A2886" s="3">
        <v>45412</v>
      </c>
      <c r="B2886" s="9">
        <v>400</v>
      </c>
      <c r="C2886" s="9" t="s">
        <v>27</v>
      </c>
      <c r="D2886" s="9" t="s">
        <v>59</v>
      </c>
      <c r="E2886" s="9" t="s">
        <v>60</v>
      </c>
      <c r="F2886" s="9" t="s">
        <v>5537</v>
      </c>
      <c r="G2886" s="9" t="s">
        <v>5492</v>
      </c>
      <c r="H2886" s="10" t="s">
        <v>60</v>
      </c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</row>
    <row r="2887" spans="1:24" x14ac:dyDescent="0.2">
      <c r="A2887" s="3">
        <v>45412</v>
      </c>
      <c r="B2887" s="9">
        <v>1000</v>
      </c>
      <c r="C2887" s="9" t="s">
        <v>27</v>
      </c>
      <c r="D2887" s="9" t="s">
        <v>59</v>
      </c>
      <c r="E2887" s="9" t="s">
        <v>60</v>
      </c>
      <c r="F2887" s="9" t="s">
        <v>5537</v>
      </c>
      <c r="G2887" s="9" t="s">
        <v>5492</v>
      </c>
      <c r="H2887" s="10" t="s">
        <v>60</v>
      </c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</row>
    <row r="2888" spans="1:24" x14ac:dyDescent="0.2">
      <c r="A2888" s="3">
        <v>45414</v>
      </c>
      <c r="B2888" s="9">
        <v>200</v>
      </c>
      <c r="C2888" s="9" t="s">
        <v>27</v>
      </c>
      <c r="D2888" s="9" t="s">
        <v>59</v>
      </c>
      <c r="E2888" s="9" t="s">
        <v>60</v>
      </c>
      <c r="F2888" s="9" t="s">
        <v>5537</v>
      </c>
      <c r="G2888" s="9" t="s">
        <v>5492</v>
      </c>
      <c r="H2888" s="10" t="s">
        <v>60</v>
      </c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</row>
    <row r="2889" spans="1:24" x14ac:dyDescent="0.2">
      <c r="A2889" s="3">
        <v>45415</v>
      </c>
      <c r="B2889" s="9">
        <v>500</v>
      </c>
      <c r="C2889" s="9" t="s">
        <v>27</v>
      </c>
      <c r="D2889" s="9" t="s">
        <v>59</v>
      </c>
      <c r="E2889" s="9" t="s">
        <v>60</v>
      </c>
      <c r="F2889" s="9" t="s">
        <v>5537</v>
      </c>
      <c r="G2889" s="9" t="s">
        <v>5492</v>
      </c>
      <c r="H2889" s="10" t="s">
        <v>60</v>
      </c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</row>
    <row r="2890" spans="1:24" x14ac:dyDescent="0.2">
      <c r="A2890" s="3">
        <v>45418</v>
      </c>
      <c r="B2890" s="9">
        <v>130</v>
      </c>
      <c r="C2890" s="9" t="s">
        <v>27</v>
      </c>
      <c r="D2890" s="9" t="s">
        <v>59</v>
      </c>
      <c r="E2890" s="9" t="s">
        <v>60</v>
      </c>
      <c r="F2890" s="9" t="s">
        <v>5537</v>
      </c>
      <c r="G2890" s="9" t="s">
        <v>5492</v>
      </c>
      <c r="H2890" s="10" t="s">
        <v>60</v>
      </c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</row>
    <row r="2891" spans="1:24" x14ac:dyDescent="0.2">
      <c r="A2891" s="3">
        <v>45418</v>
      </c>
      <c r="B2891" s="9">
        <v>250</v>
      </c>
      <c r="C2891" s="9" t="s">
        <v>27</v>
      </c>
      <c r="D2891" s="9" t="s">
        <v>59</v>
      </c>
      <c r="E2891" s="9" t="s">
        <v>60</v>
      </c>
      <c r="F2891" s="9" t="s">
        <v>5537</v>
      </c>
      <c r="G2891" s="9" t="s">
        <v>5492</v>
      </c>
      <c r="H2891" s="10" t="s">
        <v>60</v>
      </c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</row>
    <row r="2892" spans="1:24" x14ac:dyDescent="0.2">
      <c r="A2892" s="3">
        <v>45419</v>
      </c>
      <c r="B2892" s="9">
        <v>250</v>
      </c>
      <c r="C2892" s="9" t="s">
        <v>27</v>
      </c>
      <c r="D2892" s="9" t="s">
        <v>59</v>
      </c>
      <c r="E2892" s="9" t="s">
        <v>60</v>
      </c>
      <c r="F2892" s="9" t="s">
        <v>5537</v>
      </c>
      <c r="G2892" s="9" t="s">
        <v>5492</v>
      </c>
      <c r="H2892" s="10" t="s">
        <v>60</v>
      </c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</row>
    <row r="2893" spans="1:24" x14ac:dyDescent="0.2">
      <c r="A2893" s="3">
        <v>45420</v>
      </c>
      <c r="B2893" s="9">
        <v>500</v>
      </c>
      <c r="C2893" s="9" t="s">
        <v>27</v>
      </c>
      <c r="D2893" s="9" t="s">
        <v>59</v>
      </c>
      <c r="E2893" s="9" t="s">
        <v>60</v>
      </c>
      <c r="F2893" s="9" t="s">
        <v>5537</v>
      </c>
      <c r="G2893" s="9" t="s">
        <v>5492</v>
      </c>
      <c r="H2893" s="10" t="s">
        <v>60</v>
      </c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</row>
    <row r="2894" spans="1:24" x14ac:dyDescent="0.2">
      <c r="A2894" s="3">
        <v>45421</v>
      </c>
      <c r="B2894" s="9">
        <v>500</v>
      </c>
      <c r="C2894" s="9" t="s">
        <v>27</v>
      </c>
      <c r="D2894" s="9" t="s">
        <v>59</v>
      </c>
      <c r="E2894" s="9" t="s">
        <v>60</v>
      </c>
      <c r="F2894" s="9" t="s">
        <v>5537</v>
      </c>
      <c r="G2894" s="9" t="s">
        <v>5492</v>
      </c>
      <c r="H2894" s="10" t="s">
        <v>60</v>
      </c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</row>
    <row r="2895" spans="1:24" x14ac:dyDescent="0.2">
      <c r="A2895" s="3">
        <v>45422</v>
      </c>
      <c r="B2895" s="9">
        <v>300</v>
      </c>
      <c r="C2895" s="9" t="s">
        <v>27</v>
      </c>
      <c r="D2895" s="9" t="s">
        <v>59</v>
      </c>
      <c r="E2895" s="9" t="s">
        <v>60</v>
      </c>
      <c r="F2895" s="9" t="s">
        <v>5537</v>
      </c>
      <c r="G2895" s="9" t="s">
        <v>5492</v>
      </c>
      <c r="H2895" s="10" t="s">
        <v>60</v>
      </c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</row>
    <row r="2896" spans="1:24" x14ac:dyDescent="0.2">
      <c r="A2896" s="3">
        <v>45425</v>
      </c>
      <c r="B2896" s="9">
        <v>300</v>
      </c>
      <c r="C2896" s="9" t="s">
        <v>27</v>
      </c>
      <c r="D2896" s="9" t="s">
        <v>59</v>
      </c>
      <c r="E2896" s="9" t="s">
        <v>60</v>
      </c>
      <c r="F2896" s="9" t="s">
        <v>5537</v>
      </c>
      <c r="G2896" s="9" t="s">
        <v>5492</v>
      </c>
      <c r="H2896" s="10" t="s">
        <v>60</v>
      </c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</row>
    <row r="2897" spans="1:24" x14ac:dyDescent="0.2">
      <c r="A2897" s="3">
        <v>45425</v>
      </c>
      <c r="B2897" s="9">
        <v>500</v>
      </c>
      <c r="C2897" s="9" t="s">
        <v>27</v>
      </c>
      <c r="D2897" s="9" t="s">
        <v>59</v>
      </c>
      <c r="E2897" s="9" t="s">
        <v>60</v>
      </c>
      <c r="F2897" s="9" t="s">
        <v>5537</v>
      </c>
      <c r="G2897" s="9" t="s">
        <v>5492</v>
      </c>
      <c r="H2897" s="10" t="s">
        <v>60</v>
      </c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</row>
    <row r="2898" spans="1:24" x14ac:dyDescent="0.2">
      <c r="A2898" s="3">
        <v>45426</v>
      </c>
      <c r="B2898" s="9">
        <v>500</v>
      </c>
      <c r="C2898" s="9" t="s">
        <v>27</v>
      </c>
      <c r="D2898" s="9" t="s">
        <v>59</v>
      </c>
      <c r="E2898" s="9" t="s">
        <v>60</v>
      </c>
      <c r="F2898" s="9" t="s">
        <v>5537</v>
      </c>
      <c r="G2898" s="9" t="s">
        <v>5492</v>
      </c>
      <c r="H2898" s="10" t="s">
        <v>60</v>
      </c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</row>
    <row r="2899" spans="1:24" x14ac:dyDescent="0.2">
      <c r="A2899" s="3">
        <v>45428</v>
      </c>
      <c r="B2899" s="9">
        <v>500</v>
      </c>
      <c r="C2899" s="9" t="s">
        <v>27</v>
      </c>
      <c r="D2899" s="9" t="s">
        <v>59</v>
      </c>
      <c r="E2899" s="9" t="s">
        <v>60</v>
      </c>
      <c r="F2899" s="9" t="s">
        <v>5537</v>
      </c>
      <c r="G2899" s="9" t="s">
        <v>5492</v>
      </c>
      <c r="H2899" s="10" t="s">
        <v>60</v>
      </c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</row>
    <row r="2900" spans="1:24" x14ac:dyDescent="0.2">
      <c r="A2900" s="3">
        <v>45428</v>
      </c>
      <c r="B2900" s="9">
        <v>1000</v>
      </c>
      <c r="C2900" s="9" t="s">
        <v>27</v>
      </c>
      <c r="D2900" s="9" t="s">
        <v>59</v>
      </c>
      <c r="E2900" s="9" t="s">
        <v>60</v>
      </c>
      <c r="F2900" s="9" t="s">
        <v>5537</v>
      </c>
      <c r="G2900" s="9" t="s">
        <v>5492</v>
      </c>
      <c r="H2900" s="10" t="s">
        <v>60</v>
      </c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</row>
    <row r="2901" spans="1:24" x14ac:dyDescent="0.2">
      <c r="A2901" s="3">
        <v>45432</v>
      </c>
      <c r="B2901" s="9">
        <v>100</v>
      </c>
      <c r="C2901" s="9" t="s">
        <v>27</v>
      </c>
      <c r="D2901" s="9" t="s">
        <v>59</v>
      </c>
      <c r="E2901" s="9" t="s">
        <v>60</v>
      </c>
      <c r="F2901" s="9" t="s">
        <v>5537</v>
      </c>
      <c r="G2901" s="9" t="s">
        <v>5492</v>
      </c>
      <c r="H2901" s="10" t="s">
        <v>60</v>
      </c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</row>
    <row r="2902" spans="1:24" x14ac:dyDescent="0.2">
      <c r="A2902" s="3">
        <v>45432</v>
      </c>
      <c r="B2902" s="9">
        <v>500</v>
      </c>
      <c r="C2902" s="9" t="s">
        <v>27</v>
      </c>
      <c r="D2902" s="9" t="s">
        <v>59</v>
      </c>
      <c r="E2902" s="9" t="s">
        <v>60</v>
      </c>
      <c r="F2902" s="9" t="s">
        <v>5537</v>
      </c>
      <c r="G2902" s="9" t="s">
        <v>5492</v>
      </c>
      <c r="H2902" s="10" t="s">
        <v>60</v>
      </c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</row>
    <row r="2903" spans="1:24" x14ac:dyDescent="0.2">
      <c r="A2903" s="3">
        <v>45432</v>
      </c>
      <c r="B2903" s="9">
        <v>500</v>
      </c>
      <c r="C2903" s="9" t="s">
        <v>27</v>
      </c>
      <c r="D2903" s="9" t="s">
        <v>59</v>
      </c>
      <c r="E2903" s="9" t="s">
        <v>60</v>
      </c>
      <c r="F2903" s="9" t="s">
        <v>5537</v>
      </c>
      <c r="G2903" s="9" t="s">
        <v>5492</v>
      </c>
      <c r="H2903" s="10" t="s">
        <v>60</v>
      </c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</row>
    <row r="2904" spans="1:24" x14ac:dyDescent="0.2">
      <c r="A2904" s="3">
        <v>45434</v>
      </c>
      <c r="B2904" s="9">
        <v>1000</v>
      </c>
      <c r="C2904" s="9" t="s">
        <v>27</v>
      </c>
      <c r="D2904" s="9" t="s">
        <v>59</v>
      </c>
      <c r="E2904" s="9" t="s">
        <v>60</v>
      </c>
      <c r="F2904" s="9" t="s">
        <v>5537</v>
      </c>
      <c r="G2904" s="9" t="s">
        <v>5492</v>
      </c>
      <c r="H2904" s="10" t="s">
        <v>60</v>
      </c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</row>
    <row r="2905" spans="1:24" x14ac:dyDescent="0.2">
      <c r="A2905" s="3">
        <v>45436</v>
      </c>
      <c r="B2905" s="9">
        <v>500</v>
      </c>
      <c r="C2905" s="9" t="s">
        <v>27</v>
      </c>
      <c r="D2905" s="9" t="s">
        <v>59</v>
      </c>
      <c r="E2905" s="9" t="s">
        <v>60</v>
      </c>
      <c r="F2905" s="9" t="s">
        <v>5537</v>
      </c>
      <c r="G2905" s="9" t="s">
        <v>5492</v>
      </c>
      <c r="H2905" s="10" t="s">
        <v>60</v>
      </c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</row>
    <row r="2906" spans="1:24" x14ac:dyDescent="0.2">
      <c r="A2906" s="3">
        <v>45439</v>
      </c>
      <c r="B2906" s="9">
        <v>300</v>
      </c>
      <c r="C2906" s="9" t="s">
        <v>27</v>
      </c>
      <c r="D2906" s="9" t="s">
        <v>59</v>
      </c>
      <c r="E2906" s="9" t="s">
        <v>60</v>
      </c>
      <c r="F2906" s="9" t="s">
        <v>5537</v>
      </c>
      <c r="G2906" s="9" t="s">
        <v>5492</v>
      </c>
      <c r="H2906" s="10" t="s">
        <v>60</v>
      </c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</row>
    <row r="2907" spans="1:24" x14ac:dyDescent="0.2">
      <c r="A2907" s="3">
        <v>45439</v>
      </c>
      <c r="B2907" s="9">
        <v>500</v>
      </c>
      <c r="C2907" s="9" t="s">
        <v>27</v>
      </c>
      <c r="D2907" s="9" t="s">
        <v>59</v>
      </c>
      <c r="E2907" s="9" t="s">
        <v>60</v>
      </c>
      <c r="F2907" s="9" t="s">
        <v>5537</v>
      </c>
      <c r="G2907" s="9" t="s">
        <v>5492</v>
      </c>
      <c r="H2907" s="10" t="s">
        <v>60</v>
      </c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</row>
    <row r="2908" spans="1:24" x14ac:dyDescent="0.2">
      <c r="A2908" s="3">
        <v>45440</v>
      </c>
      <c r="B2908" s="9">
        <v>200</v>
      </c>
      <c r="C2908" s="9" t="s">
        <v>27</v>
      </c>
      <c r="D2908" s="9" t="s">
        <v>59</v>
      </c>
      <c r="E2908" s="9" t="s">
        <v>60</v>
      </c>
      <c r="F2908" s="9" t="s">
        <v>5537</v>
      </c>
      <c r="G2908" s="9" t="s">
        <v>5492</v>
      </c>
      <c r="H2908" s="10" t="s">
        <v>60</v>
      </c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</row>
    <row r="2909" spans="1:24" x14ac:dyDescent="0.2">
      <c r="A2909" s="3">
        <v>45441</v>
      </c>
      <c r="B2909" s="9">
        <v>40</v>
      </c>
      <c r="C2909" s="9" t="s">
        <v>27</v>
      </c>
      <c r="D2909" s="9" t="s">
        <v>59</v>
      </c>
      <c r="E2909" s="9" t="s">
        <v>60</v>
      </c>
      <c r="F2909" s="9" t="s">
        <v>5537</v>
      </c>
      <c r="G2909" s="9" t="s">
        <v>5492</v>
      </c>
      <c r="H2909" s="10" t="s">
        <v>60</v>
      </c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</row>
    <row r="2910" spans="1:24" x14ac:dyDescent="0.2">
      <c r="A2910" s="3">
        <v>45441</v>
      </c>
      <c r="B2910" s="9">
        <v>80</v>
      </c>
      <c r="C2910" s="9" t="s">
        <v>27</v>
      </c>
      <c r="D2910" s="9" t="s">
        <v>59</v>
      </c>
      <c r="E2910" s="9" t="s">
        <v>60</v>
      </c>
      <c r="F2910" s="9" t="s">
        <v>5537</v>
      </c>
      <c r="G2910" s="9" t="s">
        <v>5492</v>
      </c>
      <c r="H2910" s="10" t="s">
        <v>60</v>
      </c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</row>
    <row r="2911" spans="1:24" x14ac:dyDescent="0.2">
      <c r="A2911" s="3">
        <v>45443</v>
      </c>
      <c r="B2911" s="9">
        <v>35</v>
      </c>
      <c r="C2911" s="9" t="s">
        <v>27</v>
      </c>
      <c r="D2911" s="9" t="s">
        <v>59</v>
      </c>
      <c r="E2911" s="9" t="s">
        <v>60</v>
      </c>
      <c r="F2911" s="9" t="s">
        <v>5537</v>
      </c>
      <c r="G2911" s="9" t="s">
        <v>5492</v>
      </c>
      <c r="H2911" s="10" t="s">
        <v>60</v>
      </c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</row>
    <row r="2912" spans="1:24" x14ac:dyDescent="0.2">
      <c r="A2912" s="3">
        <v>45446</v>
      </c>
      <c r="B2912" s="9">
        <v>1000</v>
      </c>
      <c r="C2912" s="9" t="s">
        <v>27</v>
      </c>
      <c r="D2912" s="9" t="s">
        <v>59</v>
      </c>
      <c r="E2912" s="9" t="s">
        <v>60</v>
      </c>
      <c r="F2912" s="9" t="s">
        <v>5537</v>
      </c>
      <c r="G2912" s="9" t="s">
        <v>5492</v>
      </c>
      <c r="H2912" s="10" t="s">
        <v>60</v>
      </c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</row>
    <row r="2913" spans="1:24" x14ac:dyDescent="0.2">
      <c r="A2913" s="3">
        <v>45448</v>
      </c>
      <c r="B2913" s="9">
        <v>1000</v>
      </c>
      <c r="C2913" s="9" t="s">
        <v>27</v>
      </c>
      <c r="D2913" s="9" t="s">
        <v>59</v>
      </c>
      <c r="E2913" s="9" t="s">
        <v>60</v>
      </c>
      <c r="F2913" s="9" t="s">
        <v>5537</v>
      </c>
      <c r="G2913" s="9" t="s">
        <v>5492</v>
      </c>
      <c r="H2913" s="10" t="s">
        <v>60</v>
      </c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</row>
    <row r="2914" spans="1:24" x14ac:dyDescent="0.2">
      <c r="A2914" s="3">
        <v>45450</v>
      </c>
      <c r="B2914" s="9">
        <v>500</v>
      </c>
      <c r="C2914" s="9" t="s">
        <v>27</v>
      </c>
      <c r="D2914" s="9" t="s">
        <v>59</v>
      </c>
      <c r="E2914" s="9" t="s">
        <v>60</v>
      </c>
      <c r="F2914" s="9" t="s">
        <v>5537</v>
      </c>
      <c r="G2914" s="9" t="s">
        <v>5492</v>
      </c>
      <c r="H2914" s="10" t="s">
        <v>60</v>
      </c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</row>
    <row r="2915" spans="1:24" x14ac:dyDescent="0.2">
      <c r="A2915" s="3">
        <v>45450</v>
      </c>
      <c r="B2915" s="9">
        <v>750</v>
      </c>
      <c r="C2915" s="9" t="s">
        <v>27</v>
      </c>
      <c r="D2915" s="9" t="s">
        <v>59</v>
      </c>
      <c r="E2915" s="9" t="s">
        <v>60</v>
      </c>
      <c r="F2915" s="9" t="s">
        <v>5537</v>
      </c>
      <c r="G2915" s="9" t="s">
        <v>5492</v>
      </c>
      <c r="H2915" s="10" t="s">
        <v>60</v>
      </c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</row>
    <row r="2916" spans="1:24" x14ac:dyDescent="0.2">
      <c r="A2916" s="3">
        <v>45453</v>
      </c>
      <c r="B2916" s="9">
        <v>300</v>
      </c>
      <c r="C2916" s="9" t="s">
        <v>27</v>
      </c>
      <c r="D2916" s="9" t="s">
        <v>59</v>
      </c>
      <c r="E2916" s="9" t="s">
        <v>60</v>
      </c>
      <c r="F2916" s="9" t="s">
        <v>5537</v>
      </c>
      <c r="G2916" s="9" t="s">
        <v>5492</v>
      </c>
      <c r="H2916" s="10" t="s">
        <v>60</v>
      </c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</row>
    <row r="2917" spans="1:24" x14ac:dyDescent="0.2">
      <c r="A2917" s="3">
        <v>45453</v>
      </c>
      <c r="B2917" s="9">
        <v>500</v>
      </c>
      <c r="C2917" s="9" t="s">
        <v>27</v>
      </c>
      <c r="D2917" s="9" t="s">
        <v>59</v>
      </c>
      <c r="E2917" s="9" t="s">
        <v>60</v>
      </c>
      <c r="F2917" s="9" t="s">
        <v>5537</v>
      </c>
      <c r="G2917" s="9" t="s">
        <v>5492</v>
      </c>
      <c r="H2917" s="10" t="s">
        <v>60</v>
      </c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</row>
    <row r="2918" spans="1:24" x14ac:dyDescent="0.2">
      <c r="A2918" s="3">
        <v>45455</v>
      </c>
      <c r="B2918" s="9">
        <v>300</v>
      </c>
      <c r="C2918" s="9" t="s">
        <v>27</v>
      </c>
      <c r="D2918" s="9" t="s">
        <v>59</v>
      </c>
      <c r="E2918" s="9" t="s">
        <v>60</v>
      </c>
      <c r="F2918" s="9" t="s">
        <v>5537</v>
      </c>
      <c r="G2918" s="9" t="s">
        <v>5492</v>
      </c>
      <c r="H2918" s="10" t="s">
        <v>60</v>
      </c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</row>
    <row r="2919" spans="1:24" x14ac:dyDescent="0.2">
      <c r="A2919" s="3">
        <v>45457</v>
      </c>
      <c r="B2919" s="9">
        <v>1000</v>
      </c>
      <c r="C2919" s="9" t="s">
        <v>27</v>
      </c>
      <c r="D2919" s="9" t="s">
        <v>59</v>
      </c>
      <c r="E2919" s="9" t="s">
        <v>60</v>
      </c>
      <c r="F2919" s="9" t="s">
        <v>5537</v>
      </c>
      <c r="G2919" s="9" t="s">
        <v>5492</v>
      </c>
      <c r="H2919" s="10" t="s">
        <v>60</v>
      </c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</row>
    <row r="2920" spans="1:24" x14ac:dyDescent="0.2">
      <c r="A2920" s="3">
        <v>45464</v>
      </c>
      <c r="B2920" s="9">
        <v>3000</v>
      </c>
      <c r="C2920" s="9" t="s">
        <v>27</v>
      </c>
      <c r="D2920" s="9" t="s">
        <v>59</v>
      </c>
      <c r="E2920" s="9" t="s">
        <v>60</v>
      </c>
      <c r="F2920" s="9" t="s">
        <v>5537</v>
      </c>
      <c r="G2920" s="9" t="s">
        <v>5492</v>
      </c>
      <c r="H2920" s="10" t="s">
        <v>60</v>
      </c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</row>
    <row r="2921" spans="1:24" x14ac:dyDescent="0.2">
      <c r="A2921" s="3">
        <v>45469</v>
      </c>
      <c r="B2921" s="9">
        <v>200</v>
      </c>
      <c r="C2921" s="9" t="s">
        <v>27</v>
      </c>
      <c r="D2921" s="9" t="s">
        <v>59</v>
      </c>
      <c r="E2921" s="9" t="s">
        <v>60</v>
      </c>
      <c r="F2921" s="9" t="s">
        <v>5537</v>
      </c>
      <c r="G2921" s="9" t="s">
        <v>5492</v>
      </c>
      <c r="H2921" s="10" t="s">
        <v>60</v>
      </c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</row>
    <row r="2922" spans="1:24" x14ac:dyDescent="0.2">
      <c r="A2922" s="3">
        <v>45471</v>
      </c>
      <c r="B2922" s="9">
        <v>500</v>
      </c>
      <c r="C2922" s="9" t="s">
        <v>27</v>
      </c>
      <c r="D2922" s="9" t="s">
        <v>59</v>
      </c>
      <c r="E2922" s="9" t="s">
        <v>60</v>
      </c>
      <c r="F2922" s="9" t="s">
        <v>5537</v>
      </c>
      <c r="G2922" s="9" t="s">
        <v>5492</v>
      </c>
      <c r="H2922" s="10" t="s">
        <v>60</v>
      </c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</row>
    <row r="2923" spans="1:24" x14ac:dyDescent="0.2">
      <c r="A2923" s="3">
        <v>45474</v>
      </c>
      <c r="B2923" s="9">
        <v>200</v>
      </c>
      <c r="C2923" s="9" t="s">
        <v>27</v>
      </c>
      <c r="D2923" s="9" t="s">
        <v>59</v>
      </c>
      <c r="E2923" s="9" t="s">
        <v>60</v>
      </c>
      <c r="F2923" s="9" t="s">
        <v>5537</v>
      </c>
      <c r="G2923" s="9" t="s">
        <v>5492</v>
      </c>
      <c r="H2923" s="10" t="s">
        <v>60</v>
      </c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</row>
    <row r="2924" spans="1:24" x14ac:dyDescent="0.2">
      <c r="A2924" s="3">
        <v>45474</v>
      </c>
      <c r="B2924" s="9">
        <v>500</v>
      </c>
      <c r="C2924" s="9" t="s">
        <v>27</v>
      </c>
      <c r="D2924" s="9" t="s">
        <v>59</v>
      </c>
      <c r="E2924" s="9" t="s">
        <v>60</v>
      </c>
      <c r="F2924" s="9" t="s">
        <v>5537</v>
      </c>
      <c r="G2924" s="9" t="s">
        <v>5492</v>
      </c>
      <c r="H2924" s="10" t="s">
        <v>60</v>
      </c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</row>
    <row r="2925" spans="1:24" x14ac:dyDescent="0.2">
      <c r="A2925" s="3">
        <v>45475</v>
      </c>
      <c r="B2925" s="9">
        <v>500</v>
      </c>
      <c r="C2925" s="9" t="s">
        <v>27</v>
      </c>
      <c r="D2925" s="9" t="s">
        <v>59</v>
      </c>
      <c r="E2925" s="9" t="s">
        <v>60</v>
      </c>
      <c r="F2925" s="9" t="s">
        <v>5537</v>
      </c>
      <c r="G2925" s="9" t="s">
        <v>5492</v>
      </c>
      <c r="H2925" s="10" t="s">
        <v>60</v>
      </c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</row>
    <row r="2926" spans="1:24" x14ac:dyDescent="0.2">
      <c r="A2926" s="3">
        <v>45477</v>
      </c>
      <c r="B2926" s="9">
        <v>1500</v>
      </c>
      <c r="C2926" s="9" t="s">
        <v>27</v>
      </c>
      <c r="D2926" s="9" t="s">
        <v>59</v>
      </c>
      <c r="E2926" s="9" t="s">
        <v>60</v>
      </c>
      <c r="F2926" s="9" t="s">
        <v>5537</v>
      </c>
      <c r="G2926" s="9" t="s">
        <v>5492</v>
      </c>
      <c r="H2926" s="10" t="s">
        <v>60</v>
      </c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</row>
    <row r="2927" spans="1:24" x14ac:dyDescent="0.2">
      <c r="A2927" s="3">
        <v>45481</v>
      </c>
      <c r="B2927" s="9">
        <v>200</v>
      </c>
      <c r="C2927" s="9" t="s">
        <v>27</v>
      </c>
      <c r="D2927" s="9" t="s">
        <v>59</v>
      </c>
      <c r="E2927" s="9" t="s">
        <v>60</v>
      </c>
      <c r="F2927" s="9" t="s">
        <v>5537</v>
      </c>
      <c r="G2927" s="9" t="s">
        <v>5492</v>
      </c>
      <c r="H2927" s="10" t="s">
        <v>60</v>
      </c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</row>
    <row r="2928" spans="1:24" x14ac:dyDescent="0.2">
      <c r="A2928" s="3">
        <v>45481</v>
      </c>
      <c r="B2928" s="9">
        <v>1000</v>
      </c>
      <c r="C2928" s="9" t="s">
        <v>27</v>
      </c>
      <c r="D2928" s="9" t="s">
        <v>59</v>
      </c>
      <c r="E2928" s="9" t="s">
        <v>60</v>
      </c>
      <c r="F2928" s="9" t="s">
        <v>5537</v>
      </c>
      <c r="G2928" s="9" t="s">
        <v>5492</v>
      </c>
      <c r="H2928" s="10" t="s">
        <v>60</v>
      </c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</row>
    <row r="2929" spans="1:24" x14ac:dyDescent="0.2">
      <c r="A2929" s="3">
        <v>45484</v>
      </c>
      <c r="B2929" s="9">
        <v>500</v>
      </c>
      <c r="C2929" s="9" t="s">
        <v>27</v>
      </c>
      <c r="D2929" s="9" t="s">
        <v>59</v>
      </c>
      <c r="E2929" s="9" t="s">
        <v>60</v>
      </c>
      <c r="F2929" s="9" t="s">
        <v>5537</v>
      </c>
      <c r="G2929" s="9" t="s">
        <v>5492</v>
      </c>
      <c r="H2929" s="10" t="s">
        <v>60</v>
      </c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</row>
    <row r="2930" spans="1:24" x14ac:dyDescent="0.2">
      <c r="A2930" s="3">
        <v>45488</v>
      </c>
      <c r="B2930" s="9">
        <v>500</v>
      </c>
      <c r="C2930" s="9" t="s">
        <v>27</v>
      </c>
      <c r="D2930" s="9" t="s">
        <v>59</v>
      </c>
      <c r="E2930" s="9" t="s">
        <v>60</v>
      </c>
      <c r="F2930" s="9" t="s">
        <v>5537</v>
      </c>
      <c r="G2930" s="9" t="s">
        <v>5492</v>
      </c>
      <c r="H2930" s="10" t="s">
        <v>60</v>
      </c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</row>
    <row r="2931" spans="1:24" x14ac:dyDescent="0.2">
      <c r="A2931" s="3">
        <v>45488</v>
      </c>
      <c r="B2931" s="9">
        <v>1000</v>
      </c>
      <c r="C2931" s="9" t="s">
        <v>27</v>
      </c>
      <c r="D2931" s="9" t="s">
        <v>59</v>
      </c>
      <c r="E2931" s="9" t="s">
        <v>60</v>
      </c>
      <c r="F2931" s="9" t="s">
        <v>5537</v>
      </c>
      <c r="G2931" s="9" t="s">
        <v>5492</v>
      </c>
      <c r="H2931" s="10" t="s">
        <v>60</v>
      </c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</row>
    <row r="2932" spans="1:24" x14ac:dyDescent="0.2">
      <c r="A2932" s="3">
        <v>45490</v>
      </c>
      <c r="B2932" s="9">
        <v>100</v>
      </c>
      <c r="C2932" s="9" t="s">
        <v>27</v>
      </c>
      <c r="D2932" s="9" t="s">
        <v>59</v>
      </c>
      <c r="E2932" s="9" t="s">
        <v>60</v>
      </c>
      <c r="F2932" s="9" t="s">
        <v>5537</v>
      </c>
      <c r="G2932" s="9" t="s">
        <v>5492</v>
      </c>
      <c r="H2932" s="10" t="s">
        <v>60</v>
      </c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</row>
    <row r="2933" spans="1:24" x14ac:dyDescent="0.2">
      <c r="A2933" s="3">
        <v>45492</v>
      </c>
      <c r="B2933" s="9">
        <v>100</v>
      </c>
      <c r="C2933" s="9" t="s">
        <v>27</v>
      </c>
      <c r="D2933" s="9" t="s">
        <v>59</v>
      </c>
      <c r="E2933" s="9" t="s">
        <v>60</v>
      </c>
      <c r="F2933" s="9" t="s">
        <v>5537</v>
      </c>
      <c r="G2933" s="9" t="s">
        <v>5492</v>
      </c>
      <c r="H2933" s="10" t="s">
        <v>60</v>
      </c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</row>
    <row r="2934" spans="1:24" x14ac:dyDescent="0.2">
      <c r="A2934" s="3">
        <v>45492</v>
      </c>
      <c r="B2934" s="9">
        <v>1000</v>
      </c>
      <c r="C2934" s="9" t="s">
        <v>27</v>
      </c>
      <c r="D2934" s="9" t="s">
        <v>59</v>
      </c>
      <c r="E2934" s="9" t="s">
        <v>60</v>
      </c>
      <c r="F2934" s="9" t="s">
        <v>5537</v>
      </c>
      <c r="G2934" s="9" t="s">
        <v>5492</v>
      </c>
      <c r="H2934" s="10" t="s">
        <v>60</v>
      </c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</row>
    <row r="2935" spans="1:24" x14ac:dyDescent="0.2">
      <c r="A2935" s="3">
        <v>45496</v>
      </c>
      <c r="B2935" s="9">
        <v>110</v>
      </c>
      <c r="C2935" s="9" t="s">
        <v>27</v>
      </c>
      <c r="D2935" s="9" t="s">
        <v>59</v>
      </c>
      <c r="E2935" s="9" t="s">
        <v>60</v>
      </c>
      <c r="F2935" s="9" t="s">
        <v>5537</v>
      </c>
      <c r="G2935" s="9" t="s">
        <v>5492</v>
      </c>
      <c r="H2935" s="10" t="s">
        <v>60</v>
      </c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</row>
    <row r="2936" spans="1:24" x14ac:dyDescent="0.2">
      <c r="A2936" s="3">
        <v>45496</v>
      </c>
      <c r="B2936" s="9">
        <v>500</v>
      </c>
      <c r="C2936" s="9" t="s">
        <v>27</v>
      </c>
      <c r="D2936" s="9" t="s">
        <v>59</v>
      </c>
      <c r="E2936" s="9" t="s">
        <v>60</v>
      </c>
      <c r="F2936" s="9" t="s">
        <v>5537</v>
      </c>
      <c r="G2936" s="9" t="s">
        <v>5492</v>
      </c>
      <c r="H2936" s="10" t="s">
        <v>60</v>
      </c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</row>
    <row r="2937" spans="1:24" x14ac:dyDescent="0.2">
      <c r="A2937" s="3">
        <v>45497</v>
      </c>
      <c r="B2937" s="9">
        <v>500</v>
      </c>
      <c r="C2937" s="9" t="s">
        <v>27</v>
      </c>
      <c r="D2937" s="9" t="s">
        <v>59</v>
      </c>
      <c r="E2937" s="9" t="s">
        <v>60</v>
      </c>
      <c r="F2937" s="9" t="s">
        <v>5537</v>
      </c>
      <c r="G2937" s="9" t="s">
        <v>5492</v>
      </c>
      <c r="H2937" s="10" t="s">
        <v>60</v>
      </c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</row>
    <row r="2938" spans="1:24" x14ac:dyDescent="0.2">
      <c r="A2938" s="3">
        <v>45498</v>
      </c>
      <c r="B2938" s="9">
        <v>410</v>
      </c>
      <c r="C2938" s="9" t="s">
        <v>27</v>
      </c>
      <c r="D2938" s="9" t="s">
        <v>59</v>
      </c>
      <c r="E2938" s="9" t="s">
        <v>60</v>
      </c>
      <c r="F2938" s="9" t="s">
        <v>5537</v>
      </c>
      <c r="G2938" s="9" t="s">
        <v>5492</v>
      </c>
      <c r="H2938" s="10" t="s">
        <v>60</v>
      </c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</row>
    <row r="2939" spans="1:24" x14ac:dyDescent="0.2">
      <c r="A2939" s="3">
        <v>45498</v>
      </c>
      <c r="B2939" s="9">
        <v>900</v>
      </c>
      <c r="C2939" s="9" t="s">
        <v>27</v>
      </c>
      <c r="D2939" s="9" t="s">
        <v>59</v>
      </c>
      <c r="E2939" s="9" t="s">
        <v>60</v>
      </c>
      <c r="F2939" s="9" t="s">
        <v>5537</v>
      </c>
      <c r="G2939" s="9" t="s">
        <v>5492</v>
      </c>
      <c r="H2939" s="10" t="s">
        <v>60</v>
      </c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</row>
    <row r="2940" spans="1:24" x14ac:dyDescent="0.2">
      <c r="A2940" s="3">
        <v>45502</v>
      </c>
      <c r="B2940" s="9">
        <v>150</v>
      </c>
      <c r="C2940" s="9" t="s">
        <v>27</v>
      </c>
      <c r="D2940" s="9" t="s">
        <v>59</v>
      </c>
      <c r="E2940" s="9" t="s">
        <v>60</v>
      </c>
      <c r="F2940" s="9" t="s">
        <v>5537</v>
      </c>
      <c r="G2940" s="9" t="s">
        <v>5492</v>
      </c>
      <c r="H2940" s="10" t="s">
        <v>60</v>
      </c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</row>
    <row r="2941" spans="1:24" x14ac:dyDescent="0.2">
      <c r="A2941" s="3">
        <v>45502</v>
      </c>
      <c r="B2941" s="9">
        <v>500</v>
      </c>
      <c r="C2941" s="9" t="s">
        <v>27</v>
      </c>
      <c r="D2941" s="9" t="s">
        <v>59</v>
      </c>
      <c r="E2941" s="9" t="s">
        <v>60</v>
      </c>
      <c r="F2941" s="9" t="s">
        <v>5537</v>
      </c>
      <c r="G2941" s="9" t="s">
        <v>5492</v>
      </c>
      <c r="H2941" s="10" t="s">
        <v>60</v>
      </c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</row>
    <row r="2942" spans="1:24" x14ac:dyDescent="0.2">
      <c r="A2942" s="3">
        <v>45502</v>
      </c>
      <c r="B2942" s="9">
        <v>500</v>
      </c>
      <c r="C2942" s="9" t="s">
        <v>27</v>
      </c>
      <c r="D2942" s="9" t="s">
        <v>59</v>
      </c>
      <c r="E2942" s="9" t="s">
        <v>60</v>
      </c>
      <c r="F2942" s="9" t="s">
        <v>5537</v>
      </c>
      <c r="G2942" s="9" t="s">
        <v>5492</v>
      </c>
      <c r="H2942" s="10" t="s">
        <v>60</v>
      </c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</row>
    <row r="2943" spans="1:24" x14ac:dyDescent="0.2">
      <c r="A2943" s="3">
        <v>45503</v>
      </c>
      <c r="B2943" s="9">
        <v>26</v>
      </c>
      <c r="C2943" s="9" t="s">
        <v>27</v>
      </c>
      <c r="D2943" s="9" t="s">
        <v>59</v>
      </c>
      <c r="E2943" s="9" t="s">
        <v>60</v>
      </c>
      <c r="F2943" s="9" t="s">
        <v>5537</v>
      </c>
      <c r="G2943" s="9" t="s">
        <v>5492</v>
      </c>
      <c r="H2943" s="10" t="s">
        <v>60</v>
      </c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</row>
    <row r="2944" spans="1:24" x14ac:dyDescent="0.2">
      <c r="A2944" s="3">
        <v>45504</v>
      </c>
      <c r="B2944" s="9">
        <v>500</v>
      </c>
      <c r="C2944" s="9" t="s">
        <v>27</v>
      </c>
      <c r="D2944" s="9" t="s">
        <v>59</v>
      </c>
      <c r="E2944" s="9" t="s">
        <v>60</v>
      </c>
      <c r="F2944" s="9" t="s">
        <v>5537</v>
      </c>
      <c r="G2944" s="9" t="s">
        <v>5492</v>
      </c>
      <c r="H2944" s="10" t="s">
        <v>60</v>
      </c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</row>
    <row r="2945" spans="1:24" x14ac:dyDescent="0.2">
      <c r="A2945" s="3">
        <v>45505</v>
      </c>
      <c r="B2945" s="9">
        <v>1000</v>
      </c>
      <c r="C2945" s="9" t="s">
        <v>27</v>
      </c>
      <c r="D2945" s="9" t="s">
        <v>59</v>
      </c>
      <c r="E2945" s="9" t="s">
        <v>60</v>
      </c>
      <c r="F2945" s="9" t="s">
        <v>5537</v>
      </c>
      <c r="G2945" s="9" t="s">
        <v>5492</v>
      </c>
      <c r="H2945" s="10" t="s">
        <v>60</v>
      </c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</row>
    <row r="2946" spans="1:24" x14ac:dyDescent="0.2">
      <c r="A2946" s="3">
        <v>45506</v>
      </c>
      <c r="B2946" s="9">
        <v>200</v>
      </c>
      <c r="C2946" s="9" t="s">
        <v>27</v>
      </c>
      <c r="D2946" s="9" t="s">
        <v>59</v>
      </c>
      <c r="E2946" s="9" t="s">
        <v>60</v>
      </c>
      <c r="F2946" s="9" t="s">
        <v>5537</v>
      </c>
      <c r="G2946" s="9" t="s">
        <v>5492</v>
      </c>
      <c r="H2946" s="10" t="s">
        <v>60</v>
      </c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</row>
    <row r="2947" spans="1:24" x14ac:dyDescent="0.2">
      <c r="A2947" s="3">
        <v>45506</v>
      </c>
      <c r="B2947" s="9">
        <v>500</v>
      </c>
      <c r="C2947" s="9" t="s">
        <v>27</v>
      </c>
      <c r="D2947" s="9" t="s">
        <v>59</v>
      </c>
      <c r="E2947" s="9" t="s">
        <v>60</v>
      </c>
      <c r="F2947" s="9" t="s">
        <v>5537</v>
      </c>
      <c r="G2947" s="9" t="s">
        <v>5492</v>
      </c>
      <c r="H2947" s="10" t="s">
        <v>60</v>
      </c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</row>
    <row r="2948" spans="1:24" x14ac:dyDescent="0.2">
      <c r="A2948" s="3">
        <v>45509</v>
      </c>
      <c r="B2948" s="9">
        <v>500</v>
      </c>
      <c r="C2948" s="9" t="s">
        <v>27</v>
      </c>
      <c r="D2948" s="9" t="s">
        <v>59</v>
      </c>
      <c r="E2948" s="9" t="s">
        <v>60</v>
      </c>
      <c r="F2948" s="9" t="s">
        <v>5537</v>
      </c>
      <c r="G2948" s="9" t="s">
        <v>5492</v>
      </c>
      <c r="H2948" s="10" t="s">
        <v>60</v>
      </c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</row>
    <row r="2949" spans="1:24" x14ac:dyDescent="0.2">
      <c r="A2949" s="3">
        <v>45511</v>
      </c>
      <c r="B2949" s="9">
        <v>123</v>
      </c>
      <c r="C2949" s="9" t="s">
        <v>27</v>
      </c>
      <c r="D2949" s="9" t="s">
        <v>59</v>
      </c>
      <c r="E2949" s="9" t="s">
        <v>60</v>
      </c>
      <c r="F2949" s="9" t="s">
        <v>5537</v>
      </c>
      <c r="G2949" s="9" t="s">
        <v>5492</v>
      </c>
      <c r="H2949" s="10" t="s">
        <v>60</v>
      </c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</row>
    <row r="2950" spans="1:24" x14ac:dyDescent="0.2">
      <c r="A2950" s="3">
        <v>45511</v>
      </c>
      <c r="B2950" s="9">
        <v>300</v>
      </c>
      <c r="C2950" s="9" t="s">
        <v>27</v>
      </c>
      <c r="D2950" s="9" t="s">
        <v>59</v>
      </c>
      <c r="E2950" s="9" t="s">
        <v>60</v>
      </c>
      <c r="F2950" s="9" t="s">
        <v>5537</v>
      </c>
      <c r="G2950" s="9" t="s">
        <v>5492</v>
      </c>
      <c r="H2950" s="10" t="s">
        <v>60</v>
      </c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</row>
    <row r="2951" spans="1:24" x14ac:dyDescent="0.2">
      <c r="A2951" s="3">
        <v>45512</v>
      </c>
      <c r="B2951" s="9">
        <v>1000</v>
      </c>
      <c r="C2951" s="9" t="s">
        <v>27</v>
      </c>
      <c r="D2951" s="9" t="s">
        <v>59</v>
      </c>
      <c r="E2951" s="9" t="s">
        <v>60</v>
      </c>
      <c r="F2951" s="9" t="s">
        <v>5537</v>
      </c>
      <c r="G2951" s="9" t="s">
        <v>5492</v>
      </c>
      <c r="H2951" s="10" t="s">
        <v>60</v>
      </c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</row>
    <row r="2952" spans="1:24" x14ac:dyDescent="0.2">
      <c r="A2952" s="3">
        <v>45516</v>
      </c>
      <c r="B2952" s="9">
        <v>500</v>
      </c>
      <c r="C2952" s="9" t="s">
        <v>27</v>
      </c>
      <c r="D2952" s="9" t="s">
        <v>59</v>
      </c>
      <c r="E2952" s="9" t="s">
        <v>60</v>
      </c>
      <c r="F2952" s="9" t="s">
        <v>5537</v>
      </c>
      <c r="G2952" s="9" t="s">
        <v>5492</v>
      </c>
      <c r="H2952" s="10" t="s">
        <v>60</v>
      </c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</row>
    <row r="2953" spans="1:24" x14ac:dyDescent="0.2">
      <c r="A2953" s="3">
        <v>45517</v>
      </c>
      <c r="B2953" s="9">
        <v>135</v>
      </c>
      <c r="C2953" s="9" t="s">
        <v>27</v>
      </c>
      <c r="D2953" s="9" t="s">
        <v>59</v>
      </c>
      <c r="E2953" s="9" t="s">
        <v>60</v>
      </c>
      <c r="F2953" s="9" t="s">
        <v>5537</v>
      </c>
      <c r="G2953" s="9" t="s">
        <v>5492</v>
      </c>
      <c r="H2953" s="10" t="s">
        <v>60</v>
      </c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</row>
    <row r="2954" spans="1:24" x14ac:dyDescent="0.2">
      <c r="A2954" s="3">
        <v>45517</v>
      </c>
      <c r="B2954" s="9">
        <v>400</v>
      </c>
      <c r="C2954" s="9" t="s">
        <v>27</v>
      </c>
      <c r="D2954" s="9" t="s">
        <v>59</v>
      </c>
      <c r="E2954" s="9" t="s">
        <v>60</v>
      </c>
      <c r="F2954" s="9" t="s">
        <v>5537</v>
      </c>
      <c r="G2954" s="9" t="s">
        <v>5492</v>
      </c>
      <c r="H2954" s="10" t="s">
        <v>60</v>
      </c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</row>
    <row r="2955" spans="1:24" x14ac:dyDescent="0.2">
      <c r="A2955" s="3">
        <v>45520</v>
      </c>
      <c r="B2955" s="9">
        <v>100</v>
      </c>
      <c r="C2955" s="9" t="s">
        <v>27</v>
      </c>
      <c r="D2955" s="9" t="s">
        <v>59</v>
      </c>
      <c r="E2955" s="9" t="s">
        <v>60</v>
      </c>
      <c r="F2955" s="9" t="s">
        <v>5537</v>
      </c>
      <c r="G2955" s="9" t="s">
        <v>5492</v>
      </c>
      <c r="H2955" s="10" t="s">
        <v>60</v>
      </c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</row>
    <row r="2956" spans="1:24" x14ac:dyDescent="0.2">
      <c r="A2956" s="3">
        <v>45520</v>
      </c>
      <c r="B2956" s="9">
        <v>500</v>
      </c>
      <c r="C2956" s="9" t="s">
        <v>27</v>
      </c>
      <c r="D2956" s="9" t="s">
        <v>59</v>
      </c>
      <c r="E2956" s="9" t="s">
        <v>60</v>
      </c>
      <c r="F2956" s="9" t="s">
        <v>5537</v>
      </c>
      <c r="G2956" s="9" t="s">
        <v>5492</v>
      </c>
      <c r="H2956" s="10" t="s">
        <v>60</v>
      </c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</row>
    <row r="2957" spans="1:24" x14ac:dyDescent="0.2">
      <c r="A2957" s="3">
        <v>45520</v>
      </c>
      <c r="B2957" s="9">
        <v>1000</v>
      </c>
      <c r="C2957" s="9" t="s">
        <v>27</v>
      </c>
      <c r="D2957" s="9" t="s">
        <v>59</v>
      </c>
      <c r="E2957" s="9" t="s">
        <v>60</v>
      </c>
      <c r="F2957" s="9" t="s">
        <v>5537</v>
      </c>
      <c r="G2957" s="9" t="s">
        <v>5492</v>
      </c>
      <c r="H2957" s="10" t="s">
        <v>60</v>
      </c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</row>
    <row r="2958" spans="1:24" x14ac:dyDescent="0.2">
      <c r="A2958" s="3">
        <v>45523</v>
      </c>
      <c r="B2958" s="9">
        <v>300</v>
      </c>
      <c r="C2958" s="9" t="s">
        <v>27</v>
      </c>
      <c r="D2958" s="9" t="s">
        <v>59</v>
      </c>
      <c r="E2958" s="9" t="s">
        <v>60</v>
      </c>
      <c r="F2958" s="9" t="s">
        <v>5537</v>
      </c>
      <c r="G2958" s="9" t="s">
        <v>5492</v>
      </c>
      <c r="H2958" s="10" t="s">
        <v>60</v>
      </c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</row>
    <row r="2959" spans="1:24" x14ac:dyDescent="0.2">
      <c r="A2959" s="3">
        <v>45523</v>
      </c>
      <c r="B2959" s="9">
        <v>500</v>
      </c>
      <c r="C2959" s="9" t="s">
        <v>27</v>
      </c>
      <c r="D2959" s="9" t="s">
        <v>59</v>
      </c>
      <c r="E2959" s="9" t="s">
        <v>60</v>
      </c>
      <c r="F2959" s="9" t="s">
        <v>5537</v>
      </c>
      <c r="G2959" s="9" t="s">
        <v>5492</v>
      </c>
      <c r="H2959" s="10" t="s">
        <v>60</v>
      </c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</row>
    <row r="2960" spans="1:24" x14ac:dyDescent="0.2">
      <c r="A2960" s="3">
        <v>45525</v>
      </c>
      <c r="B2960" s="9">
        <v>300</v>
      </c>
      <c r="C2960" s="9" t="s">
        <v>27</v>
      </c>
      <c r="D2960" s="9" t="s">
        <v>59</v>
      </c>
      <c r="E2960" s="9" t="s">
        <v>60</v>
      </c>
      <c r="F2960" s="9" t="s">
        <v>5537</v>
      </c>
      <c r="G2960" s="9" t="s">
        <v>5492</v>
      </c>
      <c r="H2960" s="10" t="s">
        <v>60</v>
      </c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</row>
    <row r="2961" spans="1:24" x14ac:dyDescent="0.2">
      <c r="A2961" s="3">
        <v>45527</v>
      </c>
      <c r="B2961" s="9">
        <v>145</v>
      </c>
      <c r="C2961" s="9" t="s">
        <v>27</v>
      </c>
      <c r="D2961" s="9" t="s">
        <v>59</v>
      </c>
      <c r="E2961" s="9" t="s">
        <v>60</v>
      </c>
      <c r="F2961" s="9" t="s">
        <v>5537</v>
      </c>
      <c r="G2961" s="9" t="s">
        <v>5492</v>
      </c>
      <c r="H2961" s="10" t="s">
        <v>60</v>
      </c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</row>
    <row r="2962" spans="1:24" x14ac:dyDescent="0.2">
      <c r="A2962" s="3">
        <v>45527</v>
      </c>
      <c r="B2962" s="9">
        <v>1000</v>
      </c>
      <c r="C2962" s="9" t="s">
        <v>27</v>
      </c>
      <c r="D2962" s="9" t="s">
        <v>59</v>
      </c>
      <c r="E2962" s="9" t="s">
        <v>60</v>
      </c>
      <c r="F2962" s="9" t="s">
        <v>5537</v>
      </c>
      <c r="G2962" s="9" t="s">
        <v>5492</v>
      </c>
      <c r="H2962" s="10" t="s">
        <v>60</v>
      </c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</row>
    <row r="2963" spans="1:24" x14ac:dyDescent="0.2">
      <c r="A2963" s="3">
        <v>45531</v>
      </c>
      <c r="B2963" s="9">
        <v>70</v>
      </c>
      <c r="C2963" s="9" t="s">
        <v>27</v>
      </c>
      <c r="D2963" s="9" t="s">
        <v>59</v>
      </c>
      <c r="E2963" s="9" t="s">
        <v>60</v>
      </c>
      <c r="F2963" s="9" t="s">
        <v>5537</v>
      </c>
      <c r="G2963" s="9" t="s">
        <v>5492</v>
      </c>
      <c r="H2963" s="10" t="s">
        <v>60</v>
      </c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</row>
    <row r="2964" spans="1:24" x14ac:dyDescent="0.2">
      <c r="A2964" s="3">
        <v>45531</v>
      </c>
      <c r="B2964" s="9">
        <v>500</v>
      </c>
      <c r="C2964" s="9" t="s">
        <v>27</v>
      </c>
      <c r="D2964" s="9" t="s">
        <v>59</v>
      </c>
      <c r="E2964" s="9" t="s">
        <v>60</v>
      </c>
      <c r="F2964" s="9" t="s">
        <v>5537</v>
      </c>
      <c r="G2964" s="9" t="s">
        <v>5492</v>
      </c>
      <c r="H2964" s="10" t="s">
        <v>60</v>
      </c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</row>
    <row r="2965" spans="1:24" x14ac:dyDescent="0.2">
      <c r="A2965" s="3">
        <v>45533</v>
      </c>
      <c r="B2965" s="9">
        <v>500</v>
      </c>
      <c r="C2965" s="9" t="s">
        <v>27</v>
      </c>
      <c r="D2965" s="9" t="s">
        <v>59</v>
      </c>
      <c r="E2965" s="9" t="s">
        <v>60</v>
      </c>
      <c r="F2965" s="9" t="s">
        <v>5537</v>
      </c>
      <c r="G2965" s="9" t="s">
        <v>5492</v>
      </c>
      <c r="H2965" s="10" t="s">
        <v>60</v>
      </c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</row>
    <row r="2966" spans="1:24" x14ac:dyDescent="0.2">
      <c r="A2966" s="3">
        <v>45533</v>
      </c>
      <c r="B2966" s="9">
        <v>500</v>
      </c>
      <c r="C2966" s="9" t="s">
        <v>27</v>
      </c>
      <c r="D2966" s="9" t="s">
        <v>59</v>
      </c>
      <c r="E2966" s="9" t="s">
        <v>60</v>
      </c>
      <c r="F2966" s="9" t="s">
        <v>5537</v>
      </c>
      <c r="G2966" s="9" t="s">
        <v>5492</v>
      </c>
      <c r="H2966" s="10" t="s">
        <v>60</v>
      </c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</row>
    <row r="2967" spans="1:24" x14ac:dyDescent="0.2">
      <c r="A2967" s="3">
        <v>45533</v>
      </c>
      <c r="B2967" s="9">
        <v>500</v>
      </c>
      <c r="C2967" s="9" t="s">
        <v>27</v>
      </c>
      <c r="D2967" s="9" t="s">
        <v>59</v>
      </c>
      <c r="E2967" s="9" t="s">
        <v>60</v>
      </c>
      <c r="F2967" s="9" t="s">
        <v>5537</v>
      </c>
      <c r="G2967" s="9" t="s">
        <v>5492</v>
      </c>
      <c r="H2967" s="10" t="s">
        <v>60</v>
      </c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</row>
    <row r="2968" spans="1:24" x14ac:dyDescent="0.2">
      <c r="A2968" s="3">
        <v>45533</v>
      </c>
      <c r="B2968" s="9">
        <v>1000</v>
      </c>
      <c r="C2968" s="9" t="s">
        <v>27</v>
      </c>
      <c r="D2968" s="9" t="s">
        <v>59</v>
      </c>
      <c r="E2968" s="9" t="s">
        <v>60</v>
      </c>
      <c r="F2968" s="9" t="s">
        <v>5537</v>
      </c>
      <c r="G2968" s="9" t="s">
        <v>5492</v>
      </c>
      <c r="H2968" s="10" t="s">
        <v>60</v>
      </c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</row>
    <row r="2969" spans="1:24" x14ac:dyDescent="0.2">
      <c r="A2969" s="3">
        <v>45538</v>
      </c>
      <c r="B2969" s="9">
        <v>500</v>
      </c>
      <c r="C2969" s="9" t="s">
        <v>27</v>
      </c>
      <c r="D2969" s="9" t="s">
        <v>59</v>
      </c>
      <c r="E2969" s="9" t="s">
        <v>60</v>
      </c>
      <c r="F2969" s="9" t="s">
        <v>5537</v>
      </c>
      <c r="G2969" s="9" t="s">
        <v>5492</v>
      </c>
      <c r="H2969" s="10" t="s">
        <v>60</v>
      </c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</row>
    <row r="2970" spans="1:24" x14ac:dyDescent="0.2">
      <c r="A2970" s="3">
        <v>45540</v>
      </c>
      <c r="B2970" s="9">
        <v>485</v>
      </c>
      <c r="C2970" s="9" t="s">
        <v>27</v>
      </c>
      <c r="D2970" s="9" t="s">
        <v>59</v>
      </c>
      <c r="E2970" s="9" t="s">
        <v>60</v>
      </c>
      <c r="F2970" s="9" t="s">
        <v>5537</v>
      </c>
      <c r="G2970" s="9" t="s">
        <v>5492</v>
      </c>
      <c r="H2970" s="10" t="s">
        <v>60</v>
      </c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</row>
    <row r="2971" spans="1:24" x14ac:dyDescent="0.2">
      <c r="A2971" s="3">
        <v>45541</v>
      </c>
      <c r="B2971" s="9">
        <v>45</v>
      </c>
      <c r="C2971" s="9" t="s">
        <v>27</v>
      </c>
      <c r="D2971" s="9" t="s">
        <v>59</v>
      </c>
      <c r="E2971" s="9" t="s">
        <v>60</v>
      </c>
      <c r="F2971" s="9" t="s">
        <v>5537</v>
      </c>
      <c r="G2971" s="9" t="s">
        <v>5492</v>
      </c>
      <c r="H2971" s="10" t="s">
        <v>60</v>
      </c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</row>
    <row r="2972" spans="1:24" x14ac:dyDescent="0.2">
      <c r="A2972" s="3">
        <v>45541</v>
      </c>
      <c r="B2972" s="9">
        <v>500</v>
      </c>
      <c r="C2972" s="9" t="s">
        <v>27</v>
      </c>
      <c r="D2972" s="9" t="s">
        <v>59</v>
      </c>
      <c r="E2972" s="9" t="s">
        <v>60</v>
      </c>
      <c r="F2972" s="9" t="s">
        <v>5537</v>
      </c>
      <c r="G2972" s="9" t="s">
        <v>5492</v>
      </c>
      <c r="H2972" s="10" t="s">
        <v>60</v>
      </c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</row>
    <row r="2973" spans="1:24" x14ac:dyDescent="0.2">
      <c r="A2973" s="3">
        <v>45544</v>
      </c>
      <c r="B2973" s="9">
        <v>500</v>
      </c>
      <c r="C2973" s="9" t="s">
        <v>27</v>
      </c>
      <c r="D2973" s="9" t="s">
        <v>59</v>
      </c>
      <c r="E2973" s="9" t="s">
        <v>60</v>
      </c>
      <c r="F2973" s="9" t="s">
        <v>5537</v>
      </c>
      <c r="G2973" s="9" t="s">
        <v>5492</v>
      </c>
      <c r="H2973" s="10" t="s">
        <v>60</v>
      </c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</row>
    <row r="2974" spans="1:24" x14ac:dyDescent="0.2">
      <c r="A2974" s="3">
        <v>45546</v>
      </c>
      <c r="B2974" s="9">
        <v>398</v>
      </c>
      <c r="C2974" s="9" t="s">
        <v>27</v>
      </c>
      <c r="D2974" s="9" t="s">
        <v>59</v>
      </c>
      <c r="E2974" s="9" t="s">
        <v>60</v>
      </c>
      <c r="F2974" s="9" t="s">
        <v>5537</v>
      </c>
      <c r="G2974" s="9" t="s">
        <v>5492</v>
      </c>
      <c r="H2974" s="10" t="s">
        <v>60</v>
      </c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</row>
    <row r="2975" spans="1:24" x14ac:dyDescent="0.2">
      <c r="A2975" s="3">
        <v>45547</v>
      </c>
      <c r="B2975" s="9">
        <v>500</v>
      </c>
      <c r="C2975" s="9" t="s">
        <v>27</v>
      </c>
      <c r="D2975" s="9" t="s">
        <v>59</v>
      </c>
      <c r="E2975" s="9" t="s">
        <v>60</v>
      </c>
      <c r="F2975" s="9" t="s">
        <v>5537</v>
      </c>
      <c r="G2975" s="9" t="s">
        <v>5492</v>
      </c>
      <c r="H2975" s="10" t="s">
        <v>60</v>
      </c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</row>
    <row r="2976" spans="1:24" x14ac:dyDescent="0.2">
      <c r="A2976" s="3">
        <v>45548</v>
      </c>
      <c r="B2976" s="9">
        <v>1000</v>
      </c>
      <c r="C2976" s="9" t="s">
        <v>27</v>
      </c>
      <c r="D2976" s="9" t="s">
        <v>59</v>
      </c>
      <c r="E2976" s="9" t="s">
        <v>60</v>
      </c>
      <c r="F2976" s="9" t="s">
        <v>5537</v>
      </c>
      <c r="G2976" s="9" t="s">
        <v>5492</v>
      </c>
      <c r="H2976" s="10" t="s">
        <v>60</v>
      </c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</row>
    <row r="2977" spans="1:24" x14ac:dyDescent="0.2">
      <c r="A2977" s="3">
        <v>45551</v>
      </c>
      <c r="B2977" s="9">
        <v>500</v>
      </c>
      <c r="C2977" s="9" t="s">
        <v>27</v>
      </c>
      <c r="D2977" s="9" t="s">
        <v>59</v>
      </c>
      <c r="E2977" s="9" t="s">
        <v>60</v>
      </c>
      <c r="F2977" s="9" t="s">
        <v>5537</v>
      </c>
      <c r="G2977" s="9" t="s">
        <v>5492</v>
      </c>
      <c r="H2977" s="10" t="s">
        <v>60</v>
      </c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</row>
    <row r="2978" spans="1:24" x14ac:dyDescent="0.2">
      <c r="A2978" s="3">
        <v>45553</v>
      </c>
      <c r="B2978" s="9">
        <v>500</v>
      </c>
      <c r="C2978" s="9" t="s">
        <v>27</v>
      </c>
      <c r="D2978" s="9" t="s">
        <v>59</v>
      </c>
      <c r="E2978" s="9" t="s">
        <v>60</v>
      </c>
      <c r="F2978" s="9" t="s">
        <v>5537</v>
      </c>
      <c r="G2978" s="9" t="s">
        <v>5492</v>
      </c>
      <c r="H2978" s="10" t="s">
        <v>60</v>
      </c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</row>
    <row r="2979" spans="1:24" x14ac:dyDescent="0.2">
      <c r="A2979" s="3">
        <v>45554</v>
      </c>
      <c r="B2979" s="9">
        <v>200</v>
      </c>
      <c r="C2979" s="9" t="s">
        <v>27</v>
      </c>
      <c r="D2979" s="9" t="s">
        <v>59</v>
      </c>
      <c r="E2979" s="9" t="s">
        <v>60</v>
      </c>
      <c r="F2979" s="9" t="s">
        <v>5537</v>
      </c>
      <c r="G2979" s="9" t="s">
        <v>5492</v>
      </c>
      <c r="H2979" s="10" t="s">
        <v>60</v>
      </c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</row>
    <row r="2980" spans="1:24" x14ac:dyDescent="0.2">
      <c r="A2980" s="3">
        <v>45555</v>
      </c>
      <c r="B2980" s="9">
        <v>1500</v>
      </c>
      <c r="C2980" s="9" t="s">
        <v>27</v>
      </c>
      <c r="D2980" s="9" t="s">
        <v>59</v>
      </c>
      <c r="E2980" s="9" t="s">
        <v>60</v>
      </c>
      <c r="F2980" s="9" t="s">
        <v>5537</v>
      </c>
      <c r="G2980" s="9" t="s">
        <v>5492</v>
      </c>
      <c r="H2980" s="10" t="s">
        <v>60</v>
      </c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</row>
    <row r="2981" spans="1:24" x14ac:dyDescent="0.2">
      <c r="A2981" s="3">
        <v>45558</v>
      </c>
      <c r="B2981" s="9">
        <v>200</v>
      </c>
      <c r="C2981" s="9" t="s">
        <v>27</v>
      </c>
      <c r="D2981" s="9" t="s">
        <v>59</v>
      </c>
      <c r="E2981" s="9" t="s">
        <v>60</v>
      </c>
      <c r="F2981" s="9" t="s">
        <v>5537</v>
      </c>
      <c r="G2981" s="9" t="s">
        <v>5492</v>
      </c>
      <c r="H2981" s="10" t="s">
        <v>60</v>
      </c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</row>
    <row r="2982" spans="1:24" x14ac:dyDescent="0.2">
      <c r="A2982" s="3">
        <v>45558</v>
      </c>
      <c r="B2982" s="9">
        <v>477</v>
      </c>
      <c r="C2982" s="9" t="s">
        <v>27</v>
      </c>
      <c r="D2982" s="9" t="s">
        <v>59</v>
      </c>
      <c r="E2982" s="9" t="s">
        <v>60</v>
      </c>
      <c r="F2982" s="9" t="s">
        <v>5537</v>
      </c>
      <c r="G2982" s="9" t="s">
        <v>5492</v>
      </c>
      <c r="H2982" s="10" t="s">
        <v>60</v>
      </c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</row>
    <row r="2983" spans="1:24" x14ac:dyDescent="0.2">
      <c r="A2983" s="3">
        <v>45559</v>
      </c>
      <c r="B2983" s="9">
        <v>400</v>
      </c>
      <c r="C2983" s="9" t="s">
        <v>27</v>
      </c>
      <c r="D2983" s="9" t="s">
        <v>59</v>
      </c>
      <c r="E2983" s="9" t="s">
        <v>60</v>
      </c>
      <c r="F2983" s="9" t="s">
        <v>5537</v>
      </c>
      <c r="G2983" s="9" t="s">
        <v>5492</v>
      </c>
      <c r="H2983" s="10" t="s">
        <v>60</v>
      </c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</row>
    <row r="2984" spans="1:24" x14ac:dyDescent="0.2">
      <c r="A2984" s="3">
        <v>45559</v>
      </c>
      <c r="B2984" s="9">
        <v>500</v>
      </c>
      <c r="C2984" s="9" t="s">
        <v>27</v>
      </c>
      <c r="D2984" s="9" t="s">
        <v>59</v>
      </c>
      <c r="E2984" s="9" t="s">
        <v>60</v>
      </c>
      <c r="F2984" s="9" t="s">
        <v>5537</v>
      </c>
      <c r="G2984" s="9" t="s">
        <v>5492</v>
      </c>
      <c r="H2984" s="10" t="s">
        <v>60</v>
      </c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</row>
    <row r="2985" spans="1:24" x14ac:dyDescent="0.2">
      <c r="A2985" s="3">
        <v>45559</v>
      </c>
      <c r="B2985" s="9">
        <v>1000</v>
      </c>
      <c r="C2985" s="9" t="s">
        <v>27</v>
      </c>
      <c r="D2985" s="9" t="s">
        <v>59</v>
      </c>
      <c r="E2985" s="9" t="s">
        <v>60</v>
      </c>
      <c r="F2985" s="9" t="s">
        <v>5537</v>
      </c>
      <c r="G2985" s="9" t="s">
        <v>5492</v>
      </c>
      <c r="H2985" s="10" t="s">
        <v>60</v>
      </c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</row>
    <row r="2986" spans="1:24" x14ac:dyDescent="0.2">
      <c r="A2986" s="3">
        <v>45561</v>
      </c>
      <c r="B2986" s="9">
        <v>500</v>
      </c>
      <c r="C2986" s="9" t="s">
        <v>27</v>
      </c>
      <c r="D2986" s="9" t="s">
        <v>59</v>
      </c>
      <c r="E2986" s="9" t="s">
        <v>60</v>
      </c>
      <c r="F2986" s="9" t="s">
        <v>5537</v>
      </c>
      <c r="G2986" s="9" t="s">
        <v>5492</v>
      </c>
      <c r="H2986" s="10" t="s">
        <v>60</v>
      </c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</row>
    <row r="2987" spans="1:24" x14ac:dyDescent="0.2">
      <c r="A2987" s="3">
        <v>45562</v>
      </c>
      <c r="B2987" s="9">
        <v>500</v>
      </c>
      <c r="C2987" s="9" t="s">
        <v>27</v>
      </c>
      <c r="D2987" s="9" t="s">
        <v>59</v>
      </c>
      <c r="E2987" s="9" t="s">
        <v>60</v>
      </c>
      <c r="F2987" s="9" t="s">
        <v>5537</v>
      </c>
      <c r="G2987" s="9" t="s">
        <v>5492</v>
      </c>
      <c r="H2987" s="10" t="s">
        <v>60</v>
      </c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</row>
    <row r="2988" spans="1:24" x14ac:dyDescent="0.2">
      <c r="A2988" s="3">
        <v>45565</v>
      </c>
      <c r="B2988" s="9">
        <v>200</v>
      </c>
      <c r="C2988" s="9" t="s">
        <v>27</v>
      </c>
      <c r="D2988" s="9" t="s">
        <v>59</v>
      </c>
      <c r="E2988" s="9" t="s">
        <v>60</v>
      </c>
      <c r="F2988" s="9" t="s">
        <v>5537</v>
      </c>
      <c r="G2988" s="9" t="s">
        <v>5492</v>
      </c>
      <c r="H2988" s="10" t="s">
        <v>60</v>
      </c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</row>
    <row r="2989" spans="1:24" x14ac:dyDescent="0.2">
      <c r="A2989" s="3">
        <v>45565</v>
      </c>
      <c r="B2989" s="9">
        <v>300</v>
      </c>
      <c r="C2989" s="9" t="s">
        <v>27</v>
      </c>
      <c r="D2989" s="9" t="s">
        <v>59</v>
      </c>
      <c r="E2989" s="9" t="s">
        <v>60</v>
      </c>
      <c r="F2989" s="9" t="s">
        <v>5537</v>
      </c>
      <c r="G2989" s="9" t="s">
        <v>5492</v>
      </c>
      <c r="H2989" s="10" t="s">
        <v>60</v>
      </c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</row>
    <row r="2990" spans="1:24" x14ac:dyDescent="0.2">
      <c r="A2990" s="3">
        <v>45566</v>
      </c>
      <c r="B2990" s="9">
        <v>200</v>
      </c>
      <c r="C2990" s="9" t="s">
        <v>27</v>
      </c>
      <c r="D2990" s="9" t="s">
        <v>59</v>
      </c>
      <c r="E2990" s="9" t="s">
        <v>60</v>
      </c>
      <c r="F2990" s="9" t="s">
        <v>5537</v>
      </c>
      <c r="G2990" s="9" t="s">
        <v>5492</v>
      </c>
      <c r="H2990" s="10" t="s">
        <v>60</v>
      </c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</row>
    <row r="2991" spans="1:24" x14ac:dyDescent="0.2">
      <c r="A2991" s="3">
        <v>45567</v>
      </c>
      <c r="B2991" s="9">
        <v>500</v>
      </c>
      <c r="C2991" s="9" t="s">
        <v>27</v>
      </c>
      <c r="D2991" s="9" t="s">
        <v>59</v>
      </c>
      <c r="E2991" s="9" t="s">
        <v>60</v>
      </c>
      <c r="F2991" s="9" t="s">
        <v>5537</v>
      </c>
      <c r="G2991" s="9" t="s">
        <v>5492</v>
      </c>
      <c r="H2991" s="10" t="s">
        <v>60</v>
      </c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</row>
    <row r="2992" spans="1:24" x14ac:dyDescent="0.2">
      <c r="A2992" s="3">
        <v>45567</v>
      </c>
      <c r="B2992" s="9">
        <v>500</v>
      </c>
      <c r="C2992" s="9" t="s">
        <v>27</v>
      </c>
      <c r="D2992" s="9" t="s">
        <v>59</v>
      </c>
      <c r="E2992" s="9" t="s">
        <v>60</v>
      </c>
      <c r="F2992" s="9" t="s">
        <v>5537</v>
      </c>
      <c r="G2992" s="9" t="s">
        <v>5492</v>
      </c>
      <c r="H2992" s="10" t="s">
        <v>60</v>
      </c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</row>
    <row r="2993" spans="1:24" x14ac:dyDescent="0.2">
      <c r="A2993" s="3">
        <v>45569</v>
      </c>
      <c r="B2993" s="9">
        <v>99</v>
      </c>
      <c r="C2993" s="9" t="s">
        <v>27</v>
      </c>
      <c r="D2993" s="9" t="s">
        <v>59</v>
      </c>
      <c r="E2993" s="9" t="s">
        <v>60</v>
      </c>
      <c r="F2993" s="9" t="s">
        <v>5537</v>
      </c>
      <c r="G2993" s="9" t="s">
        <v>5492</v>
      </c>
      <c r="H2993" s="10" t="s">
        <v>60</v>
      </c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</row>
    <row r="2994" spans="1:24" x14ac:dyDescent="0.2">
      <c r="A2994" s="3">
        <v>45569</v>
      </c>
      <c r="B2994" s="9">
        <v>400</v>
      </c>
      <c r="C2994" s="9" t="s">
        <v>27</v>
      </c>
      <c r="D2994" s="9" t="s">
        <v>59</v>
      </c>
      <c r="E2994" s="9" t="s">
        <v>60</v>
      </c>
      <c r="F2994" s="9" t="s">
        <v>5537</v>
      </c>
      <c r="G2994" s="9" t="s">
        <v>5492</v>
      </c>
      <c r="H2994" s="10" t="s">
        <v>60</v>
      </c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</row>
    <row r="2995" spans="1:24" x14ac:dyDescent="0.2">
      <c r="A2995" s="3">
        <v>45572</v>
      </c>
      <c r="B2995" s="9">
        <v>500</v>
      </c>
      <c r="C2995" s="9" t="s">
        <v>27</v>
      </c>
      <c r="D2995" s="9" t="s">
        <v>59</v>
      </c>
      <c r="E2995" s="9" t="s">
        <v>60</v>
      </c>
      <c r="F2995" s="9" t="s">
        <v>5537</v>
      </c>
      <c r="G2995" s="9" t="s">
        <v>5492</v>
      </c>
      <c r="H2995" s="10" t="s">
        <v>60</v>
      </c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</row>
    <row r="2996" spans="1:24" x14ac:dyDescent="0.2">
      <c r="A2996" s="3">
        <v>45572</v>
      </c>
      <c r="B2996" s="9">
        <v>500</v>
      </c>
      <c r="C2996" s="9" t="s">
        <v>27</v>
      </c>
      <c r="D2996" s="9" t="s">
        <v>59</v>
      </c>
      <c r="E2996" s="9" t="s">
        <v>60</v>
      </c>
      <c r="F2996" s="9" t="s">
        <v>5537</v>
      </c>
      <c r="G2996" s="9" t="s">
        <v>5492</v>
      </c>
      <c r="H2996" s="10" t="s">
        <v>60</v>
      </c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</row>
    <row r="2997" spans="1:24" x14ac:dyDescent="0.2">
      <c r="A2997" s="3">
        <v>45572</v>
      </c>
      <c r="B2997" s="9">
        <v>689</v>
      </c>
      <c r="C2997" s="9" t="s">
        <v>27</v>
      </c>
      <c r="D2997" s="9" t="s">
        <v>59</v>
      </c>
      <c r="E2997" s="9" t="s">
        <v>60</v>
      </c>
      <c r="F2997" s="9" t="s">
        <v>5537</v>
      </c>
      <c r="G2997" s="9" t="s">
        <v>5492</v>
      </c>
      <c r="H2997" s="10" t="s">
        <v>60</v>
      </c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</row>
    <row r="2998" spans="1:24" x14ac:dyDescent="0.2">
      <c r="A2998" s="3">
        <v>45575</v>
      </c>
      <c r="B2998" s="9">
        <v>500</v>
      </c>
      <c r="C2998" s="9" t="s">
        <v>27</v>
      </c>
      <c r="D2998" s="9" t="s">
        <v>59</v>
      </c>
      <c r="E2998" s="9" t="s">
        <v>60</v>
      </c>
      <c r="F2998" s="9" t="s">
        <v>5537</v>
      </c>
      <c r="G2998" s="9" t="s">
        <v>5492</v>
      </c>
      <c r="H2998" s="10" t="s">
        <v>60</v>
      </c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</row>
    <row r="2999" spans="1:24" x14ac:dyDescent="0.2">
      <c r="A2999" s="3">
        <v>45579</v>
      </c>
      <c r="B2999" s="9">
        <v>500</v>
      </c>
      <c r="C2999" s="9" t="s">
        <v>27</v>
      </c>
      <c r="D2999" s="9" t="s">
        <v>59</v>
      </c>
      <c r="E2999" s="9" t="s">
        <v>60</v>
      </c>
      <c r="F2999" s="9" t="s">
        <v>5537</v>
      </c>
      <c r="G2999" s="9" t="s">
        <v>5492</v>
      </c>
      <c r="H2999" s="10" t="s">
        <v>60</v>
      </c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</row>
    <row r="3000" spans="1:24" x14ac:dyDescent="0.2">
      <c r="A3000" s="3">
        <v>45579</v>
      </c>
      <c r="B3000" s="9">
        <v>500</v>
      </c>
      <c r="C3000" s="9" t="s">
        <v>27</v>
      </c>
      <c r="D3000" s="9" t="s">
        <v>59</v>
      </c>
      <c r="E3000" s="9" t="s">
        <v>60</v>
      </c>
      <c r="F3000" s="9" t="s">
        <v>5537</v>
      </c>
      <c r="G3000" s="9" t="s">
        <v>5492</v>
      </c>
      <c r="H3000" s="10" t="s">
        <v>60</v>
      </c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</row>
    <row r="3001" spans="1:24" x14ac:dyDescent="0.2">
      <c r="A3001" s="3">
        <v>45581</v>
      </c>
      <c r="B3001" s="9">
        <v>750</v>
      </c>
      <c r="C3001" s="9" t="s">
        <v>27</v>
      </c>
      <c r="D3001" s="9" t="s">
        <v>59</v>
      </c>
      <c r="E3001" s="9" t="s">
        <v>60</v>
      </c>
      <c r="F3001" s="9" t="s">
        <v>5537</v>
      </c>
      <c r="G3001" s="9" t="s">
        <v>5492</v>
      </c>
      <c r="H3001" s="10" t="s">
        <v>60</v>
      </c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</row>
    <row r="3002" spans="1:24" x14ac:dyDescent="0.2">
      <c r="A3002" s="3">
        <v>45583</v>
      </c>
      <c r="B3002" s="9">
        <v>300</v>
      </c>
      <c r="C3002" s="9" t="s">
        <v>27</v>
      </c>
      <c r="D3002" s="9" t="s">
        <v>59</v>
      </c>
      <c r="E3002" s="9" t="s">
        <v>60</v>
      </c>
      <c r="F3002" s="9" t="s">
        <v>5537</v>
      </c>
      <c r="G3002" s="9" t="s">
        <v>5492</v>
      </c>
      <c r="H3002" s="10" t="s">
        <v>60</v>
      </c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</row>
    <row r="3003" spans="1:24" x14ac:dyDescent="0.2">
      <c r="A3003" s="3">
        <v>45586</v>
      </c>
      <c r="B3003" s="9">
        <v>60</v>
      </c>
      <c r="C3003" s="9" t="s">
        <v>27</v>
      </c>
      <c r="D3003" s="9" t="s">
        <v>59</v>
      </c>
      <c r="E3003" s="9" t="s">
        <v>60</v>
      </c>
      <c r="F3003" s="9" t="s">
        <v>5537</v>
      </c>
      <c r="G3003" s="9" t="s">
        <v>5492</v>
      </c>
      <c r="H3003" s="10" t="s">
        <v>60</v>
      </c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</row>
    <row r="3004" spans="1:24" x14ac:dyDescent="0.2">
      <c r="A3004" s="3">
        <v>45586</v>
      </c>
      <c r="B3004" s="9">
        <v>70</v>
      </c>
      <c r="C3004" s="9" t="s">
        <v>27</v>
      </c>
      <c r="D3004" s="9" t="s">
        <v>59</v>
      </c>
      <c r="E3004" s="9" t="s">
        <v>60</v>
      </c>
      <c r="F3004" s="9" t="s">
        <v>5537</v>
      </c>
      <c r="G3004" s="9" t="s">
        <v>5492</v>
      </c>
      <c r="H3004" s="10" t="s">
        <v>60</v>
      </c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</row>
    <row r="3005" spans="1:24" x14ac:dyDescent="0.2">
      <c r="A3005" s="3">
        <v>45586</v>
      </c>
      <c r="B3005" s="9">
        <v>300</v>
      </c>
      <c r="C3005" s="9" t="s">
        <v>27</v>
      </c>
      <c r="D3005" s="9" t="s">
        <v>59</v>
      </c>
      <c r="E3005" s="9" t="s">
        <v>60</v>
      </c>
      <c r="F3005" s="9" t="s">
        <v>5537</v>
      </c>
      <c r="G3005" s="9" t="s">
        <v>5492</v>
      </c>
      <c r="H3005" s="10" t="s">
        <v>60</v>
      </c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</row>
    <row r="3006" spans="1:24" x14ac:dyDescent="0.2">
      <c r="A3006" s="3">
        <v>45586</v>
      </c>
      <c r="B3006" s="9">
        <v>500</v>
      </c>
      <c r="C3006" s="9" t="s">
        <v>27</v>
      </c>
      <c r="D3006" s="9" t="s">
        <v>59</v>
      </c>
      <c r="E3006" s="9" t="s">
        <v>60</v>
      </c>
      <c r="F3006" s="9" t="s">
        <v>5537</v>
      </c>
      <c r="G3006" s="9" t="s">
        <v>5492</v>
      </c>
      <c r="H3006" s="10" t="s">
        <v>60</v>
      </c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</row>
    <row r="3007" spans="1:24" x14ac:dyDescent="0.2">
      <c r="A3007" s="3">
        <v>45586</v>
      </c>
      <c r="B3007" s="9">
        <v>1000</v>
      </c>
      <c r="C3007" s="9" t="s">
        <v>27</v>
      </c>
      <c r="D3007" s="9" t="s">
        <v>59</v>
      </c>
      <c r="E3007" s="9" t="s">
        <v>60</v>
      </c>
      <c r="F3007" s="9" t="s">
        <v>5537</v>
      </c>
      <c r="G3007" s="9" t="s">
        <v>5492</v>
      </c>
      <c r="H3007" s="10" t="s">
        <v>60</v>
      </c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</row>
    <row r="3008" spans="1:24" x14ac:dyDescent="0.2">
      <c r="A3008" s="3">
        <v>45588</v>
      </c>
      <c r="B3008" s="9">
        <v>200</v>
      </c>
      <c r="C3008" s="9" t="s">
        <v>27</v>
      </c>
      <c r="D3008" s="9" t="s">
        <v>59</v>
      </c>
      <c r="E3008" s="9" t="s">
        <v>60</v>
      </c>
      <c r="F3008" s="9" t="s">
        <v>5537</v>
      </c>
      <c r="G3008" s="9" t="s">
        <v>5492</v>
      </c>
      <c r="H3008" s="10" t="s">
        <v>60</v>
      </c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</row>
    <row r="3009" spans="1:24" x14ac:dyDescent="0.2">
      <c r="A3009" s="3">
        <v>45588</v>
      </c>
      <c r="B3009" s="9">
        <v>1000</v>
      </c>
      <c r="C3009" s="9" t="s">
        <v>27</v>
      </c>
      <c r="D3009" s="9" t="s">
        <v>59</v>
      </c>
      <c r="E3009" s="9" t="s">
        <v>60</v>
      </c>
      <c r="F3009" s="9" t="s">
        <v>5537</v>
      </c>
      <c r="G3009" s="9" t="s">
        <v>5492</v>
      </c>
      <c r="H3009" s="10" t="s">
        <v>60</v>
      </c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</row>
    <row r="3010" spans="1:24" x14ac:dyDescent="0.2">
      <c r="A3010" s="3">
        <v>45590</v>
      </c>
      <c r="B3010" s="9">
        <v>500</v>
      </c>
      <c r="C3010" s="9" t="s">
        <v>27</v>
      </c>
      <c r="D3010" s="9" t="s">
        <v>59</v>
      </c>
      <c r="E3010" s="9" t="s">
        <v>60</v>
      </c>
      <c r="F3010" s="9" t="s">
        <v>5537</v>
      </c>
      <c r="G3010" s="9" t="s">
        <v>5492</v>
      </c>
      <c r="H3010" s="10" t="s">
        <v>60</v>
      </c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</row>
    <row r="3011" spans="1:24" x14ac:dyDescent="0.2">
      <c r="A3011" s="3">
        <v>45593</v>
      </c>
      <c r="B3011" s="9">
        <v>100</v>
      </c>
      <c r="C3011" s="9" t="s">
        <v>27</v>
      </c>
      <c r="D3011" s="9" t="s">
        <v>59</v>
      </c>
      <c r="E3011" s="9" t="s">
        <v>60</v>
      </c>
      <c r="F3011" s="9" t="s">
        <v>5537</v>
      </c>
      <c r="G3011" s="9" t="s">
        <v>5492</v>
      </c>
      <c r="H3011" s="10" t="s">
        <v>60</v>
      </c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</row>
    <row r="3012" spans="1:24" x14ac:dyDescent="0.2">
      <c r="A3012" s="3">
        <v>45593</v>
      </c>
      <c r="B3012" s="9">
        <v>300</v>
      </c>
      <c r="C3012" s="9" t="s">
        <v>27</v>
      </c>
      <c r="D3012" s="9" t="s">
        <v>59</v>
      </c>
      <c r="E3012" s="9" t="s">
        <v>60</v>
      </c>
      <c r="F3012" s="9" t="s">
        <v>5537</v>
      </c>
      <c r="G3012" s="9" t="s">
        <v>5492</v>
      </c>
      <c r="H3012" s="10" t="s">
        <v>60</v>
      </c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</row>
    <row r="3013" spans="1:24" x14ac:dyDescent="0.2">
      <c r="A3013" s="3">
        <v>45593</v>
      </c>
      <c r="B3013" s="9">
        <v>700</v>
      </c>
      <c r="C3013" s="9" t="s">
        <v>27</v>
      </c>
      <c r="D3013" s="9" t="s">
        <v>59</v>
      </c>
      <c r="E3013" s="9" t="s">
        <v>60</v>
      </c>
      <c r="F3013" s="9" t="s">
        <v>5537</v>
      </c>
      <c r="G3013" s="9" t="s">
        <v>5492</v>
      </c>
      <c r="H3013" s="10" t="s">
        <v>60</v>
      </c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</row>
    <row r="3014" spans="1:24" x14ac:dyDescent="0.2">
      <c r="A3014" s="3">
        <v>45595</v>
      </c>
      <c r="B3014" s="9">
        <v>1500</v>
      </c>
      <c r="C3014" s="9" t="s">
        <v>27</v>
      </c>
      <c r="D3014" s="9" t="s">
        <v>59</v>
      </c>
      <c r="E3014" s="9" t="s">
        <v>60</v>
      </c>
      <c r="F3014" s="9" t="s">
        <v>5537</v>
      </c>
      <c r="G3014" s="9" t="s">
        <v>5492</v>
      </c>
      <c r="H3014" s="10" t="s">
        <v>60</v>
      </c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</row>
    <row r="3015" spans="1:24" x14ac:dyDescent="0.2">
      <c r="A3015" s="3">
        <v>45600</v>
      </c>
      <c r="B3015" s="9">
        <v>47</v>
      </c>
      <c r="C3015" s="9" t="s">
        <v>27</v>
      </c>
      <c r="D3015" s="9" t="s">
        <v>59</v>
      </c>
      <c r="E3015" s="9" t="s">
        <v>60</v>
      </c>
      <c r="F3015" s="9" t="s">
        <v>5537</v>
      </c>
      <c r="G3015" s="9" t="s">
        <v>5492</v>
      </c>
      <c r="H3015" s="10" t="s">
        <v>60</v>
      </c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</row>
    <row r="3016" spans="1:24" x14ac:dyDescent="0.2">
      <c r="A3016" s="3">
        <v>45600</v>
      </c>
      <c r="B3016" s="9">
        <v>100</v>
      </c>
      <c r="C3016" s="9" t="s">
        <v>27</v>
      </c>
      <c r="D3016" s="9" t="s">
        <v>59</v>
      </c>
      <c r="E3016" s="9" t="s">
        <v>60</v>
      </c>
      <c r="F3016" s="9" t="s">
        <v>5537</v>
      </c>
      <c r="G3016" s="9" t="s">
        <v>5492</v>
      </c>
      <c r="H3016" s="10" t="s">
        <v>60</v>
      </c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</row>
    <row r="3017" spans="1:24" x14ac:dyDescent="0.2">
      <c r="A3017" s="3">
        <v>45600</v>
      </c>
      <c r="B3017" s="9">
        <v>167</v>
      </c>
      <c r="C3017" s="9" t="s">
        <v>27</v>
      </c>
      <c r="D3017" s="9" t="s">
        <v>59</v>
      </c>
      <c r="E3017" s="9" t="s">
        <v>60</v>
      </c>
      <c r="F3017" s="9" t="s">
        <v>5537</v>
      </c>
      <c r="G3017" s="9" t="s">
        <v>5492</v>
      </c>
      <c r="H3017" s="10" t="s">
        <v>60</v>
      </c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</row>
    <row r="3018" spans="1:24" x14ac:dyDescent="0.2">
      <c r="A3018" s="3">
        <v>45600</v>
      </c>
      <c r="B3018" s="9">
        <v>200</v>
      </c>
      <c r="C3018" s="9" t="s">
        <v>27</v>
      </c>
      <c r="D3018" s="9" t="s">
        <v>59</v>
      </c>
      <c r="E3018" s="9" t="s">
        <v>60</v>
      </c>
      <c r="F3018" s="9" t="s">
        <v>5537</v>
      </c>
      <c r="G3018" s="9" t="s">
        <v>5492</v>
      </c>
      <c r="H3018" s="10" t="s">
        <v>60</v>
      </c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</row>
    <row r="3019" spans="1:24" x14ac:dyDescent="0.2">
      <c r="A3019" s="3">
        <v>45600</v>
      </c>
      <c r="B3019" s="9">
        <v>300</v>
      </c>
      <c r="C3019" s="9" t="s">
        <v>27</v>
      </c>
      <c r="D3019" s="9" t="s">
        <v>59</v>
      </c>
      <c r="E3019" s="9" t="s">
        <v>60</v>
      </c>
      <c r="F3019" s="9" t="s">
        <v>5537</v>
      </c>
      <c r="G3019" s="9" t="s">
        <v>5492</v>
      </c>
      <c r="H3019" s="10" t="s">
        <v>60</v>
      </c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</row>
    <row r="3020" spans="1:24" x14ac:dyDescent="0.2">
      <c r="A3020" s="3">
        <v>45601</v>
      </c>
      <c r="B3020" s="9">
        <v>68</v>
      </c>
      <c r="C3020" s="9" t="s">
        <v>27</v>
      </c>
      <c r="D3020" s="9" t="s">
        <v>59</v>
      </c>
      <c r="E3020" s="9" t="s">
        <v>60</v>
      </c>
      <c r="F3020" s="9" t="s">
        <v>5537</v>
      </c>
      <c r="G3020" s="9" t="s">
        <v>5492</v>
      </c>
      <c r="H3020" s="10" t="s">
        <v>60</v>
      </c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</row>
    <row r="3021" spans="1:24" x14ac:dyDescent="0.2">
      <c r="A3021" s="3">
        <v>45602</v>
      </c>
      <c r="B3021" s="9">
        <v>150</v>
      </c>
      <c r="C3021" s="9" t="s">
        <v>27</v>
      </c>
      <c r="D3021" s="9" t="s">
        <v>59</v>
      </c>
      <c r="E3021" s="9" t="s">
        <v>60</v>
      </c>
      <c r="F3021" s="9" t="s">
        <v>5537</v>
      </c>
      <c r="G3021" s="9" t="s">
        <v>5492</v>
      </c>
      <c r="H3021" s="10" t="s">
        <v>60</v>
      </c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</row>
    <row r="3022" spans="1:24" x14ac:dyDescent="0.2">
      <c r="A3022" s="3">
        <v>45602</v>
      </c>
      <c r="B3022" s="9">
        <v>1000</v>
      </c>
      <c r="C3022" s="9" t="s">
        <v>27</v>
      </c>
      <c r="D3022" s="9" t="s">
        <v>59</v>
      </c>
      <c r="E3022" s="9" t="s">
        <v>60</v>
      </c>
      <c r="F3022" s="9" t="s">
        <v>5537</v>
      </c>
      <c r="G3022" s="9" t="s">
        <v>5492</v>
      </c>
      <c r="H3022" s="10" t="s">
        <v>60</v>
      </c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</row>
    <row r="3023" spans="1:24" x14ac:dyDescent="0.2">
      <c r="A3023" s="3">
        <v>45604</v>
      </c>
      <c r="B3023" s="9">
        <v>1000</v>
      </c>
      <c r="C3023" s="9" t="s">
        <v>27</v>
      </c>
      <c r="D3023" s="9" t="s">
        <v>59</v>
      </c>
      <c r="E3023" s="9" t="s">
        <v>60</v>
      </c>
      <c r="F3023" s="9" t="s">
        <v>5537</v>
      </c>
      <c r="G3023" s="9" t="s">
        <v>5492</v>
      </c>
      <c r="H3023" s="10" t="s">
        <v>60</v>
      </c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</row>
    <row r="3024" spans="1:24" x14ac:dyDescent="0.2">
      <c r="A3024" s="3">
        <v>45607</v>
      </c>
      <c r="B3024" s="9">
        <v>500</v>
      </c>
      <c r="C3024" s="9" t="s">
        <v>27</v>
      </c>
      <c r="D3024" s="9" t="s">
        <v>59</v>
      </c>
      <c r="E3024" s="9" t="s">
        <v>60</v>
      </c>
      <c r="F3024" s="9" t="s">
        <v>5537</v>
      </c>
      <c r="G3024" s="9" t="s">
        <v>5492</v>
      </c>
      <c r="H3024" s="10" t="s">
        <v>60</v>
      </c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</row>
    <row r="3025" spans="1:24" x14ac:dyDescent="0.2">
      <c r="A3025" s="3">
        <v>45607</v>
      </c>
      <c r="B3025" s="9">
        <v>510</v>
      </c>
      <c r="C3025" s="9" t="s">
        <v>27</v>
      </c>
      <c r="D3025" s="9" t="s">
        <v>59</v>
      </c>
      <c r="E3025" s="9" t="s">
        <v>60</v>
      </c>
      <c r="F3025" s="9" t="s">
        <v>5537</v>
      </c>
      <c r="G3025" s="9" t="s">
        <v>5492</v>
      </c>
      <c r="H3025" s="10" t="s">
        <v>60</v>
      </c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</row>
    <row r="3026" spans="1:24" x14ac:dyDescent="0.2">
      <c r="A3026" s="3">
        <v>45608</v>
      </c>
      <c r="B3026" s="9">
        <v>250</v>
      </c>
      <c r="C3026" s="9" t="s">
        <v>27</v>
      </c>
      <c r="D3026" s="9" t="s">
        <v>59</v>
      </c>
      <c r="E3026" s="9" t="s">
        <v>60</v>
      </c>
      <c r="F3026" s="9" t="s">
        <v>5537</v>
      </c>
      <c r="G3026" s="9" t="s">
        <v>5492</v>
      </c>
      <c r="H3026" s="10" t="s">
        <v>60</v>
      </c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</row>
    <row r="3027" spans="1:24" x14ac:dyDescent="0.2">
      <c r="A3027" s="3">
        <v>45608</v>
      </c>
      <c r="B3027" s="9">
        <v>341</v>
      </c>
      <c r="C3027" s="9" t="s">
        <v>27</v>
      </c>
      <c r="D3027" s="9" t="s">
        <v>59</v>
      </c>
      <c r="E3027" s="9" t="s">
        <v>60</v>
      </c>
      <c r="F3027" s="9" t="s">
        <v>5537</v>
      </c>
      <c r="G3027" s="9" t="s">
        <v>5492</v>
      </c>
      <c r="H3027" s="10" t="s">
        <v>60</v>
      </c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</row>
    <row r="3028" spans="1:24" x14ac:dyDescent="0.2">
      <c r="A3028" s="3">
        <v>45610</v>
      </c>
      <c r="B3028" s="9">
        <v>700</v>
      </c>
      <c r="C3028" s="9" t="s">
        <v>27</v>
      </c>
      <c r="D3028" s="9" t="s">
        <v>59</v>
      </c>
      <c r="E3028" s="9" t="s">
        <v>60</v>
      </c>
      <c r="F3028" s="9" t="s">
        <v>5537</v>
      </c>
      <c r="G3028" s="9" t="s">
        <v>5492</v>
      </c>
      <c r="H3028" s="10" t="s">
        <v>60</v>
      </c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</row>
    <row r="3029" spans="1:24" x14ac:dyDescent="0.2">
      <c r="A3029" s="3">
        <v>45611</v>
      </c>
      <c r="B3029" s="9">
        <v>1000</v>
      </c>
      <c r="C3029" s="9" t="s">
        <v>27</v>
      </c>
      <c r="D3029" s="9" t="s">
        <v>59</v>
      </c>
      <c r="E3029" s="9" t="s">
        <v>60</v>
      </c>
      <c r="F3029" s="9" t="s">
        <v>5537</v>
      </c>
      <c r="G3029" s="9" t="s">
        <v>5492</v>
      </c>
      <c r="H3029" s="10" t="s">
        <v>60</v>
      </c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</row>
    <row r="3030" spans="1:24" x14ac:dyDescent="0.2">
      <c r="A3030" s="3">
        <v>45614</v>
      </c>
      <c r="B3030" s="9">
        <v>500</v>
      </c>
      <c r="C3030" s="9" t="s">
        <v>27</v>
      </c>
      <c r="D3030" s="9" t="s">
        <v>59</v>
      </c>
      <c r="E3030" s="9" t="s">
        <v>60</v>
      </c>
      <c r="F3030" s="9" t="s">
        <v>5537</v>
      </c>
      <c r="G3030" s="9" t="s">
        <v>5492</v>
      </c>
      <c r="H3030" s="10" t="s">
        <v>60</v>
      </c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</row>
    <row r="3031" spans="1:24" x14ac:dyDescent="0.2">
      <c r="A3031" s="3">
        <v>45615</v>
      </c>
      <c r="B3031" s="9">
        <v>177</v>
      </c>
      <c r="C3031" s="9" t="s">
        <v>27</v>
      </c>
      <c r="D3031" s="9" t="s">
        <v>59</v>
      </c>
      <c r="E3031" s="9" t="s">
        <v>60</v>
      </c>
      <c r="F3031" s="9" t="s">
        <v>5537</v>
      </c>
      <c r="G3031" s="9" t="s">
        <v>5492</v>
      </c>
      <c r="H3031" s="10" t="s">
        <v>60</v>
      </c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</row>
    <row r="3032" spans="1:24" x14ac:dyDescent="0.2">
      <c r="A3032" s="3">
        <v>45616</v>
      </c>
      <c r="B3032" s="9">
        <v>1000</v>
      </c>
      <c r="C3032" s="9" t="s">
        <v>27</v>
      </c>
      <c r="D3032" s="9" t="s">
        <v>59</v>
      </c>
      <c r="E3032" s="9" t="s">
        <v>60</v>
      </c>
      <c r="F3032" s="9" t="s">
        <v>5537</v>
      </c>
      <c r="G3032" s="9" t="s">
        <v>5492</v>
      </c>
      <c r="H3032" s="10" t="s">
        <v>60</v>
      </c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</row>
    <row r="3033" spans="1:24" x14ac:dyDescent="0.2">
      <c r="A3033" s="3">
        <v>45617</v>
      </c>
      <c r="B3033" s="9">
        <v>500</v>
      </c>
      <c r="C3033" s="9" t="s">
        <v>27</v>
      </c>
      <c r="D3033" s="9" t="s">
        <v>59</v>
      </c>
      <c r="E3033" s="9" t="s">
        <v>60</v>
      </c>
      <c r="F3033" s="9" t="s">
        <v>5537</v>
      </c>
      <c r="G3033" s="9" t="s">
        <v>5492</v>
      </c>
      <c r="H3033" s="10" t="s">
        <v>60</v>
      </c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</row>
    <row r="3034" spans="1:24" x14ac:dyDescent="0.2">
      <c r="A3034" s="3">
        <v>45618</v>
      </c>
      <c r="B3034" s="9">
        <v>500</v>
      </c>
      <c r="C3034" s="9" t="s">
        <v>27</v>
      </c>
      <c r="D3034" s="9" t="s">
        <v>59</v>
      </c>
      <c r="E3034" s="9" t="s">
        <v>60</v>
      </c>
      <c r="F3034" s="9" t="s">
        <v>5537</v>
      </c>
      <c r="G3034" s="9" t="s">
        <v>5492</v>
      </c>
      <c r="H3034" s="10" t="s">
        <v>60</v>
      </c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</row>
    <row r="3035" spans="1:24" x14ac:dyDescent="0.2">
      <c r="A3035" s="3">
        <v>45621</v>
      </c>
      <c r="B3035" s="9">
        <v>300</v>
      </c>
      <c r="C3035" s="9" t="s">
        <v>27</v>
      </c>
      <c r="D3035" s="9" t="s">
        <v>59</v>
      </c>
      <c r="E3035" s="9" t="s">
        <v>60</v>
      </c>
      <c r="F3035" s="9" t="s">
        <v>5537</v>
      </c>
      <c r="G3035" s="9" t="s">
        <v>5492</v>
      </c>
      <c r="H3035" s="10" t="s">
        <v>60</v>
      </c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</row>
    <row r="3036" spans="1:24" x14ac:dyDescent="0.2">
      <c r="A3036" s="3">
        <v>45621</v>
      </c>
      <c r="B3036" s="9">
        <v>500</v>
      </c>
      <c r="C3036" s="9" t="s">
        <v>27</v>
      </c>
      <c r="D3036" s="9" t="s">
        <v>59</v>
      </c>
      <c r="E3036" s="9" t="s">
        <v>60</v>
      </c>
      <c r="F3036" s="9" t="s">
        <v>5537</v>
      </c>
      <c r="G3036" s="9" t="s">
        <v>5492</v>
      </c>
      <c r="H3036" s="10" t="s">
        <v>60</v>
      </c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</row>
    <row r="3037" spans="1:24" x14ac:dyDescent="0.2">
      <c r="A3037" s="3">
        <v>45621</v>
      </c>
      <c r="B3037" s="9">
        <v>500</v>
      </c>
      <c r="C3037" s="9" t="s">
        <v>27</v>
      </c>
      <c r="D3037" s="9" t="s">
        <v>59</v>
      </c>
      <c r="E3037" s="9" t="s">
        <v>60</v>
      </c>
      <c r="F3037" s="9" t="s">
        <v>5537</v>
      </c>
      <c r="G3037" s="9" t="s">
        <v>5492</v>
      </c>
      <c r="H3037" s="10" t="s">
        <v>60</v>
      </c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</row>
    <row r="3038" spans="1:24" x14ac:dyDescent="0.2">
      <c r="A3038" s="3">
        <v>45621</v>
      </c>
      <c r="B3038" s="9">
        <v>800</v>
      </c>
      <c r="C3038" s="9" t="s">
        <v>27</v>
      </c>
      <c r="D3038" s="9" t="s">
        <v>59</v>
      </c>
      <c r="E3038" s="9" t="s">
        <v>60</v>
      </c>
      <c r="F3038" s="9" t="s">
        <v>5537</v>
      </c>
      <c r="G3038" s="9" t="s">
        <v>5492</v>
      </c>
      <c r="H3038" s="10" t="s">
        <v>60</v>
      </c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</row>
    <row r="3039" spans="1:24" x14ac:dyDescent="0.2">
      <c r="A3039" s="3">
        <v>45623</v>
      </c>
      <c r="B3039" s="9">
        <v>100</v>
      </c>
      <c r="C3039" s="9" t="s">
        <v>27</v>
      </c>
      <c r="D3039" s="9" t="s">
        <v>59</v>
      </c>
      <c r="E3039" s="9" t="s">
        <v>60</v>
      </c>
      <c r="F3039" s="9" t="s">
        <v>5537</v>
      </c>
      <c r="G3039" s="9" t="s">
        <v>5492</v>
      </c>
      <c r="H3039" s="10" t="s">
        <v>60</v>
      </c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</row>
    <row r="3040" spans="1:24" x14ac:dyDescent="0.2">
      <c r="A3040" s="3">
        <v>45623</v>
      </c>
      <c r="B3040" s="9">
        <v>180</v>
      </c>
      <c r="C3040" s="9" t="s">
        <v>27</v>
      </c>
      <c r="D3040" s="9" t="s">
        <v>59</v>
      </c>
      <c r="E3040" s="9" t="s">
        <v>60</v>
      </c>
      <c r="F3040" s="9" t="s">
        <v>5537</v>
      </c>
      <c r="G3040" s="9" t="s">
        <v>5492</v>
      </c>
      <c r="H3040" s="10" t="s">
        <v>60</v>
      </c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</row>
    <row r="3041" spans="1:24" x14ac:dyDescent="0.2">
      <c r="A3041" s="3">
        <v>45624</v>
      </c>
      <c r="B3041" s="9">
        <v>150</v>
      </c>
      <c r="C3041" s="9" t="s">
        <v>27</v>
      </c>
      <c r="D3041" s="9" t="s">
        <v>59</v>
      </c>
      <c r="E3041" s="9" t="s">
        <v>60</v>
      </c>
      <c r="F3041" s="9" t="s">
        <v>5537</v>
      </c>
      <c r="G3041" s="9" t="s">
        <v>5492</v>
      </c>
      <c r="H3041" s="10" t="s">
        <v>60</v>
      </c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</row>
    <row r="3042" spans="1:24" x14ac:dyDescent="0.2">
      <c r="A3042" s="3">
        <v>45625</v>
      </c>
      <c r="B3042" s="9">
        <v>200</v>
      </c>
      <c r="C3042" s="9" t="s">
        <v>27</v>
      </c>
      <c r="D3042" s="9" t="s">
        <v>59</v>
      </c>
      <c r="E3042" s="9" t="s">
        <v>60</v>
      </c>
      <c r="F3042" s="9" t="s">
        <v>5537</v>
      </c>
      <c r="G3042" s="9" t="s">
        <v>5492</v>
      </c>
      <c r="H3042" s="10" t="s">
        <v>60</v>
      </c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</row>
    <row r="3043" spans="1:24" x14ac:dyDescent="0.2">
      <c r="A3043" s="3">
        <v>45628</v>
      </c>
      <c r="B3043" s="9">
        <v>97</v>
      </c>
      <c r="C3043" s="9" t="s">
        <v>27</v>
      </c>
      <c r="D3043" s="9" t="s">
        <v>59</v>
      </c>
      <c r="E3043" s="9" t="s">
        <v>60</v>
      </c>
      <c r="F3043" s="9" t="s">
        <v>5537</v>
      </c>
      <c r="G3043" s="9" t="s">
        <v>5492</v>
      </c>
      <c r="H3043" s="10" t="s">
        <v>60</v>
      </c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</row>
    <row r="3044" spans="1:24" x14ac:dyDescent="0.2">
      <c r="A3044" s="3">
        <v>45628</v>
      </c>
      <c r="B3044" s="9">
        <v>100</v>
      </c>
      <c r="C3044" s="9" t="s">
        <v>27</v>
      </c>
      <c r="D3044" s="9" t="s">
        <v>59</v>
      </c>
      <c r="E3044" s="9" t="s">
        <v>60</v>
      </c>
      <c r="F3044" s="9" t="s">
        <v>5537</v>
      </c>
      <c r="G3044" s="9" t="s">
        <v>5492</v>
      </c>
      <c r="H3044" s="10" t="s">
        <v>60</v>
      </c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</row>
    <row r="3045" spans="1:24" x14ac:dyDescent="0.2">
      <c r="A3045" s="3">
        <v>45628</v>
      </c>
      <c r="B3045" s="9">
        <v>150</v>
      </c>
      <c r="C3045" s="9" t="s">
        <v>27</v>
      </c>
      <c r="D3045" s="9" t="s">
        <v>59</v>
      </c>
      <c r="E3045" s="9" t="s">
        <v>60</v>
      </c>
      <c r="F3045" s="9" t="s">
        <v>5537</v>
      </c>
      <c r="G3045" s="9" t="s">
        <v>5492</v>
      </c>
      <c r="H3045" s="10" t="s">
        <v>60</v>
      </c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</row>
    <row r="3046" spans="1:24" x14ac:dyDescent="0.2">
      <c r="A3046" s="3">
        <v>45628</v>
      </c>
      <c r="B3046" s="9">
        <v>500</v>
      </c>
      <c r="C3046" s="9" t="s">
        <v>27</v>
      </c>
      <c r="D3046" s="9" t="s">
        <v>59</v>
      </c>
      <c r="E3046" s="9" t="s">
        <v>60</v>
      </c>
      <c r="F3046" s="9" t="s">
        <v>5537</v>
      </c>
      <c r="G3046" s="9" t="s">
        <v>5492</v>
      </c>
      <c r="H3046" s="10" t="s">
        <v>60</v>
      </c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</row>
    <row r="3047" spans="1:24" x14ac:dyDescent="0.2">
      <c r="A3047" s="3">
        <v>45629</v>
      </c>
      <c r="B3047" s="9">
        <v>600</v>
      </c>
      <c r="C3047" s="9" t="s">
        <v>27</v>
      </c>
      <c r="D3047" s="9" t="s">
        <v>59</v>
      </c>
      <c r="E3047" s="9" t="s">
        <v>60</v>
      </c>
      <c r="F3047" s="9" t="s">
        <v>5537</v>
      </c>
      <c r="G3047" s="9" t="s">
        <v>5492</v>
      </c>
      <c r="H3047" s="10" t="s">
        <v>60</v>
      </c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</row>
    <row r="3048" spans="1:24" x14ac:dyDescent="0.2">
      <c r="A3048" s="3">
        <v>45631</v>
      </c>
      <c r="B3048" s="9">
        <v>1000</v>
      </c>
      <c r="C3048" s="9" t="s">
        <v>27</v>
      </c>
      <c r="D3048" s="9" t="s">
        <v>59</v>
      </c>
      <c r="E3048" s="9" t="s">
        <v>60</v>
      </c>
      <c r="F3048" s="9" t="s">
        <v>5537</v>
      </c>
      <c r="G3048" s="9" t="s">
        <v>5492</v>
      </c>
      <c r="H3048" s="10" t="s">
        <v>60</v>
      </c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</row>
    <row r="3049" spans="1:24" x14ac:dyDescent="0.2">
      <c r="A3049" s="3">
        <v>45632</v>
      </c>
      <c r="B3049" s="9">
        <v>1000</v>
      </c>
      <c r="C3049" s="9" t="s">
        <v>27</v>
      </c>
      <c r="D3049" s="9" t="s">
        <v>59</v>
      </c>
      <c r="E3049" s="9" t="s">
        <v>60</v>
      </c>
      <c r="F3049" s="9" t="s">
        <v>5537</v>
      </c>
      <c r="G3049" s="9" t="s">
        <v>5492</v>
      </c>
      <c r="H3049" s="10" t="s">
        <v>60</v>
      </c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</row>
    <row r="3050" spans="1:24" x14ac:dyDescent="0.2">
      <c r="A3050" s="3">
        <v>45635</v>
      </c>
      <c r="B3050" s="9">
        <v>34</v>
      </c>
      <c r="C3050" s="9" t="s">
        <v>27</v>
      </c>
      <c r="D3050" s="9" t="s">
        <v>59</v>
      </c>
      <c r="E3050" s="9" t="s">
        <v>60</v>
      </c>
      <c r="F3050" s="9" t="s">
        <v>5537</v>
      </c>
      <c r="G3050" s="9" t="s">
        <v>5492</v>
      </c>
      <c r="H3050" s="10" t="s">
        <v>60</v>
      </c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</row>
    <row r="3051" spans="1:24" x14ac:dyDescent="0.2">
      <c r="A3051" s="3">
        <v>45635</v>
      </c>
      <c r="B3051" s="9">
        <v>170</v>
      </c>
      <c r="C3051" s="9" t="s">
        <v>27</v>
      </c>
      <c r="D3051" s="9" t="s">
        <v>59</v>
      </c>
      <c r="E3051" s="9" t="s">
        <v>60</v>
      </c>
      <c r="F3051" s="9" t="s">
        <v>5537</v>
      </c>
      <c r="G3051" s="9" t="s">
        <v>5492</v>
      </c>
      <c r="H3051" s="10" t="s">
        <v>60</v>
      </c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</row>
    <row r="3052" spans="1:24" x14ac:dyDescent="0.2">
      <c r="A3052" s="3">
        <v>45635</v>
      </c>
      <c r="B3052" s="9">
        <v>200</v>
      </c>
      <c r="C3052" s="9" t="s">
        <v>27</v>
      </c>
      <c r="D3052" s="9" t="s">
        <v>59</v>
      </c>
      <c r="E3052" s="9" t="s">
        <v>60</v>
      </c>
      <c r="F3052" s="9" t="s">
        <v>5537</v>
      </c>
      <c r="G3052" s="9" t="s">
        <v>5492</v>
      </c>
      <c r="H3052" s="10" t="s">
        <v>60</v>
      </c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</row>
    <row r="3053" spans="1:24" x14ac:dyDescent="0.2">
      <c r="A3053" s="3">
        <v>45635</v>
      </c>
      <c r="B3053" s="9">
        <v>200</v>
      </c>
      <c r="C3053" s="9" t="s">
        <v>27</v>
      </c>
      <c r="D3053" s="9" t="s">
        <v>59</v>
      </c>
      <c r="E3053" s="9" t="s">
        <v>60</v>
      </c>
      <c r="F3053" s="9" t="s">
        <v>5537</v>
      </c>
      <c r="G3053" s="9" t="s">
        <v>5492</v>
      </c>
      <c r="H3053" s="10" t="s">
        <v>60</v>
      </c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</row>
    <row r="3054" spans="1:24" x14ac:dyDescent="0.2">
      <c r="A3054" s="3">
        <v>45635</v>
      </c>
      <c r="B3054" s="9">
        <v>750</v>
      </c>
      <c r="C3054" s="9" t="s">
        <v>27</v>
      </c>
      <c r="D3054" s="9" t="s">
        <v>59</v>
      </c>
      <c r="E3054" s="9" t="s">
        <v>60</v>
      </c>
      <c r="F3054" s="9" t="s">
        <v>5537</v>
      </c>
      <c r="G3054" s="9" t="s">
        <v>5492</v>
      </c>
      <c r="H3054" s="10" t="s">
        <v>60</v>
      </c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</row>
    <row r="3055" spans="1:24" x14ac:dyDescent="0.2">
      <c r="A3055" s="3">
        <v>45636</v>
      </c>
      <c r="B3055" s="9">
        <v>65</v>
      </c>
      <c r="C3055" s="9" t="s">
        <v>27</v>
      </c>
      <c r="D3055" s="9" t="s">
        <v>59</v>
      </c>
      <c r="E3055" s="9" t="s">
        <v>60</v>
      </c>
      <c r="F3055" s="9" t="s">
        <v>5537</v>
      </c>
      <c r="G3055" s="9" t="s">
        <v>5492</v>
      </c>
      <c r="H3055" s="10" t="s">
        <v>60</v>
      </c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</row>
    <row r="3056" spans="1:24" x14ac:dyDescent="0.2">
      <c r="A3056" s="3">
        <v>45637</v>
      </c>
      <c r="B3056" s="9">
        <v>26</v>
      </c>
      <c r="C3056" s="9" t="s">
        <v>27</v>
      </c>
      <c r="D3056" s="9" t="s">
        <v>59</v>
      </c>
      <c r="E3056" s="9" t="s">
        <v>60</v>
      </c>
      <c r="F3056" s="9" t="s">
        <v>5537</v>
      </c>
      <c r="G3056" s="9" t="s">
        <v>5492</v>
      </c>
      <c r="H3056" s="10" t="s">
        <v>60</v>
      </c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</row>
    <row r="3057" spans="1:24" x14ac:dyDescent="0.2">
      <c r="A3057" s="3">
        <v>45638</v>
      </c>
      <c r="B3057" s="9">
        <v>800</v>
      </c>
      <c r="C3057" s="9" t="s">
        <v>27</v>
      </c>
      <c r="D3057" s="9" t="s">
        <v>59</v>
      </c>
      <c r="E3057" s="9" t="s">
        <v>60</v>
      </c>
      <c r="F3057" s="9" t="s">
        <v>5537</v>
      </c>
      <c r="G3057" s="9" t="s">
        <v>5492</v>
      </c>
      <c r="H3057" s="10" t="s">
        <v>60</v>
      </c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</row>
    <row r="3058" spans="1:24" x14ac:dyDescent="0.2">
      <c r="A3058" s="3">
        <v>45642</v>
      </c>
      <c r="B3058" s="9">
        <v>250</v>
      </c>
      <c r="C3058" s="9" t="s">
        <v>27</v>
      </c>
      <c r="D3058" s="9" t="s">
        <v>59</v>
      </c>
      <c r="E3058" s="9" t="s">
        <v>60</v>
      </c>
      <c r="F3058" s="9" t="s">
        <v>5537</v>
      </c>
      <c r="G3058" s="9" t="s">
        <v>5492</v>
      </c>
      <c r="H3058" s="10" t="s">
        <v>60</v>
      </c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</row>
    <row r="3059" spans="1:24" x14ac:dyDescent="0.2">
      <c r="A3059" s="3">
        <v>45642</v>
      </c>
      <c r="B3059" s="9">
        <v>400</v>
      </c>
      <c r="C3059" s="9" t="s">
        <v>27</v>
      </c>
      <c r="D3059" s="9" t="s">
        <v>59</v>
      </c>
      <c r="E3059" s="9" t="s">
        <v>60</v>
      </c>
      <c r="F3059" s="9" t="s">
        <v>5537</v>
      </c>
      <c r="G3059" s="9" t="s">
        <v>5492</v>
      </c>
      <c r="H3059" s="10" t="s">
        <v>60</v>
      </c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</row>
    <row r="3060" spans="1:24" x14ac:dyDescent="0.2">
      <c r="A3060" s="3">
        <v>45643</v>
      </c>
      <c r="B3060" s="9">
        <v>250</v>
      </c>
      <c r="C3060" s="9" t="s">
        <v>27</v>
      </c>
      <c r="D3060" s="9" t="s">
        <v>59</v>
      </c>
      <c r="E3060" s="9" t="s">
        <v>60</v>
      </c>
      <c r="F3060" s="9" t="s">
        <v>5537</v>
      </c>
      <c r="G3060" s="9" t="s">
        <v>5492</v>
      </c>
      <c r="H3060" s="10" t="s">
        <v>60</v>
      </c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</row>
    <row r="3061" spans="1:24" x14ac:dyDescent="0.2">
      <c r="A3061" s="3">
        <v>45644</v>
      </c>
      <c r="B3061" s="9">
        <v>1000</v>
      </c>
      <c r="C3061" s="9" t="s">
        <v>27</v>
      </c>
      <c r="D3061" s="9" t="s">
        <v>59</v>
      </c>
      <c r="E3061" s="9" t="s">
        <v>60</v>
      </c>
      <c r="F3061" s="9" t="s">
        <v>5537</v>
      </c>
      <c r="G3061" s="9" t="s">
        <v>5492</v>
      </c>
      <c r="H3061" s="10" t="s">
        <v>60</v>
      </c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</row>
    <row r="3062" spans="1:24" x14ac:dyDescent="0.2">
      <c r="A3062" s="3">
        <v>45646</v>
      </c>
      <c r="B3062" s="9">
        <v>500</v>
      </c>
      <c r="C3062" s="9" t="s">
        <v>27</v>
      </c>
      <c r="D3062" s="9" t="s">
        <v>59</v>
      </c>
      <c r="E3062" s="9" t="s">
        <v>60</v>
      </c>
      <c r="F3062" s="9" t="s">
        <v>5537</v>
      </c>
      <c r="G3062" s="9" t="s">
        <v>5492</v>
      </c>
      <c r="H3062" s="10" t="s">
        <v>60</v>
      </c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</row>
    <row r="3063" spans="1:24" x14ac:dyDescent="0.2">
      <c r="A3063" s="3">
        <v>45649</v>
      </c>
      <c r="B3063" s="9">
        <v>300</v>
      </c>
      <c r="C3063" s="9" t="s">
        <v>27</v>
      </c>
      <c r="D3063" s="9" t="s">
        <v>59</v>
      </c>
      <c r="E3063" s="9" t="s">
        <v>60</v>
      </c>
      <c r="F3063" s="9" t="s">
        <v>5537</v>
      </c>
      <c r="G3063" s="9" t="s">
        <v>5492</v>
      </c>
      <c r="H3063" s="10" t="s">
        <v>60</v>
      </c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</row>
    <row r="3064" spans="1:24" x14ac:dyDescent="0.2">
      <c r="A3064" s="3">
        <v>45649</v>
      </c>
      <c r="B3064" s="9">
        <v>350</v>
      </c>
      <c r="C3064" s="9" t="s">
        <v>27</v>
      </c>
      <c r="D3064" s="9" t="s">
        <v>59</v>
      </c>
      <c r="E3064" s="9" t="s">
        <v>60</v>
      </c>
      <c r="F3064" s="9" t="s">
        <v>5537</v>
      </c>
      <c r="G3064" s="9" t="s">
        <v>5492</v>
      </c>
      <c r="H3064" s="10" t="s">
        <v>60</v>
      </c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</row>
    <row r="3065" spans="1:24" x14ac:dyDescent="0.2">
      <c r="A3065" s="3">
        <v>45649</v>
      </c>
      <c r="B3065" s="9">
        <v>500</v>
      </c>
      <c r="C3065" s="9" t="s">
        <v>27</v>
      </c>
      <c r="D3065" s="9" t="s">
        <v>59</v>
      </c>
      <c r="E3065" s="9" t="s">
        <v>60</v>
      </c>
      <c r="F3065" s="9" t="s">
        <v>5537</v>
      </c>
      <c r="G3065" s="9" t="s">
        <v>5492</v>
      </c>
      <c r="H3065" s="10" t="s">
        <v>60</v>
      </c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</row>
    <row r="3066" spans="1:24" x14ac:dyDescent="0.2">
      <c r="A3066" s="3">
        <v>45650</v>
      </c>
      <c r="B3066" s="9">
        <v>177</v>
      </c>
      <c r="C3066" s="9" t="s">
        <v>27</v>
      </c>
      <c r="D3066" s="9" t="s">
        <v>59</v>
      </c>
      <c r="E3066" s="9" t="s">
        <v>60</v>
      </c>
      <c r="F3066" s="9" t="s">
        <v>5537</v>
      </c>
      <c r="G3066" s="9" t="s">
        <v>5492</v>
      </c>
      <c r="H3066" s="10" t="s">
        <v>60</v>
      </c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</row>
    <row r="3067" spans="1:24" x14ac:dyDescent="0.2">
      <c r="A3067" s="3">
        <v>45650</v>
      </c>
      <c r="B3067" s="9">
        <v>300</v>
      </c>
      <c r="C3067" s="9" t="s">
        <v>27</v>
      </c>
      <c r="D3067" s="9" t="s">
        <v>59</v>
      </c>
      <c r="E3067" s="9" t="s">
        <v>60</v>
      </c>
      <c r="F3067" s="9" t="s">
        <v>5537</v>
      </c>
      <c r="G3067" s="9" t="s">
        <v>5492</v>
      </c>
      <c r="H3067" s="10" t="s">
        <v>60</v>
      </c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</row>
    <row r="3068" spans="1:24" x14ac:dyDescent="0.2">
      <c r="A3068" s="3">
        <v>45650</v>
      </c>
      <c r="B3068" s="9">
        <v>500</v>
      </c>
      <c r="C3068" s="9" t="s">
        <v>27</v>
      </c>
      <c r="D3068" s="9" t="s">
        <v>59</v>
      </c>
      <c r="E3068" s="9" t="s">
        <v>60</v>
      </c>
      <c r="F3068" s="9" t="s">
        <v>5537</v>
      </c>
      <c r="G3068" s="9" t="s">
        <v>5492</v>
      </c>
      <c r="H3068" s="10" t="s">
        <v>60</v>
      </c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</row>
    <row r="3069" spans="1:24" x14ac:dyDescent="0.2">
      <c r="A3069" s="3">
        <v>45653</v>
      </c>
      <c r="B3069" s="9">
        <v>500</v>
      </c>
      <c r="C3069" s="9" t="s">
        <v>27</v>
      </c>
      <c r="D3069" s="9" t="s">
        <v>59</v>
      </c>
      <c r="E3069" s="9" t="s">
        <v>60</v>
      </c>
      <c r="F3069" s="9" t="s">
        <v>5537</v>
      </c>
      <c r="G3069" s="9" t="s">
        <v>5492</v>
      </c>
      <c r="H3069" s="10" t="s">
        <v>60</v>
      </c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</row>
    <row r="3070" spans="1:24" x14ac:dyDescent="0.2">
      <c r="A3070" s="3">
        <v>45656</v>
      </c>
      <c r="B3070" s="9">
        <v>100</v>
      </c>
      <c r="C3070" s="9" t="s">
        <v>27</v>
      </c>
      <c r="D3070" s="9" t="s">
        <v>59</v>
      </c>
      <c r="E3070" s="9" t="s">
        <v>60</v>
      </c>
      <c r="F3070" s="9" t="s">
        <v>5537</v>
      </c>
      <c r="G3070" s="9" t="s">
        <v>5492</v>
      </c>
      <c r="H3070" s="10" t="s">
        <v>60</v>
      </c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</row>
    <row r="3071" spans="1:24" x14ac:dyDescent="0.2">
      <c r="A3071" s="3">
        <v>45656</v>
      </c>
      <c r="B3071" s="9">
        <v>200</v>
      </c>
      <c r="C3071" s="9" t="s">
        <v>27</v>
      </c>
      <c r="D3071" s="9" t="s">
        <v>59</v>
      </c>
      <c r="E3071" s="9" t="s">
        <v>60</v>
      </c>
      <c r="F3071" s="9" t="s">
        <v>5537</v>
      </c>
      <c r="G3071" s="9" t="s">
        <v>5492</v>
      </c>
      <c r="H3071" s="10" t="s">
        <v>60</v>
      </c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</row>
    <row r="3072" spans="1:24" x14ac:dyDescent="0.2">
      <c r="A3072" s="3">
        <v>45656</v>
      </c>
      <c r="B3072" s="9">
        <v>200</v>
      </c>
      <c r="C3072" s="9" t="s">
        <v>27</v>
      </c>
      <c r="D3072" s="9" t="s">
        <v>59</v>
      </c>
      <c r="E3072" s="9" t="s">
        <v>60</v>
      </c>
      <c r="F3072" s="9" t="s">
        <v>5537</v>
      </c>
      <c r="G3072" s="9" t="s">
        <v>5492</v>
      </c>
      <c r="H3072" s="10" t="s">
        <v>60</v>
      </c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</row>
    <row r="3073" spans="1:24" x14ac:dyDescent="0.2">
      <c r="A3073" s="3">
        <v>45656</v>
      </c>
      <c r="B3073" s="9">
        <v>206</v>
      </c>
      <c r="C3073" s="9" t="s">
        <v>27</v>
      </c>
      <c r="D3073" s="9" t="s">
        <v>59</v>
      </c>
      <c r="E3073" s="9" t="s">
        <v>60</v>
      </c>
      <c r="F3073" s="9" t="s">
        <v>5537</v>
      </c>
      <c r="G3073" s="9" t="s">
        <v>5492</v>
      </c>
      <c r="H3073" s="10" t="s">
        <v>60</v>
      </c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</row>
    <row r="3074" spans="1:24" x14ac:dyDescent="0.2">
      <c r="A3074" s="3">
        <v>45656</v>
      </c>
      <c r="B3074" s="9">
        <v>350</v>
      </c>
      <c r="C3074" s="9" t="s">
        <v>27</v>
      </c>
      <c r="D3074" s="9" t="s">
        <v>59</v>
      </c>
      <c r="E3074" s="9" t="s">
        <v>60</v>
      </c>
      <c r="F3074" s="9" t="s">
        <v>5537</v>
      </c>
      <c r="G3074" s="9" t="s">
        <v>5492</v>
      </c>
      <c r="H3074" s="10" t="s">
        <v>60</v>
      </c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</row>
    <row r="3075" spans="1:24" x14ac:dyDescent="0.2">
      <c r="A3075" s="3">
        <v>45657</v>
      </c>
      <c r="B3075" s="9">
        <v>750</v>
      </c>
      <c r="C3075" s="9" t="s">
        <v>27</v>
      </c>
      <c r="D3075" s="9" t="s">
        <v>59</v>
      </c>
      <c r="E3075" s="9" t="s">
        <v>60</v>
      </c>
      <c r="F3075" s="9" t="s">
        <v>5537</v>
      </c>
      <c r="G3075" s="9" t="s">
        <v>5492</v>
      </c>
      <c r="H3075" s="10" t="s">
        <v>60</v>
      </c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</row>
    <row r="3076" spans="1:24" x14ac:dyDescent="0.2">
      <c r="A3076" s="3">
        <v>45659</v>
      </c>
      <c r="B3076" s="9">
        <v>500</v>
      </c>
      <c r="C3076" s="9" t="s">
        <v>27</v>
      </c>
      <c r="D3076" s="9" t="s">
        <v>59</v>
      </c>
      <c r="E3076" s="9" t="s">
        <v>60</v>
      </c>
      <c r="F3076" s="9" t="s">
        <v>5537</v>
      </c>
      <c r="G3076" s="9" t="s">
        <v>5492</v>
      </c>
      <c r="H3076" s="10" t="s">
        <v>60</v>
      </c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</row>
    <row r="3077" spans="1:24" x14ac:dyDescent="0.2">
      <c r="A3077" s="3">
        <v>45660</v>
      </c>
      <c r="B3077" s="9">
        <v>200</v>
      </c>
      <c r="C3077" s="9" t="s">
        <v>27</v>
      </c>
      <c r="D3077" s="9" t="s">
        <v>59</v>
      </c>
      <c r="E3077" s="9" t="s">
        <v>60</v>
      </c>
      <c r="F3077" s="9" t="s">
        <v>5537</v>
      </c>
      <c r="G3077" s="9" t="s">
        <v>5492</v>
      </c>
      <c r="H3077" s="10" t="s">
        <v>60</v>
      </c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</row>
    <row r="3078" spans="1:24" x14ac:dyDescent="0.2">
      <c r="A3078" s="3">
        <v>45663</v>
      </c>
      <c r="B3078" s="9">
        <v>140</v>
      </c>
      <c r="C3078" s="9" t="s">
        <v>27</v>
      </c>
      <c r="D3078" s="9" t="s">
        <v>59</v>
      </c>
      <c r="E3078" s="9" t="s">
        <v>60</v>
      </c>
      <c r="F3078" s="9" t="s">
        <v>5537</v>
      </c>
      <c r="G3078" s="9" t="s">
        <v>5492</v>
      </c>
      <c r="H3078" s="10" t="s">
        <v>60</v>
      </c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</row>
    <row r="3079" spans="1:24" x14ac:dyDescent="0.2">
      <c r="A3079" s="3">
        <v>45663</v>
      </c>
      <c r="B3079" s="9">
        <v>150</v>
      </c>
      <c r="C3079" s="9" t="s">
        <v>27</v>
      </c>
      <c r="D3079" s="9" t="s">
        <v>59</v>
      </c>
      <c r="E3079" s="9" t="s">
        <v>60</v>
      </c>
      <c r="F3079" s="9" t="s">
        <v>5537</v>
      </c>
      <c r="G3079" s="9" t="s">
        <v>5492</v>
      </c>
      <c r="H3079" s="10" t="s">
        <v>60</v>
      </c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</row>
    <row r="3080" spans="1:24" x14ac:dyDescent="0.2">
      <c r="A3080" s="3">
        <v>45663</v>
      </c>
      <c r="B3080" s="9">
        <v>300</v>
      </c>
      <c r="C3080" s="9" t="s">
        <v>27</v>
      </c>
      <c r="D3080" s="9" t="s">
        <v>59</v>
      </c>
      <c r="E3080" s="9" t="s">
        <v>60</v>
      </c>
      <c r="F3080" s="9" t="s">
        <v>5537</v>
      </c>
      <c r="G3080" s="9" t="s">
        <v>5492</v>
      </c>
      <c r="H3080" s="10" t="s">
        <v>60</v>
      </c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</row>
    <row r="3081" spans="1:24" x14ac:dyDescent="0.2">
      <c r="A3081" s="3">
        <v>45663</v>
      </c>
      <c r="B3081" s="9">
        <v>570</v>
      </c>
      <c r="C3081" s="9" t="s">
        <v>27</v>
      </c>
      <c r="D3081" s="9" t="s">
        <v>59</v>
      </c>
      <c r="E3081" s="9" t="s">
        <v>60</v>
      </c>
      <c r="F3081" s="9" t="s">
        <v>5537</v>
      </c>
      <c r="G3081" s="9" t="s">
        <v>5492</v>
      </c>
      <c r="H3081" s="10" t="s">
        <v>60</v>
      </c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</row>
    <row r="3082" spans="1:24" x14ac:dyDescent="0.2">
      <c r="A3082" s="3">
        <v>45665</v>
      </c>
      <c r="B3082" s="9">
        <v>500</v>
      </c>
      <c r="C3082" s="9" t="s">
        <v>27</v>
      </c>
      <c r="D3082" s="9" t="s">
        <v>59</v>
      </c>
      <c r="E3082" s="9" t="s">
        <v>60</v>
      </c>
      <c r="F3082" s="9" t="s">
        <v>5537</v>
      </c>
      <c r="G3082" s="9" t="s">
        <v>5492</v>
      </c>
      <c r="H3082" s="10" t="s">
        <v>60</v>
      </c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</row>
    <row r="3083" spans="1:24" x14ac:dyDescent="0.2">
      <c r="A3083" s="3">
        <v>45670</v>
      </c>
      <c r="B3083" s="9">
        <v>25</v>
      </c>
      <c r="C3083" s="9" t="s">
        <v>27</v>
      </c>
      <c r="D3083" s="9" t="s">
        <v>59</v>
      </c>
      <c r="E3083" s="9" t="s">
        <v>60</v>
      </c>
      <c r="F3083" s="9" t="s">
        <v>5537</v>
      </c>
      <c r="G3083" s="9" t="s">
        <v>5492</v>
      </c>
      <c r="H3083" s="10" t="s">
        <v>60</v>
      </c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</row>
    <row r="3084" spans="1:24" x14ac:dyDescent="0.2">
      <c r="A3084" s="3">
        <v>45670</v>
      </c>
      <c r="B3084" s="9">
        <v>30</v>
      </c>
      <c r="C3084" s="9" t="s">
        <v>27</v>
      </c>
      <c r="D3084" s="9" t="s">
        <v>59</v>
      </c>
      <c r="E3084" s="9" t="s">
        <v>60</v>
      </c>
      <c r="F3084" s="9" t="s">
        <v>5537</v>
      </c>
      <c r="G3084" s="9" t="s">
        <v>5492</v>
      </c>
      <c r="H3084" s="10" t="s">
        <v>60</v>
      </c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</row>
    <row r="3085" spans="1:24" x14ac:dyDescent="0.2">
      <c r="A3085" s="3">
        <v>45670</v>
      </c>
      <c r="B3085" s="9">
        <v>150</v>
      </c>
      <c r="C3085" s="9" t="s">
        <v>27</v>
      </c>
      <c r="D3085" s="9" t="s">
        <v>59</v>
      </c>
      <c r="E3085" s="9" t="s">
        <v>60</v>
      </c>
      <c r="F3085" s="9" t="s">
        <v>5537</v>
      </c>
      <c r="G3085" s="9" t="s">
        <v>5492</v>
      </c>
      <c r="H3085" s="10" t="s">
        <v>60</v>
      </c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</row>
    <row r="3086" spans="1:24" x14ac:dyDescent="0.2">
      <c r="A3086" s="3">
        <v>45670</v>
      </c>
      <c r="B3086" s="9">
        <v>300</v>
      </c>
      <c r="C3086" s="9" t="s">
        <v>27</v>
      </c>
      <c r="D3086" s="9" t="s">
        <v>59</v>
      </c>
      <c r="E3086" s="9" t="s">
        <v>60</v>
      </c>
      <c r="F3086" s="9" t="s">
        <v>5537</v>
      </c>
      <c r="G3086" s="9" t="s">
        <v>5492</v>
      </c>
      <c r="H3086" s="10" t="s">
        <v>60</v>
      </c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</row>
    <row r="3087" spans="1:24" x14ac:dyDescent="0.2">
      <c r="A3087" s="3">
        <v>45670</v>
      </c>
      <c r="B3087" s="9">
        <v>500</v>
      </c>
      <c r="C3087" s="9" t="s">
        <v>27</v>
      </c>
      <c r="D3087" s="9" t="s">
        <v>59</v>
      </c>
      <c r="E3087" s="9" t="s">
        <v>60</v>
      </c>
      <c r="F3087" s="9" t="s">
        <v>5537</v>
      </c>
      <c r="G3087" s="9" t="s">
        <v>5492</v>
      </c>
      <c r="H3087" s="10" t="s">
        <v>60</v>
      </c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</row>
    <row r="3088" spans="1:24" x14ac:dyDescent="0.2">
      <c r="A3088" s="3">
        <v>45672</v>
      </c>
      <c r="B3088" s="9">
        <v>1000</v>
      </c>
      <c r="C3088" s="9" t="s">
        <v>27</v>
      </c>
      <c r="D3088" s="9" t="s">
        <v>59</v>
      </c>
      <c r="E3088" s="9" t="s">
        <v>60</v>
      </c>
      <c r="F3088" s="9" t="s">
        <v>5537</v>
      </c>
      <c r="G3088" s="9" t="s">
        <v>5492</v>
      </c>
      <c r="H3088" s="10" t="s">
        <v>60</v>
      </c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</row>
    <row r="3089" spans="1:24" x14ac:dyDescent="0.2">
      <c r="A3089" s="3">
        <v>45672</v>
      </c>
      <c r="B3089" s="9">
        <v>1300</v>
      </c>
      <c r="C3089" s="9" t="s">
        <v>27</v>
      </c>
      <c r="D3089" s="9" t="s">
        <v>59</v>
      </c>
      <c r="E3089" s="9" t="s">
        <v>60</v>
      </c>
      <c r="F3089" s="9" t="s">
        <v>5537</v>
      </c>
      <c r="G3089" s="9" t="s">
        <v>5492</v>
      </c>
      <c r="H3089" s="10" t="s">
        <v>60</v>
      </c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</row>
    <row r="3090" spans="1:24" x14ac:dyDescent="0.2">
      <c r="A3090" s="3">
        <v>45677</v>
      </c>
      <c r="B3090" s="9">
        <v>500</v>
      </c>
      <c r="C3090" s="9" t="s">
        <v>27</v>
      </c>
      <c r="D3090" s="9" t="s">
        <v>59</v>
      </c>
      <c r="E3090" s="9" t="s">
        <v>60</v>
      </c>
      <c r="F3090" s="9" t="s">
        <v>5537</v>
      </c>
      <c r="G3090" s="9" t="s">
        <v>5492</v>
      </c>
      <c r="H3090" s="10" t="s">
        <v>60</v>
      </c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</row>
    <row r="3091" spans="1:24" x14ac:dyDescent="0.2">
      <c r="A3091" s="3">
        <v>45677</v>
      </c>
      <c r="B3091" s="9">
        <v>500</v>
      </c>
      <c r="C3091" s="9" t="s">
        <v>27</v>
      </c>
      <c r="D3091" s="9" t="s">
        <v>59</v>
      </c>
      <c r="E3091" s="9" t="s">
        <v>60</v>
      </c>
      <c r="F3091" s="9" t="s">
        <v>5537</v>
      </c>
      <c r="G3091" s="9" t="s">
        <v>5492</v>
      </c>
      <c r="H3091" s="10" t="s">
        <v>60</v>
      </c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</row>
    <row r="3092" spans="1:24" x14ac:dyDescent="0.2">
      <c r="A3092" s="3">
        <v>45678</v>
      </c>
      <c r="B3092" s="9">
        <v>85</v>
      </c>
      <c r="C3092" s="9" t="s">
        <v>27</v>
      </c>
      <c r="D3092" s="9" t="s">
        <v>59</v>
      </c>
      <c r="E3092" s="9" t="s">
        <v>60</v>
      </c>
      <c r="F3092" s="9" t="s">
        <v>5537</v>
      </c>
      <c r="G3092" s="9" t="s">
        <v>5492</v>
      </c>
      <c r="H3092" s="10" t="s">
        <v>60</v>
      </c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</row>
    <row r="3093" spans="1:24" x14ac:dyDescent="0.2">
      <c r="A3093" s="3">
        <v>45679</v>
      </c>
      <c r="B3093" s="9">
        <v>400</v>
      </c>
      <c r="C3093" s="9" t="s">
        <v>27</v>
      </c>
      <c r="D3093" s="9" t="s">
        <v>59</v>
      </c>
      <c r="E3093" s="9" t="s">
        <v>60</v>
      </c>
      <c r="F3093" s="9" t="s">
        <v>5537</v>
      </c>
      <c r="G3093" s="9" t="s">
        <v>5492</v>
      </c>
      <c r="H3093" s="10" t="s">
        <v>60</v>
      </c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</row>
    <row r="3094" spans="1:24" x14ac:dyDescent="0.2">
      <c r="A3094" s="3">
        <v>45680</v>
      </c>
      <c r="B3094" s="9">
        <v>200</v>
      </c>
      <c r="C3094" s="9" t="s">
        <v>27</v>
      </c>
      <c r="D3094" s="9" t="s">
        <v>59</v>
      </c>
      <c r="E3094" s="9" t="s">
        <v>60</v>
      </c>
      <c r="F3094" s="9" t="s">
        <v>5537</v>
      </c>
      <c r="G3094" s="9" t="s">
        <v>5492</v>
      </c>
      <c r="H3094" s="10" t="s">
        <v>60</v>
      </c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</row>
    <row r="3095" spans="1:24" x14ac:dyDescent="0.2">
      <c r="A3095" s="3">
        <v>45681</v>
      </c>
      <c r="B3095" s="9">
        <v>431</v>
      </c>
      <c r="C3095" s="9" t="s">
        <v>27</v>
      </c>
      <c r="D3095" s="9" t="s">
        <v>59</v>
      </c>
      <c r="E3095" s="9" t="s">
        <v>60</v>
      </c>
      <c r="F3095" s="9" t="s">
        <v>5537</v>
      </c>
      <c r="G3095" s="9" t="s">
        <v>5492</v>
      </c>
      <c r="H3095" s="10" t="s">
        <v>60</v>
      </c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</row>
    <row r="3096" spans="1:24" x14ac:dyDescent="0.2">
      <c r="A3096" s="3">
        <v>45685</v>
      </c>
      <c r="B3096" s="9">
        <v>90</v>
      </c>
      <c r="C3096" s="9" t="s">
        <v>27</v>
      </c>
      <c r="D3096" s="9" t="s">
        <v>59</v>
      </c>
      <c r="E3096" s="9" t="s">
        <v>60</v>
      </c>
      <c r="F3096" s="9" t="s">
        <v>5537</v>
      </c>
      <c r="G3096" s="9" t="s">
        <v>5492</v>
      </c>
      <c r="H3096" s="10" t="s">
        <v>60</v>
      </c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</row>
    <row r="3097" spans="1:24" x14ac:dyDescent="0.2">
      <c r="A3097" s="3">
        <v>45685</v>
      </c>
      <c r="B3097" s="9">
        <v>200</v>
      </c>
      <c r="C3097" s="9" t="s">
        <v>27</v>
      </c>
      <c r="D3097" s="9" t="s">
        <v>59</v>
      </c>
      <c r="E3097" s="9" t="s">
        <v>60</v>
      </c>
      <c r="F3097" s="9" t="s">
        <v>5537</v>
      </c>
      <c r="G3097" s="9" t="s">
        <v>5492</v>
      </c>
      <c r="H3097" s="10" t="s">
        <v>60</v>
      </c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</row>
    <row r="3098" spans="1:24" x14ac:dyDescent="0.2">
      <c r="A3098" s="3">
        <v>45685</v>
      </c>
      <c r="B3098" s="9">
        <v>250</v>
      </c>
      <c r="C3098" s="9" t="s">
        <v>27</v>
      </c>
      <c r="D3098" s="9" t="s">
        <v>59</v>
      </c>
      <c r="E3098" s="9" t="s">
        <v>60</v>
      </c>
      <c r="F3098" s="9" t="s">
        <v>5537</v>
      </c>
      <c r="G3098" s="9" t="s">
        <v>5492</v>
      </c>
      <c r="H3098" s="10" t="s">
        <v>60</v>
      </c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</row>
    <row r="3099" spans="1:24" x14ac:dyDescent="0.2">
      <c r="A3099" s="3">
        <v>45685</v>
      </c>
      <c r="B3099" s="9">
        <v>500</v>
      </c>
      <c r="C3099" s="9" t="s">
        <v>27</v>
      </c>
      <c r="D3099" s="9" t="s">
        <v>59</v>
      </c>
      <c r="E3099" s="9" t="s">
        <v>60</v>
      </c>
      <c r="F3099" s="9" t="s">
        <v>5537</v>
      </c>
      <c r="G3099" s="9" t="s">
        <v>5492</v>
      </c>
      <c r="H3099" s="10" t="s">
        <v>60</v>
      </c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</row>
    <row r="3100" spans="1:24" x14ac:dyDescent="0.2">
      <c r="A3100" s="3">
        <v>45685</v>
      </c>
      <c r="B3100" s="9">
        <v>570</v>
      </c>
      <c r="C3100" s="9" t="s">
        <v>27</v>
      </c>
      <c r="D3100" s="9" t="s">
        <v>59</v>
      </c>
      <c r="E3100" s="9" t="s">
        <v>60</v>
      </c>
      <c r="F3100" s="9" t="s">
        <v>5537</v>
      </c>
      <c r="G3100" s="9" t="s">
        <v>5492</v>
      </c>
      <c r="H3100" s="10" t="s">
        <v>60</v>
      </c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</row>
    <row r="3101" spans="1:24" x14ac:dyDescent="0.2">
      <c r="A3101" s="3">
        <v>45687</v>
      </c>
      <c r="B3101" s="9">
        <v>2500</v>
      </c>
      <c r="C3101" s="9" t="s">
        <v>27</v>
      </c>
      <c r="D3101" s="9" t="s">
        <v>59</v>
      </c>
      <c r="E3101" s="9" t="s">
        <v>60</v>
      </c>
      <c r="F3101" s="9" t="s">
        <v>5537</v>
      </c>
      <c r="G3101" s="9" t="s">
        <v>5492</v>
      </c>
      <c r="H3101" s="10" t="s">
        <v>60</v>
      </c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</row>
    <row r="3102" spans="1:24" x14ac:dyDescent="0.2">
      <c r="A3102" s="3">
        <v>45693</v>
      </c>
      <c r="B3102" s="9">
        <v>160</v>
      </c>
      <c r="C3102" s="9" t="s">
        <v>27</v>
      </c>
      <c r="D3102" s="9" t="s">
        <v>59</v>
      </c>
      <c r="E3102" s="9" t="s">
        <v>60</v>
      </c>
      <c r="F3102" s="9" t="s">
        <v>5537</v>
      </c>
      <c r="G3102" s="9" t="s">
        <v>5492</v>
      </c>
      <c r="H3102" s="10" t="s">
        <v>60</v>
      </c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</row>
    <row r="3103" spans="1:24" x14ac:dyDescent="0.2">
      <c r="A3103" s="3">
        <v>45694</v>
      </c>
      <c r="B3103" s="9">
        <v>400</v>
      </c>
      <c r="C3103" s="9" t="s">
        <v>27</v>
      </c>
      <c r="D3103" s="9" t="s">
        <v>59</v>
      </c>
      <c r="E3103" s="9" t="s">
        <v>60</v>
      </c>
      <c r="F3103" s="9" t="s">
        <v>5537</v>
      </c>
      <c r="G3103" s="9" t="s">
        <v>5492</v>
      </c>
      <c r="H3103" s="10" t="s">
        <v>60</v>
      </c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</row>
    <row r="3104" spans="1:24" x14ac:dyDescent="0.2">
      <c r="A3104" s="3">
        <v>45695</v>
      </c>
      <c r="B3104" s="9">
        <v>94</v>
      </c>
      <c r="C3104" s="9" t="s">
        <v>27</v>
      </c>
      <c r="D3104" s="9" t="s">
        <v>59</v>
      </c>
      <c r="E3104" s="9" t="s">
        <v>60</v>
      </c>
      <c r="F3104" s="9" t="s">
        <v>5537</v>
      </c>
      <c r="G3104" s="9" t="s">
        <v>5492</v>
      </c>
      <c r="H3104" s="10" t="s">
        <v>60</v>
      </c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</row>
    <row r="3105" spans="1:24" x14ac:dyDescent="0.2">
      <c r="A3105" s="3">
        <v>45695</v>
      </c>
      <c r="B3105" s="9">
        <v>300</v>
      </c>
      <c r="C3105" s="9" t="s">
        <v>27</v>
      </c>
      <c r="D3105" s="9" t="s">
        <v>59</v>
      </c>
      <c r="E3105" s="9" t="s">
        <v>60</v>
      </c>
      <c r="F3105" s="9" t="s">
        <v>5537</v>
      </c>
      <c r="G3105" s="9" t="s">
        <v>5492</v>
      </c>
      <c r="H3105" s="10" t="s">
        <v>60</v>
      </c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</row>
    <row r="3106" spans="1:24" x14ac:dyDescent="0.2">
      <c r="A3106" s="3">
        <v>45698</v>
      </c>
      <c r="B3106" s="9">
        <v>150</v>
      </c>
      <c r="C3106" s="9" t="s">
        <v>27</v>
      </c>
      <c r="D3106" s="9" t="s">
        <v>59</v>
      </c>
      <c r="E3106" s="9" t="s">
        <v>60</v>
      </c>
      <c r="F3106" s="9" t="s">
        <v>5537</v>
      </c>
      <c r="G3106" s="9" t="s">
        <v>5492</v>
      </c>
      <c r="H3106" s="10" t="s">
        <v>60</v>
      </c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</row>
    <row r="3107" spans="1:24" x14ac:dyDescent="0.2">
      <c r="A3107" s="3">
        <v>45698</v>
      </c>
      <c r="B3107" s="9">
        <v>150</v>
      </c>
      <c r="C3107" s="9" t="s">
        <v>27</v>
      </c>
      <c r="D3107" s="9" t="s">
        <v>59</v>
      </c>
      <c r="E3107" s="9" t="s">
        <v>60</v>
      </c>
      <c r="F3107" s="9" t="s">
        <v>5537</v>
      </c>
      <c r="G3107" s="9" t="s">
        <v>5492</v>
      </c>
      <c r="H3107" s="10" t="s">
        <v>60</v>
      </c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</row>
    <row r="3108" spans="1:24" x14ac:dyDescent="0.2">
      <c r="A3108" s="3">
        <v>45698</v>
      </c>
      <c r="B3108" s="9">
        <v>150</v>
      </c>
      <c r="C3108" s="9" t="s">
        <v>27</v>
      </c>
      <c r="D3108" s="9" t="s">
        <v>59</v>
      </c>
      <c r="E3108" s="9" t="s">
        <v>60</v>
      </c>
      <c r="F3108" s="9" t="s">
        <v>5537</v>
      </c>
      <c r="G3108" s="9" t="s">
        <v>5492</v>
      </c>
      <c r="H3108" s="10" t="s">
        <v>60</v>
      </c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</row>
    <row r="3109" spans="1:24" x14ac:dyDescent="0.2">
      <c r="A3109" s="3">
        <v>45698</v>
      </c>
      <c r="B3109" s="9">
        <v>200</v>
      </c>
      <c r="C3109" s="9" t="s">
        <v>27</v>
      </c>
      <c r="D3109" s="9" t="s">
        <v>59</v>
      </c>
      <c r="E3109" s="9" t="s">
        <v>60</v>
      </c>
      <c r="F3109" s="9" t="s">
        <v>5537</v>
      </c>
      <c r="G3109" s="9" t="s">
        <v>5492</v>
      </c>
      <c r="H3109" s="10" t="s">
        <v>60</v>
      </c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</row>
    <row r="3110" spans="1:24" x14ac:dyDescent="0.2">
      <c r="A3110" s="3">
        <v>45699</v>
      </c>
      <c r="B3110" s="9">
        <v>150</v>
      </c>
      <c r="C3110" s="9" t="s">
        <v>27</v>
      </c>
      <c r="D3110" s="9" t="s">
        <v>59</v>
      </c>
      <c r="E3110" s="9" t="s">
        <v>60</v>
      </c>
      <c r="F3110" s="9" t="s">
        <v>5537</v>
      </c>
      <c r="G3110" s="9" t="s">
        <v>5492</v>
      </c>
      <c r="H3110" s="10" t="s">
        <v>60</v>
      </c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</row>
    <row r="3111" spans="1:24" x14ac:dyDescent="0.2">
      <c r="A3111" s="3">
        <v>45700</v>
      </c>
      <c r="B3111" s="9">
        <v>20</v>
      </c>
      <c r="C3111" s="9" t="s">
        <v>27</v>
      </c>
      <c r="D3111" s="9" t="s">
        <v>59</v>
      </c>
      <c r="E3111" s="9" t="s">
        <v>60</v>
      </c>
      <c r="F3111" s="9" t="s">
        <v>5537</v>
      </c>
      <c r="G3111" s="9" t="s">
        <v>5492</v>
      </c>
      <c r="H3111" s="10" t="s">
        <v>60</v>
      </c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</row>
    <row r="3112" spans="1:24" x14ac:dyDescent="0.2">
      <c r="A3112" s="3">
        <v>45700</v>
      </c>
      <c r="B3112" s="9">
        <v>2500</v>
      </c>
      <c r="C3112" s="9" t="s">
        <v>27</v>
      </c>
      <c r="D3112" s="9" t="s">
        <v>59</v>
      </c>
      <c r="E3112" s="9" t="s">
        <v>60</v>
      </c>
      <c r="F3112" s="9" t="s">
        <v>5537</v>
      </c>
      <c r="G3112" s="9" t="s">
        <v>5492</v>
      </c>
      <c r="H3112" s="10" t="s">
        <v>60</v>
      </c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</row>
    <row r="3113" spans="1:24" x14ac:dyDescent="0.2">
      <c r="A3113" s="3">
        <v>45705</v>
      </c>
      <c r="B3113" s="9">
        <v>1000</v>
      </c>
      <c r="C3113" s="9" t="s">
        <v>27</v>
      </c>
      <c r="D3113" s="9" t="s">
        <v>59</v>
      </c>
      <c r="E3113" s="9" t="s">
        <v>60</v>
      </c>
      <c r="F3113" s="9" t="s">
        <v>5537</v>
      </c>
      <c r="G3113" s="9" t="s">
        <v>5492</v>
      </c>
      <c r="H3113" s="10" t="s">
        <v>60</v>
      </c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</row>
    <row r="3114" spans="1:24" x14ac:dyDescent="0.2">
      <c r="A3114" s="3">
        <v>45706</v>
      </c>
      <c r="B3114" s="9">
        <v>150</v>
      </c>
      <c r="C3114" s="9" t="s">
        <v>27</v>
      </c>
      <c r="D3114" s="9" t="s">
        <v>59</v>
      </c>
      <c r="E3114" s="9" t="s">
        <v>60</v>
      </c>
      <c r="F3114" s="9" t="s">
        <v>5537</v>
      </c>
      <c r="G3114" s="9" t="s">
        <v>5492</v>
      </c>
      <c r="H3114" s="10" t="s">
        <v>60</v>
      </c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</row>
    <row r="3115" spans="1:24" x14ac:dyDescent="0.2">
      <c r="A3115" s="3">
        <v>45706</v>
      </c>
      <c r="B3115" s="9">
        <v>300</v>
      </c>
      <c r="C3115" s="9" t="s">
        <v>27</v>
      </c>
      <c r="D3115" s="9" t="s">
        <v>59</v>
      </c>
      <c r="E3115" s="9" t="s">
        <v>60</v>
      </c>
      <c r="F3115" s="9" t="s">
        <v>5537</v>
      </c>
      <c r="G3115" s="9" t="s">
        <v>5492</v>
      </c>
      <c r="H3115" s="10" t="s">
        <v>60</v>
      </c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</row>
    <row r="3116" spans="1:24" x14ac:dyDescent="0.2">
      <c r="A3116" s="3">
        <v>45712</v>
      </c>
      <c r="B3116" s="9">
        <v>150</v>
      </c>
      <c r="C3116" s="9" t="s">
        <v>27</v>
      </c>
      <c r="D3116" s="9" t="s">
        <v>59</v>
      </c>
      <c r="E3116" s="9" t="s">
        <v>60</v>
      </c>
      <c r="F3116" s="9" t="s">
        <v>5537</v>
      </c>
      <c r="G3116" s="9" t="s">
        <v>5492</v>
      </c>
      <c r="H3116" s="10" t="s">
        <v>60</v>
      </c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</row>
    <row r="3117" spans="1:24" x14ac:dyDescent="0.2">
      <c r="A3117" s="3">
        <v>45712</v>
      </c>
      <c r="B3117" s="9">
        <v>150</v>
      </c>
      <c r="C3117" s="9" t="s">
        <v>27</v>
      </c>
      <c r="D3117" s="9" t="s">
        <v>59</v>
      </c>
      <c r="E3117" s="9" t="s">
        <v>60</v>
      </c>
      <c r="F3117" s="9" t="s">
        <v>5537</v>
      </c>
      <c r="G3117" s="9" t="s">
        <v>5492</v>
      </c>
      <c r="H3117" s="10" t="s">
        <v>60</v>
      </c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</row>
    <row r="3118" spans="1:24" x14ac:dyDescent="0.2">
      <c r="A3118" s="3">
        <v>45712</v>
      </c>
      <c r="B3118" s="9">
        <v>150</v>
      </c>
      <c r="C3118" s="9" t="s">
        <v>27</v>
      </c>
      <c r="D3118" s="9" t="s">
        <v>59</v>
      </c>
      <c r="E3118" s="9" t="s">
        <v>60</v>
      </c>
      <c r="F3118" s="9" t="s">
        <v>5537</v>
      </c>
      <c r="G3118" s="9" t="s">
        <v>5492</v>
      </c>
      <c r="H3118" s="10" t="s">
        <v>60</v>
      </c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</row>
    <row r="3119" spans="1:24" x14ac:dyDescent="0.2">
      <c r="A3119" s="3">
        <v>45712</v>
      </c>
      <c r="B3119" s="9">
        <v>250</v>
      </c>
      <c r="C3119" s="9" t="s">
        <v>27</v>
      </c>
      <c r="D3119" s="9" t="s">
        <v>59</v>
      </c>
      <c r="E3119" s="9" t="s">
        <v>60</v>
      </c>
      <c r="F3119" s="9" t="s">
        <v>5537</v>
      </c>
      <c r="G3119" s="9" t="s">
        <v>5492</v>
      </c>
      <c r="H3119" s="10" t="s">
        <v>60</v>
      </c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</row>
    <row r="3120" spans="1:24" x14ac:dyDescent="0.2">
      <c r="A3120" s="3">
        <v>45713</v>
      </c>
      <c r="B3120" s="9">
        <v>9.6</v>
      </c>
      <c r="C3120" s="9" t="s">
        <v>27</v>
      </c>
      <c r="D3120" s="9" t="s">
        <v>59</v>
      </c>
      <c r="E3120" s="9" t="s">
        <v>60</v>
      </c>
      <c r="F3120" s="9" t="s">
        <v>5537</v>
      </c>
      <c r="G3120" s="9" t="s">
        <v>5492</v>
      </c>
      <c r="H3120" s="10" t="s">
        <v>60</v>
      </c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</row>
    <row r="3121" spans="1:24" x14ac:dyDescent="0.2">
      <c r="A3121" s="3">
        <v>45713</v>
      </c>
      <c r="B3121" s="9">
        <v>400</v>
      </c>
      <c r="C3121" s="9" t="s">
        <v>27</v>
      </c>
      <c r="D3121" s="9" t="s">
        <v>59</v>
      </c>
      <c r="E3121" s="9" t="s">
        <v>60</v>
      </c>
      <c r="F3121" s="9" t="s">
        <v>5537</v>
      </c>
      <c r="G3121" s="9" t="s">
        <v>5492</v>
      </c>
      <c r="H3121" s="10" t="s">
        <v>60</v>
      </c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</row>
    <row r="3122" spans="1:24" x14ac:dyDescent="0.2">
      <c r="A3122" s="3">
        <v>45714</v>
      </c>
      <c r="B3122" s="9">
        <v>500</v>
      </c>
      <c r="C3122" s="9" t="s">
        <v>27</v>
      </c>
      <c r="D3122" s="9" t="s">
        <v>59</v>
      </c>
      <c r="E3122" s="9" t="s">
        <v>60</v>
      </c>
      <c r="F3122" s="9" t="s">
        <v>5537</v>
      </c>
      <c r="G3122" s="9" t="s">
        <v>5492</v>
      </c>
      <c r="H3122" s="10" t="s">
        <v>60</v>
      </c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</row>
    <row r="3123" spans="1:24" x14ac:dyDescent="0.2">
      <c r="A3123" s="3">
        <v>45716</v>
      </c>
      <c r="B3123" s="9">
        <v>200</v>
      </c>
      <c r="C3123" s="9" t="s">
        <v>27</v>
      </c>
      <c r="D3123" s="9" t="s">
        <v>59</v>
      </c>
      <c r="E3123" s="9" t="s">
        <v>60</v>
      </c>
      <c r="F3123" s="9" t="s">
        <v>5537</v>
      </c>
      <c r="G3123" s="9" t="s">
        <v>5492</v>
      </c>
      <c r="H3123" s="10" t="s">
        <v>60</v>
      </c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</row>
    <row r="3124" spans="1:24" x14ac:dyDescent="0.2">
      <c r="A3124" s="3">
        <v>45716</v>
      </c>
      <c r="B3124" s="9">
        <v>380</v>
      </c>
      <c r="C3124" s="9" t="s">
        <v>27</v>
      </c>
      <c r="D3124" s="9" t="s">
        <v>59</v>
      </c>
      <c r="E3124" s="9" t="s">
        <v>60</v>
      </c>
      <c r="F3124" s="9" t="s">
        <v>5537</v>
      </c>
      <c r="G3124" s="9" t="s">
        <v>5492</v>
      </c>
      <c r="H3124" s="10" t="s">
        <v>60</v>
      </c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</row>
    <row r="3125" spans="1:24" x14ac:dyDescent="0.2">
      <c r="A3125" s="3">
        <v>45716</v>
      </c>
      <c r="B3125" s="9">
        <v>600</v>
      </c>
      <c r="C3125" s="9" t="s">
        <v>27</v>
      </c>
      <c r="D3125" s="9" t="s">
        <v>59</v>
      </c>
      <c r="E3125" s="9" t="s">
        <v>60</v>
      </c>
      <c r="F3125" s="9" t="s">
        <v>5537</v>
      </c>
      <c r="G3125" s="9" t="s">
        <v>5492</v>
      </c>
      <c r="H3125" s="10" t="s">
        <v>60</v>
      </c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</row>
    <row r="3126" spans="1:24" x14ac:dyDescent="0.2">
      <c r="A3126" s="3">
        <v>45719</v>
      </c>
      <c r="B3126" s="9">
        <v>16</v>
      </c>
      <c r="C3126" s="9" t="s">
        <v>27</v>
      </c>
      <c r="D3126" s="9" t="s">
        <v>59</v>
      </c>
      <c r="E3126" s="9" t="s">
        <v>60</v>
      </c>
      <c r="F3126" s="9" t="s">
        <v>5537</v>
      </c>
      <c r="G3126" s="9" t="s">
        <v>5492</v>
      </c>
      <c r="H3126" s="10" t="s">
        <v>60</v>
      </c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</row>
    <row r="3127" spans="1:24" x14ac:dyDescent="0.2">
      <c r="A3127" s="3">
        <v>45719</v>
      </c>
      <c r="B3127" s="9">
        <v>150</v>
      </c>
      <c r="C3127" s="9" t="s">
        <v>27</v>
      </c>
      <c r="D3127" s="9" t="s">
        <v>59</v>
      </c>
      <c r="E3127" s="9" t="s">
        <v>60</v>
      </c>
      <c r="F3127" s="9" t="s">
        <v>5537</v>
      </c>
      <c r="G3127" s="9" t="s">
        <v>5492</v>
      </c>
      <c r="H3127" s="10" t="s">
        <v>60</v>
      </c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</row>
    <row r="3128" spans="1:24" x14ac:dyDescent="0.2">
      <c r="A3128" s="3">
        <v>45719</v>
      </c>
      <c r="B3128" s="9">
        <v>400</v>
      </c>
      <c r="C3128" s="9" t="s">
        <v>27</v>
      </c>
      <c r="D3128" s="9" t="s">
        <v>59</v>
      </c>
      <c r="E3128" s="9" t="s">
        <v>60</v>
      </c>
      <c r="F3128" s="9" t="s">
        <v>5537</v>
      </c>
      <c r="G3128" s="9" t="s">
        <v>5492</v>
      </c>
      <c r="H3128" s="10" t="s">
        <v>60</v>
      </c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</row>
    <row r="3129" spans="1:24" x14ac:dyDescent="0.2">
      <c r="A3129" s="3">
        <v>45719</v>
      </c>
      <c r="B3129" s="9">
        <v>500</v>
      </c>
      <c r="C3129" s="9" t="s">
        <v>27</v>
      </c>
      <c r="D3129" s="9" t="s">
        <v>59</v>
      </c>
      <c r="E3129" s="9" t="s">
        <v>60</v>
      </c>
      <c r="F3129" s="9" t="s">
        <v>5537</v>
      </c>
      <c r="G3129" s="9" t="s">
        <v>5492</v>
      </c>
      <c r="H3129" s="10" t="s">
        <v>60</v>
      </c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</row>
    <row r="3130" spans="1:24" x14ac:dyDescent="0.2">
      <c r="A3130" s="3">
        <v>45719</v>
      </c>
      <c r="B3130" s="9">
        <v>550</v>
      </c>
      <c r="C3130" s="9" t="s">
        <v>27</v>
      </c>
      <c r="D3130" s="9" t="s">
        <v>59</v>
      </c>
      <c r="E3130" s="9" t="s">
        <v>60</v>
      </c>
      <c r="F3130" s="9" t="s">
        <v>5537</v>
      </c>
      <c r="G3130" s="9" t="s">
        <v>5492</v>
      </c>
      <c r="H3130" s="10" t="s">
        <v>60</v>
      </c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</row>
    <row r="3131" spans="1:24" x14ac:dyDescent="0.2">
      <c r="A3131" s="3">
        <v>45721</v>
      </c>
      <c r="B3131" s="9">
        <v>150</v>
      </c>
      <c r="C3131" s="9" t="s">
        <v>27</v>
      </c>
      <c r="D3131" s="9" t="s">
        <v>59</v>
      </c>
      <c r="E3131" s="9" t="s">
        <v>60</v>
      </c>
      <c r="F3131" s="9" t="s">
        <v>5537</v>
      </c>
      <c r="G3131" s="9" t="s">
        <v>5492</v>
      </c>
      <c r="H3131" s="10" t="s">
        <v>60</v>
      </c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</row>
    <row r="3132" spans="1:24" x14ac:dyDescent="0.2">
      <c r="A3132" s="3">
        <v>45721</v>
      </c>
      <c r="B3132" s="9">
        <v>350</v>
      </c>
      <c r="C3132" s="9" t="s">
        <v>27</v>
      </c>
      <c r="D3132" s="9" t="s">
        <v>59</v>
      </c>
      <c r="E3132" s="9" t="s">
        <v>60</v>
      </c>
      <c r="F3132" s="9" t="s">
        <v>5537</v>
      </c>
      <c r="G3132" s="9" t="s">
        <v>5492</v>
      </c>
      <c r="H3132" s="10" t="s">
        <v>60</v>
      </c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</row>
    <row r="3133" spans="1:24" x14ac:dyDescent="0.2">
      <c r="A3133" s="3">
        <v>45722</v>
      </c>
      <c r="B3133" s="9">
        <v>300</v>
      </c>
      <c r="C3133" s="9" t="s">
        <v>27</v>
      </c>
      <c r="D3133" s="9" t="s">
        <v>59</v>
      </c>
      <c r="E3133" s="9" t="s">
        <v>60</v>
      </c>
      <c r="F3133" s="9" t="s">
        <v>5537</v>
      </c>
      <c r="G3133" s="9" t="s">
        <v>5492</v>
      </c>
      <c r="H3133" s="10" t="s">
        <v>60</v>
      </c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</row>
    <row r="3134" spans="1:24" x14ac:dyDescent="0.2">
      <c r="A3134" s="3">
        <v>45723</v>
      </c>
      <c r="B3134" s="9">
        <v>24</v>
      </c>
      <c r="C3134" s="9" t="s">
        <v>27</v>
      </c>
      <c r="D3134" s="9" t="s">
        <v>59</v>
      </c>
      <c r="E3134" s="9" t="s">
        <v>60</v>
      </c>
      <c r="F3134" s="9" t="s">
        <v>5537</v>
      </c>
      <c r="G3134" s="9" t="s">
        <v>5492</v>
      </c>
      <c r="H3134" s="10" t="s">
        <v>60</v>
      </c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</row>
    <row r="3135" spans="1:24" x14ac:dyDescent="0.2">
      <c r="A3135" s="3">
        <v>45723</v>
      </c>
      <c r="B3135" s="9">
        <v>84</v>
      </c>
      <c r="C3135" s="9" t="s">
        <v>27</v>
      </c>
      <c r="D3135" s="9" t="s">
        <v>59</v>
      </c>
      <c r="E3135" s="9" t="s">
        <v>60</v>
      </c>
      <c r="F3135" s="9" t="s">
        <v>5537</v>
      </c>
      <c r="G3135" s="9" t="s">
        <v>5492</v>
      </c>
      <c r="H3135" s="10" t="s">
        <v>60</v>
      </c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</row>
    <row r="3136" spans="1:24" x14ac:dyDescent="0.2">
      <c r="A3136" s="3">
        <v>45723</v>
      </c>
      <c r="B3136" s="9">
        <v>234</v>
      </c>
      <c r="C3136" s="9" t="s">
        <v>27</v>
      </c>
      <c r="D3136" s="9" t="s">
        <v>59</v>
      </c>
      <c r="E3136" s="9" t="s">
        <v>60</v>
      </c>
      <c r="F3136" s="9" t="s">
        <v>5537</v>
      </c>
      <c r="G3136" s="9" t="s">
        <v>5492</v>
      </c>
      <c r="H3136" s="10" t="s">
        <v>60</v>
      </c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</row>
    <row r="3137" spans="1:24" x14ac:dyDescent="0.2">
      <c r="A3137" s="3">
        <v>45726</v>
      </c>
      <c r="B3137" s="9">
        <v>226</v>
      </c>
      <c r="C3137" s="9" t="s">
        <v>27</v>
      </c>
      <c r="D3137" s="9" t="s">
        <v>59</v>
      </c>
      <c r="E3137" s="9" t="s">
        <v>60</v>
      </c>
      <c r="F3137" s="9" t="s">
        <v>5537</v>
      </c>
      <c r="G3137" s="9" t="s">
        <v>5492</v>
      </c>
      <c r="H3137" s="10" t="s">
        <v>60</v>
      </c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</row>
    <row r="3138" spans="1:24" x14ac:dyDescent="0.2">
      <c r="A3138" s="3">
        <v>45728</v>
      </c>
      <c r="B3138" s="9">
        <v>2000</v>
      </c>
      <c r="C3138" s="9" t="s">
        <v>27</v>
      </c>
      <c r="D3138" s="9" t="s">
        <v>59</v>
      </c>
      <c r="E3138" s="9" t="s">
        <v>60</v>
      </c>
      <c r="F3138" s="9" t="s">
        <v>5537</v>
      </c>
      <c r="G3138" s="9" t="s">
        <v>5492</v>
      </c>
      <c r="H3138" s="10" t="s">
        <v>60</v>
      </c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</row>
    <row r="3139" spans="1:24" x14ac:dyDescent="0.2">
      <c r="A3139" s="3">
        <v>45733</v>
      </c>
      <c r="B3139" s="9">
        <v>1500</v>
      </c>
      <c r="C3139" s="9" t="s">
        <v>27</v>
      </c>
      <c r="D3139" s="9" t="s">
        <v>59</v>
      </c>
      <c r="E3139" s="9" t="s">
        <v>60</v>
      </c>
      <c r="F3139" s="9" t="s">
        <v>5537</v>
      </c>
      <c r="G3139" s="9" t="s">
        <v>5492</v>
      </c>
      <c r="H3139" s="10" t="s">
        <v>60</v>
      </c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</row>
    <row r="3140" spans="1:24" x14ac:dyDescent="0.2">
      <c r="A3140" s="3">
        <v>45734</v>
      </c>
      <c r="B3140" s="9">
        <v>90</v>
      </c>
      <c r="C3140" s="9" t="s">
        <v>27</v>
      </c>
      <c r="D3140" s="9" t="s">
        <v>59</v>
      </c>
      <c r="E3140" s="9" t="s">
        <v>60</v>
      </c>
      <c r="F3140" s="9" t="s">
        <v>5537</v>
      </c>
      <c r="G3140" s="9" t="s">
        <v>5492</v>
      </c>
      <c r="H3140" s="10" t="s">
        <v>60</v>
      </c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</row>
    <row r="3141" spans="1:24" x14ac:dyDescent="0.2">
      <c r="A3141" s="3">
        <v>45736</v>
      </c>
      <c r="B3141" s="9">
        <v>100</v>
      </c>
      <c r="C3141" s="9" t="s">
        <v>27</v>
      </c>
      <c r="D3141" s="9" t="s">
        <v>59</v>
      </c>
      <c r="E3141" s="9" t="s">
        <v>60</v>
      </c>
      <c r="F3141" s="9" t="s">
        <v>5537</v>
      </c>
      <c r="G3141" s="9" t="s">
        <v>5492</v>
      </c>
      <c r="H3141" s="10" t="s">
        <v>60</v>
      </c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</row>
    <row r="3142" spans="1:24" x14ac:dyDescent="0.2">
      <c r="A3142" s="3">
        <v>45736</v>
      </c>
      <c r="B3142" s="9">
        <v>300</v>
      </c>
      <c r="C3142" s="9" t="s">
        <v>27</v>
      </c>
      <c r="D3142" s="9" t="s">
        <v>59</v>
      </c>
      <c r="E3142" s="9" t="s">
        <v>60</v>
      </c>
      <c r="F3142" s="9" t="s">
        <v>5537</v>
      </c>
      <c r="G3142" s="9" t="s">
        <v>5492</v>
      </c>
      <c r="H3142" s="10" t="s">
        <v>60</v>
      </c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</row>
    <row r="3143" spans="1:24" x14ac:dyDescent="0.2">
      <c r="A3143" s="3">
        <v>45737</v>
      </c>
      <c r="B3143" s="9">
        <v>200</v>
      </c>
      <c r="C3143" s="9" t="s">
        <v>27</v>
      </c>
      <c r="D3143" s="9" t="s">
        <v>59</v>
      </c>
      <c r="E3143" s="9" t="s">
        <v>60</v>
      </c>
      <c r="F3143" s="9" t="s">
        <v>5537</v>
      </c>
      <c r="G3143" s="9" t="s">
        <v>5492</v>
      </c>
      <c r="H3143" s="10" t="s">
        <v>60</v>
      </c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</row>
    <row r="3144" spans="1:24" x14ac:dyDescent="0.2">
      <c r="A3144" s="3">
        <v>45740</v>
      </c>
      <c r="B3144" s="9">
        <v>150</v>
      </c>
      <c r="C3144" s="9" t="s">
        <v>27</v>
      </c>
      <c r="D3144" s="9" t="s">
        <v>59</v>
      </c>
      <c r="E3144" s="9" t="s">
        <v>60</v>
      </c>
      <c r="F3144" s="9" t="s">
        <v>5537</v>
      </c>
      <c r="G3144" s="9" t="s">
        <v>5492</v>
      </c>
      <c r="H3144" s="10" t="s">
        <v>60</v>
      </c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</row>
    <row r="3145" spans="1:24" x14ac:dyDescent="0.2">
      <c r="A3145" s="3">
        <v>45740</v>
      </c>
      <c r="B3145" s="9">
        <v>250</v>
      </c>
      <c r="C3145" s="9" t="s">
        <v>27</v>
      </c>
      <c r="D3145" s="9" t="s">
        <v>59</v>
      </c>
      <c r="E3145" s="9" t="s">
        <v>60</v>
      </c>
      <c r="F3145" s="9" t="s">
        <v>5537</v>
      </c>
      <c r="G3145" s="9" t="s">
        <v>5492</v>
      </c>
      <c r="H3145" s="10" t="s">
        <v>60</v>
      </c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</row>
    <row r="3146" spans="1:24" x14ac:dyDescent="0.2">
      <c r="A3146" s="3">
        <v>45741</v>
      </c>
      <c r="B3146" s="9">
        <v>200</v>
      </c>
      <c r="C3146" s="9" t="s">
        <v>27</v>
      </c>
      <c r="D3146" s="9" t="s">
        <v>59</v>
      </c>
      <c r="E3146" s="9" t="s">
        <v>60</v>
      </c>
      <c r="F3146" s="9" t="s">
        <v>5537</v>
      </c>
      <c r="G3146" s="9" t="s">
        <v>5492</v>
      </c>
      <c r="H3146" s="10" t="s">
        <v>60</v>
      </c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</row>
    <row r="3147" spans="1:24" x14ac:dyDescent="0.2">
      <c r="A3147" s="3">
        <v>45742</v>
      </c>
      <c r="B3147" s="9">
        <v>100</v>
      </c>
      <c r="C3147" s="9" t="s">
        <v>27</v>
      </c>
      <c r="D3147" s="9" t="s">
        <v>59</v>
      </c>
      <c r="E3147" s="9" t="s">
        <v>60</v>
      </c>
      <c r="F3147" s="9" t="s">
        <v>5537</v>
      </c>
      <c r="G3147" s="9" t="s">
        <v>5492</v>
      </c>
      <c r="H3147" s="10" t="s">
        <v>60</v>
      </c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</row>
    <row r="3148" spans="1:24" x14ac:dyDescent="0.2">
      <c r="A3148" s="3">
        <v>45742</v>
      </c>
      <c r="B3148" s="9">
        <v>200</v>
      </c>
      <c r="C3148" s="9" t="s">
        <v>27</v>
      </c>
      <c r="D3148" s="9" t="s">
        <v>59</v>
      </c>
      <c r="E3148" s="9" t="s">
        <v>60</v>
      </c>
      <c r="F3148" s="9" t="s">
        <v>5537</v>
      </c>
      <c r="G3148" s="9" t="s">
        <v>5492</v>
      </c>
      <c r="H3148" s="10" t="s">
        <v>60</v>
      </c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</row>
    <row r="3149" spans="1:24" x14ac:dyDescent="0.2">
      <c r="A3149" s="3">
        <v>45742</v>
      </c>
      <c r="B3149" s="9">
        <v>200</v>
      </c>
      <c r="C3149" s="9" t="s">
        <v>27</v>
      </c>
      <c r="D3149" s="9" t="s">
        <v>59</v>
      </c>
      <c r="E3149" s="9" t="s">
        <v>60</v>
      </c>
      <c r="F3149" s="9" t="s">
        <v>5537</v>
      </c>
      <c r="G3149" s="9" t="s">
        <v>5492</v>
      </c>
      <c r="H3149" s="10" t="s">
        <v>60</v>
      </c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</row>
    <row r="3150" spans="1:24" x14ac:dyDescent="0.2">
      <c r="A3150" s="3">
        <v>45743</v>
      </c>
      <c r="B3150" s="9">
        <v>100</v>
      </c>
      <c r="C3150" s="9" t="s">
        <v>27</v>
      </c>
      <c r="D3150" s="9" t="s">
        <v>59</v>
      </c>
      <c r="E3150" s="9" t="s">
        <v>60</v>
      </c>
      <c r="F3150" s="9" t="s">
        <v>5537</v>
      </c>
      <c r="G3150" s="9" t="s">
        <v>5492</v>
      </c>
      <c r="H3150" s="10" t="s">
        <v>60</v>
      </c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</row>
    <row r="3151" spans="1:24" x14ac:dyDescent="0.2">
      <c r="A3151" s="3">
        <v>45743</v>
      </c>
      <c r="B3151" s="9">
        <v>1000</v>
      </c>
      <c r="C3151" s="9" t="s">
        <v>27</v>
      </c>
      <c r="D3151" s="9" t="s">
        <v>59</v>
      </c>
      <c r="E3151" s="9" t="s">
        <v>60</v>
      </c>
      <c r="F3151" s="9" t="s">
        <v>5537</v>
      </c>
      <c r="G3151" s="9" t="s">
        <v>5492</v>
      </c>
      <c r="H3151" s="10" t="s">
        <v>60</v>
      </c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</row>
    <row r="3152" spans="1:24" x14ac:dyDescent="0.2">
      <c r="A3152" s="3">
        <v>45743</v>
      </c>
      <c r="B3152" s="9">
        <v>1500</v>
      </c>
      <c r="C3152" s="9" t="s">
        <v>27</v>
      </c>
      <c r="D3152" s="9" t="s">
        <v>59</v>
      </c>
      <c r="E3152" s="9" t="s">
        <v>60</v>
      </c>
      <c r="F3152" s="9" t="s">
        <v>5537</v>
      </c>
      <c r="G3152" s="9" t="s">
        <v>5492</v>
      </c>
      <c r="H3152" s="10" t="s">
        <v>60</v>
      </c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</row>
    <row r="3153" spans="1:24" x14ac:dyDescent="0.2">
      <c r="A3153" s="3">
        <v>45748</v>
      </c>
      <c r="B3153" s="9">
        <v>123</v>
      </c>
      <c r="C3153" s="9" t="s">
        <v>27</v>
      </c>
      <c r="D3153" s="9" t="s">
        <v>59</v>
      </c>
      <c r="E3153" s="9" t="s">
        <v>60</v>
      </c>
      <c r="F3153" s="9" t="s">
        <v>5537</v>
      </c>
      <c r="G3153" s="9" t="s">
        <v>5492</v>
      </c>
      <c r="H3153" s="10" t="s">
        <v>60</v>
      </c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</row>
    <row r="3154" spans="1:24" x14ac:dyDescent="0.2">
      <c r="A3154" s="3">
        <v>45748</v>
      </c>
      <c r="B3154" s="9">
        <v>1000</v>
      </c>
      <c r="C3154" s="9" t="s">
        <v>27</v>
      </c>
      <c r="D3154" s="9" t="s">
        <v>59</v>
      </c>
      <c r="E3154" s="9" t="s">
        <v>60</v>
      </c>
      <c r="F3154" s="9" t="s">
        <v>5537</v>
      </c>
      <c r="G3154" s="9" t="s">
        <v>5492</v>
      </c>
      <c r="H3154" s="10" t="s">
        <v>60</v>
      </c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</row>
    <row r="3155" spans="1:24" x14ac:dyDescent="0.2">
      <c r="A3155" s="3">
        <v>45750</v>
      </c>
      <c r="B3155" s="9">
        <v>200</v>
      </c>
      <c r="C3155" s="9" t="s">
        <v>27</v>
      </c>
      <c r="D3155" s="9" t="s">
        <v>59</v>
      </c>
      <c r="E3155" s="9" t="s">
        <v>60</v>
      </c>
      <c r="F3155" s="9" t="s">
        <v>5537</v>
      </c>
      <c r="G3155" s="9" t="s">
        <v>5492</v>
      </c>
      <c r="H3155" s="10" t="s">
        <v>60</v>
      </c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</row>
    <row r="3156" spans="1:24" x14ac:dyDescent="0.2">
      <c r="A3156" s="3">
        <v>45751</v>
      </c>
      <c r="B3156" s="9">
        <v>300</v>
      </c>
      <c r="C3156" s="9" t="s">
        <v>27</v>
      </c>
      <c r="D3156" s="9" t="s">
        <v>59</v>
      </c>
      <c r="E3156" s="9" t="s">
        <v>60</v>
      </c>
      <c r="F3156" s="9" t="s">
        <v>5537</v>
      </c>
      <c r="G3156" s="9" t="s">
        <v>5492</v>
      </c>
      <c r="H3156" s="10" t="s">
        <v>60</v>
      </c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</row>
    <row r="3157" spans="1:24" x14ac:dyDescent="0.2">
      <c r="A3157" s="3">
        <v>45754</v>
      </c>
      <c r="B3157" s="9">
        <v>50</v>
      </c>
      <c r="C3157" s="9" t="s">
        <v>27</v>
      </c>
      <c r="D3157" s="9" t="s">
        <v>59</v>
      </c>
      <c r="E3157" s="9" t="s">
        <v>60</v>
      </c>
      <c r="F3157" s="9" t="s">
        <v>5537</v>
      </c>
      <c r="G3157" s="9" t="s">
        <v>5492</v>
      </c>
      <c r="H3157" s="10" t="s">
        <v>60</v>
      </c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</row>
    <row r="3158" spans="1:24" x14ac:dyDescent="0.2">
      <c r="A3158" s="3">
        <v>45754</v>
      </c>
      <c r="B3158" s="9">
        <v>50</v>
      </c>
      <c r="C3158" s="9" t="s">
        <v>27</v>
      </c>
      <c r="D3158" s="9" t="s">
        <v>59</v>
      </c>
      <c r="E3158" s="9" t="s">
        <v>60</v>
      </c>
      <c r="F3158" s="9" t="s">
        <v>5537</v>
      </c>
      <c r="G3158" s="9" t="s">
        <v>5492</v>
      </c>
      <c r="H3158" s="10" t="s">
        <v>60</v>
      </c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</row>
    <row r="3159" spans="1:24" x14ac:dyDescent="0.2">
      <c r="A3159" s="3">
        <v>45754</v>
      </c>
      <c r="B3159" s="9">
        <v>100</v>
      </c>
      <c r="C3159" s="9" t="s">
        <v>27</v>
      </c>
      <c r="D3159" s="9" t="s">
        <v>59</v>
      </c>
      <c r="E3159" s="9" t="s">
        <v>60</v>
      </c>
      <c r="F3159" s="9" t="s">
        <v>5537</v>
      </c>
      <c r="G3159" s="9" t="s">
        <v>5492</v>
      </c>
      <c r="H3159" s="10" t="s">
        <v>60</v>
      </c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</row>
    <row r="3160" spans="1:24" x14ac:dyDescent="0.2">
      <c r="A3160" s="3">
        <v>45754</v>
      </c>
      <c r="B3160" s="9">
        <v>100</v>
      </c>
      <c r="C3160" s="9" t="s">
        <v>27</v>
      </c>
      <c r="D3160" s="9" t="s">
        <v>59</v>
      </c>
      <c r="E3160" s="9" t="s">
        <v>60</v>
      </c>
      <c r="F3160" s="9" t="s">
        <v>5537</v>
      </c>
      <c r="G3160" s="9" t="s">
        <v>5492</v>
      </c>
      <c r="H3160" s="10" t="s">
        <v>60</v>
      </c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</row>
    <row r="3161" spans="1:24" x14ac:dyDescent="0.2">
      <c r="A3161" s="3">
        <v>45754</v>
      </c>
      <c r="B3161" s="9">
        <v>100</v>
      </c>
      <c r="C3161" s="9" t="s">
        <v>27</v>
      </c>
      <c r="D3161" s="9" t="s">
        <v>59</v>
      </c>
      <c r="E3161" s="9" t="s">
        <v>60</v>
      </c>
      <c r="F3161" s="9" t="s">
        <v>5537</v>
      </c>
      <c r="G3161" s="9" t="s">
        <v>5492</v>
      </c>
      <c r="H3161" s="10" t="s">
        <v>60</v>
      </c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</row>
    <row r="3162" spans="1:24" x14ac:dyDescent="0.2">
      <c r="A3162" s="3">
        <v>45754</v>
      </c>
      <c r="B3162" s="9">
        <v>100</v>
      </c>
      <c r="C3162" s="9" t="s">
        <v>27</v>
      </c>
      <c r="D3162" s="9" t="s">
        <v>59</v>
      </c>
      <c r="E3162" s="9" t="s">
        <v>60</v>
      </c>
      <c r="F3162" s="9" t="s">
        <v>5537</v>
      </c>
      <c r="G3162" s="9" t="s">
        <v>5492</v>
      </c>
      <c r="H3162" s="10" t="s">
        <v>60</v>
      </c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</row>
    <row r="3163" spans="1:24" x14ac:dyDescent="0.2">
      <c r="A3163" s="3">
        <v>45754</v>
      </c>
      <c r="B3163" s="9">
        <v>200</v>
      </c>
      <c r="C3163" s="9" t="s">
        <v>27</v>
      </c>
      <c r="D3163" s="9" t="s">
        <v>59</v>
      </c>
      <c r="E3163" s="9" t="s">
        <v>60</v>
      </c>
      <c r="F3163" s="9" t="s">
        <v>5537</v>
      </c>
      <c r="G3163" s="9" t="s">
        <v>5492</v>
      </c>
      <c r="H3163" s="10" t="s">
        <v>60</v>
      </c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</row>
    <row r="3164" spans="1:24" x14ac:dyDescent="0.2">
      <c r="A3164" s="3">
        <v>45755</v>
      </c>
      <c r="B3164" s="9">
        <v>50</v>
      </c>
      <c r="C3164" s="9" t="s">
        <v>27</v>
      </c>
      <c r="D3164" s="9" t="s">
        <v>59</v>
      </c>
      <c r="E3164" s="9" t="s">
        <v>60</v>
      </c>
      <c r="F3164" s="9" t="s">
        <v>5537</v>
      </c>
      <c r="G3164" s="9" t="s">
        <v>5492</v>
      </c>
      <c r="H3164" s="10" t="s">
        <v>60</v>
      </c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</row>
    <row r="3165" spans="1:24" x14ac:dyDescent="0.2">
      <c r="A3165" s="3">
        <v>45755</v>
      </c>
      <c r="B3165" s="9">
        <v>85</v>
      </c>
      <c r="C3165" s="9" t="s">
        <v>27</v>
      </c>
      <c r="D3165" s="9" t="s">
        <v>59</v>
      </c>
      <c r="E3165" s="9" t="s">
        <v>60</v>
      </c>
      <c r="F3165" s="9" t="s">
        <v>5537</v>
      </c>
      <c r="G3165" s="9" t="s">
        <v>5492</v>
      </c>
      <c r="H3165" s="10" t="s">
        <v>60</v>
      </c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</row>
    <row r="3166" spans="1:24" x14ac:dyDescent="0.2">
      <c r="A3166" s="3">
        <v>45756</v>
      </c>
      <c r="B3166" s="9">
        <v>200</v>
      </c>
      <c r="C3166" s="9" t="s">
        <v>27</v>
      </c>
      <c r="D3166" s="9" t="s">
        <v>59</v>
      </c>
      <c r="E3166" s="9" t="s">
        <v>60</v>
      </c>
      <c r="F3166" s="9" t="s">
        <v>5537</v>
      </c>
      <c r="G3166" s="9" t="s">
        <v>5492</v>
      </c>
      <c r="H3166" s="10" t="s">
        <v>60</v>
      </c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</row>
    <row r="3167" spans="1:24" x14ac:dyDescent="0.2">
      <c r="A3167" s="3">
        <v>45756</v>
      </c>
      <c r="B3167" s="9">
        <v>500</v>
      </c>
      <c r="C3167" s="9" t="s">
        <v>27</v>
      </c>
      <c r="D3167" s="9" t="s">
        <v>59</v>
      </c>
      <c r="E3167" s="9" t="s">
        <v>60</v>
      </c>
      <c r="F3167" s="9" t="s">
        <v>5537</v>
      </c>
      <c r="G3167" s="9" t="s">
        <v>5492</v>
      </c>
      <c r="H3167" s="10" t="s">
        <v>60</v>
      </c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</row>
    <row r="3168" spans="1:24" x14ac:dyDescent="0.2">
      <c r="A3168" s="3">
        <v>45757</v>
      </c>
      <c r="B3168" s="9">
        <v>1500</v>
      </c>
      <c r="C3168" s="9" t="s">
        <v>27</v>
      </c>
      <c r="D3168" s="9" t="s">
        <v>59</v>
      </c>
      <c r="E3168" s="9" t="s">
        <v>60</v>
      </c>
      <c r="F3168" s="9" t="s">
        <v>5537</v>
      </c>
      <c r="G3168" s="9" t="s">
        <v>5492</v>
      </c>
      <c r="H3168" s="10" t="s">
        <v>60</v>
      </c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</row>
    <row r="3169" spans="1:24" x14ac:dyDescent="0.2">
      <c r="A3169" s="3">
        <v>45761</v>
      </c>
      <c r="B3169" s="9">
        <v>100</v>
      </c>
      <c r="C3169" s="9" t="s">
        <v>27</v>
      </c>
      <c r="D3169" s="9" t="s">
        <v>59</v>
      </c>
      <c r="E3169" s="9" t="s">
        <v>60</v>
      </c>
      <c r="F3169" s="9" t="s">
        <v>5537</v>
      </c>
      <c r="G3169" s="9" t="s">
        <v>5492</v>
      </c>
      <c r="H3169" s="10" t="s">
        <v>60</v>
      </c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</row>
    <row r="3170" spans="1:24" x14ac:dyDescent="0.2">
      <c r="A3170" s="3">
        <v>45761</v>
      </c>
      <c r="B3170" s="9">
        <v>500</v>
      </c>
      <c r="C3170" s="9" t="s">
        <v>27</v>
      </c>
      <c r="D3170" s="9" t="s">
        <v>59</v>
      </c>
      <c r="E3170" s="9" t="s">
        <v>60</v>
      </c>
      <c r="F3170" s="9" t="s">
        <v>5537</v>
      </c>
      <c r="G3170" s="9" t="s">
        <v>5492</v>
      </c>
      <c r="H3170" s="10" t="s">
        <v>60</v>
      </c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</row>
    <row r="3171" spans="1:24" x14ac:dyDescent="0.2">
      <c r="A3171" s="3">
        <v>45762</v>
      </c>
      <c r="B3171" s="9">
        <v>500</v>
      </c>
      <c r="C3171" s="9" t="s">
        <v>27</v>
      </c>
      <c r="D3171" s="9" t="s">
        <v>59</v>
      </c>
      <c r="E3171" s="9" t="s">
        <v>60</v>
      </c>
      <c r="F3171" s="9" t="s">
        <v>5537</v>
      </c>
      <c r="G3171" s="9" t="s">
        <v>5492</v>
      </c>
      <c r="H3171" s="10" t="s">
        <v>60</v>
      </c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</row>
    <row r="3172" spans="1:24" x14ac:dyDescent="0.2">
      <c r="A3172" s="3">
        <v>45764</v>
      </c>
      <c r="B3172" s="9">
        <v>350</v>
      </c>
      <c r="C3172" s="9" t="s">
        <v>27</v>
      </c>
      <c r="D3172" s="9" t="s">
        <v>59</v>
      </c>
      <c r="E3172" s="9" t="s">
        <v>60</v>
      </c>
      <c r="F3172" s="9" t="s">
        <v>5537</v>
      </c>
      <c r="G3172" s="9" t="s">
        <v>5492</v>
      </c>
      <c r="H3172" s="10" t="s">
        <v>60</v>
      </c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</row>
    <row r="3173" spans="1:24" x14ac:dyDescent="0.2">
      <c r="A3173" s="3">
        <v>45769</v>
      </c>
      <c r="B3173" s="9">
        <v>48</v>
      </c>
      <c r="C3173" s="9" t="s">
        <v>27</v>
      </c>
      <c r="D3173" s="9" t="s">
        <v>59</v>
      </c>
      <c r="E3173" s="9" t="s">
        <v>60</v>
      </c>
      <c r="F3173" s="9" t="s">
        <v>5537</v>
      </c>
      <c r="G3173" s="9" t="s">
        <v>5492</v>
      </c>
      <c r="H3173" s="10" t="s">
        <v>60</v>
      </c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</row>
    <row r="3174" spans="1:24" x14ac:dyDescent="0.2">
      <c r="A3174" s="3">
        <v>45769</v>
      </c>
      <c r="B3174" s="9">
        <v>500</v>
      </c>
      <c r="C3174" s="9" t="s">
        <v>27</v>
      </c>
      <c r="D3174" s="9" t="s">
        <v>59</v>
      </c>
      <c r="E3174" s="9" t="s">
        <v>60</v>
      </c>
      <c r="F3174" s="9" t="s">
        <v>5537</v>
      </c>
      <c r="G3174" s="9" t="s">
        <v>5492</v>
      </c>
      <c r="H3174" s="10" t="s">
        <v>60</v>
      </c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</row>
    <row r="3175" spans="1:24" x14ac:dyDescent="0.2">
      <c r="A3175" s="3">
        <v>45769</v>
      </c>
      <c r="B3175" s="9">
        <v>718</v>
      </c>
      <c r="C3175" s="9" t="s">
        <v>27</v>
      </c>
      <c r="D3175" s="9" t="s">
        <v>59</v>
      </c>
      <c r="E3175" s="9" t="s">
        <v>60</v>
      </c>
      <c r="F3175" s="9" t="s">
        <v>5537</v>
      </c>
      <c r="G3175" s="9" t="s">
        <v>5492</v>
      </c>
      <c r="H3175" s="10" t="s">
        <v>60</v>
      </c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</row>
    <row r="3176" spans="1:24" x14ac:dyDescent="0.2">
      <c r="A3176" s="3">
        <v>45770</v>
      </c>
      <c r="B3176" s="9">
        <v>200</v>
      </c>
      <c r="C3176" s="9" t="s">
        <v>27</v>
      </c>
      <c r="D3176" s="9" t="s">
        <v>59</v>
      </c>
      <c r="E3176" s="9" t="s">
        <v>60</v>
      </c>
      <c r="F3176" s="9" t="s">
        <v>5537</v>
      </c>
      <c r="G3176" s="9" t="s">
        <v>5492</v>
      </c>
      <c r="H3176" s="10" t="s">
        <v>60</v>
      </c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</row>
    <row r="3177" spans="1:24" x14ac:dyDescent="0.2">
      <c r="A3177" s="3">
        <v>45770</v>
      </c>
      <c r="B3177" s="9">
        <v>250</v>
      </c>
      <c r="C3177" s="9" t="s">
        <v>27</v>
      </c>
      <c r="D3177" s="9" t="s">
        <v>59</v>
      </c>
      <c r="E3177" s="9" t="s">
        <v>60</v>
      </c>
      <c r="F3177" s="9" t="s">
        <v>5537</v>
      </c>
      <c r="G3177" s="9" t="s">
        <v>5492</v>
      </c>
      <c r="H3177" s="10" t="s">
        <v>60</v>
      </c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</row>
    <row r="3178" spans="1:24" x14ac:dyDescent="0.2">
      <c r="A3178" s="3">
        <v>45770</v>
      </c>
      <c r="B3178" s="9">
        <v>1250</v>
      </c>
      <c r="C3178" s="9" t="s">
        <v>27</v>
      </c>
      <c r="D3178" s="9" t="s">
        <v>59</v>
      </c>
      <c r="E3178" s="9" t="s">
        <v>60</v>
      </c>
      <c r="F3178" s="9" t="s">
        <v>5537</v>
      </c>
      <c r="G3178" s="9" t="s">
        <v>5492</v>
      </c>
      <c r="H3178" s="10" t="s">
        <v>60</v>
      </c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</row>
    <row r="3179" spans="1:24" x14ac:dyDescent="0.2">
      <c r="A3179" s="3">
        <v>45782</v>
      </c>
      <c r="B3179" s="9">
        <v>300</v>
      </c>
      <c r="C3179" s="9" t="s">
        <v>27</v>
      </c>
      <c r="D3179" s="9" t="s">
        <v>59</v>
      </c>
      <c r="E3179" s="9" t="s">
        <v>60</v>
      </c>
      <c r="F3179" s="9" t="s">
        <v>5537</v>
      </c>
      <c r="G3179" s="9" t="s">
        <v>5492</v>
      </c>
      <c r="H3179" s="10" t="s">
        <v>60</v>
      </c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</row>
    <row r="3180" spans="1:24" x14ac:dyDescent="0.2">
      <c r="A3180" s="3">
        <v>45784</v>
      </c>
      <c r="B3180" s="9">
        <v>500</v>
      </c>
      <c r="C3180" s="9" t="s">
        <v>27</v>
      </c>
      <c r="D3180" s="9" t="s">
        <v>59</v>
      </c>
      <c r="E3180" s="9" t="s">
        <v>60</v>
      </c>
      <c r="F3180" s="9" t="s">
        <v>5537</v>
      </c>
      <c r="G3180" s="9" t="s">
        <v>5492</v>
      </c>
      <c r="H3180" s="10" t="s">
        <v>60</v>
      </c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</row>
    <row r="3181" spans="1:24" x14ac:dyDescent="0.2">
      <c r="A3181" s="3">
        <v>45789</v>
      </c>
      <c r="B3181" s="9">
        <v>1000</v>
      </c>
      <c r="C3181" s="9" t="s">
        <v>27</v>
      </c>
      <c r="D3181" s="9" t="s">
        <v>59</v>
      </c>
      <c r="E3181" s="9" t="s">
        <v>60</v>
      </c>
      <c r="F3181" s="9" t="s">
        <v>5537</v>
      </c>
      <c r="G3181" s="9" t="s">
        <v>5492</v>
      </c>
      <c r="H3181" s="10" t="s">
        <v>60</v>
      </c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</row>
    <row r="3182" spans="1:24" x14ac:dyDescent="0.2">
      <c r="A3182" s="3">
        <v>45790</v>
      </c>
      <c r="B3182" s="9">
        <v>150</v>
      </c>
      <c r="C3182" s="9" t="s">
        <v>27</v>
      </c>
      <c r="D3182" s="9" t="s">
        <v>59</v>
      </c>
      <c r="E3182" s="9" t="s">
        <v>60</v>
      </c>
      <c r="F3182" s="9" t="s">
        <v>5537</v>
      </c>
      <c r="G3182" s="9" t="s">
        <v>5492</v>
      </c>
      <c r="H3182" s="10" t="s">
        <v>60</v>
      </c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</row>
    <row r="3183" spans="1:24" x14ac:dyDescent="0.2">
      <c r="A3183" s="3">
        <v>45796</v>
      </c>
      <c r="B3183" s="9">
        <v>226</v>
      </c>
      <c r="C3183" s="9" t="s">
        <v>27</v>
      </c>
      <c r="D3183" s="9" t="s">
        <v>59</v>
      </c>
      <c r="E3183" s="9" t="s">
        <v>60</v>
      </c>
      <c r="F3183" s="9" t="s">
        <v>5537</v>
      </c>
      <c r="G3183" s="9" t="s">
        <v>5492</v>
      </c>
      <c r="H3183" s="10" t="s">
        <v>60</v>
      </c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</row>
    <row r="3184" spans="1:24" x14ac:dyDescent="0.2">
      <c r="A3184" s="3">
        <v>45798</v>
      </c>
      <c r="B3184" s="9">
        <v>800</v>
      </c>
      <c r="C3184" s="9" t="s">
        <v>27</v>
      </c>
      <c r="D3184" s="9" t="s">
        <v>59</v>
      </c>
      <c r="E3184" s="9" t="s">
        <v>60</v>
      </c>
      <c r="F3184" s="9" t="s">
        <v>5537</v>
      </c>
      <c r="G3184" s="9" t="s">
        <v>5492</v>
      </c>
      <c r="H3184" s="10" t="s">
        <v>60</v>
      </c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</row>
    <row r="3185" spans="1:24" x14ac:dyDescent="0.2">
      <c r="A3185" s="3">
        <v>45798</v>
      </c>
      <c r="B3185" s="9">
        <v>1700</v>
      </c>
      <c r="C3185" s="9" t="s">
        <v>27</v>
      </c>
      <c r="D3185" s="9" t="s">
        <v>59</v>
      </c>
      <c r="E3185" s="9" t="s">
        <v>60</v>
      </c>
      <c r="F3185" s="9" t="s">
        <v>5537</v>
      </c>
      <c r="G3185" s="9" t="s">
        <v>5492</v>
      </c>
      <c r="H3185" s="10" t="s">
        <v>60</v>
      </c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</row>
    <row r="3186" spans="1:24" x14ac:dyDescent="0.2">
      <c r="A3186" s="3">
        <v>45804</v>
      </c>
      <c r="B3186" s="9">
        <v>200</v>
      </c>
      <c r="C3186" s="9" t="s">
        <v>27</v>
      </c>
      <c r="D3186" s="9" t="s">
        <v>59</v>
      </c>
      <c r="E3186" s="9" t="s">
        <v>60</v>
      </c>
      <c r="F3186" s="9" t="s">
        <v>5537</v>
      </c>
      <c r="G3186" s="9" t="s">
        <v>5492</v>
      </c>
      <c r="H3186" s="10" t="s">
        <v>60</v>
      </c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</row>
    <row r="3187" spans="1:24" x14ac:dyDescent="0.2">
      <c r="A3187" s="3">
        <v>45805</v>
      </c>
      <c r="B3187" s="9">
        <v>500</v>
      </c>
      <c r="C3187" s="9" t="s">
        <v>27</v>
      </c>
      <c r="D3187" s="9" t="s">
        <v>59</v>
      </c>
      <c r="E3187" s="9" t="s">
        <v>60</v>
      </c>
      <c r="F3187" s="9" t="s">
        <v>5537</v>
      </c>
      <c r="G3187" s="9" t="s">
        <v>5492</v>
      </c>
      <c r="H3187" s="10" t="s">
        <v>60</v>
      </c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</row>
    <row r="3188" spans="1:24" x14ac:dyDescent="0.2">
      <c r="A3188" s="3">
        <v>45807</v>
      </c>
      <c r="B3188" s="9">
        <v>250</v>
      </c>
      <c r="C3188" s="9" t="s">
        <v>27</v>
      </c>
      <c r="D3188" s="9" t="s">
        <v>59</v>
      </c>
      <c r="E3188" s="9" t="s">
        <v>60</v>
      </c>
      <c r="F3188" s="9" t="s">
        <v>5537</v>
      </c>
      <c r="G3188" s="9" t="s">
        <v>5492</v>
      </c>
      <c r="H3188" s="10" t="s">
        <v>60</v>
      </c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</row>
    <row r="3189" spans="1:24" x14ac:dyDescent="0.2">
      <c r="A3189" s="3">
        <v>45812</v>
      </c>
      <c r="B3189" s="9">
        <v>1500</v>
      </c>
      <c r="C3189" s="9" t="s">
        <v>27</v>
      </c>
      <c r="D3189" s="9" t="s">
        <v>59</v>
      </c>
      <c r="E3189" s="9" t="s">
        <v>60</v>
      </c>
      <c r="F3189" s="9" t="s">
        <v>5537</v>
      </c>
      <c r="G3189" s="9" t="s">
        <v>5492</v>
      </c>
      <c r="H3189" s="10" t="s">
        <v>60</v>
      </c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</row>
    <row r="3190" spans="1:24" x14ac:dyDescent="0.2">
      <c r="A3190" s="3">
        <v>45818</v>
      </c>
      <c r="B3190" s="9">
        <v>250</v>
      </c>
      <c r="C3190" s="9" t="s">
        <v>27</v>
      </c>
      <c r="D3190" s="9" t="s">
        <v>59</v>
      </c>
      <c r="E3190" s="9" t="s">
        <v>60</v>
      </c>
      <c r="F3190" s="9" t="s">
        <v>5537</v>
      </c>
      <c r="G3190" s="9" t="s">
        <v>5492</v>
      </c>
      <c r="H3190" s="10" t="s">
        <v>60</v>
      </c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</row>
    <row r="3191" spans="1:24" x14ac:dyDescent="0.2">
      <c r="A3191" s="3">
        <v>45824</v>
      </c>
      <c r="B3191" s="9">
        <v>242</v>
      </c>
      <c r="C3191" s="9" t="s">
        <v>27</v>
      </c>
      <c r="D3191" s="9" t="s">
        <v>59</v>
      </c>
      <c r="E3191" s="9" t="s">
        <v>60</v>
      </c>
      <c r="F3191" s="9" t="s">
        <v>5537</v>
      </c>
      <c r="G3191" s="9" t="s">
        <v>5492</v>
      </c>
      <c r="H3191" s="10" t="s">
        <v>60</v>
      </c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</row>
    <row r="3192" spans="1:24" x14ac:dyDescent="0.2">
      <c r="A3192" s="3">
        <v>45826</v>
      </c>
      <c r="B3192" s="9">
        <v>30</v>
      </c>
      <c r="C3192" s="9" t="s">
        <v>27</v>
      </c>
      <c r="D3192" s="9" t="s">
        <v>59</v>
      </c>
      <c r="E3192" s="9" t="s">
        <v>60</v>
      </c>
      <c r="F3192" s="9" t="s">
        <v>5537</v>
      </c>
      <c r="G3192" s="9" t="s">
        <v>5492</v>
      </c>
      <c r="H3192" s="10" t="s">
        <v>60</v>
      </c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</row>
    <row r="3193" spans="1:24" x14ac:dyDescent="0.2">
      <c r="A3193" s="3">
        <v>45826</v>
      </c>
      <c r="B3193" s="9">
        <v>150</v>
      </c>
      <c r="C3193" s="9" t="s">
        <v>27</v>
      </c>
      <c r="D3193" s="9" t="s">
        <v>59</v>
      </c>
      <c r="E3193" s="9" t="s">
        <v>60</v>
      </c>
      <c r="F3193" s="9" t="s">
        <v>5537</v>
      </c>
      <c r="G3193" s="9" t="s">
        <v>5492</v>
      </c>
      <c r="H3193" s="10" t="s">
        <v>60</v>
      </c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</row>
    <row r="3194" spans="1:24" x14ac:dyDescent="0.2">
      <c r="A3194" s="3">
        <v>45827</v>
      </c>
      <c r="B3194" s="9">
        <v>2000</v>
      </c>
      <c r="C3194" s="9" t="s">
        <v>27</v>
      </c>
      <c r="D3194" s="9" t="s">
        <v>59</v>
      </c>
      <c r="E3194" s="9" t="s">
        <v>60</v>
      </c>
      <c r="F3194" s="9" t="s">
        <v>5537</v>
      </c>
      <c r="G3194" s="9" t="s">
        <v>5492</v>
      </c>
      <c r="H3194" s="10" t="s">
        <v>60</v>
      </c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</row>
    <row r="3195" spans="1:24" x14ac:dyDescent="0.2">
      <c r="A3195" s="3">
        <v>45838</v>
      </c>
      <c r="B3195" s="9">
        <v>500</v>
      </c>
      <c r="C3195" s="9" t="s">
        <v>27</v>
      </c>
      <c r="D3195" s="9" t="s">
        <v>59</v>
      </c>
      <c r="E3195" s="9" t="s">
        <v>60</v>
      </c>
      <c r="F3195" s="9" t="s">
        <v>5537</v>
      </c>
      <c r="G3195" s="9" t="s">
        <v>5492</v>
      </c>
      <c r="H3195" s="10" t="s">
        <v>60</v>
      </c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</row>
    <row r="3196" spans="1:24" x14ac:dyDescent="0.2">
      <c r="A3196" s="3">
        <v>45840</v>
      </c>
      <c r="B3196" s="9">
        <v>500</v>
      </c>
      <c r="C3196" s="9" t="s">
        <v>27</v>
      </c>
      <c r="D3196" s="9" t="s">
        <v>59</v>
      </c>
      <c r="E3196" s="9" t="s">
        <v>60</v>
      </c>
      <c r="F3196" s="9" t="s">
        <v>5537</v>
      </c>
      <c r="G3196" s="9" t="s">
        <v>5492</v>
      </c>
      <c r="H3196" s="10" t="s">
        <v>60</v>
      </c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</row>
    <row r="3197" spans="1:24" x14ac:dyDescent="0.2">
      <c r="A3197" s="3">
        <v>45840</v>
      </c>
      <c r="B3197" s="9">
        <v>1000</v>
      </c>
      <c r="C3197" s="9" t="s">
        <v>27</v>
      </c>
      <c r="D3197" s="9" t="s">
        <v>59</v>
      </c>
      <c r="E3197" s="9" t="s">
        <v>60</v>
      </c>
      <c r="F3197" s="9" t="s">
        <v>5537</v>
      </c>
      <c r="G3197" s="9" t="s">
        <v>5492</v>
      </c>
      <c r="H3197" s="10" t="s">
        <v>60</v>
      </c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</row>
    <row r="3198" spans="1:24" x14ac:dyDescent="0.2">
      <c r="A3198" s="3">
        <v>45848</v>
      </c>
      <c r="B3198" s="9">
        <v>36</v>
      </c>
      <c r="C3198" s="9" t="s">
        <v>27</v>
      </c>
      <c r="D3198" s="9" t="s">
        <v>59</v>
      </c>
      <c r="E3198" s="9" t="s">
        <v>60</v>
      </c>
      <c r="F3198" s="9" t="s">
        <v>5537</v>
      </c>
      <c r="G3198" s="9" t="s">
        <v>5492</v>
      </c>
      <c r="H3198" s="10" t="s">
        <v>60</v>
      </c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</row>
    <row r="3199" spans="1:24" x14ac:dyDescent="0.2">
      <c r="A3199" s="3">
        <v>45848</v>
      </c>
      <c r="B3199" s="9">
        <v>200</v>
      </c>
      <c r="C3199" s="9" t="s">
        <v>27</v>
      </c>
      <c r="D3199" s="9" t="s">
        <v>59</v>
      </c>
      <c r="E3199" s="9" t="s">
        <v>60</v>
      </c>
      <c r="F3199" s="9" t="s">
        <v>5537</v>
      </c>
      <c r="G3199" s="9" t="s">
        <v>5492</v>
      </c>
      <c r="H3199" s="10" t="s">
        <v>60</v>
      </c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</row>
    <row r="3200" spans="1:24" x14ac:dyDescent="0.2">
      <c r="A3200" s="3">
        <v>45848</v>
      </c>
      <c r="B3200" s="9">
        <v>300</v>
      </c>
      <c r="C3200" s="9" t="s">
        <v>27</v>
      </c>
      <c r="D3200" s="9" t="s">
        <v>59</v>
      </c>
      <c r="E3200" s="9" t="s">
        <v>60</v>
      </c>
      <c r="F3200" s="9" t="s">
        <v>5537</v>
      </c>
      <c r="G3200" s="9" t="s">
        <v>5492</v>
      </c>
      <c r="H3200" s="10" t="s">
        <v>60</v>
      </c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</row>
    <row r="3201" spans="1:24" x14ac:dyDescent="0.2">
      <c r="A3201" s="3">
        <v>45849</v>
      </c>
      <c r="B3201" s="9">
        <v>400</v>
      </c>
      <c r="C3201" s="9" t="s">
        <v>27</v>
      </c>
      <c r="D3201" s="9" t="s">
        <v>59</v>
      </c>
      <c r="E3201" s="9" t="s">
        <v>60</v>
      </c>
      <c r="F3201" s="9" t="s">
        <v>5537</v>
      </c>
      <c r="G3201" s="9" t="s">
        <v>5492</v>
      </c>
      <c r="H3201" s="10" t="s">
        <v>60</v>
      </c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</row>
    <row r="3202" spans="1:24" x14ac:dyDescent="0.2">
      <c r="A3202" s="3">
        <v>45852</v>
      </c>
      <c r="B3202" s="9">
        <v>100</v>
      </c>
      <c r="C3202" s="9" t="s">
        <v>27</v>
      </c>
      <c r="D3202" s="9" t="s">
        <v>59</v>
      </c>
      <c r="E3202" s="9" t="s">
        <v>60</v>
      </c>
      <c r="F3202" s="9" t="s">
        <v>5537</v>
      </c>
      <c r="G3202" s="9" t="s">
        <v>5492</v>
      </c>
      <c r="H3202" s="10" t="s">
        <v>60</v>
      </c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</row>
    <row r="3203" spans="1:24" x14ac:dyDescent="0.2">
      <c r="A3203" s="3">
        <v>45852</v>
      </c>
      <c r="B3203" s="9">
        <v>100</v>
      </c>
      <c r="C3203" s="9" t="s">
        <v>27</v>
      </c>
      <c r="D3203" s="9" t="s">
        <v>59</v>
      </c>
      <c r="E3203" s="9" t="s">
        <v>60</v>
      </c>
      <c r="F3203" s="9" t="s">
        <v>5537</v>
      </c>
      <c r="G3203" s="9" t="s">
        <v>5492</v>
      </c>
      <c r="H3203" s="10" t="s">
        <v>60</v>
      </c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</row>
    <row r="3204" spans="1:24" x14ac:dyDescent="0.2">
      <c r="A3204" s="3">
        <v>45852</v>
      </c>
      <c r="B3204" s="9">
        <v>200</v>
      </c>
      <c r="C3204" s="9" t="s">
        <v>27</v>
      </c>
      <c r="D3204" s="9" t="s">
        <v>59</v>
      </c>
      <c r="E3204" s="9" t="s">
        <v>60</v>
      </c>
      <c r="F3204" s="9" t="s">
        <v>5537</v>
      </c>
      <c r="G3204" s="9" t="s">
        <v>5492</v>
      </c>
      <c r="H3204" s="10" t="s">
        <v>60</v>
      </c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</row>
    <row r="3205" spans="1:24" x14ac:dyDescent="0.2">
      <c r="A3205" s="3">
        <v>45854</v>
      </c>
      <c r="B3205" s="9">
        <v>500</v>
      </c>
      <c r="C3205" s="9" t="s">
        <v>27</v>
      </c>
      <c r="D3205" s="9" t="s">
        <v>59</v>
      </c>
      <c r="E3205" s="9" t="s">
        <v>60</v>
      </c>
      <c r="F3205" s="9" t="s">
        <v>5537</v>
      </c>
      <c r="G3205" s="9" t="s">
        <v>5492</v>
      </c>
      <c r="H3205" s="10" t="s">
        <v>60</v>
      </c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</row>
    <row r="3206" spans="1:24" x14ac:dyDescent="0.2">
      <c r="A3206" s="3">
        <v>45855</v>
      </c>
      <c r="B3206" s="9">
        <v>1000</v>
      </c>
      <c r="C3206" s="9" t="s">
        <v>27</v>
      </c>
      <c r="D3206" s="9" t="s">
        <v>59</v>
      </c>
      <c r="E3206" s="9" t="s">
        <v>60</v>
      </c>
      <c r="F3206" s="9" t="s">
        <v>5537</v>
      </c>
      <c r="G3206" s="9" t="s">
        <v>5492</v>
      </c>
      <c r="H3206" s="10" t="s">
        <v>60</v>
      </c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</row>
    <row r="3207" spans="1:24" x14ac:dyDescent="0.2">
      <c r="A3207" s="3">
        <v>45863</v>
      </c>
      <c r="B3207" s="9">
        <v>453</v>
      </c>
      <c r="C3207" s="9" t="s">
        <v>27</v>
      </c>
      <c r="D3207" s="9" t="s">
        <v>59</v>
      </c>
      <c r="E3207" s="9" t="s">
        <v>60</v>
      </c>
      <c r="F3207" s="9" t="s">
        <v>5537</v>
      </c>
      <c r="G3207" s="9" t="s">
        <v>5492</v>
      </c>
      <c r="H3207" s="10" t="s">
        <v>60</v>
      </c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</row>
    <row r="3208" spans="1:24" x14ac:dyDescent="0.2">
      <c r="A3208" s="3">
        <v>45866</v>
      </c>
      <c r="B3208" s="9">
        <v>350</v>
      </c>
      <c r="C3208" s="9" t="s">
        <v>27</v>
      </c>
      <c r="D3208" s="9" t="s">
        <v>59</v>
      </c>
      <c r="E3208" s="9" t="s">
        <v>60</v>
      </c>
      <c r="F3208" s="9" t="s">
        <v>5537</v>
      </c>
      <c r="G3208" s="9" t="s">
        <v>5492</v>
      </c>
      <c r="H3208" s="10" t="s">
        <v>60</v>
      </c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</row>
    <row r="3209" spans="1:24" x14ac:dyDescent="0.2">
      <c r="A3209" s="3">
        <v>45866</v>
      </c>
      <c r="B3209" s="9">
        <v>360</v>
      </c>
      <c r="C3209" s="9" t="s">
        <v>27</v>
      </c>
      <c r="D3209" s="9" t="s">
        <v>59</v>
      </c>
      <c r="E3209" s="9" t="s">
        <v>60</v>
      </c>
      <c r="F3209" s="9" t="s">
        <v>5537</v>
      </c>
      <c r="G3209" s="9" t="s">
        <v>5492</v>
      </c>
      <c r="H3209" s="10" t="s">
        <v>60</v>
      </c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</row>
    <row r="3210" spans="1:24" x14ac:dyDescent="0.2">
      <c r="A3210" s="3">
        <v>45868</v>
      </c>
      <c r="B3210" s="9">
        <v>1500</v>
      </c>
      <c r="C3210" s="9" t="s">
        <v>27</v>
      </c>
      <c r="D3210" s="9" t="s">
        <v>59</v>
      </c>
      <c r="E3210" s="9" t="s">
        <v>60</v>
      </c>
      <c r="F3210" s="9" t="s">
        <v>5537</v>
      </c>
      <c r="G3210" s="9" t="s">
        <v>5492</v>
      </c>
      <c r="H3210" s="10" t="s">
        <v>60</v>
      </c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</row>
    <row r="3211" spans="1:24" x14ac:dyDescent="0.2">
      <c r="A3211" s="3">
        <v>45876</v>
      </c>
      <c r="B3211" s="9">
        <v>300</v>
      </c>
      <c r="C3211" s="9" t="s">
        <v>27</v>
      </c>
      <c r="D3211" s="9" t="s">
        <v>59</v>
      </c>
      <c r="E3211" s="9" t="s">
        <v>60</v>
      </c>
      <c r="F3211" s="9" t="s">
        <v>5537</v>
      </c>
      <c r="G3211" s="9" t="s">
        <v>5492</v>
      </c>
      <c r="H3211" s="10" t="s">
        <v>60</v>
      </c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</row>
    <row r="3212" spans="1:24" x14ac:dyDescent="0.2">
      <c r="A3212" s="3">
        <v>45880</v>
      </c>
      <c r="B3212" s="9">
        <v>164</v>
      </c>
      <c r="C3212" s="9" t="s">
        <v>27</v>
      </c>
      <c r="D3212" s="9" t="s">
        <v>59</v>
      </c>
      <c r="E3212" s="9" t="s">
        <v>60</v>
      </c>
      <c r="F3212" s="9" t="s">
        <v>5537</v>
      </c>
      <c r="G3212" s="9" t="s">
        <v>5492</v>
      </c>
      <c r="H3212" s="10" t="s">
        <v>60</v>
      </c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</row>
    <row r="3213" spans="1:24" hidden="1" x14ac:dyDescent="0.2">
      <c r="A3213" s="3">
        <v>45880</v>
      </c>
      <c r="B3213" s="9">
        <v>-23.07</v>
      </c>
      <c r="C3213" s="9" t="s">
        <v>27</v>
      </c>
      <c r="D3213" s="9" t="s">
        <v>28</v>
      </c>
      <c r="E3213" s="9" t="s">
        <v>235</v>
      </c>
      <c r="F3213" s="9" t="s">
        <v>17</v>
      </c>
      <c r="G3213" s="9" t="s">
        <v>6056</v>
      </c>
      <c r="H3213" s="9" t="s">
        <v>236</v>
      </c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</row>
    <row r="3214" spans="1:24" x14ac:dyDescent="0.2">
      <c r="A3214" s="3">
        <v>45881</v>
      </c>
      <c r="B3214" s="9">
        <v>300</v>
      </c>
      <c r="C3214" s="9" t="s">
        <v>27</v>
      </c>
      <c r="D3214" s="9" t="s">
        <v>59</v>
      </c>
      <c r="E3214" s="9" t="s">
        <v>60</v>
      </c>
      <c r="F3214" s="9" t="s">
        <v>5537</v>
      </c>
      <c r="G3214" s="9" t="s">
        <v>5492</v>
      </c>
      <c r="H3214" s="10" t="s">
        <v>60</v>
      </c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</row>
    <row r="3215" spans="1:24" x14ac:dyDescent="0.2">
      <c r="A3215" s="3">
        <v>45882</v>
      </c>
      <c r="B3215" s="9">
        <v>44</v>
      </c>
      <c r="C3215" s="9" t="s">
        <v>27</v>
      </c>
      <c r="D3215" s="9" t="s">
        <v>59</v>
      </c>
      <c r="E3215" s="9" t="s">
        <v>60</v>
      </c>
      <c r="F3215" s="9" t="s">
        <v>5537</v>
      </c>
      <c r="G3215" s="9" t="s">
        <v>5492</v>
      </c>
      <c r="H3215" s="10" t="s">
        <v>60</v>
      </c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</row>
    <row r="3216" spans="1:24" x14ac:dyDescent="0.2">
      <c r="A3216" s="3">
        <v>45882</v>
      </c>
      <c r="B3216" s="9">
        <v>100</v>
      </c>
      <c r="C3216" s="9" t="s">
        <v>27</v>
      </c>
      <c r="D3216" s="9" t="s">
        <v>59</v>
      </c>
      <c r="E3216" s="9" t="s">
        <v>60</v>
      </c>
      <c r="F3216" s="9" t="s">
        <v>5537</v>
      </c>
      <c r="G3216" s="9" t="s">
        <v>5492</v>
      </c>
      <c r="H3216" s="10" t="s">
        <v>60</v>
      </c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</row>
    <row r="3217" spans="1:24" x14ac:dyDescent="0.2">
      <c r="A3217" s="3">
        <v>45882</v>
      </c>
      <c r="B3217" s="9">
        <v>150</v>
      </c>
      <c r="C3217" s="9" t="s">
        <v>27</v>
      </c>
      <c r="D3217" s="9" t="s">
        <v>59</v>
      </c>
      <c r="E3217" s="9" t="s">
        <v>60</v>
      </c>
      <c r="F3217" s="9" t="s">
        <v>5537</v>
      </c>
      <c r="G3217" s="9" t="s">
        <v>5492</v>
      </c>
      <c r="H3217" s="10" t="s">
        <v>60</v>
      </c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</row>
    <row r="3218" spans="1:24" x14ac:dyDescent="0.2">
      <c r="A3218" s="3">
        <v>45883</v>
      </c>
      <c r="B3218" s="9">
        <v>100</v>
      </c>
      <c r="C3218" s="9" t="s">
        <v>27</v>
      </c>
      <c r="D3218" s="9" t="s">
        <v>59</v>
      </c>
      <c r="E3218" s="9" t="s">
        <v>60</v>
      </c>
      <c r="F3218" s="9" t="s">
        <v>5537</v>
      </c>
      <c r="G3218" s="9" t="s">
        <v>5492</v>
      </c>
      <c r="H3218" s="10" t="s">
        <v>60</v>
      </c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</row>
    <row r="3219" spans="1:24" x14ac:dyDescent="0.2">
      <c r="A3219" s="3">
        <v>45883</v>
      </c>
      <c r="B3219" s="9">
        <v>750</v>
      </c>
      <c r="C3219" s="9" t="s">
        <v>27</v>
      </c>
      <c r="D3219" s="9" t="s">
        <v>59</v>
      </c>
      <c r="E3219" s="9" t="s">
        <v>60</v>
      </c>
      <c r="F3219" s="9" t="s">
        <v>5537</v>
      </c>
      <c r="G3219" s="9" t="s">
        <v>5492</v>
      </c>
      <c r="H3219" s="10" t="s">
        <v>60</v>
      </c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</row>
    <row r="3220" spans="1:24" x14ac:dyDescent="0.2">
      <c r="A3220" s="3">
        <v>45887</v>
      </c>
      <c r="B3220" s="9">
        <v>300</v>
      </c>
      <c r="C3220" s="9" t="s">
        <v>27</v>
      </c>
      <c r="D3220" s="9" t="s">
        <v>59</v>
      </c>
      <c r="E3220" s="9" t="s">
        <v>60</v>
      </c>
      <c r="F3220" s="9" t="s">
        <v>5537</v>
      </c>
      <c r="G3220" s="9" t="s">
        <v>5492</v>
      </c>
      <c r="H3220" s="10" t="s">
        <v>60</v>
      </c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</row>
    <row r="3221" spans="1:24" x14ac:dyDescent="0.2">
      <c r="A3221" s="3">
        <v>45888</v>
      </c>
      <c r="B3221" s="9">
        <v>500</v>
      </c>
      <c r="C3221" s="9" t="s">
        <v>27</v>
      </c>
      <c r="D3221" s="9" t="s">
        <v>59</v>
      </c>
      <c r="E3221" s="9" t="s">
        <v>60</v>
      </c>
      <c r="F3221" s="9" t="s">
        <v>5537</v>
      </c>
      <c r="G3221" s="9" t="s">
        <v>5492</v>
      </c>
      <c r="H3221" s="10" t="s">
        <v>60</v>
      </c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</row>
    <row r="3222" spans="1:24" x14ac:dyDescent="0.2">
      <c r="A3222" s="3">
        <v>45894</v>
      </c>
      <c r="B3222" s="9">
        <v>21</v>
      </c>
      <c r="C3222" s="9" t="s">
        <v>27</v>
      </c>
      <c r="D3222" s="9" t="s">
        <v>59</v>
      </c>
      <c r="E3222" s="9" t="s">
        <v>60</v>
      </c>
      <c r="F3222" s="9" t="s">
        <v>5537</v>
      </c>
      <c r="G3222" s="9" t="s">
        <v>5492</v>
      </c>
      <c r="H3222" s="10" t="s">
        <v>60</v>
      </c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</row>
    <row r="3223" spans="1:24" x14ac:dyDescent="0.2">
      <c r="A3223" s="3">
        <v>45894</v>
      </c>
      <c r="B3223" s="9">
        <v>200</v>
      </c>
      <c r="C3223" s="9" t="s">
        <v>27</v>
      </c>
      <c r="D3223" s="9" t="s">
        <v>59</v>
      </c>
      <c r="E3223" s="9" t="s">
        <v>60</v>
      </c>
      <c r="F3223" s="9" t="s">
        <v>5537</v>
      </c>
      <c r="G3223" s="9" t="s">
        <v>5492</v>
      </c>
      <c r="H3223" s="10" t="s">
        <v>60</v>
      </c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</row>
    <row r="3224" spans="1:24" x14ac:dyDescent="0.2">
      <c r="A3224" s="3">
        <v>45896</v>
      </c>
      <c r="B3224" s="9">
        <v>500</v>
      </c>
      <c r="C3224" s="9" t="s">
        <v>27</v>
      </c>
      <c r="D3224" s="9" t="s">
        <v>59</v>
      </c>
      <c r="E3224" s="9" t="s">
        <v>60</v>
      </c>
      <c r="F3224" s="9" t="s">
        <v>5537</v>
      </c>
      <c r="G3224" s="9" t="s">
        <v>5492</v>
      </c>
      <c r="H3224" s="10" t="s">
        <v>60</v>
      </c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</row>
    <row r="3225" spans="1:24" x14ac:dyDescent="0.2">
      <c r="A3225" s="3">
        <v>45896</v>
      </c>
      <c r="B3225" s="9">
        <v>1000</v>
      </c>
      <c r="C3225" s="9" t="s">
        <v>27</v>
      </c>
      <c r="D3225" s="9" t="s">
        <v>59</v>
      </c>
      <c r="E3225" s="9" t="s">
        <v>60</v>
      </c>
      <c r="F3225" s="9" t="s">
        <v>5537</v>
      </c>
      <c r="G3225" s="9" t="s">
        <v>5492</v>
      </c>
      <c r="H3225" s="10" t="s">
        <v>60</v>
      </c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</row>
    <row r="3226" spans="1:24" x14ac:dyDescent="0.2">
      <c r="A3226" s="3">
        <v>45898</v>
      </c>
      <c r="B3226" s="9">
        <v>2200</v>
      </c>
      <c r="C3226" s="9" t="s">
        <v>27</v>
      </c>
      <c r="D3226" s="9" t="s">
        <v>59</v>
      </c>
      <c r="E3226" s="9" t="s">
        <v>60</v>
      </c>
      <c r="F3226" s="9" t="s">
        <v>5537</v>
      </c>
      <c r="G3226" s="9" t="s">
        <v>5492</v>
      </c>
      <c r="H3226" s="10" t="s">
        <v>60</v>
      </c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</row>
    <row r="3227" spans="1:24" x14ac:dyDescent="0.2">
      <c r="A3227" s="3">
        <v>45903</v>
      </c>
      <c r="B3227" s="9">
        <v>500</v>
      </c>
      <c r="C3227" s="9" t="s">
        <v>27</v>
      </c>
      <c r="D3227" s="9" t="s">
        <v>59</v>
      </c>
      <c r="E3227" s="9" t="s">
        <v>60</v>
      </c>
      <c r="F3227" s="9" t="s">
        <v>5537</v>
      </c>
      <c r="G3227" s="9" t="s">
        <v>5492</v>
      </c>
      <c r="H3227" s="10" t="s">
        <v>60</v>
      </c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</row>
    <row r="3228" spans="1:24" x14ac:dyDescent="0.2">
      <c r="A3228" s="3">
        <v>45904</v>
      </c>
      <c r="B3228" s="9">
        <v>1000</v>
      </c>
      <c r="C3228" s="9" t="s">
        <v>27</v>
      </c>
      <c r="D3228" s="9" t="s">
        <v>59</v>
      </c>
      <c r="E3228" s="9" t="s">
        <v>60</v>
      </c>
      <c r="F3228" s="9" t="s">
        <v>5537</v>
      </c>
      <c r="G3228" s="9" t="s">
        <v>5492</v>
      </c>
      <c r="H3228" s="10" t="s">
        <v>60</v>
      </c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</row>
    <row r="3229" spans="1:24" x14ac:dyDescent="0.2">
      <c r="A3229" s="3">
        <v>45908</v>
      </c>
      <c r="B3229" s="9">
        <v>2500</v>
      </c>
      <c r="C3229" s="9" t="s">
        <v>27</v>
      </c>
      <c r="D3229" s="9" t="s">
        <v>59</v>
      </c>
      <c r="E3229" s="9" t="s">
        <v>60</v>
      </c>
      <c r="F3229" s="9" t="s">
        <v>5537</v>
      </c>
      <c r="G3229" s="9" t="s">
        <v>5492</v>
      </c>
      <c r="H3229" s="10" t="s">
        <v>60</v>
      </c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</row>
    <row r="3230" spans="1:24" x14ac:dyDescent="0.2">
      <c r="A3230" s="3">
        <v>45915</v>
      </c>
      <c r="B3230" s="9">
        <v>1500</v>
      </c>
      <c r="C3230" s="9" t="s">
        <v>27</v>
      </c>
      <c r="D3230" s="9" t="s">
        <v>59</v>
      </c>
      <c r="E3230" s="9" t="s">
        <v>60</v>
      </c>
      <c r="F3230" s="9" t="s">
        <v>5537</v>
      </c>
      <c r="G3230" s="9" t="s">
        <v>5492</v>
      </c>
      <c r="H3230" s="10" t="s">
        <v>60</v>
      </c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</row>
    <row r="3231" spans="1:24" x14ac:dyDescent="0.2">
      <c r="A3231" s="3">
        <v>45917</v>
      </c>
      <c r="B3231" s="9">
        <v>1000</v>
      </c>
      <c r="C3231" s="9" t="s">
        <v>27</v>
      </c>
      <c r="D3231" s="9" t="s">
        <v>59</v>
      </c>
      <c r="E3231" s="9" t="s">
        <v>60</v>
      </c>
      <c r="F3231" s="9" t="s">
        <v>5537</v>
      </c>
      <c r="G3231" s="9" t="s">
        <v>5492</v>
      </c>
      <c r="H3231" s="10" t="s">
        <v>60</v>
      </c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</row>
    <row r="3232" spans="1:24" x14ac:dyDescent="0.2">
      <c r="A3232" s="3">
        <v>45918</v>
      </c>
      <c r="B3232" s="9">
        <v>1500</v>
      </c>
      <c r="C3232" s="9" t="s">
        <v>27</v>
      </c>
      <c r="D3232" s="9" t="s">
        <v>59</v>
      </c>
      <c r="E3232" s="9" t="s">
        <v>60</v>
      </c>
      <c r="F3232" s="9" t="s">
        <v>5537</v>
      </c>
      <c r="G3232" s="9" t="s">
        <v>5492</v>
      </c>
      <c r="H3232" s="10" t="s">
        <v>60</v>
      </c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</row>
    <row r="3233" spans="1:24" x14ac:dyDescent="0.2">
      <c r="A3233" s="3">
        <v>45919</v>
      </c>
      <c r="B3233" s="9">
        <v>485</v>
      </c>
      <c r="C3233" s="9" t="s">
        <v>27</v>
      </c>
      <c r="D3233" s="9" t="s">
        <v>59</v>
      </c>
      <c r="E3233" s="9" t="s">
        <v>60</v>
      </c>
      <c r="F3233" s="9" t="s">
        <v>5537</v>
      </c>
      <c r="G3233" s="9" t="s">
        <v>5492</v>
      </c>
      <c r="H3233" s="10" t="s">
        <v>60</v>
      </c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</row>
    <row r="3234" spans="1:24" x14ac:dyDescent="0.2">
      <c r="A3234" s="3">
        <v>45919</v>
      </c>
      <c r="B3234" s="9">
        <v>992</v>
      </c>
      <c r="C3234" s="9" t="s">
        <v>27</v>
      </c>
      <c r="D3234" s="9" t="s">
        <v>59</v>
      </c>
      <c r="E3234" s="9" t="s">
        <v>60</v>
      </c>
      <c r="F3234" s="9" t="s">
        <v>5537</v>
      </c>
      <c r="G3234" s="9" t="s">
        <v>5492</v>
      </c>
      <c r="H3234" s="10" t="s">
        <v>60</v>
      </c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</row>
    <row r="3235" spans="1:24" x14ac:dyDescent="0.2">
      <c r="A3235" s="3">
        <v>45922</v>
      </c>
      <c r="B3235" s="9">
        <v>500</v>
      </c>
      <c r="C3235" s="9" t="s">
        <v>27</v>
      </c>
      <c r="D3235" s="9" t="s">
        <v>59</v>
      </c>
      <c r="E3235" s="9" t="s">
        <v>60</v>
      </c>
      <c r="F3235" s="9" t="s">
        <v>5537</v>
      </c>
      <c r="G3235" s="9" t="s">
        <v>5492</v>
      </c>
      <c r="H3235" s="10" t="s">
        <v>60</v>
      </c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</row>
    <row r="3236" spans="1:24" x14ac:dyDescent="0.2">
      <c r="A3236" s="3">
        <v>45923</v>
      </c>
      <c r="B3236" s="9">
        <v>1000</v>
      </c>
      <c r="C3236" s="9" t="s">
        <v>27</v>
      </c>
      <c r="D3236" s="9" t="s">
        <v>59</v>
      </c>
      <c r="E3236" s="9" t="s">
        <v>60</v>
      </c>
      <c r="F3236" s="9" t="s">
        <v>5537</v>
      </c>
      <c r="G3236" s="9" t="s">
        <v>5492</v>
      </c>
      <c r="H3236" s="10" t="s">
        <v>60</v>
      </c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</row>
    <row r="3237" spans="1:24" x14ac:dyDescent="0.2">
      <c r="A3237" s="3">
        <v>45924</v>
      </c>
      <c r="B3237" s="9">
        <v>500</v>
      </c>
      <c r="C3237" s="9" t="s">
        <v>27</v>
      </c>
      <c r="D3237" s="9" t="s">
        <v>59</v>
      </c>
      <c r="E3237" s="9" t="s">
        <v>60</v>
      </c>
      <c r="F3237" s="9" t="s">
        <v>5537</v>
      </c>
      <c r="G3237" s="9" t="s">
        <v>5492</v>
      </c>
      <c r="H3237" s="10" t="s">
        <v>60</v>
      </c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</row>
    <row r="3238" spans="1:24" x14ac:dyDescent="0.2">
      <c r="A3238" s="3">
        <v>45925</v>
      </c>
      <c r="B3238" s="9">
        <v>2000</v>
      </c>
      <c r="C3238" s="9" t="s">
        <v>27</v>
      </c>
      <c r="D3238" s="9" t="s">
        <v>59</v>
      </c>
      <c r="E3238" s="9" t="s">
        <v>60</v>
      </c>
      <c r="F3238" s="9" t="s">
        <v>5537</v>
      </c>
      <c r="G3238" s="9" t="s">
        <v>5492</v>
      </c>
      <c r="H3238" s="10" t="s">
        <v>60</v>
      </c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</row>
    <row r="3239" spans="1:24" x14ac:dyDescent="0.2">
      <c r="A3239" s="3">
        <v>45931</v>
      </c>
      <c r="B3239" s="9">
        <v>600</v>
      </c>
      <c r="C3239" s="9" t="s">
        <v>27</v>
      </c>
      <c r="D3239" s="9" t="s">
        <v>59</v>
      </c>
      <c r="E3239" s="9" t="s">
        <v>60</v>
      </c>
      <c r="F3239" s="9" t="s">
        <v>5537</v>
      </c>
      <c r="G3239" s="9" t="s">
        <v>5492</v>
      </c>
      <c r="H3239" s="10" t="s">
        <v>60</v>
      </c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</row>
    <row r="3240" spans="1:24" x14ac:dyDescent="0.2">
      <c r="A3240" s="3">
        <v>45931</v>
      </c>
      <c r="B3240" s="9">
        <v>2000</v>
      </c>
      <c r="C3240" s="9" t="s">
        <v>27</v>
      </c>
      <c r="D3240" s="9" t="s">
        <v>59</v>
      </c>
      <c r="E3240" s="9" t="s">
        <v>60</v>
      </c>
      <c r="F3240" s="9" t="s">
        <v>5537</v>
      </c>
      <c r="G3240" s="9" t="s">
        <v>5492</v>
      </c>
      <c r="H3240" s="10" t="s">
        <v>60</v>
      </c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</row>
    <row r="3241" spans="1:24" x14ac:dyDescent="0.2">
      <c r="A3241" s="3">
        <v>45936</v>
      </c>
      <c r="B3241" s="9">
        <v>500</v>
      </c>
      <c r="C3241" s="9" t="s">
        <v>27</v>
      </c>
      <c r="D3241" s="9" t="s">
        <v>59</v>
      </c>
      <c r="E3241" s="9" t="s">
        <v>60</v>
      </c>
      <c r="F3241" s="9" t="s">
        <v>5537</v>
      </c>
      <c r="G3241" s="9" t="s">
        <v>5492</v>
      </c>
      <c r="H3241" s="10" t="s">
        <v>60</v>
      </c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</row>
    <row r="3242" spans="1:24" x14ac:dyDescent="0.2">
      <c r="A3242" s="3">
        <v>45937</v>
      </c>
      <c r="B3242" s="9">
        <v>500</v>
      </c>
      <c r="C3242" s="9" t="s">
        <v>27</v>
      </c>
      <c r="D3242" s="9" t="s">
        <v>59</v>
      </c>
      <c r="E3242" s="9" t="s">
        <v>60</v>
      </c>
      <c r="F3242" s="9" t="s">
        <v>5537</v>
      </c>
      <c r="G3242" s="9" t="s">
        <v>5492</v>
      </c>
      <c r="H3242" s="10" t="s">
        <v>60</v>
      </c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</row>
    <row r="3243" spans="1:24" x14ac:dyDescent="0.2">
      <c r="A3243" s="3">
        <v>45943</v>
      </c>
      <c r="B3243" s="9">
        <v>500</v>
      </c>
      <c r="C3243" s="9" t="s">
        <v>27</v>
      </c>
      <c r="D3243" s="9" t="s">
        <v>59</v>
      </c>
      <c r="E3243" s="9" t="s">
        <v>60</v>
      </c>
      <c r="F3243" s="9" t="s">
        <v>5537</v>
      </c>
      <c r="G3243" s="9" t="s">
        <v>5492</v>
      </c>
      <c r="H3243" s="10" t="s">
        <v>60</v>
      </c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</row>
    <row r="3244" spans="1:24" x14ac:dyDescent="0.2">
      <c r="A3244" s="3">
        <v>45943</v>
      </c>
      <c r="B3244" s="9">
        <v>700</v>
      </c>
      <c r="C3244" s="9" t="s">
        <v>27</v>
      </c>
      <c r="D3244" s="9" t="s">
        <v>59</v>
      </c>
      <c r="E3244" s="9" t="s">
        <v>60</v>
      </c>
      <c r="F3244" s="9" t="s">
        <v>5537</v>
      </c>
      <c r="G3244" s="9" t="s">
        <v>5492</v>
      </c>
      <c r="H3244" s="10" t="s">
        <v>60</v>
      </c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</row>
    <row r="3245" spans="1:24" x14ac:dyDescent="0.2">
      <c r="A3245" s="3">
        <v>45943</v>
      </c>
      <c r="B3245" s="9">
        <v>1000</v>
      </c>
      <c r="C3245" s="9" t="s">
        <v>27</v>
      </c>
      <c r="D3245" s="9" t="s">
        <v>59</v>
      </c>
      <c r="E3245" s="9" t="s">
        <v>60</v>
      </c>
      <c r="F3245" s="9" t="s">
        <v>5537</v>
      </c>
      <c r="G3245" s="9" t="s">
        <v>5492</v>
      </c>
      <c r="H3245" s="10" t="s">
        <v>60</v>
      </c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</row>
    <row r="3246" spans="1:24" x14ac:dyDescent="0.2">
      <c r="A3246" s="3">
        <v>45944</v>
      </c>
      <c r="B3246" s="9">
        <v>100</v>
      </c>
      <c r="C3246" s="9" t="s">
        <v>27</v>
      </c>
      <c r="D3246" s="9" t="s">
        <v>59</v>
      </c>
      <c r="E3246" s="9" t="s">
        <v>60</v>
      </c>
      <c r="F3246" s="9" t="s">
        <v>5537</v>
      </c>
      <c r="G3246" s="9" t="s">
        <v>5492</v>
      </c>
      <c r="H3246" s="10" t="s">
        <v>60</v>
      </c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</row>
    <row r="3247" spans="1:24" x14ac:dyDescent="0.2">
      <c r="A3247" s="3">
        <v>45944</v>
      </c>
      <c r="B3247" s="9">
        <v>200</v>
      </c>
      <c r="C3247" s="9" t="s">
        <v>27</v>
      </c>
      <c r="D3247" s="9" t="s">
        <v>59</v>
      </c>
      <c r="E3247" s="9" t="s">
        <v>60</v>
      </c>
      <c r="F3247" s="9" t="s">
        <v>5537</v>
      </c>
      <c r="G3247" s="9" t="s">
        <v>5492</v>
      </c>
      <c r="H3247" s="10" t="s">
        <v>60</v>
      </c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</row>
    <row r="3248" spans="1:24" x14ac:dyDescent="0.2">
      <c r="A3248" s="3">
        <v>45944</v>
      </c>
      <c r="B3248" s="9">
        <v>500</v>
      </c>
      <c r="C3248" s="9" t="s">
        <v>27</v>
      </c>
      <c r="D3248" s="9" t="s">
        <v>59</v>
      </c>
      <c r="E3248" s="9" t="s">
        <v>60</v>
      </c>
      <c r="F3248" s="9" t="s">
        <v>5537</v>
      </c>
      <c r="G3248" s="9" t="s">
        <v>5492</v>
      </c>
      <c r="H3248" s="10" t="s">
        <v>60</v>
      </c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</row>
    <row r="3249" spans="1:24" x14ac:dyDescent="0.2">
      <c r="A3249" s="3">
        <v>45946</v>
      </c>
      <c r="B3249" s="9">
        <v>1500</v>
      </c>
      <c r="C3249" s="9" t="s">
        <v>27</v>
      </c>
      <c r="D3249" s="9" t="s">
        <v>59</v>
      </c>
      <c r="E3249" s="9" t="s">
        <v>60</v>
      </c>
      <c r="F3249" s="9" t="s">
        <v>5537</v>
      </c>
      <c r="G3249" s="9" t="s">
        <v>5492</v>
      </c>
      <c r="H3249" s="10" t="s">
        <v>60</v>
      </c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</row>
    <row r="3250" spans="1:24" x14ac:dyDescent="0.2">
      <c r="A3250" s="3">
        <v>45946</v>
      </c>
      <c r="B3250" s="9">
        <v>1500</v>
      </c>
      <c r="C3250" s="9" t="s">
        <v>27</v>
      </c>
      <c r="D3250" s="9" t="s">
        <v>59</v>
      </c>
      <c r="E3250" s="9" t="s">
        <v>60</v>
      </c>
      <c r="F3250" s="9" t="s">
        <v>5537</v>
      </c>
      <c r="G3250" s="9" t="s">
        <v>5492</v>
      </c>
      <c r="H3250" s="10" t="s">
        <v>60</v>
      </c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</row>
    <row r="3251" spans="1:24" x14ac:dyDescent="0.2">
      <c r="A3251" s="3">
        <v>45950</v>
      </c>
      <c r="B3251" s="9">
        <v>1000</v>
      </c>
      <c r="C3251" s="9" t="s">
        <v>27</v>
      </c>
      <c r="D3251" s="9" t="s">
        <v>59</v>
      </c>
      <c r="E3251" s="9" t="s">
        <v>60</v>
      </c>
      <c r="F3251" s="9" t="s">
        <v>5537</v>
      </c>
      <c r="G3251" s="9" t="s">
        <v>5492</v>
      </c>
      <c r="H3251" s="10" t="s">
        <v>60</v>
      </c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</row>
    <row r="3252" spans="1:24" x14ac:dyDescent="0.2">
      <c r="A3252" s="3">
        <v>45953</v>
      </c>
      <c r="B3252" s="9">
        <v>300</v>
      </c>
      <c r="C3252" s="9" t="s">
        <v>27</v>
      </c>
      <c r="D3252" s="9" t="s">
        <v>59</v>
      </c>
      <c r="E3252" s="9" t="s">
        <v>60</v>
      </c>
      <c r="F3252" s="9" t="s">
        <v>5537</v>
      </c>
      <c r="G3252" s="9" t="s">
        <v>5492</v>
      </c>
      <c r="H3252" s="10" t="s">
        <v>60</v>
      </c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</row>
    <row r="3253" spans="1:24" x14ac:dyDescent="0.2">
      <c r="A3253" s="3">
        <v>45953</v>
      </c>
      <c r="B3253" s="9">
        <v>1000</v>
      </c>
      <c r="C3253" s="9" t="s">
        <v>27</v>
      </c>
      <c r="D3253" s="9" t="s">
        <v>59</v>
      </c>
      <c r="E3253" s="9" t="s">
        <v>60</v>
      </c>
      <c r="F3253" s="9" t="s">
        <v>5537</v>
      </c>
      <c r="G3253" s="9" t="s">
        <v>5492</v>
      </c>
      <c r="H3253" s="10" t="s">
        <v>60</v>
      </c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</row>
    <row r="3254" spans="1:24" x14ac:dyDescent="0.2">
      <c r="A3254" s="3">
        <v>45957</v>
      </c>
      <c r="B3254" s="9">
        <v>500</v>
      </c>
      <c r="C3254" s="9" t="s">
        <v>27</v>
      </c>
      <c r="D3254" s="9" t="s">
        <v>59</v>
      </c>
      <c r="E3254" s="9" t="s">
        <v>60</v>
      </c>
      <c r="F3254" s="9" t="s">
        <v>5537</v>
      </c>
      <c r="G3254" s="9" t="s">
        <v>5492</v>
      </c>
      <c r="H3254" s="10" t="s">
        <v>60</v>
      </c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</row>
    <row r="3255" spans="1:24" x14ac:dyDescent="0.2">
      <c r="A3255" s="3">
        <v>45964</v>
      </c>
      <c r="B3255" s="9">
        <v>350</v>
      </c>
      <c r="C3255" s="9" t="s">
        <v>27</v>
      </c>
      <c r="D3255" s="9" t="s">
        <v>59</v>
      </c>
      <c r="E3255" s="9" t="s">
        <v>60</v>
      </c>
      <c r="F3255" s="9" t="s">
        <v>5537</v>
      </c>
      <c r="G3255" s="9" t="s">
        <v>5492</v>
      </c>
      <c r="H3255" s="10" t="s">
        <v>60</v>
      </c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</row>
    <row r="3256" spans="1:24" x14ac:dyDescent="0.2">
      <c r="A3256" s="3">
        <v>45964</v>
      </c>
      <c r="B3256" s="9">
        <v>700</v>
      </c>
      <c r="C3256" s="9" t="s">
        <v>27</v>
      </c>
      <c r="D3256" s="9" t="s">
        <v>59</v>
      </c>
      <c r="E3256" s="9" t="s">
        <v>60</v>
      </c>
      <c r="F3256" s="9" t="s">
        <v>5537</v>
      </c>
      <c r="G3256" s="9" t="s">
        <v>5492</v>
      </c>
      <c r="H3256" s="10" t="s">
        <v>60</v>
      </c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</row>
    <row r="3257" spans="1:24" x14ac:dyDescent="0.2">
      <c r="A3257" s="3">
        <v>45965</v>
      </c>
      <c r="B3257" s="9">
        <v>1000</v>
      </c>
      <c r="C3257" s="9" t="s">
        <v>27</v>
      </c>
      <c r="D3257" s="9" t="s">
        <v>59</v>
      </c>
      <c r="E3257" s="9" t="s">
        <v>60</v>
      </c>
      <c r="F3257" s="9" t="s">
        <v>5537</v>
      </c>
      <c r="G3257" s="9" t="s">
        <v>5492</v>
      </c>
      <c r="H3257" s="10" t="s">
        <v>60</v>
      </c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</row>
    <row r="3258" spans="1:24" x14ac:dyDescent="0.2">
      <c r="A3258" s="3">
        <v>45968</v>
      </c>
      <c r="B3258" s="9">
        <v>150</v>
      </c>
      <c r="C3258" s="9" t="s">
        <v>27</v>
      </c>
      <c r="D3258" s="9" t="s">
        <v>59</v>
      </c>
      <c r="E3258" s="9" t="s">
        <v>60</v>
      </c>
      <c r="F3258" s="9" t="s">
        <v>5537</v>
      </c>
      <c r="G3258" s="9" t="s">
        <v>5492</v>
      </c>
      <c r="H3258" s="10" t="s">
        <v>60</v>
      </c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</row>
    <row r="3259" spans="1:24" x14ac:dyDescent="0.2">
      <c r="A3259" s="3">
        <v>45968</v>
      </c>
      <c r="B3259" s="9">
        <v>150</v>
      </c>
      <c r="C3259" s="9" t="s">
        <v>27</v>
      </c>
      <c r="D3259" s="9" t="s">
        <v>59</v>
      </c>
      <c r="E3259" s="9" t="s">
        <v>60</v>
      </c>
      <c r="F3259" s="9" t="s">
        <v>5537</v>
      </c>
      <c r="G3259" s="9" t="s">
        <v>5492</v>
      </c>
      <c r="H3259" s="10" t="s">
        <v>60</v>
      </c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</row>
    <row r="3260" spans="1:24" x14ac:dyDescent="0.2">
      <c r="A3260" s="3">
        <v>45971</v>
      </c>
      <c r="B3260" s="9">
        <v>1000</v>
      </c>
      <c r="C3260" s="9" t="s">
        <v>27</v>
      </c>
      <c r="D3260" s="9" t="s">
        <v>59</v>
      </c>
      <c r="E3260" s="9" t="s">
        <v>60</v>
      </c>
      <c r="F3260" s="9" t="s">
        <v>5537</v>
      </c>
      <c r="G3260" s="9" t="s">
        <v>5492</v>
      </c>
      <c r="H3260" s="10" t="s">
        <v>60</v>
      </c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</row>
    <row r="3261" spans="1:24" x14ac:dyDescent="0.2">
      <c r="A3261" s="3">
        <v>45972</v>
      </c>
      <c r="B3261" s="9">
        <v>200</v>
      </c>
      <c r="C3261" s="9" t="s">
        <v>27</v>
      </c>
      <c r="D3261" s="9" t="s">
        <v>59</v>
      </c>
      <c r="E3261" s="9" t="s">
        <v>60</v>
      </c>
      <c r="F3261" s="9" t="s">
        <v>5537</v>
      </c>
      <c r="G3261" s="9" t="s">
        <v>5492</v>
      </c>
      <c r="H3261" s="10" t="s">
        <v>60</v>
      </c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</row>
    <row r="3262" spans="1:24" x14ac:dyDescent="0.2">
      <c r="A3262" s="3">
        <v>45972</v>
      </c>
      <c r="B3262" s="9">
        <v>400</v>
      </c>
      <c r="C3262" s="9" t="s">
        <v>27</v>
      </c>
      <c r="D3262" s="9" t="s">
        <v>59</v>
      </c>
      <c r="E3262" s="9" t="s">
        <v>60</v>
      </c>
      <c r="F3262" s="9" t="s">
        <v>5537</v>
      </c>
      <c r="G3262" s="9" t="s">
        <v>5492</v>
      </c>
      <c r="H3262" s="10" t="s">
        <v>60</v>
      </c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</row>
    <row r="3263" spans="1:24" x14ac:dyDescent="0.2">
      <c r="A3263" s="3">
        <v>45975</v>
      </c>
      <c r="B3263" s="9">
        <v>1500</v>
      </c>
      <c r="C3263" s="9" t="s">
        <v>27</v>
      </c>
      <c r="D3263" s="9" t="s">
        <v>59</v>
      </c>
      <c r="E3263" s="9" t="s">
        <v>60</v>
      </c>
      <c r="F3263" s="9" t="s">
        <v>5537</v>
      </c>
      <c r="G3263" s="9" t="s">
        <v>5492</v>
      </c>
      <c r="H3263" s="10" t="s">
        <v>60</v>
      </c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</row>
    <row r="3264" spans="1:24" x14ac:dyDescent="0.2">
      <c r="A3264" s="3">
        <v>45978</v>
      </c>
      <c r="B3264" s="9">
        <v>400</v>
      </c>
      <c r="C3264" s="9" t="s">
        <v>27</v>
      </c>
      <c r="D3264" s="9" t="s">
        <v>59</v>
      </c>
      <c r="E3264" s="9" t="s">
        <v>60</v>
      </c>
      <c r="F3264" s="9" t="s">
        <v>5537</v>
      </c>
      <c r="G3264" s="9" t="s">
        <v>5492</v>
      </c>
      <c r="H3264" s="10" t="s">
        <v>60</v>
      </c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</row>
    <row r="3265" spans="1:24" x14ac:dyDescent="0.2">
      <c r="A3265" s="3">
        <v>45978</v>
      </c>
      <c r="B3265" s="9">
        <v>500</v>
      </c>
      <c r="C3265" s="9" t="s">
        <v>27</v>
      </c>
      <c r="D3265" s="9" t="s">
        <v>59</v>
      </c>
      <c r="E3265" s="9" t="s">
        <v>60</v>
      </c>
      <c r="F3265" s="9" t="s">
        <v>5537</v>
      </c>
      <c r="G3265" s="9" t="s">
        <v>5492</v>
      </c>
      <c r="H3265" s="10" t="s">
        <v>60</v>
      </c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</row>
    <row r="3266" spans="1:24" x14ac:dyDescent="0.2">
      <c r="A3266" s="3">
        <v>45979</v>
      </c>
      <c r="B3266" s="9">
        <v>363</v>
      </c>
      <c r="C3266" s="9" t="s">
        <v>27</v>
      </c>
      <c r="D3266" s="9" t="s">
        <v>59</v>
      </c>
      <c r="E3266" s="9" t="s">
        <v>60</v>
      </c>
      <c r="F3266" s="9" t="s">
        <v>5537</v>
      </c>
      <c r="G3266" s="9" t="s">
        <v>5492</v>
      </c>
      <c r="H3266" s="10" t="s">
        <v>60</v>
      </c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</row>
    <row r="3267" spans="1:24" x14ac:dyDescent="0.2">
      <c r="A3267" s="3">
        <v>45979</v>
      </c>
      <c r="B3267" s="9">
        <v>373</v>
      </c>
      <c r="C3267" s="9" t="s">
        <v>27</v>
      </c>
      <c r="D3267" s="9" t="s">
        <v>59</v>
      </c>
      <c r="E3267" s="9" t="s">
        <v>60</v>
      </c>
      <c r="F3267" s="9" t="s">
        <v>5537</v>
      </c>
      <c r="G3267" s="9" t="s">
        <v>5492</v>
      </c>
      <c r="H3267" s="10" t="s">
        <v>60</v>
      </c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</row>
    <row r="3268" spans="1:24" x14ac:dyDescent="0.2">
      <c r="A3268" s="3">
        <v>45982</v>
      </c>
      <c r="B3268" s="9">
        <v>1500</v>
      </c>
      <c r="C3268" s="9" t="s">
        <v>27</v>
      </c>
      <c r="D3268" s="9" t="s">
        <v>59</v>
      </c>
      <c r="E3268" s="9" t="s">
        <v>60</v>
      </c>
      <c r="F3268" s="9" t="s">
        <v>5537</v>
      </c>
      <c r="G3268" s="9" t="s">
        <v>5492</v>
      </c>
      <c r="H3268" s="10" t="s">
        <v>60</v>
      </c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</row>
    <row r="3269" spans="1:24" x14ac:dyDescent="0.2">
      <c r="A3269" s="3">
        <v>45987</v>
      </c>
      <c r="B3269" s="9">
        <v>650</v>
      </c>
      <c r="C3269" s="9" t="s">
        <v>27</v>
      </c>
      <c r="D3269" s="9" t="s">
        <v>59</v>
      </c>
      <c r="E3269" s="9" t="s">
        <v>60</v>
      </c>
      <c r="F3269" s="9" t="s">
        <v>5537</v>
      </c>
      <c r="G3269" s="9" t="s">
        <v>5492</v>
      </c>
      <c r="H3269" s="10" t="s">
        <v>60</v>
      </c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</row>
    <row r="3270" spans="1:24" x14ac:dyDescent="0.2">
      <c r="A3270" s="3">
        <v>45992</v>
      </c>
      <c r="B3270" s="9">
        <v>2500</v>
      </c>
      <c r="C3270" s="9" t="s">
        <v>27</v>
      </c>
      <c r="D3270" s="9" t="s">
        <v>59</v>
      </c>
      <c r="E3270" s="9" t="s">
        <v>60</v>
      </c>
      <c r="F3270" s="9" t="s">
        <v>5537</v>
      </c>
      <c r="G3270" s="9" t="s">
        <v>5492</v>
      </c>
      <c r="H3270" s="10" t="s">
        <v>60</v>
      </c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</row>
    <row r="3271" spans="1:24" x14ac:dyDescent="0.2">
      <c r="A3271" s="3">
        <v>45992</v>
      </c>
      <c r="B3271" s="9">
        <v>1500</v>
      </c>
      <c r="C3271" s="9" t="s">
        <v>27</v>
      </c>
      <c r="D3271" s="9" t="s">
        <v>59</v>
      </c>
      <c r="E3271" s="9" t="s">
        <v>60</v>
      </c>
      <c r="F3271" s="9" t="s">
        <v>5537</v>
      </c>
      <c r="G3271" s="9" t="s">
        <v>5492</v>
      </c>
      <c r="H3271" s="10" t="s">
        <v>60</v>
      </c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</row>
    <row r="3272" spans="1:24" x14ac:dyDescent="0.2">
      <c r="A3272" s="3">
        <v>45992</v>
      </c>
      <c r="B3272" s="9">
        <v>79</v>
      </c>
      <c r="C3272" s="9" t="s">
        <v>27</v>
      </c>
      <c r="D3272" s="9" t="s">
        <v>59</v>
      </c>
      <c r="E3272" s="9" t="s">
        <v>60</v>
      </c>
      <c r="F3272" s="9" t="s">
        <v>5537</v>
      </c>
      <c r="G3272" s="9" t="s">
        <v>5492</v>
      </c>
      <c r="H3272" s="10" t="s">
        <v>60</v>
      </c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</row>
    <row r="3273" spans="1:24" x14ac:dyDescent="0.2">
      <c r="A3273" s="3">
        <v>45992</v>
      </c>
      <c r="B3273" s="9">
        <v>24</v>
      </c>
      <c r="C3273" s="9" t="s">
        <v>27</v>
      </c>
      <c r="D3273" s="9" t="s">
        <v>59</v>
      </c>
      <c r="E3273" s="9" t="s">
        <v>60</v>
      </c>
      <c r="F3273" s="9" t="s">
        <v>5537</v>
      </c>
      <c r="G3273" s="9" t="s">
        <v>5492</v>
      </c>
      <c r="H3273" s="10" t="s">
        <v>60</v>
      </c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</row>
    <row r="3274" spans="1:24" x14ac:dyDescent="0.2">
      <c r="A3274" s="3">
        <v>45993</v>
      </c>
      <c r="B3274" s="9">
        <v>190</v>
      </c>
      <c r="C3274" s="9" t="s">
        <v>27</v>
      </c>
      <c r="D3274" s="9" t="s">
        <v>59</v>
      </c>
      <c r="E3274" s="9" t="s">
        <v>60</v>
      </c>
      <c r="F3274" s="9" t="s">
        <v>5537</v>
      </c>
      <c r="G3274" s="9" t="s">
        <v>5492</v>
      </c>
      <c r="H3274" s="10" t="s">
        <v>60</v>
      </c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</row>
    <row r="3275" spans="1:24" x14ac:dyDescent="0.2">
      <c r="A3275" s="3">
        <v>45994</v>
      </c>
      <c r="B3275" s="9">
        <v>500</v>
      </c>
      <c r="C3275" s="9" t="s">
        <v>27</v>
      </c>
      <c r="D3275" s="9" t="s">
        <v>59</v>
      </c>
      <c r="E3275" s="9" t="s">
        <v>60</v>
      </c>
      <c r="F3275" s="9" t="s">
        <v>5537</v>
      </c>
      <c r="G3275" s="9" t="s">
        <v>5492</v>
      </c>
      <c r="H3275" s="10" t="s">
        <v>60</v>
      </c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</row>
    <row r="3276" spans="1:24" x14ac:dyDescent="0.2">
      <c r="A3276" s="3">
        <v>45995</v>
      </c>
      <c r="B3276" s="9">
        <v>500</v>
      </c>
      <c r="C3276" s="9" t="s">
        <v>27</v>
      </c>
      <c r="D3276" s="9" t="s">
        <v>59</v>
      </c>
      <c r="E3276" s="9" t="s">
        <v>60</v>
      </c>
      <c r="F3276" s="9" t="s">
        <v>5537</v>
      </c>
      <c r="G3276" s="9" t="s">
        <v>5492</v>
      </c>
      <c r="H3276" s="10" t="s">
        <v>60</v>
      </c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</row>
    <row r="3277" spans="1:24" x14ac:dyDescent="0.2">
      <c r="A3277" s="3">
        <v>45995</v>
      </c>
      <c r="B3277" s="9">
        <v>200</v>
      </c>
      <c r="C3277" s="9" t="s">
        <v>27</v>
      </c>
      <c r="D3277" s="9" t="s">
        <v>59</v>
      </c>
      <c r="E3277" s="9" t="s">
        <v>60</v>
      </c>
      <c r="F3277" s="9" t="s">
        <v>5537</v>
      </c>
      <c r="G3277" s="9" t="s">
        <v>5492</v>
      </c>
      <c r="H3277" s="10" t="s">
        <v>60</v>
      </c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</row>
    <row r="3278" spans="1:24" x14ac:dyDescent="0.2">
      <c r="A3278" s="3">
        <v>45999</v>
      </c>
      <c r="B3278" s="9">
        <v>400</v>
      </c>
      <c r="C3278" s="9" t="s">
        <v>27</v>
      </c>
      <c r="D3278" s="9" t="s">
        <v>59</v>
      </c>
      <c r="E3278" s="9" t="s">
        <v>60</v>
      </c>
      <c r="F3278" s="9" t="s">
        <v>5537</v>
      </c>
      <c r="G3278" s="9" t="s">
        <v>5492</v>
      </c>
      <c r="H3278" s="10" t="s">
        <v>60</v>
      </c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</row>
    <row r="3279" spans="1:24" x14ac:dyDescent="0.2">
      <c r="A3279" s="3">
        <v>46000</v>
      </c>
      <c r="B3279" s="9">
        <v>1000</v>
      </c>
      <c r="C3279" s="9" t="s">
        <v>27</v>
      </c>
      <c r="D3279" s="9" t="s">
        <v>59</v>
      </c>
      <c r="E3279" s="9" t="s">
        <v>60</v>
      </c>
      <c r="F3279" s="9" t="s">
        <v>5537</v>
      </c>
      <c r="G3279" s="9" t="s">
        <v>5492</v>
      </c>
      <c r="H3279" s="10" t="s">
        <v>60</v>
      </c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</row>
    <row r="3280" spans="1:24" x14ac:dyDescent="0.2">
      <c r="A3280" s="3">
        <v>46002</v>
      </c>
      <c r="B3280" s="9">
        <v>1000</v>
      </c>
      <c r="C3280" s="9" t="s">
        <v>27</v>
      </c>
      <c r="D3280" s="9" t="s">
        <v>59</v>
      </c>
      <c r="E3280" s="9" t="s">
        <v>60</v>
      </c>
      <c r="F3280" s="9" t="s">
        <v>5537</v>
      </c>
      <c r="G3280" s="9" t="s">
        <v>5492</v>
      </c>
      <c r="H3280" s="10" t="s">
        <v>60</v>
      </c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</row>
    <row r="3281" spans="1:24" x14ac:dyDescent="0.2">
      <c r="A3281" s="3">
        <v>46006</v>
      </c>
      <c r="B3281" s="9">
        <v>250</v>
      </c>
      <c r="C3281" s="9" t="s">
        <v>27</v>
      </c>
      <c r="D3281" s="9" t="s">
        <v>59</v>
      </c>
      <c r="E3281" s="9" t="s">
        <v>60</v>
      </c>
      <c r="F3281" s="9" t="s">
        <v>5537</v>
      </c>
      <c r="G3281" s="9" t="s">
        <v>5492</v>
      </c>
      <c r="H3281" s="10" t="s">
        <v>60</v>
      </c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</row>
    <row r="3282" spans="1:24" x14ac:dyDescent="0.2">
      <c r="A3282" s="3">
        <v>46006</v>
      </c>
      <c r="B3282" s="9">
        <v>239</v>
      </c>
      <c r="C3282" s="9" t="s">
        <v>27</v>
      </c>
      <c r="D3282" s="9" t="s">
        <v>59</v>
      </c>
      <c r="E3282" s="9" t="s">
        <v>60</v>
      </c>
      <c r="F3282" s="9" t="s">
        <v>5537</v>
      </c>
      <c r="G3282" s="9" t="s">
        <v>5492</v>
      </c>
      <c r="H3282" s="10" t="s">
        <v>60</v>
      </c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</row>
    <row r="3283" spans="1:24" x14ac:dyDescent="0.2">
      <c r="A3283" s="3">
        <v>46007</v>
      </c>
      <c r="B3283" s="9">
        <v>295</v>
      </c>
      <c r="C3283" s="9" t="s">
        <v>27</v>
      </c>
      <c r="D3283" s="9" t="s">
        <v>59</v>
      </c>
      <c r="E3283" s="9" t="s">
        <v>60</v>
      </c>
      <c r="F3283" s="9" t="s">
        <v>5537</v>
      </c>
      <c r="G3283" s="9" t="s">
        <v>5492</v>
      </c>
      <c r="H3283" s="10" t="s">
        <v>60</v>
      </c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</row>
    <row r="3284" spans="1:24" x14ac:dyDescent="0.2">
      <c r="A3284" s="3">
        <v>46007</v>
      </c>
      <c r="B3284" s="9">
        <v>91</v>
      </c>
      <c r="C3284" s="9" t="s">
        <v>27</v>
      </c>
      <c r="D3284" s="9" t="s">
        <v>59</v>
      </c>
      <c r="E3284" s="9" t="s">
        <v>60</v>
      </c>
      <c r="F3284" s="9" t="s">
        <v>5537</v>
      </c>
      <c r="G3284" s="9" t="s">
        <v>5492</v>
      </c>
      <c r="H3284" s="10" t="s">
        <v>60</v>
      </c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</row>
    <row r="3285" spans="1:24" x14ac:dyDescent="0.2">
      <c r="A3285" s="3">
        <v>46008</v>
      </c>
      <c r="B3285" s="9">
        <v>1500</v>
      </c>
      <c r="C3285" s="9" t="s">
        <v>27</v>
      </c>
      <c r="D3285" s="9" t="s">
        <v>59</v>
      </c>
      <c r="E3285" s="9" t="s">
        <v>60</v>
      </c>
      <c r="F3285" s="9" t="s">
        <v>5537</v>
      </c>
      <c r="G3285" s="9" t="s">
        <v>5492</v>
      </c>
      <c r="H3285" s="10" t="s">
        <v>60</v>
      </c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</row>
    <row r="3286" spans="1:24" x14ac:dyDescent="0.2">
      <c r="A3286" s="3">
        <v>46014</v>
      </c>
      <c r="B3286" s="9">
        <v>200</v>
      </c>
      <c r="C3286" s="9" t="s">
        <v>27</v>
      </c>
      <c r="D3286" s="9" t="s">
        <v>59</v>
      </c>
      <c r="E3286" s="9" t="s">
        <v>60</v>
      </c>
      <c r="F3286" s="9" t="s">
        <v>5537</v>
      </c>
      <c r="G3286" s="9" t="s">
        <v>5492</v>
      </c>
      <c r="H3286" s="10" t="s">
        <v>60</v>
      </c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</row>
    <row r="3287" spans="1:24" x14ac:dyDescent="0.2">
      <c r="A3287" s="3">
        <v>46015</v>
      </c>
      <c r="B3287" s="9">
        <v>150</v>
      </c>
      <c r="C3287" s="9" t="s">
        <v>27</v>
      </c>
      <c r="D3287" s="9" t="s">
        <v>59</v>
      </c>
      <c r="E3287" s="9" t="s">
        <v>60</v>
      </c>
      <c r="F3287" s="9" t="s">
        <v>5537</v>
      </c>
      <c r="G3287" s="9" t="s">
        <v>5492</v>
      </c>
      <c r="H3287" s="10" t="s">
        <v>60</v>
      </c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</row>
    <row r="3288" spans="1:24" x14ac:dyDescent="0.2">
      <c r="A3288" s="3">
        <v>46020</v>
      </c>
      <c r="B3288" s="9">
        <v>250</v>
      </c>
      <c r="C3288" s="9" t="s">
        <v>27</v>
      </c>
      <c r="D3288" s="9" t="s">
        <v>59</v>
      </c>
      <c r="E3288" s="9" t="s">
        <v>60</v>
      </c>
      <c r="F3288" s="9" t="s">
        <v>5537</v>
      </c>
      <c r="G3288" s="9" t="s">
        <v>5492</v>
      </c>
      <c r="H3288" s="10" t="s">
        <v>60</v>
      </c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</row>
    <row r="3289" spans="1:24" x14ac:dyDescent="0.2">
      <c r="A3289" s="3">
        <v>46020</v>
      </c>
      <c r="B3289" s="9">
        <v>200</v>
      </c>
      <c r="C3289" s="9" t="s">
        <v>27</v>
      </c>
      <c r="D3289" s="9" t="s">
        <v>59</v>
      </c>
      <c r="E3289" s="9" t="s">
        <v>60</v>
      </c>
      <c r="F3289" s="9" t="s">
        <v>5537</v>
      </c>
      <c r="G3289" s="9" t="s">
        <v>5492</v>
      </c>
      <c r="H3289" s="10" t="s">
        <v>60</v>
      </c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</row>
    <row r="3290" spans="1:24" x14ac:dyDescent="0.2">
      <c r="A3290" s="3">
        <v>46020</v>
      </c>
      <c r="B3290" s="9">
        <v>70</v>
      </c>
      <c r="C3290" s="9" t="s">
        <v>27</v>
      </c>
      <c r="D3290" s="9" t="s">
        <v>59</v>
      </c>
      <c r="E3290" s="9" t="s">
        <v>60</v>
      </c>
      <c r="F3290" s="9" t="s">
        <v>5537</v>
      </c>
      <c r="G3290" s="9" t="s">
        <v>5492</v>
      </c>
      <c r="H3290" s="10" t="s">
        <v>60</v>
      </c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</row>
    <row r="3291" spans="1:24" x14ac:dyDescent="0.2">
      <c r="A3291" s="3">
        <v>46020</v>
      </c>
      <c r="B3291" s="9">
        <v>70</v>
      </c>
      <c r="C3291" s="9" t="s">
        <v>27</v>
      </c>
      <c r="D3291" s="9" t="s">
        <v>59</v>
      </c>
      <c r="E3291" s="9" t="s">
        <v>60</v>
      </c>
      <c r="F3291" s="9" t="s">
        <v>5537</v>
      </c>
      <c r="G3291" s="9" t="s">
        <v>5492</v>
      </c>
      <c r="H3291" s="10" t="s">
        <v>60</v>
      </c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</row>
    <row r="3292" spans="1:24" x14ac:dyDescent="0.2">
      <c r="A3292" s="3">
        <v>46020</v>
      </c>
      <c r="B3292" s="9">
        <v>6</v>
      </c>
      <c r="C3292" s="9" t="s">
        <v>27</v>
      </c>
      <c r="D3292" s="9" t="s">
        <v>59</v>
      </c>
      <c r="E3292" s="9" t="s">
        <v>60</v>
      </c>
      <c r="F3292" s="9" t="s">
        <v>5537</v>
      </c>
      <c r="G3292" s="9" t="s">
        <v>5492</v>
      </c>
      <c r="H3292" s="10" t="s">
        <v>60</v>
      </c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</row>
    <row r="3293" spans="1:24" x14ac:dyDescent="0.2">
      <c r="A3293" s="3">
        <v>46021</v>
      </c>
      <c r="B3293" s="9">
        <v>100</v>
      </c>
      <c r="C3293" s="9" t="s">
        <v>27</v>
      </c>
      <c r="D3293" s="9" t="s">
        <v>59</v>
      </c>
      <c r="E3293" s="9" t="s">
        <v>60</v>
      </c>
      <c r="F3293" s="9" t="s">
        <v>5537</v>
      </c>
      <c r="G3293" s="9" t="s">
        <v>5492</v>
      </c>
      <c r="H3293" s="10" t="s">
        <v>60</v>
      </c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</row>
    <row r="3294" spans="1:24" x14ac:dyDescent="0.2">
      <c r="A3294" s="3">
        <v>46022</v>
      </c>
      <c r="B3294" s="9">
        <v>500</v>
      </c>
      <c r="C3294" s="9" t="s">
        <v>27</v>
      </c>
      <c r="D3294" s="9" t="s">
        <v>59</v>
      </c>
      <c r="E3294" s="9" t="s">
        <v>60</v>
      </c>
      <c r="F3294" s="9" t="s">
        <v>5537</v>
      </c>
      <c r="G3294" s="9" t="s">
        <v>5492</v>
      </c>
      <c r="H3294" s="10" t="s">
        <v>60</v>
      </c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</row>
    <row r="3295" spans="1:24" x14ac:dyDescent="0.2">
      <c r="A3295" s="3">
        <v>46022</v>
      </c>
      <c r="B3295" s="9">
        <v>0.46</v>
      </c>
      <c r="C3295" s="9" t="s">
        <v>27</v>
      </c>
      <c r="D3295" s="9" t="s">
        <v>59</v>
      </c>
      <c r="E3295" s="9" t="s">
        <v>60</v>
      </c>
      <c r="F3295" s="9" t="s">
        <v>5537</v>
      </c>
      <c r="G3295" s="9" t="s">
        <v>5492</v>
      </c>
      <c r="H3295" s="10" t="s">
        <v>60</v>
      </c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</row>
    <row r="3296" spans="1:24" x14ac:dyDescent="0.2">
      <c r="A3296" s="3">
        <v>46022</v>
      </c>
      <c r="B3296" s="9">
        <v>0.11</v>
      </c>
      <c r="C3296" s="9" t="s">
        <v>27</v>
      </c>
      <c r="D3296" s="9" t="s">
        <v>59</v>
      </c>
      <c r="E3296" s="9" t="s">
        <v>60</v>
      </c>
      <c r="F3296" s="9" t="s">
        <v>5537</v>
      </c>
      <c r="G3296" s="9" t="s">
        <v>5492</v>
      </c>
      <c r="H3296" s="10" t="s">
        <v>60</v>
      </c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</row>
    <row r="3297" spans="1:24" x14ac:dyDescent="0.2">
      <c r="A3297" s="3">
        <v>46022</v>
      </c>
      <c r="B3297" s="9">
        <v>0.1</v>
      </c>
      <c r="C3297" s="9" t="s">
        <v>27</v>
      </c>
      <c r="D3297" s="9" t="s">
        <v>59</v>
      </c>
      <c r="E3297" s="9" t="s">
        <v>60</v>
      </c>
      <c r="F3297" s="9" t="s">
        <v>5537</v>
      </c>
      <c r="G3297" s="9" t="s">
        <v>5492</v>
      </c>
      <c r="H3297" s="10" t="s">
        <v>60</v>
      </c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</row>
    <row r="3298" spans="1:24" x14ac:dyDescent="0.2">
      <c r="A3298" s="3">
        <v>46022</v>
      </c>
      <c r="B3298" s="9">
        <v>0.01</v>
      </c>
      <c r="C3298" s="9" t="s">
        <v>27</v>
      </c>
      <c r="D3298" s="9" t="s">
        <v>59</v>
      </c>
      <c r="E3298" s="9" t="s">
        <v>60</v>
      </c>
      <c r="F3298" s="9" t="s">
        <v>5537</v>
      </c>
      <c r="G3298" s="9" t="s">
        <v>5492</v>
      </c>
      <c r="H3298" s="10" t="s">
        <v>60</v>
      </c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</row>
    <row r="3299" spans="1:24" x14ac:dyDescent="0.2">
      <c r="A3299" s="3">
        <v>46013</v>
      </c>
      <c r="B3299" s="9">
        <v>330</v>
      </c>
      <c r="C3299" s="9" t="s">
        <v>27</v>
      </c>
      <c r="D3299" s="9" t="s">
        <v>59</v>
      </c>
      <c r="E3299" s="9" t="s">
        <v>5192</v>
      </c>
      <c r="F3299" s="9" t="s">
        <v>5537</v>
      </c>
      <c r="G3299" s="9" t="s">
        <v>5492</v>
      </c>
      <c r="H3299" s="10" t="s">
        <v>5192</v>
      </c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</row>
    <row r="3300" spans="1:24" x14ac:dyDescent="0.2">
      <c r="A3300" s="3">
        <v>45635</v>
      </c>
      <c r="B3300" s="9">
        <v>2999</v>
      </c>
      <c r="C3300" s="9" t="s">
        <v>27</v>
      </c>
      <c r="D3300" s="9" t="s">
        <v>59</v>
      </c>
      <c r="E3300" s="9" t="s">
        <v>3190</v>
      </c>
      <c r="F3300" s="9" t="s">
        <v>5537</v>
      </c>
      <c r="G3300" s="9" t="s">
        <v>5492</v>
      </c>
      <c r="H3300" s="10" t="s">
        <v>3190</v>
      </c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</row>
    <row r="3301" spans="1:24" x14ac:dyDescent="0.2">
      <c r="A3301" s="3">
        <v>45646</v>
      </c>
      <c r="B3301" s="9">
        <v>50</v>
      </c>
      <c r="C3301" s="9" t="s">
        <v>27</v>
      </c>
      <c r="D3301" s="9" t="s">
        <v>59</v>
      </c>
      <c r="E3301" s="9" t="s">
        <v>3239</v>
      </c>
      <c r="F3301" s="9" t="s">
        <v>5537</v>
      </c>
      <c r="G3301" s="9" t="s">
        <v>5492</v>
      </c>
      <c r="H3301" s="10" t="s">
        <v>3239</v>
      </c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</row>
    <row r="3302" spans="1:24" x14ac:dyDescent="0.2">
      <c r="A3302" s="3">
        <v>45728</v>
      </c>
      <c r="B3302" s="9">
        <v>100</v>
      </c>
      <c r="C3302" s="9" t="s">
        <v>27</v>
      </c>
      <c r="D3302" s="9" t="s">
        <v>59</v>
      </c>
      <c r="E3302" s="9" t="s">
        <v>3239</v>
      </c>
      <c r="F3302" s="9" t="s">
        <v>5537</v>
      </c>
      <c r="G3302" s="9" t="s">
        <v>5492</v>
      </c>
      <c r="H3302" s="10" t="s">
        <v>3239</v>
      </c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</row>
    <row r="3303" spans="1:24" x14ac:dyDescent="0.2">
      <c r="A3303" s="3">
        <v>45728</v>
      </c>
      <c r="B3303" s="9">
        <v>100</v>
      </c>
      <c r="C3303" s="9" t="s">
        <v>27</v>
      </c>
      <c r="D3303" s="9" t="s">
        <v>59</v>
      </c>
      <c r="E3303" s="9" t="s">
        <v>3239</v>
      </c>
      <c r="F3303" s="9" t="s">
        <v>5537</v>
      </c>
      <c r="G3303" s="9" t="s">
        <v>5492</v>
      </c>
      <c r="H3303" s="10" t="s">
        <v>3239</v>
      </c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</row>
    <row r="3304" spans="1:24" x14ac:dyDescent="0.2">
      <c r="A3304" s="3">
        <v>45992</v>
      </c>
      <c r="B3304" s="9">
        <v>3.5</v>
      </c>
      <c r="C3304" s="9" t="s">
        <v>5591</v>
      </c>
      <c r="D3304" s="9" t="s">
        <v>59</v>
      </c>
      <c r="E3304" s="9" t="s">
        <v>5243</v>
      </c>
      <c r="F3304" s="9" t="s">
        <v>5537</v>
      </c>
      <c r="G3304" s="9" t="s">
        <v>5492</v>
      </c>
      <c r="H3304" s="10" t="s">
        <v>5808</v>
      </c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</row>
    <row r="3305" spans="1:24" x14ac:dyDescent="0.2">
      <c r="A3305" s="3">
        <v>45464</v>
      </c>
      <c r="B3305" s="9">
        <v>-962</v>
      </c>
      <c r="C3305" s="9" t="s">
        <v>27</v>
      </c>
      <c r="D3305" s="9" t="s">
        <v>28</v>
      </c>
      <c r="E3305" s="9" t="s">
        <v>2335</v>
      </c>
      <c r="F3305" s="9" t="s">
        <v>97</v>
      </c>
      <c r="G3305" s="9" t="s">
        <v>0</v>
      </c>
      <c r="H3305" s="10" t="s">
        <v>2335</v>
      </c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</row>
    <row r="3306" spans="1:24" x14ac:dyDescent="0.2">
      <c r="A3306" s="3">
        <v>45498</v>
      </c>
      <c r="B3306" s="9">
        <v>-870</v>
      </c>
      <c r="C3306" s="9" t="s">
        <v>27</v>
      </c>
      <c r="D3306" s="9" t="s">
        <v>28</v>
      </c>
      <c r="E3306" s="9" t="s">
        <v>2335</v>
      </c>
      <c r="F3306" s="9" t="s">
        <v>97</v>
      </c>
      <c r="G3306" s="9" t="s">
        <v>0</v>
      </c>
      <c r="H3306" s="10" t="s">
        <v>2335</v>
      </c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</row>
    <row r="3307" spans="1:24" x14ac:dyDescent="0.2">
      <c r="A3307" s="3">
        <v>45370</v>
      </c>
      <c r="B3307" s="9">
        <v>1290</v>
      </c>
      <c r="C3307" s="9" t="s">
        <v>27</v>
      </c>
      <c r="D3307" s="9" t="s">
        <v>189</v>
      </c>
      <c r="E3307" s="9" t="s">
        <v>1774</v>
      </c>
      <c r="F3307" s="9" t="s">
        <v>16</v>
      </c>
      <c r="G3307" s="9"/>
      <c r="H3307" s="9" t="s">
        <v>1775</v>
      </c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</row>
    <row r="3308" spans="1:24" x14ac:dyDescent="0.2">
      <c r="A3308" s="3">
        <v>45379</v>
      </c>
      <c r="B3308" s="9">
        <v>20000</v>
      </c>
      <c r="C3308" s="9" t="s">
        <v>5534</v>
      </c>
      <c r="D3308" s="9" t="s">
        <v>300</v>
      </c>
      <c r="E3308" s="9" t="s">
        <v>1886</v>
      </c>
      <c r="F3308" s="9" t="s">
        <v>5537</v>
      </c>
      <c r="G3308" s="9" t="s">
        <v>5492</v>
      </c>
      <c r="H3308" s="10" t="s">
        <v>1886</v>
      </c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</row>
    <row r="3309" spans="1:24" x14ac:dyDescent="0.2">
      <c r="A3309" s="3">
        <v>45384</v>
      </c>
      <c r="B3309" s="9">
        <v>17000</v>
      </c>
      <c r="C3309" s="9" t="s">
        <v>5534</v>
      </c>
      <c r="D3309" s="9" t="s">
        <v>300</v>
      </c>
      <c r="E3309" s="9" t="s">
        <v>1886</v>
      </c>
      <c r="F3309" s="9" t="s">
        <v>5537</v>
      </c>
      <c r="G3309" s="9" t="s">
        <v>5492</v>
      </c>
      <c r="H3309" s="10" t="s">
        <v>1886</v>
      </c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</row>
    <row r="3310" spans="1:24" x14ac:dyDescent="0.2">
      <c r="A3310" s="3">
        <v>45384</v>
      </c>
      <c r="B3310" s="9">
        <v>20000</v>
      </c>
      <c r="C3310" s="9" t="s">
        <v>5534</v>
      </c>
      <c r="D3310" s="9" t="s">
        <v>300</v>
      </c>
      <c r="E3310" s="9" t="s">
        <v>1904</v>
      </c>
      <c r="F3310" s="9" t="s">
        <v>5537</v>
      </c>
      <c r="G3310" s="9" t="s">
        <v>5492</v>
      </c>
      <c r="H3310" s="10" t="s">
        <v>1904</v>
      </c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</row>
    <row r="3311" spans="1:24" x14ac:dyDescent="0.2">
      <c r="A3311" s="3">
        <v>45385</v>
      </c>
      <c r="B3311" s="9">
        <v>25000</v>
      </c>
      <c r="C3311" s="9" t="s">
        <v>5534</v>
      </c>
      <c r="D3311" s="9" t="s">
        <v>300</v>
      </c>
      <c r="E3311" s="9" t="s">
        <v>1913</v>
      </c>
      <c r="F3311" s="9" t="s">
        <v>5537</v>
      </c>
      <c r="G3311" s="9" t="s">
        <v>5492</v>
      </c>
      <c r="H3311" s="10" t="s">
        <v>5694</v>
      </c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</row>
    <row r="3312" spans="1:24" x14ac:dyDescent="0.2">
      <c r="A3312" s="3">
        <v>45418</v>
      </c>
      <c r="B3312" s="9">
        <v>30000</v>
      </c>
      <c r="C3312" s="9" t="s">
        <v>5534</v>
      </c>
      <c r="D3312" s="9" t="s">
        <v>300</v>
      </c>
      <c r="E3312" s="9" t="s">
        <v>2128</v>
      </c>
      <c r="F3312" s="9" t="s">
        <v>5537</v>
      </c>
      <c r="G3312" s="9" t="s">
        <v>5492</v>
      </c>
      <c r="H3312" s="10" t="s">
        <v>5694</v>
      </c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</row>
    <row r="3313" spans="1:24" x14ac:dyDescent="0.2">
      <c r="A3313" s="3">
        <v>45509</v>
      </c>
      <c r="B3313" s="9">
        <v>10000</v>
      </c>
      <c r="C3313" s="9" t="s">
        <v>172</v>
      </c>
      <c r="D3313" s="9" t="s">
        <v>173</v>
      </c>
      <c r="E3313" s="9" t="s">
        <v>2516</v>
      </c>
      <c r="F3313" s="9" t="s">
        <v>5537</v>
      </c>
      <c r="G3313" s="9" t="s">
        <v>5492</v>
      </c>
      <c r="H3313" s="10" t="s">
        <v>5720</v>
      </c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</row>
    <row r="3314" spans="1:24" x14ac:dyDescent="0.2">
      <c r="A3314" s="3">
        <v>45630</v>
      </c>
      <c r="B3314" s="9">
        <v>10000</v>
      </c>
      <c r="C3314" s="9" t="s">
        <v>172</v>
      </c>
      <c r="D3314" s="9" t="s">
        <v>173</v>
      </c>
      <c r="E3314" s="9" t="s">
        <v>3167</v>
      </c>
      <c r="F3314" s="9" t="s">
        <v>5537</v>
      </c>
      <c r="G3314" s="9" t="s">
        <v>5492</v>
      </c>
      <c r="H3314" s="10" t="s">
        <v>5748</v>
      </c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</row>
    <row r="3315" spans="1:24" x14ac:dyDescent="0.2">
      <c r="A3315" s="3">
        <v>45539</v>
      </c>
      <c r="B3315" s="9">
        <v>4164.26</v>
      </c>
      <c r="C3315" s="9" t="s">
        <v>172</v>
      </c>
      <c r="D3315" s="9" t="s">
        <v>173</v>
      </c>
      <c r="E3315" s="9" t="s">
        <v>2656</v>
      </c>
      <c r="F3315" s="9" t="s">
        <v>5537</v>
      </c>
      <c r="G3315" s="9" t="s">
        <v>5492</v>
      </c>
      <c r="H3315" s="10" t="s">
        <v>5726</v>
      </c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</row>
    <row r="3316" spans="1:24" x14ac:dyDescent="0.2">
      <c r="A3316" s="3">
        <v>45632</v>
      </c>
      <c r="B3316" s="9">
        <v>14.06</v>
      </c>
      <c r="C3316" s="9" t="s">
        <v>172</v>
      </c>
      <c r="D3316" s="9" t="s">
        <v>173</v>
      </c>
      <c r="E3316" s="9" t="s">
        <v>3181</v>
      </c>
      <c r="F3316" s="9" t="s">
        <v>5537</v>
      </c>
      <c r="G3316" s="9" t="s">
        <v>5492</v>
      </c>
      <c r="H3316" s="10" t="s">
        <v>5750</v>
      </c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</row>
    <row r="3317" spans="1:24" x14ac:dyDescent="0.2">
      <c r="A3317" s="3">
        <v>45308</v>
      </c>
      <c r="B3317" s="9">
        <v>100</v>
      </c>
      <c r="C3317" s="9" t="s">
        <v>172</v>
      </c>
      <c r="D3317" s="9" t="s">
        <v>173</v>
      </c>
      <c r="E3317" s="9" t="s">
        <v>294</v>
      </c>
      <c r="F3317" s="9" t="s">
        <v>5537</v>
      </c>
      <c r="G3317" s="9" t="s">
        <v>4238</v>
      </c>
      <c r="H3317" s="10" t="s">
        <v>5674</v>
      </c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</row>
    <row r="3318" spans="1:24" x14ac:dyDescent="0.2">
      <c r="A3318" s="3">
        <v>45353</v>
      </c>
      <c r="B3318" s="9">
        <v>100</v>
      </c>
      <c r="C3318" s="9" t="s">
        <v>172</v>
      </c>
      <c r="D3318" s="9" t="s">
        <v>173</v>
      </c>
      <c r="E3318" s="9" t="s">
        <v>1738</v>
      </c>
      <c r="F3318" s="9" t="s">
        <v>5537</v>
      </c>
      <c r="G3318" s="9" t="s">
        <v>5492</v>
      </c>
      <c r="H3318" s="10" t="s">
        <v>1738</v>
      </c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</row>
    <row r="3319" spans="1:24" x14ac:dyDescent="0.2">
      <c r="A3319" s="3">
        <v>45672</v>
      </c>
      <c r="B3319" s="9">
        <v>10000</v>
      </c>
      <c r="C3319" s="9" t="s">
        <v>172</v>
      </c>
      <c r="D3319" s="9" t="s">
        <v>173</v>
      </c>
      <c r="E3319" s="9" t="s">
        <v>3351</v>
      </c>
      <c r="F3319" s="9" t="s">
        <v>5537</v>
      </c>
      <c r="G3319" s="9" t="s">
        <v>5492</v>
      </c>
      <c r="H3319" s="10" t="s">
        <v>5761</v>
      </c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</row>
    <row r="3320" spans="1:24" x14ac:dyDescent="0.2">
      <c r="A3320" s="3">
        <v>45567</v>
      </c>
      <c r="B3320" s="9">
        <v>10000</v>
      </c>
      <c r="C3320" s="9" t="s">
        <v>172</v>
      </c>
      <c r="D3320" s="9" t="s">
        <v>173</v>
      </c>
      <c r="E3320" s="9" t="s">
        <v>2856</v>
      </c>
      <c r="F3320" s="9" t="s">
        <v>5537</v>
      </c>
      <c r="G3320" s="9" t="s">
        <v>5492</v>
      </c>
      <c r="H3320" s="10" t="s">
        <v>5736</v>
      </c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</row>
    <row r="3321" spans="1:24" x14ac:dyDescent="0.2">
      <c r="A3321" s="3">
        <v>45540</v>
      </c>
      <c r="B3321" s="9">
        <v>10000</v>
      </c>
      <c r="C3321" s="9" t="s">
        <v>172</v>
      </c>
      <c r="D3321" s="9" t="s">
        <v>173</v>
      </c>
      <c r="E3321" s="9" t="s">
        <v>2659</v>
      </c>
      <c r="F3321" s="9" t="s">
        <v>5537</v>
      </c>
      <c r="G3321" s="9" t="s">
        <v>5492</v>
      </c>
      <c r="H3321" s="10" t="s">
        <v>5727</v>
      </c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</row>
    <row r="3322" spans="1:24" x14ac:dyDescent="0.2">
      <c r="A3322" s="3">
        <v>45601</v>
      </c>
      <c r="B3322" s="9">
        <v>10000</v>
      </c>
      <c r="C3322" s="9" t="s">
        <v>172</v>
      </c>
      <c r="D3322" s="9" t="s">
        <v>173</v>
      </c>
      <c r="E3322" s="9" t="s">
        <v>2996</v>
      </c>
      <c r="F3322" s="9" t="s">
        <v>5537</v>
      </c>
      <c r="G3322" s="9" t="s">
        <v>5492</v>
      </c>
      <c r="H3322" s="10" t="s">
        <v>5743</v>
      </c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</row>
    <row r="3323" spans="1:24" x14ac:dyDescent="0.2">
      <c r="A3323" s="3">
        <v>45297</v>
      </c>
      <c r="B3323" s="9">
        <v>500</v>
      </c>
      <c r="C3323" s="9" t="s">
        <v>172</v>
      </c>
      <c r="D3323" s="9" t="s">
        <v>173</v>
      </c>
      <c r="E3323" s="9" t="s">
        <v>1545</v>
      </c>
      <c r="F3323" s="9" t="s">
        <v>5537</v>
      </c>
      <c r="G3323" s="9" t="s">
        <v>5492</v>
      </c>
      <c r="H3323" s="10" t="s">
        <v>1545</v>
      </c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</row>
    <row r="3324" spans="1:24" x14ac:dyDescent="0.2">
      <c r="A3324" s="3">
        <v>45533</v>
      </c>
      <c r="B3324" s="9">
        <v>2500</v>
      </c>
      <c r="C3324" s="9" t="s">
        <v>172</v>
      </c>
      <c r="D3324" s="9" t="s">
        <v>173</v>
      </c>
      <c r="E3324" s="9" t="s">
        <v>2633</v>
      </c>
      <c r="F3324" s="9" t="s">
        <v>5537</v>
      </c>
      <c r="G3324" s="9" t="s">
        <v>5492</v>
      </c>
      <c r="H3324" s="10" t="s">
        <v>2633</v>
      </c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</row>
    <row r="3325" spans="1:24" x14ac:dyDescent="0.2">
      <c r="A3325" s="3">
        <v>45757</v>
      </c>
      <c r="B3325" s="9">
        <v>550</v>
      </c>
      <c r="C3325" s="9" t="s">
        <v>172</v>
      </c>
      <c r="D3325" s="9" t="s">
        <v>173</v>
      </c>
      <c r="E3325" s="9" t="s">
        <v>2633</v>
      </c>
      <c r="F3325" s="9" t="s">
        <v>5537</v>
      </c>
      <c r="G3325" s="9" t="s">
        <v>5492</v>
      </c>
      <c r="H3325" s="10" t="s">
        <v>2633</v>
      </c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</row>
    <row r="3326" spans="1:24" x14ac:dyDescent="0.2">
      <c r="A3326" s="3">
        <v>45296</v>
      </c>
      <c r="B3326" s="9">
        <v>300</v>
      </c>
      <c r="C3326" s="9" t="s">
        <v>172</v>
      </c>
      <c r="D3326" s="9" t="s">
        <v>173</v>
      </c>
      <c r="E3326" s="9" t="s">
        <v>600</v>
      </c>
      <c r="F3326" s="9" t="s">
        <v>5537</v>
      </c>
      <c r="G3326" s="9" t="s">
        <v>4238</v>
      </c>
      <c r="H3326" s="10" t="s">
        <v>600</v>
      </c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</row>
    <row r="3327" spans="1:24" x14ac:dyDescent="0.2">
      <c r="A3327" s="3">
        <v>45299</v>
      </c>
      <c r="B3327" s="9">
        <v>10</v>
      </c>
      <c r="C3327" s="9" t="s">
        <v>172</v>
      </c>
      <c r="D3327" s="9" t="s">
        <v>173</v>
      </c>
      <c r="E3327" s="9" t="s">
        <v>600</v>
      </c>
      <c r="F3327" s="9" t="s">
        <v>5537</v>
      </c>
      <c r="G3327" s="9" t="s">
        <v>4238</v>
      </c>
      <c r="H3327" s="10" t="s">
        <v>600</v>
      </c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</row>
    <row r="3328" spans="1:24" x14ac:dyDescent="0.2">
      <c r="A3328" s="3">
        <v>45314</v>
      </c>
      <c r="B3328" s="9">
        <v>26</v>
      </c>
      <c r="C3328" s="9" t="s">
        <v>172</v>
      </c>
      <c r="D3328" s="9" t="s">
        <v>173</v>
      </c>
      <c r="E3328" s="9" t="s">
        <v>600</v>
      </c>
      <c r="F3328" s="9" t="s">
        <v>5537</v>
      </c>
      <c r="G3328" s="9" t="s">
        <v>4238</v>
      </c>
      <c r="H3328" s="10" t="s">
        <v>600</v>
      </c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</row>
    <row r="3329" spans="1:24" x14ac:dyDescent="0.2">
      <c r="A3329" s="3">
        <v>45332</v>
      </c>
      <c r="B3329" s="9">
        <v>25</v>
      </c>
      <c r="C3329" s="9" t="s">
        <v>172</v>
      </c>
      <c r="D3329" s="9" t="s">
        <v>173</v>
      </c>
      <c r="E3329" s="9" t="s">
        <v>600</v>
      </c>
      <c r="F3329" s="9" t="s">
        <v>5537</v>
      </c>
      <c r="G3329" s="9" t="s">
        <v>4238</v>
      </c>
      <c r="H3329" s="10" t="s">
        <v>600</v>
      </c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</row>
    <row r="3330" spans="1:24" x14ac:dyDescent="0.2">
      <c r="A3330" s="3">
        <v>45340</v>
      </c>
      <c r="B3330" s="9">
        <v>25</v>
      </c>
      <c r="C3330" s="9" t="s">
        <v>172</v>
      </c>
      <c r="D3330" s="9" t="s">
        <v>173</v>
      </c>
      <c r="E3330" s="9" t="s">
        <v>600</v>
      </c>
      <c r="F3330" s="9" t="s">
        <v>5537</v>
      </c>
      <c r="G3330" s="9" t="s">
        <v>4238</v>
      </c>
      <c r="H3330" s="10" t="s">
        <v>600</v>
      </c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</row>
    <row r="3331" spans="1:24" x14ac:dyDescent="0.2">
      <c r="A3331" s="3">
        <v>45365</v>
      </c>
      <c r="B3331" s="9">
        <v>40</v>
      </c>
      <c r="C3331" s="9" t="s">
        <v>172</v>
      </c>
      <c r="D3331" s="9" t="s">
        <v>173</v>
      </c>
      <c r="E3331" s="9" t="s">
        <v>600</v>
      </c>
      <c r="F3331" s="9" t="s">
        <v>5537</v>
      </c>
      <c r="G3331" s="9" t="s">
        <v>4238</v>
      </c>
      <c r="H3331" s="10" t="s">
        <v>600</v>
      </c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</row>
    <row r="3332" spans="1:24" x14ac:dyDescent="0.2">
      <c r="A3332" s="3">
        <v>45458</v>
      </c>
      <c r="B3332" s="9">
        <v>50</v>
      </c>
      <c r="C3332" s="9" t="s">
        <v>172</v>
      </c>
      <c r="D3332" s="9" t="s">
        <v>173</v>
      </c>
      <c r="E3332" s="9" t="s">
        <v>600</v>
      </c>
      <c r="F3332" s="9" t="s">
        <v>5537</v>
      </c>
      <c r="G3332" s="9" t="s">
        <v>5492</v>
      </c>
      <c r="H3332" s="10" t="s">
        <v>600</v>
      </c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</row>
    <row r="3333" spans="1:24" x14ac:dyDescent="0.2">
      <c r="A3333" s="3">
        <v>45473</v>
      </c>
      <c r="B3333" s="9">
        <v>60</v>
      </c>
      <c r="C3333" s="9" t="s">
        <v>172</v>
      </c>
      <c r="D3333" s="9" t="s">
        <v>173</v>
      </c>
      <c r="E3333" s="9" t="s">
        <v>600</v>
      </c>
      <c r="F3333" s="9" t="s">
        <v>5537</v>
      </c>
      <c r="G3333" s="9" t="s">
        <v>5492</v>
      </c>
      <c r="H3333" s="10" t="s">
        <v>600</v>
      </c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</row>
    <row r="3334" spans="1:24" x14ac:dyDescent="0.2">
      <c r="A3334" s="3">
        <v>45492</v>
      </c>
      <c r="B3334" s="9">
        <v>30</v>
      </c>
      <c r="C3334" s="9" t="s">
        <v>172</v>
      </c>
      <c r="D3334" s="9" t="s">
        <v>173</v>
      </c>
      <c r="E3334" s="9" t="s">
        <v>600</v>
      </c>
      <c r="F3334" s="9" t="s">
        <v>5537</v>
      </c>
      <c r="G3334" s="9" t="s">
        <v>5492</v>
      </c>
      <c r="H3334" s="10" t="s">
        <v>600</v>
      </c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</row>
    <row r="3335" spans="1:24" x14ac:dyDescent="0.2">
      <c r="A3335" s="3">
        <v>45499</v>
      </c>
      <c r="B3335" s="9">
        <v>20</v>
      </c>
      <c r="C3335" s="9" t="s">
        <v>172</v>
      </c>
      <c r="D3335" s="9" t="s">
        <v>173</v>
      </c>
      <c r="E3335" s="9" t="s">
        <v>600</v>
      </c>
      <c r="F3335" s="9" t="s">
        <v>5537</v>
      </c>
      <c r="G3335" s="9" t="s">
        <v>5492</v>
      </c>
      <c r="H3335" s="10" t="s">
        <v>600</v>
      </c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</row>
    <row r="3336" spans="1:24" x14ac:dyDescent="0.2">
      <c r="A3336" s="3">
        <v>45538</v>
      </c>
      <c r="B3336" s="9">
        <v>25</v>
      </c>
      <c r="C3336" s="9" t="s">
        <v>172</v>
      </c>
      <c r="D3336" s="9" t="s">
        <v>173</v>
      </c>
      <c r="E3336" s="9" t="s">
        <v>600</v>
      </c>
      <c r="F3336" s="9" t="s">
        <v>5537</v>
      </c>
      <c r="G3336" s="9" t="s">
        <v>5492</v>
      </c>
      <c r="H3336" s="10" t="s">
        <v>600</v>
      </c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</row>
    <row r="3337" spans="1:24" x14ac:dyDescent="0.2">
      <c r="A3337" s="3">
        <v>45564</v>
      </c>
      <c r="B3337" s="9">
        <v>50</v>
      </c>
      <c r="C3337" s="9" t="s">
        <v>172</v>
      </c>
      <c r="D3337" s="9" t="s">
        <v>173</v>
      </c>
      <c r="E3337" s="9" t="s">
        <v>600</v>
      </c>
      <c r="F3337" s="9" t="s">
        <v>5537</v>
      </c>
      <c r="G3337" s="9" t="s">
        <v>5492</v>
      </c>
      <c r="H3337" s="10" t="s">
        <v>600</v>
      </c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</row>
    <row r="3338" spans="1:24" x14ac:dyDescent="0.2">
      <c r="A3338" s="3">
        <v>45568</v>
      </c>
      <c r="B3338" s="9">
        <v>20</v>
      </c>
      <c r="C3338" s="9" t="s">
        <v>172</v>
      </c>
      <c r="D3338" s="9" t="s">
        <v>173</v>
      </c>
      <c r="E3338" s="9" t="s">
        <v>600</v>
      </c>
      <c r="F3338" s="9" t="s">
        <v>5537</v>
      </c>
      <c r="G3338" s="9" t="s">
        <v>5492</v>
      </c>
      <c r="H3338" s="10" t="s">
        <v>600</v>
      </c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</row>
    <row r="3339" spans="1:24" x14ac:dyDescent="0.2">
      <c r="A3339" s="3">
        <v>45570</v>
      </c>
      <c r="B3339" s="9">
        <v>2</v>
      </c>
      <c r="C3339" s="9" t="s">
        <v>172</v>
      </c>
      <c r="D3339" s="9" t="s">
        <v>173</v>
      </c>
      <c r="E3339" s="9" t="s">
        <v>600</v>
      </c>
      <c r="F3339" s="9" t="s">
        <v>5537</v>
      </c>
      <c r="G3339" s="9" t="s">
        <v>5492</v>
      </c>
      <c r="H3339" s="10" t="s">
        <v>600</v>
      </c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</row>
    <row r="3340" spans="1:24" x14ac:dyDescent="0.2">
      <c r="A3340" s="3">
        <v>45575</v>
      </c>
      <c r="B3340" s="9">
        <v>50</v>
      </c>
      <c r="C3340" s="9" t="s">
        <v>172</v>
      </c>
      <c r="D3340" s="9" t="s">
        <v>173</v>
      </c>
      <c r="E3340" s="9" t="s">
        <v>600</v>
      </c>
      <c r="F3340" s="9" t="s">
        <v>5537</v>
      </c>
      <c r="G3340" s="9" t="s">
        <v>5492</v>
      </c>
      <c r="H3340" s="10" t="s">
        <v>600</v>
      </c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</row>
    <row r="3341" spans="1:24" x14ac:dyDescent="0.2">
      <c r="A3341" s="3">
        <v>45578</v>
      </c>
      <c r="B3341" s="9">
        <v>50</v>
      </c>
      <c r="C3341" s="9" t="s">
        <v>172</v>
      </c>
      <c r="D3341" s="9" t="s">
        <v>173</v>
      </c>
      <c r="E3341" s="9" t="s">
        <v>600</v>
      </c>
      <c r="F3341" s="9" t="s">
        <v>5537</v>
      </c>
      <c r="G3341" s="9" t="s">
        <v>5492</v>
      </c>
      <c r="H3341" s="10" t="s">
        <v>600</v>
      </c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</row>
    <row r="3342" spans="1:24" x14ac:dyDescent="0.2">
      <c r="A3342" s="3">
        <v>45648</v>
      </c>
      <c r="B3342" s="9">
        <v>50</v>
      </c>
      <c r="C3342" s="9" t="s">
        <v>172</v>
      </c>
      <c r="D3342" s="9" t="s">
        <v>173</v>
      </c>
      <c r="E3342" s="9" t="s">
        <v>600</v>
      </c>
      <c r="F3342" s="9" t="s">
        <v>5537</v>
      </c>
      <c r="G3342" s="9" t="s">
        <v>5492</v>
      </c>
      <c r="H3342" s="10" t="s">
        <v>600</v>
      </c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</row>
    <row r="3343" spans="1:24" x14ac:dyDescent="0.2">
      <c r="A3343" s="3">
        <v>45667</v>
      </c>
      <c r="B3343" s="9">
        <v>30</v>
      </c>
      <c r="C3343" s="9" t="s">
        <v>172</v>
      </c>
      <c r="D3343" s="9" t="s">
        <v>173</v>
      </c>
      <c r="E3343" s="9" t="s">
        <v>600</v>
      </c>
      <c r="F3343" s="9" t="s">
        <v>5537</v>
      </c>
      <c r="G3343" s="9" t="s">
        <v>5492</v>
      </c>
      <c r="H3343" s="10" t="s">
        <v>600</v>
      </c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</row>
    <row r="3344" spans="1:24" x14ac:dyDescent="0.2">
      <c r="A3344" s="3">
        <v>45745</v>
      </c>
      <c r="B3344" s="9">
        <v>50</v>
      </c>
      <c r="C3344" s="9" t="s">
        <v>172</v>
      </c>
      <c r="D3344" s="9" t="s">
        <v>173</v>
      </c>
      <c r="E3344" s="9" t="s">
        <v>600</v>
      </c>
      <c r="F3344" s="9" t="s">
        <v>5537</v>
      </c>
      <c r="G3344" s="9" t="s">
        <v>5492</v>
      </c>
      <c r="H3344" s="10" t="s">
        <v>600</v>
      </c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</row>
    <row r="3345" spans="1:24" x14ac:dyDescent="0.2">
      <c r="A3345" s="3">
        <v>45312</v>
      </c>
      <c r="B3345" s="9">
        <v>46</v>
      </c>
      <c r="C3345" s="9" t="s">
        <v>172</v>
      </c>
      <c r="D3345" s="9" t="s">
        <v>173</v>
      </c>
      <c r="E3345" s="9" t="s">
        <v>1618</v>
      </c>
      <c r="F3345" s="9" t="s">
        <v>5537</v>
      </c>
      <c r="G3345" s="9" t="s">
        <v>4238</v>
      </c>
      <c r="H3345" s="10" t="s">
        <v>1618</v>
      </c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</row>
    <row r="3346" spans="1:24" x14ac:dyDescent="0.2">
      <c r="A3346" s="3">
        <v>45631</v>
      </c>
      <c r="B3346" s="9">
        <v>200</v>
      </c>
      <c r="C3346" s="9" t="s">
        <v>172</v>
      </c>
      <c r="D3346" s="9" t="s">
        <v>173</v>
      </c>
      <c r="E3346" s="9" t="s">
        <v>3172</v>
      </c>
      <c r="F3346" s="9" t="s">
        <v>5537</v>
      </c>
      <c r="G3346" s="9" t="s">
        <v>5492</v>
      </c>
      <c r="H3346" s="10" t="s">
        <v>3172</v>
      </c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</row>
    <row r="3347" spans="1:24" x14ac:dyDescent="0.2">
      <c r="A3347" s="3">
        <v>45493</v>
      </c>
      <c r="B3347" s="9">
        <v>180</v>
      </c>
      <c r="C3347" s="9" t="s">
        <v>172</v>
      </c>
      <c r="D3347" s="9" t="s">
        <v>173</v>
      </c>
      <c r="E3347" s="9" t="s">
        <v>2438</v>
      </c>
      <c r="F3347" s="9" t="s">
        <v>5537</v>
      </c>
      <c r="G3347" s="9" t="s">
        <v>5492</v>
      </c>
      <c r="H3347" s="10" t="s">
        <v>2438</v>
      </c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</row>
    <row r="3348" spans="1:24" x14ac:dyDescent="0.2">
      <c r="A3348" s="3">
        <v>45692</v>
      </c>
      <c r="B3348" s="9">
        <v>90</v>
      </c>
      <c r="C3348" s="9" t="s">
        <v>172</v>
      </c>
      <c r="D3348" s="9" t="s">
        <v>173</v>
      </c>
      <c r="E3348" s="9" t="s">
        <v>3447</v>
      </c>
      <c r="F3348" s="9" t="s">
        <v>5537</v>
      </c>
      <c r="G3348" s="9" t="s">
        <v>5492</v>
      </c>
      <c r="H3348" s="10" t="s">
        <v>3447</v>
      </c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</row>
    <row r="3349" spans="1:24" x14ac:dyDescent="0.2">
      <c r="A3349" s="3">
        <v>45372</v>
      </c>
      <c r="B3349" s="9">
        <v>188</v>
      </c>
      <c r="C3349" s="9" t="s">
        <v>172</v>
      </c>
      <c r="D3349" s="9" t="s">
        <v>173</v>
      </c>
      <c r="E3349" s="9" t="s">
        <v>1849</v>
      </c>
      <c r="F3349" s="9" t="s">
        <v>5537</v>
      </c>
      <c r="G3349" s="9" t="s">
        <v>4238</v>
      </c>
      <c r="H3349" s="10" t="s">
        <v>1849</v>
      </c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</row>
    <row r="3350" spans="1:24" x14ac:dyDescent="0.2">
      <c r="A3350" s="3">
        <v>45432</v>
      </c>
      <c r="B3350" s="9">
        <v>188</v>
      </c>
      <c r="C3350" s="9" t="s">
        <v>172</v>
      </c>
      <c r="D3350" s="9" t="s">
        <v>173</v>
      </c>
      <c r="E3350" s="9" t="s">
        <v>1849</v>
      </c>
      <c r="F3350" s="9" t="s">
        <v>5537</v>
      </c>
      <c r="G3350" s="9" t="s">
        <v>5492</v>
      </c>
      <c r="H3350" s="10" t="s">
        <v>1849</v>
      </c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</row>
    <row r="3351" spans="1:24" x14ac:dyDescent="0.2">
      <c r="A3351" s="3">
        <v>45402</v>
      </c>
      <c r="B3351" s="9">
        <v>188</v>
      </c>
      <c r="C3351" s="9" t="s">
        <v>172</v>
      </c>
      <c r="D3351" s="9" t="s">
        <v>173</v>
      </c>
      <c r="E3351" s="9" t="s">
        <v>1984</v>
      </c>
      <c r="F3351" s="9" t="s">
        <v>5537</v>
      </c>
      <c r="G3351" s="9" t="s">
        <v>5492</v>
      </c>
      <c r="H3351" s="10" t="s">
        <v>1984</v>
      </c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</row>
    <row r="3352" spans="1:24" x14ac:dyDescent="0.2">
      <c r="A3352" s="3">
        <v>45312</v>
      </c>
      <c r="B3352" s="9">
        <v>115</v>
      </c>
      <c r="C3352" s="9" t="s">
        <v>172</v>
      </c>
      <c r="D3352" s="9" t="s">
        <v>173</v>
      </c>
      <c r="E3352" s="9" t="s">
        <v>1617</v>
      </c>
      <c r="F3352" s="9" t="s">
        <v>5537</v>
      </c>
      <c r="G3352" s="9" t="s">
        <v>4238</v>
      </c>
      <c r="H3352" s="10" t="s">
        <v>1617</v>
      </c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</row>
    <row r="3353" spans="1:24" x14ac:dyDescent="0.2">
      <c r="A3353" s="3">
        <v>45342</v>
      </c>
      <c r="B3353" s="9">
        <v>114</v>
      </c>
      <c r="C3353" s="9" t="s">
        <v>172</v>
      </c>
      <c r="D3353" s="9" t="s">
        <v>173</v>
      </c>
      <c r="E3353" s="9" t="s">
        <v>1706</v>
      </c>
      <c r="F3353" s="9" t="s">
        <v>5537</v>
      </c>
      <c r="G3353" s="9" t="s">
        <v>4238</v>
      </c>
      <c r="H3353" s="10" t="s">
        <v>1706</v>
      </c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</row>
    <row r="3354" spans="1:24" x14ac:dyDescent="0.2">
      <c r="A3354" s="3">
        <v>45312</v>
      </c>
      <c r="B3354" s="9">
        <v>150</v>
      </c>
      <c r="C3354" s="9" t="s">
        <v>172</v>
      </c>
      <c r="D3354" s="9" t="s">
        <v>173</v>
      </c>
      <c r="E3354" s="9" t="s">
        <v>1616</v>
      </c>
      <c r="F3354" s="9" t="s">
        <v>5537</v>
      </c>
      <c r="G3354" s="9" t="s">
        <v>4238</v>
      </c>
      <c r="H3354" s="10" t="s">
        <v>1616</v>
      </c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</row>
    <row r="3355" spans="1:24" x14ac:dyDescent="0.2">
      <c r="A3355" s="3">
        <v>45464</v>
      </c>
      <c r="B3355" s="9">
        <v>200</v>
      </c>
      <c r="C3355" s="9" t="s">
        <v>172</v>
      </c>
      <c r="D3355" s="9" t="s">
        <v>173</v>
      </c>
      <c r="E3355" s="9" t="s">
        <v>2330</v>
      </c>
      <c r="F3355" s="9" t="s">
        <v>5537</v>
      </c>
      <c r="G3355" s="9" t="s">
        <v>5492</v>
      </c>
      <c r="H3355" s="10" t="s">
        <v>2330</v>
      </c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</row>
    <row r="3356" spans="1:24" x14ac:dyDescent="0.2">
      <c r="A3356" s="3">
        <v>45524</v>
      </c>
      <c r="B3356" s="9">
        <v>200</v>
      </c>
      <c r="C3356" s="9" t="s">
        <v>172</v>
      </c>
      <c r="D3356" s="9" t="s">
        <v>173</v>
      </c>
      <c r="E3356" s="9" t="s">
        <v>2598</v>
      </c>
      <c r="F3356" s="9" t="s">
        <v>5537</v>
      </c>
      <c r="G3356" s="9" t="s">
        <v>5492</v>
      </c>
      <c r="H3356" s="10" t="s">
        <v>2598</v>
      </c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</row>
    <row r="3357" spans="1:24" x14ac:dyDescent="0.2">
      <c r="A3357" s="3">
        <v>45549</v>
      </c>
      <c r="B3357" s="9">
        <v>150</v>
      </c>
      <c r="C3357" s="9" t="s">
        <v>172</v>
      </c>
      <c r="D3357" s="9" t="s">
        <v>173</v>
      </c>
      <c r="E3357" s="9" t="s">
        <v>2598</v>
      </c>
      <c r="F3357" s="9" t="s">
        <v>5537</v>
      </c>
      <c r="G3357" s="9" t="s">
        <v>5492</v>
      </c>
      <c r="H3357" s="10" t="s">
        <v>2598</v>
      </c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</row>
    <row r="3358" spans="1:24" x14ac:dyDescent="0.2">
      <c r="A3358" s="3">
        <v>45556</v>
      </c>
      <c r="B3358" s="9">
        <v>120</v>
      </c>
      <c r="C3358" s="9" t="s">
        <v>172</v>
      </c>
      <c r="D3358" s="9" t="s">
        <v>173</v>
      </c>
      <c r="E3358" s="9" t="s">
        <v>2598</v>
      </c>
      <c r="F3358" s="9" t="s">
        <v>5537</v>
      </c>
      <c r="G3358" s="9" t="s">
        <v>5492</v>
      </c>
      <c r="H3358" s="10" t="s">
        <v>2598</v>
      </c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</row>
    <row r="3359" spans="1:24" x14ac:dyDescent="0.2">
      <c r="A3359" s="3">
        <v>45579</v>
      </c>
      <c r="B3359" s="9">
        <v>200</v>
      </c>
      <c r="C3359" s="9" t="s">
        <v>172</v>
      </c>
      <c r="D3359" s="9" t="s">
        <v>173</v>
      </c>
      <c r="E3359" s="9" t="s">
        <v>2598</v>
      </c>
      <c r="F3359" s="9" t="s">
        <v>5537</v>
      </c>
      <c r="G3359" s="9" t="s">
        <v>5492</v>
      </c>
      <c r="H3359" s="10" t="s">
        <v>2598</v>
      </c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</row>
    <row r="3360" spans="1:24" x14ac:dyDescent="0.2">
      <c r="A3360" s="3">
        <v>45647</v>
      </c>
      <c r="B3360" s="9">
        <v>120</v>
      </c>
      <c r="C3360" s="9" t="s">
        <v>172</v>
      </c>
      <c r="D3360" s="9" t="s">
        <v>173</v>
      </c>
      <c r="E3360" s="9" t="s">
        <v>2598</v>
      </c>
      <c r="F3360" s="9" t="s">
        <v>5537</v>
      </c>
      <c r="G3360" s="9" t="s">
        <v>5492</v>
      </c>
      <c r="H3360" s="10" t="s">
        <v>2598</v>
      </c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</row>
    <row r="3361" spans="1:24" x14ac:dyDescent="0.2">
      <c r="A3361" s="3">
        <v>45686</v>
      </c>
      <c r="B3361" s="9">
        <v>205</v>
      </c>
      <c r="C3361" s="9" t="s">
        <v>172</v>
      </c>
      <c r="D3361" s="9" t="s">
        <v>173</v>
      </c>
      <c r="E3361" s="9" t="s">
        <v>2598</v>
      </c>
      <c r="F3361" s="9" t="s">
        <v>5537</v>
      </c>
      <c r="G3361" s="9" t="s">
        <v>5492</v>
      </c>
      <c r="H3361" s="10" t="s">
        <v>2598</v>
      </c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</row>
    <row r="3362" spans="1:24" x14ac:dyDescent="0.2">
      <c r="A3362" s="3">
        <v>45702</v>
      </c>
      <c r="B3362" s="9">
        <v>150</v>
      </c>
      <c r="C3362" s="9" t="s">
        <v>172</v>
      </c>
      <c r="D3362" s="9" t="s">
        <v>173</v>
      </c>
      <c r="E3362" s="9" t="s">
        <v>2598</v>
      </c>
      <c r="F3362" s="9" t="s">
        <v>5537</v>
      </c>
      <c r="G3362" s="9" t="s">
        <v>5492</v>
      </c>
      <c r="H3362" s="10" t="s">
        <v>2598</v>
      </c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</row>
    <row r="3363" spans="1:24" x14ac:dyDescent="0.2">
      <c r="A3363" s="3">
        <v>45714</v>
      </c>
      <c r="B3363" s="9">
        <v>200</v>
      </c>
      <c r="C3363" s="9" t="s">
        <v>172</v>
      </c>
      <c r="D3363" s="9" t="s">
        <v>173</v>
      </c>
      <c r="E3363" s="9" t="s">
        <v>2598</v>
      </c>
      <c r="F3363" s="9" t="s">
        <v>5537</v>
      </c>
      <c r="G3363" s="9" t="s">
        <v>5492</v>
      </c>
      <c r="H3363" s="10" t="s">
        <v>2598</v>
      </c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</row>
    <row r="3364" spans="1:24" x14ac:dyDescent="0.2">
      <c r="A3364" s="3">
        <v>45728</v>
      </c>
      <c r="B3364" s="9">
        <v>150</v>
      </c>
      <c r="C3364" s="9" t="s">
        <v>172</v>
      </c>
      <c r="D3364" s="9" t="s">
        <v>173</v>
      </c>
      <c r="E3364" s="9" t="s">
        <v>2598</v>
      </c>
      <c r="F3364" s="9" t="s">
        <v>5537</v>
      </c>
      <c r="G3364" s="9" t="s">
        <v>5492</v>
      </c>
      <c r="H3364" s="10" t="s">
        <v>2598</v>
      </c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</row>
    <row r="3365" spans="1:24" x14ac:dyDescent="0.2">
      <c r="A3365" s="3">
        <v>45736</v>
      </c>
      <c r="B3365" s="9">
        <v>202</v>
      </c>
      <c r="C3365" s="9" t="s">
        <v>172</v>
      </c>
      <c r="D3365" s="9" t="s">
        <v>173</v>
      </c>
      <c r="E3365" s="9" t="s">
        <v>2598</v>
      </c>
      <c r="F3365" s="9" t="s">
        <v>5537</v>
      </c>
      <c r="G3365" s="9" t="s">
        <v>5492</v>
      </c>
      <c r="H3365" s="10" t="s">
        <v>2598</v>
      </c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</row>
    <row r="3366" spans="1:24" x14ac:dyDescent="0.2">
      <c r="A3366" s="3">
        <v>45299</v>
      </c>
      <c r="B3366" s="9">
        <v>132</v>
      </c>
      <c r="C3366" s="9" t="s">
        <v>172</v>
      </c>
      <c r="D3366" s="9" t="s">
        <v>173</v>
      </c>
      <c r="E3366" s="9" t="s">
        <v>1547</v>
      </c>
      <c r="F3366" s="9" t="s">
        <v>16</v>
      </c>
      <c r="G3366" s="9" t="s">
        <v>239</v>
      </c>
      <c r="H3366" s="10" t="s">
        <v>6061</v>
      </c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</row>
    <row r="3367" spans="1:24" x14ac:dyDescent="0.2">
      <c r="A3367" s="3">
        <v>45356</v>
      </c>
      <c r="B3367" s="9">
        <v>40</v>
      </c>
      <c r="C3367" s="9" t="s">
        <v>172</v>
      </c>
      <c r="D3367" s="9" t="s">
        <v>173</v>
      </c>
      <c r="E3367" s="9" t="s">
        <v>1763</v>
      </c>
      <c r="F3367" s="9" t="s">
        <v>16</v>
      </c>
      <c r="G3367" s="9" t="s">
        <v>239</v>
      </c>
      <c r="H3367" s="10" t="s">
        <v>6062</v>
      </c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</row>
    <row r="3368" spans="1:24" x14ac:dyDescent="0.2">
      <c r="A3368" s="3">
        <v>45522</v>
      </c>
      <c r="B3368" s="9">
        <v>300</v>
      </c>
      <c r="C3368" s="9" t="s">
        <v>172</v>
      </c>
      <c r="D3368" s="9" t="s">
        <v>173</v>
      </c>
      <c r="E3368" s="9" t="s">
        <v>2574</v>
      </c>
      <c r="F3368" s="9" t="s">
        <v>16</v>
      </c>
      <c r="G3368" s="9" t="s">
        <v>239</v>
      </c>
      <c r="H3368" s="10" t="s">
        <v>6062</v>
      </c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</row>
    <row r="3369" spans="1:24" x14ac:dyDescent="0.2">
      <c r="A3369" s="3">
        <v>45294</v>
      </c>
      <c r="B3369" s="9">
        <v>80</v>
      </c>
      <c r="C3369" s="9" t="s">
        <v>172</v>
      </c>
      <c r="D3369" s="9" t="s">
        <v>173</v>
      </c>
      <c r="E3369" s="9" t="s">
        <v>1131</v>
      </c>
      <c r="F3369" s="9" t="s">
        <v>5537</v>
      </c>
      <c r="G3369" s="9" t="s">
        <v>5492</v>
      </c>
      <c r="H3369" s="10" t="s">
        <v>5659</v>
      </c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</row>
    <row r="3370" spans="1:24" x14ac:dyDescent="0.2">
      <c r="A3370" s="3">
        <v>45294</v>
      </c>
      <c r="B3370" s="9">
        <v>100</v>
      </c>
      <c r="C3370" s="9" t="s">
        <v>172</v>
      </c>
      <c r="D3370" s="9" t="s">
        <v>173</v>
      </c>
      <c r="E3370" s="9" t="s">
        <v>1131</v>
      </c>
      <c r="F3370" s="9" t="s">
        <v>5537</v>
      </c>
      <c r="G3370" s="9" t="s">
        <v>5492</v>
      </c>
      <c r="H3370" s="10" t="s">
        <v>5659</v>
      </c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</row>
    <row r="3371" spans="1:24" x14ac:dyDescent="0.2">
      <c r="A3371" s="3">
        <v>45319</v>
      </c>
      <c r="B3371" s="9">
        <v>150</v>
      </c>
      <c r="C3371" s="9" t="s">
        <v>172</v>
      </c>
      <c r="D3371" s="9" t="s">
        <v>173</v>
      </c>
      <c r="E3371" s="9" t="s">
        <v>1131</v>
      </c>
      <c r="F3371" s="9" t="s">
        <v>5537</v>
      </c>
      <c r="G3371" s="9" t="s">
        <v>4238</v>
      </c>
      <c r="H3371" s="10" t="s">
        <v>5659</v>
      </c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</row>
    <row r="3372" spans="1:24" x14ac:dyDescent="0.2">
      <c r="A3372" s="3">
        <v>45356</v>
      </c>
      <c r="B3372" s="9">
        <v>100</v>
      </c>
      <c r="C3372" s="9" t="s">
        <v>172</v>
      </c>
      <c r="D3372" s="9" t="s">
        <v>173</v>
      </c>
      <c r="E3372" s="9" t="s">
        <v>1131</v>
      </c>
      <c r="F3372" s="9" t="s">
        <v>5537</v>
      </c>
      <c r="G3372" s="9" t="s">
        <v>4238</v>
      </c>
      <c r="H3372" s="10" t="s">
        <v>5659</v>
      </c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</row>
    <row r="3373" spans="1:24" x14ac:dyDescent="0.2">
      <c r="A3373" s="3">
        <v>45397</v>
      </c>
      <c r="B3373" s="9">
        <v>1.73</v>
      </c>
      <c r="C3373" s="9" t="s">
        <v>172</v>
      </c>
      <c r="D3373" s="9" t="s">
        <v>173</v>
      </c>
      <c r="E3373" s="9" t="s">
        <v>1131</v>
      </c>
      <c r="F3373" s="9" t="s">
        <v>5537</v>
      </c>
      <c r="G3373" s="9" t="s">
        <v>5492</v>
      </c>
      <c r="H3373" s="10" t="s">
        <v>5659</v>
      </c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</row>
    <row r="3374" spans="1:24" x14ac:dyDescent="0.2">
      <c r="A3374" s="3">
        <v>45439</v>
      </c>
      <c r="B3374" s="9">
        <v>52</v>
      </c>
      <c r="C3374" s="9" t="s">
        <v>172</v>
      </c>
      <c r="D3374" s="9" t="s">
        <v>173</v>
      </c>
      <c r="E3374" s="9" t="s">
        <v>1131</v>
      </c>
      <c r="F3374" s="9" t="s">
        <v>5537</v>
      </c>
      <c r="G3374" s="9" t="s">
        <v>5492</v>
      </c>
      <c r="H3374" s="10" t="s">
        <v>5659</v>
      </c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</row>
    <row r="3375" spans="1:24" x14ac:dyDescent="0.2">
      <c r="A3375" s="3">
        <v>45530</v>
      </c>
      <c r="B3375" s="9">
        <v>30</v>
      </c>
      <c r="C3375" s="9" t="s">
        <v>172</v>
      </c>
      <c r="D3375" s="9" t="s">
        <v>173</v>
      </c>
      <c r="E3375" s="9" t="s">
        <v>1131</v>
      </c>
      <c r="F3375" s="9" t="s">
        <v>5537</v>
      </c>
      <c r="G3375" s="9" t="s">
        <v>5492</v>
      </c>
      <c r="H3375" s="10" t="s">
        <v>5659</v>
      </c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</row>
    <row r="3376" spans="1:24" x14ac:dyDescent="0.2">
      <c r="A3376" s="3">
        <v>45532</v>
      </c>
      <c r="B3376" s="9">
        <v>100</v>
      </c>
      <c r="C3376" s="9" t="s">
        <v>172</v>
      </c>
      <c r="D3376" s="9" t="s">
        <v>173</v>
      </c>
      <c r="E3376" s="9" t="s">
        <v>1131</v>
      </c>
      <c r="F3376" s="9" t="s">
        <v>5537</v>
      </c>
      <c r="G3376" s="9" t="s">
        <v>5492</v>
      </c>
      <c r="H3376" s="10" t="s">
        <v>5659</v>
      </c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</row>
    <row r="3377" spans="1:24" x14ac:dyDescent="0.2">
      <c r="A3377" s="3">
        <v>45538</v>
      </c>
      <c r="B3377" s="9">
        <v>5.15</v>
      </c>
      <c r="C3377" s="9" t="s">
        <v>172</v>
      </c>
      <c r="D3377" s="9" t="s">
        <v>173</v>
      </c>
      <c r="E3377" s="9" t="s">
        <v>1131</v>
      </c>
      <c r="F3377" s="9" t="s">
        <v>5537</v>
      </c>
      <c r="G3377" s="9" t="s">
        <v>5492</v>
      </c>
      <c r="H3377" s="10" t="s">
        <v>5659</v>
      </c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</row>
    <row r="3378" spans="1:24" x14ac:dyDescent="0.2">
      <c r="A3378" s="3">
        <v>45541</v>
      </c>
      <c r="B3378" s="9">
        <v>500</v>
      </c>
      <c r="C3378" s="9" t="s">
        <v>172</v>
      </c>
      <c r="D3378" s="9" t="s">
        <v>173</v>
      </c>
      <c r="E3378" s="9" t="s">
        <v>1131</v>
      </c>
      <c r="F3378" s="9" t="s">
        <v>5537</v>
      </c>
      <c r="G3378" s="9" t="s">
        <v>5492</v>
      </c>
      <c r="H3378" s="10" t="s">
        <v>5659</v>
      </c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</row>
    <row r="3379" spans="1:24" x14ac:dyDescent="0.2">
      <c r="A3379" s="3">
        <v>45543</v>
      </c>
      <c r="B3379" s="9">
        <v>200</v>
      </c>
      <c r="C3379" s="9" t="s">
        <v>172</v>
      </c>
      <c r="D3379" s="9" t="s">
        <v>173</v>
      </c>
      <c r="E3379" s="9" t="s">
        <v>1131</v>
      </c>
      <c r="F3379" s="9" t="s">
        <v>5537</v>
      </c>
      <c r="G3379" s="9" t="s">
        <v>5492</v>
      </c>
      <c r="H3379" s="10" t="s">
        <v>5659</v>
      </c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</row>
    <row r="3380" spans="1:24" x14ac:dyDescent="0.2">
      <c r="A3380" s="3">
        <v>45544</v>
      </c>
      <c r="B3380" s="9">
        <v>800</v>
      </c>
      <c r="C3380" s="9" t="s">
        <v>172</v>
      </c>
      <c r="D3380" s="9" t="s">
        <v>173</v>
      </c>
      <c r="E3380" s="9" t="s">
        <v>1131</v>
      </c>
      <c r="F3380" s="9" t="s">
        <v>5537</v>
      </c>
      <c r="G3380" s="9" t="s">
        <v>5492</v>
      </c>
      <c r="H3380" s="10" t="s">
        <v>5659</v>
      </c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</row>
    <row r="3381" spans="1:24" x14ac:dyDescent="0.2">
      <c r="A3381" s="3">
        <v>45546</v>
      </c>
      <c r="B3381" s="9">
        <v>2000</v>
      </c>
      <c r="C3381" s="9" t="s">
        <v>172</v>
      </c>
      <c r="D3381" s="9" t="s">
        <v>173</v>
      </c>
      <c r="E3381" s="9" t="s">
        <v>1131</v>
      </c>
      <c r="F3381" s="9" t="s">
        <v>5537</v>
      </c>
      <c r="G3381" s="9" t="s">
        <v>5492</v>
      </c>
      <c r="H3381" s="10" t="s">
        <v>5659</v>
      </c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</row>
    <row r="3382" spans="1:24" x14ac:dyDescent="0.2">
      <c r="A3382" s="3">
        <v>45550</v>
      </c>
      <c r="B3382" s="9">
        <v>6500</v>
      </c>
      <c r="C3382" s="9" t="s">
        <v>172</v>
      </c>
      <c r="D3382" s="9" t="s">
        <v>173</v>
      </c>
      <c r="E3382" s="9" t="s">
        <v>1131</v>
      </c>
      <c r="F3382" s="9" t="s">
        <v>5537</v>
      </c>
      <c r="G3382" s="9" t="s">
        <v>5492</v>
      </c>
      <c r="H3382" s="10" t="s">
        <v>5659</v>
      </c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</row>
    <row r="3383" spans="1:24" x14ac:dyDescent="0.2">
      <c r="A3383" s="3">
        <v>45570</v>
      </c>
      <c r="B3383" s="9">
        <v>27</v>
      </c>
      <c r="C3383" s="9" t="s">
        <v>172</v>
      </c>
      <c r="D3383" s="9" t="s">
        <v>173</v>
      </c>
      <c r="E3383" s="9" t="s">
        <v>1131</v>
      </c>
      <c r="F3383" s="9" t="s">
        <v>5537</v>
      </c>
      <c r="G3383" s="9" t="s">
        <v>5492</v>
      </c>
      <c r="H3383" s="10" t="s">
        <v>5659</v>
      </c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</row>
    <row r="3384" spans="1:24" x14ac:dyDescent="0.2">
      <c r="A3384" s="3">
        <v>45570</v>
      </c>
      <c r="B3384" s="9">
        <v>2000</v>
      </c>
      <c r="C3384" s="9" t="s">
        <v>172</v>
      </c>
      <c r="D3384" s="9" t="s">
        <v>173</v>
      </c>
      <c r="E3384" s="9" t="s">
        <v>1131</v>
      </c>
      <c r="F3384" s="9" t="s">
        <v>5537</v>
      </c>
      <c r="G3384" s="9" t="s">
        <v>5492</v>
      </c>
      <c r="H3384" s="10" t="s">
        <v>5659</v>
      </c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</row>
    <row r="3385" spans="1:24" x14ac:dyDescent="0.2">
      <c r="A3385" s="3">
        <v>45593</v>
      </c>
      <c r="B3385" s="9">
        <v>10000</v>
      </c>
      <c r="C3385" s="9" t="s">
        <v>172</v>
      </c>
      <c r="D3385" s="9" t="s">
        <v>173</v>
      </c>
      <c r="E3385" s="9" t="s">
        <v>1131</v>
      </c>
      <c r="F3385" s="9" t="s">
        <v>5537</v>
      </c>
      <c r="G3385" s="9" t="s">
        <v>5492</v>
      </c>
      <c r="H3385" s="10" t="s">
        <v>5659</v>
      </c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</row>
    <row r="3386" spans="1:24" hidden="1" x14ac:dyDescent="0.2">
      <c r="A3386" s="3">
        <v>45293</v>
      </c>
      <c r="B3386" s="9">
        <v>-1100</v>
      </c>
      <c r="C3386" s="9" t="s">
        <v>5534</v>
      </c>
      <c r="D3386" s="9" t="s">
        <v>37</v>
      </c>
      <c r="E3386" s="9" t="s">
        <v>81</v>
      </c>
      <c r="F3386" s="9" t="s">
        <v>14</v>
      </c>
      <c r="G3386" s="10"/>
      <c r="H3386" s="9" t="s">
        <v>82</v>
      </c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</row>
    <row r="3387" spans="1:24" hidden="1" x14ac:dyDescent="0.2">
      <c r="A3387" s="3">
        <v>45299</v>
      </c>
      <c r="B3387" s="9">
        <v>-1100</v>
      </c>
      <c r="C3387" s="9" t="s">
        <v>5534</v>
      </c>
      <c r="D3387" s="9" t="s">
        <v>37</v>
      </c>
      <c r="E3387" s="9" t="s">
        <v>81</v>
      </c>
      <c r="F3387" s="9" t="s">
        <v>14</v>
      </c>
      <c r="G3387" s="10"/>
      <c r="H3387" s="9" t="s">
        <v>82</v>
      </c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</row>
    <row r="3388" spans="1:24" hidden="1" x14ac:dyDescent="0.2">
      <c r="A3388" s="3">
        <v>45306</v>
      </c>
      <c r="B3388" s="9">
        <v>-1100</v>
      </c>
      <c r="C3388" s="9" t="s">
        <v>5534</v>
      </c>
      <c r="D3388" s="9" t="s">
        <v>37</v>
      </c>
      <c r="E3388" s="9" t="s">
        <v>81</v>
      </c>
      <c r="F3388" s="9" t="s">
        <v>14</v>
      </c>
      <c r="G3388" s="10"/>
      <c r="H3388" s="9" t="s">
        <v>82</v>
      </c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</row>
    <row r="3389" spans="1:24" hidden="1" x14ac:dyDescent="0.2">
      <c r="A3389" s="3">
        <v>45313</v>
      </c>
      <c r="B3389" s="9">
        <v>-1100</v>
      </c>
      <c r="C3389" s="9" t="s">
        <v>5534</v>
      </c>
      <c r="D3389" s="9" t="s">
        <v>37</v>
      </c>
      <c r="E3389" s="9" t="s">
        <v>81</v>
      </c>
      <c r="F3389" s="9" t="s">
        <v>14</v>
      </c>
      <c r="G3389" s="10"/>
      <c r="H3389" s="9" t="s">
        <v>82</v>
      </c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</row>
    <row r="3390" spans="1:24" hidden="1" x14ac:dyDescent="0.2">
      <c r="A3390" s="3">
        <v>45320</v>
      </c>
      <c r="B3390" s="9">
        <v>-1100</v>
      </c>
      <c r="C3390" s="9" t="s">
        <v>5534</v>
      </c>
      <c r="D3390" s="9" t="s">
        <v>37</v>
      </c>
      <c r="E3390" s="9" t="s">
        <v>81</v>
      </c>
      <c r="F3390" s="9" t="s">
        <v>14</v>
      </c>
      <c r="G3390" s="10"/>
      <c r="H3390" s="9" t="s">
        <v>82</v>
      </c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</row>
    <row r="3391" spans="1:24" hidden="1" x14ac:dyDescent="0.2">
      <c r="A3391" s="3">
        <v>45327</v>
      </c>
      <c r="B3391" s="9">
        <v>-1100</v>
      </c>
      <c r="C3391" s="9" t="s">
        <v>5534</v>
      </c>
      <c r="D3391" s="9" t="s">
        <v>37</v>
      </c>
      <c r="E3391" s="9" t="s">
        <v>81</v>
      </c>
      <c r="F3391" s="9" t="s">
        <v>14</v>
      </c>
      <c r="G3391" s="10"/>
      <c r="H3391" s="9" t="s">
        <v>82</v>
      </c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</row>
    <row r="3392" spans="1:24" hidden="1" x14ac:dyDescent="0.2">
      <c r="A3392" s="3">
        <v>45341</v>
      </c>
      <c r="B3392" s="9">
        <v>-1100</v>
      </c>
      <c r="C3392" s="9" t="s">
        <v>5534</v>
      </c>
      <c r="D3392" s="9" t="s">
        <v>37</v>
      </c>
      <c r="E3392" s="9" t="s">
        <v>81</v>
      </c>
      <c r="F3392" s="9" t="s">
        <v>14</v>
      </c>
      <c r="G3392" s="10"/>
      <c r="H3392" s="9" t="s">
        <v>82</v>
      </c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</row>
    <row r="3393" spans="1:24" hidden="1" x14ac:dyDescent="0.2">
      <c r="A3393" s="3">
        <v>45355</v>
      </c>
      <c r="B3393" s="9">
        <v>-1100</v>
      </c>
      <c r="C3393" s="9" t="s">
        <v>5534</v>
      </c>
      <c r="D3393" s="9" t="s">
        <v>37</v>
      </c>
      <c r="E3393" s="9" t="s">
        <v>81</v>
      </c>
      <c r="F3393" s="9" t="s">
        <v>14</v>
      </c>
      <c r="G3393" s="10"/>
      <c r="H3393" s="9" t="s">
        <v>82</v>
      </c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</row>
    <row r="3394" spans="1:24" hidden="1" x14ac:dyDescent="0.2">
      <c r="A3394" s="3">
        <v>45362</v>
      </c>
      <c r="B3394" s="9">
        <v>-1100</v>
      </c>
      <c r="C3394" s="9" t="s">
        <v>5534</v>
      </c>
      <c r="D3394" s="9" t="s">
        <v>37</v>
      </c>
      <c r="E3394" s="9" t="s">
        <v>81</v>
      </c>
      <c r="F3394" s="9" t="s">
        <v>14</v>
      </c>
      <c r="G3394" s="10"/>
      <c r="H3394" s="9" t="s">
        <v>82</v>
      </c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</row>
    <row r="3395" spans="1:24" hidden="1" x14ac:dyDescent="0.2">
      <c r="A3395" s="3">
        <v>45370</v>
      </c>
      <c r="B3395" s="9">
        <v>-1100</v>
      </c>
      <c r="C3395" s="9" t="s">
        <v>5534</v>
      </c>
      <c r="D3395" s="9" t="s">
        <v>37</v>
      </c>
      <c r="E3395" s="9" t="s">
        <v>81</v>
      </c>
      <c r="F3395" s="9" t="s">
        <v>14</v>
      </c>
      <c r="G3395" s="10"/>
      <c r="H3395" s="9" t="s">
        <v>82</v>
      </c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</row>
    <row r="3396" spans="1:24" hidden="1" x14ac:dyDescent="0.2">
      <c r="A3396" s="3">
        <v>45376</v>
      </c>
      <c r="B3396" s="9">
        <v>-1100</v>
      </c>
      <c r="C3396" s="9" t="s">
        <v>5534</v>
      </c>
      <c r="D3396" s="9" t="s">
        <v>37</v>
      </c>
      <c r="E3396" s="9" t="s">
        <v>81</v>
      </c>
      <c r="F3396" s="9" t="s">
        <v>14</v>
      </c>
      <c r="G3396" s="10"/>
      <c r="H3396" s="9" t="s">
        <v>82</v>
      </c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</row>
    <row r="3397" spans="1:24" hidden="1" x14ac:dyDescent="0.2">
      <c r="A3397" s="3">
        <v>45384</v>
      </c>
      <c r="B3397" s="9">
        <v>-1100</v>
      </c>
      <c r="C3397" s="9" t="s">
        <v>5534</v>
      </c>
      <c r="D3397" s="9" t="s">
        <v>37</v>
      </c>
      <c r="E3397" s="9" t="s">
        <v>81</v>
      </c>
      <c r="F3397" s="9" t="s">
        <v>14</v>
      </c>
      <c r="G3397" s="10"/>
      <c r="H3397" s="9" t="s">
        <v>82</v>
      </c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</row>
    <row r="3398" spans="1:24" hidden="1" x14ac:dyDescent="0.2">
      <c r="A3398" s="3">
        <v>45397</v>
      </c>
      <c r="B3398" s="9">
        <v>-1100</v>
      </c>
      <c r="C3398" s="9" t="s">
        <v>5534</v>
      </c>
      <c r="D3398" s="9" t="s">
        <v>37</v>
      </c>
      <c r="E3398" s="9" t="s">
        <v>81</v>
      </c>
      <c r="F3398" s="9" t="s">
        <v>14</v>
      </c>
      <c r="G3398" s="10"/>
      <c r="H3398" s="9" t="s">
        <v>82</v>
      </c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</row>
    <row r="3399" spans="1:24" hidden="1" x14ac:dyDescent="0.2">
      <c r="A3399" s="3">
        <v>45404</v>
      </c>
      <c r="B3399" s="9">
        <v>-1100</v>
      </c>
      <c r="C3399" s="9" t="s">
        <v>5534</v>
      </c>
      <c r="D3399" s="9" t="s">
        <v>37</v>
      </c>
      <c r="E3399" s="9" t="s">
        <v>81</v>
      </c>
      <c r="F3399" s="9" t="s">
        <v>14</v>
      </c>
      <c r="G3399" s="10"/>
      <c r="H3399" s="9" t="s">
        <v>82</v>
      </c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</row>
    <row r="3400" spans="1:24" hidden="1" x14ac:dyDescent="0.2">
      <c r="A3400" s="3">
        <v>45411</v>
      </c>
      <c r="B3400" s="9">
        <v>-1100</v>
      </c>
      <c r="C3400" s="9" t="s">
        <v>5534</v>
      </c>
      <c r="D3400" s="9" t="s">
        <v>37</v>
      </c>
      <c r="E3400" s="9" t="s">
        <v>81</v>
      </c>
      <c r="F3400" s="9" t="s">
        <v>14</v>
      </c>
      <c r="G3400" s="10"/>
      <c r="H3400" s="9" t="s">
        <v>82</v>
      </c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</row>
    <row r="3401" spans="1:24" hidden="1" x14ac:dyDescent="0.2">
      <c r="A3401" s="3">
        <v>45425</v>
      </c>
      <c r="B3401" s="9">
        <v>-1100</v>
      </c>
      <c r="C3401" s="9" t="s">
        <v>5534</v>
      </c>
      <c r="D3401" s="9" t="s">
        <v>37</v>
      </c>
      <c r="E3401" s="9" t="s">
        <v>81</v>
      </c>
      <c r="F3401" s="9" t="s">
        <v>14</v>
      </c>
      <c r="G3401" s="10"/>
      <c r="H3401" s="9" t="s">
        <v>82</v>
      </c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</row>
    <row r="3402" spans="1:24" hidden="1" x14ac:dyDescent="0.2">
      <c r="A3402" s="3">
        <v>45440</v>
      </c>
      <c r="B3402" s="9">
        <v>-1100</v>
      </c>
      <c r="C3402" s="9" t="s">
        <v>5534</v>
      </c>
      <c r="D3402" s="9" t="s">
        <v>37</v>
      </c>
      <c r="E3402" s="9" t="s">
        <v>81</v>
      </c>
      <c r="F3402" s="9" t="s">
        <v>14</v>
      </c>
      <c r="G3402" s="10"/>
      <c r="H3402" s="9" t="s">
        <v>82</v>
      </c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</row>
    <row r="3403" spans="1:24" hidden="1" x14ac:dyDescent="0.2">
      <c r="A3403" s="3">
        <v>45446</v>
      </c>
      <c r="B3403" s="9">
        <v>-1100</v>
      </c>
      <c r="C3403" s="9" t="s">
        <v>5534</v>
      </c>
      <c r="D3403" s="9" t="s">
        <v>37</v>
      </c>
      <c r="E3403" s="9" t="s">
        <v>81</v>
      </c>
      <c r="F3403" s="9" t="s">
        <v>14</v>
      </c>
      <c r="G3403" s="10"/>
      <c r="H3403" s="9" t="s">
        <v>82</v>
      </c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</row>
    <row r="3404" spans="1:24" hidden="1" x14ac:dyDescent="0.2">
      <c r="A3404" s="3">
        <v>45453</v>
      </c>
      <c r="B3404" s="9">
        <v>-1100</v>
      </c>
      <c r="C3404" s="9" t="s">
        <v>5534</v>
      </c>
      <c r="D3404" s="9" t="s">
        <v>37</v>
      </c>
      <c r="E3404" s="9" t="s">
        <v>81</v>
      </c>
      <c r="F3404" s="9" t="s">
        <v>14</v>
      </c>
      <c r="G3404" s="10"/>
      <c r="H3404" s="9" t="s">
        <v>82</v>
      </c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</row>
    <row r="3405" spans="1:24" hidden="1" x14ac:dyDescent="0.2">
      <c r="A3405" s="3">
        <v>45460</v>
      </c>
      <c r="B3405" s="9">
        <v>-1100</v>
      </c>
      <c r="C3405" s="9" t="s">
        <v>5534</v>
      </c>
      <c r="D3405" s="9" t="s">
        <v>37</v>
      </c>
      <c r="E3405" s="9" t="s">
        <v>81</v>
      </c>
      <c r="F3405" s="9" t="s">
        <v>14</v>
      </c>
      <c r="G3405" s="10"/>
      <c r="H3405" s="9" t="s">
        <v>82</v>
      </c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</row>
    <row r="3406" spans="1:24" hidden="1" x14ac:dyDescent="0.2">
      <c r="A3406" s="3">
        <v>45467</v>
      </c>
      <c r="B3406" s="9">
        <v>-1100</v>
      </c>
      <c r="C3406" s="9" t="s">
        <v>5534</v>
      </c>
      <c r="D3406" s="9" t="s">
        <v>37</v>
      </c>
      <c r="E3406" s="9" t="s">
        <v>81</v>
      </c>
      <c r="F3406" s="9" t="s">
        <v>14</v>
      </c>
      <c r="G3406" s="10"/>
      <c r="H3406" s="9" t="s">
        <v>82</v>
      </c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</row>
    <row r="3407" spans="1:24" hidden="1" x14ac:dyDescent="0.2">
      <c r="A3407" s="3">
        <v>45481</v>
      </c>
      <c r="B3407" s="9">
        <v>-1100</v>
      </c>
      <c r="C3407" s="9" t="s">
        <v>5534</v>
      </c>
      <c r="D3407" s="9" t="s">
        <v>37</v>
      </c>
      <c r="E3407" s="9" t="s">
        <v>81</v>
      </c>
      <c r="F3407" s="9" t="s">
        <v>14</v>
      </c>
      <c r="G3407" s="10"/>
      <c r="H3407" s="9" t="s">
        <v>82</v>
      </c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</row>
    <row r="3408" spans="1:24" hidden="1" x14ac:dyDescent="0.2">
      <c r="A3408" s="3">
        <v>45489</v>
      </c>
      <c r="B3408" s="9">
        <v>-1100</v>
      </c>
      <c r="C3408" s="9" t="s">
        <v>5534</v>
      </c>
      <c r="D3408" s="9" t="s">
        <v>37</v>
      </c>
      <c r="E3408" s="9" t="s">
        <v>81</v>
      </c>
      <c r="F3408" s="9" t="s">
        <v>14</v>
      </c>
      <c r="G3408" s="10"/>
      <c r="H3408" s="9" t="s">
        <v>82</v>
      </c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</row>
    <row r="3409" spans="1:24" hidden="1" x14ac:dyDescent="0.2">
      <c r="A3409" s="3">
        <v>45502</v>
      </c>
      <c r="B3409" s="9">
        <v>-1100</v>
      </c>
      <c r="C3409" s="9" t="s">
        <v>5534</v>
      </c>
      <c r="D3409" s="9" t="s">
        <v>37</v>
      </c>
      <c r="E3409" s="9" t="s">
        <v>81</v>
      </c>
      <c r="F3409" s="9" t="s">
        <v>14</v>
      </c>
      <c r="G3409" s="10"/>
      <c r="H3409" s="9" t="s">
        <v>82</v>
      </c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</row>
    <row r="3410" spans="1:24" hidden="1" x14ac:dyDescent="0.2">
      <c r="A3410" s="3">
        <v>45510</v>
      </c>
      <c r="B3410" s="9">
        <v>-1100</v>
      </c>
      <c r="C3410" s="9" t="s">
        <v>5534</v>
      </c>
      <c r="D3410" s="9" t="s">
        <v>37</v>
      </c>
      <c r="E3410" s="9" t="s">
        <v>81</v>
      </c>
      <c r="F3410" s="9" t="s">
        <v>14</v>
      </c>
      <c r="G3410" s="10"/>
      <c r="H3410" s="9" t="s">
        <v>82</v>
      </c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</row>
    <row r="3411" spans="1:24" hidden="1" x14ac:dyDescent="0.2">
      <c r="A3411" s="3">
        <v>45516</v>
      </c>
      <c r="B3411" s="9">
        <v>-1100</v>
      </c>
      <c r="C3411" s="9" t="s">
        <v>5534</v>
      </c>
      <c r="D3411" s="9" t="s">
        <v>37</v>
      </c>
      <c r="E3411" s="9" t="s">
        <v>81</v>
      </c>
      <c r="F3411" s="9" t="s">
        <v>14</v>
      </c>
      <c r="G3411" s="10"/>
      <c r="H3411" s="9" t="s">
        <v>82</v>
      </c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</row>
    <row r="3412" spans="1:24" hidden="1" x14ac:dyDescent="0.2">
      <c r="A3412" s="3">
        <v>45523</v>
      </c>
      <c r="B3412" s="9">
        <v>-1100</v>
      </c>
      <c r="C3412" s="9" t="s">
        <v>5534</v>
      </c>
      <c r="D3412" s="9" t="s">
        <v>37</v>
      </c>
      <c r="E3412" s="9" t="s">
        <v>81</v>
      </c>
      <c r="F3412" s="9" t="s">
        <v>14</v>
      </c>
      <c r="G3412" s="10"/>
      <c r="H3412" s="9" t="s">
        <v>82</v>
      </c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</row>
    <row r="3413" spans="1:24" hidden="1" x14ac:dyDescent="0.2">
      <c r="A3413" s="3">
        <v>45530</v>
      </c>
      <c r="B3413" s="9">
        <v>-1100</v>
      </c>
      <c r="C3413" s="9" t="s">
        <v>5534</v>
      </c>
      <c r="D3413" s="9" t="s">
        <v>37</v>
      </c>
      <c r="E3413" s="9" t="s">
        <v>81</v>
      </c>
      <c r="F3413" s="9" t="s">
        <v>14</v>
      </c>
      <c r="G3413" s="10"/>
      <c r="H3413" s="9" t="s">
        <v>82</v>
      </c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</row>
    <row r="3414" spans="1:24" hidden="1" x14ac:dyDescent="0.2">
      <c r="A3414" s="3">
        <v>45537</v>
      </c>
      <c r="B3414" s="9">
        <v>-1100</v>
      </c>
      <c r="C3414" s="9" t="s">
        <v>5534</v>
      </c>
      <c r="D3414" s="9" t="s">
        <v>37</v>
      </c>
      <c r="E3414" s="9" t="s">
        <v>81</v>
      </c>
      <c r="F3414" s="9" t="s">
        <v>14</v>
      </c>
      <c r="G3414" s="10"/>
      <c r="H3414" s="9" t="s">
        <v>82</v>
      </c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</row>
    <row r="3415" spans="1:24" hidden="1" x14ac:dyDescent="0.2">
      <c r="A3415" s="3">
        <v>45559</v>
      </c>
      <c r="B3415" s="9">
        <v>-1100</v>
      </c>
      <c r="C3415" s="9" t="s">
        <v>5534</v>
      </c>
      <c r="D3415" s="9" t="s">
        <v>37</v>
      </c>
      <c r="E3415" s="9" t="s">
        <v>81</v>
      </c>
      <c r="F3415" s="9" t="s">
        <v>14</v>
      </c>
      <c r="G3415" s="10"/>
      <c r="H3415" s="9" t="s">
        <v>82</v>
      </c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</row>
    <row r="3416" spans="1:24" hidden="1" x14ac:dyDescent="0.2">
      <c r="A3416" s="3">
        <v>45565</v>
      </c>
      <c r="B3416" s="9">
        <v>-1100</v>
      </c>
      <c r="C3416" s="9" t="s">
        <v>5534</v>
      </c>
      <c r="D3416" s="9" t="s">
        <v>37</v>
      </c>
      <c r="E3416" s="9" t="s">
        <v>81</v>
      </c>
      <c r="F3416" s="9" t="s">
        <v>14</v>
      </c>
      <c r="G3416" s="10"/>
      <c r="H3416" s="9" t="s">
        <v>82</v>
      </c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</row>
    <row r="3417" spans="1:24" hidden="1" x14ac:dyDescent="0.2">
      <c r="A3417" s="3">
        <v>45579</v>
      </c>
      <c r="B3417" s="9">
        <v>-1100</v>
      </c>
      <c r="C3417" s="9" t="s">
        <v>5534</v>
      </c>
      <c r="D3417" s="9" t="s">
        <v>37</v>
      </c>
      <c r="E3417" s="9" t="s">
        <v>81</v>
      </c>
      <c r="F3417" s="9" t="s">
        <v>14</v>
      </c>
      <c r="G3417" s="10"/>
      <c r="H3417" s="9" t="s">
        <v>82</v>
      </c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</row>
    <row r="3418" spans="1:24" hidden="1" x14ac:dyDescent="0.2">
      <c r="A3418" s="3">
        <v>45594</v>
      </c>
      <c r="B3418" s="9">
        <v>-1100</v>
      </c>
      <c r="C3418" s="9" t="s">
        <v>5534</v>
      </c>
      <c r="D3418" s="9" t="s">
        <v>37</v>
      </c>
      <c r="E3418" s="9" t="s">
        <v>81</v>
      </c>
      <c r="F3418" s="9" t="s">
        <v>14</v>
      </c>
      <c r="G3418" s="10"/>
      <c r="H3418" s="9" t="s">
        <v>82</v>
      </c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</row>
    <row r="3419" spans="1:24" hidden="1" x14ac:dyDescent="0.2">
      <c r="A3419" s="3">
        <v>45635</v>
      </c>
      <c r="B3419" s="9">
        <v>-1100</v>
      </c>
      <c r="C3419" s="9" t="s">
        <v>5534</v>
      </c>
      <c r="D3419" s="9" t="s">
        <v>37</v>
      </c>
      <c r="E3419" s="9" t="s">
        <v>81</v>
      </c>
      <c r="F3419" s="9" t="s">
        <v>14</v>
      </c>
      <c r="G3419" s="10"/>
      <c r="H3419" s="9" t="s">
        <v>82</v>
      </c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</row>
    <row r="3420" spans="1:24" hidden="1" x14ac:dyDescent="0.2">
      <c r="A3420" s="3">
        <v>45649</v>
      </c>
      <c r="B3420" s="9">
        <v>-1100</v>
      </c>
      <c r="C3420" s="9" t="s">
        <v>5534</v>
      </c>
      <c r="D3420" s="9" t="s">
        <v>37</v>
      </c>
      <c r="E3420" s="9" t="s">
        <v>81</v>
      </c>
      <c r="F3420" s="9" t="s">
        <v>14</v>
      </c>
      <c r="G3420" s="10"/>
      <c r="H3420" s="9" t="s">
        <v>82</v>
      </c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</row>
    <row r="3421" spans="1:24" hidden="1" x14ac:dyDescent="0.2">
      <c r="A3421" s="3">
        <v>45664</v>
      </c>
      <c r="B3421" s="9">
        <v>-1150</v>
      </c>
      <c r="C3421" s="9" t="s">
        <v>5535</v>
      </c>
      <c r="D3421" s="9" t="s">
        <v>37</v>
      </c>
      <c r="E3421" s="9" t="s">
        <v>81</v>
      </c>
      <c r="F3421" s="9" t="s">
        <v>14</v>
      </c>
      <c r="G3421" s="10"/>
      <c r="H3421" s="9" t="s">
        <v>82</v>
      </c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</row>
    <row r="3422" spans="1:24" hidden="1" x14ac:dyDescent="0.2">
      <c r="A3422" s="3">
        <v>45688</v>
      </c>
      <c r="B3422" s="9">
        <v>-1140</v>
      </c>
      <c r="C3422" s="9" t="s">
        <v>5535</v>
      </c>
      <c r="D3422" s="9" t="s">
        <v>37</v>
      </c>
      <c r="E3422" s="9" t="s">
        <v>81</v>
      </c>
      <c r="F3422" s="9" t="s">
        <v>14</v>
      </c>
      <c r="G3422" s="10"/>
      <c r="H3422" s="9" t="s">
        <v>82</v>
      </c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</row>
    <row r="3423" spans="1:24" hidden="1" x14ac:dyDescent="0.2">
      <c r="A3423" s="3">
        <v>45694</v>
      </c>
      <c r="B3423" s="9">
        <v>-1140</v>
      </c>
      <c r="C3423" s="9" t="s">
        <v>5535</v>
      </c>
      <c r="D3423" s="9" t="s">
        <v>37</v>
      </c>
      <c r="E3423" s="9" t="s">
        <v>81</v>
      </c>
      <c r="F3423" s="9" t="s">
        <v>14</v>
      </c>
      <c r="G3423" s="10"/>
      <c r="H3423" s="9" t="s">
        <v>82</v>
      </c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</row>
    <row r="3424" spans="1:24" hidden="1" x14ac:dyDescent="0.2">
      <c r="A3424" s="3">
        <v>45701</v>
      </c>
      <c r="B3424" s="9">
        <v>-1140</v>
      </c>
      <c r="C3424" s="9" t="s">
        <v>5535</v>
      </c>
      <c r="D3424" s="9" t="s">
        <v>37</v>
      </c>
      <c r="E3424" s="9" t="s">
        <v>81</v>
      </c>
      <c r="F3424" s="9" t="s">
        <v>14</v>
      </c>
      <c r="G3424" s="10"/>
      <c r="H3424" s="9" t="s">
        <v>82</v>
      </c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</row>
    <row r="3425" spans="1:24" hidden="1" x14ac:dyDescent="0.2">
      <c r="A3425" s="3">
        <v>45708</v>
      </c>
      <c r="B3425" s="9">
        <v>-1140</v>
      </c>
      <c r="C3425" s="9" t="s">
        <v>5535</v>
      </c>
      <c r="D3425" s="9" t="s">
        <v>37</v>
      </c>
      <c r="E3425" s="9" t="s">
        <v>81</v>
      </c>
      <c r="F3425" s="9" t="s">
        <v>14</v>
      </c>
      <c r="G3425" s="10"/>
      <c r="H3425" s="9" t="s">
        <v>82</v>
      </c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</row>
    <row r="3426" spans="1:24" hidden="1" x14ac:dyDescent="0.2">
      <c r="A3426" s="3">
        <v>45715</v>
      </c>
      <c r="B3426" s="9">
        <v>-1140</v>
      </c>
      <c r="C3426" s="9" t="s">
        <v>5535</v>
      </c>
      <c r="D3426" s="9" t="s">
        <v>37</v>
      </c>
      <c r="E3426" s="9" t="s">
        <v>81</v>
      </c>
      <c r="F3426" s="9" t="s">
        <v>14</v>
      </c>
      <c r="G3426" s="10"/>
      <c r="H3426" s="9" t="s">
        <v>82</v>
      </c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</row>
    <row r="3427" spans="1:24" hidden="1" x14ac:dyDescent="0.2">
      <c r="A3427" s="3">
        <v>45722</v>
      </c>
      <c r="B3427" s="9">
        <v>-1140</v>
      </c>
      <c r="C3427" s="9" t="s">
        <v>5535</v>
      </c>
      <c r="D3427" s="9" t="s">
        <v>37</v>
      </c>
      <c r="E3427" s="9" t="s">
        <v>81</v>
      </c>
      <c r="F3427" s="9" t="s">
        <v>14</v>
      </c>
      <c r="G3427" s="10"/>
      <c r="H3427" s="9" t="s">
        <v>82</v>
      </c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</row>
    <row r="3428" spans="1:24" hidden="1" x14ac:dyDescent="0.2">
      <c r="A3428" s="3">
        <v>45736</v>
      </c>
      <c r="B3428" s="9">
        <v>-1140</v>
      </c>
      <c r="C3428" s="9" t="s">
        <v>5535</v>
      </c>
      <c r="D3428" s="9" t="s">
        <v>37</v>
      </c>
      <c r="E3428" s="9" t="s">
        <v>81</v>
      </c>
      <c r="F3428" s="9" t="s">
        <v>14</v>
      </c>
      <c r="G3428" s="10"/>
      <c r="H3428" s="9" t="s">
        <v>82</v>
      </c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</row>
    <row r="3429" spans="1:24" hidden="1" x14ac:dyDescent="0.2">
      <c r="A3429" s="3">
        <v>45744</v>
      </c>
      <c r="B3429" s="9">
        <v>-1140</v>
      </c>
      <c r="C3429" s="9" t="s">
        <v>5535</v>
      </c>
      <c r="D3429" s="9" t="s">
        <v>37</v>
      </c>
      <c r="E3429" s="9" t="s">
        <v>81</v>
      </c>
      <c r="F3429" s="9" t="s">
        <v>14</v>
      </c>
      <c r="G3429" s="10"/>
      <c r="H3429" s="9" t="s">
        <v>82</v>
      </c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</row>
    <row r="3430" spans="1:24" hidden="1" x14ac:dyDescent="0.2">
      <c r="A3430" s="3">
        <v>45758</v>
      </c>
      <c r="B3430" s="9">
        <v>-1140</v>
      </c>
      <c r="C3430" s="9" t="s">
        <v>5535</v>
      </c>
      <c r="D3430" s="9" t="s">
        <v>37</v>
      </c>
      <c r="E3430" s="9" t="s">
        <v>81</v>
      </c>
      <c r="F3430" s="9" t="s">
        <v>14</v>
      </c>
      <c r="G3430" s="10"/>
      <c r="H3430" s="9" t="s">
        <v>82</v>
      </c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</row>
    <row r="3431" spans="1:24" hidden="1" x14ac:dyDescent="0.2">
      <c r="A3431" s="3">
        <v>45771</v>
      </c>
      <c r="B3431" s="9">
        <v>-1140</v>
      </c>
      <c r="C3431" s="9" t="s">
        <v>36</v>
      </c>
      <c r="D3431" s="9" t="s">
        <v>37</v>
      </c>
      <c r="E3431" s="9" t="s">
        <v>81</v>
      </c>
      <c r="F3431" s="9" t="s">
        <v>14</v>
      </c>
      <c r="G3431" s="10"/>
      <c r="H3431" s="9" t="s">
        <v>82</v>
      </c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</row>
    <row r="3432" spans="1:24" hidden="1" x14ac:dyDescent="0.2">
      <c r="A3432" s="3">
        <v>45785</v>
      </c>
      <c r="B3432" s="9">
        <v>-1140</v>
      </c>
      <c r="C3432" s="9" t="s">
        <v>36</v>
      </c>
      <c r="D3432" s="9" t="s">
        <v>37</v>
      </c>
      <c r="E3432" s="9" t="s">
        <v>81</v>
      </c>
      <c r="F3432" s="9" t="s">
        <v>14</v>
      </c>
      <c r="G3432" s="10"/>
      <c r="H3432" s="9" t="s">
        <v>82</v>
      </c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</row>
    <row r="3433" spans="1:24" hidden="1" x14ac:dyDescent="0.2">
      <c r="A3433" s="3">
        <v>45799</v>
      </c>
      <c r="B3433" s="9">
        <v>-1140</v>
      </c>
      <c r="C3433" s="9" t="s">
        <v>36</v>
      </c>
      <c r="D3433" s="9" t="s">
        <v>37</v>
      </c>
      <c r="E3433" s="9" t="s">
        <v>81</v>
      </c>
      <c r="F3433" s="9" t="s">
        <v>14</v>
      </c>
      <c r="G3433" s="10"/>
      <c r="H3433" s="9" t="s">
        <v>82</v>
      </c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</row>
    <row r="3434" spans="1:24" hidden="1" x14ac:dyDescent="0.2">
      <c r="A3434" s="3">
        <v>45813</v>
      </c>
      <c r="B3434" s="9">
        <v>-1140</v>
      </c>
      <c r="C3434" s="9" t="s">
        <v>36</v>
      </c>
      <c r="D3434" s="9" t="s">
        <v>37</v>
      </c>
      <c r="E3434" s="9" t="s">
        <v>81</v>
      </c>
      <c r="F3434" s="9" t="s">
        <v>14</v>
      </c>
      <c r="G3434" s="10"/>
      <c r="H3434" s="9" t="s">
        <v>82</v>
      </c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</row>
    <row r="3435" spans="1:24" hidden="1" x14ac:dyDescent="0.2">
      <c r="A3435" s="3">
        <v>45827</v>
      </c>
      <c r="B3435" s="9">
        <v>-1140</v>
      </c>
      <c r="C3435" s="9" t="s">
        <v>36</v>
      </c>
      <c r="D3435" s="9" t="s">
        <v>37</v>
      </c>
      <c r="E3435" s="9" t="s">
        <v>81</v>
      </c>
      <c r="F3435" s="9" t="s">
        <v>14</v>
      </c>
      <c r="G3435" s="10"/>
      <c r="H3435" s="9" t="s">
        <v>82</v>
      </c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</row>
    <row r="3436" spans="1:24" hidden="1" x14ac:dyDescent="0.2">
      <c r="A3436" s="3">
        <v>45841</v>
      </c>
      <c r="B3436" s="9">
        <v>-1140</v>
      </c>
      <c r="C3436" s="9" t="s">
        <v>36</v>
      </c>
      <c r="D3436" s="9" t="s">
        <v>37</v>
      </c>
      <c r="E3436" s="9" t="s">
        <v>81</v>
      </c>
      <c r="F3436" s="9" t="s">
        <v>14</v>
      </c>
      <c r="G3436" s="10"/>
      <c r="H3436" s="9" t="s">
        <v>82</v>
      </c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</row>
    <row r="3437" spans="1:24" hidden="1" x14ac:dyDescent="0.2">
      <c r="A3437" s="3">
        <v>45855</v>
      </c>
      <c r="B3437" s="9">
        <v>-1140</v>
      </c>
      <c r="C3437" s="9" t="s">
        <v>36</v>
      </c>
      <c r="D3437" s="9" t="s">
        <v>37</v>
      </c>
      <c r="E3437" s="9" t="s">
        <v>81</v>
      </c>
      <c r="F3437" s="9" t="s">
        <v>14</v>
      </c>
      <c r="G3437" s="10"/>
      <c r="H3437" s="9" t="s">
        <v>82</v>
      </c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</row>
    <row r="3438" spans="1:24" hidden="1" x14ac:dyDescent="0.2">
      <c r="A3438" s="3">
        <v>45869</v>
      </c>
      <c r="B3438" s="9">
        <v>-1140</v>
      </c>
      <c r="C3438" s="9" t="s">
        <v>36</v>
      </c>
      <c r="D3438" s="9" t="s">
        <v>37</v>
      </c>
      <c r="E3438" s="9" t="s">
        <v>81</v>
      </c>
      <c r="F3438" s="9" t="s">
        <v>14</v>
      </c>
      <c r="G3438" s="10"/>
      <c r="H3438" s="9" t="s">
        <v>82</v>
      </c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</row>
    <row r="3439" spans="1:24" hidden="1" x14ac:dyDescent="0.2">
      <c r="A3439" s="3">
        <v>45883</v>
      </c>
      <c r="B3439" s="9">
        <v>-1140</v>
      </c>
      <c r="C3439" s="9" t="s">
        <v>36</v>
      </c>
      <c r="D3439" s="9" t="s">
        <v>37</v>
      </c>
      <c r="E3439" s="9" t="s">
        <v>81</v>
      </c>
      <c r="F3439" s="9" t="s">
        <v>14</v>
      </c>
      <c r="G3439" s="10"/>
      <c r="H3439" s="9" t="s">
        <v>82</v>
      </c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</row>
    <row r="3440" spans="1:24" hidden="1" x14ac:dyDescent="0.2">
      <c r="A3440" s="3">
        <v>45897</v>
      </c>
      <c r="B3440" s="9">
        <v>-1140</v>
      </c>
      <c r="C3440" s="9" t="s">
        <v>36</v>
      </c>
      <c r="D3440" s="9" t="s">
        <v>37</v>
      </c>
      <c r="E3440" s="9" t="s">
        <v>81</v>
      </c>
      <c r="F3440" s="9" t="s">
        <v>14</v>
      </c>
      <c r="G3440" s="10"/>
      <c r="H3440" s="9" t="s">
        <v>82</v>
      </c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</row>
    <row r="3441" spans="1:24" hidden="1" x14ac:dyDescent="0.2">
      <c r="A3441" s="3">
        <v>45911</v>
      </c>
      <c r="B3441" s="9">
        <v>-1140</v>
      </c>
      <c r="C3441" s="9" t="s">
        <v>36</v>
      </c>
      <c r="D3441" s="9" t="s">
        <v>37</v>
      </c>
      <c r="E3441" s="9" t="s">
        <v>81</v>
      </c>
      <c r="F3441" s="9" t="s">
        <v>14</v>
      </c>
      <c r="G3441" s="10"/>
      <c r="H3441" s="9" t="s">
        <v>82</v>
      </c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</row>
    <row r="3442" spans="1:24" hidden="1" x14ac:dyDescent="0.2">
      <c r="A3442" s="3">
        <v>45918</v>
      </c>
      <c r="B3442" s="9">
        <v>-1140</v>
      </c>
      <c r="C3442" s="9" t="s">
        <v>36</v>
      </c>
      <c r="D3442" s="9" t="s">
        <v>37</v>
      </c>
      <c r="E3442" s="9" t="s">
        <v>81</v>
      </c>
      <c r="F3442" s="9" t="s">
        <v>14</v>
      </c>
      <c r="G3442" s="10"/>
      <c r="H3442" s="9" t="s">
        <v>82</v>
      </c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</row>
    <row r="3443" spans="1:24" hidden="1" x14ac:dyDescent="0.2">
      <c r="A3443" s="3">
        <v>45926</v>
      </c>
      <c r="B3443" s="9">
        <v>-1140</v>
      </c>
      <c r="C3443" s="9" t="s">
        <v>36</v>
      </c>
      <c r="D3443" s="9" t="s">
        <v>37</v>
      </c>
      <c r="E3443" s="9" t="s">
        <v>81</v>
      </c>
      <c r="F3443" s="9" t="s">
        <v>14</v>
      </c>
      <c r="G3443" s="10"/>
      <c r="H3443" s="9" t="s">
        <v>82</v>
      </c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</row>
    <row r="3444" spans="1:24" hidden="1" x14ac:dyDescent="0.2">
      <c r="A3444" s="3">
        <v>45939</v>
      </c>
      <c r="B3444" s="9">
        <v>-1140</v>
      </c>
      <c r="C3444" s="9" t="s">
        <v>36</v>
      </c>
      <c r="D3444" s="9" t="s">
        <v>37</v>
      </c>
      <c r="E3444" s="9" t="s">
        <v>81</v>
      </c>
      <c r="F3444" s="9" t="s">
        <v>14</v>
      </c>
      <c r="G3444" s="10"/>
      <c r="H3444" s="9" t="s">
        <v>82</v>
      </c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</row>
    <row r="3445" spans="1:24" hidden="1" x14ac:dyDescent="0.2">
      <c r="A3445" s="3">
        <v>45946</v>
      </c>
      <c r="B3445" s="9">
        <v>-1140</v>
      </c>
      <c r="C3445" s="9" t="s">
        <v>36</v>
      </c>
      <c r="D3445" s="9" t="s">
        <v>37</v>
      </c>
      <c r="E3445" s="9" t="s">
        <v>81</v>
      </c>
      <c r="F3445" s="9" t="s">
        <v>14</v>
      </c>
      <c r="G3445" s="10"/>
      <c r="H3445" s="9" t="s">
        <v>82</v>
      </c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</row>
    <row r="3446" spans="1:24" hidden="1" x14ac:dyDescent="0.2">
      <c r="A3446" s="3">
        <v>45953</v>
      </c>
      <c r="B3446" s="9">
        <v>-1140</v>
      </c>
      <c r="C3446" s="9" t="s">
        <v>36</v>
      </c>
      <c r="D3446" s="9" t="s">
        <v>37</v>
      </c>
      <c r="E3446" s="9" t="s">
        <v>81</v>
      </c>
      <c r="F3446" s="9" t="s">
        <v>14</v>
      </c>
      <c r="G3446" s="10"/>
      <c r="H3446" s="9" t="s">
        <v>82</v>
      </c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</row>
    <row r="3447" spans="1:24" hidden="1" x14ac:dyDescent="0.2">
      <c r="A3447" s="3">
        <v>45960</v>
      </c>
      <c r="B3447" s="9">
        <v>-1140</v>
      </c>
      <c r="C3447" s="9" t="s">
        <v>36</v>
      </c>
      <c r="D3447" s="9" t="s">
        <v>37</v>
      </c>
      <c r="E3447" s="9" t="s">
        <v>81</v>
      </c>
      <c r="F3447" s="9" t="s">
        <v>14</v>
      </c>
      <c r="G3447" s="10"/>
      <c r="H3447" s="9" t="s">
        <v>82</v>
      </c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</row>
    <row r="3448" spans="1:24" hidden="1" x14ac:dyDescent="0.2">
      <c r="A3448" s="3">
        <v>45967</v>
      </c>
      <c r="B3448" s="9">
        <v>-1140</v>
      </c>
      <c r="C3448" s="9" t="s">
        <v>36</v>
      </c>
      <c r="D3448" s="9" t="s">
        <v>37</v>
      </c>
      <c r="E3448" s="9" t="s">
        <v>81</v>
      </c>
      <c r="F3448" s="9" t="s">
        <v>14</v>
      </c>
      <c r="G3448" s="10"/>
      <c r="H3448" s="9" t="s">
        <v>82</v>
      </c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</row>
    <row r="3449" spans="1:24" hidden="1" x14ac:dyDescent="0.2">
      <c r="A3449" s="3">
        <v>45967</v>
      </c>
      <c r="B3449" s="9">
        <v>-1140</v>
      </c>
      <c r="C3449" s="9" t="s">
        <v>36</v>
      </c>
      <c r="D3449" s="9" t="s">
        <v>37</v>
      </c>
      <c r="E3449" s="9" t="s">
        <v>81</v>
      </c>
      <c r="F3449" s="9" t="s">
        <v>14</v>
      </c>
      <c r="G3449" s="10"/>
      <c r="H3449" s="9" t="s">
        <v>82</v>
      </c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</row>
    <row r="3450" spans="1:24" hidden="1" x14ac:dyDescent="0.2">
      <c r="A3450" s="3">
        <v>45982</v>
      </c>
      <c r="B3450" s="9">
        <v>-1140</v>
      </c>
      <c r="C3450" s="9" t="s">
        <v>36</v>
      </c>
      <c r="D3450" s="9" t="s">
        <v>37</v>
      </c>
      <c r="E3450" s="9" t="s">
        <v>81</v>
      </c>
      <c r="F3450" s="9" t="s">
        <v>14</v>
      </c>
      <c r="G3450" s="10"/>
      <c r="H3450" s="9" t="s">
        <v>82</v>
      </c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</row>
    <row r="3451" spans="1:24" hidden="1" x14ac:dyDescent="0.2">
      <c r="A3451" s="3">
        <v>45988</v>
      </c>
      <c r="B3451" s="9">
        <v>-1140</v>
      </c>
      <c r="C3451" s="9" t="s">
        <v>36</v>
      </c>
      <c r="D3451" s="9" t="s">
        <v>37</v>
      </c>
      <c r="E3451" s="9" t="s">
        <v>81</v>
      </c>
      <c r="F3451" s="9" t="s">
        <v>14</v>
      </c>
      <c r="G3451" s="10"/>
      <c r="H3451" s="9" t="s">
        <v>82</v>
      </c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</row>
    <row r="3452" spans="1:24" hidden="1" x14ac:dyDescent="0.2">
      <c r="A3452" s="3">
        <v>45995</v>
      </c>
      <c r="B3452" s="9">
        <v>-1140</v>
      </c>
      <c r="C3452" s="9" t="s">
        <v>36</v>
      </c>
      <c r="D3452" s="9" t="s">
        <v>37</v>
      </c>
      <c r="E3452" s="9" t="s">
        <v>81</v>
      </c>
      <c r="F3452" s="9" t="s">
        <v>14</v>
      </c>
      <c r="G3452" s="10"/>
      <c r="H3452" s="9" t="s">
        <v>82</v>
      </c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</row>
    <row r="3453" spans="1:24" hidden="1" x14ac:dyDescent="0.2">
      <c r="A3453" s="3">
        <v>46002</v>
      </c>
      <c r="B3453" s="9">
        <v>-1140</v>
      </c>
      <c r="C3453" s="9" t="s">
        <v>36</v>
      </c>
      <c r="D3453" s="9" t="s">
        <v>37</v>
      </c>
      <c r="E3453" s="9" t="s">
        <v>81</v>
      </c>
      <c r="F3453" s="9" t="s">
        <v>14</v>
      </c>
      <c r="G3453" s="10"/>
      <c r="H3453" s="9" t="s">
        <v>82</v>
      </c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</row>
    <row r="3454" spans="1:24" hidden="1" x14ac:dyDescent="0.2">
      <c r="A3454" s="3">
        <v>46009</v>
      </c>
      <c r="B3454" s="9">
        <v>-1140</v>
      </c>
      <c r="C3454" s="9" t="s">
        <v>36</v>
      </c>
      <c r="D3454" s="9" t="s">
        <v>37</v>
      </c>
      <c r="E3454" s="9" t="s">
        <v>81</v>
      </c>
      <c r="F3454" s="9" t="s">
        <v>14</v>
      </c>
      <c r="G3454" s="10"/>
      <c r="H3454" s="9" t="s">
        <v>82</v>
      </c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</row>
    <row r="3455" spans="1:24" hidden="1" x14ac:dyDescent="0.2">
      <c r="A3455" s="3">
        <v>46020</v>
      </c>
      <c r="B3455" s="9">
        <v>-1140</v>
      </c>
      <c r="C3455" s="9" t="s">
        <v>36</v>
      </c>
      <c r="D3455" s="9" t="s">
        <v>37</v>
      </c>
      <c r="E3455" s="9" t="s">
        <v>81</v>
      </c>
      <c r="F3455" s="9" t="s">
        <v>14</v>
      </c>
      <c r="G3455" s="10"/>
      <c r="H3455" s="9" t="s">
        <v>82</v>
      </c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</row>
    <row r="3456" spans="1:24" x14ac:dyDescent="0.2">
      <c r="A3456" s="3">
        <v>45602</v>
      </c>
      <c r="B3456" s="9">
        <v>50</v>
      </c>
      <c r="C3456" s="9" t="s">
        <v>172</v>
      </c>
      <c r="D3456" s="9" t="s">
        <v>173</v>
      </c>
      <c r="E3456" s="9" t="s">
        <v>1131</v>
      </c>
      <c r="F3456" s="9" t="s">
        <v>5537</v>
      </c>
      <c r="G3456" s="9" t="s">
        <v>5492</v>
      </c>
      <c r="H3456" s="10" t="s">
        <v>5659</v>
      </c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</row>
    <row r="3457" spans="1:24" x14ac:dyDescent="0.2">
      <c r="A3457" s="3">
        <v>45602</v>
      </c>
      <c r="B3457" s="9">
        <v>100</v>
      </c>
      <c r="C3457" s="9" t="s">
        <v>172</v>
      </c>
      <c r="D3457" s="9" t="s">
        <v>173</v>
      </c>
      <c r="E3457" s="9" t="s">
        <v>1131</v>
      </c>
      <c r="F3457" s="9" t="s">
        <v>5537</v>
      </c>
      <c r="G3457" s="9" t="s">
        <v>5492</v>
      </c>
      <c r="H3457" s="10" t="s">
        <v>5659</v>
      </c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</row>
    <row r="3458" spans="1:24" hidden="1" x14ac:dyDescent="0.2">
      <c r="A3458" s="3">
        <v>45741</v>
      </c>
      <c r="B3458" s="9">
        <v>-40</v>
      </c>
      <c r="C3458" s="9" t="s">
        <v>27</v>
      </c>
      <c r="D3458" s="9" t="s">
        <v>28</v>
      </c>
      <c r="E3458" s="9" t="s">
        <v>3630</v>
      </c>
      <c r="F3458" s="9" t="s">
        <v>2</v>
      </c>
      <c r="G3458" s="10"/>
      <c r="H3458" s="9" t="s">
        <v>3631</v>
      </c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</row>
    <row r="3459" spans="1:24" hidden="1" x14ac:dyDescent="0.2">
      <c r="A3459" s="3">
        <v>45919</v>
      </c>
      <c r="B3459" s="9">
        <v>-279</v>
      </c>
      <c r="C3459" s="9" t="s">
        <v>27</v>
      </c>
      <c r="D3459" s="9" t="s">
        <v>28</v>
      </c>
      <c r="E3459" s="9" t="s">
        <v>4743</v>
      </c>
      <c r="F3459" s="9" t="s">
        <v>19</v>
      </c>
      <c r="G3459" s="9" t="s">
        <v>18</v>
      </c>
      <c r="H3459" s="10" t="s">
        <v>5936</v>
      </c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</row>
    <row r="3460" spans="1:24" hidden="1" x14ac:dyDescent="0.2">
      <c r="A3460" s="3">
        <v>45623</v>
      </c>
      <c r="B3460" s="9">
        <v>-68</v>
      </c>
      <c r="C3460" s="9" t="s">
        <v>172</v>
      </c>
      <c r="D3460" s="9" t="s">
        <v>173</v>
      </c>
      <c r="E3460" s="9" t="s">
        <v>3116</v>
      </c>
      <c r="F3460" s="9" t="s">
        <v>52</v>
      </c>
      <c r="G3460" s="9" t="s">
        <v>2</v>
      </c>
      <c r="H3460" s="10" t="s">
        <v>3116</v>
      </c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</row>
    <row r="3461" spans="1:24" hidden="1" x14ac:dyDescent="0.2">
      <c r="A3461" s="3">
        <v>45624</v>
      </c>
      <c r="B3461" s="9">
        <v>-9.5</v>
      </c>
      <c r="C3461" s="9" t="s">
        <v>27</v>
      </c>
      <c r="D3461" s="9" t="s">
        <v>28</v>
      </c>
      <c r="E3461" s="9" t="s">
        <v>3119</v>
      </c>
      <c r="F3461" s="9" t="s">
        <v>52</v>
      </c>
      <c r="G3461" s="9" t="s">
        <v>2</v>
      </c>
      <c r="H3461" s="10" t="s">
        <v>3119</v>
      </c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</row>
    <row r="3462" spans="1:24" hidden="1" x14ac:dyDescent="0.2">
      <c r="A3462" s="3">
        <v>45481</v>
      </c>
      <c r="B3462" s="9">
        <v>-87</v>
      </c>
      <c r="C3462" s="9" t="s">
        <v>27</v>
      </c>
      <c r="D3462" s="9" t="s">
        <v>28</v>
      </c>
      <c r="E3462" s="9" t="s">
        <v>2394</v>
      </c>
      <c r="F3462" s="9" t="s">
        <v>52</v>
      </c>
      <c r="G3462" s="9" t="s">
        <v>2</v>
      </c>
      <c r="H3462" s="10" t="s">
        <v>2394</v>
      </c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</row>
    <row r="3463" spans="1:24" hidden="1" x14ac:dyDescent="0.2">
      <c r="A3463" s="3">
        <v>45307</v>
      </c>
      <c r="B3463" s="9">
        <v>-24.5</v>
      </c>
      <c r="C3463" s="9" t="s">
        <v>27</v>
      </c>
      <c r="D3463" s="9" t="s">
        <v>28</v>
      </c>
      <c r="E3463" s="9" t="s">
        <v>1605</v>
      </c>
      <c r="F3463" s="9" t="s">
        <v>52</v>
      </c>
      <c r="G3463" s="9" t="s">
        <v>2</v>
      </c>
      <c r="H3463" s="10" t="s">
        <v>6025</v>
      </c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</row>
    <row r="3464" spans="1:24" hidden="1" x14ac:dyDescent="0.2">
      <c r="A3464" s="3">
        <v>45761</v>
      </c>
      <c r="B3464" s="9">
        <v>-59.98</v>
      </c>
      <c r="C3464" s="9" t="s">
        <v>27</v>
      </c>
      <c r="D3464" s="9" t="s">
        <v>28</v>
      </c>
      <c r="E3464" s="9" t="s">
        <v>2373</v>
      </c>
      <c r="F3464" s="9" t="s">
        <v>16</v>
      </c>
      <c r="G3464" s="9" t="s">
        <v>6049</v>
      </c>
      <c r="H3464" s="9" t="s">
        <v>2374</v>
      </c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</row>
    <row r="3465" spans="1:24" hidden="1" x14ac:dyDescent="0.2">
      <c r="A3465" s="3">
        <v>45950</v>
      </c>
      <c r="B3465" s="9">
        <v>-1.71</v>
      </c>
      <c r="C3465" s="9" t="s">
        <v>27</v>
      </c>
      <c r="D3465" s="9" t="s">
        <v>28</v>
      </c>
      <c r="E3465" s="9" t="s">
        <v>4930</v>
      </c>
      <c r="F3465" s="9" t="s">
        <v>19</v>
      </c>
      <c r="G3465" s="9" t="s">
        <v>18</v>
      </c>
      <c r="H3465" s="10" t="s">
        <v>5950</v>
      </c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</row>
    <row r="3466" spans="1:24" hidden="1" x14ac:dyDescent="0.2">
      <c r="A3466" s="3">
        <v>45406</v>
      </c>
      <c r="B3466" s="9">
        <v>4807.53</v>
      </c>
      <c r="C3466" s="9" t="s">
        <v>36</v>
      </c>
      <c r="D3466" s="9" t="s">
        <v>95</v>
      </c>
      <c r="E3466" s="9" t="s">
        <v>96</v>
      </c>
      <c r="F3466" s="9" t="s">
        <v>97</v>
      </c>
      <c r="G3466" s="9" t="s">
        <v>5532</v>
      </c>
      <c r="H3466" s="10" t="s">
        <v>4239</v>
      </c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</row>
    <row r="3467" spans="1:24" hidden="1" x14ac:dyDescent="0.2">
      <c r="A3467" s="3">
        <v>45420</v>
      </c>
      <c r="B3467" s="9">
        <v>4959.7700000000004</v>
      </c>
      <c r="C3467" s="9" t="s">
        <v>36</v>
      </c>
      <c r="D3467" s="9" t="s">
        <v>95</v>
      </c>
      <c r="E3467" s="9" t="s">
        <v>96</v>
      </c>
      <c r="F3467" s="9" t="s">
        <v>97</v>
      </c>
      <c r="G3467" s="9" t="s">
        <v>5532</v>
      </c>
      <c r="H3467" s="10" t="s">
        <v>4239</v>
      </c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</row>
    <row r="3468" spans="1:24" hidden="1" x14ac:dyDescent="0.2">
      <c r="A3468" s="3">
        <v>45593</v>
      </c>
      <c r="B3468" s="9">
        <v>-79</v>
      </c>
      <c r="C3468" s="9" t="s">
        <v>27</v>
      </c>
      <c r="D3468" s="9" t="s">
        <v>28</v>
      </c>
      <c r="E3468" s="9" t="s">
        <v>2960</v>
      </c>
      <c r="F3468" s="9" t="s">
        <v>5538</v>
      </c>
      <c r="G3468" s="9" t="s">
        <v>5543</v>
      </c>
      <c r="H3468" s="9" t="s">
        <v>2961</v>
      </c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</row>
    <row r="3469" spans="1:24" hidden="1" x14ac:dyDescent="0.2">
      <c r="A3469" s="3">
        <v>45593</v>
      </c>
      <c r="B3469" s="9">
        <v>-22</v>
      </c>
      <c r="C3469" s="9" t="s">
        <v>27</v>
      </c>
      <c r="D3469" s="9" t="s">
        <v>28</v>
      </c>
      <c r="E3469" s="9" t="s">
        <v>2960</v>
      </c>
      <c r="F3469" s="9" t="s">
        <v>5538</v>
      </c>
      <c r="G3469" s="9" t="s">
        <v>5543</v>
      </c>
      <c r="H3469" s="9" t="s">
        <v>2961</v>
      </c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</row>
    <row r="3470" spans="1:24" hidden="1" x14ac:dyDescent="0.2">
      <c r="A3470" s="3">
        <v>45593</v>
      </c>
      <c r="B3470" s="9">
        <v>-12</v>
      </c>
      <c r="C3470" s="9" t="s">
        <v>27</v>
      </c>
      <c r="D3470" s="9" t="s">
        <v>28</v>
      </c>
      <c r="E3470" s="9" t="s">
        <v>2960</v>
      </c>
      <c r="F3470" s="9" t="s">
        <v>5538</v>
      </c>
      <c r="G3470" s="9" t="s">
        <v>5543</v>
      </c>
      <c r="H3470" s="9" t="s">
        <v>2961</v>
      </c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</row>
    <row r="3471" spans="1:24" hidden="1" x14ac:dyDescent="0.2">
      <c r="A3471" s="3">
        <v>45579</v>
      </c>
      <c r="B3471" s="9">
        <v>-10.15</v>
      </c>
      <c r="C3471" s="9" t="s">
        <v>27</v>
      </c>
      <c r="D3471" s="9" t="s">
        <v>28</v>
      </c>
      <c r="E3471" s="9" t="s">
        <v>2905</v>
      </c>
      <c r="F3471" s="9" t="s">
        <v>8</v>
      </c>
      <c r="G3471" s="10"/>
      <c r="H3471" s="10" t="s">
        <v>2905</v>
      </c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</row>
    <row r="3472" spans="1:24" hidden="1" x14ac:dyDescent="0.2">
      <c r="A3472" s="3">
        <v>45593</v>
      </c>
      <c r="B3472" s="9">
        <v>-10</v>
      </c>
      <c r="C3472" s="9" t="s">
        <v>27</v>
      </c>
      <c r="D3472" s="9" t="s">
        <v>28</v>
      </c>
      <c r="E3472" s="9" t="s">
        <v>2960</v>
      </c>
      <c r="F3472" s="9" t="s">
        <v>5538</v>
      </c>
      <c r="G3472" s="9" t="s">
        <v>5543</v>
      </c>
      <c r="H3472" s="9" t="s">
        <v>2961</v>
      </c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</row>
    <row r="3473" spans="1:24" hidden="1" x14ac:dyDescent="0.2">
      <c r="A3473" s="3">
        <v>45593</v>
      </c>
      <c r="B3473" s="9">
        <v>-6</v>
      </c>
      <c r="C3473" s="9" t="s">
        <v>27</v>
      </c>
      <c r="D3473" s="9" t="s">
        <v>28</v>
      </c>
      <c r="E3473" s="9" t="s">
        <v>2960</v>
      </c>
      <c r="F3473" s="9" t="s">
        <v>5538</v>
      </c>
      <c r="G3473" s="9" t="s">
        <v>5543</v>
      </c>
      <c r="H3473" s="9" t="s">
        <v>2961</v>
      </c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</row>
    <row r="3474" spans="1:24" hidden="1" x14ac:dyDescent="0.2">
      <c r="A3474" s="3">
        <v>45628</v>
      </c>
      <c r="B3474" s="9">
        <v>-16.600000000000001</v>
      </c>
      <c r="C3474" s="9" t="s">
        <v>27</v>
      </c>
      <c r="D3474" s="9" t="s">
        <v>28</v>
      </c>
      <c r="E3474" s="9" t="s">
        <v>3144</v>
      </c>
      <c r="F3474" s="9" t="s">
        <v>5538</v>
      </c>
      <c r="G3474" s="9" t="s">
        <v>5543</v>
      </c>
      <c r="H3474" s="9" t="s">
        <v>3145</v>
      </c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</row>
    <row r="3475" spans="1:24" hidden="1" x14ac:dyDescent="0.2">
      <c r="A3475" s="3">
        <v>45316</v>
      </c>
      <c r="B3475" s="9">
        <v>-41.8</v>
      </c>
      <c r="C3475" s="9" t="s">
        <v>27</v>
      </c>
      <c r="D3475" s="9" t="s">
        <v>28</v>
      </c>
      <c r="E3475" s="9" t="s">
        <v>1637</v>
      </c>
      <c r="F3475" s="9" t="s">
        <v>5538</v>
      </c>
      <c r="G3475" s="9" t="s">
        <v>5543</v>
      </c>
      <c r="H3475" s="9" t="s">
        <v>265</v>
      </c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</row>
    <row r="3476" spans="1:24" hidden="1" x14ac:dyDescent="0.2">
      <c r="A3476" s="3">
        <v>45341</v>
      </c>
      <c r="B3476" s="9">
        <v>-26.8</v>
      </c>
      <c r="C3476" s="9" t="s">
        <v>27</v>
      </c>
      <c r="D3476" s="9" t="s">
        <v>28</v>
      </c>
      <c r="E3476" s="9" t="s">
        <v>1637</v>
      </c>
      <c r="F3476" s="9" t="s">
        <v>5538</v>
      </c>
      <c r="G3476" s="9" t="s">
        <v>5543</v>
      </c>
      <c r="H3476" s="9" t="s">
        <v>265</v>
      </c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</row>
    <row r="3477" spans="1:24" hidden="1" x14ac:dyDescent="0.2">
      <c r="A3477" s="3">
        <v>45369</v>
      </c>
      <c r="B3477" s="9">
        <v>-11.5</v>
      </c>
      <c r="C3477" s="9" t="s">
        <v>27</v>
      </c>
      <c r="D3477" s="9" t="s">
        <v>28</v>
      </c>
      <c r="E3477" s="9" t="s">
        <v>1637</v>
      </c>
      <c r="F3477" s="9" t="s">
        <v>5538</v>
      </c>
      <c r="G3477" s="9" t="s">
        <v>5543</v>
      </c>
      <c r="H3477" s="9" t="s">
        <v>265</v>
      </c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</row>
    <row r="3478" spans="1:24" hidden="1" x14ac:dyDescent="0.2">
      <c r="A3478" s="3">
        <v>45379</v>
      </c>
      <c r="B3478" s="9">
        <v>-134.6</v>
      </c>
      <c r="C3478" s="9" t="s">
        <v>27</v>
      </c>
      <c r="D3478" s="9" t="s">
        <v>28</v>
      </c>
      <c r="E3478" s="9" t="s">
        <v>1637</v>
      </c>
      <c r="F3478" s="9" t="s">
        <v>5538</v>
      </c>
      <c r="G3478" s="9" t="s">
        <v>5543</v>
      </c>
      <c r="H3478" s="9" t="s">
        <v>265</v>
      </c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</row>
    <row r="3479" spans="1:24" hidden="1" x14ac:dyDescent="0.2">
      <c r="A3479" s="3">
        <v>45345</v>
      </c>
      <c r="B3479" s="9">
        <v>-43.6</v>
      </c>
      <c r="C3479" s="9" t="s">
        <v>27</v>
      </c>
      <c r="D3479" s="9" t="s">
        <v>28</v>
      </c>
      <c r="E3479" s="9" t="s">
        <v>1720</v>
      </c>
      <c r="F3479" s="9" t="s">
        <v>5538</v>
      </c>
      <c r="G3479" s="9" t="s">
        <v>5543</v>
      </c>
      <c r="H3479" s="9" t="s">
        <v>1721</v>
      </c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</row>
    <row r="3480" spans="1:24" hidden="1" x14ac:dyDescent="0.2">
      <c r="A3480" s="3">
        <v>45470</v>
      </c>
      <c r="B3480" s="9">
        <v>-30.4</v>
      </c>
      <c r="C3480" s="9" t="s">
        <v>27</v>
      </c>
      <c r="D3480" s="9" t="s">
        <v>28</v>
      </c>
      <c r="E3480" s="9" t="s">
        <v>2359</v>
      </c>
      <c r="F3480" s="9" t="s">
        <v>5538</v>
      </c>
      <c r="G3480" s="9" t="s">
        <v>5543</v>
      </c>
      <c r="H3480" s="9" t="s">
        <v>5557</v>
      </c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</row>
    <row r="3481" spans="1:24" hidden="1" x14ac:dyDescent="0.2">
      <c r="A3481" s="3">
        <v>45481</v>
      </c>
      <c r="B3481" s="9">
        <v>-20.2</v>
      </c>
      <c r="C3481" s="9" t="s">
        <v>27</v>
      </c>
      <c r="D3481" s="9" t="s">
        <v>28</v>
      </c>
      <c r="E3481" s="9" t="s">
        <v>2390</v>
      </c>
      <c r="F3481" s="9" t="s">
        <v>5538</v>
      </c>
      <c r="G3481" s="9" t="s">
        <v>5543</v>
      </c>
      <c r="H3481" s="9" t="s">
        <v>5557</v>
      </c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</row>
    <row r="3482" spans="1:24" hidden="1" x14ac:dyDescent="0.2">
      <c r="A3482" s="3">
        <v>45863</v>
      </c>
      <c r="B3482" s="9">
        <v>-14</v>
      </c>
      <c r="C3482" s="9" t="s">
        <v>172</v>
      </c>
      <c r="D3482" s="10"/>
      <c r="E3482" s="9" t="s">
        <v>4391</v>
      </c>
      <c r="F3482" s="9" t="s">
        <v>5538</v>
      </c>
      <c r="G3482" s="9" t="s">
        <v>5543</v>
      </c>
      <c r="H3482" s="9" t="s">
        <v>5557</v>
      </c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</row>
    <row r="3483" spans="1:24" hidden="1" x14ac:dyDescent="0.2">
      <c r="A3483" s="3">
        <v>45607</v>
      </c>
      <c r="B3483" s="9">
        <v>-8</v>
      </c>
      <c r="C3483" s="9" t="s">
        <v>27</v>
      </c>
      <c r="D3483" s="9" t="s">
        <v>28</v>
      </c>
      <c r="E3483" s="9" t="s">
        <v>3026</v>
      </c>
      <c r="F3483" s="9" t="s">
        <v>5538</v>
      </c>
      <c r="G3483" s="9" t="s">
        <v>5543</v>
      </c>
      <c r="H3483" s="9" t="s">
        <v>5557</v>
      </c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</row>
    <row r="3484" spans="1:24" hidden="1" x14ac:dyDescent="0.2">
      <c r="A3484" s="3">
        <v>45833</v>
      </c>
      <c r="B3484" s="9">
        <v>-10.8</v>
      </c>
      <c r="C3484" s="9" t="s">
        <v>172</v>
      </c>
      <c r="D3484" s="10"/>
      <c r="E3484" s="9" t="s">
        <v>4193</v>
      </c>
      <c r="F3484" s="9" t="s">
        <v>5538</v>
      </c>
      <c r="G3484" s="9" t="s">
        <v>5543</v>
      </c>
      <c r="H3484" s="9" t="s">
        <v>4194</v>
      </c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</row>
    <row r="3485" spans="1:24" hidden="1" x14ac:dyDescent="0.2">
      <c r="A3485" s="3">
        <v>45384</v>
      </c>
      <c r="B3485" s="9">
        <v>-16.100000000000001</v>
      </c>
      <c r="C3485" s="9" t="s">
        <v>27</v>
      </c>
      <c r="D3485" s="9" t="s">
        <v>28</v>
      </c>
      <c r="E3485" s="9" t="s">
        <v>833</v>
      </c>
      <c r="F3485" s="9" t="s">
        <v>5538</v>
      </c>
      <c r="G3485" s="9" t="s">
        <v>5543</v>
      </c>
      <c r="H3485" s="9" t="s">
        <v>4704</v>
      </c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</row>
    <row r="3486" spans="1:24" hidden="1" x14ac:dyDescent="0.2">
      <c r="A3486" s="3">
        <v>45453</v>
      </c>
      <c r="B3486" s="9">
        <v>-11.5</v>
      </c>
      <c r="C3486" s="9" t="s">
        <v>27</v>
      </c>
      <c r="D3486" s="9" t="s">
        <v>28</v>
      </c>
      <c r="E3486" s="9" t="s">
        <v>833</v>
      </c>
      <c r="F3486" s="9" t="s">
        <v>5538</v>
      </c>
      <c r="G3486" s="9" t="s">
        <v>5543</v>
      </c>
      <c r="H3486" s="9" t="s">
        <v>4704</v>
      </c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</row>
    <row r="3487" spans="1:24" hidden="1" x14ac:dyDescent="0.2">
      <c r="A3487" s="3">
        <v>45456</v>
      </c>
      <c r="B3487" s="9">
        <v>-11.5</v>
      </c>
      <c r="C3487" s="9" t="s">
        <v>27</v>
      </c>
      <c r="D3487" s="9" t="s">
        <v>28</v>
      </c>
      <c r="E3487" s="9" t="s">
        <v>833</v>
      </c>
      <c r="F3487" s="9" t="s">
        <v>5538</v>
      </c>
      <c r="G3487" s="9" t="s">
        <v>5543</v>
      </c>
      <c r="H3487" s="9" t="s">
        <v>4704</v>
      </c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</row>
    <row r="3488" spans="1:24" hidden="1" x14ac:dyDescent="0.2">
      <c r="A3488" s="3">
        <v>45460</v>
      </c>
      <c r="B3488" s="9">
        <v>-17.2</v>
      </c>
      <c r="C3488" s="9" t="s">
        <v>27</v>
      </c>
      <c r="D3488" s="9" t="s">
        <v>28</v>
      </c>
      <c r="E3488" s="9" t="s">
        <v>833</v>
      </c>
      <c r="F3488" s="9" t="s">
        <v>5538</v>
      </c>
      <c r="G3488" s="9" t="s">
        <v>5543</v>
      </c>
      <c r="H3488" s="9" t="s">
        <v>4704</v>
      </c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</row>
    <row r="3489" spans="1:24" hidden="1" x14ac:dyDescent="0.2">
      <c r="A3489" s="3">
        <v>45469</v>
      </c>
      <c r="B3489" s="9">
        <v>-12</v>
      </c>
      <c r="C3489" s="9" t="s">
        <v>27</v>
      </c>
      <c r="D3489" s="9" t="s">
        <v>28</v>
      </c>
      <c r="E3489" s="9" t="s">
        <v>833</v>
      </c>
      <c r="F3489" s="9" t="s">
        <v>5538</v>
      </c>
      <c r="G3489" s="9" t="s">
        <v>5543</v>
      </c>
      <c r="H3489" s="9" t="s">
        <v>4704</v>
      </c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</row>
    <row r="3490" spans="1:24" hidden="1" x14ac:dyDescent="0.2">
      <c r="A3490" s="3">
        <v>45488</v>
      </c>
      <c r="B3490" s="9">
        <v>-11.5</v>
      </c>
      <c r="C3490" s="9" t="s">
        <v>27</v>
      </c>
      <c r="D3490" s="9" t="s">
        <v>28</v>
      </c>
      <c r="E3490" s="9" t="s">
        <v>833</v>
      </c>
      <c r="F3490" s="9" t="s">
        <v>5538</v>
      </c>
      <c r="G3490" s="9" t="s">
        <v>5543</v>
      </c>
      <c r="H3490" s="9" t="s">
        <v>4704</v>
      </c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</row>
    <row r="3491" spans="1:24" hidden="1" x14ac:dyDescent="0.2">
      <c r="A3491" s="3">
        <v>45495</v>
      </c>
      <c r="B3491" s="9">
        <v>-15</v>
      </c>
      <c r="C3491" s="9" t="s">
        <v>27</v>
      </c>
      <c r="D3491" s="9" t="s">
        <v>28</v>
      </c>
      <c r="E3491" s="9" t="s">
        <v>833</v>
      </c>
      <c r="F3491" s="9" t="s">
        <v>5538</v>
      </c>
      <c r="G3491" s="9" t="s">
        <v>5543</v>
      </c>
      <c r="H3491" s="9" t="s">
        <v>4704</v>
      </c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</row>
    <row r="3492" spans="1:24" hidden="1" x14ac:dyDescent="0.2">
      <c r="A3492" s="3">
        <v>45496</v>
      </c>
      <c r="B3492" s="9">
        <v>-8</v>
      </c>
      <c r="C3492" s="9" t="s">
        <v>27</v>
      </c>
      <c r="D3492" s="9" t="s">
        <v>28</v>
      </c>
      <c r="E3492" s="9" t="s">
        <v>833</v>
      </c>
      <c r="F3492" s="9" t="s">
        <v>5538</v>
      </c>
      <c r="G3492" s="9" t="s">
        <v>5543</v>
      </c>
      <c r="H3492" s="9" t="s">
        <v>4704</v>
      </c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</row>
    <row r="3493" spans="1:24" hidden="1" x14ac:dyDescent="0.2">
      <c r="A3493" s="3">
        <v>45538</v>
      </c>
      <c r="B3493" s="9">
        <v>-8</v>
      </c>
      <c r="C3493" s="9" t="s">
        <v>27</v>
      </c>
      <c r="D3493" s="9" t="s">
        <v>28</v>
      </c>
      <c r="E3493" s="9" t="s">
        <v>833</v>
      </c>
      <c r="F3493" s="9" t="s">
        <v>5538</v>
      </c>
      <c r="G3493" s="9" t="s">
        <v>5543</v>
      </c>
      <c r="H3493" s="9" t="s">
        <v>4704</v>
      </c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</row>
    <row r="3494" spans="1:24" hidden="1" x14ac:dyDescent="0.2">
      <c r="A3494" s="3">
        <v>45541</v>
      </c>
      <c r="B3494" s="9">
        <v>-8</v>
      </c>
      <c r="C3494" s="9" t="s">
        <v>27</v>
      </c>
      <c r="D3494" s="9" t="s">
        <v>28</v>
      </c>
      <c r="E3494" s="9" t="s">
        <v>833</v>
      </c>
      <c r="F3494" s="9" t="s">
        <v>5538</v>
      </c>
      <c r="G3494" s="9" t="s">
        <v>5543</v>
      </c>
      <c r="H3494" s="9" t="s">
        <v>4704</v>
      </c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</row>
    <row r="3495" spans="1:24" hidden="1" x14ac:dyDescent="0.2">
      <c r="A3495" s="3">
        <v>45553</v>
      </c>
      <c r="B3495" s="9">
        <v>-11.5</v>
      </c>
      <c r="C3495" s="9" t="s">
        <v>27</v>
      </c>
      <c r="D3495" s="9" t="s">
        <v>28</v>
      </c>
      <c r="E3495" s="9" t="s">
        <v>833</v>
      </c>
      <c r="F3495" s="9" t="s">
        <v>5538</v>
      </c>
      <c r="G3495" s="9" t="s">
        <v>5543</v>
      </c>
      <c r="H3495" s="9" t="s">
        <v>4704</v>
      </c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</row>
    <row r="3496" spans="1:24" hidden="1" x14ac:dyDescent="0.2">
      <c r="A3496" s="3">
        <v>45573</v>
      </c>
      <c r="B3496" s="9">
        <v>-4</v>
      </c>
      <c r="C3496" s="9" t="s">
        <v>27</v>
      </c>
      <c r="D3496" s="9" t="s">
        <v>28</v>
      </c>
      <c r="E3496" s="9" t="s">
        <v>833</v>
      </c>
      <c r="F3496" s="9" t="s">
        <v>5538</v>
      </c>
      <c r="G3496" s="9" t="s">
        <v>5543</v>
      </c>
      <c r="H3496" s="9" t="s">
        <v>4704</v>
      </c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</row>
    <row r="3497" spans="1:24" hidden="1" x14ac:dyDescent="0.2">
      <c r="A3497" s="3">
        <v>45588</v>
      </c>
      <c r="B3497" s="9">
        <v>-8</v>
      </c>
      <c r="C3497" s="9" t="s">
        <v>27</v>
      </c>
      <c r="D3497" s="9" t="s">
        <v>28</v>
      </c>
      <c r="E3497" s="9" t="s">
        <v>833</v>
      </c>
      <c r="F3497" s="9" t="s">
        <v>5538</v>
      </c>
      <c r="G3497" s="9" t="s">
        <v>5543</v>
      </c>
      <c r="H3497" s="9" t="s">
        <v>4704</v>
      </c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</row>
    <row r="3498" spans="1:24" hidden="1" x14ac:dyDescent="0.2">
      <c r="A3498" s="3">
        <v>45891</v>
      </c>
      <c r="B3498" s="9">
        <v>-35.979999999999997</v>
      </c>
      <c r="C3498" s="9" t="s">
        <v>172</v>
      </c>
      <c r="D3498" s="10"/>
      <c r="E3498" s="9" t="s">
        <v>4556</v>
      </c>
      <c r="F3498" s="9" t="s">
        <v>16</v>
      </c>
      <c r="G3498" s="9" t="s">
        <v>6049</v>
      </c>
      <c r="H3498" s="9" t="s">
        <v>2374</v>
      </c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</row>
    <row r="3499" spans="1:24" x14ac:dyDescent="0.2">
      <c r="A3499" s="3">
        <v>45602</v>
      </c>
      <c r="B3499" s="9">
        <v>7000</v>
      </c>
      <c r="C3499" s="9" t="s">
        <v>172</v>
      </c>
      <c r="D3499" s="9" t="s">
        <v>173</v>
      </c>
      <c r="E3499" s="9" t="s">
        <v>1131</v>
      </c>
      <c r="F3499" s="9" t="s">
        <v>5537</v>
      </c>
      <c r="G3499" s="9" t="s">
        <v>5492</v>
      </c>
      <c r="H3499" s="10" t="s">
        <v>5659</v>
      </c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</row>
    <row r="3500" spans="1:24" x14ac:dyDescent="0.2">
      <c r="A3500" s="3">
        <v>45610</v>
      </c>
      <c r="B3500" s="9">
        <v>700</v>
      </c>
      <c r="C3500" s="9" t="s">
        <v>172</v>
      </c>
      <c r="D3500" s="9" t="s">
        <v>173</v>
      </c>
      <c r="E3500" s="9" t="s">
        <v>1131</v>
      </c>
      <c r="F3500" s="9" t="s">
        <v>5537</v>
      </c>
      <c r="G3500" s="9" t="s">
        <v>5492</v>
      </c>
      <c r="H3500" s="10" t="s">
        <v>5659</v>
      </c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</row>
    <row r="3501" spans="1:24" hidden="1" x14ac:dyDescent="0.2">
      <c r="A3501" s="3">
        <v>45950</v>
      </c>
      <c r="B3501" s="9">
        <v>-3.13</v>
      </c>
      <c r="C3501" s="9" t="s">
        <v>27</v>
      </c>
      <c r="D3501" s="9" t="s">
        <v>28</v>
      </c>
      <c r="E3501" s="9" t="s">
        <v>4931</v>
      </c>
      <c r="F3501" s="9" t="s">
        <v>19</v>
      </c>
      <c r="G3501" s="9" t="s">
        <v>18</v>
      </c>
      <c r="H3501" s="10" t="s">
        <v>5950</v>
      </c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</row>
    <row r="3502" spans="1:24" hidden="1" x14ac:dyDescent="0.2">
      <c r="A3502" s="3">
        <v>45950</v>
      </c>
      <c r="B3502" s="9">
        <v>-3.06</v>
      </c>
      <c r="C3502" s="9" t="s">
        <v>27</v>
      </c>
      <c r="D3502" s="9" t="s">
        <v>28</v>
      </c>
      <c r="E3502" s="9" t="s">
        <v>4932</v>
      </c>
      <c r="F3502" s="9" t="s">
        <v>19</v>
      </c>
      <c r="G3502" s="9" t="s">
        <v>18</v>
      </c>
      <c r="H3502" s="10" t="s">
        <v>5950</v>
      </c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</row>
    <row r="3503" spans="1:24" hidden="1" x14ac:dyDescent="0.2">
      <c r="A3503" s="3">
        <v>45607</v>
      </c>
      <c r="B3503" s="9">
        <v>-11</v>
      </c>
      <c r="C3503" s="9" t="s">
        <v>27</v>
      </c>
      <c r="D3503" s="9" t="s">
        <v>28</v>
      </c>
      <c r="E3503" s="9" t="s">
        <v>833</v>
      </c>
      <c r="F3503" s="9" t="s">
        <v>5538</v>
      </c>
      <c r="G3503" s="9" t="s">
        <v>5543</v>
      </c>
      <c r="H3503" s="9" t="s">
        <v>4704</v>
      </c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</row>
    <row r="3504" spans="1:24" hidden="1" x14ac:dyDescent="0.2">
      <c r="A3504" s="3">
        <v>45720</v>
      </c>
      <c r="B3504" s="9">
        <v>-5.07</v>
      </c>
      <c r="C3504" s="9" t="s">
        <v>27</v>
      </c>
      <c r="D3504" s="9" t="s">
        <v>28</v>
      </c>
      <c r="E3504" s="9" t="s">
        <v>2905</v>
      </c>
      <c r="F3504" s="9" t="s">
        <v>8</v>
      </c>
      <c r="G3504" s="10"/>
      <c r="H3504" s="10" t="s">
        <v>2905</v>
      </c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</row>
    <row r="3505" spans="1:24" hidden="1" x14ac:dyDescent="0.2">
      <c r="A3505" s="3">
        <v>45630</v>
      </c>
      <c r="B3505" s="9">
        <v>-8</v>
      </c>
      <c r="C3505" s="9" t="s">
        <v>27</v>
      </c>
      <c r="D3505" s="9" t="s">
        <v>28</v>
      </c>
      <c r="E3505" s="9" t="s">
        <v>833</v>
      </c>
      <c r="F3505" s="9" t="s">
        <v>5538</v>
      </c>
      <c r="G3505" s="9" t="s">
        <v>5543</v>
      </c>
      <c r="H3505" s="9" t="s">
        <v>4704</v>
      </c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</row>
    <row r="3506" spans="1:24" hidden="1" x14ac:dyDescent="0.2">
      <c r="A3506" s="3">
        <v>45642</v>
      </c>
      <c r="B3506" s="9">
        <v>-7.8</v>
      </c>
      <c r="C3506" s="9" t="s">
        <v>27</v>
      </c>
      <c r="D3506" s="9" t="s">
        <v>28</v>
      </c>
      <c r="E3506" s="9" t="s">
        <v>833</v>
      </c>
      <c r="F3506" s="9" t="s">
        <v>5538</v>
      </c>
      <c r="G3506" s="9" t="s">
        <v>5543</v>
      </c>
      <c r="H3506" s="9" t="s">
        <v>4704</v>
      </c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</row>
    <row r="3507" spans="1:24" hidden="1" x14ac:dyDescent="0.2">
      <c r="A3507" s="3">
        <v>45505</v>
      </c>
      <c r="B3507" s="9">
        <v>-15.1</v>
      </c>
      <c r="C3507" s="9" t="s">
        <v>27</v>
      </c>
      <c r="D3507" s="9" t="s">
        <v>28</v>
      </c>
      <c r="E3507" s="9" t="s">
        <v>2501</v>
      </c>
      <c r="F3507" s="9" t="s">
        <v>11</v>
      </c>
      <c r="G3507" s="9" t="s">
        <v>628</v>
      </c>
      <c r="H3507" s="9" t="s">
        <v>2502</v>
      </c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</row>
    <row r="3508" spans="1:24" hidden="1" x14ac:dyDescent="0.2">
      <c r="A3508" s="3">
        <v>45408</v>
      </c>
      <c r="B3508" s="9">
        <v>-67.55</v>
      </c>
      <c r="C3508" s="9" t="s">
        <v>27</v>
      </c>
      <c r="D3508" s="9" t="s">
        <v>28</v>
      </c>
      <c r="E3508" s="9" t="s">
        <v>2023</v>
      </c>
      <c r="F3508" s="9" t="s">
        <v>11</v>
      </c>
      <c r="G3508" s="9" t="s">
        <v>628</v>
      </c>
      <c r="H3508" s="10" t="s">
        <v>2023</v>
      </c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</row>
    <row r="3509" spans="1:24" hidden="1" x14ac:dyDescent="0.2">
      <c r="A3509" s="3">
        <v>45873</v>
      </c>
      <c r="B3509" s="9">
        <v>-65.709999999999994</v>
      </c>
      <c r="C3509" s="9" t="s">
        <v>27</v>
      </c>
      <c r="D3509" s="9" t="s">
        <v>28</v>
      </c>
      <c r="E3509" s="9" t="s">
        <v>4052</v>
      </c>
      <c r="F3509" s="9" t="s">
        <v>4637</v>
      </c>
      <c r="G3509" s="9" t="s">
        <v>5505</v>
      </c>
      <c r="H3509" s="9" t="s">
        <v>4265</v>
      </c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</row>
    <row r="3510" spans="1:24" hidden="1" x14ac:dyDescent="0.2">
      <c r="A3510" s="3">
        <v>45408</v>
      </c>
      <c r="B3510" s="9">
        <v>-41.97</v>
      </c>
      <c r="C3510" s="9" t="s">
        <v>27</v>
      </c>
      <c r="D3510" s="9" t="s">
        <v>28</v>
      </c>
      <c r="E3510" s="9" t="s">
        <v>2031</v>
      </c>
      <c r="F3510" s="9" t="s">
        <v>16</v>
      </c>
      <c r="G3510" s="9" t="s">
        <v>6049</v>
      </c>
      <c r="H3510" s="9" t="s">
        <v>2374</v>
      </c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</row>
    <row r="3511" spans="1:24" hidden="1" x14ac:dyDescent="0.2">
      <c r="A3511" s="3">
        <v>45666</v>
      </c>
      <c r="B3511" s="9">
        <v>-7.8</v>
      </c>
      <c r="C3511" s="9" t="s">
        <v>27</v>
      </c>
      <c r="D3511" s="9" t="s">
        <v>28</v>
      </c>
      <c r="E3511" s="9" t="s">
        <v>833</v>
      </c>
      <c r="F3511" s="9" t="s">
        <v>5538</v>
      </c>
      <c r="G3511" s="9" t="s">
        <v>5543</v>
      </c>
      <c r="H3511" s="9" t="s">
        <v>4704</v>
      </c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</row>
    <row r="3512" spans="1:24" hidden="1" x14ac:dyDescent="0.2">
      <c r="A3512" s="3">
        <v>45985</v>
      </c>
      <c r="B3512" s="9">
        <v>-66.239999999999995</v>
      </c>
      <c r="C3512" s="9" t="s">
        <v>27</v>
      </c>
      <c r="D3512" s="9" t="s">
        <v>28</v>
      </c>
      <c r="E3512" s="9" t="s">
        <v>4052</v>
      </c>
      <c r="F3512" s="9" t="s">
        <v>4637</v>
      </c>
      <c r="G3512" s="9" t="s">
        <v>5505</v>
      </c>
      <c r="H3512" s="9" t="s">
        <v>4265</v>
      </c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</row>
    <row r="3513" spans="1:24" hidden="1" x14ac:dyDescent="0.2">
      <c r="A3513" s="3">
        <v>45883</v>
      </c>
      <c r="B3513" s="9">
        <v>-65.709999999999994</v>
      </c>
      <c r="C3513" s="9" t="s">
        <v>27</v>
      </c>
      <c r="D3513" s="9" t="s">
        <v>28</v>
      </c>
      <c r="E3513" s="9" t="s">
        <v>4511</v>
      </c>
      <c r="F3513" s="9" t="s">
        <v>4637</v>
      </c>
      <c r="G3513" s="9" t="s">
        <v>5505</v>
      </c>
      <c r="H3513" s="9" t="s">
        <v>4265</v>
      </c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</row>
    <row r="3514" spans="1:24" hidden="1" x14ac:dyDescent="0.2">
      <c r="A3514" s="3">
        <v>45889</v>
      </c>
      <c r="B3514" s="9">
        <v>-65.709999999999994</v>
      </c>
      <c r="C3514" s="9" t="s">
        <v>27</v>
      </c>
      <c r="D3514" s="9" t="s">
        <v>28</v>
      </c>
      <c r="E3514" s="9" t="s">
        <v>4511</v>
      </c>
      <c r="F3514" s="9" t="s">
        <v>4637</v>
      </c>
      <c r="G3514" s="9" t="s">
        <v>5505</v>
      </c>
      <c r="H3514" s="9" t="s">
        <v>4265</v>
      </c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</row>
    <row r="3515" spans="1:24" hidden="1" x14ac:dyDescent="0.2">
      <c r="A3515" s="3">
        <v>45894</v>
      </c>
      <c r="B3515" s="9">
        <v>-66.040000000000006</v>
      </c>
      <c r="C3515" s="9" t="s">
        <v>27</v>
      </c>
      <c r="D3515" s="9" t="s">
        <v>28</v>
      </c>
      <c r="E3515" s="9" t="s">
        <v>4511</v>
      </c>
      <c r="F3515" s="9" t="s">
        <v>4637</v>
      </c>
      <c r="G3515" s="9" t="s">
        <v>5505</v>
      </c>
      <c r="H3515" s="9" t="s">
        <v>4265</v>
      </c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</row>
    <row r="3516" spans="1:24" hidden="1" x14ac:dyDescent="0.2">
      <c r="A3516" s="3">
        <v>45880</v>
      </c>
      <c r="B3516" s="9">
        <v>-78.08</v>
      </c>
      <c r="C3516" s="9" t="s">
        <v>27</v>
      </c>
      <c r="D3516" s="9" t="s">
        <v>28</v>
      </c>
      <c r="E3516" s="9" t="s">
        <v>4492</v>
      </c>
      <c r="F3516" s="9" t="s">
        <v>17</v>
      </c>
      <c r="G3516" s="9" t="s">
        <v>0</v>
      </c>
      <c r="H3516" s="9" t="s">
        <v>660</v>
      </c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</row>
    <row r="3517" spans="1:24" hidden="1" x14ac:dyDescent="0.2">
      <c r="A3517" s="3">
        <v>45491</v>
      </c>
      <c r="B3517" s="9">
        <v>-81.3</v>
      </c>
      <c r="C3517" s="9" t="s">
        <v>27</v>
      </c>
      <c r="D3517" s="9" t="s">
        <v>28</v>
      </c>
      <c r="E3517" s="9" t="s">
        <v>2427</v>
      </c>
      <c r="F3517" s="9" t="s">
        <v>4637</v>
      </c>
      <c r="G3517" s="9" t="s">
        <v>5504</v>
      </c>
      <c r="H3517" s="9" t="s">
        <v>2428</v>
      </c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</row>
    <row r="3518" spans="1:24" hidden="1" x14ac:dyDescent="0.2">
      <c r="A3518" s="3">
        <v>45313</v>
      </c>
      <c r="B3518" s="9">
        <v>-112.44</v>
      </c>
      <c r="C3518" s="9" t="s">
        <v>27</v>
      </c>
      <c r="D3518" s="9" t="s">
        <v>28</v>
      </c>
      <c r="E3518" s="9" t="s">
        <v>1625</v>
      </c>
      <c r="F3518" s="9" t="s">
        <v>4637</v>
      </c>
      <c r="G3518" s="9" t="s">
        <v>5504</v>
      </c>
      <c r="H3518" s="10" t="s">
        <v>5964</v>
      </c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</row>
    <row r="3519" spans="1:24" hidden="1" x14ac:dyDescent="0.2">
      <c r="A3519" s="3">
        <v>45320</v>
      </c>
      <c r="B3519" s="9">
        <v>-224.57</v>
      </c>
      <c r="C3519" s="9" t="s">
        <v>27</v>
      </c>
      <c r="D3519" s="9" t="s">
        <v>28</v>
      </c>
      <c r="E3519" s="9" t="s">
        <v>1625</v>
      </c>
      <c r="F3519" s="9" t="s">
        <v>4637</v>
      </c>
      <c r="G3519" s="9" t="s">
        <v>5504</v>
      </c>
      <c r="H3519" s="10" t="s">
        <v>5964</v>
      </c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</row>
    <row r="3520" spans="1:24" hidden="1" x14ac:dyDescent="0.2">
      <c r="A3520" s="3">
        <v>45322</v>
      </c>
      <c r="B3520" s="9">
        <v>-17.13</v>
      </c>
      <c r="C3520" s="9" t="s">
        <v>27</v>
      </c>
      <c r="D3520" s="9" t="s">
        <v>28</v>
      </c>
      <c r="E3520" s="9" t="s">
        <v>1625</v>
      </c>
      <c r="F3520" s="9" t="s">
        <v>4637</v>
      </c>
      <c r="G3520" s="9" t="s">
        <v>5504</v>
      </c>
      <c r="H3520" s="10" t="s">
        <v>5964</v>
      </c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</row>
    <row r="3521" spans="1:24" hidden="1" x14ac:dyDescent="0.2">
      <c r="A3521" s="3">
        <v>45335</v>
      </c>
      <c r="B3521" s="9">
        <v>-17.13</v>
      </c>
      <c r="C3521" s="9" t="s">
        <v>27</v>
      </c>
      <c r="D3521" s="9" t="s">
        <v>28</v>
      </c>
      <c r="E3521" s="9" t="s">
        <v>1625</v>
      </c>
      <c r="F3521" s="9" t="s">
        <v>4637</v>
      </c>
      <c r="G3521" s="9" t="s">
        <v>5504</v>
      </c>
      <c r="H3521" s="10" t="s">
        <v>5964</v>
      </c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</row>
    <row r="3522" spans="1:24" hidden="1" x14ac:dyDescent="0.2">
      <c r="A3522" s="3">
        <v>45558</v>
      </c>
      <c r="B3522" s="9">
        <v>-55.94</v>
      </c>
      <c r="C3522" s="9" t="s">
        <v>27</v>
      </c>
      <c r="D3522" s="9" t="s">
        <v>28</v>
      </c>
      <c r="E3522" s="9" t="s">
        <v>2759</v>
      </c>
      <c r="F3522" s="9" t="s">
        <v>8</v>
      </c>
      <c r="G3522" s="9" t="s">
        <v>308</v>
      </c>
      <c r="H3522" s="9" t="s">
        <v>2760</v>
      </c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</row>
    <row r="3523" spans="1:24" hidden="1" x14ac:dyDescent="0.2">
      <c r="A3523" s="3">
        <v>45558</v>
      </c>
      <c r="B3523" s="9">
        <v>-27.97</v>
      </c>
      <c r="C3523" s="9" t="s">
        <v>27</v>
      </c>
      <c r="D3523" s="9" t="s">
        <v>28</v>
      </c>
      <c r="E3523" s="9" t="s">
        <v>2759</v>
      </c>
      <c r="F3523" s="9" t="s">
        <v>8</v>
      </c>
      <c r="G3523" s="9" t="s">
        <v>308</v>
      </c>
      <c r="H3523" s="9" t="s">
        <v>2760</v>
      </c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</row>
    <row r="3524" spans="1:24" hidden="1" x14ac:dyDescent="0.2">
      <c r="A3524" s="3">
        <v>45428</v>
      </c>
      <c r="B3524" s="9">
        <v>-24.14</v>
      </c>
      <c r="C3524" s="9" t="s">
        <v>27</v>
      </c>
      <c r="D3524" s="9" t="s">
        <v>28</v>
      </c>
      <c r="E3524" s="9" t="s">
        <v>2197</v>
      </c>
      <c r="F3524" s="9" t="s">
        <v>8</v>
      </c>
      <c r="G3524" s="10"/>
      <c r="H3524" s="9" t="s">
        <v>5634</v>
      </c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</row>
    <row r="3525" spans="1:24" hidden="1" x14ac:dyDescent="0.2">
      <c r="A3525" s="3">
        <v>45432</v>
      </c>
      <c r="B3525" s="9">
        <v>-9.8000000000000007</v>
      </c>
      <c r="C3525" s="9" t="s">
        <v>27</v>
      </c>
      <c r="D3525" s="9" t="s">
        <v>28</v>
      </c>
      <c r="E3525" s="9" t="s">
        <v>2197</v>
      </c>
      <c r="F3525" s="9" t="s">
        <v>8</v>
      </c>
      <c r="G3525" s="10"/>
      <c r="H3525" s="9" t="s">
        <v>5634</v>
      </c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</row>
    <row r="3526" spans="1:24" hidden="1" x14ac:dyDescent="0.2">
      <c r="A3526" s="3">
        <v>45355</v>
      </c>
      <c r="B3526" s="9">
        <v>-79.09</v>
      </c>
      <c r="C3526" s="9" t="s">
        <v>27</v>
      </c>
      <c r="D3526" s="9" t="s">
        <v>28</v>
      </c>
      <c r="E3526" s="9" t="s">
        <v>1743</v>
      </c>
      <c r="F3526" s="9" t="s">
        <v>8</v>
      </c>
      <c r="G3526" s="10"/>
      <c r="H3526" s="9" t="s">
        <v>1744</v>
      </c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</row>
    <row r="3527" spans="1:24" hidden="1" x14ac:dyDescent="0.2">
      <c r="A3527" s="3">
        <v>45629</v>
      </c>
      <c r="B3527" s="9">
        <v>-3</v>
      </c>
      <c r="C3527" s="9" t="s">
        <v>27</v>
      </c>
      <c r="D3527" s="9" t="s">
        <v>28</v>
      </c>
      <c r="E3527" s="9" t="s">
        <v>3161</v>
      </c>
      <c r="F3527" s="9" t="s">
        <v>8</v>
      </c>
      <c r="G3527" s="10"/>
      <c r="H3527" s="9" t="s">
        <v>3162</v>
      </c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</row>
    <row r="3528" spans="1:24" hidden="1" x14ac:dyDescent="0.2">
      <c r="A3528" s="3">
        <v>46021</v>
      </c>
      <c r="B3528" s="9">
        <v>-123.97</v>
      </c>
      <c r="C3528" s="9" t="s">
        <v>172</v>
      </c>
      <c r="D3528" s="10"/>
      <c r="E3528" s="9" t="s">
        <v>5476</v>
      </c>
      <c r="F3528" s="9" t="s">
        <v>8</v>
      </c>
      <c r="G3528" s="10"/>
      <c r="H3528" s="10" t="s">
        <v>5951</v>
      </c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</row>
    <row r="3529" spans="1:24" hidden="1" x14ac:dyDescent="0.2">
      <c r="A3529" s="3">
        <v>45723</v>
      </c>
      <c r="B3529" s="9">
        <v>-10.9</v>
      </c>
      <c r="C3529" s="9" t="s">
        <v>27</v>
      </c>
      <c r="D3529" s="9" t="s">
        <v>28</v>
      </c>
      <c r="E3529" s="9" t="s">
        <v>833</v>
      </c>
      <c r="F3529" s="9" t="s">
        <v>5538</v>
      </c>
      <c r="G3529" s="9" t="s">
        <v>5543</v>
      </c>
      <c r="H3529" s="9" t="s">
        <v>4704</v>
      </c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</row>
    <row r="3530" spans="1:24" hidden="1" x14ac:dyDescent="0.2">
      <c r="A3530" s="3">
        <v>45747</v>
      </c>
      <c r="B3530" s="9">
        <v>-15.8</v>
      </c>
      <c r="C3530" s="9" t="s">
        <v>27</v>
      </c>
      <c r="D3530" s="9" t="s">
        <v>28</v>
      </c>
      <c r="E3530" s="9" t="s">
        <v>833</v>
      </c>
      <c r="F3530" s="9" t="s">
        <v>5538</v>
      </c>
      <c r="G3530" s="9" t="s">
        <v>5543</v>
      </c>
      <c r="H3530" s="9" t="s">
        <v>4704</v>
      </c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</row>
    <row r="3531" spans="1:24" hidden="1" x14ac:dyDescent="0.2">
      <c r="A3531" s="3">
        <v>45747</v>
      </c>
      <c r="B3531" s="9">
        <v>-11.5</v>
      </c>
      <c r="C3531" s="9" t="s">
        <v>27</v>
      </c>
      <c r="D3531" s="9" t="s">
        <v>28</v>
      </c>
      <c r="E3531" s="9" t="s">
        <v>833</v>
      </c>
      <c r="F3531" s="9" t="s">
        <v>5538</v>
      </c>
      <c r="G3531" s="9" t="s">
        <v>5543</v>
      </c>
      <c r="H3531" s="9" t="s">
        <v>4704</v>
      </c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</row>
    <row r="3532" spans="1:24" hidden="1" x14ac:dyDescent="0.2">
      <c r="A3532" s="3">
        <v>45750</v>
      </c>
      <c r="B3532" s="9">
        <v>-7</v>
      </c>
      <c r="C3532" s="9" t="s">
        <v>27</v>
      </c>
      <c r="D3532" s="9" t="s">
        <v>28</v>
      </c>
      <c r="E3532" s="9" t="s">
        <v>833</v>
      </c>
      <c r="F3532" s="9" t="s">
        <v>5538</v>
      </c>
      <c r="G3532" s="9" t="s">
        <v>5543</v>
      </c>
      <c r="H3532" s="9" t="s">
        <v>4704</v>
      </c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</row>
    <row r="3533" spans="1:24" hidden="1" x14ac:dyDescent="0.2">
      <c r="A3533" s="3">
        <v>45911</v>
      </c>
      <c r="B3533" s="9">
        <v>-3.5</v>
      </c>
      <c r="C3533" s="9" t="s">
        <v>27</v>
      </c>
      <c r="D3533" s="9" t="s">
        <v>28</v>
      </c>
      <c r="E3533" s="9" t="s">
        <v>833</v>
      </c>
      <c r="F3533" s="9" t="s">
        <v>5538</v>
      </c>
      <c r="G3533" s="9" t="s">
        <v>5543</v>
      </c>
      <c r="H3533" s="9" t="s">
        <v>4704</v>
      </c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</row>
    <row r="3534" spans="1:24" hidden="1" x14ac:dyDescent="0.2">
      <c r="A3534" s="3">
        <v>45926</v>
      </c>
      <c r="B3534" s="9">
        <v>-7</v>
      </c>
      <c r="C3534" s="9" t="s">
        <v>27</v>
      </c>
      <c r="D3534" s="9" t="s">
        <v>28</v>
      </c>
      <c r="E3534" s="9" t="s">
        <v>833</v>
      </c>
      <c r="F3534" s="9" t="s">
        <v>5538</v>
      </c>
      <c r="G3534" s="9" t="s">
        <v>5543</v>
      </c>
      <c r="H3534" s="9" t="s">
        <v>4704</v>
      </c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</row>
    <row r="3535" spans="1:24" hidden="1" x14ac:dyDescent="0.2">
      <c r="A3535" s="3">
        <v>45376</v>
      </c>
      <c r="B3535" s="9">
        <v>-70.930000000000007</v>
      </c>
      <c r="C3535" s="9" t="s">
        <v>27</v>
      </c>
      <c r="D3535" s="9" t="s">
        <v>28</v>
      </c>
      <c r="E3535" s="9" t="s">
        <v>266</v>
      </c>
      <c r="F3535" s="9" t="s">
        <v>16</v>
      </c>
      <c r="G3535" s="9" t="s">
        <v>6049</v>
      </c>
      <c r="H3535" s="9" t="s">
        <v>2374</v>
      </c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</row>
    <row r="3536" spans="1:24" x14ac:dyDescent="0.2">
      <c r="A3536" s="3">
        <v>45880</v>
      </c>
      <c r="B3536" s="9">
        <v>1300</v>
      </c>
      <c r="C3536" s="9" t="s">
        <v>36</v>
      </c>
      <c r="D3536" s="9" t="s">
        <v>168</v>
      </c>
      <c r="E3536" s="9" t="s">
        <v>2789</v>
      </c>
      <c r="F3536" s="9" t="s">
        <v>5537</v>
      </c>
      <c r="G3536" s="9" t="s">
        <v>5492</v>
      </c>
      <c r="H3536" s="10" t="s">
        <v>2789</v>
      </c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</row>
    <row r="3537" spans="1:24" hidden="1" x14ac:dyDescent="0.2">
      <c r="A3537" s="3">
        <v>45910</v>
      </c>
      <c r="B3537" s="9">
        <v>-22.82</v>
      </c>
      <c r="C3537" s="9" t="s">
        <v>27</v>
      </c>
      <c r="D3537" s="9" t="s">
        <v>28</v>
      </c>
      <c r="E3537" s="9" t="s">
        <v>235</v>
      </c>
      <c r="F3537" s="9" t="s">
        <v>17</v>
      </c>
      <c r="G3537" s="9" t="s">
        <v>6056</v>
      </c>
      <c r="H3537" s="9" t="s">
        <v>236</v>
      </c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</row>
    <row r="3538" spans="1:24" hidden="1" x14ac:dyDescent="0.2">
      <c r="A3538" s="3">
        <v>45940</v>
      </c>
      <c r="B3538" s="9">
        <v>-22.94</v>
      </c>
      <c r="C3538" s="9" t="s">
        <v>27</v>
      </c>
      <c r="D3538" s="9" t="s">
        <v>28</v>
      </c>
      <c r="E3538" s="9" t="s">
        <v>235</v>
      </c>
      <c r="F3538" s="9" t="s">
        <v>17</v>
      </c>
      <c r="G3538" s="9" t="s">
        <v>6056</v>
      </c>
      <c r="H3538" s="9" t="s">
        <v>236</v>
      </c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</row>
    <row r="3539" spans="1:24" hidden="1" x14ac:dyDescent="0.2">
      <c r="A3539" s="3">
        <v>45971</v>
      </c>
      <c r="B3539" s="9">
        <v>-23.2</v>
      </c>
      <c r="C3539" s="9" t="s">
        <v>27</v>
      </c>
      <c r="D3539" s="9" t="s">
        <v>28</v>
      </c>
      <c r="E3539" s="9" t="s">
        <v>235</v>
      </c>
      <c r="F3539" s="9" t="s">
        <v>17</v>
      </c>
      <c r="G3539" s="9" t="s">
        <v>6056</v>
      </c>
      <c r="H3539" s="9" t="s">
        <v>236</v>
      </c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</row>
    <row r="3540" spans="1:24" hidden="1" x14ac:dyDescent="0.2">
      <c r="A3540" s="3">
        <v>46002</v>
      </c>
      <c r="B3540" s="9">
        <v>-22.7</v>
      </c>
      <c r="C3540" s="9" t="s">
        <v>27</v>
      </c>
      <c r="D3540" s="9" t="s">
        <v>28</v>
      </c>
      <c r="E3540" s="9" t="s">
        <v>235</v>
      </c>
      <c r="F3540" s="9" t="s">
        <v>17</v>
      </c>
      <c r="G3540" s="9" t="s">
        <v>6056</v>
      </c>
      <c r="H3540" s="9" t="s">
        <v>236</v>
      </c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</row>
    <row r="3541" spans="1:24" hidden="1" x14ac:dyDescent="0.2">
      <c r="A3541" s="3">
        <v>45414</v>
      </c>
      <c r="B3541" s="9">
        <v>-26.29</v>
      </c>
      <c r="C3541" s="9" t="s">
        <v>27</v>
      </c>
      <c r="D3541" s="9" t="s">
        <v>28</v>
      </c>
      <c r="E3541" s="9" t="s">
        <v>2116</v>
      </c>
      <c r="F3541" s="9" t="s">
        <v>17</v>
      </c>
      <c r="G3541" s="9" t="s">
        <v>6056</v>
      </c>
      <c r="H3541" s="9" t="s">
        <v>153</v>
      </c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</row>
    <row r="3542" spans="1:24" hidden="1" x14ac:dyDescent="0.2">
      <c r="A3542" s="3">
        <v>45446</v>
      </c>
      <c r="B3542" s="9">
        <v>-26.01</v>
      </c>
      <c r="C3542" s="9" t="s">
        <v>27</v>
      </c>
      <c r="D3542" s="9" t="s">
        <v>28</v>
      </c>
      <c r="E3542" s="9" t="s">
        <v>2116</v>
      </c>
      <c r="F3542" s="9" t="s">
        <v>17</v>
      </c>
      <c r="G3542" s="9" t="s">
        <v>6056</v>
      </c>
      <c r="H3542" s="9" t="s">
        <v>153</v>
      </c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</row>
    <row r="3543" spans="1:24" hidden="1" x14ac:dyDescent="0.2">
      <c r="A3543" s="3">
        <v>45795</v>
      </c>
      <c r="B3543" s="9">
        <v>-20.7</v>
      </c>
      <c r="C3543" s="9" t="s">
        <v>172</v>
      </c>
      <c r="D3543" s="10"/>
      <c r="E3543" s="9" t="s">
        <v>3951</v>
      </c>
      <c r="F3543" s="9" t="s">
        <v>5538</v>
      </c>
      <c r="G3543" s="9" t="s">
        <v>5543</v>
      </c>
      <c r="H3543" s="9" t="s">
        <v>4704</v>
      </c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</row>
    <row r="3544" spans="1:24" hidden="1" x14ac:dyDescent="0.2">
      <c r="A3544" s="3">
        <v>45950</v>
      </c>
      <c r="B3544" s="9">
        <v>-1.84</v>
      </c>
      <c r="C3544" s="9" t="s">
        <v>27</v>
      </c>
      <c r="D3544" s="9" t="s">
        <v>28</v>
      </c>
      <c r="E3544" s="9" t="s">
        <v>4933</v>
      </c>
      <c r="F3544" s="9" t="s">
        <v>19</v>
      </c>
      <c r="G3544" s="9" t="s">
        <v>18</v>
      </c>
      <c r="H3544" s="10" t="s">
        <v>5950</v>
      </c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</row>
    <row r="3545" spans="1:24" hidden="1" x14ac:dyDescent="0.2">
      <c r="A3545" s="3">
        <v>45950</v>
      </c>
      <c r="B3545" s="9">
        <v>-1.84</v>
      </c>
      <c r="C3545" s="9" t="s">
        <v>27</v>
      </c>
      <c r="D3545" s="9" t="s">
        <v>28</v>
      </c>
      <c r="E3545" s="9" t="s">
        <v>4934</v>
      </c>
      <c r="F3545" s="9" t="s">
        <v>19</v>
      </c>
      <c r="G3545" s="9" t="s">
        <v>18</v>
      </c>
      <c r="H3545" s="10" t="s">
        <v>5950</v>
      </c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</row>
    <row r="3546" spans="1:24" hidden="1" x14ac:dyDescent="0.2">
      <c r="A3546" s="3">
        <v>45950</v>
      </c>
      <c r="B3546" s="9">
        <v>-2.94</v>
      </c>
      <c r="C3546" s="9" t="s">
        <v>27</v>
      </c>
      <c r="D3546" s="9" t="s">
        <v>28</v>
      </c>
      <c r="E3546" s="9" t="s">
        <v>4935</v>
      </c>
      <c r="F3546" s="9" t="s">
        <v>19</v>
      </c>
      <c r="G3546" s="9" t="s">
        <v>18</v>
      </c>
      <c r="H3546" s="10" t="s">
        <v>5950</v>
      </c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</row>
    <row r="3547" spans="1:24" hidden="1" x14ac:dyDescent="0.2">
      <c r="A3547" s="3">
        <v>45950</v>
      </c>
      <c r="B3547" s="9">
        <v>-6.31</v>
      </c>
      <c r="C3547" s="9" t="s">
        <v>27</v>
      </c>
      <c r="D3547" s="9" t="s">
        <v>28</v>
      </c>
      <c r="E3547" s="9" t="s">
        <v>4936</v>
      </c>
      <c r="F3547" s="9" t="s">
        <v>19</v>
      </c>
      <c r="G3547" s="9" t="s">
        <v>18</v>
      </c>
      <c r="H3547" s="10" t="s">
        <v>5950</v>
      </c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</row>
    <row r="3548" spans="1:24" hidden="1" x14ac:dyDescent="0.2">
      <c r="A3548" s="3">
        <v>45957</v>
      </c>
      <c r="B3548" s="9">
        <v>-89.35</v>
      </c>
      <c r="C3548" s="9" t="s">
        <v>27</v>
      </c>
      <c r="D3548" s="9" t="s">
        <v>28</v>
      </c>
      <c r="E3548" s="9" t="s">
        <v>4977</v>
      </c>
      <c r="F3548" s="9" t="s">
        <v>16</v>
      </c>
      <c r="G3548" s="9" t="s">
        <v>6049</v>
      </c>
      <c r="H3548" s="10" t="s">
        <v>4977</v>
      </c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</row>
    <row r="3549" spans="1:24" hidden="1" x14ac:dyDescent="0.2">
      <c r="A3549" s="3">
        <v>45986</v>
      </c>
      <c r="B3549" s="9">
        <v>-5.99</v>
      </c>
      <c r="C3549" s="9" t="s">
        <v>27</v>
      </c>
      <c r="D3549" s="9" t="s">
        <v>28</v>
      </c>
      <c r="E3549" s="9" t="s">
        <v>5252</v>
      </c>
      <c r="F3549" s="9" t="s">
        <v>16</v>
      </c>
      <c r="G3549" s="9" t="s">
        <v>6049</v>
      </c>
      <c r="H3549" s="9" t="s">
        <v>5253</v>
      </c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</row>
    <row r="3550" spans="1:24" hidden="1" x14ac:dyDescent="0.2">
      <c r="A3550" s="3">
        <v>45386</v>
      </c>
      <c r="B3550" s="9">
        <v>-99</v>
      </c>
      <c r="C3550" s="9" t="s">
        <v>27</v>
      </c>
      <c r="D3550" s="9" t="s">
        <v>28</v>
      </c>
      <c r="E3550" s="9" t="s">
        <v>1916</v>
      </c>
      <c r="F3550" s="9" t="s">
        <v>16</v>
      </c>
      <c r="G3550" s="9" t="s">
        <v>6049</v>
      </c>
      <c r="H3550" s="10" t="s">
        <v>5987</v>
      </c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</row>
    <row r="3551" spans="1:24" hidden="1" x14ac:dyDescent="0.2">
      <c r="A3551" s="3">
        <v>46016</v>
      </c>
      <c r="B3551" s="9">
        <v>-37.479999999999997</v>
      </c>
      <c r="C3551" s="9" t="s">
        <v>172</v>
      </c>
      <c r="D3551" s="10"/>
      <c r="E3551" s="9" t="s">
        <v>5461</v>
      </c>
      <c r="F3551" s="9" t="s">
        <v>16</v>
      </c>
      <c r="G3551" s="9" t="s">
        <v>6049</v>
      </c>
      <c r="H3551" s="9" t="s">
        <v>5516</v>
      </c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</row>
    <row r="3552" spans="1:24" hidden="1" x14ac:dyDescent="0.2">
      <c r="A3552" s="3">
        <v>46014</v>
      </c>
      <c r="B3552" s="9">
        <v>-17.399999999999999</v>
      </c>
      <c r="C3552" s="9" t="s">
        <v>172</v>
      </c>
      <c r="D3552" s="10"/>
      <c r="E3552" s="9" t="s">
        <v>5440</v>
      </c>
      <c r="F3552" s="9" t="s">
        <v>16</v>
      </c>
      <c r="G3552" s="9" t="s">
        <v>6049</v>
      </c>
      <c r="H3552" s="10" t="s">
        <v>5957</v>
      </c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</row>
    <row r="3553" spans="1:24" hidden="1" x14ac:dyDescent="0.2">
      <c r="A3553" s="3">
        <v>46020</v>
      </c>
      <c r="B3553" s="9">
        <v>-169.99</v>
      </c>
      <c r="C3553" s="9" t="s">
        <v>27</v>
      </c>
      <c r="D3553" s="9" t="s">
        <v>28</v>
      </c>
      <c r="E3553" s="9" t="s">
        <v>5170</v>
      </c>
      <c r="F3553" s="9" t="s">
        <v>16</v>
      </c>
      <c r="G3553" s="9" t="s">
        <v>6049</v>
      </c>
      <c r="H3553" s="9" t="s">
        <v>5171</v>
      </c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</row>
    <row r="3554" spans="1:24" hidden="1" x14ac:dyDescent="0.2">
      <c r="A3554" s="3">
        <v>45337</v>
      </c>
      <c r="B3554" s="9">
        <v>-20</v>
      </c>
      <c r="C3554" s="9" t="s">
        <v>27</v>
      </c>
      <c r="D3554" s="9" t="s">
        <v>28</v>
      </c>
      <c r="E3554" s="9" t="s">
        <v>1698</v>
      </c>
      <c r="F3554" s="9" t="s">
        <v>16</v>
      </c>
      <c r="G3554" s="9" t="s">
        <v>6049</v>
      </c>
      <c r="H3554" s="10" t="s">
        <v>6015</v>
      </c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</row>
    <row r="3555" spans="1:24" hidden="1" x14ac:dyDescent="0.2">
      <c r="A3555" s="3">
        <v>45481</v>
      </c>
      <c r="B3555" s="9">
        <v>-249</v>
      </c>
      <c r="C3555" s="9" t="s">
        <v>27</v>
      </c>
      <c r="D3555" s="9" t="s">
        <v>28</v>
      </c>
      <c r="E3555" s="9" t="s">
        <v>2392</v>
      </c>
      <c r="F3555" s="9" t="s">
        <v>16</v>
      </c>
      <c r="G3555" s="9" t="s">
        <v>6049</v>
      </c>
      <c r="H3555" s="10" t="s">
        <v>5960</v>
      </c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</row>
    <row r="3556" spans="1:24" hidden="1" x14ac:dyDescent="0.2">
      <c r="A3556" s="3">
        <v>45408</v>
      </c>
      <c r="B3556" s="9">
        <v>-75.95</v>
      </c>
      <c r="C3556" s="9" t="s">
        <v>27</v>
      </c>
      <c r="D3556" s="9" t="s">
        <v>28</v>
      </c>
      <c r="E3556" s="9" t="s">
        <v>2033</v>
      </c>
      <c r="F3556" s="9" t="s">
        <v>16</v>
      </c>
      <c r="G3556" s="9" t="s">
        <v>6049</v>
      </c>
      <c r="H3556" s="10" t="s">
        <v>5961</v>
      </c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</row>
    <row r="3557" spans="1:24" hidden="1" x14ac:dyDescent="0.2">
      <c r="A3557" s="3">
        <v>45408</v>
      </c>
      <c r="B3557" s="9">
        <v>-39.950000000000003</v>
      </c>
      <c r="C3557" s="9" t="s">
        <v>27</v>
      </c>
      <c r="D3557" s="9" t="s">
        <v>28</v>
      </c>
      <c r="E3557" s="9" t="s">
        <v>2035</v>
      </c>
      <c r="F3557" s="9" t="s">
        <v>16</v>
      </c>
      <c r="G3557" s="9" t="s">
        <v>6049</v>
      </c>
      <c r="H3557" s="10" t="s">
        <v>5961</v>
      </c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</row>
    <row r="3558" spans="1:24" hidden="1" x14ac:dyDescent="0.2">
      <c r="A3558" s="3">
        <v>45510</v>
      </c>
      <c r="B3558" s="9">
        <v>-101.9</v>
      </c>
      <c r="C3558" s="9" t="s">
        <v>27</v>
      </c>
      <c r="D3558" s="9" t="s">
        <v>28</v>
      </c>
      <c r="E3558" s="9" t="s">
        <v>2533</v>
      </c>
      <c r="F3558" s="9" t="s">
        <v>16</v>
      </c>
      <c r="G3558" s="9" t="s">
        <v>6049</v>
      </c>
      <c r="H3558" s="10" t="s">
        <v>5961</v>
      </c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</row>
    <row r="3559" spans="1:24" hidden="1" x14ac:dyDescent="0.2">
      <c r="A3559" s="3">
        <v>45637</v>
      </c>
      <c r="B3559" s="9">
        <v>-35.9</v>
      </c>
      <c r="C3559" s="9" t="s">
        <v>27</v>
      </c>
      <c r="D3559" s="9" t="s">
        <v>28</v>
      </c>
      <c r="E3559" s="9" t="s">
        <v>2533</v>
      </c>
      <c r="F3559" s="9" t="s">
        <v>16</v>
      </c>
      <c r="G3559" s="9" t="s">
        <v>6049</v>
      </c>
      <c r="H3559" s="10" t="s">
        <v>5961</v>
      </c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</row>
    <row r="3560" spans="1:24" hidden="1" x14ac:dyDescent="0.2">
      <c r="A3560" s="3">
        <v>45924</v>
      </c>
      <c r="B3560" s="9">
        <v>-250</v>
      </c>
      <c r="C3560" s="9" t="s">
        <v>27</v>
      </c>
      <c r="D3560" s="9" t="s">
        <v>28</v>
      </c>
      <c r="E3560" s="9" t="s">
        <v>2533</v>
      </c>
      <c r="F3560" s="9" t="s">
        <v>16</v>
      </c>
      <c r="G3560" s="9" t="s">
        <v>6049</v>
      </c>
      <c r="H3560" s="10" t="s">
        <v>5961</v>
      </c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</row>
    <row r="3561" spans="1:24" hidden="1" x14ac:dyDescent="0.2">
      <c r="A3561" s="3">
        <v>45660</v>
      </c>
      <c r="B3561" s="9">
        <v>-135.03</v>
      </c>
      <c r="C3561" s="9" t="s">
        <v>27</v>
      </c>
      <c r="D3561" s="9" t="s">
        <v>28</v>
      </c>
      <c r="E3561" s="9" t="s">
        <v>1498</v>
      </c>
      <c r="F3561" s="9" t="s">
        <v>16</v>
      </c>
      <c r="G3561" s="9" t="s">
        <v>6049</v>
      </c>
      <c r="H3561" s="10" t="s">
        <v>5823</v>
      </c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</row>
    <row r="3562" spans="1:24" hidden="1" x14ac:dyDescent="0.2">
      <c r="A3562" s="3">
        <v>45498</v>
      </c>
      <c r="B3562" s="9">
        <v>-65</v>
      </c>
      <c r="C3562" s="9" t="s">
        <v>27</v>
      </c>
      <c r="D3562" s="9" t="s">
        <v>28</v>
      </c>
      <c r="E3562" s="9" t="s">
        <v>2476</v>
      </c>
      <c r="F3562" s="9" t="s">
        <v>16</v>
      </c>
      <c r="G3562" s="9" t="s">
        <v>6049</v>
      </c>
      <c r="H3562" s="10" t="s">
        <v>6016</v>
      </c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</row>
    <row r="3563" spans="1:24" hidden="1" x14ac:dyDescent="0.2">
      <c r="A3563" s="11">
        <v>45992</v>
      </c>
      <c r="B3563" s="12">
        <v>-36.82</v>
      </c>
      <c r="C3563" s="9" t="s">
        <v>27</v>
      </c>
      <c r="D3563" s="12" t="s">
        <v>28</v>
      </c>
      <c r="E3563" s="12" t="s">
        <v>1350</v>
      </c>
      <c r="F3563" s="12" t="s">
        <v>16</v>
      </c>
      <c r="G3563" s="9" t="s">
        <v>6049</v>
      </c>
      <c r="H3563" s="12" t="s">
        <v>1351</v>
      </c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</row>
    <row r="3564" spans="1:24" hidden="1" x14ac:dyDescent="0.2">
      <c r="A3564" s="3">
        <v>45510</v>
      </c>
      <c r="B3564" s="9">
        <v>-6.04</v>
      </c>
      <c r="C3564" s="9" t="s">
        <v>27</v>
      </c>
      <c r="D3564" s="9" t="s">
        <v>28</v>
      </c>
      <c r="E3564" s="9" t="s">
        <v>2534</v>
      </c>
      <c r="F3564" s="9" t="s">
        <v>16</v>
      </c>
      <c r="G3564" s="9" t="s">
        <v>6049</v>
      </c>
      <c r="H3564" s="9" t="s">
        <v>2535</v>
      </c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</row>
    <row r="3565" spans="1:24" hidden="1" x14ac:dyDescent="0.2">
      <c r="A3565" s="3">
        <v>45448</v>
      </c>
      <c r="B3565" s="9">
        <v>-44</v>
      </c>
      <c r="C3565" s="9" t="s">
        <v>27</v>
      </c>
      <c r="D3565" s="9" t="s">
        <v>28</v>
      </c>
      <c r="E3565" s="9" t="s">
        <v>2283</v>
      </c>
      <c r="F3565" s="9" t="s">
        <v>16</v>
      </c>
      <c r="G3565" s="9" t="s">
        <v>6049</v>
      </c>
      <c r="H3565" s="9" t="s">
        <v>2284</v>
      </c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</row>
    <row r="3566" spans="1:24" hidden="1" x14ac:dyDescent="0.2">
      <c r="A3566" s="3">
        <v>45453</v>
      </c>
      <c r="B3566" s="9">
        <v>-110</v>
      </c>
      <c r="C3566" s="9" t="s">
        <v>27</v>
      </c>
      <c r="D3566" s="9" t="s">
        <v>28</v>
      </c>
      <c r="E3566" s="9" t="s">
        <v>2283</v>
      </c>
      <c r="F3566" s="9" t="s">
        <v>16</v>
      </c>
      <c r="G3566" s="9" t="s">
        <v>6049</v>
      </c>
      <c r="H3566" s="9" t="s">
        <v>2284</v>
      </c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</row>
    <row r="3567" spans="1:24" hidden="1" x14ac:dyDescent="0.2">
      <c r="A3567" s="3">
        <v>45650</v>
      </c>
      <c r="B3567" s="9">
        <v>-22.28</v>
      </c>
      <c r="C3567" s="9" t="s">
        <v>27</v>
      </c>
      <c r="D3567" s="9" t="s">
        <v>28</v>
      </c>
      <c r="E3567" s="9" t="s">
        <v>3264</v>
      </c>
      <c r="F3567" s="9" t="s">
        <v>16</v>
      </c>
      <c r="G3567" s="9" t="s">
        <v>6049</v>
      </c>
      <c r="H3567" s="9" t="s">
        <v>146</v>
      </c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</row>
    <row r="3568" spans="1:24" hidden="1" x14ac:dyDescent="0.2">
      <c r="A3568" s="3">
        <v>45376</v>
      </c>
      <c r="B3568" s="9">
        <v>-60.4</v>
      </c>
      <c r="C3568" s="9" t="s">
        <v>27</v>
      </c>
      <c r="D3568" s="9" t="s">
        <v>28</v>
      </c>
      <c r="E3568" s="9" t="s">
        <v>1864</v>
      </c>
      <c r="F3568" s="9" t="s">
        <v>16</v>
      </c>
      <c r="G3568" s="9" t="s">
        <v>6049</v>
      </c>
      <c r="H3568" s="9" t="s">
        <v>845</v>
      </c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</row>
    <row r="3569" spans="1:24" hidden="1" x14ac:dyDescent="0.2">
      <c r="A3569" s="3">
        <v>45509</v>
      </c>
      <c r="B3569" s="9">
        <v>-75.400000000000006</v>
      </c>
      <c r="C3569" s="9" t="s">
        <v>27</v>
      </c>
      <c r="D3569" s="9" t="s">
        <v>28</v>
      </c>
      <c r="E3569" s="9" t="s">
        <v>2524</v>
      </c>
      <c r="F3569" s="9" t="s">
        <v>16</v>
      </c>
      <c r="G3569" s="9" t="s">
        <v>6049</v>
      </c>
      <c r="H3569" s="9" t="s">
        <v>845</v>
      </c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</row>
    <row r="3570" spans="1:24" hidden="1" x14ac:dyDescent="0.2">
      <c r="A3570" s="3">
        <v>46020</v>
      </c>
      <c r="B3570" s="9">
        <v>-3</v>
      </c>
      <c r="C3570" s="9" t="s">
        <v>27</v>
      </c>
      <c r="D3570" s="9" t="s">
        <v>28</v>
      </c>
      <c r="E3570" s="9" t="s">
        <v>2524</v>
      </c>
      <c r="F3570" s="9" t="s">
        <v>16</v>
      </c>
      <c r="G3570" s="9" t="s">
        <v>6049</v>
      </c>
      <c r="H3570" s="9" t="s">
        <v>845</v>
      </c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</row>
    <row r="3571" spans="1:24" hidden="1" x14ac:dyDescent="0.2">
      <c r="A3571" s="3">
        <v>46014</v>
      </c>
      <c r="B3571" s="9">
        <v>-110.5</v>
      </c>
      <c r="C3571" s="9" t="s">
        <v>172</v>
      </c>
      <c r="D3571" s="10"/>
      <c r="E3571" s="9" t="s">
        <v>5444</v>
      </c>
      <c r="F3571" s="9" t="s">
        <v>16</v>
      </c>
      <c r="G3571" s="9" t="s">
        <v>6049</v>
      </c>
      <c r="H3571" s="9" t="s">
        <v>845</v>
      </c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</row>
    <row r="3572" spans="1:24" hidden="1" x14ac:dyDescent="0.2">
      <c r="A3572" s="3">
        <v>46015</v>
      </c>
      <c r="B3572" s="9">
        <v>-82.65</v>
      </c>
      <c r="C3572" s="9" t="s">
        <v>172</v>
      </c>
      <c r="D3572" s="10"/>
      <c r="E3572" s="9" t="s">
        <v>5451</v>
      </c>
      <c r="F3572" s="9" t="s">
        <v>16</v>
      </c>
      <c r="G3572" s="9" t="s">
        <v>6049</v>
      </c>
      <c r="H3572" s="9" t="s">
        <v>845</v>
      </c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</row>
    <row r="3573" spans="1:24" hidden="1" x14ac:dyDescent="0.2">
      <c r="A3573" s="3">
        <v>45366</v>
      </c>
      <c r="B3573" s="9">
        <v>-17.149999999999999</v>
      </c>
      <c r="C3573" s="9" t="s">
        <v>27</v>
      </c>
      <c r="D3573" s="9" t="s">
        <v>28</v>
      </c>
      <c r="E3573" s="9" t="s">
        <v>1829</v>
      </c>
      <c r="F3573" s="9" t="s">
        <v>16</v>
      </c>
      <c r="G3573" s="9" t="s">
        <v>6049</v>
      </c>
      <c r="H3573" s="9" t="s">
        <v>845</v>
      </c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</row>
    <row r="3574" spans="1:24" hidden="1" x14ac:dyDescent="0.2">
      <c r="A3574" s="3">
        <v>45301</v>
      </c>
      <c r="B3574" s="9">
        <v>-60</v>
      </c>
      <c r="C3574" s="9" t="s">
        <v>27</v>
      </c>
      <c r="D3574" s="9" t="s">
        <v>28</v>
      </c>
      <c r="E3574" s="9" t="s">
        <v>128</v>
      </c>
      <c r="F3574" s="9" t="s">
        <v>16</v>
      </c>
      <c r="G3574" s="9" t="s">
        <v>6049</v>
      </c>
      <c r="H3574" s="9" t="s">
        <v>845</v>
      </c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</row>
    <row r="3575" spans="1:24" hidden="1" x14ac:dyDescent="0.2">
      <c r="A3575" s="3">
        <v>45330</v>
      </c>
      <c r="B3575" s="9">
        <v>-64.75</v>
      </c>
      <c r="C3575" s="9" t="s">
        <v>27</v>
      </c>
      <c r="D3575" s="9" t="s">
        <v>28</v>
      </c>
      <c r="E3575" s="9" t="s">
        <v>128</v>
      </c>
      <c r="F3575" s="9" t="s">
        <v>16</v>
      </c>
      <c r="G3575" s="9" t="s">
        <v>6049</v>
      </c>
      <c r="H3575" s="9" t="s">
        <v>845</v>
      </c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</row>
    <row r="3576" spans="1:24" hidden="1" x14ac:dyDescent="0.2">
      <c r="A3576" s="3">
        <v>45357</v>
      </c>
      <c r="B3576" s="9">
        <v>-31.5</v>
      </c>
      <c r="C3576" s="9" t="s">
        <v>27</v>
      </c>
      <c r="D3576" s="9" t="s">
        <v>28</v>
      </c>
      <c r="E3576" s="9" t="s">
        <v>128</v>
      </c>
      <c r="F3576" s="9" t="s">
        <v>16</v>
      </c>
      <c r="G3576" s="9" t="s">
        <v>6049</v>
      </c>
      <c r="H3576" s="9" t="s">
        <v>845</v>
      </c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</row>
    <row r="3577" spans="1:24" hidden="1" x14ac:dyDescent="0.2">
      <c r="A3577" s="3">
        <v>45376</v>
      </c>
      <c r="B3577" s="9">
        <v>-42</v>
      </c>
      <c r="C3577" s="9" t="s">
        <v>27</v>
      </c>
      <c r="D3577" s="9" t="s">
        <v>28</v>
      </c>
      <c r="E3577" s="9" t="s">
        <v>128</v>
      </c>
      <c r="F3577" s="9" t="s">
        <v>16</v>
      </c>
      <c r="G3577" s="9" t="s">
        <v>6049</v>
      </c>
      <c r="H3577" s="9" t="s">
        <v>845</v>
      </c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</row>
    <row r="3578" spans="1:24" hidden="1" x14ac:dyDescent="0.2">
      <c r="A3578" s="3">
        <v>45384</v>
      </c>
      <c r="B3578" s="9">
        <v>-46</v>
      </c>
      <c r="C3578" s="9" t="s">
        <v>27</v>
      </c>
      <c r="D3578" s="9" t="s">
        <v>28</v>
      </c>
      <c r="E3578" s="9" t="s">
        <v>128</v>
      </c>
      <c r="F3578" s="9" t="s">
        <v>16</v>
      </c>
      <c r="G3578" s="9" t="s">
        <v>6049</v>
      </c>
      <c r="H3578" s="9" t="s">
        <v>845</v>
      </c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</row>
    <row r="3579" spans="1:24" hidden="1" x14ac:dyDescent="0.2">
      <c r="A3579" s="3">
        <v>45384</v>
      </c>
      <c r="B3579" s="9">
        <v>-24</v>
      </c>
      <c r="C3579" s="9" t="s">
        <v>27</v>
      </c>
      <c r="D3579" s="9" t="s">
        <v>28</v>
      </c>
      <c r="E3579" s="9" t="s">
        <v>128</v>
      </c>
      <c r="F3579" s="9" t="s">
        <v>16</v>
      </c>
      <c r="G3579" s="9" t="s">
        <v>6049</v>
      </c>
      <c r="H3579" s="9" t="s">
        <v>845</v>
      </c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</row>
    <row r="3580" spans="1:24" hidden="1" x14ac:dyDescent="0.2">
      <c r="A3580" s="3">
        <v>45425</v>
      </c>
      <c r="B3580" s="9">
        <v>-34</v>
      </c>
      <c r="C3580" s="9" t="s">
        <v>27</v>
      </c>
      <c r="D3580" s="9" t="s">
        <v>28</v>
      </c>
      <c r="E3580" s="9" t="s">
        <v>128</v>
      </c>
      <c r="F3580" s="9" t="s">
        <v>16</v>
      </c>
      <c r="G3580" s="9" t="s">
        <v>6049</v>
      </c>
      <c r="H3580" s="9" t="s">
        <v>845</v>
      </c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</row>
    <row r="3581" spans="1:24" hidden="1" x14ac:dyDescent="0.2">
      <c r="A3581" s="3">
        <v>45428</v>
      </c>
      <c r="B3581" s="9">
        <v>-27</v>
      </c>
      <c r="C3581" s="9" t="s">
        <v>27</v>
      </c>
      <c r="D3581" s="9" t="s">
        <v>28</v>
      </c>
      <c r="E3581" s="9" t="s">
        <v>128</v>
      </c>
      <c r="F3581" s="9" t="s">
        <v>16</v>
      </c>
      <c r="G3581" s="9" t="s">
        <v>6049</v>
      </c>
      <c r="H3581" s="9" t="s">
        <v>845</v>
      </c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</row>
    <row r="3582" spans="1:24" hidden="1" x14ac:dyDescent="0.2">
      <c r="A3582" s="3">
        <v>45429</v>
      </c>
      <c r="B3582" s="9">
        <v>-9.5</v>
      </c>
      <c r="C3582" s="9" t="s">
        <v>27</v>
      </c>
      <c r="D3582" s="9" t="s">
        <v>28</v>
      </c>
      <c r="E3582" s="9" t="s">
        <v>128</v>
      </c>
      <c r="F3582" s="9" t="s">
        <v>16</v>
      </c>
      <c r="G3582" s="9" t="s">
        <v>6049</v>
      </c>
      <c r="H3582" s="9" t="s">
        <v>845</v>
      </c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</row>
    <row r="3583" spans="1:24" hidden="1" x14ac:dyDescent="0.2">
      <c r="A3583" s="3">
        <v>45460</v>
      </c>
      <c r="B3583" s="9">
        <v>-44</v>
      </c>
      <c r="C3583" s="9" t="s">
        <v>27</v>
      </c>
      <c r="D3583" s="9" t="s">
        <v>28</v>
      </c>
      <c r="E3583" s="9" t="s">
        <v>128</v>
      </c>
      <c r="F3583" s="9" t="s">
        <v>16</v>
      </c>
      <c r="G3583" s="9" t="s">
        <v>6049</v>
      </c>
      <c r="H3583" s="9" t="s">
        <v>845</v>
      </c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</row>
    <row r="3584" spans="1:24" hidden="1" x14ac:dyDescent="0.2">
      <c r="A3584" s="3">
        <v>45463</v>
      </c>
      <c r="B3584" s="9">
        <v>-18</v>
      </c>
      <c r="C3584" s="9" t="s">
        <v>27</v>
      </c>
      <c r="D3584" s="9" t="s">
        <v>28</v>
      </c>
      <c r="E3584" s="9" t="s">
        <v>128</v>
      </c>
      <c r="F3584" s="9" t="s">
        <v>16</v>
      </c>
      <c r="G3584" s="9" t="s">
        <v>6049</v>
      </c>
      <c r="H3584" s="9" t="s">
        <v>845</v>
      </c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</row>
    <row r="3585" spans="1:24" hidden="1" x14ac:dyDescent="0.2">
      <c r="A3585" s="3">
        <v>45434</v>
      </c>
      <c r="B3585" s="9">
        <v>4837.17</v>
      </c>
      <c r="C3585" s="9" t="s">
        <v>36</v>
      </c>
      <c r="D3585" s="9" t="s">
        <v>95</v>
      </c>
      <c r="E3585" s="9" t="s">
        <v>96</v>
      </c>
      <c r="F3585" s="9" t="s">
        <v>97</v>
      </c>
      <c r="G3585" s="9" t="s">
        <v>5532</v>
      </c>
      <c r="H3585" s="10" t="s">
        <v>4239</v>
      </c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</row>
    <row r="3586" spans="1:24" hidden="1" x14ac:dyDescent="0.2">
      <c r="A3586" s="3">
        <v>45448</v>
      </c>
      <c r="B3586" s="9">
        <v>4807.53</v>
      </c>
      <c r="C3586" s="9" t="s">
        <v>36</v>
      </c>
      <c r="D3586" s="9" t="s">
        <v>95</v>
      </c>
      <c r="E3586" s="9" t="s">
        <v>96</v>
      </c>
      <c r="F3586" s="9" t="s">
        <v>97</v>
      </c>
      <c r="G3586" s="9" t="s">
        <v>5532</v>
      </c>
      <c r="H3586" s="10" t="s">
        <v>4239</v>
      </c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</row>
    <row r="3587" spans="1:24" hidden="1" x14ac:dyDescent="0.2">
      <c r="A3587" s="3">
        <v>45467</v>
      </c>
      <c r="B3587" s="9">
        <v>-2.5</v>
      </c>
      <c r="C3587" s="9" t="s">
        <v>27</v>
      </c>
      <c r="D3587" s="9" t="s">
        <v>28</v>
      </c>
      <c r="E3587" s="9" t="s">
        <v>128</v>
      </c>
      <c r="F3587" s="9" t="s">
        <v>16</v>
      </c>
      <c r="G3587" s="9" t="s">
        <v>6049</v>
      </c>
      <c r="H3587" s="9" t="s">
        <v>845</v>
      </c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</row>
    <row r="3588" spans="1:24" hidden="1" x14ac:dyDescent="0.2">
      <c r="A3588" s="3">
        <v>45516</v>
      </c>
      <c r="B3588" s="9">
        <v>-30.75</v>
      </c>
      <c r="C3588" s="9" t="s">
        <v>27</v>
      </c>
      <c r="D3588" s="9" t="s">
        <v>28</v>
      </c>
      <c r="E3588" s="9" t="s">
        <v>128</v>
      </c>
      <c r="F3588" s="9" t="s">
        <v>16</v>
      </c>
      <c r="G3588" s="9" t="s">
        <v>6049</v>
      </c>
      <c r="H3588" s="9" t="s">
        <v>845</v>
      </c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</row>
    <row r="3589" spans="1:24" hidden="1" x14ac:dyDescent="0.2">
      <c r="A3589" s="3">
        <v>45519</v>
      </c>
      <c r="B3589" s="9">
        <v>-26.15</v>
      </c>
      <c r="C3589" s="9" t="s">
        <v>27</v>
      </c>
      <c r="D3589" s="9" t="s">
        <v>28</v>
      </c>
      <c r="E3589" s="9" t="s">
        <v>128</v>
      </c>
      <c r="F3589" s="9" t="s">
        <v>16</v>
      </c>
      <c r="G3589" s="9" t="s">
        <v>6049</v>
      </c>
      <c r="H3589" s="9" t="s">
        <v>845</v>
      </c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</row>
    <row r="3590" spans="1:24" hidden="1" x14ac:dyDescent="0.2">
      <c r="A3590" s="3">
        <v>45527</v>
      </c>
      <c r="B3590" s="9">
        <v>-15</v>
      </c>
      <c r="C3590" s="9" t="s">
        <v>27</v>
      </c>
      <c r="D3590" s="9" t="s">
        <v>28</v>
      </c>
      <c r="E3590" s="9" t="s">
        <v>128</v>
      </c>
      <c r="F3590" s="9" t="s">
        <v>16</v>
      </c>
      <c r="G3590" s="9" t="s">
        <v>6049</v>
      </c>
      <c r="H3590" s="9" t="s">
        <v>845</v>
      </c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</row>
    <row r="3591" spans="1:24" hidden="1" x14ac:dyDescent="0.2">
      <c r="A3591" s="3">
        <v>45575</v>
      </c>
      <c r="B3591" s="9">
        <v>-48</v>
      </c>
      <c r="C3591" s="9" t="s">
        <v>27</v>
      </c>
      <c r="D3591" s="9" t="s">
        <v>28</v>
      </c>
      <c r="E3591" s="9" t="s">
        <v>128</v>
      </c>
      <c r="F3591" s="9" t="s">
        <v>16</v>
      </c>
      <c r="G3591" s="9" t="s">
        <v>6049</v>
      </c>
      <c r="H3591" s="9" t="s">
        <v>845</v>
      </c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</row>
    <row r="3592" spans="1:24" hidden="1" x14ac:dyDescent="0.2">
      <c r="A3592" s="3">
        <v>45593</v>
      </c>
      <c r="B3592" s="9">
        <v>-50</v>
      </c>
      <c r="C3592" s="9" t="s">
        <v>27</v>
      </c>
      <c r="D3592" s="9" t="s">
        <v>28</v>
      </c>
      <c r="E3592" s="9" t="s">
        <v>128</v>
      </c>
      <c r="F3592" s="9" t="s">
        <v>16</v>
      </c>
      <c r="G3592" s="9" t="s">
        <v>6049</v>
      </c>
      <c r="H3592" s="9" t="s">
        <v>845</v>
      </c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</row>
    <row r="3593" spans="1:24" hidden="1" x14ac:dyDescent="0.2">
      <c r="A3593" s="3">
        <v>45600</v>
      </c>
      <c r="B3593" s="9">
        <v>-5</v>
      </c>
      <c r="C3593" s="9" t="s">
        <v>27</v>
      </c>
      <c r="D3593" s="9" t="s">
        <v>28</v>
      </c>
      <c r="E3593" s="9" t="s">
        <v>128</v>
      </c>
      <c r="F3593" s="9" t="s">
        <v>16</v>
      </c>
      <c r="G3593" s="9" t="s">
        <v>6049</v>
      </c>
      <c r="H3593" s="9" t="s">
        <v>845</v>
      </c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</row>
    <row r="3594" spans="1:24" hidden="1" x14ac:dyDescent="0.2">
      <c r="A3594" s="3">
        <v>45603</v>
      </c>
      <c r="B3594" s="9">
        <v>-59.25</v>
      </c>
      <c r="C3594" s="9" t="s">
        <v>27</v>
      </c>
      <c r="D3594" s="9" t="s">
        <v>28</v>
      </c>
      <c r="E3594" s="9" t="s">
        <v>128</v>
      </c>
      <c r="F3594" s="9" t="s">
        <v>16</v>
      </c>
      <c r="G3594" s="9" t="s">
        <v>6049</v>
      </c>
      <c r="H3594" s="9" t="s">
        <v>845</v>
      </c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</row>
    <row r="3595" spans="1:24" hidden="1" x14ac:dyDescent="0.2">
      <c r="A3595" s="3">
        <v>45610</v>
      </c>
      <c r="B3595" s="9">
        <v>-43</v>
      </c>
      <c r="C3595" s="9" t="s">
        <v>27</v>
      </c>
      <c r="D3595" s="9" t="s">
        <v>28</v>
      </c>
      <c r="E3595" s="9" t="s">
        <v>128</v>
      </c>
      <c r="F3595" s="9" t="s">
        <v>16</v>
      </c>
      <c r="G3595" s="9" t="s">
        <v>6049</v>
      </c>
      <c r="H3595" s="9" t="s">
        <v>845</v>
      </c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</row>
    <row r="3596" spans="1:24" hidden="1" x14ac:dyDescent="0.2">
      <c r="A3596" s="3">
        <v>45610</v>
      </c>
      <c r="B3596" s="9">
        <v>-8</v>
      </c>
      <c r="C3596" s="9" t="s">
        <v>27</v>
      </c>
      <c r="D3596" s="9" t="s">
        <v>28</v>
      </c>
      <c r="E3596" s="9" t="s">
        <v>128</v>
      </c>
      <c r="F3596" s="9" t="s">
        <v>16</v>
      </c>
      <c r="G3596" s="9" t="s">
        <v>6049</v>
      </c>
      <c r="H3596" s="9" t="s">
        <v>845</v>
      </c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</row>
    <row r="3597" spans="1:24" hidden="1" x14ac:dyDescent="0.2">
      <c r="A3597" s="3">
        <v>45611</v>
      </c>
      <c r="B3597" s="9">
        <v>-57.5</v>
      </c>
      <c r="C3597" s="9" t="s">
        <v>27</v>
      </c>
      <c r="D3597" s="9" t="s">
        <v>28</v>
      </c>
      <c r="E3597" s="9" t="s">
        <v>128</v>
      </c>
      <c r="F3597" s="9" t="s">
        <v>16</v>
      </c>
      <c r="G3597" s="9" t="s">
        <v>6049</v>
      </c>
      <c r="H3597" s="9" t="s">
        <v>845</v>
      </c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</row>
    <row r="3598" spans="1:24" hidden="1" x14ac:dyDescent="0.2">
      <c r="A3598" s="3">
        <v>45635</v>
      </c>
      <c r="B3598" s="9">
        <v>-14</v>
      </c>
      <c r="C3598" s="9" t="s">
        <v>27</v>
      </c>
      <c r="D3598" s="9" t="s">
        <v>28</v>
      </c>
      <c r="E3598" s="9" t="s">
        <v>128</v>
      </c>
      <c r="F3598" s="9" t="s">
        <v>16</v>
      </c>
      <c r="G3598" s="9" t="s">
        <v>6049</v>
      </c>
      <c r="H3598" s="9" t="s">
        <v>845</v>
      </c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</row>
    <row r="3599" spans="1:24" hidden="1" x14ac:dyDescent="0.2">
      <c r="A3599" s="3">
        <v>45642</v>
      </c>
      <c r="B3599" s="9">
        <v>-62</v>
      </c>
      <c r="C3599" s="9" t="s">
        <v>27</v>
      </c>
      <c r="D3599" s="9" t="s">
        <v>28</v>
      </c>
      <c r="E3599" s="9" t="s">
        <v>128</v>
      </c>
      <c r="F3599" s="9" t="s">
        <v>16</v>
      </c>
      <c r="G3599" s="9" t="s">
        <v>6049</v>
      </c>
      <c r="H3599" s="9" t="s">
        <v>845</v>
      </c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</row>
    <row r="3600" spans="1:24" hidden="1" x14ac:dyDescent="0.2">
      <c r="A3600" s="3">
        <v>45671</v>
      </c>
      <c r="B3600" s="9">
        <v>-34</v>
      </c>
      <c r="C3600" s="9" t="s">
        <v>27</v>
      </c>
      <c r="D3600" s="9" t="s">
        <v>28</v>
      </c>
      <c r="E3600" s="9" t="s">
        <v>128</v>
      </c>
      <c r="F3600" s="9" t="s">
        <v>16</v>
      </c>
      <c r="G3600" s="9" t="s">
        <v>6049</v>
      </c>
      <c r="H3600" s="9" t="s">
        <v>845</v>
      </c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</row>
    <row r="3601" spans="1:24" hidden="1" x14ac:dyDescent="0.2">
      <c r="A3601" s="3">
        <v>45819</v>
      </c>
      <c r="B3601" s="9">
        <v>-14.6</v>
      </c>
      <c r="C3601" s="9" t="s">
        <v>172</v>
      </c>
      <c r="D3601" s="10"/>
      <c r="E3601" s="9" t="s">
        <v>3951</v>
      </c>
      <c r="F3601" s="9" t="s">
        <v>5538</v>
      </c>
      <c r="G3601" s="9" t="s">
        <v>5543</v>
      </c>
      <c r="H3601" s="9" t="s">
        <v>4704</v>
      </c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</row>
    <row r="3602" spans="1:24" hidden="1" x14ac:dyDescent="0.2">
      <c r="A3602" s="3">
        <v>45874</v>
      </c>
      <c r="B3602" s="9">
        <v>-7</v>
      </c>
      <c r="C3602" s="9" t="s">
        <v>172</v>
      </c>
      <c r="D3602" s="10"/>
      <c r="E3602" s="9" t="s">
        <v>4453</v>
      </c>
      <c r="F3602" s="9" t="s">
        <v>5538</v>
      </c>
      <c r="G3602" s="9" t="s">
        <v>5543</v>
      </c>
      <c r="H3602" s="9" t="s">
        <v>4704</v>
      </c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</row>
    <row r="3603" spans="1:24" hidden="1" x14ac:dyDescent="0.2">
      <c r="A3603" s="3">
        <v>45846</v>
      </c>
      <c r="B3603" s="9">
        <v>-4.3</v>
      </c>
      <c r="C3603" s="9" t="s">
        <v>172</v>
      </c>
      <c r="D3603" s="10"/>
      <c r="E3603" s="9" t="s">
        <v>4268</v>
      </c>
      <c r="F3603" s="9" t="s">
        <v>5538</v>
      </c>
      <c r="G3603" s="9" t="s">
        <v>5543</v>
      </c>
      <c r="H3603" s="9" t="s">
        <v>4704</v>
      </c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</row>
    <row r="3604" spans="1:24" hidden="1" x14ac:dyDescent="0.2">
      <c r="A3604" s="3">
        <v>45846</v>
      </c>
      <c r="B3604" s="9">
        <v>-8.6</v>
      </c>
      <c r="C3604" s="9" t="s">
        <v>172</v>
      </c>
      <c r="D3604" s="10"/>
      <c r="E3604" s="9" t="s">
        <v>4268</v>
      </c>
      <c r="F3604" s="9" t="s">
        <v>5538</v>
      </c>
      <c r="G3604" s="9" t="s">
        <v>5543</v>
      </c>
      <c r="H3604" s="9" t="s">
        <v>4704</v>
      </c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</row>
    <row r="3605" spans="1:24" hidden="1" x14ac:dyDescent="0.2">
      <c r="A3605" s="3">
        <v>45881</v>
      </c>
      <c r="B3605" s="9">
        <v>-11.3</v>
      </c>
      <c r="C3605" s="9" t="s">
        <v>172</v>
      </c>
      <c r="D3605" s="10"/>
      <c r="E3605" s="9" t="s">
        <v>4496</v>
      </c>
      <c r="F3605" s="9" t="s">
        <v>5538</v>
      </c>
      <c r="G3605" s="9" t="s">
        <v>5543</v>
      </c>
      <c r="H3605" s="9" t="s">
        <v>4704</v>
      </c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</row>
    <row r="3606" spans="1:24" hidden="1" x14ac:dyDescent="0.2">
      <c r="A3606" s="3">
        <v>46002</v>
      </c>
      <c r="B3606" s="9">
        <v>-8.69</v>
      </c>
      <c r="C3606" s="9" t="s">
        <v>172</v>
      </c>
      <c r="D3606" s="10"/>
      <c r="E3606" s="9" t="s">
        <v>5403</v>
      </c>
      <c r="F3606" s="9" t="s">
        <v>5538</v>
      </c>
      <c r="G3606" s="9" t="s">
        <v>5543</v>
      </c>
      <c r="H3606" s="9" t="s">
        <v>4704</v>
      </c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</row>
    <row r="3607" spans="1:24" hidden="1" x14ac:dyDescent="0.2">
      <c r="A3607" s="3">
        <v>45891</v>
      </c>
      <c r="B3607" s="9">
        <v>-7</v>
      </c>
      <c r="C3607" s="9" t="s">
        <v>172</v>
      </c>
      <c r="D3607" s="10"/>
      <c r="E3607" s="9" t="s">
        <v>4552</v>
      </c>
      <c r="F3607" s="9" t="s">
        <v>5538</v>
      </c>
      <c r="G3607" s="9" t="s">
        <v>5543</v>
      </c>
      <c r="H3607" s="9" t="s">
        <v>4704</v>
      </c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</row>
    <row r="3608" spans="1:24" hidden="1" x14ac:dyDescent="0.2">
      <c r="A3608" s="3">
        <v>45800</v>
      </c>
      <c r="B3608" s="9">
        <v>-11.3</v>
      </c>
      <c r="C3608" s="9" t="s">
        <v>172</v>
      </c>
      <c r="D3608" s="10"/>
      <c r="E3608" s="9" t="s">
        <v>3984</v>
      </c>
      <c r="F3608" s="9" t="s">
        <v>5538</v>
      </c>
      <c r="G3608" s="9" t="s">
        <v>5543</v>
      </c>
      <c r="H3608" s="9" t="s">
        <v>4704</v>
      </c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</row>
    <row r="3609" spans="1:24" hidden="1" x14ac:dyDescent="0.2">
      <c r="A3609" s="3">
        <v>45862</v>
      </c>
      <c r="B3609" s="9">
        <v>-7</v>
      </c>
      <c r="C3609" s="9" t="s">
        <v>172</v>
      </c>
      <c r="D3609" s="10"/>
      <c r="E3609" s="9" t="s">
        <v>4387</v>
      </c>
      <c r="F3609" s="9" t="s">
        <v>5538</v>
      </c>
      <c r="G3609" s="9" t="s">
        <v>5543</v>
      </c>
      <c r="H3609" s="9" t="s">
        <v>4704</v>
      </c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</row>
    <row r="3610" spans="1:24" hidden="1" x14ac:dyDescent="0.2">
      <c r="A3610" s="3">
        <v>45776</v>
      </c>
      <c r="B3610" s="9">
        <v>-3.5</v>
      </c>
      <c r="C3610" s="9" t="s">
        <v>172</v>
      </c>
      <c r="D3610" s="10"/>
      <c r="E3610" s="9" t="s">
        <v>3805</v>
      </c>
      <c r="F3610" s="9" t="s">
        <v>5538</v>
      </c>
      <c r="G3610" s="9" t="s">
        <v>5543</v>
      </c>
      <c r="H3610" s="9" t="s">
        <v>4704</v>
      </c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</row>
    <row r="3611" spans="1:24" hidden="1" x14ac:dyDescent="0.2">
      <c r="A3611" s="3">
        <v>45474</v>
      </c>
      <c r="B3611" s="9">
        <v>-25.9</v>
      </c>
      <c r="C3611" s="9" t="s">
        <v>27</v>
      </c>
      <c r="D3611" s="9" t="s">
        <v>28</v>
      </c>
      <c r="E3611" s="9" t="s">
        <v>2116</v>
      </c>
      <c r="F3611" s="9" t="s">
        <v>17</v>
      </c>
      <c r="G3611" s="9" t="s">
        <v>6056</v>
      </c>
      <c r="H3611" s="9" t="s">
        <v>153</v>
      </c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</row>
    <row r="3612" spans="1:24" hidden="1" x14ac:dyDescent="0.2">
      <c r="A3612" s="3">
        <v>45506</v>
      </c>
      <c r="B3612" s="9">
        <v>-26.26</v>
      </c>
      <c r="C3612" s="9" t="s">
        <v>27</v>
      </c>
      <c r="D3612" s="9" t="s">
        <v>28</v>
      </c>
      <c r="E3612" s="9" t="s">
        <v>2116</v>
      </c>
      <c r="F3612" s="9" t="s">
        <v>17</v>
      </c>
      <c r="G3612" s="9" t="s">
        <v>6056</v>
      </c>
      <c r="H3612" s="9" t="s">
        <v>153</v>
      </c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</row>
    <row r="3613" spans="1:24" hidden="1" x14ac:dyDescent="0.2">
      <c r="A3613" s="3">
        <v>45537</v>
      </c>
      <c r="B3613" s="9">
        <v>-25.39</v>
      </c>
      <c r="C3613" s="9" t="s">
        <v>27</v>
      </c>
      <c r="D3613" s="9" t="s">
        <v>28</v>
      </c>
      <c r="E3613" s="9" t="s">
        <v>2116</v>
      </c>
      <c r="F3613" s="9" t="s">
        <v>17</v>
      </c>
      <c r="G3613" s="9" t="s">
        <v>6056</v>
      </c>
      <c r="H3613" s="9" t="s">
        <v>153</v>
      </c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</row>
    <row r="3614" spans="1:24" hidden="1" x14ac:dyDescent="0.2">
      <c r="A3614" s="3">
        <v>45567</v>
      </c>
      <c r="B3614" s="9">
        <v>-24.96</v>
      </c>
      <c r="C3614" s="9" t="s">
        <v>27</v>
      </c>
      <c r="D3614" s="9" t="s">
        <v>28</v>
      </c>
      <c r="E3614" s="9" t="s">
        <v>2116</v>
      </c>
      <c r="F3614" s="9" t="s">
        <v>17</v>
      </c>
      <c r="G3614" s="9" t="s">
        <v>6056</v>
      </c>
      <c r="H3614" s="9" t="s">
        <v>153</v>
      </c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</row>
    <row r="3615" spans="1:24" hidden="1" x14ac:dyDescent="0.2">
      <c r="A3615" s="3">
        <v>45600</v>
      </c>
      <c r="B3615" s="9">
        <v>-26.22</v>
      </c>
      <c r="C3615" s="9" t="s">
        <v>27</v>
      </c>
      <c r="D3615" s="9" t="s">
        <v>28</v>
      </c>
      <c r="E3615" s="9" t="s">
        <v>2992</v>
      </c>
      <c r="F3615" s="9" t="s">
        <v>17</v>
      </c>
      <c r="G3615" s="9" t="s">
        <v>6056</v>
      </c>
      <c r="H3615" s="9" t="s">
        <v>153</v>
      </c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</row>
    <row r="3616" spans="1:24" hidden="1" x14ac:dyDescent="0.2">
      <c r="A3616" s="3">
        <v>45628</v>
      </c>
      <c r="B3616" s="9">
        <v>-26.45</v>
      </c>
      <c r="C3616" s="9" t="s">
        <v>27</v>
      </c>
      <c r="D3616" s="9" t="s">
        <v>28</v>
      </c>
      <c r="E3616" s="9" t="s">
        <v>2992</v>
      </c>
      <c r="F3616" s="9" t="s">
        <v>17</v>
      </c>
      <c r="G3616" s="9" t="s">
        <v>6056</v>
      </c>
      <c r="H3616" s="9" t="s">
        <v>153</v>
      </c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</row>
    <row r="3617" spans="1:24" hidden="1" x14ac:dyDescent="0.2">
      <c r="A3617" s="3">
        <v>45630</v>
      </c>
      <c r="B3617" s="9">
        <v>-222.83</v>
      </c>
      <c r="C3617" s="9" t="s">
        <v>27</v>
      </c>
      <c r="D3617" s="9" t="s">
        <v>28</v>
      </c>
      <c r="E3617" s="9" t="s">
        <v>2992</v>
      </c>
      <c r="F3617" s="9" t="s">
        <v>17</v>
      </c>
      <c r="G3617" s="9" t="s">
        <v>6056</v>
      </c>
      <c r="H3617" s="9" t="s">
        <v>153</v>
      </c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</row>
    <row r="3618" spans="1:24" hidden="1" x14ac:dyDescent="0.2">
      <c r="A3618" s="3">
        <v>45293</v>
      </c>
      <c r="B3618" s="9">
        <v>-25.28</v>
      </c>
      <c r="C3618" s="9" t="s">
        <v>27</v>
      </c>
      <c r="D3618" s="9" t="s">
        <v>28</v>
      </c>
      <c r="E3618" s="9" t="s">
        <v>152</v>
      </c>
      <c r="F3618" s="9" t="s">
        <v>17</v>
      </c>
      <c r="G3618" s="9" t="s">
        <v>6056</v>
      </c>
      <c r="H3618" s="9" t="s">
        <v>153</v>
      </c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</row>
    <row r="3619" spans="1:24" hidden="1" x14ac:dyDescent="0.2">
      <c r="A3619" s="3">
        <v>45323</v>
      </c>
      <c r="B3619" s="9">
        <v>-26.07</v>
      </c>
      <c r="C3619" s="9" t="s">
        <v>27</v>
      </c>
      <c r="D3619" s="9" t="s">
        <v>28</v>
      </c>
      <c r="E3619" s="9" t="s">
        <v>152</v>
      </c>
      <c r="F3619" s="9" t="s">
        <v>17</v>
      </c>
      <c r="G3619" s="9" t="s">
        <v>6056</v>
      </c>
      <c r="H3619" s="9" t="s">
        <v>153</v>
      </c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</row>
    <row r="3620" spans="1:24" hidden="1" x14ac:dyDescent="0.2">
      <c r="A3620" s="3">
        <v>45352</v>
      </c>
      <c r="B3620" s="9">
        <v>-26.41</v>
      </c>
      <c r="C3620" s="9" t="s">
        <v>27</v>
      </c>
      <c r="D3620" s="9" t="s">
        <v>28</v>
      </c>
      <c r="E3620" s="9" t="s">
        <v>152</v>
      </c>
      <c r="F3620" s="9" t="s">
        <v>17</v>
      </c>
      <c r="G3620" s="9" t="s">
        <v>6056</v>
      </c>
      <c r="H3620" s="9" t="s">
        <v>153</v>
      </c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</row>
    <row r="3621" spans="1:24" hidden="1" x14ac:dyDescent="0.2">
      <c r="A3621" s="3">
        <v>45384</v>
      </c>
      <c r="B3621" s="9">
        <v>-26.43</v>
      </c>
      <c r="C3621" s="9" t="s">
        <v>27</v>
      </c>
      <c r="D3621" s="9" t="s">
        <v>28</v>
      </c>
      <c r="E3621" s="9" t="s">
        <v>152</v>
      </c>
      <c r="F3621" s="9" t="s">
        <v>17</v>
      </c>
      <c r="G3621" s="9" t="s">
        <v>6056</v>
      </c>
      <c r="H3621" s="9" t="s">
        <v>153</v>
      </c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</row>
    <row r="3622" spans="1:24" hidden="1" x14ac:dyDescent="0.2">
      <c r="A3622" s="3">
        <v>45880</v>
      </c>
      <c r="B3622" s="9">
        <v>-0.81</v>
      </c>
      <c r="C3622" s="9" t="s">
        <v>27</v>
      </c>
      <c r="D3622" s="9" t="s">
        <v>67</v>
      </c>
      <c r="E3622" s="9" t="s">
        <v>68</v>
      </c>
      <c r="F3622" s="9" t="s">
        <v>4</v>
      </c>
      <c r="G3622" s="9" t="s">
        <v>4</v>
      </c>
      <c r="H3622" s="9" t="s">
        <v>40</v>
      </c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</row>
    <row r="3623" spans="1:24" hidden="1" x14ac:dyDescent="0.2">
      <c r="A3623" s="3">
        <v>45978</v>
      </c>
      <c r="B3623" s="9">
        <v>-60.7</v>
      </c>
      <c r="C3623" s="9" t="s">
        <v>27</v>
      </c>
      <c r="D3623" s="9" t="s">
        <v>28</v>
      </c>
      <c r="E3623" s="9" t="s">
        <v>5275</v>
      </c>
      <c r="F3623" s="9" t="s">
        <v>17</v>
      </c>
      <c r="G3623" s="9" t="s">
        <v>5520</v>
      </c>
      <c r="H3623" s="10" t="s">
        <v>5926</v>
      </c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</row>
    <row r="3624" spans="1:24" hidden="1" x14ac:dyDescent="0.2">
      <c r="A3624" s="3">
        <v>45611</v>
      </c>
      <c r="B3624" s="9">
        <v>-61.3</v>
      </c>
      <c r="C3624" s="9" t="s">
        <v>27</v>
      </c>
      <c r="D3624" s="9" t="s">
        <v>28</v>
      </c>
      <c r="E3624" s="9" t="s">
        <v>3060</v>
      </c>
      <c r="F3624" s="9" t="s">
        <v>17</v>
      </c>
      <c r="G3624" s="9" t="s">
        <v>5520</v>
      </c>
      <c r="H3624" s="10" t="s">
        <v>5926</v>
      </c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</row>
    <row r="3625" spans="1:24" hidden="1" x14ac:dyDescent="0.2">
      <c r="A3625" s="3">
        <v>45295</v>
      </c>
      <c r="B3625" s="9">
        <v>-9.99</v>
      </c>
      <c r="C3625" s="9" t="s">
        <v>27</v>
      </c>
      <c r="D3625" s="9" t="s">
        <v>28</v>
      </c>
      <c r="E3625" s="9" t="s">
        <v>49</v>
      </c>
      <c r="F3625" s="9" t="s">
        <v>17</v>
      </c>
      <c r="G3625" s="9" t="s">
        <v>5520</v>
      </c>
      <c r="H3625" s="9" t="s">
        <v>50</v>
      </c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</row>
    <row r="3626" spans="1:24" hidden="1" x14ac:dyDescent="0.2">
      <c r="A3626" s="3">
        <v>45314</v>
      </c>
      <c r="B3626" s="9">
        <v>-4.49</v>
      </c>
      <c r="C3626" s="9" t="s">
        <v>27</v>
      </c>
      <c r="D3626" s="9" t="s">
        <v>28</v>
      </c>
      <c r="E3626" s="9" t="s">
        <v>49</v>
      </c>
      <c r="F3626" s="9" t="s">
        <v>17</v>
      </c>
      <c r="G3626" s="9" t="s">
        <v>5520</v>
      </c>
      <c r="H3626" s="9" t="s">
        <v>50</v>
      </c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</row>
    <row r="3627" spans="1:24" hidden="1" x14ac:dyDescent="0.2">
      <c r="A3627" s="3">
        <v>45320</v>
      </c>
      <c r="B3627" s="9">
        <v>-22.99</v>
      </c>
      <c r="C3627" s="9" t="s">
        <v>27</v>
      </c>
      <c r="D3627" s="9" t="s">
        <v>28</v>
      </c>
      <c r="E3627" s="9" t="s">
        <v>49</v>
      </c>
      <c r="F3627" s="9" t="s">
        <v>17</v>
      </c>
      <c r="G3627" s="9" t="s">
        <v>5520</v>
      </c>
      <c r="H3627" s="9" t="s">
        <v>50</v>
      </c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</row>
    <row r="3628" spans="1:24" hidden="1" x14ac:dyDescent="0.2">
      <c r="A3628" s="3">
        <v>45327</v>
      </c>
      <c r="B3628" s="9">
        <v>-9.99</v>
      </c>
      <c r="C3628" s="9" t="s">
        <v>27</v>
      </c>
      <c r="D3628" s="9" t="s">
        <v>28</v>
      </c>
      <c r="E3628" s="9" t="s">
        <v>49</v>
      </c>
      <c r="F3628" s="9" t="s">
        <v>17</v>
      </c>
      <c r="G3628" s="9" t="s">
        <v>5520</v>
      </c>
      <c r="H3628" s="9" t="s">
        <v>50</v>
      </c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</row>
    <row r="3629" spans="1:24" hidden="1" x14ac:dyDescent="0.2">
      <c r="A3629" s="3">
        <v>45345</v>
      </c>
      <c r="B3629" s="9">
        <v>-4.49</v>
      </c>
      <c r="C3629" s="9" t="s">
        <v>27</v>
      </c>
      <c r="D3629" s="9" t="s">
        <v>28</v>
      </c>
      <c r="E3629" s="9" t="s">
        <v>49</v>
      </c>
      <c r="F3629" s="9" t="s">
        <v>17</v>
      </c>
      <c r="G3629" s="9" t="s">
        <v>5520</v>
      </c>
      <c r="H3629" s="9" t="s">
        <v>50</v>
      </c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</row>
    <row r="3630" spans="1:24" hidden="1" x14ac:dyDescent="0.2">
      <c r="A3630" s="3">
        <v>45350</v>
      </c>
      <c r="B3630" s="9">
        <v>-22.99</v>
      </c>
      <c r="C3630" s="9" t="s">
        <v>27</v>
      </c>
      <c r="D3630" s="9" t="s">
        <v>28</v>
      </c>
      <c r="E3630" s="9" t="s">
        <v>49</v>
      </c>
      <c r="F3630" s="9" t="s">
        <v>17</v>
      </c>
      <c r="G3630" s="9" t="s">
        <v>5520</v>
      </c>
      <c r="H3630" s="9" t="s">
        <v>50</v>
      </c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</row>
    <row r="3631" spans="1:24" hidden="1" x14ac:dyDescent="0.2">
      <c r="A3631" s="3">
        <v>45365</v>
      </c>
      <c r="B3631" s="9">
        <v>-9.99</v>
      </c>
      <c r="C3631" s="9" t="s">
        <v>27</v>
      </c>
      <c r="D3631" s="9" t="s">
        <v>28</v>
      </c>
      <c r="E3631" s="9" t="s">
        <v>49</v>
      </c>
      <c r="F3631" s="9" t="s">
        <v>17</v>
      </c>
      <c r="G3631" s="9" t="s">
        <v>5520</v>
      </c>
      <c r="H3631" s="9" t="s">
        <v>50</v>
      </c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</row>
    <row r="3632" spans="1:24" hidden="1" x14ac:dyDescent="0.2">
      <c r="A3632" s="3">
        <v>45369</v>
      </c>
      <c r="B3632" s="9">
        <v>-22.99</v>
      </c>
      <c r="C3632" s="9" t="s">
        <v>27</v>
      </c>
      <c r="D3632" s="9" t="s">
        <v>28</v>
      </c>
      <c r="E3632" s="9" t="s">
        <v>49</v>
      </c>
      <c r="F3632" s="9" t="s">
        <v>17</v>
      </c>
      <c r="G3632" s="9" t="s">
        <v>5520</v>
      </c>
      <c r="H3632" s="9" t="s">
        <v>50</v>
      </c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</row>
    <row r="3633" spans="1:24" hidden="1" x14ac:dyDescent="0.2">
      <c r="A3633" s="3">
        <v>45376</v>
      </c>
      <c r="B3633" s="9">
        <v>-4.49</v>
      </c>
      <c r="C3633" s="9" t="s">
        <v>27</v>
      </c>
      <c r="D3633" s="9" t="s">
        <v>28</v>
      </c>
      <c r="E3633" s="9" t="s">
        <v>49</v>
      </c>
      <c r="F3633" s="9" t="s">
        <v>17</v>
      </c>
      <c r="G3633" s="9" t="s">
        <v>5520</v>
      </c>
      <c r="H3633" s="9" t="s">
        <v>50</v>
      </c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</row>
    <row r="3634" spans="1:24" hidden="1" x14ac:dyDescent="0.2">
      <c r="A3634" s="3">
        <v>45386</v>
      </c>
      <c r="B3634" s="9">
        <v>-9.99</v>
      </c>
      <c r="C3634" s="9" t="s">
        <v>27</v>
      </c>
      <c r="D3634" s="9" t="s">
        <v>28</v>
      </c>
      <c r="E3634" s="9" t="s">
        <v>49</v>
      </c>
      <c r="F3634" s="9" t="s">
        <v>17</v>
      </c>
      <c r="G3634" s="9" t="s">
        <v>5520</v>
      </c>
      <c r="H3634" s="9" t="s">
        <v>50</v>
      </c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</row>
    <row r="3635" spans="1:24" hidden="1" x14ac:dyDescent="0.2">
      <c r="A3635" s="3">
        <v>45512</v>
      </c>
      <c r="B3635" s="9">
        <v>-8.6</v>
      </c>
      <c r="C3635" s="9" t="s">
        <v>27</v>
      </c>
      <c r="D3635" s="9" t="s">
        <v>28</v>
      </c>
      <c r="E3635" s="9" t="s">
        <v>2546</v>
      </c>
      <c r="F3635" s="9" t="s">
        <v>8</v>
      </c>
      <c r="G3635" s="10"/>
      <c r="H3635" s="10" t="s">
        <v>2546</v>
      </c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</row>
    <row r="3636" spans="1:24" x14ac:dyDescent="0.2">
      <c r="A3636" s="3">
        <v>45620</v>
      </c>
      <c r="B3636" s="9">
        <v>2000</v>
      </c>
      <c r="C3636" s="9" t="s">
        <v>172</v>
      </c>
      <c r="D3636" s="9" t="s">
        <v>173</v>
      </c>
      <c r="E3636" s="9" t="s">
        <v>1131</v>
      </c>
      <c r="F3636" s="9" t="s">
        <v>5537</v>
      </c>
      <c r="G3636" s="9" t="s">
        <v>5492</v>
      </c>
      <c r="H3636" s="10" t="s">
        <v>5659</v>
      </c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</row>
    <row r="3637" spans="1:24" hidden="1" x14ac:dyDescent="0.2">
      <c r="A3637" s="3">
        <v>45870</v>
      </c>
      <c r="B3637" s="9">
        <v>-17.899999999999999</v>
      </c>
      <c r="C3637" s="9" t="s">
        <v>172</v>
      </c>
      <c r="D3637" s="10"/>
      <c r="E3637" s="9" t="s">
        <v>4439</v>
      </c>
      <c r="F3637" s="9" t="s">
        <v>5538</v>
      </c>
      <c r="G3637" s="9" t="s">
        <v>5543</v>
      </c>
      <c r="H3637" s="9" t="s">
        <v>4704</v>
      </c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</row>
    <row r="3638" spans="1:24" hidden="1" x14ac:dyDescent="0.2">
      <c r="A3638" s="3">
        <v>45877</v>
      </c>
      <c r="B3638" s="9">
        <v>-16.8</v>
      </c>
      <c r="C3638" s="9" t="s">
        <v>172</v>
      </c>
      <c r="D3638" s="10"/>
      <c r="E3638" s="9" t="s">
        <v>4475</v>
      </c>
      <c r="F3638" s="9" t="s">
        <v>5538</v>
      </c>
      <c r="G3638" s="9" t="s">
        <v>5543</v>
      </c>
      <c r="H3638" s="9" t="s">
        <v>4135</v>
      </c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</row>
    <row r="3639" spans="1:24" hidden="1" x14ac:dyDescent="0.2">
      <c r="A3639" s="3">
        <v>45825</v>
      </c>
      <c r="B3639" s="9">
        <v>-27.5</v>
      </c>
      <c r="C3639" s="9" t="s">
        <v>172</v>
      </c>
      <c r="D3639" s="10"/>
      <c r="E3639" s="9" t="s">
        <v>4134</v>
      </c>
      <c r="F3639" s="9" t="s">
        <v>5538</v>
      </c>
      <c r="G3639" s="9" t="s">
        <v>5543</v>
      </c>
      <c r="H3639" s="9" t="s">
        <v>4135</v>
      </c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</row>
    <row r="3640" spans="1:24" hidden="1" x14ac:dyDescent="0.2">
      <c r="A3640" s="3">
        <v>45891</v>
      </c>
      <c r="B3640" s="9">
        <v>-27.5</v>
      </c>
      <c r="C3640" s="9" t="s">
        <v>172</v>
      </c>
      <c r="D3640" s="10"/>
      <c r="E3640" s="9" t="s">
        <v>4553</v>
      </c>
      <c r="F3640" s="9" t="s">
        <v>5538</v>
      </c>
      <c r="G3640" s="9" t="s">
        <v>5543</v>
      </c>
      <c r="H3640" s="9" t="s">
        <v>4135</v>
      </c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</row>
    <row r="3641" spans="1:24" hidden="1" x14ac:dyDescent="0.2">
      <c r="A3641" s="3">
        <v>45376</v>
      </c>
      <c r="B3641" s="9">
        <v>-12.6</v>
      </c>
      <c r="C3641" s="9" t="s">
        <v>27</v>
      </c>
      <c r="D3641" s="9" t="s">
        <v>28</v>
      </c>
      <c r="E3641" s="9" t="s">
        <v>268</v>
      </c>
      <c r="F3641" s="9" t="s">
        <v>5538</v>
      </c>
      <c r="G3641" s="9" t="s">
        <v>5543</v>
      </c>
      <c r="H3641" s="9" t="s">
        <v>4135</v>
      </c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</row>
    <row r="3642" spans="1:24" hidden="1" x14ac:dyDescent="0.2">
      <c r="A3642" s="3">
        <v>45467</v>
      </c>
      <c r="B3642" s="9">
        <v>-12.6</v>
      </c>
      <c r="C3642" s="9" t="s">
        <v>27</v>
      </c>
      <c r="D3642" s="9" t="s">
        <v>28</v>
      </c>
      <c r="E3642" s="9" t="s">
        <v>268</v>
      </c>
      <c r="F3642" s="9" t="s">
        <v>5538</v>
      </c>
      <c r="G3642" s="9" t="s">
        <v>5543</v>
      </c>
      <c r="H3642" s="9" t="s">
        <v>4135</v>
      </c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</row>
    <row r="3643" spans="1:24" hidden="1" x14ac:dyDescent="0.2">
      <c r="A3643" s="3">
        <v>45691</v>
      </c>
      <c r="B3643" s="9">
        <v>-20.25</v>
      </c>
      <c r="C3643" s="9" t="s">
        <v>27</v>
      </c>
      <c r="D3643" s="9" t="s">
        <v>28</v>
      </c>
      <c r="E3643" s="9" t="s">
        <v>128</v>
      </c>
      <c r="F3643" s="9" t="s">
        <v>16</v>
      </c>
      <c r="G3643" s="9" t="s">
        <v>6049</v>
      </c>
      <c r="H3643" s="9" t="s">
        <v>845</v>
      </c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</row>
    <row r="3644" spans="1:24" hidden="1" x14ac:dyDescent="0.2">
      <c r="A3644" s="3">
        <v>45516</v>
      </c>
      <c r="B3644" s="9">
        <v>-8.4</v>
      </c>
      <c r="C3644" s="9" t="s">
        <v>27</v>
      </c>
      <c r="D3644" s="9" t="s">
        <v>28</v>
      </c>
      <c r="E3644" s="9" t="s">
        <v>268</v>
      </c>
      <c r="F3644" s="9" t="s">
        <v>5538</v>
      </c>
      <c r="G3644" s="9" t="s">
        <v>5543</v>
      </c>
      <c r="H3644" s="9" t="s">
        <v>4135</v>
      </c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</row>
    <row r="3645" spans="1:24" hidden="1" x14ac:dyDescent="0.2">
      <c r="A3645" s="3">
        <v>45744</v>
      </c>
      <c r="B3645" s="9">
        <v>-5.75</v>
      </c>
      <c r="C3645" s="9" t="s">
        <v>27</v>
      </c>
      <c r="D3645" s="9" t="s">
        <v>28</v>
      </c>
      <c r="E3645" s="9" t="s">
        <v>128</v>
      </c>
      <c r="F3645" s="9" t="s">
        <v>16</v>
      </c>
      <c r="G3645" s="9" t="s">
        <v>6049</v>
      </c>
      <c r="H3645" s="9" t="s">
        <v>845</v>
      </c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</row>
    <row r="3646" spans="1:24" hidden="1" x14ac:dyDescent="0.2">
      <c r="A3646" s="3">
        <v>45341</v>
      </c>
      <c r="B3646" s="9">
        <v>-26.5</v>
      </c>
      <c r="C3646" s="9" t="s">
        <v>27</v>
      </c>
      <c r="D3646" s="9" t="s">
        <v>28</v>
      </c>
      <c r="E3646" s="9" t="s">
        <v>1605</v>
      </c>
      <c r="F3646" s="9" t="s">
        <v>52</v>
      </c>
      <c r="G3646" s="9" t="s">
        <v>2</v>
      </c>
      <c r="H3646" s="10" t="s">
        <v>6025</v>
      </c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</row>
    <row r="3647" spans="1:24" hidden="1" x14ac:dyDescent="0.2">
      <c r="A3647" s="3">
        <v>45600</v>
      </c>
      <c r="B3647" s="9">
        <v>-11.68</v>
      </c>
      <c r="C3647" s="9" t="s">
        <v>27</v>
      </c>
      <c r="D3647" s="9" t="s">
        <v>28</v>
      </c>
      <c r="E3647" s="9" t="s">
        <v>1605</v>
      </c>
      <c r="F3647" s="9" t="s">
        <v>52</v>
      </c>
      <c r="G3647" s="9" t="s">
        <v>2</v>
      </c>
      <c r="H3647" s="10" t="s">
        <v>6025</v>
      </c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</row>
    <row r="3648" spans="1:24" hidden="1" x14ac:dyDescent="0.2">
      <c r="A3648" s="3">
        <v>45600</v>
      </c>
      <c r="B3648" s="9">
        <v>-7.11</v>
      </c>
      <c r="C3648" s="9" t="s">
        <v>27</v>
      </c>
      <c r="D3648" s="9" t="s">
        <v>28</v>
      </c>
      <c r="E3648" s="9" t="s">
        <v>1605</v>
      </c>
      <c r="F3648" s="9" t="s">
        <v>52</v>
      </c>
      <c r="G3648" s="9" t="s">
        <v>2</v>
      </c>
      <c r="H3648" s="10" t="s">
        <v>6025</v>
      </c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</row>
    <row r="3649" spans="1:24" hidden="1" x14ac:dyDescent="0.2">
      <c r="A3649" s="3">
        <v>45334</v>
      </c>
      <c r="B3649" s="9">
        <v>-41.5</v>
      </c>
      <c r="C3649" s="9" t="s">
        <v>27</v>
      </c>
      <c r="D3649" s="9" t="s">
        <v>28</v>
      </c>
      <c r="E3649" s="9" t="s">
        <v>1684</v>
      </c>
      <c r="F3649" s="9" t="s">
        <v>52</v>
      </c>
      <c r="G3649" s="9" t="s">
        <v>2</v>
      </c>
      <c r="H3649" s="9" t="s">
        <v>1685</v>
      </c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</row>
    <row r="3650" spans="1:24" hidden="1" x14ac:dyDescent="0.2">
      <c r="A3650" s="3">
        <v>45691</v>
      </c>
      <c r="B3650" s="9">
        <v>-8.4</v>
      </c>
      <c r="C3650" s="9" t="s">
        <v>27</v>
      </c>
      <c r="D3650" s="9" t="s">
        <v>28</v>
      </c>
      <c r="E3650" s="9" t="s">
        <v>268</v>
      </c>
      <c r="F3650" s="9" t="s">
        <v>5538</v>
      </c>
      <c r="G3650" s="9" t="s">
        <v>5543</v>
      </c>
      <c r="H3650" s="9" t="s">
        <v>4135</v>
      </c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</row>
    <row r="3651" spans="1:24" hidden="1" x14ac:dyDescent="0.2">
      <c r="A3651" s="3">
        <v>45691</v>
      </c>
      <c r="B3651" s="9">
        <v>-8.4</v>
      </c>
      <c r="C3651" s="9" t="s">
        <v>27</v>
      </c>
      <c r="D3651" s="9" t="s">
        <v>28</v>
      </c>
      <c r="E3651" s="9" t="s">
        <v>268</v>
      </c>
      <c r="F3651" s="9" t="s">
        <v>5538</v>
      </c>
      <c r="G3651" s="9" t="s">
        <v>5543</v>
      </c>
      <c r="H3651" s="9" t="s">
        <v>4135</v>
      </c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</row>
    <row r="3652" spans="1:24" hidden="1" x14ac:dyDescent="0.2">
      <c r="A3652" s="3">
        <v>45355</v>
      </c>
      <c r="B3652" s="9">
        <v>-8.1199999999999992</v>
      </c>
      <c r="C3652" s="9" t="s">
        <v>27</v>
      </c>
      <c r="D3652" s="9" t="s">
        <v>28</v>
      </c>
      <c r="E3652" s="9" t="s">
        <v>1747</v>
      </c>
      <c r="F3652" s="9" t="s">
        <v>5538</v>
      </c>
      <c r="G3652" s="9" t="s">
        <v>5543</v>
      </c>
      <c r="H3652" s="9" t="s">
        <v>5558</v>
      </c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</row>
    <row r="3653" spans="1:24" hidden="1" x14ac:dyDescent="0.2">
      <c r="A3653" s="3">
        <v>45685</v>
      </c>
      <c r="B3653" s="9">
        <v>-9.99</v>
      </c>
      <c r="C3653" s="9" t="s">
        <v>27</v>
      </c>
      <c r="D3653" s="9" t="s">
        <v>28</v>
      </c>
      <c r="E3653" s="9" t="s">
        <v>3414</v>
      </c>
      <c r="F3653" s="9" t="s">
        <v>5538</v>
      </c>
      <c r="G3653" s="9" t="s">
        <v>5543</v>
      </c>
      <c r="H3653" s="9" t="s">
        <v>5558</v>
      </c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</row>
    <row r="3654" spans="1:24" hidden="1" x14ac:dyDescent="0.2">
      <c r="A3654" s="3">
        <v>45561</v>
      </c>
      <c r="B3654" s="9">
        <v>-19.97</v>
      </c>
      <c r="C3654" s="9" t="s">
        <v>27</v>
      </c>
      <c r="D3654" s="9" t="s">
        <v>28</v>
      </c>
      <c r="E3654" s="9" t="s">
        <v>2822</v>
      </c>
      <c r="F3654" s="9" t="s">
        <v>5538</v>
      </c>
      <c r="G3654" s="9" t="s">
        <v>5543</v>
      </c>
      <c r="H3654" s="9" t="s">
        <v>5558</v>
      </c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</row>
    <row r="3655" spans="1:24" hidden="1" x14ac:dyDescent="0.2">
      <c r="A3655" s="3">
        <v>45797</v>
      </c>
      <c r="B3655" s="9">
        <v>-46.7</v>
      </c>
      <c r="C3655" s="9" t="s">
        <v>172</v>
      </c>
      <c r="D3655" s="10"/>
      <c r="E3655" s="9" t="s">
        <v>3967</v>
      </c>
      <c r="F3655" s="9" t="s">
        <v>5538</v>
      </c>
      <c r="G3655" s="9" t="s">
        <v>5543</v>
      </c>
      <c r="H3655" s="9" t="s">
        <v>5856</v>
      </c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</row>
    <row r="3656" spans="1:24" hidden="1" x14ac:dyDescent="0.2">
      <c r="A3656" s="3">
        <v>45827</v>
      </c>
      <c r="B3656" s="9">
        <v>-33.43</v>
      </c>
      <c r="C3656" s="9" t="s">
        <v>172</v>
      </c>
      <c r="D3656" s="10"/>
      <c r="E3656" s="9" t="s">
        <v>3967</v>
      </c>
      <c r="F3656" s="9" t="s">
        <v>5538</v>
      </c>
      <c r="G3656" s="9" t="s">
        <v>5543</v>
      </c>
      <c r="H3656" s="9" t="s">
        <v>5856</v>
      </c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</row>
    <row r="3657" spans="1:24" hidden="1" x14ac:dyDescent="0.2">
      <c r="A3657" s="3">
        <v>45839</v>
      </c>
      <c r="B3657" s="9">
        <v>-27.35</v>
      </c>
      <c r="C3657" s="9" t="s">
        <v>172</v>
      </c>
      <c r="D3657" s="10"/>
      <c r="E3657" s="9" t="s">
        <v>3967</v>
      </c>
      <c r="F3657" s="9" t="s">
        <v>5538</v>
      </c>
      <c r="G3657" s="9" t="s">
        <v>5543</v>
      </c>
      <c r="H3657" s="9" t="s">
        <v>5856</v>
      </c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</row>
    <row r="3658" spans="1:24" hidden="1" x14ac:dyDescent="0.2">
      <c r="A3658" s="3">
        <v>45747</v>
      </c>
      <c r="B3658" s="9">
        <v>-64.150000000000006</v>
      </c>
      <c r="C3658" s="9" t="s">
        <v>27</v>
      </c>
      <c r="D3658" s="9" t="s">
        <v>28</v>
      </c>
      <c r="E3658" s="9" t="s">
        <v>128</v>
      </c>
      <c r="F3658" s="9" t="s">
        <v>16</v>
      </c>
      <c r="G3658" s="9" t="s">
        <v>6049</v>
      </c>
      <c r="H3658" s="9" t="s">
        <v>845</v>
      </c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</row>
    <row r="3659" spans="1:24" hidden="1" x14ac:dyDescent="0.2">
      <c r="A3659" s="3">
        <v>45915</v>
      </c>
      <c r="B3659" s="9">
        <v>-116</v>
      </c>
      <c r="C3659" s="9" t="s">
        <v>27</v>
      </c>
      <c r="D3659" s="9" t="s">
        <v>28</v>
      </c>
      <c r="E3659" s="9" t="s">
        <v>128</v>
      </c>
      <c r="F3659" s="9" t="s">
        <v>16</v>
      </c>
      <c r="G3659" s="9" t="s">
        <v>6049</v>
      </c>
      <c r="H3659" s="9" t="s">
        <v>845</v>
      </c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</row>
    <row r="3660" spans="1:24" hidden="1" x14ac:dyDescent="0.2">
      <c r="A3660" s="3">
        <v>45849</v>
      </c>
      <c r="B3660" s="9">
        <v>-13</v>
      </c>
      <c r="C3660" s="9" t="s">
        <v>172</v>
      </c>
      <c r="D3660" s="10"/>
      <c r="E3660" s="9" t="s">
        <v>4306</v>
      </c>
      <c r="F3660" s="9" t="s">
        <v>16</v>
      </c>
      <c r="G3660" s="9" t="s">
        <v>6049</v>
      </c>
      <c r="H3660" s="9" t="s">
        <v>845</v>
      </c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</row>
    <row r="3661" spans="1:24" hidden="1" x14ac:dyDescent="0.2">
      <c r="A3661" s="3">
        <v>45849</v>
      </c>
      <c r="B3661" s="9">
        <v>-6.5</v>
      </c>
      <c r="C3661" s="9" t="s">
        <v>172</v>
      </c>
      <c r="D3661" s="10"/>
      <c r="E3661" s="9" t="s">
        <v>4306</v>
      </c>
      <c r="F3661" s="9" t="s">
        <v>16</v>
      </c>
      <c r="G3661" s="9" t="s">
        <v>6049</v>
      </c>
      <c r="H3661" s="9" t="s">
        <v>845</v>
      </c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</row>
    <row r="3662" spans="1:24" hidden="1" x14ac:dyDescent="0.2">
      <c r="A3662" s="3">
        <v>45358</v>
      </c>
      <c r="B3662" s="9">
        <v>-26</v>
      </c>
      <c r="C3662" s="9" t="s">
        <v>27</v>
      </c>
      <c r="D3662" s="9" t="s">
        <v>28</v>
      </c>
      <c r="E3662" s="9" t="s">
        <v>844</v>
      </c>
      <c r="F3662" s="9" t="s">
        <v>16</v>
      </c>
      <c r="G3662" s="9" t="s">
        <v>6049</v>
      </c>
      <c r="H3662" s="9" t="s">
        <v>845</v>
      </c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</row>
    <row r="3663" spans="1:24" hidden="1" x14ac:dyDescent="0.2">
      <c r="A3663" s="3">
        <v>45999</v>
      </c>
      <c r="B3663" s="9">
        <v>-92.96</v>
      </c>
      <c r="C3663" s="9" t="s">
        <v>27</v>
      </c>
      <c r="D3663" s="9" t="s">
        <v>28</v>
      </c>
      <c r="E3663" s="9" t="s">
        <v>5237</v>
      </c>
      <c r="F3663" s="9" t="s">
        <v>84</v>
      </c>
      <c r="G3663" s="9" t="s">
        <v>4635</v>
      </c>
      <c r="H3663" s="9" t="s">
        <v>5542</v>
      </c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</row>
    <row r="3664" spans="1:24" hidden="1" x14ac:dyDescent="0.2">
      <c r="A3664" s="3">
        <v>45877</v>
      </c>
      <c r="B3664" s="9">
        <v>-34.950000000000003</v>
      </c>
      <c r="C3664" s="9" t="s">
        <v>172</v>
      </c>
      <c r="D3664" s="10"/>
      <c r="E3664" s="9" t="s">
        <v>3967</v>
      </c>
      <c r="F3664" s="9" t="s">
        <v>5538</v>
      </c>
      <c r="G3664" s="9" t="s">
        <v>5543</v>
      </c>
      <c r="H3664" s="9" t="s">
        <v>5856</v>
      </c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</row>
    <row r="3665" spans="1:24" hidden="1" x14ac:dyDescent="0.2">
      <c r="A3665" s="3">
        <v>45628</v>
      </c>
      <c r="B3665" s="9">
        <v>-86.37</v>
      </c>
      <c r="C3665" s="9" t="s">
        <v>27</v>
      </c>
      <c r="D3665" s="9" t="s">
        <v>28</v>
      </c>
      <c r="E3665" s="9" t="s">
        <v>3142</v>
      </c>
      <c r="F3665" s="9" t="s">
        <v>84</v>
      </c>
      <c r="G3665" s="9" t="s">
        <v>4635</v>
      </c>
      <c r="H3665" s="9" t="s">
        <v>5542</v>
      </c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</row>
    <row r="3666" spans="1:24" hidden="1" x14ac:dyDescent="0.2">
      <c r="A3666" s="3">
        <v>45372</v>
      </c>
      <c r="B3666" s="9">
        <v>-27.5</v>
      </c>
      <c r="C3666" s="9" t="s">
        <v>27</v>
      </c>
      <c r="D3666" s="9" t="s">
        <v>28</v>
      </c>
      <c r="E3666" s="9" t="s">
        <v>844</v>
      </c>
      <c r="F3666" s="9" t="s">
        <v>16</v>
      </c>
      <c r="G3666" s="9" t="s">
        <v>6049</v>
      </c>
      <c r="H3666" s="9" t="s">
        <v>845</v>
      </c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</row>
    <row r="3667" spans="1:24" hidden="1" x14ac:dyDescent="0.2">
      <c r="A3667" s="3">
        <v>45518</v>
      </c>
      <c r="B3667" s="9">
        <v>-3.5</v>
      </c>
      <c r="C3667" s="9" t="s">
        <v>27</v>
      </c>
      <c r="D3667" s="9" t="s">
        <v>28</v>
      </c>
      <c r="E3667" s="9" t="s">
        <v>2565</v>
      </c>
      <c r="F3667" s="9" t="s">
        <v>1</v>
      </c>
      <c r="G3667" s="9" t="s">
        <v>1</v>
      </c>
      <c r="H3667" s="9" t="s">
        <v>2566</v>
      </c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</row>
    <row r="3668" spans="1:24" hidden="1" x14ac:dyDescent="0.2">
      <c r="A3668" s="3">
        <v>45372</v>
      </c>
      <c r="B3668" s="9">
        <v>-17.13</v>
      </c>
      <c r="C3668" s="9" t="s">
        <v>27</v>
      </c>
      <c r="D3668" s="9" t="s">
        <v>28</v>
      </c>
      <c r="E3668" s="9" t="s">
        <v>1625</v>
      </c>
      <c r="F3668" s="9" t="s">
        <v>4637</v>
      </c>
      <c r="G3668" s="9" t="s">
        <v>5504</v>
      </c>
      <c r="H3668" s="10" t="s">
        <v>5964</v>
      </c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</row>
    <row r="3669" spans="1:24" hidden="1" x14ac:dyDescent="0.2">
      <c r="A3669" s="3">
        <v>45376</v>
      </c>
      <c r="B3669" s="9">
        <v>-258.20999999999998</v>
      </c>
      <c r="C3669" s="9" t="s">
        <v>27</v>
      </c>
      <c r="D3669" s="9" t="s">
        <v>28</v>
      </c>
      <c r="E3669" s="9" t="s">
        <v>1625</v>
      </c>
      <c r="F3669" s="9" t="s">
        <v>4637</v>
      </c>
      <c r="G3669" s="9" t="s">
        <v>5504</v>
      </c>
      <c r="H3669" s="10" t="s">
        <v>5964</v>
      </c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</row>
    <row r="3670" spans="1:24" hidden="1" x14ac:dyDescent="0.2">
      <c r="A3670" s="3">
        <v>45420</v>
      </c>
      <c r="B3670" s="9">
        <v>-17.13</v>
      </c>
      <c r="C3670" s="9" t="s">
        <v>27</v>
      </c>
      <c r="D3670" s="9" t="s">
        <v>28</v>
      </c>
      <c r="E3670" s="9" t="s">
        <v>1625</v>
      </c>
      <c r="F3670" s="9" t="s">
        <v>4637</v>
      </c>
      <c r="G3670" s="9" t="s">
        <v>5504</v>
      </c>
      <c r="H3670" s="10" t="s">
        <v>5964</v>
      </c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</row>
    <row r="3671" spans="1:24" hidden="1" x14ac:dyDescent="0.2">
      <c r="A3671" s="3">
        <v>45421</v>
      </c>
      <c r="B3671" s="9">
        <v>-224.57</v>
      </c>
      <c r="C3671" s="9" t="s">
        <v>27</v>
      </c>
      <c r="D3671" s="9" t="s">
        <v>28</v>
      </c>
      <c r="E3671" s="9" t="s">
        <v>1625</v>
      </c>
      <c r="F3671" s="9" t="s">
        <v>4637</v>
      </c>
      <c r="G3671" s="9" t="s">
        <v>5504</v>
      </c>
      <c r="H3671" s="10" t="s">
        <v>5964</v>
      </c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</row>
    <row r="3672" spans="1:24" hidden="1" x14ac:dyDescent="0.2">
      <c r="A3672" s="3">
        <v>45462</v>
      </c>
      <c r="B3672" s="9">
        <v>4807.53</v>
      </c>
      <c r="C3672" s="9" t="s">
        <v>36</v>
      </c>
      <c r="D3672" s="9" t="s">
        <v>95</v>
      </c>
      <c r="E3672" s="9" t="s">
        <v>96</v>
      </c>
      <c r="F3672" s="9" t="s">
        <v>97</v>
      </c>
      <c r="G3672" s="9" t="s">
        <v>5532</v>
      </c>
      <c r="H3672" s="10" t="s">
        <v>4239</v>
      </c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</row>
    <row r="3673" spans="1:24" hidden="1" x14ac:dyDescent="0.2">
      <c r="A3673" s="3">
        <v>45405</v>
      </c>
      <c r="B3673" s="9">
        <v>-4.49</v>
      </c>
      <c r="C3673" s="9" t="s">
        <v>27</v>
      </c>
      <c r="D3673" s="9" t="s">
        <v>28</v>
      </c>
      <c r="E3673" s="9" t="s">
        <v>49</v>
      </c>
      <c r="F3673" s="9" t="s">
        <v>17</v>
      </c>
      <c r="G3673" s="9" t="s">
        <v>5520</v>
      </c>
      <c r="H3673" s="9" t="s">
        <v>50</v>
      </c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</row>
    <row r="3674" spans="1:24" hidden="1" x14ac:dyDescent="0.2">
      <c r="A3674" s="3">
        <v>45406</v>
      </c>
      <c r="B3674" s="9">
        <v>-54.56</v>
      </c>
      <c r="C3674" s="9" t="s">
        <v>27</v>
      </c>
      <c r="D3674" s="9" t="s">
        <v>28</v>
      </c>
      <c r="E3674" s="9" t="s">
        <v>2019</v>
      </c>
      <c r="F3674" s="9" t="s">
        <v>84</v>
      </c>
      <c r="G3674" s="9" t="s">
        <v>4635</v>
      </c>
      <c r="H3674" s="9" t="s">
        <v>5542</v>
      </c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</row>
    <row r="3675" spans="1:24" hidden="1" x14ac:dyDescent="0.2">
      <c r="A3675" s="3">
        <v>45784</v>
      </c>
      <c r="B3675" s="9">
        <v>-88.77</v>
      </c>
      <c r="C3675" s="9" t="s">
        <v>172</v>
      </c>
      <c r="D3675" s="10"/>
      <c r="E3675" s="9" t="s">
        <v>3867</v>
      </c>
      <c r="F3675" s="9" t="s">
        <v>84</v>
      </c>
      <c r="G3675" s="9" t="s">
        <v>4635</v>
      </c>
      <c r="H3675" s="9" t="s">
        <v>4263</v>
      </c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</row>
    <row r="3676" spans="1:24" hidden="1" x14ac:dyDescent="0.2">
      <c r="A3676" s="3">
        <v>45814</v>
      </c>
      <c r="B3676" s="9">
        <v>-86.75</v>
      </c>
      <c r="C3676" s="9" t="s">
        <v>172</v>
      </c>
      <c r="D3676" s="10"/>
      <c r="E3676" s="9" t="s">
        <v>4076</v>
      </c>
      <c r="F3676" s="9" t="s">
        <v>84</v>
      </c>
      <c r="G3676" s="9" t="s">
        <v>4635</v>
      </c>
      <c r="H3676" s="9" t="s">
        <v>4263</v>
      </c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</row>
    <row r="3677" spans="1:24" hidden="1" x14ac:dyDescent="0.2">
      <c r="A3677" s="3">
        <v>45306</v>
      </c>
      <c r="B3677" s="9">
        <v>-89.08</v>
      </c>
      <c r="C3677" s="9" t="s">
        <v>27</v>
      </c>
      <c r="D3677" s="9" t="s">
        <v>28</v>
      </c>
      <c r="E3677" s="9" t="s">
        <v>87</v>
      </c>
      <c r="F3677" s="9" t="s">
        <v>84</v>
      </c>
      <c r="G3677" s="9" t="s">
        <v>4635</v>
      </c>
      <c r="H3677" s="9" t="s">
        <v>4263</v>
      </c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</row>
    <row r="3678" spans="1:24" hidden="1" x14ac:dyDescent="0.2">
      <c r="A3678" s="3">
        <v>45342</v>
      </c>
      <c r="B3678" s="9">
        <v>-97.11</v>
      </c>
      <c r="C3678" s="9" t="s">
        <v>27</v>
      </c>
      <c r="D3678" s="9" t="s">
        <v>28</v>
      </c>
      <c r="E3678" s="9" t="s">
        <v>87</v>
      </c>
      <c r="F3678" s="9" t="s">
        <v>84</v>
      </c>
      <c r="G3678" s="9" t="s">
        <v>4635</v>
      </c>
      <c r="H3678" s="9" t="s">
        <v>4263</v>
      </c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</row>
    <row r="3679" spans="1:24" hidden="1" x14ac:dyDescent="0.2">
      <c r="A3679" s="3">
        <v>45355</v>
      </c>
      <c r="B3679" s="9">
        <v>-90.01</v>
      </c>
      <c r="C3679" s="9" t="s">
        <v>27</v>
      </c>
      <c r="D3679" s="9" t="s">
        <v>28</v>
      </c>
      <c r="E3679" s="9" t="s">
        <v>87</v>
      </c>
      <c r="F3679" s="9" t="s">
        <v>84</v>
      </c>
      <c r="G3679" s="9" t="s">
        <v>4635</v>
      </c>
      <c r="H3679" s="9" t="s">
        <v>4263</v>
      </c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</row>
    <row r="3680" spans="1:24" hidden="1" x14ac:dyDescent="0.2">
      <c r="A3680" s="3">
        <v>45355</v>
      </c>
      <c r="B3680" s="9">
        <v>-51.9</v>
      </c>
      <c r="C3680" s="9" t="s">
        <v>27</v>
      </c>
      <c r="D3680" s="9" t="s">
        <v>28</v>
      </c>
      <c r="E3680" s="9" t="s">
        <v>87</v>
      </c>
      <c r="F3680" s="9" t="s">
        <v>84</v>
      </c>
      <c r="G3680" s="9" t="s">
        <v>4635</v>
      </c>
      <c r="H3680" s="9" t="s">
        <v>4263</v>
      </c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</row>
    <row r="3681" spans="1:24" hidden="1" x14ac:dyDescent="0.2">
      <c r="A3681" s="3">
        <v>45363</v>
      </c>
      <c r="B3681" s="9">
        <v>-30.11</v>
      </c>
      <c r="C3681" s="9" t="s">
        <v>27</v>
      </c>
      <c r="D3681" s="9" t="s">
        <v>28</v>
      </c>
      <c r="E3681" s="9" t="s">
        <v>87</v>
      </c>
      <c r="F3681" s="9" t="s">
        <v>84</v>
      </c>
      <c r="G3681" s="9" t="s">
        <v>4635</v>
      </c>
      <c r="H3681" s="9" t="s">
        <v>4263</v>
      </c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</row>
    <row r="3682" spans="1:24" hidden="1" x14ac:dyDescent="0.2">
      <c r="A3682" s="3">
        <v>45364</v>
      </c>
      <c r="B3682" s="9">
        <v>-55</v>
      </c>
      <c r="C3682" s="9" t="s">
        <v>27</v>
      </c>
      <c r="D3682" s="9" t="s">
        <v>28</v>
      </c>
      <c r="E3682" s="9" t="s">
        <v>87</v>
      </c>
      <c r="F3682" s="9" t="s">
        <v>84</v>
      </c>
      <c r="G3682" s="9" t="s">
        <v>4635</v>
      </c>
      <c r="H3682" s="9" t="s">
        <v>4263</v>
      </c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</row>
    <row r="3683" spans="1:24" hidden="1" x14ac:dyDescent="0.2">
      <c r="A3683" s="3">
        <v>45384</v>
      </c>
      <c r="B3683" s="9">
        <v>-102.76</v>
      </c>
      <c r="C3683" s="9" t="s">
        <v>27</v>
      </c>
      <c r="D3683" s="9" t="s">
        <v>28</v>
      </c>
      <c r="E3683" s="9" t="s">
        <v>87</v>
      </c>
      <c r="F3683" s="9" t="s">
        <v>84</v>
      </c>
      <c r="G3683" s="9" t="s">
        <v>4635</v>
      </c>
      <c r="H3683" s="9" t="s">
        <v>4263</v>
      </c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</row>
    <row r="3684" spans="1:24" hidden="1" x14ac:dyDescent="0.2">
      <c r="A3684" s="3">
        <v>45397</v>
      </c>
      <c r="B3684" s="9">
        <v>-104.74</v>
      </c>
      <c r="C3684" s="9" t="s">
        <v>27</v>
      </c>
      <c r="D3684" s="9" t="s">
        <v>28</v>
      </c>
      <c r="E3684" s="9" t="s">
        <v>87</v>
      </c>
      <c r="F3684" s="9" t="s">
        <v>84</v>
      </c>
      <c r="G3684" s="9" t="s">
        <v>4635</v>
      </c>
      <c r="H3684" s="9" t="s">
        <v>4263</v>
      </c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</row>
    <row r="3685" spans="1:24" hidden="1" x14ac:dyDescent="0.2">
      <c r="A3685" s="3">
        <v>45404</v>
      </c>
      <c r="B3685" s="9">
        <v>-50.25</v>
      </c>
      <c r="C3685" s="9" t="s">
        <v>27</v>
      </c>
      <c r="D3685" s="9" t="s">
        <v>28</v>
      </c>
      <c r="E3685" s="9" t="s">
        <v>87</v>
      </c>
      <c r="F3685" s="9" t="s">
        <v>84</v>
      </c>
      <c r="G3685" s="9" t="s">
        <v>4635</v>
      </c>
      <c r="H3685" s="9" t="s">
        <v>4263</v>
      </c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</row>
    <row r="3686" spans="1:24" hidden="1" x14ac:dyDescent="0.2">
      <c r="A3686" s="3">
        <v>45422</v>
      </c>
      <c r="B3686" s="9">
        <v>-61.72</v>
      </c>
      <c r="C3686" s="9" t="s">
        <v>27</v>
      </c>
      <c r="D3686" s="9" t="s">
        <v>28</v>
      </c>
      <c r="E3686" s="9" t="s">
        <v>87</v>
      </c>
      <c r="F3686" s="9" t="s">
        <v>84</v>
      </c>
      <c r="G3686" s="9" t="s">
        <v>4635</v>
      </c>
      <c r="H3686" s="9" t="s">
        <v>4263</v>
      </c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</row>
    <row r="3687" spans="1:24" hidden="1" x14ac:dyDescent="0.2">
      <c r="A3687" s="3">
        <v>45467</v>
      </c>
      <c r="B3687" s="9">
        <v>-50.07</v>
      </c>
      <c r="C3687" s="9" t="s">
        <v>27</v>
      </c>
      <c r="D3687" s="9" t="s">
        <v>28</v>
      </c>
      <c r="E3687" s="9" t="s">
        <v>87</v>
      </c>
      <c r="F3687" s="9" t="s">
        <v>84</v>
      </c>
      <c r="G3687" s="9" t="s">
        <v>4635</v>
      </c>
      <c r="H3687" s="9" t="s">
        <v>4263</v>
      </c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</row>
    <row r="3688" spans="1:24" hidden="1" x14ac:dyDescent="0.2">
      <c r="A3688" s="3">
        <v>45474</v>
      </c>
      <c r="B3688" s="9">
        <v>-109.81</v>
      </c>
      <c r="C3688" s="9" t="s">
        <v>27</v>
      </c>
      <c r="D3688" s="9" t="s">
        <v>28</v>
      </c>
      <c r="E3688" s="9" t="s">
        <v>87</v>
      </c>
      <c r="F3688" s="9" t="s">
        <v>84</v>
      </c>
      <c r="G3688" s="9" t="s">
        <v>4635</v>
      </c>
      <c r="H3688" s="9" t="s">
        <v>4263</v>
      </c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</row>
    <row r="3689" spans="1:24" hidden="1" x14ac:dyDescent="0.2">
      <c r="A3689" s="3">
        <v>45503</v>
      </c>
      <c r="B3689" s="9">
        <v>-50.12</v>
      </c>
      <c r="C3689" s="9" t="s">
        <v>27</v>
      </c>
      <c r="D3689" s="9" t="s">
        <v>28</v>
      </c>
      <c r="E3689" s="9" t="s">
        <v>87</v>
      </c>
      <c r="F3689" s="9" t="s">
        <v>84</v>
      </c>
      <c r="G3689" s="9" t="s">
        <v>4635</v>
      </c>
      <c r="H3689" s="9" t="s">
        <v>4263</v>
      </c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</row>
    <row r="3690" spans="1:24" hidden="1" x14ac:dyDescent="0.2">
      <c r="A3690" s="3">
        <v>45904</v>
      </c>
      <c r="B3690" s="9">
        <v>-16.71</v>
      </c>
      <c r="C3690" s="9" t="s">
        <v>172</v>
      </c>
      <c r="D3690" s="10"/>
      <c r="E3690" s="9" t="s">
        <v>4660</v>
      </c>
      <c r="F3690" s="9" t="s">
        <v>5538</v>
      </c>
      <c r="G3690" s="9" t="s">
        <v>5543</v>
      </c>
      <c r="H3690" s="9" t="s">
        <v>5856</v>
      </c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</row>
    <row r="3691" spans="1:24" hidden="1" x14ac:dyDescent="0.2">
      <c r="A3691" s="3">
        <v>45905</v>
      </c>
      <c r="B3691" s="9">
        <v>-16.71</v>
      </c>
      <c r="C3691" s="9" t="s">
        <v>172</v>
      </c>
      <c r="D3691" s="10"/>
      <c r="E3691" s="9" t="s">
        <v>4670</v>
      </c>
      <c r="F3691" s="9" t="s">
        <v>5538</v>
      </c>
      <c r="G3691" s="9" t="s">
        <v>5543</v>
      </c>
      <c r="H3691" s="9" t="s">
        <v>5856</v>
      </c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</row>
    <row r="3692" spans="1:24" hidden="1" x14ac:dyDescent="0.2">
      <c r="A3692" s="3">
        <v>45846</v>
      </c>
      <c r="B3692" s="9">
        <v>-22.08</v>
      </c>
      <c r="C3692" s="9" t="s">
        <v>172</v>
      </c>
      <c r="D3692" s="10"/>
      <c r="E3692" s="9" t="s">
        <v>4279</v>
      </c>
      <c r="F3692" s="9" t="s">
        <v>5538</v>
      </c>
      <c r="G3692" s="9" t="s">
        <v>5543</v>
      </c>
      <c r="H3692" s="9" t="s">
        <v>5856</v>
      </c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</row>
    <row r="3693" spans="1:24" hidden="1" x14ac:dyDescent="0.2">
      <c r="A3693" s="3">
        <v>45818</v>
      </c>
      <c r="B3693" s="9">
        <v>-33.83</v>
      </c>
      <c r="C3693" s="9" t="s">
        <v>172</v>
      </c>
      <c r="D3693" s="10"/>
      <c r="E3693" s="9" t="s">
        <v>4108</v>
      </c>
      <c r="F3693" s="9" t="s">
        <v>5538</v>
      </c>
      <c r="G3693" s="9" t="s">
        <v>5543</v>
      </c>
      <c r="H3693" s="9" t="s">
        <v>5856</v>
      </c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</row>
    <row r="3694" spans="1:24" hidden="1" x14ac:dyDescent="0.2">
      <c r="A3694" s="3">
        <v>45562</v>
      </c>
      <c r="B3694" s="9">
        <v>-6.1</v>
      </c>
      <c r="C3694" s="9" t="s">
        <v>27</v>
      </c>
      <c r="D3694" s="9" t="s">
        <v>28</v>
      </c>
      <c r="E3694" s="9" t="s">
        <v>2829</v>
      </c>
      <c r="F3694" s="9" t="s">
        <v>8</v>
      </c>
      <c r="G3694" s="10"/>
      <c r="H3694" s="9" t="s">
        <v>2830</v>
      </c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</row>
    <row r="3695" spans="1:24" hidden="1" x14ac:dyDescent="0.2">
      <c r="A3695" s="3">
        <v>45846</v>
      </c>
      <c r="B3695" s="9">
        <v>-11.04</v>
      </c>
      <c r="C3695" s="9" t="s">
        <v>172</v>
      </c>
      <c r="D3695" s="10"/>
      <c r="E3695" s="9" t="s">
        <v>4280</v>
      </c>
      <c r="F3695" s="9" t="s">
        <v>5538</v>
      </c>
      <c r="G3695" s="9" t="s">
        <v>5543</v>
      </c>
      <c r="H3695" s="9" t="s">
        <v>5856</v>
      </c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</row>
    <row r="3696" spans="1:24" hidden="1" x14ac:dyDescent="0.2">
      <c r="A3696" s="3">
        <v>45846</v>
      </c>
      <c r="B3696" s="9">
        <v>-23.1</v>
      </c>
      <c r="C3696" s="9" t="s">
        <v>172</v>
      </c>
      <c r="D3696" s="10"/>
      <c r="E3696" s="9" t="s">
        <v>4280</v>
      </c>
      <c r="F3696" s="9" t="s">
        <v>5538</v>
      </c>
      <c r="G3696" s="9" t="s">
        <v>5543</v>
      </c>
      <c r="H3696" s="9" t="s">
        <v>5856</v>
      </c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</row>
    <row r="3697" spans="1:24" hidden="1" x14ac:dyDescent="0.2">
      <c r="A3697" s="3">
        <v>45790</v>
      </c>
      <c r="B3697" s="9">
        <v>-11.04</v>
      </c>
      <c r="C3697" s="9" t="s">
        <v>172</v>
      </c>
      <c r="D3697" s="10"/>
      <c r="E3697" s="9" t="s">
        <v>3926</v>
      </c>
      <c r="F3697" s="9" t="s">
        <v>5538</v>
      </c>
      <c r="G3697" s="9" t="s">
        <v>5543</v>
      </c>
      <c r="H3697" s="9" t="s">
        <v>5856</v>
      </c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</row>
    <row r="3698" spans="1:24" hidden="1" x14ac:dyDescent="0.2">
      <c r="A3698" s="3">
        <v>45862</v>
      </c>
      <c r="B3698" s="9">
        <v>-16.71</v>
      </c>
      <c r="C3698" s="9" t="s">
        <v>172</v>
      </c>
      <c r="D3698" s="10"/>
      <c r="E3698" s="9" t="s">
        <v>4390</v>
      </c>
      <c r="F3698" s="9" t="s">
        <v>5538</v>
      </c>
      <c r="G3698" s="9" t="s">
        <v>5543</v>
      </c>
      <c r="H3698" s="9" t="s">
        <v>5856</v>
      </c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</row>
    <row r="3699" spans="1:24" hidden="1" x14ac:dyDescent="0.2">
      <c r="A3699" s="3">
        <v>45776</v>
      </c>
      <c r="B3699" s="9">
        <v>-51.56</v>
      </c>
      <c r="C3699" s="9" t="s">
        <v>172</v>
      </c>
      <c r="D3699" s="10"/>
      <c r="E3699" s="9" t="s">
        <v>3816</v>
      </c>
      <c r="F3699" s="9" t="s">
        <v>5538</v>
      </c>
      <c r="G3699" s="9" t="s">
        <v>5543</v>
      </c>
      <c r="H3699" s="9" t="s">
        <v>5856</v>
      </c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</row>
    <row r="3700" spans="1:24" hidden="1" x14ac:dyDescent="0.2">
      <c r="A3700" s="3">
        <v>45293</v>
      </c>
      <c r="B3700" s="9">
        <v>-72.3</v>
      </c>
      <c r="C3700" s="9" t="s">
        <v>27</v>
      </c>
      <c r="D3700" s="9" t="s">
        <v>28</v>
      </c>
      <c r="E3700" s="9" t="s">
        <v>75</v>
      </c>
      <c r="F3700" s="9" t="s">
        <v>5538</v>
      </c>
      <c r="G3700" s="9" t="s">
        <v>5543</v>
      </c>
      <c r="H3700" s="9" t="s">
        <v>5856</v>
      </c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</row>
    <row r="3701" spans="1:24" hidden="1" x14ac:dyDescent="0.2">
      <c r="A3701" s="3">
        <v>45320</v>
      </c>
      <c r="B3701" s="9">
        <v>-12.66</v>
      </c>
      <c r="C3701" s="9" t="s">
        <v>27</v>
      </c>
      <c r="D3701" s="9" t="s">
        <v>28</v>
      </c>
      <c r="E3701" s="9" t="s">
        <v>75</v>
      </c>
      <c r="F3701" s="9" t="s">
        <v>5538</v>
      </c>
      <c r="G3701" s="9" t="s">
        <v>5543</v>
      </c>
      <c r="H3701" s="9" t="s">
        <v>5856</v>
      </c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</row>
    <row r="3702" spans="1:24" hidden="1" x14ac:dyDescent="0.2">
      <c r="A3702" s="3">
        <v>45351</v>
      </c>
      <c r="B3702" s="9">
        <v>-34.44</v>
      </c>
      <c r="C3702" s="9" t="s">
        <v>27</v>
      </c>
      <c r="D3702" s="9" t="s">
        <v>28</v>
      </c>
      <c r="E3702" s="9" t="s">
        <v>75</v>
      </c>
      <c r="F3702" s="9" t="s">
        <v>5538</v>
      </c>
      <c r="G3702" s="9" t="s">
        <v>5543</v>
      </c>
      <c r="H3702" s="9" t="s">
        <v>5856</v>
      </c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</row>
    <row r="3703" spans="1:24" hidden="1" x14ac:dyDescent="0.2">
      <c r="A3703" s="3">
        <v>45436</v>
      </c>
      <c r="B3703" s="9">
        <v>-31</v>
      </c>
      <c r="C3703" s="9" t="s">
        <v>27</v>
      </c>
      <c r="D3703" s="9" t="s">
        <v>28</v>
      </c>
      <c r="E3703" s="9" t="s">
        <v>75</v>
      </c>
      <c r="F3703" s="9" t="s">
        <v>5538</v>
      </c>
      <c r="G3703" s="9" t="s">
        <v>5543</v>
      </c>
      <c r="H3703" s="9" t="s">
        <v>5856</v>
      </c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</row>
    <row r="3704" spans="1:24" hidden="1" x14ac:dyDescent="0.2">
      <c r="A3704" s="3">
        <v>45580</v>
      </c>
      <c r="B3704" s="9">
        <v>-13.98</v>
      </c>
      <c r="C3704" s="9" t="s">
        <v>27</v>
      </c>
      <c r="D3704" s="9" t="s">
        <v>28</v>
      </c>
      <c r="E3704" s="9" t="s">
        <v>2913</v>
      </c>
      <c r="F3704" s="9" t="s">
        <v>11</v>
      </c>
      <c r="G3704" s="9" t="s">
        <v>628</v>
      </c>
      <c r="H3704" s="9" t="s">
        <v>3824</v>
      </c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</row>
    <row r="3705" spans="1:24" hidden="1" x14ac:dyDescent="0.2">
      <c r="A3705" s="3">
        <v>45356</v>
      </c>
      <c r="B3705" s="9">
        <v>-4.68</v>
      </c>
      <c r="C3705" s="9" t="s">
        <v>27</v>
      </c>
      <c r="D3705" s="9" t="s">
        <v>28</v>
      </c>
      <c r="E3705" s="9" t="s">
        <v>1766</v>
      </c>
      <c r="F3705" s="9" t="s">
        <v>11</v>
      </c>
      <c r="G3705" s="9" t="s">
        <v>628</v>
      </c>
      <c r="H3705" s="9" t="s">
        <v>3824</v>
      </c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</row>
    <row r="3706" spans="1:24" hidden="1" x14ac:dyDescent="0.2">
      <c r="A3706" s="3">
        <v>45412</v>
      </c>
      <c r="B3706" s="9">
        <v>-10.99</v>
      </c>
      <c r="C3706" s="9" t="s">
        <v>27</v>
      </c>
      <c r="D3706" s="9" t="s">
        <v>28</v>
      </c>
      <c r="E3706" s="9" t="s">
        <v>2091</v>
      </c>
      <c r="F3706" s="9" t="s">
        <v>11</v>
      </c>
      <c r="G3706" s="9" t="s">
        <v>628</v>
      </c>
      <c r="H3706" s="9" t="s">
        <v>3824</v>
      </c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</row>
    <row r="3707" spans="1:24" hidden="1" x14ac:dyDescent="0.2">
      <c r="A3707" s="3">
        <v>45362</v>
      </c>
      <c r="B3707" s="9">
        <v>-2.4900000000000002</v>
      </c>
      <c r="C3707" s="9" t="s">
        <v>27</v>
      </c>
      <c r="D3707" s="9" t="s">
        <v>28</v>
      </c>
      <c r="E3707" s="9" t="s">
        <v>743</v>
      </c>
      <c r="F3707" s="9" t="s">
        <v>11</v>
      </c>
      <c r="G3707" s="9" t="s">
        <v>628</v>
      </c>
      <c r="H3707" s="9" t="s">
        <v>3824</v>
      </c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</row>
    <row r="3708" spans="1:24" hidden="1" x14ac:dyDescent="0.2">
      <c r="A3708" s="3">
        <v>45512</v>
      </c>
      <c r="B3708" s="9">
        <v>-68.94</v>
      </c>
      <c r="C3708" s="9" t="s">
        <v>27</v>
      </c>
      <c r="D3708" s="9" t="s">
        <v>28</v>
      </c>
      <c r="E3708" s="9" t="s">
        <v>743</v>
      </c>
      <c r="F3708" s="9" t="s">
        <v>11</v>
      </c>
      <c r="G3708" s="9" t="s">
        <v>628</v>
      </c>
      <c r="H3708" s="9" t="s">
        <v>3824</v>
      </c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</row>
    <row r="3709" spans="1:24" hidden="1" x14ac:dyDescent="0.2">
      <c r="A3709" s="3">
        <v>45512</v>
      </c>
      <c r="B3709" s="9">
        <v>-15.48</v>
      </c>
      <c r="C3709" s="9" t="s">
        <v>27</v>
      </c>
      <c r="D3709" s="9" t="s">
        <v>28</v>
      </c>
      <c r="E3709" s="9" t="s">
        <v>743</v>
      </c>
      <c r="F3709" s="9" t="s">
        <v>11</v>
      </c>
      <c r="G3709" s="9" t="s">
        <v>628</v>
      </c>
      <c r="H3709" s="9" t="s">
        <v>3824</v>
      </c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</row>
    <row r="3710" spans="1:24" hidden="1" x14ac:dyDescent="0.2">
      <c r="A3710" s="3">
        <v>45615</v>
      </c>
      <c r="B3710" s="9">
        <v>-7.99</v>
      </c>
      <c r="C3710" s="9" t="s">
        <v>27</v>
      </c>
      <c r="D3710" s="9" t="s">
        <v>28</v>
      </c>
      <c r="E3710" s="9" t="s">
        <v>743</v>
      </c>
      <c r="F3710" s="9" t="s">
        <v>11</v>
      </c>
      <c r="G3710" s="9" t="s">
        <v>628</v>
      </c>
      <c r="H3710" s="9" t="s">
        <v>3824</v>
      </c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</row>
    <row r="3711" spans="1:24" hidden="1" x14ac:dyDescent="0.2">
      <c r="A3711" s="3">
        <v>45692</v>
      </c>
      <c r="B3711" s="9">
        <v>-25.37</v>
      </c>
      <c r="C3711" s="9" t="s">
        <v>27</v>
      </c>
      <c r="D3711" s="9" t="s">
        <v>28</v>
      </c>
      <c r="E3711" s="9" t="s">
        <v>743</v>
      </c>
      <c r="F3711" s="9" t="s">
        <v>11</v>
      </c>
      <c r="G3711" s="9" t="s">
        <v>628</v>
      </c>
      <c r="H3711" s="9" t="s">
        <v>3824</v>
      </c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</row>
    <row r="3712" spans="1:24" hidden="1" x14ac:dyDescent="0.2">
      <c r="A3712" s="3">
        <v>45818</v>
      </c>
      <c r="B3712" s="9">
        <v>-32.99</v>
      </c>
      <c r="C3712" s="9" t="s">
        <v>27</v>
      </c>
      <c r="D3712" s="9" t="s">
        <v>28</v>
      </c>
      <c r="E3712" s="9" t="s">
        <v>743</v>
      </c>
      <c r="F3712" s="9" t="s">
        <v>11</v>
      </c>
      <c r="G3712" s="9" t="s">
        <v>628</v>
      </c>
      <c r="H3712" s="9" t="s">
        <v>3824</v>
      </c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</row>
    <row r="3713" spans="1:24" hidden="1" x14ac:dyDescent="0.2">
      <c r="A3713" s="3">
        <v>45974</v>
      </c>
      <c r="B3713" s="9">
        <v>-45.01</v>
      </c>
      <c r="C3713" s="9" t="s">
        <v>27</v>
      </c>
      <c r="D3713" s="9" t="s">
        <v>28</v>
      </c>
      <c r="E3713" s="9" t="s">
        <v>743</v>
      </c>
      <c r="F3713" s="9" t="s">
        <v>11</v>
      </c>
      <c r="G3713" s="9" t="s">
        <v>628</v>
      </c>
      <c r="H3713" s="9" t="s">
        <v>3824</v>
      </c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</row>
    <row r="3714" spans="1:24" hidden="1" x14ac:dyDescent="0.2">
      <c r="A3714" s="3">
        <v>45813</v>
      </c>
      <c r="B3714" s="9">
        <v>-21.38</v>
      </c>
      <c r="C3714" s="9" t="s">
        <v>172</v>
      </c>
      <c r="D3714" s="10"/>
      <c r="E3714" s="9" t="s">
        <v>4072</v>
      </c>
      <c r="F3714" s="9" t="s">
        <v>11</v>
      </c>
      <c r="G3714" s="9" t="s">
        <v>628</v>
      </c>
      <c r="H3714" s="9" t="s">
        <v>3824</v>
      </c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</row>
    <row r="3715" spans="1:24" hidden="1" x14ac:dyDescent="0.2">
      <c r="A3715" s="3">
        <v>45856</v>
      </c>
      <c r="B3715" s="9">
        <v>-6.98</v>
      </c>
      <c r="C3715" s="9" t="s">
        <v>172</v>
      </c>
      <c r="D3715" s="10"/>
      <c r="E3715" s="9" t="s">
        <v>4343</v>
      </c>
      <c r="F3715" s="9" t="s">
        <v>11</v>
      </c>
      <c r="G3715" s="9" t="s">
        <v>628</v>
      </c>
      <c r="H3715" s="9" t="s">
        <v>3824</v>
      </c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</row>
    <row r="3716" spans="1:24" hidden="1" x14ac:dyDescent="0.2">
      <c r="A3716" s="3">
        <v>45919</v>
      </c>
      <c r="B3716" s="9">
        <v>-50.95</v>
      </c>
      <c r="C3716" s="9" t="s">
        <v>172</v>
      </c>
      <c r="D3716" s="10"/>
      <c r="E3716" s="9" t="s">
        <v>4737</v>
      </c>
      <c r="F3716" s="9" t="s">
        <v>11</v>
      </c>
      <c r="G3716" s="9" t="s">
        <v>628</v>
      </c>
      <c r="H3716" s="9" t="s">
        <v>3824</v>
      </c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</row>
    <row r="3717" spans="1:24" hidden="1" x14ac:dyDescent="0.2">
      <c r="A3717" s="3">
        <v>45798</v>
      </c>
      <c r="B3717" s="9">
        <v>-11.88</v>
      </c>
      <c r="C3717" s="9" t="s">
        <v>172</v>
      </c>
      <c r="D3717" s="10"/>
      <c r="E3717" s="9" t="s">
        <v>3976</v>
      </c>
      <c r="F3717" s="9" t="s">
        <v>11</v>
      </c>
      <c r="G3717" s="9" t="s">
        <v>628</v>
      </c>
      <c r="H3717" s="9" t="s">
        <v>3824</v>
      </c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</row>
    <row r="3718" spans="1:24" hidden="1" x14ac:dyDescent="0.2">
      <c r="A3718" s="3">
        <v>45778</v>
      </c>
      <c r="B3718" s="9">
        <v>-27.99</v>
      </c>
      <c r="C3718" s="9" t="s">
        <v>172</v>
      </c>
      <c r="D3718" s="10"/>
      <c r="E3718" s="9" t="s">
        <v>3823</v>
      </c>
      <c r="F3718" s="9" t="s">
        <v>11</v>
      </c>
      <c r="G3718" s="9" t="s">
        <v>628</v>
      </c>
      <c r="H3718" s="9" t="s">
        <v>3824</v>
      </c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</row>
    <row r="3719" spans="1:24" hidden="1" x14ac:dyDescent="0.2">
      <c r="A3719" s="3">
        <v>45869</v>
      </c>
      <c r="B3719" s="9">
        <v>-46.98</v>
      </c>
      <c r="C3719" s="9" t="s">
        <v>172</v>
      </c>
      <c r="D3719" s="10"/>
      <c r="E3719" s="9" t="s">
        <v>4435</v>
      </c>
      <c r="F3719" s="9" t="s">
        <v>11</v>
      </c>
      <c r="G3719" s="9" t="s">
        <v>628</v>
      </c>
      <c r="H3719" s="9" t="s">
        <v>3824</v>
      </c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</row>
    <row r="3720" spans="1:24" hidden="1" x14ac:dyDescent="0.2">
      <c r="A3720" s="3">
        <v>45692</v>
      </c>
      <c r="B3720" s="9">
        <v>-17.989999999999998</v>
      </c>
      <c r="C3720" s="9" t="s">
        <v>27</v>
      </c>
      <c r="D3720" s="9" t="s">
        <v>28</v>
      </c>
      <c r="E3720" s="9" t="s">
        <v>3450</v>
      </c>
      <c r="F3720" s="9" t="s">
        <v>11</v>
      </c>
      <c r="G3720" s="9" t="s">
        <v>628</v>
      </c>
      <c r="H3720" s="9" t="s">
        <v>3824</v>
      </c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</row>
    <row r="3721" spans="1:24" x14ac:dyDescent="0.2">
      <c r="A3721" s="3">
        <v>45623</v>
      </c>
      <c r="B3721" s="9">
        <v>50</v>
      </c>
      <c r="C3721" s="9" t="s">
        <v>172</v>
      </c>
      <c r="D3721" s="9" t="s">
        <v>173</v>
      </c>
      <c r="E3721" s="9" t="s">
        <v>1131</v>
      </c>
      <c r="F3721" s="9" t="s">
        <v>5537</v>
      </c>
      <c r="G3721" s="9" t="s">
        <v>5492</v>
      </c>
      <c r="H3721" s="10" t="s">
        <v>5659</v>
      </c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</row>
    <row r="3722" spans="1:24" x14ac:dyDescent="0.2">
      <c r="A3722" s="3">
        <v>45623</v>
      </c>
      <c r="B3722" s="9">
        <v>100</v>
      </c>
      <c r="C3722" s="9" t="s">
        <v>172</v>
      </c>
      <c r="D3722" s="9" t="s">
        <v>173</v>
      </c>
      <c r="E3722" s="9" t="s">
        <v>1131</v>
      </c>
      <c r="F3722" s="9" t="s">
        <v>5537</v>
      </c>
      <c r="G3722" s="9" t="s">
        <v>5492</v>
      </c>
      <c r="H3722" s="10" t="s">
        <v>5659</v>
      </c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</row>
    <row r="3723" spans="1:24" x14ac:dyDescent="0.2">
      <c r="A3723" s="3">
        <v>45623</v>
      </c>
      <c r="B3723" s="9">
        <v>180</v>
      </c>
      <c r="C3723" s="9" t="s">
        <v>172</v>
      </c>
      <c r="D3723" s="9" t="s">
        <v>173</v>
      </c>
      <c r="E3723" s="9" t="s">
        <v>1131</v>
      </c>
      <c r="F3723" s="9" t="s">
        <v>5537</v>
      </c>
      <c r="G3723" s="9" t="s">
        <v>5492</v>
      </c>
      <c r="H3723" s="10" t="s">
        <v>5659</v>
      </c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</row>
    <row r="3724" spans="1:24" x14ac:dyDescent="0.2">
      <c r="A3724" s="3">
        <v>45625</v>
      </c>
      <c r="B3724" s="9">
        <v>200</v>
      </c>
      <c r="C3724" s="9" t="s">
        <v>172</v>
      </c>
      <c r="D3724" s="9" t="s">
        <v>173</v>
      </c>
      <c r="E3724" s="9" t="s">
        <v>1131</v>
      </c>
      <c r="F3724" s="9" t="s">
        <v>5537</v>
      </c>
      <c r="G3724" s="9" t="s">
        <v>5492</v>
      </c>
      <c r="H3724" s="10" t="s">
        <v>5659</v>
      </c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</row>
    <row r="3725" spans="1:24" x14ac:dyDescent="0.2">
      <c r="A3725" s="3">
        <v>45635</v>
      </c>
      <c r="B3725" s="9">
        <v>200</v>
      </c>
      <c r="C3725" s="9" t="s">
        <v>172</v>
      </c>
      <c r="D3725" s="9" t="s">
        <v>173</v>
      </c>
      <c r="E3725" s="9" t="s">
        <v>1131</v>
      </c>
      <c r="F3725" s="9" t="s">
        <v>5537</v>
      </c>
      <c r="G3725" s="9" t="s">
        <v>5492</v>
      </c>
      <c r="H3725" s="10" t="s">
        <v>5659</v>
      </c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</row>
    <row r="3726" spans="1:24" x14ac:dyDescent="0.2">
      <c r="A3726" s="3">
        <v>45636</v>
      </c>
      <c r="B3726" s="9">
        <v>100</v>
      </c>
      <c r="C3726" s="9" t="s">
        <v>172</v>
      </c>
      <c r="D3726" s="9" t="s">
        <v>173</v>
      </c>
      <c r="E3726" s="9" t="s">
        <v>1131</v>
      </c>
      <c r="F3726" s="9" t="s">
        <v>5537</v>
      </c>
      <c r="G3726" s="9" t="s">
        <v>5492</v>
      </c>
      <c r="H3726" s="10" t="s">
        <v>5659</v>
      </c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</row>
    <row r="3727" spans="1:24" x14ac:dyDescent="0.2">
      <c r="A3727" s="3">
        <v>45637</v>
      </c>
      <c r="B3727" s="9">
        <v>20</v>
      </c>
      <c r="C3727" s="9" t="s">
        <v>172</v>
      </c>
      <c r="D3727" s="9" t="s">
        <v>173</v>
      </c>
      <c r="E3727" s="9" t="s">
        <v>1131</v>
      </c>
      <c r="F3727" s="9" t="s">
        <v>5537</v>
      </c>
      <c r="G3727" s="9" t="s">
        <v>5492</v>
      </c>
      <c r="H3727" s="10" t="s">
        <v>5659</v>
      </c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</row>
    <row r="3728" spans="1:24" x14ac:dyDescent="0.2">
      <c r="A3728" s="3">
        <v>45639</v>
      </c>
      <c r="B3728" s="9">
        <v>4000</v>
      </c>
      <c r="C3728" s="9" t="s">
        <v>172</v>
      </c>
      <c r="D3728" s="9" t="s">
        <v>173</v>
      </c>
      <c r="E3728" s="9" t="s">
        <v>1131</v>
      </c>
      <c r="F3728" s="9" t="s">
        <v>5537</v>
      </c>
      <c r="G3728" s="9" t="s">
        <v>5492</v>
      </c>
      <c r="H3728" s="10" t="s">
        <v>5659</v>
      </c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</row>
    <row r="3729" spans="1:24" x14ac:dyDescent="0.2">
      <c r="A3729" s="3">
        <v>45644</v>
      </c>
      <c r="B3729" s="9">
        <v>500</v>
      </c>
      <c r="C3729" s="9" t="s">
        <v>172</v>
      </c>
      <c r="D3729" s="9" t="s">
        <v>173</v>
      </c>
      <c r="E3729" s="9" t="s">
        <v>1131</v>
      </c>
      <c r="F3729" s="9" t="s">
        <v>5537</v>
      </c>
      <c r="G3729" s="9" t="s">
        <v>5492</v>
      </c>
      <c r="H3729" s="10" t="s">
        <v>5659</v>
      </c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</row>
    <row r="3730" spans="1:24" x14ac:dyDescent="0.2">
      <c r="A3730" s="3">
        <v>45647</v>
      </c>
      <c r="B3730" s="9">
        <v>19</v>
      </c>
      <c r="C3730" s="9" t="s">
        <v>172</v>
      </c>
      <c r="D3730" s="9" t="s">
        <v>173</v>
      </c>
      <c r="E3730" s="9" t="s">
        <v>1131</v>
      </c>
      <c r="F3730" s="9" t="s">
        <v>5537</v>
      </c>
      <c r="G3730" s="9" t="s">
        <v>5492</v>
      </c>
      <c r="H3730" s="10" t="s">
        <v>5659</v>
      </c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</row>
    <row r="3731" spans="1:24" x14ac:dyDescent="0.2">
      <c r="A3731" s="3">
        <v>45652</v>
      </c>
      <c r="B3731" s="9">
        <v>1000</v>
      </c>
      <c r="C3731" s="9" t="s">
        <v>172</v>
      </c>
      <c r="D3731" s="9" t="s">
        <v>173</v>
      </c>
      <c r="E3731" s="9" t="s">
        <v>1131</v>
      </c>
      <c r="F3731" s="9" t="s">
        <v>5537</v>
      </c>
      <c r="G3731" s="9" t="s">
        <v>5492</v>
      </c>
      <c r="H3731" s="10" t="s">
        <v>5659</v>
      </c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</row>
    <row r="3732" spans="1:24" x14ac:dyDescent="0.2">
      <c r="A3732" s="3">
        <v>45657</v>
      </c>
      <c r="B3732" s="9">
        <v>10800</v>
      </c>
      <c r="C3732" s="9" t="s">
        <v>172</v>
      </c>
      <c r="D3732" s="9" t="s">
        <v>173</v>
      </c>
      <c r="E3732" s="9" t="s">
        <v>1131</v>
      </c>
      <c r="F3732" s="9" t="s">
        <v>5537</v>
      </c>
      <c r="G3732" s="9" t="s">
        <v>5492</v>
      </c>
      <c r="H3732" s="10" t="s">
        <v>5659</v>
      </c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</row>
    <row r="3733" spans="1:24" x14ac:dyDescent="0.2">
      <c r="A3733" s="3">
        <v>45666</v>
      </c>
      <c r="B3733" s="9">
        <v>21</v>
      </c>
      <c r="C3733" s="9" t="s">
        <v>172</v>
      </c>
      <c r="D3733" s="9" t="s">
        <v>173</v>
      </c>
      <c r="E3733" s="9" t="s">
        <v>1131</v>
      </c>
      <c r="F3733" s="9" t="s">
        <v>5537</v>
      </c>
      <c r="G3733" s="9" t="s">
        <v>5492</v>
      </c>
      <c r="H3733" s="10" t="s">
        <v>5659</v>
      </c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</row>
    <row r="3734" spans="1:24" x14ac:dyDescent="0.2">
      <c r="A3734" s="3">
        <v>45672</v>
      </c>
      <c r="B3734" s="9">
        <v>10000</v>
      </c>
      <c r="C3734" s="9" t="s">
        <v>172</v>
      </c>
      <c r="D3734" s="9" t="s">
        <v>173</v>
      </c>
      <c r="E3734" s="9" t="s">
        <v>1131</v>
      </c>
      <c r="F3734" s="9" t="s">
        <v>5537</v>
      </c>
      <c r="G3734" s="9" t="s">
        <v>5492</v>
      </c>
      <c r="H3734" s="10" t="s">
        <v>5659</v>
      </c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</row>
    <row r="3735" spans="1:24" x14ac:dyDescent="0.2">
      <c r="A3735" s="3">
        <v>45695</v>
      </c>
      <c r="B3735" s="9">
        <v>90</v>
      </c>
      <c r="C3735" s="9" t="s">
        <v>172</v>
      </c>
      <c r="D3735" s="9" t="s">
        <v>173</v>
      </c>
      <c r="E3735" s="9" t="s">
        <v>1131</v>
      </c>
      <c r="F3735" s="9" t="s">
        <v>5537</v>
      </c>
      <c r="G3735" s="9" t="s">
        <v>5492</v>
      </c>
      <c r="H3735" s="10" t="s">
        <v>5659</v>
      </c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</row>
    <row r="3736" spans="1:24" x14ac:dyDescent="0.2">
      <c r="A3736" s="3">
        <v>45745</v>
      </c>
      <c r="B3736" s="9">
        <v>2700</v>
      </c>
      <c r="C3736" s="9" t="s">
        <v>172</v>
      </c>
      <c r="D3736" s="9" t="s">
        <v>173</v>
      </c>
      <c r="E3736" s="9" t="s">
        <v>1131</v>
      </c>
      <c r="F3736" s="9" t="s">
        <v>5537</v>
      </c>
      <c r="G3736" s="9" t="s">
        <v>5492</v>
      </c>
      <c r="H3736" s="10" t="s">
        <v>5659</v>
      </c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</row>
    <row r="3737" spans="1:24" x14ac:dyDescent="0.2">
      <c r="A3737" s="3">
        <v>45750</v>
      </c>
      <c r="B3737" s="9">
        <v>7</v>
      </c>
      <c r="C3737" s="9" t="s">
        <v>172</v>
      </c>
      <c r="D3737" s="9" t="s">
        <v>173</v>
      </c>
      <c r="E3737" s="9" t="s">
        <v>1131</v>
      </c>
      <c r="F3737" s="9" t="s">
        <v>5537</v>
      </c>
      <c r="G3737" s="9" t="s">
        <v>5492</v>
      </c>
      <c r="H3737" s="10" t="s">
        <v>5659</v>
      </c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</row>
    <row r="3738" spans="1:24" x14ac:dyDescent="0.2">
      <c r="A3738" s="3">
        <v>45767</v>
      </c>
      <c r="B3738" s="9">
        <v>500</v>
      </c>
      <c r="C3738" s="9" t="s">
        <v>172</v>
      </c>
      <c r="D3738" s="9" t="s">
        <v>173</v>
      </c>
      <c r="E3738" s="9" t="s">
        <v>1131</v>
      </c>
      <c r="F3738" s="9" t="s">
        <v>5537</v>
      </c>
      <c r="G3738" s="9" t="s">
        <v>5492</v>
      </c>
      <c r="H3738" s="10" t="s">
        <v>5659</v>
      </c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</row>
    <row r="3739" spans="1:24" x14ac:dyDescent="0.2">
      <c r="A3739" s="3">
        <v>45596</v>
      </c>
      <c r="B3739" s="9">
        <v>140</v>
      </c>
      <c r="C3739" s="9" t="s">
        <v>172</v>
      </c>
      <c r="D3739" s="9" t="s">
        <v>173</v>
      </c>
      <c r="E3739" s="9" t="s">
        <v>2980</v>
      </c>
      <c r="F3739" s="9" t="s">
        <v>2</v>
      </c>
      <c r="G3739" s="9" t="s">
        <v>5492</v>
      </c>
      <c r="H3739" s="10" t="s">
        <v>5742</v>
      </c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</row>
    <row r="3740" spans="1:24" x14ac:dyDescent="0.2">
      <c r="A3740" s="3">
        <v>45638</v>
      </c>
      <c r="B3740" s="9">
        <v>250</v>
      </c>
      <c r="C3740" s="9" t="s">
        <v>172</v>
      </c>
      <c r="D3740" s="9" t="s">
        <v>173</v>
      </c>
      <c r="E3740" s="9" t="s">
        <v>3214</v>
      </c>
      <c r="F3740" s="9" t="s">
        <v>5537</v>
      </c>
      <c r="G3740" s="9" t="s">
        <v>5492</v>
      </c>
      <c r="H3740" s="10" t="s">
        <v>5751</v>
      </c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</row>
    <row r="3741" spans="1:24" x14ac:dyDescent="0.2">
      <c r="A3741" s="3">
        <v>45628</v>
      </c>
      <c r="B3741" s="9">
        <v>100</v>
      </c>
      <c r="C3741" s="9" t="s">
        <v>172</v>
      </c>
      <c r="D3741" s="9" t="s">
        <v>173</v>
      </c>
      <c r="E3741" s="9" t="s">
        <v>3135</v>
      </c>
      <c r="F3741" s="9" t="s">
        <v>5537</v>
      </c>
      <c r="G3741" s="9" t="s">
        <v>5492</v>
      </c>
      <c r="H3741" s="10" t="s">
        <v>5746</v>
      </c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</row>
    <row r="3742" spans="1:24" x14ac:dyDescent="0.2">
      <c r="A3742" s="3">
        <v>45627</v>
      </c>
      <c r="B3742" s="9">
        <v>20</v>
      </c>
      <c r="C3742" s="9" t="s">
        <v>172</v>
      </c>
      <c r="D3742" s="9" t="s">
        <v>173</v>
      </c>
      <c r="E3742" s="9" t="s">
        <v>3133</v>
      </c>
      <c r="F3742" s="9" t="s">
        <v>16</v>
      </c>
      <c r="G3742" s="9" t="s">
        <v>239</v>
      </c>
      <c r="H3742" s="10" t="s">
        <v>5745</v>
      </c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</row>
    <row r="3743" spans="1:24" x14ac:dyDescent="0.2">
      <c r="A3743" s="3">
        <v>45530</v>
      </c>
      <c r="B3743" s="9">
        <v>2500</v>
      </c>
      <c r="C3743" s="9" t="s">
        <v>172</v>
      </c>
      <c r="D3743" s="9" t="s">
        <v>173</v>
      </c>
      <c r="E3743" s="9" t="s">
        <v>2625</v>
      </c>
      <c r="F3743" s="9" t="s">
        <v>5537</v>
      </c>
      <c r="G3743" s="9" t="s">
        <v>5492</v>
      </c>
      <c r="H3743" s="10" t="s">
        <v>5723</v>
      </c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</row>
    <row r="3744" spans="1:24" x14ac:dyDescent="0.2">
      <c r="A3744" s="3">
        <v>45655</v>
      </c>
      <c r="B3744" s="9">
        <v>200</v>
      </c>
      <c r="C3744" s="9" t="s">
        <v>172</v>
      </c>
      <c r="D3744" s="9" t="s">
        <v>173</v>
      </c>
      <c r="E3744" s="9" t="s">
        <v>3273</v>
      </c>
      <c r="F3744" s="9" t="s">
        <v>5537</v>
      </c>
      <c r="G3744" s="9" t="s">
        <v>5492</v>
      </c>
      <c r="H3744" s="10" t="s">
        <v>5758</v>
      </c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</row>
    <row r="3745" spans="1:24" x14ac:dyDescent="0.2">
      <c r="A3745" s="3">
        <v>45640</v>
      </c>
      <c r="B3745" s="9">
        <v>150</v>
      </c>
      <c r="C3745" s="9" t="s">
        <v>172</v>
      </c>
      <c r="D3745" s="9" t="s">
        <v>173</v>
      </c>
      <c r="E3745" s="9" t="s">
        <v>1468</v>
      </c>
      <c r="F3745" s="9" t="s">
        <v>5537</v>
      </c>
      <c r="G3745" s="9" t="s">
        <v>5492</v>
      </c>
      <c r="H3745" s="10" t="s">
        <v>5753</v>
      </c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</row>
    <row r="3746" spans="1:24" x14ac:dyDescent="0.2">
      <c r="A3746" s="3">
        <v>45628</v>
      </c>
      <c r="B3746" s="9">
        <v>-100</v>
      </c>
      <c r="C3746" s="9" t="s">
        <v>172</v>
      </c>
      <c r="D3746" s="9" t="s">
        <v>173</v>
      </c>
      <c r="E3746" s="9" t="s">
        <v>3134</v>
      </c>
      <c r="F3746" s="9" t="s">
        <v>5537</v>
      </c>
      <c r="G3746" s="9" t="s">
        <v>5492</v>
      </c>
      <c r="H3746" s="10" t="s">
        <v>3134</v>
      </c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</row>
    <row r="3747" spans="1:24" x14ac:dyDescent="0.2">
      <c r="A3747" s="3">
        <v>45695</v>
      </c>
      <c r="B3747" s="9">
        <v>-90</v>
      </c>
      <c r="C3747" s="9" t="s">
        <v>172</v>
      </c>
      <c r="D3747" s="9" t="s">
        <v>173</v>
      </c>
      <c r="E3747" s="9" t="s">
        <v>3461</v>
      </c>
      <c r="F3747" s="9" t="s">
        <v>5537</v>
      </c>
      <c r="G3747" s="9" t="s">
        <v>5492</v>
      </c>
      <c r="H3747" s="10" t="s">
        <v>3461</v>
      </c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</row>
    <row r="3748" spans="1:24" x14ac:dyDescent="0.2">
      <c r="A3748" s="3">
        <v>45638</v>
      </c>
      <c r="B3748" s="9">
        <v>-250</v>
      </c>
      <c r="C3748" s="9" t="s">
        <v>172</v>
      </c>
      <c r="D3748" s="9" t="s">
        <v>173</v>
      </c>
      <c r="E3748" s="9" t="s">
        <v>3213</v>
      </c>
      <c r="F3748" s="9" t="s">
        <v>5537</v>
      </c>
      <c r="G3748" s="9" t="s">
        <v>5492</v>
      </c>
      <c r="H3748" s="10" t="s">
        <v>3213</v>
      </c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</row>
    <row r="3749" spans="1:24" x14ac:dyDescent="0.2">
      <c r="A3749" s="3">
        <v>45294</v>
      </c>
      <c r="B3749" s="9">
        <v>-80</v>
      </c>
      <c r="C3749" s="9" t="s">
        <v>172</v>
      </c>
      <c r="D3749" s="9" t="s">
        <v>173</v>
      </c>
      <c r="E3749" s="9" t="s">
        <v>1517</v>
      </c>
      <c r="F3749" s="9" t="s">
        <v>5537</v>
      </c>
      <c r="G3749" s="9" t="s">
        <v>5492</v>
      </c>
      <c r="H3749" s="10" t="s">
        <v>1517</v>
      </c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</row>
    <row r="3750" spans="1:24" x14ac:dyDescent="0.2">
      <c r="A3750" s="3">
        <v>45561</v>
      </c>
      <c r="B3750" s="9">
        <v>-100</v>
      </c>
      <c r="C3750" s="9" t="s">
        <v>172</v>
      </c>
      <c r="D3750" s="9" t="s">
        <v>173</v>
      </c>
      <c r="E3750" s="9" t="s">
        <v>2818</v>
      </c>
      <c r="F3750" s="9" t="s">
        <v>5537</v>
      </c>
      <c r="G3750" s="9" t="s">
        <v>5492</v>
      </c>
      <c r="H3750" s="10" t="s">
        <v>2818</v>
      </c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</row>
    <row r="3751" spans="1:24" x14ac:dyDescent="0.2">
      <c r="A3751" s="3">
        <v>45652</v>
      </c>
      <c r="B3751" s="9">
        <v>-1000</v>
      </c>
      <c r="C3751" s="9" t="s">
        <v>172</v>
      </c>
      <c r="D3751" s="9" t="s">
        <v>173</v>
      </c>
      <c r="E3751" s="9" t="s">
        <v>3266</v>
      </c>
      <c r="F3751" s="9" t="s">
        <v>5537</v>
      </c>
      <c r="G3751" s="9" t="s">
        <v>5492</v>
      </c>
      <c r="H3751" s="10" t="s">
        <v>3266</v>
      </c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</row>
    <row r="3752" spans="1:24" x14ac:dyDescent="0.2">
      <c r="A3752" s="3">
        <v>45657</v>
      </c>
      <c r="B3752" s="9">
        <v>-10800</v>
      </c>
      <c r="C3752" s="9" t="s">
        <v>172</v>
      </c>
      <c r="D3752" s="9" t="s">
        <v>173</v>
      </c>
      <c r="E3752" s="9" t="s">
        <v>3266</v>
      </c>
      <c r="F3752" s="9" t="s">
        <v>5537</v>
      </c>
      <c r="G3752" s="9" t="s">
        <v>5492</v>
      </c>
      <c r="H3752" s="10" t="s">
        <v>3266</v>
      </c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</row>
    <row r="3753" spans="1:24" x14ac:dyDescent="0.2">
      <c r="A3753" s="3">
        <v>45627</v>
      </c>
      <c r="B3753" s="9">
        <v>-20</v>
      </c>
      <c r="C3753" s="9" t="s">
        <v>172</v>
      </c>
      <c r="D3753" s="9" t="s">
        <v>173</v>
      </c>
      <c r="E3753" s="9" t="s">
        <v>3132</v>
      </c>
      <c r="F3753" s="9" t="s">
        <v>5537</v>
      </c>
      <c r="G3753" s="9" t="s">
        <v>5492</v>
      </c>
      <c r="H3753" s="10" t="s">
        <v>3132</v>
      </c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</row>
    <row r="3754" spans="1:24" x14ac:dyDescent="0.2">
      <c r="A3754" s="3">
        <v>45519</v>
      </c>
      <c r="B3754" s="9">
        <v>-5000</v>
      </c>
      <c r="C3754" s="9" t="s">
        <v>172</v>
      </c>
      <c r="D3754" s="9" t="s">
        <v>173</v>
      </c>
      <c r="E3754" s="9" t="s">
        <v>825</v>
      </c>
      <c r="F3754" s="9" t="s">
        <v>5537</v>
      </c>
      <c r="G3754" s="9" t="s">
        <v>5492</v>
      </c>
      <c r="H3754" s="10" t="s">
        <v>825</v>
      </c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</row>
    <row r="3755" spans="1:24" x14ac:dyDescent="0.2">
      <c r="A3755" s="3">
        <v>45731</v>
      </c>
      <c r="B3755" s="9">
        <v>-5300</v>
      </c>
      <c r="C3755" s="9" t="s">
        <v>172</v>
      </c>
      <c r="D3755" s="9" t="s">
        <v>173</v>
      </c>
      <c r="E3755" s="9" t="s">
        <v>3591</v>
      </c>
      <c r="F3755" s="9" t="s">
        <v>5537</v>
      </c>
      <c r="G3755" s="9" t="s">
        <v>5492</v>
      </c>
      <c r="H3755" s="10" t="s">
        <v>3591</v>
      </c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</row>
    <row r="3756" spans="1:24" x14ac:dyDescent="0.2">
      <c r="A3756" s="3">
        <v>45306</v>
      </c>
      <c r="B3756" s="9">
        <v>-4600</v>
      </c>
      <c r="C3756" s="9" t="s">
        <v>172</v>
      </c>
      <c r="D3756" s="9" t="s">
        <v>173</v>
      </c>
      <c r="E3756" s="9" t="s">
        <v>1586</v>
      </c>
      <c r="F3756" s="9" t="s">
        <v>5537</v>
      </c>
      <c r="G3756" s="9" t="s">
        <v>5492</v>
      </c>
      <c r="H3756" s="10" t="s">
        <v>1586</v>
      </c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</row>
    <row r="3757" spans="1:24" x14ac:dyDescent="0.2">
      <c r="A3757" s="3">
        <v>45671</v>
      </c>
      <c r="B3757" s="9">
        <v>-5300</v>
      </c>
      <c r="C3757" s="9" t="s">
        <v>172</v>
      </c>
      <c r="D3757" s="9" t="s">
        <v>173</v>
      </c>
      <c r="E3757" s="9" t="s">
        <v>1586</v>
      </c>
      <c r="F3757" s="9" t="s">
        <v>5537</v>
      </c>
      <c r="G3757" s="9" t="s">
        <v>5492</v>
      </c>
      <c r="H3757" s="10" t="s">
        <v>1586</v>
      </c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</row>
    <row r="3758" spans="1:24" x14ac:dyDescent="0.2">
      <c r="A3758" s="3">
        <v>45702</v>
      </c>
      <c r="B3758" s="9">
        <v>-5300</v>
      </c>
      <c r="C3758" s="9" t="s">
        <v>172</v>
      </c>
      <c r="D3758" s="9" t="s">
        <v>173</v>
      </c>
      <c r="E3758" s="9" t="s">
        <v>1586</v>
      </c>
      <c r="F3758" s="9" t="s">
        <v>5537</v>
      </c>
      <c r="G3758" s="9" t="s">
        <v>5492</v>
      </c>
      <c r="H3758" s="10" t="s">
        <v>1586</v>
      </c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</row>
    <row r="3759" spans="1:24" x14ac:dyDescent="0.2">
      <c r="A3759" s="3">
        <v>45337</v>
      </c>
      <c r="B3759" s="9">
        <v>-5000</v>
      </c>
      <c r="C3759" s="9" t="s">
        <v>172</v>
      </c>
      <c r="D3759" s="9" t="s">
        <v>173</v>
      </c>
      <c r="E3759" s="9" t="s">
        <v>1696</v>
      </c>
      <c r="F3759" s="9" t="s">
        <v>5537</v>
      </c>
      <c r="G3759" s="9" t="s">
        <v>5492</v>
      </c>
      <c r="H3759" s="10" t="s">
        <v>1696</v>
      </c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</row>
    <row r="3760" spans="1:24" x14ac:dyDescent="0.2">
      <c r="A3760" s="3">
        <v>45488</v>
      </c>
      <c r="B3760" s="9">
        <v>-5000</v>
      </c>
      <c r="C3760" s="9" t="s">
        <v>172</v>
      </c>
      <c r="D3760" s="9" t="s">
        <v>173</v>
      </c>
      <c r="E3760" s="9" t="s">
        <v>2407</v>
      </c>
      <c r="F3760" s="9" t="s">
        <v>5537</v>
      </c>
      <c r="G3760" s="9" t="s">
        <v>5492</v>
      </c>
      <c r="H3760" s="10" t="s">
        <v>2407</v>
      </c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</row>
    <row r="3761" spans="1:24" x14ac:dyDescent="0.2">
      <c r="A3761" s="3">
        <v>45457</v>
      </c>
      <c r="B3761" s="9">
        <v>-5000</v>
      </c>
      <c r="C3761" s="9" t="s">
        <v>172</v>
      </c>
      <c r="D3761" s="9" t="s">
        <v>173</v>
      </c>
      <c r="E3761" s="9" t="s">
        <v>513</v>
      </c>
      <c r="F3761" s="9" t="s">
        <v>5537</v>
      </c>
      <c r="G3761" s="9" t="s">
        <v>5492</v>
      </c>
      <c r="H3761" s="10" t="s">
        <v>513</v>
      </c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</row>
    <row r="3762" spans="1:24" x14ac:dyDescent="0.2">
      <c r="A3762" s="3">
        <v>45397</v>
      </c>
      <c r="B3762" s="9">
        <v>-4900</v>
      </c>
      <c r="C3762" s="9" t="s">
        <v>172</v>
      </c>
      <c r="D3762" s="9" t="s">
        <v>173</v>
      </c>
      <c r="E3762" s="9" t="s">
        <v>1959</v>
      </c>
      <c r="F3762" s="9" t="s">
        <v>5537</v>
      </c>
      <c r="G3762" s="9" t="s">
        <v>5492</v>
      </c>
      <c r="H3762" s="10" t="s">
        <v>1959</v>
      </c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</row>
    <row r="3763" spans="1:24" x14ac:dyDescent="0.2">
      <c r="A3763" s="3">
        <v>45427</v>
      </c>
      <c r="B3763" s="9">
        <v>-4900</v>
      </c>
      <c r="C3763" s="9" t="s">
        <v>172</v>
      </c>
      <c r="D3763" s="9" t="s">
        <v>173</v>
      </c>
      <c r="E3763" s="9" t="s">
        <v>2180</v>
      </c>
      <c r="F3763" s="9" t="s">
        <v>5537</v>
      </c>
      <c r="G3763" s="9" t="s">
        <v>5492</v>
      </c>
      <c r="H3763" s="10" t="s">
        <v>2180</v>
      </c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</row>
    <row r="3764" spans="1:24" x14ac:dyDescent="0.2">
      <c r="A3764" s="3">
        <v>45366</v>
      </c>
      <c r="B3764" s="9">
        <v>-5000</v>
      </c>
      <c r="C3764" s="9" t="s">
        <v>172</v>
      </c>
      <c r="D3764" s="9" t="s">
        <v>173</v>
      </c>
      <c r="E3764" s="9" t="s">
        <v>1824</v>
      </c>
      <c r="F3764" s="9" t="s">
        <v>5537</v>
      </c>
      <c r="G3764" s="9" t="s">
        <v>5492</v>
      </c>
      <c r="H3764" s="10" t="s">
        <v>1824</v>
      </c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</row>
    <row r="3765" spans="1:24" x14ac:dyDescent="0.2">
      <c r="A3765" s="3">
        <v>45512</v>
      </c>
      <c r="B3765" s="9">
        <v>-5000</v>
      </c>
      <c r="C3765" s="9" t="s">
        <v>172</v>
      </c>
      <c r="D3765" s="9" t="s">
        <v>173</v>
      </c>
      <c r="E3765" s="9" t="s">
        <v>2541</v>
      </c>
      <c r="F3765" s="9" t="s">
        <v>5537</v>
      </c>
      <c r="G3765" s="9" t="s">
        <v>5492</v>
      </c>
      <c r="H3765" s="10" t="s">
        <v>2541</v>
      </c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</row>
    <row r="3766" spans="1:24" x14ac:dyDescent="0.2">
      <c r="A3766" s="3">
        <v>45602</v>
      </c>
      <c r="B3766" s="9">
        <v>-100</v>
      </c>
      <c r="C3766" s="9" t="s">
        <v>172</v>
      </c>
      <c r="D3766" s="9" t="s">
        <v>173</v>
      </c>
      <c r="E3766" s="9" t="s">
        <v>3001</v>
      </c>
      <c r="F3766" s="9" t="s">
        <v>5537</v>
      </c>
      <c r="G3766" s="9" t="s">
        <v>5492</v>
      </c>
      <c r="H3766" s="10" t="s">
        <v>3001</v>
      </c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</row>
    <row r="3767" spans="1:24" x14ac:dyDescent="0.2">
      <c r="A3767" s="3">
        <v>45593</v>
      </c>
      <c r="B3767" s="9">
        <v>-2900</v>
      </c>
      <c r="C3767" s="9" t="s">
        <v>172</v>
      </c>
      <c r="D3767" s="9" t="s">
        <v>173</v>
      </c>
      <c r="E3767" s="9" t="s">
        <v>2951</v>
      </c>
      <c r="F3767" s="9" t="s">
        <v>5537</v>
      </c>
      <c r="G3767" s="9" t="s">
        <v>5492</v>
      </c>
      <c r="H3767" s="10" t="s">
        <v>2951</v>
      </c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</row>
    <row r="3768" spans="1:24" x14ac:dyDescent="0.2">
      <c r="A3768" s="3">
        <v>45625</v>
      </c>
      <c r="B3768" s="9">
        <v>-200</v>
      </c>
      <c r="C3768" s="9" t="s">
        <v>172</v>
      </c>
      <c r="D3768" s="9" t="s">
        <v>173</v>
      </c>
      <c r="E3768" s="9" t="s">
        <v>3125</v>
      </c>
      <c r="F3768" s="9" t="s">
        <v>5537</v>
      </c>
      <c r="G3768" s="9" t="s">
        <v>5492</v>
      </c>
      <c r="H3768" s="10" t="s">
        <v>3125</v>
      </c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</row>
    <row r="3769" spans="1:24" x14ac:dyDescent="0.2">
      <c r="A3769" s="3">
        <v>45602</v>
      </c>
      <c r="B3769" s="9">
        <v>-50</v>
      </c>
      <c r="C3769" s="9" t="s">
        <v>172</v>
      </c>
      <c r="D3769" s="9" t="s">
        <v>173</v>
      </c>
      <c r="E3769" s="9" t="s">
        <v>3000</v>
      </c>
      <c r="F3769" s="9" t="s">
        <v>5537</v>
      </c>
      <c r="G3769" s="9" t="s">
        <v>5492</v>
      </c>
      <c r="H3769" s="10" t="s">
        <v>3000</v>
      </c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</row>
    <row r="3770" spans="1:24" x14ac:dyDescent="0.2">
      <c r="A3770" s="3">
        <v>45610</v>
      </c>
      <c r="B3770" s="9">
        <v>-2000</v>
      </c>
      <c r="C3770" s="9" t="s">
        <v>172</v>
      </c>
      <c r="D3770" s="9" t="s">
        <v>173</v>
      </c>
      <c r="E3770" s="9" t="s">
        <v>3053</v>
      </c>
      <c r="F3770" s="9" t="s">
        <v>5537</v>
      </c>
      <c r="G3770" s="9" t="s">
        <v>5492</v>
      </c>
      <c r="H3770" s="10" t="s">
        <v>3053</v>
      </c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</row>
    <row r="3771" spans="1:24" x14ac:dyDescent="0.2">
      <c r="A3771" s="3">
        <v>45610</v>
      </c>
      <c r="B3771" s="9">
        <v>-700</v>
      </c>
      <c r="C3771" s="9" t="s">
        <v>172</v>
      </c>
      <c r="D3771" s="9" t="s">
        <v>173</v>
      </c>
      <c r="E3771" s="9" t="s">
        <v>3053</v>
      </c>
      <c r="F3771" s="9" t="s">
        <v>5537</v>
      </c>
      <c r="G3771" s="9" t="s">
        <v>5492</v>
      </c>
      <c r="H3771" s="10" t="s">
        <v>3053</v>
      </c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</row>
    <row r="3772" spans="1:24" x14ac:dyDescent="0.2">
      <c r="A3772" s="3">
        <v>45616</v>
      </c>
      <c r="B3772" s="9">
        <v>-1000</v>
      </c>
      <c r="C3772" s="9" t="s">
        <v>172</v>
      </c>
      <c r="D3772" s="9" t="s">
        <v>173</v>
      </c>
      <c r="E3772" s="9" t="s">
        <v>3053</v>
      </c>
      <c r="F3772" s="9" t="s">
        <v>5537</v>
      </c>
      <c r="G3772" s="9" t="s">
        <v>5492</v>
      </c>
      <c r="H3772" s="10" t="s">
        <v>3053</v>
      </c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</row>
    <row r="3773" spans="1:24" x14ac:dyDescent="0.2">
      <c r="A3773" s="3">
        <v>45623</v>
      </c>
      <c r="B3773" s="9">
        <v>-180</v>
      </c>
      <c r="C3773" s="9" t="s">
        <v>172</v>
      </c>
      <c r="D3773" s="9" t="s">
        <v>173</v>
      </c>
      <c r="E3773" s="9" t="s">
        <v>3053</v>
      </c>
      <c r="F3773" s="9" t="s">
        <v>5537</v>
      </c>
      <c r="G3773" s="9" t="s">
        <v>5492</v>
      </c>
      <c r="H3773" s="10" t="s">
        <v>3053</v>
      </c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</row>
    <row r="3774" spans="1:24" x14ac:dyDescent="0.2">
      <c r="A3774" s="3">
        <v>45623</v>
      </c>
      <c r="B3774" s="9">
        <v>-100</v>
      </c>
      <c r="C3774" s="9" t="s">
        <v>172</v>
      </c>
      <c r="D3774" s="9" t="s">
        <v>173</v>
      </c>
      <c r="E3774" s="9" t="s">
        <v>3053</v>
      </c>
      <c r="F3774" s="9" t="s">
        <v>5537</v>
      </c>
      <c r="G3774" s="9" t="s">
        <v>5492</v>
      </c>
      <c r="H3774" s="10" t="s">
        <v>3053</v>
      </c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</row>
    <row r="3775" spans="1:24" x14ac:dyDescent="0.2">
      <c r="A3775" s="3">
        <v>45635</v>
      </c>
      <c r="B3775" s="9">
        <v>-200</v>
      </c>
      <c r="C3775" s="9" t="s">
        <v>172</v>
      </c>
      <c r="D3775" s="9" t="s">
        <v>173</v>
      </c>
      <c r="E3775" s="9" t="s">
        <v>3053</v>
      </c>
      <c r="F3775" s="9" t="s">
        <v>5537</v>
      </c>
      <c r="G3775" s="9" t="s">
        <v>5492</v>
      </c>
      <c r="H3775" s="10" t="s">
        <v>3053</v>
      </c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</row>
    <row r="3776" spans="1:24" x14ac:dyDescent="0.2">
      <c r="A3776" s="3">
        <v>45637</v>
      </c>
      <c r="B3776" s="9">
        <v>-26</v>
      </c>
      <c r="C3776" s="9" t="s">
        <v>172</v>
      </c>
      <c r="D3776" s="9" t="s">
        <v>173</v>
      </c>
      <c r="E3776" s="9" t="s">
        <v>3053</v>
      </c>
      <c r="F3776" s="9" t="s">
        <v>5537</v>
      </c>
      <c r="G3776" s="9" t="s">
        <v>5492</v>
      </c>
      <c r="H3776" s="10" t="s">
        <v>3053</v>
      </c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</row>
    <row r="3777" spans="1:24" x14ac:dyDescent="0.2">
      <c r="A3777" s="3">
        <v>45636</v>
      </c>
      <c r="B3777" s="9">
        <v>-100</v>
      </c>
      <c r="C3777" s="9" t="s">
        <v>172</v>
      </c>
      <c r="D3777" s="9" t="s">
        <v>173</v>
      </c>
      <c r="E3777" s="9" t="s">
        <v>3200</v>
      </c>
      <c r="F3777" s="9" t="s">
        <v>5537</v>
      </c>
      <c r="G3777" s="9" t="s">
        <v>5492</v>
      </c>
      <c r="H3777" s="10" t="s">
        <v>3200</v>
      </c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</row>
    <row r="3778" spans="1:24" x14ac:dyDescent="0.2">
      <c r="A3778" s="3">
        <v>45763</v>
      </c>
      <c r="B3778" s="9">
        <v>-44</v>
      </c>
      <c r="C3778" s="9" t="s">
        <v>172</v>
      </c>
      <c r="D3778" s="9" t="s">
        <v>173</v>
      </c>
      <c r="E3778" s="9" t="s">
        <v>3727</v>
      </c>
      <c r="F3778" s="9" t="s">
        <v>5537</v>
      </c>
      <c r="G3778" s="9" t="s">
        <v>5492</v>
      </c>
      <c r="H3778" s="10" t="s">
        <v>3727</v>
      </c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</row>
    <row r="3779" spans="1:24" x14ac:dyDescent="0.2">
      <c r="A3779" s="3">
        <v>45766</v>
      </c>
      <c r="B3779" s="9">
        <v>-53</v>
      </c>
      <c r="C3779" s="9" t="s">
        <v>172</v>
      </c>
      <c r="D3779" s="9" t="s">
        <v>173</v>
      </c>
      <c r="E3779" s="9" t="s">
        <v>3727</v>
      </c>
      <c r="F3779" s="9" t="s">
        <v>5537</v>
      </c>
      <c r="G3779" s="9" t="s">
        <v>5492</v>
      </c>
      <c r="H3779" s="10" t="s">
        <v>3727</v>
      </c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</row>
    <row r="3780" spans="1:24" x14ac:dyDescent="0.2">
      <c r="A3780" s="3">
        <v>45714</v>
      </c>
      <c r="B3780" s="9">
        <v>-200</v>
      </c>
      <c r="C3780" s="9" t="s">
        <v>172</v>
      </c>
      <c r="D3780" s="9" t="s">
        <v>173</v>
      </c>
      <c r="E3780" s="9" t="s">
        <v>3544</v>
      </c>
      <c r="F3780" s="9" t="s">
        <v>5537</v>
      </c>
      <c r="G3780" s="9" t="s">
        <v>5492</v>
      </c>
      <c r="H3780" s="10" t="s">
        <v>3544</v>
      </c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</row>
    <row r="3781" spans="1:24" x14ac:dyDescent="0.2">
      <c r="A3781" s="3">
        <v>45522</v>
      </c>
      <c r="B3781" s="9">
        <v>-300</v>
      </c>
      <c r="C3781" s="9" t="s">
        <v>172</v>
      </c>
      <c r="D3781" s="9" t="s">
        <v>173</v>
      </c>
      <c r="E3781" s="9" t="s">
        <v>2573</v>
      </c>
      <c r="F3781" s="9" t="s">
        <v>5537</v>
      </c>
      <c r="G3781" s="9" t="s">
        <v>5492</v>
      </c>
      <c r="H3781" s="10" t="s">
        <v>2573</v>
      </c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</row>
    <row r="3782" spans="1:24" x14ac:dyDescent="0.2">
      <c r="A3782" s="3">
        <v>45655</v>
      </c>
      <c r="B3782" s="9">
        <v>-200</v>
      </c>
      <c r="C3782" s="9" t="s">
        <v>172</v>
      </c>
      <c r="D3782" s="9" t="s">
        <v>173</v>
      </c>
      <c r="E3782" s="9" t="s">
        <v>3272</v>
      </c>
      <c r="F3782" s="9" t="s">
        <v>5537</v>
      </c>
      <c r="G3782" s="9" t="s">
        <v>5492</v>
      </c>
      <c r="H3782" s="10" t="s">
        <v>3272</v>
      </c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</row>
    <row r="3783" spans="1:24" x14ac:dyDescent="0.2">
      <c r="A3783" s="3">
        <v>45305</v>
      </c>
      <c r="B3783" s="9">
        <v>-300</v>
      </c>
      <c r="C3783" s="9" t="s">
        <v>172</v>
      </c>
      <c r="D3783" s="9" t="s">
        <v>173</v>
      </c>
      <c r="E3783" s="9" t="s">
        <v>1585</v>
      </c>
      <c r="F3783" s="9" t="s">
        <v>5537</v>
      </c>
      <c r="G3783" s="9" t="s">
        <v>4238</v>
      </c>
      <c r="H3783" s="10" t="s">
        <v>1585</v>
      </c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</row>
    <row r="3784" spans="1:24" x14ac:dyDescent="0.2">
      <c r="A3784" s="3">
        <v>45299</v>
      </c>
      <c r="B3784" s="9">
        <v>-200</v>
      </c>
      <c r="C3784" s="9" t="s">
        <v>172</v>
      </c>
      <c r="D3784" s="9" t="s">
        <v>173</v>
      </c>
      <c r="E3784" s="9" t="s">
        <v>1546</v>
      </c>
      <c r="F3784" s="9" t="s">
        <v>5537</v>
      </c>
      <c r="G3784" s="9" t="s">
        <v>4238</v>
      </c>
      <c r="H3784" s="10" t="s">
        <v>1546</v>
      </c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</row>
    <row r="3785" spans="1:24" x14ac:dyDescent="0.2">
      <c r="A3785" s="3">
        <v>45530</v>
      </c>
      <c r="B3785" s="9">
        <v>-2500</v>
      </c>
      <c r="C3785" s="9" t="s">
        <v>172</v>
      </c>
      <c r="D3785" s="9" t="s">
        <v>173</v>
      </c>
      <c r="E3785" s="9" t="s">
        <v>2624</v>
      </c>
      <c r="F3785" s="9" t="s">
        <v>5537</v>
      </c>
      <c r="G3785" s="9" t="s">
        <v>5492</v>
      </c>
      <c r="H3785" s="10" t="s">
        <v>2624</v>
      </c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</row>
    <row r="3786" spans="1:24" x14ac:dyDescent="0.2">
      <c r="A3786" s="3">
        <v>45593</v>
      </c>
      <c r="B3786" s="9">
        <v>-10000</v>
      </c>
      <c r="C3786" s="9" t="s">
        <v>172</v>
      </c>
      <c r="D3786" s="9" t="s">
        <v>173</v>
      </c>
      <c r="E3786" s="9" t="s">
        <v>2950</v>
      </c>
      <c r="F3786" s="9" t="s">
        <v>5537</v>
      </c>
      <c r="G3786" s="9" t="s">
        <v>5492</v>
      </c>
      <c r="H3786" s="10" t="s">
        <v>2950</v>
      </c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</row>
    <row r="3787" spans="1:24" x14ac:dyDescent="0.2">
      <c r="A3787" s="3">
        <v>45746</v>
      </c>
      <c r="B3787" s="9">
        <v>-2700</v>
      </c>
      <c r="C3787" s="9" t="s">
        <v>172</v>
      </c>
      <c r="D3787" s="9" t="s">
        <v>173</v>
      </c>
      <c r="E3787" s="9" t="s">
        <v>3648</v>
      </c>
      <c r="F3787" s="9" t="s">
        <v>5537</v>
      </c>
      <c r="G3787" s="9" t="s">
        <v>5492</v>
      </c>
      <c r="H3787" s="10" t="s">
        <v>3648</v>
      </c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</row>
    <row r="3788" spans="1:24" x14ac:dyDescent="0.2">
      <c r="A3788" s="3">
        <v>45644</v>
      </c>
      <c r="B3788" s="9">
        <v>-500</v>
      </c>
      <c r="C3788" s="9" t="s">
        <v>172</v>
      </c>
      <c r="D3788" s="9" t="s">
        <v>173</v>
      </c>
      <c r="E3788" s="9" t="s">
        <v>3232</v>
      </c>
      <c r="F3788" s="9" t="s">
        <v>5537</v>
      </c>
      <c r="G3788" s="9" t="s">
        <v>5492</v>
      </c>
      <c r="H3788" s="10" t="s">
        <v>3232</v>
      </c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</row>
    <row r="3789" spans="1:24" x14ac:dyDescent="0.2">
      <c r="A3789" s="3">
        <v>45639</v>
      </c>
      <c r="B3789" s="9">
        <v>-4000</v>
      </c>
      <c r="C3789" s="9" t="s">
        <v>172</v>
      </c>
      <c r="D3789" s="9" t="s">
        <v>173</v>
      </c>
      <c r="E3789" s="9" t="s">
        <v>3217</v>
      </c>
      <c r="F3789" s="9" t="s">
        <v>5537</v>
      </c>
      <c r="G3789" s="9" t="s">
        <v>5492</v>
      </c>
      <c r="H3789" s="10" t="s">
        <v>3217</v>
      </c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</row>
    <row r="3790" spans="1:24" x14ac:dyDescent="0.2">
      <c r="A3790" s="3">
        <v>45571</v>
      </c>
      <c r="B3790" s="9">
        <v>-2000</v>
      </c>
      <c r="C3790" s="9" t="s">
        <v>172</v>
      </c>
      <c r="D3790" s="9" t="s">
        <v>173</v>
      </c>
      <c r="E3790" s="9" t="s">
        <v>2875</v>
      </c>
      <c r="F3790" s="9" t="s">
        <v>5537</v>
      </c>
      <c r="G3790" s="9" t="s">
        <v>5492</v>
      </c>
      <c r="H3790" s="10" t="s">
        <v>2875</v>
      </c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</row>
    <row r="3791" spans="1:24" x14ac:dyDescent="0.2">
      <c r="A3791" s="3">
        <v>45581</v>
      </c>
      <c r="B3791" s="9">
        <v>-2000</v>
      </c>
      <c r="C3791" s="9" t="s">
        <v>172</v>
      </c>
      <c r="D3791" s="9" t="s">
        <v>173</v>
      </c>
      <c r="E3791" s="9" t="s">
        <v>2917</v>
      </c>
      <c r="F3791" s="9" t="s">
        <v>5537</v>
      </c>
      <c r="G3791" s="9" t="s">
        <v>5492</v>
      </c>
      <c r="H3791" s="10" t="s">
        <v>2917</v>
      </c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</row>
    <row r="3792" spans="1:24" x14ac:dyDescent="0.2">
      <c r="A3792" s="3">
        <v>45673</v>
      </c>
      <c r="B3792" s="9">
        <v>-10000</v>
      </c>
      <c r="C3792" s="9" t="s">
        <v>172</v>
      </c>
      <c r="D3792" s="9" t="s">
        <v>173</v>
      </c>
      <c r="E3792" s="9" t="s">
        <v>3357</v>
      </c>
      <c r="F3792" s="9" t="s">
        <v>5537</v>
      </c>
      <c r="G3792" s="9" t="s">
        <v>5492</v>
      </c>
      <c r="H3792" s="10" t="s">
        <v>3357</v>
      </c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</row>
    <row r="3793" spans="1:24" x14ac:dyDescent="0.2">
      <c r="A3793" s="3">
        <v>45567</v>
      </c>
      <c r="B3793" s="9">
        <v>-50</v>
      </c>
      <c r="C3793" s="9" t="s">
        <v>172</v>
      </c>
      <c r="D3793" s="9" t="s">
        <v>173</v>
      </c>
      <c r="E3793" s="9" t="s">
        <v>2855</v>
      </c>
      <c r="F3793" s="9" t="s">
        <v>5537</v>
      </c>
      <c r="G3793" s="9" t="s">
        <v>5492</v>
      </c>
      <c r="H3793" s="10" t="s">
        <v>2855</v>
      </c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</row>
    <row r="3794" spans="1:24" x14ac:dyDescent="0.2">
      <c r="A3794" s="3">
        <v>45571</v>
      </c>
      <c r="B3794" s="9">
        <v>-9900</v>
      </c>
      <c r="C3794" s="9" t="s">
        <v>172</v>
      </c>
      <c r="D3794" s="9" t="s">
        <v>173</v>
      </c>
      <c r="E3794" s="9" t="s">
        <v>2855</v>
      </c>
      <c r="F3794" s="9" t="s">
        <v>5537</v>
      </c>
      <c r="G3794" s="9" t="s">
        <v>5492</v>
      </c>
      <c r="H3794" s="10" t="s">
        <v>2855</v>
      </c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</row>
    <row r="3795" spans="1:24" x14ac:dyDescent="0.2">
      <c r="A3795" s="3">
        <v>45603</v>
      </c>
      <c r="B3795" s="9">
        <v>-7000</v>
      </c>
      <c r="C3795" s="9" t="s">
        <v>172</v>
      </c>
      <c r="D3795" s="9" t="s">
        <v>173</v>
      </c>
      <c r="E3795" s="9" t="s">
        <v>3009</v>
      </c>
      <c r="F3795" s="9" t="s">
        <v>5537</v>
      </c>
      <c r="G3795" s="9" t="s">
        <v>5492</v>
      </c>
      <c r="H3795" s="10" t="s">
        <v>3009</v>
      </c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</row>
    <row r="3796" spans="1:24" x14ac:dyDescent="0.2">
      <c r="A3796" s="3">
        <v>45543</v>
      </c>
      <c r="B3796" s="9">
        <v>-30</v>
      </c>
      <c r="C3796" s="9" t="s">
        <v>172</v>
      </c>
      <c r="D3796" s="9" t="s">
        <v>173</v>
      </c>
      <c r="E3796" s="9" t="s">
        <v>2673</v>
      </c>
      <c r="F3796" s="9" t="s">
        <v>5537</v>
      </c>
      <c r="G3796" s="9" t="s">
        <v>5492</v>
      </c>
      <c r="H3796" s="10" t="s">
        <v>2673</v>
      </c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</row>
    <row r="3797" spans="1:24" x14ac:dyDescent="0.2">
      <c r="A3797" s="3">
        <v>45558</v>
      </c>
      <c r="B3797" s="9">
        <v>-140</v>
      </c>
      <c r="C3797" s="9" t="s">
        <v>172</v>
      </c>
      <c r="D3797" s="9" t="s">
        <v>173</v>
      </c>
      <c r="E3797" s="9" t="s">
        <v>2744</v>
      </c>
      <c r="F3797" s="9" t="s">
        <v>5537</v>
      </c>
      <c r="G3797" s="9"/>
      <c r="H3797" s="10" t="s">
        <v>2744</v>
      </c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</row>
    <row r="3798" spans="1:24" x14ac:dyDescent="0.2">
      <c r="A3798" s="3">
        <v>45319</v>
      </c>
      <c r="B3798" s="9">
        <v>-150</v>
      </c>
      <c r="C3798" s="9" t="s">
        <v>172</v>
      </c>
      <c r="D3798" s="9" t="s">
        <v>173</v>
      </c>
      <c r="E3798" s="9" t="s">
        <v>1006</v>
      </c>
      <c r="F3798" s="9" t="s">
        <v>5537</v>
      </c>
      <c r="G3798" s="9" t="s">
        <v>5492</v>
      </c>
      <c r="H3798" s="10" t="s">
        <v>5681</v>
      </c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</row>
    <row r="3799" spans="1:24" x14ac:dyDescent="0.2">
      <c r="A3799" s="3">
        <v>45353</v>
      </c>
      <c r="B3799" s="9">
        <v>-100</v>
      </c>
      <c r="C3799" s="9" t="s">
        <v>172</v>
      </c>
      <c r="D3799" s="9" t="s">
        <v>173</v>
      </c>
      <c r="E3799" s="9" t="s">
        <v>1006</v>
      </c>
      <c r="F3799" s="9" t="s">
        <v>5537</v>
      </c>
      <c r="G3799" s="9" t="s">
        <v>5492</v>
      </c>
      <c r="H3799" s="10" t="s">
        <v>5681</v>
      </c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</row>
    <row r="3800" spans="1:24" x14ac:dyDescent="0.2">
      <c r="A3800" s="3">
        <v>45432</v>
      </c>
      <c r="B3800" s="9">
        <v>-52</v>
      </c>
      <c r="C3800" s="9" t="s">
        <v>172</v>
      </c>
      <c r="D3800" s="9" t="s">
        <v>173</v>
      </c>
      <c r="E3800" s="9" t="s">
        <v>1006</v>
      </c>
      <c r="F3800" s="9" t="s">
        <v>5537</v>
      </c>
      <c r="G3800" s="9" t="s">
        <v>5492</v>
      </c>
      <c r="H3800" s="10" t="s">
        <v>5681</v>
      </c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</row>
    <row r="3801" spans="1:24" x14ac:dyDescent="0.2">
      <c r="A3801" s="3">
        <v>45517</v>
      </c>
      <c r="B3801" s="9">
        <v>-4980</v>
      </c>
      <c r="C3801" s="9" t="s">
        <v>172</v>
      </c>
      <c r="D3801" s="9" t="s">
        <v>173</v>
      </c>
      <c r="E3801" s="9" t="s">
        <v>1006</v>
      </c>
      <c r="F3801" s="9" t="s">
        <v>5537</v>
      </c>
      <c r="G3801" s="9" t="s">
        <v>5492</v>
      </c>
      <c r="H3801" s="10" t="s">
        <v>5681</v>
      </c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</row>
    <row r="3802" spans="1:24" x14ac:dyDescent="0.2">
      <c r="A3802" s="3">
        <v>45522</v>
      </c>
      <c r="B3802" s="9">
        <v>-50</v>
      </c>
      <c r="C3802" s="9" t="s">
        <v>172</v>
      </c>
      <c r="D3802" s="9" t="s">
        <v>173</v>
      </c>
      <c r="E3802" s="9" t="s">
        <v>1006</v>
      </c>
      <c r="F3802" s="9" t="s">
        <v>5537</v>
      </c>
      <c r="G3802" s="9" t="s">
        <v>5492</v>
      </c>
      <c r="H3802" s="10" t="s">
        <v>5681</v>
      </c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</row>
    <row r="3803" spans="1:24" x14ac:dyDescent="0.2">
      <c r="A3803" s="3">
        <v>45536</v>
      </c>
      <c r="B3803" s="9">
        <v>-2500</v>
      </c>
      <c r="C3803" s="9" t="s">
        <v>172</v>
      </c>
      <c r="D3803" s="9" t="s">
        <v>173</v>
      </c>
      <c r="E3803" s="9" t="s">
        <v>1006</v>
      </c>
      <c r="F3803" s="9" t="s">
        <v>5537</v>
      </c>
      <c r="G3803" s="9" t="s">
        <v>5492</v>
      </c>
      <c r="H3803" s="10" t="s">
        <v>5681</v>
      </c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</row>
    <row r="3804" spans="1:24" x14ac:dyDescent="0.2">
      <c r="A3804" s="3">
        <v>45540</v>
      </c>
      <c r="B3804" s="9">
        <v>-10000</v>
      </c>
      <c r="C3804" s="9" t="s">
        <v>172</v>
      </c>
      <c r="D3804" s="9" t="s">
        <v>173</v>
      </c>
      <c r="E3804" s="9" t="s">
        <v>1006</v>
      </c>
      <c r="F3804" s="9" t="s">
        <v>5537</v>
      </c>
      <c r="G3804" s="9" t="s">
        <v>5492</v>
      </c>
      <c r="H3804" s="10" t="s">
        <v>5681</v>
      </c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</row>
    <row r="3805" spans="1:24" x14ac:dyDescent="0.2">
      <c r="A3805" s="3">
        <v>45540</v>
      </c>
      <c r="B3805" s="9">
        <v>-4000</v>
      </c>
      <c r="C3805" s="9" t="s">
        <v>172</v>
      </c>
      <c r="D3805" s="9" t="s">
        <v>173</v>
      </c>
      <c r="E3805" s="9" t="s">
        <v>1006</v>
      </c>
      <c r="F3805" s="9" t="s">
        <v>5537</v>
      </c>
      <c r="G3805" s="9" t="s">
        <v>5492</v>
      </c>
      <c r="H3805" s="10" t="s">
        <v>5681</v>
      </c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</row>
    <row r="3806" spans="1:24" x14ac:dyDescent="0.2">
      <c r="A3806" s="3">
        <v>45540</v>
      </c>
      <c r="B3806" s="9">
        <v>-100</v>
      </c>
      <c r="C3806" s="9" t="s">
        <v>172</v>
      </c>
      <c r="D3806" s="9" t="s">
        <v>173</v>
      </c>
      <c r="E3806" s="9" t="s">
        <v>1006</v>
      </c>
      <c r="F3806" s="9" t="s">
        <v>5537</v>
      </c>
      <c r="G3806" s="9" t="s">
        <v>5492</v>
      </c>
      <c r="H3806" s="10" t="s">
        <v>5681</v>
      </c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</row>
    <row r="3807" spans="1:24" x14ac:dyDescent="0.2">
      <c r="A3807" s="3">
        <v>45601</v>
      </c>
      <c r="B3807" s="9">
        <v>-10000</v>
      </c>
      <c r="C3807" s="9" t="s">
        <v>172</v>
      </c>
      <c r="D3807" s="9" t="s">
        <v>173</v>
      </c>
      <c r="E3807" s="9" t="s">
        <v>1006</v>
      </c>
      <c r="F3807" s="9" t="s">
        <v>5537</v>
      </c>
      <c r="G3807" s="9" t="s">
        <v>5492</v>
      </c>
      <c r="H3807" s="10" t="s">
        <v>5681</v>
      </c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</row>
    <row r="3808" spans="1:24" x14ac:dyDescent="0.2">
      <c r="A3808" s="3">
        <v>45630</v>
      </c>
      <c r="B3808" s="9">
        <v>-10000</v>
      </c>
      <c r="C3808" s="9" t="s">
        <v>172</v>
      </c>
      <c r="D3808" s="9" t="s">
        <v>173</v>
      </c>
      <c r="E3808" s="9" t="s">
        <v>1006</v>
      </c>
      <c r="F3808" s="9" t="s">
        <v>5537</v>
      </c>
      <c r="G3808" s="9" t="s">
        <v>5492</v>
      </c>
      <c r="H3808" s="10" t="s">
        <v>5681</v>
      </c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</row>
    <row r="3809" spans="1:24" x14ac:dyDescent="0.2">
      <c r="A3809" s="3">
        <v>45631</v>
      </c>
      <c r="B3809" s="9">
        <v>-200</v>
      </c>
      <c r="C3809" s="9" t="s">
        <v>172</v>
      </c>
      <c r="D3809" s="9" t="s">
        <v>173</v>
      </c>
      <c r="E3809" s="9" t="s">
        <v>1006</v>
      </c>
      <c r="F3809" s="9" t="s">
        <v>5537</v>
      </c>
      <c r="G3809" s="9" t="s">
        <v>5492</v>
      </c>
      <c r="H3809" s="10" t="s">
        <v>5681</v>
      </c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</row>
    <row r="3810" spans="1:24" x14ac:dyDescent="0.2">
      <c r="A3810" s="3">
        <v>45637</v>
      </c>
      <c r="B3810" s="9">
        <v>-250</v>
      </c>
      <c r="C3810" s="9" t="s">
        <v>172</v>
      </c>
      <c r="D3810" s="9" t="s">
        <v>173</v>
      </c>
      <c r="E3810" s="9" t="s">
        <v>1006</v>
      </c>
      <c r="F3810" s="9" t="s">
        <v>5537</v>
      </c>
      <c r="G3810" s="9" t="s">
        <v>5492</v>
      </c>
      <c r="H3810" s="10" t="s">
        <v>5681</v>
      </c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</row>
    <row r="3811" spans="1:24" x14ac:dyDescent="0.2">
      <c r="A3811" s="3">
        <v>45639</v>
      </c>
      <c r="B3811" s="9">
        <v>-5400</v>
      </c>
      <c r="C3811" s="9" t="s">
        <v>172</v>
      </c>
      <c r="D3811" s="9" t="s">
        <v>173</v>
      </c>
      <c r="E3811" s="9" t="s">
        <v>1006</v>
      </c>
      <c r="F3811" s="9" t="s">
        <v>5537</v>
      </c>
      <c r="G3811" s="9" t="s">
        <v>5492</v>
      </c>
      <c r="H3811" s="10" t="s">
        <v>5681</v>
      </c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</row>
    <row r="3812" spans="1:24" x14ac:dyDescent="0.2">
      <c r="A3812" s="3">
        <v>45672</v>
      </c>
      <c r="B3812" s="9">
        <v>-10000</v>
      </c>
      <c r="C3812" s="9" t="s">
        <v>172</v>
      </c>
      <c r="D3812" s="9" t="s">
        <v>173</v>
      </c>
      <c r="E3812" s="9" t="s">
        <v>1006</v>
      </c>
      <c r="F3812" s="9" t="s">
        <v>5537</v>
      </c>
      <c r="G3812" s="9" t="s">
        <v>5492</v>
      </c>
      <c r="H3812" s="10" t="s">
        <v>5681</v>
      </c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</row>
    <row r="3813" spans="1:24" x14ac:dyDescent="0.2">
      <c r="A3813" s="3">
        <v>45692</v>
      </c>
      <c r="B3813" s="9">
        <v>-90</v>
      </c>
      <c r="C3813" s="9" t="s">
        <v>172</v>
      </c>
      <c r="D3813" s="9" t="s">
        <v>173</v>
      </c>
      <c r="E3813" s="9" t="s">
        <v>1006</v>
      </c>
      <c r="F3813" s="9" t="s">
        <v>5537</v>
      </c>
      <c r="G3813" s="9" t="s">
        <v>5492</v>
      </c>
      <c r="H3813" s="10" t="s">
        <v>5681</v>
      </c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</row>
    <row r="3814" spans="1:24" x14ac:dyDescent="0.2">
      <c r="A3814" s="3">
        <v>45744</v>
      </c>
      <c r="B3814" s="9">
        <v>-232</v>
      </c>
      <c r="C3814" s="9" t="s">
        <v>172</v>
      </c>
      <c r="D3814" s="9" t="s">
        <v>173</v>
      </c>
      <c r="E3814" s="9" t="s">
        <v>1006</v>
      </c>
      <c r="F3814" s="9" t="s">
        <v>5537</v>
      </c>
      <c r="G3814" s="9" t="s">
        <v>5492</v>
      </c>
      <c r="H3814" s="10" t="s">
        <v>5681</v>
      </c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</row>
    <row r="3815" spans="1:24" x14ac:dyDescent="0.2">
      <c r="A3815" s="3">
        <v>45763</v>
      </c>
      <c r="B3815" s="9">
        <v>-4500</v>
      </c>
      <c r="C3815" s="9" t="s">
        <v>172</v>
      </c>
      <c r="D3815" s="9" t="s">
        <v>173</v>
      </c>
      <c r="E3815" s="9" t="s">
        <v>1006</v>
      </c>
      <c r="F3815" s="9" t="s">
        <v>5537</v>
      </c>
      <c r="G3815" s="9" t="s">
        <v>5492</v>
      </c>
      <c r="H3815" s="10" t="s">
        <v>5681</v>
      </c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</row>
    <row r="3816" spans="1:24" x14ac:dyDescent="0.2">
      <c r="A3816" s="3">
        <v>45547</v>
      </c>
      <c r="B3816" s="9">
        <v>-5000</v>
      </c>
      <c r="C3816" s="9" t="s">
        <v>172</v>
      </c>
      <c r="D3816" s="9" t="s">
        <v>173</v>
      </c>
      <c r="E3816" s="9" t="s">
        <v>2700</v>
      </c>
      <c r="F3816" s="9" t="s">
        <v>5537</v>
      </c>
      <c r="G3816" s="9" t="s">
        <v>5492</v>
      </c>
      <c r="H3816" s="10" t="s">
        <v>5729</v>
      </c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</row>
    <row r="3817" spans="1:24" x14ac:dyDescent="0.2">
      <c r="A3817" s="3">
        <v>45541</v>
      </c>
      <c r="B3817" s="9">
        <v>-500</v>
      </c>
      <c r="C3817" s="9" t="s">
        <v>172</v>
      </c>
      <c r="D3817" s="9" t="s">
        <v>173</v>
      </c>
      <c r="E3817" s="9" t="s">
        <v>2666</v>
      </c>
      <c r="F3817" s="9" t="s">
        <v>5537</v>
      </c>
      <c r="G3817" s="9" t="s">
        <v>5492</v>
      </c>
      <c r="H3817" s="10" t="s">
        <v>2666</v>
      </c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</row>
    <row r="3818" spans="1:24" x14ac:dyDescent="0.2">
      <c r="A3818" s="3">
        <v>45554</v>
      </c>
      <c r="B3818" s="9">
        <v>-500</v>
      </c>
      <c r="C3818" s="9" t="s">
        <v>172</v>
      </c>
      <c r="D3818" s="9" t="s">
        <v>173</v>
      </c>
      <c r="E3818" s="9" t="s">
        <v>2734</v>
      </c>
      <c r="F3818" s="9" t="s">
        <v>5537</v>
      </c>
      <c r="G3818" s="9" t="s">
        <v>5492</v>
      </c>
      <c r="H3818" s="10" t="s">
        <v>5733</v>
      </c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</row>
    <row r="3819" spans="1:24" x14ac:dyDescent="0.2">
      <c r="A3819" s="3">
        <v>45544</v>
      </c>
      <c r="B3819" s="9">
        <v>-1000</v>
      </c>
      <c r="C3819" s="9" t="s">
        <v>172</v>
      </c>
      <c r="D3819" s="9" t="s">
        <v>173</v>
      </c>
      <c r="E3819" s="9" t="s">
        <v>2674</v>
      </c>
      <c r="F3819" s="9" t="s">
        <v>5537</v>
      </c>
      <c r="G3819" s="9" t="s">
        <v>5492</v>
      </c>
      <c r="H3819" s="10" t="s">
        <v>5728</v>
      </c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</row>
    <row r="3820" spans="1:24" x14ac:dyDescent="0.2">
      <c r="A3820" s="3">
        <v>45546</v>
      </c>
      <c r="B3820" s="9">
        <v>-2000</v>
      </c>
      <c r="C3820" s="9" t="s">
        <v>172</v>
      </c>
      <c r="D3820" s="9" t="s">
        <v>173</v>
      </c>
      <c r="E3820" s="9" t="s">
        <v>2674</v>
      </c>
      <c r="F3820" s="9" t="s">
        <v>5537</v>
      </c>
      <c r="G3820" s="9" t="s">
        <v>5492</v>
      </c>
      <c r="H3820" s="10" t="s">
        <v>5728</v>
      </c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</row>
    <row r="3821" spans="1:24" x14ac:dyDescent="0.2">
      <c r="A3821" s="3">
        <v>45550</v>
      </c>
      <c r="B3821" s="9">
        <v>-2000</v>
      </c>
      <c r="C3821" s="9" t="s">
        <v>172</v>
      </c>
      <c r="D3821" s="9" t="s">
        <v>173</v>
      </c>
      <c r="E3821" s="9" t="s">
        <v>2674</v>
      </c>
      <c r="F3821" s="9" t="s">
        <v>5537</v>
      </c>
      <c r="G3821" s="9" t="s">
        <v>5492</v>
      </c>
      <c r="H3821" s="10" t="s">
        <v>5728</v>
      </c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</row>
    <row r="3822" spans="1:24" x14ac:dyDescent="0.2">
      <c r="A3822" s="3">
        <v>45610</v>
      </c>
      <c r="B3822" s="9">
        <v>-2000</v>
      </c>
      <c r="C3822" s="9" t="s">
        <v>172</v>
      </c>
      <c r="D3822" s="9" t="s">
        <v>173</v>
      </c>
      <c r="E3822" s="9" t="s">
        <v>2674</v>
      </c>
      <c r="F3822" s="9" t="s">
        <v>5537</v>
      </c>
      <c r="G3822" s="9" t="s">
        <v>5492</v>
      </c>
      <c r="H3822" s="10" t="s">
        <v>5728</v>
      </c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</row>
    <row r="3823" spans="1:24" x14ac:dyDescent="0.2">
      <c r="A3823" s="3">
        <v>45620</v>
      </c>
      <c r="B3823" s="9">
        <v>-2000</v>
      </c>
      <c r="C3823" s="9" t="s">
        <v>172</v>
      </c>
      <c r="D3823" s="9" t="s">
        <v>173</v>
      </c>
      <c r="E3823" s="9" t="s">
        <v>2674</v>
      </c>
      <c r="F3823" s="9" t="s">
        <v>5537</v>
      </c>
      <c r="G3823" s="9" t="s">
        <v>5492</v>
      </c>
      <c r="H3823" s="10" t="s">
        <v>5728</v>
      </c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</row>
    <row r="3824" spans="1:24" x14ac:dyDescent="0.2">
      <c r="A3824" s="3">
        <v>45551</v>
      </c>
      <c r="B3824" s="9">
        <v>-2000</v>
      </c>
      <c r="C3824" s="9" t="s">
        <v>172</v>
      </c>
      <c r="D3824" s="9" t="s">
        <v>173</v>
      </c>
      <c r="E3824" s="9" t="s">
        <v>2706</v>
      </c>
      <c r="F3824" s="9" t="s">
        <v>5537</v>
      </c>
      <c r="G3824" s="9" t="s">
        <v>5492</v>
      </c>
      <c r="H3824" s="10" t="s">
        <v>2706</v>
      </c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</row>
    <row r="3825" spans="1:24" x14ac:dyDescent="0.2">
      <c r="A3825" s="3">
        <v>45553</v>
      </c>
      <c r="B3825" s="9">
        <v>-2000</v>
      </c>
      <c r="C3825" s="9" t="s">
        <v>172</v>
      </c>
      <c r="D3825" s="9" t="s">
        <v>173</v>
      </c>
      <c r="E3825" s="9" t="s">
        <v>2706</v>
      </c>
      <c r="F3825" s="9" t="s">
        <v>5537</v>
      </c>
      <c r="G3825" s="9" t="s">
        <v>5492</v>
      </c>
      <c r="H3825" s="10" t="s">
        <v>2706</v>
      </c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</row>
    <row r="3826" spans="1:24" x14ac:dyDescent="0.2">
      <c r="A3826" s="3">
        <v>45435</v>
      </c>
      <c r="B3826" s="9">
        <v>40</v>
      </c>
      <c r="C3826" s="9" t="s">
        <v>5534</v>
      </c>
      <c r="D3826" s="9" t="s">
        <v>168</v>
      </c>
      <c r="E3826" s="9" t="s">
        <v>2232</v>
      </c>
      <c r="F3826" s="9" t="s">
        <v>5537</v>
      </c>
      <c r="G3826" s="9" t="s">
        <v>5492</v>
      </c>
      <c r="H3826" s="10" t="s">
        <v>2232</v>
      </c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</row>
    <row r="3827" spans="1:24" x14ac:dyDescent="0.2">
      <c r="A3827" s="3">
        <v>45464</v>
      </c>
      <c r="B3827" s="9">
        <v>80</v>
      </c>
      <c r="C3827" s="9" t="s">
        <v>5534</v>
      </c>
      <c r="D3827" s="9" t="s">
        <v>168</v>
      </c>
      <c r="E3827" s="9" t="s">
        <v>2339</v>
      </c>
      <c r="F3827" s="9" t="s">
        <v>5537</v>
      </c>
      <c r="G3827" s="9" t="s">
        <v>5492</v>
      </c>
      <c r="H3827" s="10" t="s">
        <v>2339</v>
      </c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</row>
    <row r="3828" spans="1:24" x14ac:dyDescent="0.2">
      <c r="A3828" s="3">
        <v>45992</v>
      </c>
      <c r="B3828" s="9">
        <v>2500</v>
      </c>
      <c r="C3828" s="9" t="s">
        <v>36</v>
      </c>
      <c r="D3828" s="9" t="s">
        <v>168</v>
      </c>
      <c r="E3828" s="9" t="s">
        <v>5110</v>
      </c>
      <c r="F3828" s="9" t="s">
        <v>5537</v>
      </c>
      <c r="G3828" s="9" t="s">
        <v>5492</v>
      </c>
      <c r="H3828" s="10" t="s">
        <v>5110</v>
      </c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</row>
    <row r="3829" spans="1:24" x14ac:dyDescent="0.2">
      <c r="A3829" s="3">
        <v>45993</v>
      </c>
      <c r="B3829" s="9">
        <v>190</v>
      </c>
      <c r="C3829" s="9" t="s">
        <v>36</v>
      </c>
      <c r="D3829" s="9" t="s">
        <v>168</v>
      </c>
      <c r="E3829" s="9" t="s">
        <v>5110</v>
      </c>
      <c r="F3829" s="9" t="s">
        <v>5537</v>
      </c>
      <c r="G3829" s="9" t="s">
        <v>5492</v>
      </c>
      <c r="H3829" s="10" t="s">
        <v>5110</v>
      </c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</row>
    <row r="3830" spans="1:24" x14ac:dyDescent="0.2">
      <c r="A3830" s="3">
        <v>45294</v>
      </c>
      <c r="B3830" s="9">
        <v>2000</v>
      </c>
      <c r="C3830" s="9" t="s">
        <v>5534</v>
      </c>
      <c r="D3830" s="9" t="s">
        <v>168</v>
      </c>
      <c r="E3830" s="9" t="s">
        <v>169</v>
      </c>
      <c r="F3830" s="9" t="s">
        <v>5537</v>
      </c>
      <c r="G3830" s="9" t="s">
        <v>4238</v>
      </c>
      <c r="H3830" s="10" t="s">
        <v>169</v>
      </c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</row>
    <row r="3831" spans="1:24" x14ac:dyDescent="0.2">
      <c r="A3831" s="3">
        <v>45294</v>
      </c>
      <c r="B3831" s="9">
        <v>3500</v>
      </c>
      <c r="C3831" s="9" t="s">
        <v>5534</v>
      </c>
      <c r="D3831" s="9" t="s">
        <v>168</v>
      </c>
      <c r="E3831" s="9" t="s">
        <v>169</v>
      </c>
      <c r="F3831" s="9" t="s">
        <v>5537</v>
      </c>
      <c r="G3831" s="9" t="s">
        <v>4238</v>
      </c>
      <c r="H3831" s="10" t="s">
        <v>169</v>
      </c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</row>
    <row r="3832" spans="1:24" x14ac:dyDescent="0.2">
      <c r="A3832" s="3">
        <v>45303</v>
      </c>
      <c r="B3832" s="9">
        <v>1000</v>
      </c>
      <c r="C3832" s="9" t="s">
        <v>5534</v>
      </c>
      <c r="D3832" s="9" t="s">
        <v>168</v>
      </c>
      <c r="E3832" s="9" t="s">
        <v>169</v>
      </c>
      <c r="F3832" s="9" t="s">
        <v>5537</v>
      </c>
      <c r="G3832" s="9" t="s">
        <v>4238</v>
      </c>
      <c r="H3832" s="10" t="s">
        <v>169</v>
      </c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</row>
    <row r="3833" spans="1:24" x14ac:dyDescent="0.2">
      <c r="A3833" s="3">
        <v>45306</v>
      </c>
      <c r="B3833" s="9">
        <v>2000</v>
      </c>
      <c r="C3833" s="9" t="s">
        <v>5534</v>
      </c>
      <c r="D3833" s="9" t="s">
        <v>168</v>
      </c>
      <c r="E3833" s="9" t="s">
        <v>169</v>
      </c>
      <c r="F3833" s="9" t="s">
        <v>5537</v>
      </c>
      <c r="G3833" s="9" t="s">
        <v>4238</v>
      </c>
      <c r="H3833" s="10" t="s">
        <v>169</v>
      </c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</row>
    <row r="3834" spans="1:24" x14ac:dyDescent="0.2">
      <c r="A3834" s="3">
        <v>45330</v>
      </c>
      <c r="B3834" s="9">
        <v>2500</v>
      </c>
      <c r="C3834" s="9" t="s">
        <v>5534</v>
      </c>
      <c r="D3834" s="9" t="s">
        <v>168</v>
      </c>
      <c r="E3834" s="9" t="s">
        <v>169</v>
      </c>
      <c r="F3834" s="9" t="s">
        <v>5537</v>
      </c>
      <c r="G3834" s="9" t="s">
        <v>4238</v>
      </c>
      <c r="H3834" s="10" t="s">
        <v>169</v>
      </c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</row>
    <row r="3835" spans="1:24" x14ac:dyDescent="0.2">
      <c r="A3835" s="3">
        <v>45334</v>
      </c>
      <c r="B3835" s="9">
        <v>500</v>
      </c>
      <c r="C3835" s="9" t="s">
        <v>5534</v>
      </c>
      <c r="D3835" s="9" t="s">
        <v>168</v>
      </c>
      <c r="E3835" s="9" t="s">
        <v>169</v>
      </c>
      <c r="F3835" s="9" t="s">
        <v>5537</v>
      </c>
      <c r="G3835" s="9" t="s">
        <v>4238</v>
      </c>
      <c r="H3835" s="10" t="s">
        <v>169</v>
      </c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</row>
    <row r="3836" spans="1:24" x14ac:dyDescent="0.2">
      <c r="A3836" s="3">
        <v>45342</v>
      </c>
      <c r="B3836" s="9">
        <v>15700</v>
      </c>
      <c r="C3836" s="9" t="s">
        <v>5534</v>
      </c>
      <c r="D3836" s="9" t="s">
        <v>168</v>
      </c>
      <c r="E3836" s="9" t="s">
        <v>169</v>
      </c>
      <c r="F3836" s="9" t="s">
        <v>5537</v>
      </c>
      <c r="G3836" s="9" t="s">
        <v>4238</v>
      </c>
      <c r="H3836" s="10" t="s">
        <v>169</v>
      </c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</row>
    <row r="3837" spans="1:24" x14ac:dyDescent="0.2">
      <c r="A3837" s="3">
        <v>45372</v>
      </c>
      <c r="B3837" s="9">
        <v>7297</v>
      </c>
      <c r="C3837" s="9" t="s">
        <v>5534</v>
      </c>
      <c r="D3837" s="9" t="s">
        <v>168</v>
      </c>
      <c r="E3837" s="9" t="s">
        <v>169</v>
      </c>
      <c r="F3837" s="9" t="s">
        <v>5537</v>
      </c>
      <c r="G3837" s="9" t="s">
        <v>4238</v>
      </c>
      <c r="H3837" s="10" t="s">
        <v>169</v>
      </c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</row>
    <row r="3838" spans="1:24" x14ac:dyDescent="0.2">
      <c r="A3838" s="3">
        <v>45377</v>
      </c>
      <c r="B3838" s="9">
        <v>15500</v>
      </c>
      <c r="C3838" s="9" t="s">
        <v>5534</v>
      </c>
      <c r="D3838" s="9" t="s">
        <v>168</v>
      </c>
      <c r="E3838" s="9" t="s">
        <v>169</v>
      </c>
      <c r="F3838" s="9" t="s">
        <v>5537</v>
      </c>
      <c r="G3838" s="9" t="s">
        <v>4238</v>
      </c>
      <c r="H3838" s="10" t="s">
        <v>169</v>
      </c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</row>
    <row r="3839" spans="1:24" x14ac:dyDescent="0.2">
      <c r="A3839" s="3">
        <v>45406</v>
      </c>
      <c r="B3839" s="9">
        <v>2000</v>
      </c>
      <c r="C3839" s="9" t="s">
        <v>5534</v>
      </c>
      <c r="D3839" s="9" t="s">
        <v>168</v>
      </c>
      <c r="E3839" s="9" t="s">
        <v>169</v>
      </c>
      <c r="F3839" s="9" t="s">
        <v>5537</v>
      </c>
      <c r="G3839" s="9" t="s">
        <v>5492</v>
      </c>
      <c r="H3839" s="10" t="s">
        <v>169</v>
      </c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</row>
    <row r="3840" spans="1:24" x14ac:dyDescent="0.2">
      <c r="A3840" s="3">
        <v>45411</v>
      </c>
      <c r="B3840" s="9">
        <v>3000</v>
      </c>
      <c r="C3840" s="9" t="s">
        <v>5534</v>
      </c>
      <c r="D3840" s="9" t="s">
        <v>168</v>
      </c>
      <c r="E3840" s="9" t="s">
        <v>169</v>
      </c>
      <c r="F3840" s="9" t="s">
        <v>5537</v>
      </c>
      <c r="G3840" s="9" t="s">
        <v>5492</v>
      </c>
      <c r="H3840" s="10" t="s">
        <v>169</v>
      </c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</row>
    <row r="3841" spans="1:24" x14ac:dyDescent="0.2">
      <c r="A3841" s="3">
        <v>45435</v>
      </c>
      <c r="B3841" s="9">
        <v>5500</v>
      </c>
      <c r="C3841" s="9" t="s">
        <v>5534</v>
      </c>
      <c r="D3841" s="9" t="s">
        <v>168</v>
      </c>
      <c r="E3841" s="9" t="s">
        <v>169</v>
      </c>
      <c r="F3841" s="9" t="s">
        <v>5537</v>
      </c>
      <c r="G3841" s="9" t="s">
        <v>5492</v>
      </c>
      <c r="H3841" s="10" t="s">
        <v>169</v>
      </c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</row>
    <row r="3842" spans="1:24" x14ac:dyDescent="0.2">
      <c r="A3842" s="3">
        <v>45436</v>
      </c>
      <c r="B3842" s="9">
        <v>11000</v>
      </c>
      <c r="C3842" s="9" t="s">
        <v>5534</v>
      </c>
      <c r="D3842" s="9" t="s">
        <v>168</v>
      </c>
      <c r="E3842" s="9" t="s">
        <v>169</v>
      </c>
      <c r="F3842" s="9" t="s">
        <v>5537</v>
      </c>
      <c r="G3842" s="9" t="s">
        <v>5492</v>
      </c>
      <c r="H3842" s="10" t="s">
        <v>169</v>
      </c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</row>
    <row r="3843" spans="1:24" hidden="1" x14ac:dyDescent="0.2">
      <c r="A3843" s="3">
        <v>45376</v>
      </c>
      <c r="B3843" s="9">
        <v>-46</v>
      </c>
      <c r="C3843" s="9" t="s">
        <v>27</v>
      </c>
      <c r="D3843" s="9" t="s">
        <v>28</v>
      </c>
      <c r="E3843" s="9" t="s">
        <v>844</v>
      </c>
      <c r="F3843" s="9" t="s">
        <v>16</v>
      </c>
      <c r="G3843" s="9" t="s">
        <v>6049</v>
      </c>
      <c r="H3843" s="9" t="s">
        <v>845</v>
      </c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</row>
    <row r="3844" spans="1:24" x14ac:dyDescent="0.2">
      <c r="A3844" s="3">
        <v>45439</v>
      </c>
      <c r="B3844" s="9">
        <v>2500</v>
      </c>
      <c r="C3844" s="9" t="s">
        <v>5534</v>
      </c>
      <c r="D3844" s="9" t="s">
        <v>168</v>
      </c>
      <c r="E3844" s="9" t="s">
        <v>169</v>
      </c>
      <c r="F3844" s="9" t="s">
        <v>5537</v>
      </c>
      <c r="G3844" s="9" t="s">
        <v>5492</v>
      </c>
      <c r="H3844" s="10" t="s">
        <v>169</v>
      </c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</row>
    <row r="3845" spans="1:24" x14ac:dyDescent="0.2">
      <c r="A3845" s="3">
        <v>45439</v>
      </c>
      <c r="B3845" s="9">
        <v>2800</v>
      </c>
      <c r="C3845" s="9" t="s">
        <v>5534</v>
      </c>
      <c r="D3845" s="9" t="s">
        <v>168</v>
      </c>
      <c r="E3845" s="9" t="s">
        <v>169</v>
      </c>
      <c r="F3845" s="9" t="s">
        <v>5537</v>
      </c>
      <c r="G3845" s="9" t="s">
        <v>5492</v>
      </c>
      <c r="H3845" s="10" t="s">
        <v>169</v>
      </c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</row>
    <row r="3846" spans="1:24" x14ac:dyDescent="0.2">
      <c r="A3846" s="3">
        <v>45441</v>
      </c>
      <c r="B3846" s="9">
        <v>10000</v>
      </c>
      <c r="C3846" s="9" t="s">
        <v>5534</v>
      </c>
      <c r="D3846" s="9" t="s">
        <v>168</v>
      </c>
      <c r="E3846" s="9" t="s">
        <v>169</v>
      </c>
      <c r="F3846" s="9" t="s">
        <v>5537</v>
      </c>
      <c r="G3846" s="9" t="s">
        <v>5492</v>
      </c>
      <c r="H3846" s="10" t="s">
        <v>169</v>
      </c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</row>
    <row r="3847" spans="1:24" hidden="1" x14ac:dyDescent="0.2">
      <c r="A3847" s="3">
        <v>45450</v>
      </c>
      <c r="B3847" s="9">
        <v>-31.81</v>
      </c>
      <c r="C3847" s="9" t="s">
        <v>27</v>
      </c>
      <c r="D3847" s="9" t="s">
        <v>28</v>
      </c>
      <c r="E3847" s="9" t="s">
        <v>75</v>
      </c>
      <c r="F3847" s="9" t="s">
        <v>5538</v>
      </c>
      <c r="G3847" s="9" t="s">
        <v>5543</v>
      </c>
      <c r="H3847" s="9" t="s">
        <v>5856</v>
      </c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</row>
    <row r="3848" spans="1:24" hidden="1" x14ac:dyDescent="0.2">
      <c r="A3848" s="3">
        <v>45456</v>
      </c>
      <c r="B3848" s="9">
        <v>-9.9</v>
      </c>
      <c r="C3848" s="9" t="s">
        <v>27</v>
      </c>
      <c r="D3848" s="9" t="s">
        <v>28</v>
      </c>
      <c r="E3848" s="9" t="s">
        <v>75</v>
      </c>
      <c r="F3848" s="9" t="s">
        <v>5538</v>
      </c>
      <c r="G3848" s="9" t="s">
        <v>5543</v>
      </c>
      <c r="H3848" s="9" t="s">
        <v>5856</v>
      </c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</row>
    <row r="3849" spans="1:24" hidden="1" x14ac:dyDescent="0.2">
      <c r="A3849" s="3">
        <v>45488</v>
      </c>
      <c r="B3849" s="9">
        <v>-35.76</v>
      </c>
      <c r="C3849" s="9" t="s">
        <v>27</v>
      </c>
      <c r="D3849" s="9" t="s">
        <v>28</v>
      </c>
      <c r="E3849" s="9" t="s">
        <v>75</v>
      </c>
      <c r="F3849" s="9" t="s">
        <v>5538</v>
      </c>
      <c r="G3849" s="9" t="s">
        <v>5543</v>
      </c>
      <c r="H3849" s="9" t="s">
        <v>5856</v>
      </c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</row>
    <row r="3850" spans="1:24" hidden="1" x14ac:dyDescent="0.2">
      <c r="A3850" s="3">
        <v>45496</v>
      </c>
      <c r="B3850" s="9">
        <v>-15.7</v>
      </c>
      <c r="C3850" s="9" t="s">
        <v>27</v>
      </c>
      <c r="D3850" s="9" t="s">
        <v>28</v>
      </c>
      <c r="E3850" s="9" t="s">
        <v>75</v>
      </c>
      <c r="F3850" s="9" t="s">
        <v>5538</v>
      </c>
      <c r="G3850" s="9" t="s">
        <v>5543</v>
      </c>
      <c r="H3850" s="9" t="s">
        <v>5856</v>
      </c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</row>
    <row r="3851" spans="1:24" hidden="1" x14ac:dyDescent="0.2">
      <c r="A3851" s="3">
        <v>45498</v>
      </c>
      <c r="B3851" s="9">
        <v>-35.76</v>
      </c>
      <c r="C3851" s="9" t="s">
        <v>27</v>
      </c>
      <c r="D3851" s="9" t="s">
        <v>28</v>
      </c>
      <c r="E3851" s="9" t="s">
        <v>75</v>
      </c>
      <c r="F3851" s="9" t="s">
        <v>5538</v>
      </c>
      <c r="G3851" s="9" t="s">
        <v>5543</v>
      </c>
      <c r="H3851" s="9" t="s">
        <v>5856</v>
      </c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</row>
    <row r="3852" spans="1:24" hidden="1" x14ac:dyDescent="0.2">
      <c r="A3852" s="3">
        <v>45538</v>
      </c>
      <c r="B3852" s="9">
        <v>-35.76</v>
      </c>
      <c r="C3852" s="9" t="s">
        <v>27</v>
      </c>
      <c r="D3852" s="9" t="s">
        <v>28</v>
      </c>
      <c r="E3852" s="9" t="s">
        <v>75</v>
      </c>
      <c r="F3852" s="9" t="s">
        <v>5538</v>
      </c>
      <c r="G3852" s="9" t="s">
        <v>5543</v>
      </c>
      <c r="H3852" s="9" t="s">
        <v>5856</v>
      </c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</row>
    <row r="3853" spans="1:24" hidden="1" x14ac:dyDescent="0.2">
      <c r="A3853" s="3">
        <v>45551</v>
      </c>
      <c r="B3853" s="9">
        <v>-9.9</v>
      </c>
      <c r="C3853" s="9" t="s">
        <v>27</v>
      </c>
      <c r="D3853" s="9" t="s">
        <v>28</v>
      </c>
      <c r="E3853" s="9" t="s">
        <v>75</v>
      </c>
      <c r="F3853" s="9" t="s">
        <v>5538</v>
      </c>
      <c r="G3853" s="9" t="s">
        <v>5543</v>
      </c>
      <c r="H3853" s="9" t="s">
        <v>5856</v>
      </c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</row>
    <row r="3854" spans="1:24" hidden="1" x14ac:dyDescent="0.2">
      <c r="A3854" s="3">
        <v>45573</v>
      </c>
      <c r="B3854" s="9">
        <v>-29.16</v>
      </c>
      <c r="C3854" s="9" t="s">
        <v>27</v>
      </c>
      <c r="D3854" s="9" t="s">
        <v>28</v>
      </c>
      <c r="E3854" s="9" t="s">
        <v>75</v>
      </c>
      <c r="F3854" s="9" t="s">
        <v>5538</v>
      </c>
      <c r="G3854" s="9" t="s">
        <v>5543</v>
      </c>
      <c r="H3854" s="9" t="s">
        <v>5856</v>
      </c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</row>
    <row r="3855" spans="1:24" hidden="1" x14ac:dyDescent="0.2">
      <c r="A3855" s="3">
        <v>45429</v>
      </c>
      <c r="B3855" s="9">
        <v>-10</v>
      </c>
      <c r="C3855" s="9" t="s">
        <v>27</v>
      </c>
      <c r="D3855" s="9" t="s">
        <v>28</v>
      </c>
      <c r="E3855" s="9" t="s">
        <v>844</v>
      </c>
      <c r="F3855" s="9" t="s">
        <v>16</v>
      </c>
      <c r="G3855" s="9" t="s">
        <v>6049</v>
      </c>
      <c r="H3855" s="9" t="s">
        <v>845</v>
      </c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</row>
    <row r="3856" spans="1:24" hidden="1" x14ac:dyDescent="0.2">
      <c r="A3856" s="3">
        <v>45588</v>
      </c>
      <c r="B3856" s="9">
        <v>-21.15</v>
      </c>
      <c r="C3856" s="9" t="s">
        <v>27</v>
      </c>
      <c r="D3856" s="9" t="s">
        <v>28</v>
      </c>
      <c r="E3856" s="9" t="s">
        <v>75</v>
      </c>
      <c r="F3856" s="9" t="s">
        <v>5538</v>
      </c>
      <c r="G3856" s="9" t="s">
        <v>5543</v>
      </c>
      <c r="H3856" s="9" t="s">
        <v>5856</v>
      </c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</row>
    <row r="3857" spans="1:24" hidden="1" x14ac:dyDescent="0.2">
      <c r="A3857" s="3">
        <v>45609</v>
      </c>
      <c r="B3857" s="9">
        <v>-25.73</v>
      </c>
      <c r="C3857" s="9" t="s">
        <v>27</v>
      </c>
      <c r="D3857" s="9" t="s">
        <v>28</v>
      </c>
      <c r="E3857" s="9" t="s">
        <v>75</v>
      </c>
      <c r="F3857" s="9" t="s">
        <v>5538</v>
      </c>
      <c r="G3857" s="9" t="s">
        <v>5543</v>
      </c>
      <c r="H3857" s="9" t="s">
        <v>5856</v>
      </c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</row>
    <row r="3858" spans="1:24" hidden="1" x14ac:dyDescent="0.2">
      <c r="A3858" s="3">
        <v>45635</v>
      </c>
      <c r="B3858" s="9">
        <v>-10.029999999999999</v>
      </c>
      <c r="C3858" s="9" t="s">
        <v>27</v>
      </c>
      <c r="D3858" s="9" t="s">
        <v>28</v>
      </c>
      <c r="E3858" s="9" t="s">
        <v>75</v>
      </c>
      <c r="F3858" s="9" t="s">
        <v>5538</v>
      </c>
      <c r="G3858" s="9" t="s">
        <v>5543</v>
      </c>
      <c r="H3858" s="9" t="s">
        <v>5856</v>
      </c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</row>
    <row r="3859" spans="1:24" hidden="1" x14ac:dyDescent="0.2">
      <c r="A3859" s="3">
        <v>45642</v>
      </c>
      <c r="B3859" s="9">
        <v>-10.029999999999999</v>
      </c>
      <c r="C3859" s="9" t="s">
        <v>27</v>
      </c>
      <c r="D3859" s="9" t="s">
        <v>28</v>
      </c>
      <c r="E3859" s="9" t="s">
        <v>75</v>
      </c>
      <c r="F3859" s="9" t="s">
        <v>5538</v>
      </c>
      <c r="G3859" s="9" t="s">
        <v>5543</v>
      </c>
      <c r="H3859" s="9" t="s">
        <v>5856</v>
      </c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</row>
    <row r="3860" spans="1:24" hidden="1" x14ac:dyDescent="0.2">
      <c r="A3860" s="3">
        <v>45666</v>
      </c>
      <c r="B3860" s="9">
        <v>-29.07</v>
      </c>
      <c r="C3860" s="9" t="s">
        <v>27</v>
      </c>
      <c r="D3860" s="9" t="s">
        <v>28</v>
      </c>
      <c r="E3860" s="9" t="s">
        <v>75</v>
      </c>
      <c r="F3860" s="9" t="s">
        <v>5538</v>
      </c>
      <c r="G3860" s="9" t="s">
        <v>5543</v>
      </c>
      <c r="H3860" s="9" t="s">
        <v>5856</v>
      </c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</row>
    <row r="3861" spans="1:24" hidden="1" x14ac:dyDescent="0.2">
      <c r="A3861" s="3">
        <v>45666</v>
      </c>
      <c r="B3861" s="9">
        <v>-16.71</v>
      </c>
      <c r="C3861" s="9" t="s">
        <v>27</v>
      </c>
      <c r="D3861" s="9" t="s">
        <v>28</v>
      </c>
      <c r="E3861" s="9" t="s">
        <v>75</v>
      </c>
      <c r="F3861" s="9" t="s">
        <v>5538</v>
      </c>
      <c r="G3861" s="9" t="s">
        <v>5543</v>
      </c>
      <c r="H3861" s="9" t="s">
        <v>5856</v>
      </c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</row>
    <row r="3862" spans="1:24" hidden="1" x14ac:dyDescent="0.2">
      <c r="A3862" s="3">
        <v>45677</v>
      </c>
      <c r="B3862" s="9">
        <v>-11.04</v>
      </c>
      <c r="C3862" s="9" t="s">
        <v>27</v>
      </c>
      <c r="D3862" s="9" t="s">
        <v>28</v>
      </c>
      <c r="E3862" s="9" t="s">
        <v>75</v>
      </c>
      <c r="F3862" s="9" t="s">
        <v>5538</v>
      </c>
      <c r="G3862" s="9" t="s">
        <v>5543</v>
      </c>
      <c r="H3862" s="9" t="s">
        <v>5856</v>
      </c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</row>
    <row r="3863" spans="1:24" hidden="1" x14ac:dyDescent="0.2">
      <c r="A3863" s="3">
        <v>45695</v>
      </c>
      <c r="B3863" s="9">
        <v>-15.6</v>
      </c>
      <c r="C3863" s="9" t="s">
        <v>27</v>
      </c>
      <c r="D3863" s="9" t="s">
        <v>28</v>
      </c>
      <c r="E3863" s="9" t="s">
        <v>75</v>
      </c>
      <c r="F3863" s="9" t="s">
        <v>5538</v>
      </c>
      <c r="G3863" s="9" t="s">
        <v>5543</v>
      </c>
      <c r="H3863" s="9" t="s">
        <v>5856</v>
      </c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</row>
    <row r="3864" spans="1:24" hidden="1" x14ac:dyDescent="0.2">
      <c r="A3864" s="3">
        <v>45723</v>
      </c>
      <c r="B3864" s="9">
        <v>-20.059999999999999</v>
      </c>
      <c r="C3864" s="9" t="s">
        <v>27</v>
      </c>
      <c r="D3864" s="9" t="s">
        <v>28</v>
      </c>
      <c r="E3864" s="9" t="s">
        <v>75</v>
      </c>
      <c r="F3864" s="9" t="s">
        <v>5538</v>
      </c>
      <c r="G3864" s="9" t="s">
        <v>5543</v>
      </c>
      <c r="H3864" s="9" t="s">
        <v>5856</v>
      </c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</row>
    <row r="3865" spans="1:24" hidden="1" x14ac:dyDescent="0.2">
      <c r="A3865" s="3">
        <v>45733</v>
      </c>
      <c r="B3865" s="9">
        <v>-6.38</v>
      </c>
      <c r="C3865" s="9" t="s">
        <v>27</v>
      </c>
      <c r="D3865" s="9" t="s">
        <v>28</v>
      </c>
      <c r="E3865" s="9" t="s">
        <v>75</v>
      </c>
      <c r="F3865" s="9" t="s">
        <v>5538</v>
      </c>
      <c r="G3865" s="9" t="s">
        <v>5543</v>
      </c>
      <c r="H3865" s="9" t="s">
        <v>5856</v>
      </c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</row>
    <row r="3866" spans="1:24" hidden="1" x14ac:dyDescent="0.2">
      <c r="A3866" s="3">
        <v>45750</v>
      </c>
      <c r="B3866" s="9">
        <v>-11.04</v>
      </c>
      <c r="C3866" s="9" t="s">
        <v>27</v>
      </c>
      <c r="D3866" s="9" t="s">
        <v>28</v>
      </c>
      <c r="E3866" s="9" t="s">
        <v>75</v>
      </c>
      <c r="F3866" s="9" t="s">
        <v>5538</v>
      </c>
      <c r="G3866" s="9" t="s">
        <v>5543</v>
      </c>
      <c r="H3866" s="9" t="s">
        <v>5856</v>
      </c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</row>
    <row r="3867" spans="1:24" hidden="1" x14ac:dyDescent="0.2">
      <c r="A3867" s="3">
        <v>45911</v>
      </c>
      <c r="B3867" s="9">
        <v>-34.14</v>
      </c>
      <c r="C3867" s="9" t="s">
        <v>27</v>
      </c>
      <c r="D3867" s="9" t="s">
        <v>28</v>
      </c>
      <c r="E3867" s="9" t="s">
        <v>75</v>
      </c>
      <c r="F3867" s="9" t="s">
        <v>5538</v>
      </c>
      <c r="G3867" s="9" t="s">
        <v>5543</v>
      </c>
      <c r="H3867" s="9" t="s">
        <v>5856</v>
      </c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</row>
    <row r="3868" spans="1:24" hidden="1" x14ac:dyDescent="0.2">
      <c r="A3868" s="3">
        <v>45922</v>
      </c>
      <c r="B3868" s="9">
        <v>-17.12</v>
      </c>
      <c r="C3868" s="9" t="s">
        <v>27</v>
      </c>
      <c r="D3868" s="9" t="s">
        <v>28</v>
      </c>
      <c r="E3868" s="9" t="s">
        <v>75</v>
      </c>
      <c r="F3868" s="9" t="s">
        <v>5538</v>
      </c>
      <c r="G3868" s="9" t="s">
        <v>5543</v>
      </c>
      <c r="H3868" s="9" t="s">
        <v>5856</v>
      </c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</row>
    <row r="3869" spans="1:24" hidden="1" x14ac:dyDescent="0.2">
      <c r="A3869" s="3">
        <v>45926</v>
      </c>
      <c r="B3869" s="9">
        <v>-37.58</v>
      </c>
      <c r="C3869" s="9" t="s">
        <v>27</v>
      </c>
      <c r="D3869" s="9" t="s">
        <v>28</v>
      </c>
      <c r="E3869" s="9" t="s">
        <v>75</v>
      </c>
      <c r="F3869" s="9" t="s">
        <v>5538</v>
      </c>
      <c r="G3869" s="9" t="s">
        <v>5543</v>
      </c>
      <c r="H3869" s="9" t="s">
        <v>5856</v>
      </c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</row>
    <row r="3870" spans="1:24" hidden="1" x14ac:dyDescent="0.2">
      <c r="A3870" s="3">
        <v>45947</v>
      </c>
      <c r="B3870" s="9">
        <v>-33.229999999999997</v>
      </c>
      <c r="C3870" s="9" t="s">
        <v>27</v>
      </c>
      <c r="D3870" s="9" t="s">
        <v>28</v>
      </c>
      <c r="E3870" s="9" t="s">
        <v>75</v>
      </c>
      <c r="F3870" s="9" t="s">
        <v>5538</v>
      </c>
      <c r="G3870" s="9" t="s">
        <v>5543</v>
      </c>
      <c r="H3870" s="9" t="s">
        <v>5856</v>
      </c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</row>
    <row r="3871" spans="1:24" hidden="1" x14ac:dyDescent="0.2">
      <c r="A3871" s="3">
        <v>45964</v>
      </c>
      <c r="B3871" s="9">
        <v>-25.63</v>
      </c>
      <c r="C3871" s="9" t="s">
        <v>27</v>
      </c>
      <c r="D3871" s="9" t="s">
        <v>28</v>
      </c>
      <c r="E3871" s="9" t="s">
        <v>75</v>
      </c>
      <c r="F3871" s="9" t="s">
        <v>5538</v>
      </c>
      <c r="G3871" s="9" t="s">
        <v>5543</v>
      </c>
      <c r="H3871" s="9" t="s">
        <v>5856</v>
      </c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</row>
    <row r="3872" spans="1:24" hidden="1" x14ac:dyDescent="0.2">
      <c r="A3872" s="3">
        <v>45947</v>
      </c>
      <c r="B3872" s="9">
        <v>-35.76</v>
      </c>
      <c r="C3872" s="9" t="s">
        <v>27</v>
      </c>
      <c r="D3872" s="9" t="s">
        <v>28</v>
      </c>
      <c r="E3872" s="9" t="s">
        <v>4920</v>
      </c>
      <c r="F3872" s="9" t="s">
        <v>5538</v>
      </c>
      <c r="G3872" s="9" t="s">
        <v>5543</v>
      </c>
      <c r="H3872" s="9" t="s">
        <v>5856</v>
      </c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</row>
    <row r="3873" spans="1:24" hidden="1" x14ac:dyDescent="0.2">
      <c r="A3873" s="3">
        <v>45355</v>
      </c>
      <c r="B3873" s="9">
        <v>-149.47999999999999</v>
      </c>
      <c r="C3873" s="9" t="s">
        <v>27</v>
      </c>
      <c r="D3873" s="9" t="s">
        <v>28</v>
      </c>
      <c r="E3873" s="9" t="s">
        <v>1749</v>
      </c>
      <c r="F3873" s="9" t="s">
        <v>5538</v>
      </c>
      <c r="G3873" s="9" t="s">
        <v>5543</v>
      </c>
      <c r="H3873" s="9" t="s">
        <v>5616</v>
      </c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</row>
    <row r="3874" spans="1:24" hidden="1" x14ac:dyDescent="0.2">
      <c r="A3874" s="3">
        <v>45635</v>
      </c>
      <c r="B3874" s="9">
        <v>-46</v>
      </c>
      <c r="C3874" s="9" t="s">
        <v>27</v>
      </c>
      <c r="D3874" s="9" t="s">
        <v>28</v>
      </c>
      <c r="E3874" s="9" t="s">
        <v>3188</v>
      </c>
      <c r="F3874" s="9" t="s">
        <v>5538</v>
      </c>
      <c r="G3874" s="9" t="s">
        <v>5543</v>
      </c>
      <c r="H3874" s="9" t="s">
        <v>5559</v>
      </c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</row>
    <row r="3875" spans="1:24" hidden="1" x14ac:dyDescent="0.2">
      <c r="A3875" s="3">
        <v>45621</v>
      </c>
      <c r="B3875" s="9">
        <v>-7.5</v>
      </c>
      <c r="C3875" s="9" t="s">
        <v>27</v>
      </c>
      <c r="D3875" s="9" t="s">
        <v>28</v>
      </c>
      <c r="E3875" s="9" t="s">
        <v>3101</v>
      </c>
      <c r="F3875" s="9" t="s">
        <v>5538</v>
      </c>
      <c r="G3875" s="9" t="s">
        <v>5543</v>
      </c>
      <c r="H3875" s="9" t="s">
        <v>3102</v>
      </c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</row>
    <row r="3876" spans="1:24" hidden="1" x14ac:dyDescent="0.2">
      <c r="A3876" s="3">
        <v>45363</v>
      </c>
      <c r="B3876" s="9">
        <v>-33.270000000000003</v>
      </c>
      <c r="C3876" s="9" t="s">
        <v>27</v>
      </c>
      <c r="D3876" s="9" t="s">
        <v>28</v>
      </c>
      <c r="E3876" s="9" t="s">
        <v>1802</v>
      </c>
      <c r="F3876" s="9" t="s">
        <v>5538</v>
      </c>
      <c r="G3876" s="9" t="s">
        <v>5543</v>
      </c>
      <c r="H3876" s="9" t="s">
        <v>1803</v>
      </c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</row>
    <row r="3877" spans="1:24" hidden="1" x14ac:dyDescent="0.2">
      <c r="A3877" s="3">
        <v>46011</v>
      </c>
      <c r="B3877" s="9">
        <v>-43</v>
      </c>
      <c r="C3877" s="9" t="s">
        <v>172</v>
      </c>
      <c r="D3877" s="10"/>
      <c r="E3877" s="9" t="s">
        <v>5434</v>
      </c>
      <c r="F3877" s="9" t="s">
        <v>5538</v>
      </c>
      <c r="G3877" s="9" t="s">
        <v>5543</v>
      </c>
      <c r="H3877" s="9" t="s">
        <v>5560</v>
      </c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</row>
    <row r="3878" spans="1:24" hidden="1" x14ac:dyDescent="0.2">
      <c r="A3878" s="3">
        <v>45344</v>
      </c>
      <c r="B3878" s="9">
        <v>-21.9</v>
      </c>
      <c r="C3878" s="9" t="s">
        <v>27</v>
      </c>
      <c r="D3878" s="9" t="s">
        <v>28</v>
      </c>
      <c r="E3878" s="9" t="s">
        <v>1715</v>
      </c>
      <c r="F3878" s="9" t="s">
        <v>5538</v>
      </c>
      <c r="G3878" s="9" t="s">
        <v>5543</v>
      </c>
      <c r="H3878" s="9" t="s">
        <v>5561</v>
      </c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</row>
    <row r="3879" spans="1:24" hidden="1" x14ac:dyDescent="0.2">
      <c r="A3879" s="3">
        <v>45747</v>
      </c>
      <c r="B3879" s="9">
        <v>-32.28</v>
      </c>
      <c r="C3879" s="9" t="s">
        <v>27</v>
      </c>
      <c r="D3879" s="9" t="s">
        <v>28</v>
      </c>
      <c r="E3879" s="9" t="s">
        <v>3652</v>
      </c>
      <c r="F3879" s="9" t="s">
        <v>5538</v>
      </c>
      <c r="G3879" s="9" t="s">
        <v>5543</v>
      </c>
      <c r="H3879" s="9" t="s">
        <v>3653</v>
      </c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</row>
    <row r="3880" spans="1:24" hidden="1" x14ac:dyDescent="0.2">
      <c r="A3880" s="3">
        <v>45894</v>
      </c>
      <c r="B3880" s="9">
        <v>-31.43</v>
      </c>
      <c r="C3880" s="9" t="s">
        <v>27</v>
      </c>
      <c r="D3880" s="9" t="s">
        <v>28</v>
      </c>
      <c r="E3880" s="9" t="s">
        <v>4567</v>
      </c>
      <c r="F3880" s="9" t="s">
        <v>5538</v>
      </c>
      <c r="G3880" s="9" t="s">
        <v>5543</v>
      </c>
      <c r="H3880" s="9" t="s">
        <v>4568</v>
      </c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</row>
    <row r="3881" spans="1:24" hidden="1" x14ac:dyDescent="0.2">
      <c r="A3881" s="3">
        <v>45446</v>
      </c>
      <c r="B3881" s="9">
        <v>-32.76</v>
      </c>
      <c r="C3881" s="9" t="s">
        <v>27</v>
      </c>
      <c r="D3881" s="9" t="s">
        <v>28</v>
      </c>
      <c r="E3881" s="9" t="s">
        <v>2267</v>
      </c>
      <c r="F3881" s="9" t="s">
        <v>5538</v>
      </c>
      <c r="G3881" s="9" t="s">
        <v>5543</v>
      </c>
      <c r="H3881" s="9" t="s">
        <v>1434</v>
      </c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</row>
    <row r="3882" spans="1:24" hidden="1" x14ac:dyDescent="0.2">
      <c r="A3882" s="3">
        <v>45446</v>
      </c>
      <c r="B3882" s="9">
        <v>-31.04</v>
      </c>
      <c r="C3882" s="9" t="s">
        <v>27</v>
      </c>
      <c r="D3882" s="9" t="s">
        <v>28</v>
      </c>
      <c r="E3882" s="9" t="s">
        <v>2267</v>
      </c>
      <c r="F3882" s="9" t="s">
        <v>5538</v>
      </c>
      <c r="G3882" s="9" t="s">
        <v>5543</v>
      </c>
      <c r="H3882" s="9" t="s">
        <v>1434</v>
      </c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</row>
    <row r="3883" spans="1:24" hidden="1" x14ac:dyDescent="0.2">
      <c r="A3883" s="3">
        <v>45740</v>
      </c>
      <c r="B3883" s="9">
        <v>-66.209999999999994</v>
      </c>
      <c r="C3883" s="9" t="s">
        <v>27</v>
      </c>
      <c r="D3883" s="9" t="s">
        <v>28</v>
      </c>
      <c r="E3883" s="9" t="s">
        <v>1272</v>
      </c>
      <c r="F3883" s="9" t="s">
        <v>5538</v>
      </c>
      <c r="G3883" s="9" t="s">
        <v>5543</v>
      </c>
      <c r="H3883" s="9" t="s">
        <v>1273</v>
      </c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</row>
    <row r="3884" spans="1:24" hidden="1" x14ac:dyDescent="0.2">
      <c r="A3884" s="3">
        <v>45922</v>
      </c>
      <c r="B3884" s="9">
        <v>-15.73</v>
      </c>
      <c r="C3884" s="9" t="s">
        <v>27</v>
      </c>
      <c r="D3884" s="9" t="s">
        <v>28</v>
      </c>
      <c r="E3884" s="9" t="s">
        <v>4756</v>
      </c>
      <c r="F3884" s="9" t="s">
        <v>5538</v>
      </c>
      <c r="G3884" s="9" t="s">
        <v>5543</v>
      </c>
      <c r="H3884" s="9" t="s">
        <v>2763</v>
      </c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</row>
    <row r="3885" spans="1:24" hidden="1" x14ac:dyDescent="0.2">
      <c r="A3885" s="3">
        <v>45293</v>
      </c>
      <c r="B3885" s="9">
        <v>-77.099999999999994</v>
      </c>
      <c r="C3885" s="9" t="s">
        <v>27</v>
      </c>
      <c r="D3885" s="9" t="s">
        <v>28</v>
      </c>
      <c r="E3885" s="9" t="s">
        <v>121</v>
      </c>
      <c r="F3885" s="9" t="s">
        <v>8</v>
      </c>
      <c r="G3885" s="10"/>
      <c r="H3885" s="9" t="s">
        <v>4714</v>
      </c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</row>
    <row r="3886" spans="1:24" hidden="1" x14ac:dyDescent="0.2">
      <c r="A3886" s="3">
        <v>45293</v>
      </c>
      <c r="B3886" s="9">
        <v>-27.62</v>
      </c>
      <c r="C3886" s="9" t="s">
        <v>27</v>
      </c>
      <c r="D3886" s="9" t="s">
        <v>28</v>
      </c>
      <c r="E3886" s="9" t="s">
        <v>121</v>
      </c>
      <c r="F3886" s="9" t="s">
        <v>8</v>
      </c>
      <c r="G3886" s="10"/>
      <c r="H3886" s="9" t="s">
        <v>4714</v>
      </c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</row>
    <row r="3887" spans="1:24" hidden="1" x14ac:dyDescent="0.2">
      <c r="A3887" s="3">
        <v>45558</v>
      </c>
      <c r="B3887" s="9">
        <v>-25.35</v>
      </c>
      <c r="C3887" s="9" t="s">
        <v>27</v>
      </c>
      <c r="D3887" s="9" t="s">
        <v>28</v>
      </c>
      <c r="E3887" s="9" t="s">
        <v>2762</v>
      </c>
      <c r="F3887" s="9" t="s">
        <v>5538</v>
      </c>
      <c r="G3887" s="9" t="s">
        <v>5543</v>
      </c>
      <c r="H3887" s="9" t="s">
        <v>2763</v>
      </c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</row>
    <row r="3888" spans="1:24" hidden="1" x14ac:dyDescent="0.2">
      <c r="A3888" s="3">
        <v>45461</v>
      </c>
      <c r="B3888" s="9">
        <v>-33.94</v>
      </c>
      <c r="C3888" s="9" t="s">
        <v>27</v>
      </c>
      <c r="D3888" s="9" t="s">
        <v>28</v>
      </c>
      <c r="E3888" s="9" t="s">
        <v>1625</v>
      </c>
      <c r="F3888" s="9" t="s">
        <v>4637</v>
      </c>
      <c r="G3888" s="9" t="s">
        <v>5504</v>
      </c>
      <c r="H3888" s="10" t="s">
        <v>5964</v>
      </c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</row>
    <row r="3889" spans="1:24" hidden="1" x14ac:dyDescent="0.2">
      <c r="A3889" s="3">
        <v>45936</v>
      </c>
      <c r="B3889" s="9">
        <v>-76.13</v>
      </c>
      <c r="C3889" s="9" t="s">
        <v>27</v>
      </c>
      <c r="D3889" s="9" t="s">
        <v>28</v>
      </c>
      <c r="E3889" s="9" t="s">
        <v>2762</v>
      </c>
      <c r="F3889" s="9" t="s">
        <v>5538</v>
      </c>
      <c r="G3889" s="9" t="s">
        <v>5543</v>
      </c>
      <c r="H3889" s="9" t="s">
        <v>2763</v>
      </c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</row>
    <row r="3890" spans="1:24" hidden="1" x14ac:dyDescent="0.2">
      <c r="A3890" s="3">
        <v>45937</v>
      </c>
      <c r="B3890" s="9">
        <v>-111.1</v>
      </c>
      <c r="C3890" s="9" t="s">
        <v>172</v>
      </c>
      <c r="D3890" s="10"/>
      <c r="E3890" s="9" t="s">
        <v>4855</v>
      </c>
      <c r="F3890" s="9" t="s">
        <v>5538</v>
      </c>
      <c r="G3890" s="9" t="s">
        <v>5543</v>
      </c>
      <c r="H3890" s="9" t="s">
        <v>4856</v>
      </c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</row>
    <row r="3891" spans="1:24" x14ac:dyDescent="0.2">
      <c r="A3891" s="3">
        <v>45443</v>
      </c>
      <c r="B3891" s="9">
        <v>8500</v>
      </c>
      <c r="C3891" s="9" t="s">
        <v>5534</v>
      </c>
      <c r="D3891" s="9" t="s">
        <v>168</v>
      </c>
      <c r="E3891" s="9" t="s">
        <v>169</v>
      </c>
      <c r="F3891" s="9" t="s">
        <v>5537</v>
      </c>
      <c r="G3891" s="9" t="s">
        <v>5492</v>
      </c>
      <c r="H3891" s="10" t="s">
        <v>169</v>
      </c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</row>
    <row r="3892" spans="1:24" hidden="1" x14ac:dyDescent="0.2">
      <c r="A3892" s="3">
        <v>46015</v>
      </c>
      <c r="B3892" s="9">
        <v>-65.62</v>
      </c>
      <c r="C3892" s="9" t="s">
        <v>172</v>
      </c>
      <c r="D3892" s="10"/>
      <c r="E3892" s="9" t="s">
        <v>5456</v>
      </c>
      <c r="F3892" s="9" t="s">
        <v>11</v>
      </c>
      <c r="G3892" s="9" t="s">
        <v>628</v>
      </c>
      <c r="H3892" s="9" t="s">
        <v>3824</v>
      </c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</row>
    <row r="3893" spans="1:24" hidden="1" x14ac:dyDescent="0.2">
      <c r="A3893" s="3">
        <v>45320</v>
      </c>
      <c r="B3893" s="9">
        <v>-19.579999999999998</v>
      </c>
      <c r="C3893" s="9" t="s">
        <v>27</v>
      </c>
      <c r="D3893" s="9" t="s">
        <v>28</v>
      </c>
      <c r="E3893" s="9" t="s">
        <v>121</v>
      </c>
      <c r="F3893" s="9" t="s">
        <v>8</v>
      </c>
      <c r="G3893" s="10"/>
      <c r="H3893" s="9" t="s">
        <v>4714</v>
      </c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</row>
    <row r="3894" spans="1:24" x14ac:dyDescent="0.2">
      <c r="A3894" s="3">
        <v>45573</v>
      </c>
      <c r="B3894" s="9">
        <v>500</v>
      </c>
      <c r="C3894" s="9" t="s">
        <v>5534</v>
      </c>
      <c r="D3894" s="9" t="s">
        <v>168</v>
      </c>
      <c r="E3894" s="9" t="s">
        <v>169</v>
      </c>
      <c r="F3894" s="9" t="s">
        <v>5537</v>
      </c>
      <c r="G3894" s="9" t="s">
        <v>5492</v>
      </c>
      <c r="H3894" s="10" t="s">
        <v>169</v>
      </c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</row>
    <row r="3895" spans="1:24" hidden="1" x14ac:dyDescent="0.2">
      <c r="A3895" s="3">
        <v>45406</v>
      </c>
      <c r="B3895" s="9">
        <v>-20.75</v>
      </c>
      <c r="C3895" s="9" t="s">
        <v>27</v>
      </c>
      <c r="D3895" s="9" t="s">
        <v>28</v>
      </c>
      <c r="E3895" s="9" t="s">
        <v>2009</v>
      </c>
      <c r="F3895" s="9" t="s">
        <v>5538</v>
      </c>
      <c r="G3895" s="9" t="s">
        <v>5543</v>
      </c>
      <c r="H3895" s="9" t="s">
        <v>5617</v>
      </c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</row>
    <row r="3896" spans="1:24" hidden="1" x14ac:dyDescent="0.2">
      <c r="A3896" s="3">
        <v>45740</v>
      </c>
      <c r="B3896" s="9">
        <v>-12.04</v>
      </c>
      <c r="C3896" s="9" t="s">
        <v>27</v>
      </c>
      <c r="D3896" s="9" t="s">
        <v>28</v>
      </c>
      <c r="E3896" s="9" t="s">
        <v>3626</v>
      </c>
      <c r="F3896" s="9" t="s">
        <v>5538</v>
      </c>
      <c r="G3896" s="9" t="s">
        <v>5543</v>
      </c>
      <c r="H3896" s="10" t="s">
        <v>5858</v>
      </c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</row>
    <row r="3897" spans="1:24" hidden="1" x14ac:dyDescent="0.2">
      <c r="A3897" s="3">
        <v>45706</v>
      </c>
      <c r="B3897" s="9">
        <v>-27.91</v>
      </c>
      <c r="C3897" s="9" t="s">
        <v>172</v>
      </c>
      <c r="D3897" s="9" t="s">
        <v>173</v>
      </c>
      <c r="E3897" s="9" t="s">
        <v>3518</v>
      </c>
      <c r="F3897" s="9" t="s">
        <v>5538</v>
      </c>
      <c r="G3897" s="9" t="s">
        <v>5543</v>
      </c>
      <c r="H3897" s="10" t="s">
        <v>5859</v>
      </c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</row>
    <row r="3898" spans="1:24" hidden="1" x14ac:dyDescent="0.2">
      <c r="A3898" s="3">
        <v>45719</v>
      </c>
      <c r="B3898" s="9">
        <v>-80.849999999999994</v>
      </c>
      <c r="C3898" s="9" t="s">
        <v>27</v>
      </c>
      <c r="D3898" s="9" t="s">
        <v>28</v>
      </c>
      <c r="E3898" s="9" t="s">
        <v>1489</v>
      </c>
      <c r="F3898" s="9" t="s">
        <v>5538</v>
      </c>
      <c r="G3898" s="9" t="s">
        <v>5543</v>
      </c>
      <c r="H3898" s="9" t="s">
        <v>1490</v>
      </c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</row>
    <row r="3899" spans="1:24" hidden="1" x14ac:dyDescent="0.2">
      <c r="A3899" s="3">
        <v>45463</v>
      </c>
      <c r="B3899" s="9">
        <v>-25.23</v>
      </c>
      <c r="C3899" s="9" t="s">
        <v>27</v>
      </c>
      <c r="D3899" s="9" t="s">
        <v>28</v>
      </c>
      <c r="E3899" s="9" t="s">
        <v>2328</v>
      </c>
      <c r="F3899" s="9" t="s">
        <v>5538</v>
      </c>
      <c r="G3899" s="9" t="s">
        <v>5543</v>
      </c>
      <c r="H3899" s="9" t="s">
        <v>5618</v>
      </c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</row>
    <row r="3900" spans="1:24" hidden="1" x14ac:dyDescent="0.2">
      <c r="A3900" s="3">
        <v>45603</v>
      </c>
      <c r="B3900" s="9">
        <v>-16.14</v>
      </c>
      <c r="C3900" s="9" t="s">
        <v>27</v>
      </c>
      <c r="D3900" s="9" t="s">
        <v>28</v>
      </c>
      <c r="E3900" s="9" t="s">
        <v>2328</v>
      </c>
      <c r="F3900" s="9" t="s">
        <v>5538</v>
      </c>
      <c r="G3900" s="9" t="s">
        <v>5543</v>
      </c>
      <c r="H3900" s="9" t="s">
        <v>5618</v>
      </c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</row>
    <row r="3901" spans="1:24" hidden="1" x14ac:dyDescent="0.2">
      <c r="A3901" s="3">
        <v>45611</v>
      </c>
      <c r="B3901" s="9">
        <v>-16.14</v>
      </c>
      <c r="C3901" s="9" t="s">
        <v>27</v>
      </c>
      <c r="D3901" s="9" t="s">
        <v>28</v>
      </c>
      <c r="E3901" s="9" t="s">
        <v>2328</v>
      </c>
      <c r="F3901" s="9" t="s">
        <v>5538</v>
      </c>
      <c r="G3901" s="9" t="s">
        <v>5543</v>
      </c>
      <c r="H3901" s="9" t="s">
        <v>5618</v>
      </c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</row>
    <row r="3902" spans="1:24" hidden="1" x14ac:dyDescent="0.2">
      <c r="A3902" s="3">
        <v>45299</v>
      </c>
      <c r="B3902" s="9">
        <v>-8.02</v>
      </c>
      <c r="C3902" s="9" t="s">
        <v>27</v>
      </c>
      <c r="D3902" s="9" t="s">
        <v>28</v>
      </c>
      <c r="E3902" s="9" t="s">
        <v>1551</v>
      </c>
      <c r="F3902" s="9" t="s">
        <v>5538</v>
      </c>
      <c r="G3902" s="9" t="s">
        <v>5543</v>
      </c>
      <c r="H3902" s="9" t="s">
        <v>3887</v>
      </c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</row>
    <row r="3903" spans="1:24" hidden="1" x14ac:dyDescent="0.2">
      <c r="A3903" s="3">
        <v>45327</v>
      </c>
      <c r="B3903" s="9">
        <v>-8.5299999999999994</v>
      </c>
      <c r="C3903" s="9" t="s">
        <v>27</v>
      </c>
      <c r="D3903" s="9" t="s">
        <v>28</v>
      </c>
      <c r="E3903" s="9" t="s">
        <v>1551</v>
      </c>
      <c r="F3903" s="9" t="s">
        <v>5538</v>
      </c>
      <c r="G3903" s="9" t="s">
        <v>5543</v>
      </c>
      <c r="H3903" s="9" t="s">
        <v>3887</v>
      </c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</row>
    <row r="3904" spans="1:24" hidden="1" x14ac:dyDescent="0.2">
      <c r="A3904" s="3">
        <v>45384</v>
      </c>
      <c r="B3904" s="9">
        <v>-19.61</v>
      </c>
      <c r="C3904" s="9" t="s">
        <v>27</v>
      </c>
      <c r="D3904" s="9" t="s">
        <v>28</v>
      </c>
      <c r="E3904" s="9" t="s">
        <v>1551</v>
      </c>
      <c r="F3904" s="9" t="s">
        <v>5538</v>
      </c>
      <c r="G3904" s="9" t="s">
        <v>5543</v>
      </c>
      <c r="H3904" s="9" t="s">
        <v>3887</v>
      </c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</row>
    <row r="3905" spans="1:24" hidden="1" x14ac:dyDescent="0.2">
      <c r="A3905" s="3">
        <v>45418</v>
      </c>
      <c r="B3905" s="9">
        <v>-17.05</v>
      </c>
      <c r="C3905" s="9" t="s">
        <v>27</v>
      </c>
      <c r="D3905" s="9" t="s">
        <v>28</v>
      </c>
      <c r="E3905" s="9" t="s">
        <v>1551</v>
      </c>
      <c r="F3905" s="9" t="s">
        <v>5538</v>
      </c>
      <c r="G3905" s="9" t="s">
        <v>5543</v>
      </c>
      <c r="H3905" s="9" t="s">
        <v>3887</v>
      </c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</row>
    <row r="3906" spans="1:24" hidden="1" x14ac:dyDescent="0.2">
      <c r="A3906" s="3">
        <v>45453</v>
      </c>
      <c r="B3906" s="9">
        <v>-8.02</v>
      </c>
      <c r="C3906" s="9" t="s">
        <v>27</v>
      </c>
      <c r="D3906" s="9" t="s">
        <v>28</v>
      </c>
      <c r="E3906" s="9" t="s">
        <v>1551</v>
      </c>
      <c r="F3906" s="9" t="s">
        <v>5538</v>
      </c>
      <c r="G3906" s="9" t="s">
        <v>5543</v>
      </c>
      <c r="H3906" s="9" t="s">
        <v>3887</v>
      </c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</row>
    <row r="3907" spans="1:24" hidden="1" x14ac:dyDescent="0.2">
      <c r="A3907" s="3">
        <v>45565</v>
      </c>
      <c r="B3907" s="9">
        <v>-13.2</v>
      </c>
      <c r="C3907" s="9" t="s">
        <v>27</v>
      </c>
      <c r="D3907" s="9" t="s">
        <v>28</v>
      </c>
      <c r="E3907" s="9" t="s">
        <v>1551</v>
      </c>
      <c r="F3907" s="9" t="s">
        <v>5538</v>
      </c>
      <c r="G3907" s="9" t="s">
        <v>5543</v>
      </c>
      <c r="H3907" s="9" t="s">
        <v>3887</v>
      </c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</row>
    <row r="3908" spans="1:24" hidden="1" x14ac:dyDescent="0.2">
      <c r="A3908" s="3">
        <v>45600</v>
      </c>
      <c r="B3908" s="9">
        <v>-9.0299999999999994</v>
      </c>
      <c r="C3908" s="9" t="s">
        <v>27</v>
      </c>
      <c r="D3908" s="9" t="s">
        <v>28</v>
      </c>
      <c r="E3908" s="9" t="s">
        <v>1551</v>
      </c>
      <c r="F3908" s="9" t="s">
        <v>5538</v>
      </c>
      <c r="G3908" s="9" t="s">
        <v>5543</v>
      </c>
      <c r="H3908" s="9" t="s">
        <v>3887</v>
      </c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</row>
    <row r="3909" spans="1:24" hidden="1" x14ac:dyDescent="0.2">
      <c r="A3909" s="3">
        <v>45628</v>
      </c>
      <c r="B3909" s="9">
        <v>-6.82</v>
      </c>
      <c r="C3909" s="9" t="s">
        <v>27</v>
      </c>
      <c r="D3909" s="9" t="s">
        <v>28</v>
      </c>
      <c r="E3909" s="9" t="s">
        <v>1551</v>
      </c>
      <c r="F3909" s="9" t="s">
        <v>5538</v>
      </c>
      <c r="G3909" s="9" t="s">
        <v>5543</v>
      </c>
      <c r="H3909" s="9" t="s">
        <v>3887</v>
      </c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</row>
    <row r="3910" spans="1:24" hidden="1" x14ac:dyDescent="0.2">
      <c r="A3910" s="3">
        <v>45635</v>
      </c>
      <c r="B3910" s="9">
        <v>-8.5299999999999994</v>
      </c>
      <c r="C3910" s="9" t="s">
        <v>27</v>
      </c>
      <c r="D3910" s="9" t="s">
        <v>28</v>
      </c>
      <c r="E3910" s="9" t="s">
        <v>1551</v>
      </c>
      <c r="F3910" s="9" t="s">
        <v>5538</v>
      </c>
      <c r="G3910" s="9" t="s">
        <v>5543</v>
      </c>
      <c r="H3910" s="9" t="s">
        <v>3887</v>
      </c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</row>
    <row r="3911" spans="1:24" hidden="1" x14ac:dyDescent="0.2">
      <c r="A3911" s="3">
        <v>45638</v>
      </c>
      <c r="B3911" s="9">
        <v>-8.5299999999999994</v>
      </c>
      <c r="C3911" s="9" t="s">
        <v>27</v>
      </c>
      <c r="D3911" s="9" t="s">
        <v>28</v>
      </c>
      <c r="E3911" s="9" t="s">
        <v>1551</v>
      </c>
      <c r="F3911" s="9" t="s">
        <v>5538</v>
      </c>
      <c r="G3911" s="9" t="s">
        <v>5543</v>
      </c>
      <c r="H3911" s="9" t="s">
        <v>3887</v>
      </c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</row>
    <row r="3912" spans="1:24" hidden="1" x14ac:dyDescent="0.2">
      <c r="A3912" s="3">
        <v>45653</v>
      </c>
      <c r="B3912" s="9">
        <v>-8.5299999999999994</v>
      </c>
      <c r="C3912" s="9" t="s">
        <v>27</v>
      </c>
      <c r="D3912" s="9" t="s">
        <v>28</v>
      </c>
      <c r="E3912" s="9" t="s">
        <v>1551</v>
      </c>
      <c r="F3912" s="9" t="s">
        <v>5538</v>
      </c>
      <c r="G3912" s="9" t="s">
        <v>5543</v>
      </c>
      <c r="H3912" s="9" t="s">
        <v>3887</v>
      </c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</row>
    <row r="3913" spans="1:24" hidden="1" x14ac:dyDescent="0.2">
      <c r="A3913" s="3">
        <v>45747</v>
      </c>
      <c r="B3913" s="9">
        <v>-17.05</v>
      </c>
      <c r="C3913" s="9" t="s">
        <v>27</v>
      </c>
      <c r="D3913" s="9" t="s">
        <v>28</v>
      </c>
      <c r="E3913" s="9" t="s">
        <v>1551</v>
      </c>
      <c r="F3913" s="9" t="s">
        <v>5538</v>
      </c>
      <c r="G3913" s="9" t="s">
        <v>5543</v>
      </c>
      <c r="H3913" s="9" t="s">
        <v>3887</v>
      </c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</row>
    <row r="3914" spans="1:24" hidden="1" x14ac:dyDescent="0.2">
      <c r="A3914" s="3">
        <v>45761</v>
      </c>
      <c r="B3914" s="9">
        <v>-9.0299999999999994</v>
      </c>
      <c r="C3914" s="9" t="s">
        <v>27</v>
      </c>
      <c r="D3914" s="9" t="s">
        <v>28</v>
      </c>
      <c r="E3914" s="9" t="s">
        <v>1551</v>
      </c>
      <c r="F3914" s="9" t="s">
        <v>5538</v>
      </c>
      <c r="G3914" s="9" t="s">
        <v>5543</v>
      </c>
      <c r="H3914" s="9" t="s">
        <v>3887</v>
      </c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</row>
    <row r="3915" spans="1:24" hidden="1" x14ac:dyDescent="0.2">
      <c r="A3915" s="3">
        <v>45761</v>
      </c>
      <c r="B3915" s="9">
        <v>-8.5299999999999994</v>
      </c>
      <c r="C3915" s="9" t="s">
        <v>27</v>
      </c>
      <c r="D3915" s="9" t="s">
        <v>28</v>
      </c>
      <c r="E3915" s="9" t="s">
        <v>1551</v>
      </c>
      <c r="F3915" s="9" t="s">
        <v>5538</v>
      </c>
      <c r="G3915" s="9" t="s">
        <v>5543</v>
      </c>
      <c r="H3915" s="9" t="s">
        <v>3887</v>
      </c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</row>
    <row r="3916" spans="1:24" hidden="1" x14ac:dyDescent="0.2">
      <c r="A3916" s="3">
        <v>45879</v>
      </c>
      <c r="B3916" s="9">
        <v>-8.5299999999999994</v>
      </c>
      <c r="C3916" s="9" t="s">
        <v>172</v>
      </c>
      <c r="D3916" s="10"/>
      <c r="E3916" s="9" t="s">
        <v>4487</v>
      </c>
      <c r="F3916" s="9" t="s">
        <v>5538</v>
      </c>
      <c r="G3916" s="9" t="s">
        <v>5543</v>
      </c>
      <c r="H3916" s="9" t="s">
        <v>3887</v>
      </c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</row>
    <row r="3917" spans="1:24" hidden="1" x14ac:dyDescent="0.2">
      <c r="A3917" s="3">
        <v>45814</v>
      </c>
      <c r="B3917" s="9">
        <v>-8.5299999999999994</v>
      </c>
      <c r="C3917" s="9" t="s">
        <v>172</v>
      </c>
      <c r="D3917" s="10"/>
      <c r="E3917" s="9" t="s">
        <v>4079</v>
      </c>
      <c r="F3917" s="9" t="s">
        <v>5538</v>
      </c>
      <c r="G3917" s="9" t="s">
        <v>5543</v>
      </c>
      <c r="H3917" s="9" t="s">
        <v>3887</v>
      </c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</row>
    <row r="3918" spans="1:24" hidden="1" x14ac:dyDescent="0.2">
      <c r="A3918" s="3">
        <v>45786</v>
      </c>
      <c r="B3918" s="9">
        <v>-8.5299999999999994</v>
      </c>
      <c r="C3918" s="9" t="s">
        <v>172</v>
      </c>
      <c r="D3918" s="10"/>
      <c r="E3918" s="9" t="s">
        <v>3886</v>
      </c>
      <c r="F3918" s="9" t="s">
        <v>5538</v>
      </c>
      <c r="G3918" s="9" t="s">
        <v>5543</v>
      </c>
      <c r="H3918" s="9" t="s">
        <v>3887</v>
      </c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</row>
    <row r="3919" spans="1:24" hidden="1" x14ac:dyDescent="0.2">
      <c r="A3919" s="3">
        <v>45856</v>
      </c>
      <c r="B3919" s="9">
        <v>-5.0199999999999996</v>
      </c>
      <c r="C3919" s="9" t="s">
        <v>172</v>
      </c>
      <c r="D3919" s="10"/>
      <c r="E3919" s="9" t="s">
        <v>4338</v>
      </c>
      <c r="F3919" s="9" t="s">
        <v>5538</v>
      </c>
      <c r="G3919" s="9" t="s">
        <v>5543</v>
      </c>
      <c r="H3919" s="9" t="s">
        <v>3887</v>
      </c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</row>
    <row r="3920" spans="1:24" hidden="1" x14ac:dyDescent="0.2">
      <c r="A3920" s="3">
        <v>45891</v>
      </c>
      <c r="B3920" s="9">
        <v>-8.5299999999999994</v>
      </c>
      <c r="C3920" s="9" t="s">
        <v>172</v>
      </c>
      <c r="D3920" s="10"/>
      <c r="E3920" s="9" t="s">
        <v>4554</v>
      </c>
      <c r="F3920" s="9" t="s">
        <v>5538</v>
      </c>
      <c r="G3920" s="9" t="s">
        <v>5543</v>
      </c>
      <c r="H3920" s="9" t="s">
        <v>3887</v>
      </c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</row>
    <row r="3921" spans="1:24" hidden="1" x14ac:dyDescent="0.2">
      <c r="A3921" s="3">
        <v>45659</v>
      </c>
      <c r="B3921" s="9">
        <v>-13.5</v>
      </c>
      <c r="C3921" s="9" t="s">
        <v>27</v>
      </c>
      <c r="D3921" s="9" t="s">
        <v>28</v>
      </c>
      <c r="E3921" s="9" t="s">
        <v>3306</v>
      </c>
      <c r="F3921" s="9" t="s">
        <v>5538</v>
      </c>
      <c r="G3921" s="9" t="s">
        <v>5543</v>
      </c>
      <c r="H3921" s="9" t="s">
        <v>3859</v>
      </c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</row>
    <row r="3922" spans="1:24" hidden="1" x14ac:dyDescent="0.2">
      <c r="A3922" s="3">
        <v>45705</v>
      </c>
      <c r="B3922" s="9">
        <v>-5.5</v>
      </c>
      <c r="C3922" s="9" t="s">
        <v>27</v>
      </c>
      <c r="D3922" s="9" t="s">
        <v>28</v>
      </c>
      <c r="E3922" s="9" t="s">
        <v>3306</v>
      </c>
      <c r="F3922" s="9" t="s">
        <v>5538</v>
      </c>
      <c r="G3922" s="9" t="s">
        <v>5543</v>
      </c>
      <c r="H3922" s="9" t="s">
        <v>3859</v>
      </c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</row>
    <row r="3923" spans="1:24" hidden="1" x14ac:dyDescent="0.2">
      <c r="A3923" s="3">
        <v>45783</v>
      </c>
      <c r="B3923" s="9">
        <v>-21</v>
      </c>
      <c r="C3923" s="9" t="s">
        <v>172</v>
      </c>
      <c r="D3923" s="10"/>
      <c r="E3923" s="9" t="s">
        <v>3858</v>
      </c>
      <c r="F3923" s="9" t="s">
        <v>5538</v>
      </c>
      <c r="G3923" s="9" t="s">
        <v>5543</v>
      </c>
      <c r="H3923" s="9" t="s">
        <v>3859</v>
      </c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</row>
    <row r="3924" spans="1:24" hidden="1" x14ac:dyDescent="0.2">
      <c r="A3924" s="3">
        <v>45986</v>
      </c>
      <c r="B3924" s="9">
        <v>-18.21</v>
      </c>
      <c r="C3924" s="9" t="s">
        <v>172</v>
      </c>
      <c r="D3924" s="10"/>
      <c r="E3924" s="9" t="s">
        <v>5338</v>
      </c>
      <c r="F3924" s="9" t="s">
        <v>5538</v>
      </c>
      <c r="G3924" s="9" t="s">
        <v>5543</v>
      </c>
      <c r="H3924" s="9" t="s">
        <v>3859</v>
      </c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</row>
    <row r="3925" spans="1:24" hidden="1" x14ac:dyDescent="0.2">
      <c r="A3925" s="3">
        <v>45839</v>
      </c>
      <c r="B3925" s="9">
        <v>-8</v>
      </c>
      <c r="C3925" s="9" t="s">
        <v>172</v>
      </c>
      <c r="D3925" s="10"/>
      <c r="E3925" s="9" t="s">
        <v>4222</v>
      </c>
      <c r="F3925" s="9" t="s">
        <v>5538</v>
      </c>
      <c r="G3925" s="9" t="s">
        <v>5543</v>
      </c>
      <c r="H3925" s="9" t="s">
        <v>3859</v>
      </c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</row>
    <row r="3926" spans="1:24" hidden="1" x14ac:dyDescent="0.2">
      <c r="A3926" s="3">
        <v>45869</v>
      </c>
      <c r="B3926" s="9">
        <v>-11.63</v>
      </c>
      <c r="C3926" s="9" t="s">
        <v>172</v>
      </c>
      <c r="D3926" s="10"/>
      <c r="E3926" s="9" t="s">
        <v>4434</v>
      </c>
      <c r="F3926" s="9" t="s">
        <v>5538</v>
      </c>
      <c r="G3926" s="9" t="s">
        <v>5543</v>
      </c>
      <c r="H3926" s="9" t="s">
        <v>3859</v>
      </c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</row>
    <row r="3927" spans="1:24" hidden="1" x14ac:dyDescent="0.2">
      <c r="A3927" s="3">
        <v>45831</v>
      </c>
      <c r="B3927" s="9">
        <v>-28.84</v>
      </c>
      <c r="C3927" s="9" t="s">
        <v>27</v>
      </c>
      <c r="D3927" s="9" t="s">
        <v>28</v>
      </c>
      <c r="E3927" s="9" t="s">
        <v>4167</v>
      </c>
      <c r="F3927" s="9" t="s">
        <v>5538</v>
      </c>
      <c r="G3927" s="9" t="s">
        <v>5543</v>
      </c>
      <c r="H3927" s="9" t="s">
        <v>4168</v>
      </c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</row>
    <row r="3928" spans="1:24" hidden="1" x14ac:dyDescent="0.2">
      <c r="A3928" s="3">
        <v>45566</v>
      </c>
      <c r="B3928" s="9">
        <v>-44.73</v>
      </c>
      <c r="C3928" s="9" t="s">
        <v>27</v>
      </c>
      <c r="D3928" s="9" t="s">
        <v>28</v>
      </c>
      <c r="E3928" s="9" t="s">
        <v>2853</v>
      </c>
      <c r="F3928" s="9" t="s">
        <v>5538</v>
      </c>
      <c r="G3928" s="9" t="s">
        <v>5543</v>
      </c>
      <c r="H3928" s="9" t="s">
        <v>2854</v>
      </c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</row>
    <row r="3929" spans="1:24" hidden="1" x14ac:dyDescent="0.2">
      <c r="A3929" s="3">
        <v>45614</v>
      </c>
      <c r="B3929" s="9">
        <v>-25.55</v>
      </c>
      <c r="C3929" s="9" t="s">
        <v>27</v>
      </c>
      <c r="D3929" s="9" t="s">
        <v>28</v>
      </c>
      <c r="E3929" s="9" t="s">
        <v>3061</v>
      </c>
      <c r="F3929" s="9" t="s">
        <v>5538</v>
      </c>
      <c r="G3929" s="9" t="s">
        <v>5543</v>
      </c>
      <c r="H3929" s="9" t="s">
        <v>3062</v>
      </c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</row>
    <row r="3930" spans="1:24" hidden="1" x14ac:dyDescent="0.2">
      <c r="A3930" s="3">
        <v>45635</v>
      </c>
      <c r="B3930" s="9">
        <v>-48</v>
      </c>
      <c r="C3930" s="9" t="s">
        <v>27</v>
      </c>
      <c r="D3930" s="9" t="s">
        <v>28</v>
      </c>
      <c r="E3930" s="9" t="s">
        <v>3193</v>
      </c>
      <c r="F3930" s="9" t="s">
        <v>52</v>
      </c>
      <c r="G3930" s="9" t="s">
        <v>2</v>
      </c>
      <c r="H3930" s="9" t="s">
        <v>3256</v>
      </c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</row>
    <row r="3931" spans="1:24" hidden="1" x14ac:dyDescent="0.2">
      <c r="A3931" s="3">
        <v>45649</v>
      </c>
      <c r="B3931" s="9">
        <v>-281.89999999999998</v>
      </c>
      <c r="C3931" s="9" t="s">
        <v>27</v>
      </c>
      <c r="D3931" s="9" t="s">
        <v>28</v>
      </c>
      <c r="E3931" s="9" t="s">
        <v>3255</v>
      </c>
      <c r="F3931" s="9" t="s">
        <v>52</v>
      </c>
      <c r="G3931" s="9" t="s">
        <v>2</v>
      </c>
      <c r="H3931" s="9" t="s">
        <v>3256</v>
      </c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</row>
    <row r="3932" spans="1:24" hidden="1" x14ac:dyDescent="0.2">
      <c r="A3932" s="3">
        <v>45470</v>
      </c>
      <c r="B3932" s="9">
        <v>-33.94</v>
      </c>
      <c r="C3932" s="9" t="s">
        <v>27</v>
      </c>
      <c r="D3932" s="9" t="s">
        <v>28</v>
      </c>
      <c r="E3932" s="9" t="s">
        <v>1625</v>
      </c>
      <c r="F3932" s="9" t="s">
        <v>4637</v>
      </c>
      <c r="G3932" s="9" t="s">
        <v>5504</v>
      </c>
      <c r="H3932" s="10" t="s">
        <v>5964</v>
      </c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</row>
    <row r="3933" spans="1:24" hidden="1" x14ac:dyDescent="0.2">
      <c r="A3933" s="3">
        <v>45302</v>
      </c>
      <c r="B3933" s="9">
        <v>-120</v>
      </c>
      <c r="C3933" s="9" t="s">
        <v>27</v>
      </c>
      <c r="D3933" s="9" t="s">
        <v>28</v>
      </c>
      <c r="E3933" s="9" t="s">
        <v>1580</v>
      </c>
      <c r="F3933" s="9" t="s">
        <v>4637</v>
      </c>
      <c r="G3933" s="9" t="s">
        <v>5504</v>
      </c>
      <c r="H3933" s="10" t="s">
        <v>1580</v>
      </c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</row>
    <row r="3934" spans="1:24" hidden="1" x14ac:dyDescent="0.2">
      <c r="A3934" s="3">
        <v>45321</v>
      </c>
      <c r="B3934" s="9">
        <v>-35.9</v>
      </c>
      <c r="C3934" s="9" t="s">
        <v>27</v>
      </c>
      <c r="D3934" s="9" t="s">
        <v>28</v>
      </c>
      <c r="E3934" s="9" t="s">
        <v>1650</v>
      </c>
      <c r="F3934" s="9" t="s">
        <v>4637</v>
      </c>
      <c r="G3934" s="9" t="s">
        <v>4728</v>
      </c>
      <c r="H3934" s="10" t="s">
        <v>5815</v>
      </c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</row>
    <row r="3935" spans="1:24" hidden="1" x14ac:dyDescent="0.2">
      <c r="A3935" s="3">
        <v>45708</v>
      </c>
      <c r="B3935" s="9">
        <v>-13.2</v>
      </c>
      <c r="C3935" s="9" t="s">
        <v>27</v>
      </c>
      <c r="D3935" s="9" t="s">
        <v>28</v>
      </c>
      <c r="E3935" s="9" t="s">
        <v>3535</v>
      </c>
      <c r="F3935" s="9" t="s">
        <v>4637</v>
      </c>
      <c r="G3935" s="9" t="s">
        <v>4728</v>
      </c>
      <c r="H3935" s="10" t="s">
        <v>5980</v>
      </c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</row>
    <row r="3936" spans="1:24" hidden="1" x14ac:dyDescent="0.2">
      <c r="A3936" s="3">
        <v>45705</v>
      </c>
      <c r="B3936" s="9">
        <v>-21.4</v>
      </c>
      <c r="C3936" s="9" t="s">
        <v>27</v>
      </c>
      <c r="D3936" s="9" t="s">
        <v>28</v>
      </c>
      <c r="E3936" s="9" t="s">
        <v>3496</v>
      </c>
      <c r="F3936" s="9" t="s">
        <v>5538</v>
      </c>
      <c r="G3936" s="9" t="s">
        <v>5543</v>
      </c>
      <c r="H3936" s="9" t="s">
        <v>3497</v>
      </c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</row>
    <row r="3937" spans="1:24" hidden="1" x14ac:dyDescent="0.2">
      <c r="A3937" s="3">
        <v>45572</v>
      </c>
      <c r="B3937" s="9">
        <v>-15.95</v>
      </c>
      <c r="C3937" s="9" t="s">
        <v>27</v>
      </c>
      <c r="D3937" s="9" t="s">
        <v>28</v>
      </c>
      <c r="E3937" s="9" t="s">
        <v>2877</v>
      </c>
      <c r="F3937" s="9" t="s">
        <v>5538</v>
      </c>
      <c r="G3937" s="9" t="s">
        <v>5543</v>
      </c>
      <c r="H3937" s="9" t="s">
        <v>2878</v>
      </c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</row>
    <row r="3938" spans="1:24" hidden="1" x14ac:dyDescent="0.2">
      <c r="A3938" s="3">
        <v>45329</v>
      </c>
      <c r="B3938" s="9">
        <v>-5.65</v>
      </c>
      <c r="C3938" s="9" t="s">
        <v>27</v>
      </c>
      <c r="D3938" s="9" t="s">
        <v>28</v>
      </c>
      <c r="E3938" s="9" t="s">
        <v>121</v>
      </c>
      <c r="F3938" s="9" t="s">
        <v>8</v>
      </c>
      <c r="G3938" s="10"/>
      <c r="H3938" s="9" t="s">
        <v>4714</v>
      </c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</row>
    <row r="3939" spans="1:24" hidden="1" x14ac:dyDescent="0.2">
      <c r="A3939" s="3">
        <v>45376</v>
      </c>
      <c r="B3939" s="9">
        <v>-37.450000000000003</v>
      </c>
      <c r="C3939" s="9" t="s">
        <v>27</v>
      </c>
      <c r="D3939" s="9" t="s">
        <v>28</v>
      </c>
      <c r="E3939" s="9" t="s">
        <v>121</v>
      </c>
      <c r="F3939" s="9" t="s">
        <v>8</v>
      </c>
      <c r="G3939" s="10"/>
      <c r="H3939" s="9" t="s">
        <v>4714</v>
      </c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</row>
    <row r="3940" spans="1:24" hidden="1" x14ac:dyDescent="0.2">
      <c r="A3940" s="3">
        <v>45905</v>
      </c>
      <c r="B3940" s="9">
        <v>-15.85</v>
      </c>
      <c r="C3940" s="9" t="s">
        <v>172</v>
      </c>
      <c r="D3940" s="10"/>
      <c r="E3940" s="9" t="s">
        <v>4669</v>
      </c>
      <c r="F3940" s="9" t="s">
        <v>5538</v>
      </c>
      <c r="G3940" s="9" t="s">
        <v>5543</v>
      </c>
      <c r="H3940" s="9" t="s">
        <v>2878</v>
      </c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</row>
    <row r="3941" spans="1:24" hidden="1" x14ac:dyDescent="0.2">
      <c r="A3941" s="3">
        <v>45544</v>
      </c>
      <c r="B3941" s="9">
        <v>-14.95</v>
      </c>
      <c r="C3941" s="9" t="s">
        <v>27</v>
      </c>
      <c r="D3941" s="9" t="s">
        <v>28</v>
      </c>
      <c r="E3941" s="9" t="s">
        <v>2677</v>
      </c>
      <c r="F3941" s="9" t="s">
        <v>5538</v>
      </c>
      <c r="G3941" s="9" t="s">
        <v>5543</v>
      </c>
      <c r="H3941" s="9" t="s">
        <v>2878</v>
      </c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</row>
    <row r="3942" spans="1:24" hidden="1" x14ac:dyDescent="0.2">
      <c r="A3942" s="3">
        <v>46013</v>
      </c>
      <c r="B3942" s="9">
        <v>-29.8</v>
      </c>
      <c r="C3942" s="9" t="s">
        <v>27</v>
      </c>
      <c r="D3942" s="9" t="s">
        <v>28</v>
      </c>
      <c r="E3942" s="9" t="s">
        <v>5187</v>
      </c>
      <c r="F3942" s="9" t="s">
        <v>5538</v>
      </c>
      <c r="G3942" s="9" t="s">
        <v>5543</v>
      </c>
      <c r="H3942" s="9" t="s">
        <v>2878</v>
      </c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</row>
    <row r="3943" spans="1:24" hidden="1" x14ac:dyDescent="0.2">
      <c r="A3943" s="3">
        <v>46001</v>
      </c>
      <c r="B3943" s="9">
        <v>-14.95</v>
      </c>
      <c r="C3943" s="9" t="s">
        <v>27</v>
      </c>
      <c r="D3943" s="9" t="s">
        <v>28</v>
      </c>
      <c r="E3943" s="9" t="s">
        <v>5223</v>
      </c>
      <c r="F3943" s="9" t="s">
        <v>5538</v>
      </c>
      <c r="G3943" s="9" t="s">
        <v>5543</v>
      </c>
      <c r="H3943" s="9" t="s">
        <v>2878</v>
      </c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</row>
    <row r="3944" spans="1:24" hidden="1" x14ac:dyDescent="0.2">
      <c r="A3944" s="3">
        <v>45653</v>
      </c>
      <c r="B3944" s="9">
        <v>-281.89999999999998</v>
      </c>
      <c r="C3944" s="9" t="s">
        <v>27</v>
      </c>
      <c r="D3944" s="9" t="s">
        <v>28</v>
      </c>
      <c r="E3944" s="9" t="s">
        <v>3255</v>
      </c>
      <c r="F3944" s="9" t="s">
        <v>52</v>
      </c>
      <c r="G3944" s="9" t="s">
        <v>2</v>
      </c>
      <c r="H3944" s="9" t="s">
        <v>3256</v>
      </c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</row>
    <row r="3945" spans="1:24" hidden="1" x14ac:dyDescent="0.2">
      <c r="A3945" s="3">
        <v>45657</v>
      </c>
      <c r="B3945" s="9">
        <v>-44</v>
      </c>
      <c r="C3945" s="9" t="s">
        <v>27</v>
      </c>
      <c r="D3945" s="9" t="s">
        <v>28</v>
      </c>
      <c r="E3945" s="9" t="s">
        <v>3301</v>
      </c>
      <c r="F3945" s="9" t="s">
        <v>52</v>
      </c>
      <c r="G3945" s="9" t="s">
        <v>2</v>
      </c>
      <c r="H3945" s="9" t="s">
        <v>3256</v>
      </c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</row>
    <row r="3946" spans="1:24" hidden="1" x14ac:dyDescent="0.2">
      <c r="A3946" s="3">
        <v>45762</v>
      </c>
      <c r="B3946" s="9">
        <v>-25.85</v>
      </c>
      <c r="C3946" s="9" t="s">
        <v>27</v>
      </c>
      <c r="D3946" s="9" t="s">
        <v>28</v>
      </c>
      <c r="E3946" s="9" t="s">
        <v>3718</v>
      </c>
      <c r="F3946" s="9" t="s">
        <v>5538</v>
      </c>
      <c r="G3946" s="9" t="s">
        <v>5543</v>
      </c>
      <c r="H3946" s="9" t="s">
        <v>2878</v>
      </c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</row>
    <row r="3947" spans="1:24" hidden="1" x14ac:dyDescent="0.2">
      <c r="A3947" s="3">
        <v>45999</v>
      </c>
      <c r="B3947" s="9">
        <v>-12</v>
      </c>
      <c r="C3947" s="9" t="s">
        <v>27</v>
      </c>
      <c r="D3947" s="9" t="s">
        <v>28</v>
      </c>
      <c r="E3947" s="9" t="s">
        <v>5233</v>
      </c>
      <c r="F3947" s="9" t="s">
        <v>5538</v>
      </c>
      <c r="G3947" s="9" t="s">
        <v>5543</v>
      </c>
      <c r="H3947" s="9" t="s">
        <v>5234</v>
      </c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</row>
    <row r="3948" spans="1:24" hidden="1" x14ac:dyDescent="0.2">
      <c r="A3948" s="3">
        <v>45427</v>
      </c>
      <c r="B3948" s="9">
        <v>-19.079999999999998</v>
      </c>
      <c r="C3948" s="9" t="s">
        <v>27</v>
      </c>
      <c r="D3948" s="9" t="s">
        <v>28</v>
      </c>
      <c r="E3948" s="9" t="s">
        <v>2183</v>
      </c>
      <c r="F3948" s="9" t="s">
        <v>5538</v>
      </c>
      <c r="G3948" s="9" t="s">
        <v>5543</v>
      </c>
      <c r="H3948" s="9" t="s">
        <v>2184</v>
      </c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</row>
    <row r="3949" spans="1:24" hidden="1" x14ac:dyDescent="0.2">
      <c r="A3949" s="3">
        <v>45420</v>
      </c>
      <c r="B3949" s="9">
        <v>-10.15</v>
      </c>
      <c r="C3949" s="9" t="s">
        <v>27</v>
      </c>
      <c r="D3949" s="9" t="s">
        <v>28</v>
      </c>
      <c r="E3949" s="9" t="s">
        <v>330</v>
      </c>
      <c r="F3949" s="9" t="s">
        <v>5538</v>
      </c>
      <c r="G3949" s="9" t="s">
        <v>5543</v>
      </c>
      <c r="H3949" s="9" t="s">
        <v>331</v>
      </c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</row>
    <row r="3950" spans="1:24" hidden="1" x14ac:dyDescent="0.2">
      <c r="A3950" s="3">
        <v>45432</v>
      </c>
      <c r="B3950" s="9">
        <v>-5.08</v>
      </c>
      <c r="C3950" s="9" t="s">
        <v>27</v>
      </c>
      <c r="D3950" s="9" t="s">
        <v>28</v>
      </c>
      <c r="E3950" s="9" t="s">
        <v>330</v>
      </c>
      <c r="F3950" s="9" t="s">
        <v>5538</v>
      </c>
      <c r="G3950" s="9" t="s">
        <v>5543</v>
      </c>
      <c r="H3950" s="9" t="s">
        <v>331</v>
      </c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</row>
    <row r="3951" spans="1:24" x14ac:dyDescent="0.2">
      <c r="A3951" s="3">
        <v>45497</v>
      </c>
      <c r="B3951" s="9">
        <v>2500</v>
      </c>
      <c r="C3951" s="9" t="s">
        <v>5534</v>
      </c>
      <c r="D3951" s="9" t="s">
        <v>168</v>
      </c>
      <c r="E3951" s="9" t="s">
        <v>2464</v>
      </c>
      <c r="F3951" s="9" t="s">
        <v>5537</v>
      </c>
      <c r="G3951" s="9" t="s">
        <v>5492</v>
      </c>
      <c r="H3951" s="10" t="s">
        <v>2464</v>
      </c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</row>
    <row r="3952" spans="1:24" x14ac:dyDescent="0.2">
      <c r="A3952" s="3">
        <v>45504</v>
      </c>
      <c r="B3952" s="9">
        <v>1000</v>
      </c>
      <c r="C3952" s="9" t="s">
        <v>5534</v>
      </c>
      <c r="D3952" s="9" t="s">
        <v>168</v>
      </c>
      <c r="E3952" s="9" t="s">
        <v>2497</v>
      </c>
      <c r="F3952" s="9" t="s">
        <v>5537</v>
      </c>
      <c r="G3952" s="9" t="s">
        <v>5492</v>
      </c>
      <c r="H3952" s="10" t="s">
        <v>2497</v>
      </c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</row>
    <row r="3953" spans="1:24" hidden="1" x14ac:dyDescent="0.2">
      <c r="A3953" s="3">
        <v>45468</v>
      </c>
      <c r="B3953" s="9">
        <v>-6.09</v>
      </c>
      <c r="C3953" s="9" t="s">
        <v>27</v>
      </c>
      <c r="D3953" s="9" t="s">
        <v>28</v>
      </c>
      <c r="E3953" s="9" t="s">
        <v>330</v>
      </c>
      <c r="F3953" s="9" t="s">
        <v>5538</v>
      </c>
      <c r="G3953" s="9" t="s">
        <v>5543</v>
      </c>
      <c r="H3953" s="9" t="s">
        <v>331</v>
      </c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</row>
    <row r="3954" spans="1:24" hidden="1" x14ac:dyDescent="0.2">
      <c r="A3954" s="3">
        <v>45663</v>
      </c>
      <c r="B3954" s="9">
        <v>-10.15</v>
      </c>
      <c r="C3954" s="9" t="s">
        <v>27</v>
      </c>
      <c r="D3954" s="9" t="s">
        <v>28</v>
      </c>
      <c r="E3954" s="9" t="s">
        <v>330</v>
      </c>
      <c r="F3954" s="9" t="s">
        <v>5538</v>
      </c>
      <c r="G3954" s="9" t="s">
        <v>5543</v>
      </c>
      <c r="H3954" s="9" t="s">
        <v>331</v>
      </c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</row>
    <row r="3955" spans="1:24" hidden="1" x14ac:dyDescent="0.2">
      <c r="A3955" s="3">
        <v>45663</v>
      </c>
      <c r="B3955" s="9">
        <v>-10.15</v>
      </c>
      <c r="C3955" s="9" t="s">
        <v>27</v>
      </c>
      <c r="D3955" s="9" t="s">
        <v>28</v>
      </c>
      <c r="E3955" s="9" t="s">
        <v>330</v>
      </c>
      <c r="F3955" s="9" t="s">
        <v>5538</v>
      </c>
      <c r="G3955" s="9" t="s">
        <v>5543</v>
      </c>
      <c r="H3955" s="9" t="s">
        <v>331</v>
      </c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</row>
    <row r="3956" spans="1:24" hidden="1" x14ac:dyDescent="0.2">
      <c r="A3956" s="3">
        <v>45714</v>
      </c>
      <c r="B3956" s="9">
        <v>-5.08</v>
      </c>
      <c r="C3956" s="9" t="s">
        <v>27</v>
      </c>
      <c r="D3956" s="9" t="s">
        <v>28</v>
      </c>
      <c r="E3956" s="9" t="s">
        <v>330</v>
      </c>
      <c r="F3956" s="9" t="s">
        <v>5538</v>
      </c>
      <c r="G3956" s="9" t="s">
        <v>5543</v>
      </c>
      <c r="H3956" s="9" t="s">
        <v>331</v>
      </c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</row>
    <row r="3957" spans="1:24" hidden="1" x14ac:dyDescent="0.2">
      <c r="A3957" s="3">
        <v>45910</v>
      </c>
      <c r="B3957" s="9">
        <v>-5.08</v>
      </c>
      <c r="C3957" s="9" t="s">
        <v>172</v>
      </c>
      <c r="D3957" s="10"/>
      <c r="E3957" s="9" t="s">
        <v>4700</v>
      </c>
      <c r="F3957" s="9" t="s">
        <v>5538</v>
      </c>
      <c r="G3957" s="9" t="s">
        <v>5543</v>
      </c>
      <c r="H3957" s="9" t="s">
        <v>331</v>
      </c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</row>
    <row r="3958" spans="1:24" hidden="1" x14ac:dyDescent="0.2">
      <c r="A3958" s="3">
        <v>45786</v>
      </c>
      <c r="B3958" s="9">
        <v>-5</v>
      </c>
      <c r="C3958" s="9" t="s">
        <v>172</v>
      </c>
      <c r="D3958" s="10"/>
      <c r="E3958" s="9" t="s">
        <v>3888</v>
      </c>
      <c r="F3958" s="9" t="s">
        <v>5538</v>
      </c>
      <c r="G3958" s="9" t="s">
        <v>5543</v>
      </c>
      <c r="H3958" s="9" t="s">
        <v>3889</v>
      </c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</row>
    <row r="3959" spans="1:24" hidden="1" x14ac:dyDescent="0.2">
      <c r="A3959" s="3">
        <v>45558</v>
      </c>
      <c r="B3959" s="9">
        <v>-19.899999999999999</v>
      </c>
      <c r="C3959" s="9" t="s">
        <v>27</v>
      </c>
      <c r="D3959" s="9" t="s">
        <v>28</v>
      </c>
      <c r="E3959" s="9" t="s">
        <v>2777</v>
      </c>
      <c r="F3959" s="9" t="s">
        <v>5538</v>
      </c>
      <c r="G3959" s="9" t="s">
        <v>5543</v>
      </c>
      <c r="H3959" s="9" t="s">
        <v>78</v>
      </c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</row>
    <row r="3960" spans="1:24" hidden="1" x14ac:dyDescent="0.2">
      <c r="A3960" s="3">
        <v>45596</v>
      </c>
      <c r="B3960" s="9">
        <v>-143.5</v>
      </c>
      <c r="C3960" s="9" t="s">
        <v>172</v>
      </c>
      <c r="D3960" s="9" t="s">
        <v>173</v>
      </c>
      <c r="E3960" s="9" t="s">
        <v>2981</v>
      </c>
      <c r="F3960" s="9" t="s">
        <v>5538</v>
      </c>
      <c r="G3960" s="9" t="s">
        <v>5543</v>
      </c>
      <c r="H3960" s="9" t="s">
        <v>5562</v>
      </c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</row>
    <row r="3961" spans="1:24" hidden="1" x14ac:dyDescent="0.2">
      <c r="A3961" s="3">
        <v>46013</v>
      </c>
      <c r="B3961" s="9">
        <v>-31.3</v>
      </c>
      <c r="C3961" s="9" t="s">
        <v>27</v>
      </c>
      <c r="D3961" s="9" t="s">
        <v>28</v>
      </c>
      <c r="E3961" s="9" t="s">
        <v>5185</v>
      </c>
      <c r="F3961" s="9" t="s">
        <v>5538</v>
      </c>
      <c r="G3961" s="9" t="s">
        <v>5543</v>
      </c>
      <c r="H3961" s="9" t="s">
        <v>5186</v>
      </c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</row>
    <row r="3962" spans="1:24" hidden="1" x14ac:dyDescent="0.2">
      <c r="A3962" s="3">
        <v>45446</v>
      </c>
      <c r="B3962" s="9">
        <v>-30.27</v>
      </c>
      <c r="C3962" s="9" t="s">
        <v>27</v>
      </c>
      <c r="D3962" s="9" t="s">
        <v>28</v>
      </c>
      <c r="E3962" s="9" t="s">
        <v>2268</v>
      </c>
      <c r="F3962" s="9" t="s">
        <v>5538</v>
      </c>
      <c r="G3962" s="9" t="s">
        <v>5543</v>
      </c>
      <c r="H3962" s="9" t="s">
        <v>5621</v>
      </c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</row>
    <row r="3963" spans="1:24" hidden="1" x14ac:dyDescent="0.2">
      <c r="A3963" s="3">
        <v>45470</v>
      </c>
      <c r="B3963" s="9">
        <v>-27.5</v>
      </c>
      <c r="C3963" s="9" t="s">
        <v>27</v>
      </c>
      <c r="D3963" s="9" t="s">
        <v>28</v>
      </c>
      <c r="E3963" s="9" t="s">
        <v>2361</v>
      </c>
      <c r="F3963" s="9" t="s">
        <v>5538</v>
      </c>
      <c r="G3963" s="9" t="s">
        <v>5543</v>
      </c>
      <c r="H3963" s="9" t="s">
        <v>2362</v>
      </c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</row>
    <row r="3964" spans="1:24" hidden="1" x14ac:dyDescent="0.2">
      <c r="A3964" s="3">
        <v>45580</v>
      </c>
      <c r="B3964" s="9">
        <v>-42</v>
      </c>
      <c r="C3964" s="9" t="s">
        <v>27</v>
      </c>
      <c r="D3964" s="9" t="s">
        <v>28</v>
      </c>
      <c r="E3964" s="9" t="s">
        <v>2361</v>
      </c>
      <c r="F3964" s="9" t="s">
        <v>5538</v>
      </c>
      <c r="G3964" s="9" t="s">
        <v>5543</v>
      </c>
      <c r="H3964" s="9" t="s">
        <v>2362</v>
      </c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</row>
    <row r="3965" spans="1:24" hidden="1" x14ac:dyDescent="0.2">
      <c r="A3965" s="3">
        <v>45580</v>
      </c>
      <c r="B3965" s="9">
        <v>-7.5</v>
      </c>
      <c r="C3965" s="9" t="s">
        <v>27</v>
      </c>
      <c r="D3965" s="9" t="s">
        <v>28</v>
      </c>
      <c r="E3965" s="9" t="s">
        <v>2361</v>
      </c>
      <c r="F3965" s="9" t="s">
        <v>5538</v>
      </c>
      <c r="G3965" s="9" t="s">
        <v>5543</v>
      </c>
      <c r="H3965" s="9" t="s">
        <v>2362</v>
      </c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</row>
    <row r="3966" spans="1:24" hidden="1" x14ac:dyDescent="0.2">
      <c r="A3966" s="3">
        <v>45951</v>
      </c>
      <c r="B3966" s="9">
        <v>-1.84</v>
      </c>
      <c r="C3966" s="9" t="s">
        <v>27</v>
      </c>
      <c r="D3966" s="9" t="s">
        <v>28</v>
      </c>
      <c r="E3966" s="9" t="s">
        <v>4948</v>
      </c>
      <c r="F3966" s="9" t="s">
        <v>19</v>
      </c>
      <c r="G3966" s="9" t="s">
        <v>18</v>
      </c>
      <c r="H3966" s="10" t="s">
        <v>5950</v>
      </c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</row>
    <row r="3967" spans="1:24" hidden="1" x14ac:dyDescent="0.2">
      <c r="A3967" s="3">
        <v>45469</v>
      </c>
      <c r="B3967" s="9">
        <v>-71</v>
      </c>
      <c r="C3967" s="9" t="s">
        <v>27</v>
      </c>
      <c r="D3967" s="9" t="s">
        <v>28</v>
      </c>
      <c r="E3967" s="9" t="s">
        <v>804</v>
      </c>
      <c r="F3967" s="9" t="s">
        <v>15</v>
      </c>
      <c r="G3967" s="9" t="s">
        <v>5495</v>
      </c>
      <c r="H3967" s="9" t="s">
        <v>805</v>
      </c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</row>
    <row r="3968" spans="1:24" hidden="1" x14ac:dyDescent="0.2">
      <c r="A3968" s="3">
        <v>45364</v>
      </c>
      <c r="B3968" s="9">
        <v>-48</v>
      </c>
      <c r="C3968" s="9" t="s">
        <v>27</v>
      </c>
      <c r="D3968" s="9" t="s">
        <v>28</v>
      </c>
      <c r="E3968" s="9" t="s">
        <v>1807</v>
      </c>
      <c r="F3968" s="9" t="s">
        <v>5538</v>
      </c>
      <c r="G3968" s="9" t="s">
        <v>5543</v>
      </c>
      <c r="H3968" s="9" t="s">
        <v>1808</v>
      </c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</row>
    <row r="3969" spans="1:24" hidden="1" x14ac:dyDescent="0.2">
      <c r="A3969" s="3">
        <v>45362</v>
      </c>
      <c r="B3969" s="9">
        <v>-6.1</v>
      </c>
      <c r="C3969" s="9" t="s">
        <v>27</v>
      </c>
      <c r="D3969" s="9" t="s">
        <v>28</v>
      </c>
      <c r="E3969" s="9" t="s">
        <v>1789</v>
      </c>
      <c r="F3969" s="9" t="s">
        <v>5538</v>
      </c>
      <c r="G3969" s="9" t="s">
        <v>5543</v>
      </c>
      <c r="H3969" s="9" t="s">
        <v>1790</v>
      </c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</row>
    <row r="3970" spans="1:24" hidden="1" x14ac:dyDescent="0.2">
      <c r="A3970" s="3">
        <v>45418</v>
      </c>
      <c r="B3970" s="9">
        <v>-6.1</v>
      </c>
      <c r="C3970" s="9" t="s">
        <v>27</v>
      </c>
      <c r="D3970" s="9" t="s">
        <v>28</v>
      </c>
      <c r="E3970" s="9" t="s">
        <v>1789</v>
      </c>
      <c r="F3970" s="9" t="s">
        <v>5538</v>
      </c>
      <c r="G3970" s="9" t="s">
        <v>5543</v>
      </c>
      <c r="H3970" s="9" t="s">
        <v>1790</v>
      </c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</row>
    <row r="3971" spans="1:24" hidden="1" x14ac:dyDescent="0.2">
      <c r="A3971" s="3">
        <v>45404</v>
      </c>
      <c r="B3971" s="9">
        <v>-90</v>
      </c>
      <c r="C3971" s="9" t="s">
        <v>27</v>
      </c>
      <c r="D3971" s="9" t="s">
        <v>28</v>
      </c>
      <c r="E3971" s="9" t="s">
        <v>315</v>
      </c>
      <c r="F3971" s="9" t="s">
        <v>15</v>
      </c>
      <c r="G3971" s="9" t="s">
        <v>5495</v>
      </c>
      <c r="H3971" s="9" t="s">
        <v>316</v>
      </c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</row>
    <row r="3972" spans="1:24" hidden="1" x14ac:dyDescent="0.2">
      <c r="A3972" s="3">
        <v>45523</v>
      </c>
      <c r="B3972" s="9">
        <v>-90</v>
      </c>
      <c r="C3972" s="9" t="s">
        <v>27</v>
      </c>
      <c r="D3972" s="9" t="s">
        <v>28</v>
      </c>
      <c r="E3972" s="9" t="s">
        <v>315</v>
      </c>
      <c r="F3972" s="9" t="s">
        <v>15</v>
      </c>
      <c r="G3972" s="9" t="s">
        <v>5495</v>
      </c>
      <c r="H3972" s="9" t="s">
        <v>316</v>
      </c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</row>
    <row r="3973" spans="1:24" hidden="1" x14ac:dyDescent="0.2">
      <c r="A3973" s="3">
        <v>45561</v>
      </c>
      <c r="B3973" s="9">
        <v>-45</v>
      </c>
      <c r="C3973" s="9" t="s">
        <v>27</v>
      </c>
      <c r="D3973" s="9" t="s">
        <v>28</v>
      </c>
      <c r="E3973" s="9" t="s">
        <v>315</v>
      </c>
      <c r="F3973" s="9" t="s">
        <v>15</v>
      </c>
      <c r="G3973" s="9" t="s">
        <v>5495</v>
      </c>
      <c r="H3973" s="9" t="s">
        <v>316</v>
      </c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</row>
    <row r="3974" spans="1:24" hidden="1" x14ac:dyDescent="0.2">
      <c r="A3974" s="3">
        <v>45737</v>
      </c>
      <c r="B3974" s="9">
        <v>-85</v>
      </c>
      <c r="C3974" s="9" t="s">
        <v>27</v>
      </c>
      <c r="D3974" s="9" t="s">
        <v>28</v>
      </c>
      <c r="E3974" s="9" t="s">
        <v>315</v>
      </c>
      <c r="F3974" s="9" t="s">
        <v>15</v>
      </c>
      <c r="G3974" s="9" t="s">
        <v>5495</v>
      </c>
      <c r="H3974" s="9" t="s">
        <v>316</v>
      </c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</row>
    <row r="3975" spans="1:24" hidden="1" x14ac:dyDescent="0.2">
      <c r="A3975" s="3">
        <v>45780</v>
      </c>
      <c r="B3975" s="9">
        <v>-30</v>
      </c>
      <c r="C3975" s="9" t="s">
        <v>172</v>
      </c>
      <c r="D3975" s="10"/>
      <c r="E3975" s="9" t="s">
        <v>3838</v>
      </c>
      <c r="F3975" s="9" t="s">
        <v>3839</v>
      </c>
      <c r="G3975" s="9" t="s">
        <v>5495</v>
      </c>
      <c r="H3975" s="9" t="s">
        <v>316</v>
      </c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</row>
    <row r="3976" spans="1:24" hidden="1" x14ac:dyDescent="0.2">
      <c r="A3976" s="3">
        <v>45439</v>
      </c>
      <c r="B3976" s="9">
        <v>-6.1</v>
      </c>
      <c r="C3976" s="9" t="s">
        <v>27</v>
      </c>
      <c r="D3976" s="9" t="s">
        <v>28</v>
      </c>
      <c r="E3976" s="9" t="s">
        <v>1789</v>
      </c>
      <c r="F3976" s="9" t="s">
        <v>5538</v>
      </c>
      <c r="G3976" s="9" t="s">
        <v>5543</v>
      </c>
      <c r="H3976" s="9" t="s">
        <v>1790</v>
      </c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</row>
    <row r="3977" spans="1:24" hidden="1" x14ac:dyDescent="0.2">
      <c r="A3977" s="3">
        <v>45488</v>
      </c>
      <c r="B3977" s="9">
        <v>-14.7</v>
      </c>
      <c r="C3977" s="9" t="s">
        <v>27</v>
      </c>
      <c r="D3977" s="9" t="s">
        <v>28</v>
      </c>
      <c r="E3977" s="9" t="s">
        <v>1789</v>
      </c>
      <c r="F3977" s="9" t="s">
        <v>5538</v>
      </c>
      <c r="G3977" s="9" t="s">
        <v>5543</v>
      </c>
      <c r="H3977" s="9" t="s">
        <v>1790</v>
      </c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</row>
    <row r="3978" spans="1:24" hidden="1" x14ac:dyDescent="0.2">
      <c r="A3978" s="3">
        <v>45733</v>
      </c>
      <c r="B3978" s="9">
        <v>-7.11</v>
      </c>
      <c r="C3978" s="9" t="s">
        <v>27</v>
      </c>
      <c r="D3978" s="9" t="s">
        <v>28</v>
      </c>
      <c r="E3978" s="9" t="s">
        <v>1789</v>
      </c>
      <c r="F3978" s="9" t="s">
        <v>5538</v>
      </c>
      <c r="G3978" s="9" t="s">
        <v>5543</v>
      </c>
      <c r="H3978" s="9" t="s">
        <v>1790</v>
      </c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</row>
    <row r="3979" spans="1:24" hidden="1" x14ac:dyDescent="0.2">
      <c r="A3979" s="3">
        <v>45733</v>
      </c>
      <c r="B3979" s="9">
        <v>-15.24</v>
      </c>
      <c r="C3979" s="9" t="s">
        <v>27</v>
      </c>
      <c r="D3979" s="9" t="s">
        <v>28</v>
      </c>
      <c r="E3979" s="9" t="s">
        <v>1789</v>
      </c>
      <c r="F3979" s="9" t="s">
        <v>5538</v>
      </c>
      <c r="G3979" s="9" t="s">
        <v>5543</v>
      </c>
      <c r="H3979" s="9" t="s">
        <v>1790</v>
      </c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</row>
    <row r="3980" spans="1:24" hidden="1" x14ac:dyDescent="0.2">
      <c r="A3980" s="11">
        <v>46006</v>
      </c>
      <c r="B3980" s="12">
        <v>-14.3</v>
      </c>
      <c r="C3980" s="9" t="s">
        <v>27</v>
      </c>
      <c r="D3980" s="12" t="s">
        <v>28</v>
      </c>
      <c r="E3980" s="12" t="s">
        <v>2663</v>
      </c>
      <c r="F3980" s="9" t="s">
        <v>5538</v>
      </c>
      <c r="G3980" s="9" t="s">
        <v>5543</v>
      </c>
      <c r="H3980" s="12" t="s">
        <v>2664</v>
      </c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</row>
    <row r="3981" spans="1:24" hidden="1" x14ac:dyDescent="0.2">
      <c r="A3981" s="11">
        <v>46006</v>
      </c>
      <c r="B3981" s="12">
        <v>-5.3</v>
      </c>
      <c r="C3981" s="9" t="s">
        <v>27</v>
      </c>
      <c r="D3981" s="12" t="s">
        <v>28</v>
      </c>
      <c r="E3981" s="12" t="s">
        <v>2663</v>
      </c>
      <c r="F3981" s="9" t="s">
        <v>5538</v>
      </c>
      <c r="G3981" s="9" t="s">
        <v>5543</v>
      </c>
      <c r="H3981" s="12" t="s">
        <v>2664</v>
      </c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</row>
    <row r="3982" spans="1:24" hidden="1" x14ac:dyDescent="0.2">
      <c r="A3982" s="3">
        <v>45903</v>
      </c>
      <c r="B3982" s="9">
        <v>-49</v>
      </c>
      <c r="C3982" s="9" t="s">
        <v>172</v>
      </c>
      <c r="D3982" s="10"/>
      <c r="E3982" s="9" t="s">
        <v>4648</v>
      </c>
      <c r="F3982" s="9" t="s">
        <v>5538</v>
      </c>
      <c r="G3982" s="9" t="s">
        <v>5543</v>
      </c>
      <c r="H3982" s="9" t="s">
        <v>4649</v>
      </c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</row>
    <row r="3983" spans="1:24" hidden="1" x14ac:dyDescent="0.2">
      <c r="A3983" s="3">
        <v>45747</v>
      </c>
      <c r="B3983" s="9">
        <v>-7</v>
      </c>
      <c r="C3983" s="9" t="s">
        <v>27</v>
      </c>
      <c r="D3983" s="9" t="s">
        <v>28</v>
      </c>
      <c r="E3983" s="9" t="s">
        <v>3650</v>
      </c>
      <c r="F3983" s="9" t="s">
        <v>5538</v>
      </c>
      <c r="G3983" s="9" t="s">
        <v>5543</v>
      </c>
      <c r="H3983" s="9" t="s">
        <v>3651</v>
      </c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</row>
    <row r="3984" spans="1:24" hidden="1" x14ac:dyDescent="0.2">
      <c r="A3984" s="3">
        <v>45766</v>
      </c>
      <c r="B3984" s="9">
        <v>-2</v>
      </c>
      <c r="C3984" s="9" t="s">
        <v>172</v>
      </c>
      <c r="D3984" s="9" t="s">
        <v>173</v>
      </c>
      <c r="E3984" s="9" t="s">
        <v>3740</v>
      </c>
      <c r="F3984" s="9" t="s">
        <v>5538</v>
      </c>
      <c r="G3984" s="9" t="s">
        <v>5543</v>
      </c>
      <c r="H3984" s="9" t="s">
        <v>3651</v>
      </c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</row>
    <row r="3985" spans="1:24" hidden="1" x14ac:dyDescent="0.2">
      <c r="A3985" s="3">
        <v>45766</v>
      </c>
      <c r="B3985" s="9">
        <v>-14</v>
      </c>
      <c r="C3985" s="9" t="s">
        <v>172</v>
      </c>
      <c r="D3985" s="9" t="s">
        <v>173</v>
      </c>
      <c r="E3985" s="9" t="s">
        <v>3740</v>
      </c>
      <c r="F3985" s="9" t="s">
        <v>5538</v>
      </c>
      <c r="G3985" s="9" t="s">
        <v>5543</v>
      </c>
      <c r="H3985" s="9" t="s">
        <v>3651</v>
      </c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</row>
    <row r="3986" spans="1:24" hidden="1" x14ac:dyDescent="0.2">
      <c r="A3986" s="3">
        <v>46015</v>
      </c>
      <c r="B3986" s="9">
        <v>-16.399999999999999</v>
      </c>
      <c r="C3986" s="9" t="s">
        <v>172</v>
      </c>
      <c r="D3986" s="10"/>
      <c r="E3986" s="9" t="s">
        <v>5455</v>
      </c>
      <c r="F3986" s="9" t="s">
        <v>5538</v>
      </c>
      <c r="G3986" s="9" t="s">
        <v>5543</v>
      </c>
      <c r="H3986" s="9" t="s">
        <v>3651</v>
      </c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</row>
    <row r="3987" spans="1:24" hidden="1" x14ac:dyDescent="0.2">
      <c r="A3987" s="3">
        <v>45635</v>
      </c>
      <c r="B3987" s="9">
        <v>-55.5</v>
      </c>
      <c r="C3987" s="9" t="s">
        <v>27</v>
      </c>
      <c r="D3987" s="9" t="s">
        <v>28</v>
      </c>
      <c r="E3987" s="9" t="s">
        <v>3191</v>
      </c>
      <c r="F3987" s="9" t="s">
        <v>5538</v>
      </c>
      <c r="G3987" s="9" t="s">
        <v>5543</v>
      </c>
      <c r="H3987" s="9" t="s">
        <v>3192</v>
      </c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</row>
    <row r="3988" spans="1:24" hidden="1" x14ac:dyDescent="0.2">
      <c r="A3988" s="3">
        <v>46002</v>
      </c>
      <c r="B3988" s="9">
        <v>-5.5</v>
      </c>
      <c r="C3988" s="9" t="s">
        <v>27</v>
      </c>
      <c r="D3988" s="9" t="s">
        <v>28</v>
      </c>
      <c r="E3988" s="9" t="s">
        <v>5193</v>
      </c>
      <c r="F3988" s="9" t="s">
        <v>5538</v>
      </c>
      <c r="G3988" s="9" t="s">
        <v>5543</v>
      </c>
      <c r="H3988" s="9" t="s">
        <v>5194</v>
      </c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</row>
    <row r="3989" spans="1:24" hidden="1" x14ac:dyDescent="0.2">
      <c r="A3989" s="3">
        <v>46003</v>
      </c>
      <c r="B3989" s="9">
        <v>-6.2</v>
      </c>
      <c r="C3989" s="9" t="s">
        <v>27</v>
      </c>
      <c r="D3989" s="9" t="s">
        <v>28</v>
      </c>
      <c r="E3989" s="9" t="s">
        <v>5193</v>
      </c>
      <c r="F3989" s="9" t="s">
        <v>5538</v>
      </c>
      <c r="G3989" s="9" t="s">
        <v>5543</v>
      </c>
      <c r="H3989" s="9" t="s">
        <v>5194</v>
      </c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</row>
    <row r="3990" spans="1:24" hidden="1" x14ac:dyDescent="0.2">
      <c r="A3990" s="3">
        <v>46013</v>
      </c>
      <c r="B3990" s="9">
        <v>-5.5</v>
      </c>
      <c r="C3990" s="9" t="s">
        <v>27</v>
      </c>
      <c r="D3990" s="9" t="s">
        <v>28</v>
      </c>
      <c r="E3990" s="9" t="s">
        <v>5193</v>
      </c>
      <c r="F3990" s="9" t="s">
        <v>5538</v>
      </c>
      <c r="G3990" s="9" t="s">
        <v>5543</v>
      </c>
      <c r="H3990" s="9" t="s">
        <v>5194</v>
      </c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</row>
    <row r="3991" spans="1:24" hidden="1" x14ac:dyDescent="0.2">
      <c r="A3991" s="3">
        <v>46014</v>
      </c>
      <c r="B3991" s="9">
        <v>-6.2</v>
      </c>
      <c r="C3991" s="9" t="s">
        <v>172</v>
      </c>
      <c r="D3991" s="10"/>
      <c r="E3991" s="9" t="s">
        <v>5438</v>
      </c>
      <c r="F3991" s="9" t="s">
        <v>5538</v>
      </c>
      <c r="G3991" s="9" t="s">
        <v>5543</v>
      </c>
      <c r="H3991" s="9" t="s">
        <v>5194</v>
      </c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</row>
    <row r="3992" spans="1:24" hidden="1" x14ac:dyDescent="0.2">
      <c r="A3992" s="3">
        <v>45943</v>
      </c>
      <c r="B3992" s="9">
        <v>-7.11</v>
      </c>
      <c r="C3992" s="9" t="s">
        <v>27</v>
      </c>
      <c r="D3992" s="9" t="s">
        <v>28</v>
      </c>
      <c r="E3992" s="9" t="s">
        <v>4889</v>
      </c>
      <c r="F3992" s="9" t="s">
        <v>5538</v>
      </c>
      <c r="G3992" s="9" t="s">
        <v>5543</v>
      </c>
      <c r="H3992" s="9" t="s">
        <v>4890</v>
      </c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</row>
    <row r="3993" spans="1:24" hidden="1" x14ac:dyDescent="0.2">
      <c r="A3993" s="3">
        <v>45943</v>
      </c>
      <c r="B3993" s="9">
        <v>-75.62</v>
      </c>
      <c r="C3993" s="9" t="s">
        <v>27</v>
      </c>
      <c r="D3993" s="9" t="s">
        <v>28</v>
      </c>
      <c r="E3993" s="9" t="s">
        <v>4889</v>
      </c>
      <c r="F3993" s="9" t="s">
        <v>5538</v>
      </c>
      <c r="G3993" s="9" t="s">
        <v>5543</v>
      </c>
      <c r="H3993" s="9" t="s">
        <v>4890</v>
      </c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</row>
    <row r="3994" spans="1:24" hidden="1" x14ac:dyDescent="0.2">
      <c r="A3994" s="3">
        <v>45863</v>
      </c>
      <c r="B3994" s="9">
        <v>-22.86</v>
      </c>
      <c r="C3994" s="9" t="s">
        <v>172</v>
      </c>
      <c r="D3994" s="10"/>
      <c r="E3994" s="9" t="s">
        <v>4396</v>
      </c>
      <c r="F3994" s="9" t="s">
        <v>5538</v>
      </c>
      <c r="G3994" s="9" t="s">
        <v>5543</v>
      </c>
      <c r="H3994" s="10" t="s">
        <v>5860</v>
      </c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</row>
    <row r="3995" spans="1:24" hidden="1" x14ac:dyDescent="0.2">
      <c r="A3995" s="3">
        <v>45433</v>
      </c>
      <c r="B3995" s="9">
        <v>-15.87</v>
      </c>
      <c r="C3995" s="9" t="s">
        <v>27</v>
      </c>
      <c r="D3995" s="9" t="s">
        <v>28</v>
      </c>
      <c r="E3995" s="9" t="s">
        <v>2214</v>
      </c>
      <c r="F3995" s="9" t="s">
        <v>5538</v>
      </c>
      <c r="G3995" s="9" t="s">
        <v>5543</v>
      </c>
      <c r="H3995" s="9" t="s">
        <v>5622</v>
      </c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</row>
    <row r="3996" spans="1:24" hidden="1" x14ac:dyDescent="0.2">
      <c r="A3996" s="3">
        <v>45847</v>
      </c>
      <c r="B3996" s="9">
        <v>-10.99</v>
      </c>
      <c r="C3996" s="9" t="s">
        <v>172</v>
      </c>
      <c r="D3996" s="10"/>
      <c r="E3996" s="9" t="s">
        <v>4285</v>
      </c>
      <c r="F3996" s="9" t="s">
        <v>5538</v>
      </c>
      <c r="G3996" s="9" t="s">
        <v>5543</v>
      </c>
      <c r="H3996" s="9" t="s">
        <v>4286</v>
      </c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</row>
    <row r="3997" spans="1:24" hidden="1" x14ac:dyDescent="0.2">
      <c r="A3997" s="3">
        <v>45944</v>
      </c>
      <c r="B3997" s="9">
        <v>-12</v>
      </c>
      <c r="C3997" s="9" t="s">
        <v>172</v>
      </c>
      <c r="D3997" s="10"/>
      <c r="E3997" s="9" t="s">
        <v>4900</v>
      </c>
      <c r="F3997" s="9" t="s">
        <v>5538</v>
      </c>
      <c r="G3997" s="9" t="s">
        <v>5543</v>
      </c>
      <c r="H3997" s="9" t="s">
        <v>4286</v>
      </c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</row>
    <row r="3998" spans="1:24" hidden="1" x14ac:dyDescent="0.2">
      <c r="A3998" s="3">
        <v>45879</v>
      </c>
      <c r="B3998" s="9">
        <v>-7.59</v>
      </c>
      <c r="C3998" s="9" t="s">
        <v>172</v>
      </c>
      <c r="D3998" s="10"/>
      <c r="E3998" s="9" t="s">
        <v>4488</v>
      </c>
      <c r="F3998" s="9" t="s">
        <v>5538</v>
      </c>
      <c r="G3998" s="9" t="s">
        <v>5543</v>
      </c>
      <c r="H3998" s="9" t="s">
        <v>5967</v>
      </c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</row>
    <row r="3999" spans="1:24" hidden="1" x14ac:dyDescent="0.2">
      <c r="A3999" s="3">
        <v>45910</v>
      </c>
      <c r="B3999" s="9">
        <v>-17.260000000000002</v>
      </c>
      <c r="C3999" s="9" t="s">
        <v>27</v>
      </c>
      <c r="D3999" s="9" t="s">
        <v>28</v>
      </c>
      <c r="E3999" s="9" t="s">
        <v>4702</v>
      </c>
      <c r="F3999" s="9" t="s">
        <v>5538</v>
      </c>
      <c r="G3999" s="9" t="s">
        <v>5543</v>
      </c>
      <c r="H3999" s="9" t="s">
        <v>5969</v>
      </c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</row>
    <row r="4000" spans="1:24" hidden="1" x14ac:dyDescent="0.2">
      <c r="A4000" s="3">
        <v>45925</v>
      </c>
      <c r="B4000" s="9">
        <v>-171.54</v>
      </c>
      <c r="C4000" s="9" t="s">
        <v>27</v>
      </c>
      <c r="D4000" s="9" t="s">
        <v>28</v>
      </c>
      <c r="E4000" s="9" t="s">
        <v>4794</v>
      </c>
      <c r="F4000" s="9" t="s">
        <v>5538</v>
      </c>
      <c r="G4000" s="9" t="s">
        <v>5543</v>
      </c>
      <c r="H4000" s="9" t="s">
        <v>5970</v>
      </c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</row>
    <row r="4001" spans="1:24" hidden="1" x14ac:dyDescent="0.2">
      <c r="A4001" s="3">
        <v>45832</v>
      </c>
      <c r="B4001" s="9">
        <v>-120.25</v>
      </c>
      <c r="C4001" s="9" t="s">
        <v>172</v>
      </c>
      <c r="D4001" s="10"/>
      <c r="E4001" s="9" t="s">
        <v>4176</v>
      </c>
      <c r="F4001" s="9" t="s">
        <v>5538</v>
      </c>
      <c r="G4001" s="9" t="s">
        <v>5543</v>
      </c>
      <c r="H4001" s="9" t="s">
        <v>5971</v>
      </c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</row>
    <row r="4002" spans="1:24" hidden="1" x14ac:dyDescent="0.2">
      <c r="A4002" s="3">
        <v>45874</v>
      </c>
      <c r="B4002" s="9">
        <v>-50.72</v>
      </c>
      <c r="C4002" s="9" t="s">
        <v>172</v>
      </c>
      <c r="D4002" s="10"/>
      <c r="E4002" s="9" t="s">
        <v>4454</v>
      </c>
      <c r="F4002" s="9" t="s">
        <v>5538</v>
      </c>
      <c r="G4002" s="9" t="s">
        <v>5543</v>
      </c>
      <c r="H4002" s="9" t="s">
        <v>5972</v>
      </c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</row>
    <row r="4003" spans="1:24" hidden="1" x14ac:dyDescent="0.2">
      <c r="A4003" s="3">
        <v>45915</v>
      </c>
      <c r="B4003" s="9">
        <v>-48.67</v>
      </c>
      <c r="C4003" s="9" t="s">
        <v>27</v>
      </c>
      <c r="D4003" s="9" t="s">
        <v>28</v>
      </c>
      <c r="E4003" s="9" t="s">
        <v>4711</v>
      </c>
      <c r="F4003" s="9" t="s">
        <v>5538</v>
      </c>
      <c r="G4003" s="9" t="s">
        <v>5543</v>
      </c>
      <c r="H4003" s="9" t="s">
        <v>5973</v>
      </c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</row>
    <row r="4004" spans="1:24" hidden="1" x14ac:dyDescent="0.2">
      <c r="A4004" s="3">
        <v>45924</v>
      </c>
      <c r="B4004" s="9">
        <v>-20.5</v>
      </c>
      <c r="C4004" s="9" t="s">
        <v>27</v>
      </c>
      <c r="D4004" s="9" t="s">
        <v>28</v>
      </c>
      <c r="E4004" s="9" t="s">
        <v>4785</v>
      </c>
      <c r="F4004" s="9" t="s">
        <v>5538</v>
      </c>
      <c r="G4004" s="9" t="s">
        <v>5543</v>
      </c>
      <c r="H4004" s="9" t="s">
        <v>5974</v>
      </c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</row>
    <row r="4005" spans="1:24" hidden="1" x14ac:dyDescent="0.2">
      <c r="A4005" s="3">
        <v>45929</v>
      </c>
      <c r="B4005" s="9">
        <v>-28</v>
      </c>
      <c r="C4005" s="9" t="s">
        <v>27</v>
      </c>
      <c r="D4005" s="9" t="s">
        <v>28</v>
      </c>
      <c r="E4005" s="9" t="s">
        <v>4785</v>
      </c>
      <c r="F4005" s="9" t="s">
        <v>5538</v>
      </c>
      <c r="G4005" s="9" t="s">
        <v>5543</v>
      </c>
      <c r="H4005" s="9" t="s">
        <v>5974</v>
      </c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</row>
    <row r="4006" spans="1:24" hidden="1" x14ac:dyDescent="0.2">
      <c r="A4006" s="3">
        <v>45933</v>
      </c>
      <c r="B4006" s="9">
        <v>-19.5</v>
      </c>
      <c r="C4006" s="9" t="s">
        <v>27</v>
      </c>
      <c r="D4006" s="9" t="s">
        <v>28</v>
      </c>
      <c r="E4006" s="9" t="s">
        <v>4785</v>
      </c>
      <c r="F4006" s="9" t="s">
        <v>5538</v>
      </c>
      <c r="G4006" s="9" t="s">
        <v>5543</v>
      </c>
      <c r="H4006" s="9" t="s">
        <v>5974</v>
      </c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</row>
    <row r="4007" spans="1:24" hidden="1" x14ac:dyDescent="0.2">
      <c r="A4007" s="3">
        <v>45938</v>
      </c>
      <c r="B4007" s="9">
        <v>-9</v>
      </c>
      <c r="C4007" s="9" t="s">
        <v>27</v>
      </c>
      <c r="D4007" s="9" t="s">
        <v>28</v>
      </c>
      <c r="E4007" s="9" t="s">
        <v>4785</v>
      </c>
      <c r="F4007" s="9" t="s">
        <v>5538</v>
      </c>
      <c r="G4007" s="9" t="s">
        <v>5543</v>
      </c>
      <c r="H4007" s="9" t="s">
        <v>5974</v>
      </c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</row>
    <row r="4008" spans="1:24" hidden="1" x14ac:dyDescent="0.2">
      <c r="A4008" s="3">
        <v>45944</v>
      </c>
      <c r="B4008" s="9">
        <v>-12.5</v>
      </c>
      <c r="C4008" s="9" t="s">
        <v>27</v>
      </c>
      <c r="D4008" s="9" t="s">
        <v>28</v>
      </c>
      <c r="E4008" s="9" t="s">
        <v>4785</v>
      </c>
      <c r="F4008" s="9" t="s">
        <v>5538</v>
      </c>
      <c r="G4008" s="9" t="s">
        <v>5543</v>
      </c>
      <c r="H4008" s="9" t="s">
        <v>5974</v>
      </c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</row>
    <row r="4009" spans="1:24" hidden="1" x14ac:dyDescent="0.2">
      <c r="A4009" s="3">
        <v>45959</v>
      </c>
      <c r="B4009" s="9">
        <v>-9</v>
      </c>
      <c r="C4009" s="9" t="s">
        <v>27</v>
      </c>
      <c r="D4009" s="9" t="s">
        <v>28</v>
      </c>
      <c r="E4009" s="9" t="s">
        <v>4785</v>
      </c>
      <c r="F4009" s="9" t="s">
        <v>5538</v>
      </c>
      <c r="G4009" s="9" t="s">
        <v>5543</v>
      </c>
      <c r="H4009" s="9" t="s">
        <v>5974</v>
      </c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</row>
    <row r="4010" spans="1:24" hidden="1" x14ac:dyDescent="0.2">
      <c r="A4010" s="3">
        <v>45964</v>
      </c>
      <c r="B4010" s="9">
        <v>-9</v>
      </c>
      <c r="C4010" s="9" t="s">
        <v>27</v>
      </c>
      <c r="D4010" s="9" t="s">
        <v>28</v>
      </c>
      <c r="E4010" s="9" t="s">
        <v>4785</v>
      </c>
      <c r="F4010" s="9" t="s">
        <v>5538</v>
      </c>
      <c r="G4010" s="9" t="s">
        <v>5543</v>
      </c>
      <c r="H4010" s="9" t="s">
        <v>5974</v>
      </c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</row>
    <row r="4011" spans="1:24" hidden="1" x14ac:dyDescent="0.2">
      <c r="A4011" s="3">
        <v>45813</v>
      </c>
      <c r="B4011" s="9">
        <v>-28</v>
      </c>
      <c r="C4011" s="9" t="s">
        <v>172</v>
      </c>
      <c r="D4011" s="10"/>
      <c r="E4011" s="9" t="s">
        <v>4070</v>
      </c>
      <c r="F4011" s="9" t="s">
        <v>5538</v>
      </c>
      <c r="G4011" s="9" t="s">
        <v>5543</v>
      </c>
      <c r="H4011" s="9" t="s">
        <v>5974</v>
      </c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</row>
    <row r="4012" spans="1:24" hidden="1" x14ac:dyDescent="0.2">
      <c r="A4012" s="3">
        <v>45843</v>
      </c>
      <c r="B4012" s="9">
        <v>-30.5</v>
      </c>
      <c r="C4012" s="9" t="s">
        <v>172</v>
      </c>
      <c r="D4012" s="10"/>
      <c r="E4012" s="9" t="s">
        <v>4257</v>
      </c>
      <c r="F4012" s="9" t="s">
        <v>5538</v>
      </c>
      <c r="G4012" s="9" t="s">
        <v>5543</v>
      </c>
      <c r="H4012" s="9" t="s">
        <v>5974</v>
      </c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</row>
    <row r="4013" spans="1:24" hidden="1" x14ac:dyDescent="0.2">
      <c r="A4013" s="3">
        <v>45875</v>
      </c>
      <c r="B4013" s="9">
        <v>-9</v>
      </c>
      <c r="C4013" s="9" t="s">
        <v>172</v>
      </c>
      <c r="D4013" s="10"/>
      <c r="E4013" s="9" t="s">
        <v>4465</v>
      </c>
      <c r="F4013" s="9" t="s">
        <v>5538</v>
      </c>
      <c r="G4013" s="9" t="s">
        <v>5543</v>
      </c>
      <c r="H4013" s="9" t="s">
        <v>5974</v>
      </c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</row>
    <row r="4014" spans="1:24" hidden="1" x14ac:dyDescent="0.2">
      <c r="A4014" s="3">
        <v>45878</v>
      </c>
      <c r="B4014" s="9">
        <v>-9</v>
      </c>
      <c r="C4014" s="9" t="s">
        <v>172</v>
      </c>
      <c r="D4014" s="10"/>
      <c r="E4014" s="9" t="s">
        <v>4484</v>
      </c>
      <c r="F4014" s="9" t="s">
        <v>5538</v>
      </c>
      <c r="G4014" s="9" t="s">
        <v>5543</v>
      </c>
      <c r="H4014" s="9" t="s">
        <v>5974</v>
      </c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</row>
    <row r="4015" spans="1:24" hidden="1" x14ac:dyDescent="0.2">
      <c r="A4015" s="3">
        <v>45888</v>
      </c>
      <c r="B4015" s="9">
        <v>-24</v>
      </c>
      <c r="C4015" s="9" t="s">
        <v>172</v>
      </c>
      <c r="D4015" s="10"/>
      <c r="E4015" s="9" t="s">
        <v>4524</v>
      </c>
      <c r="F4015" s="9" t="s">
        <v>5538</v>
      </c>
      <c r="G4015" s="9" t="s">
        <v>5543</v>
      </c>
      <c r="H4015" s="9" t="s">
        <v>5974</v>
      </c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</row>
    <row r="4016" spans="1:24" hidden="1" x14ac:dyDescent="0.2">
      <c r="A4016" s="3">
        <v>45888</v>
      </c>
      <c r="B4016" s="9">
        <v>-13.5</v>
      </c>
      <c r="C4016" s="9" t="s">
        <v>172</v>
      </c>
      <c r="D4016" s="10"/>
      <c r="E4016" s="9" t="s">
        <v>4525</v>
      </c>
      <c r="F4016" s="9" t="s">
        <v>5538</v>
      </c>
      <c r="G4016" s="9" t="s">
        <v>5543</v>
      </c>
      <c r="H4016" s="9" t="s">
        <v>5974</v>
      </c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</row>
    <row r="4017" spans="1:24" hidden="1" x14ac:dyDescent="0.2">
      <c r="A4017" s="3">
        <v>45889</v>
      </c>
      <c r="B4017" s="9">
        <v>-9</v>
      </c>
      <c r="C4017" s="9" t="s">
        <v>172</v>
      </c>
      <c r="D4017" s="10"/>
      <c r="E4017" s="9" t="s">
        <v>4536</v>
      </c>
      <c r="F4017" s="9" t="s">
        <v>5538</v>
      </c>
      <c r="G4017" s="9" t="s">
        <v>5543</v>
      </c>
      <c r="H4017" s="9" t="s">
        <v>5974</v>
      </c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</row>
    <row r="4018" spans="1:24" hidden="1" x14ac:dyDescent="0.2">
      <c r="A4018" s="3">
        <v>45833</v>
      </c>
      <c r="B4018" s="9">
        <v>-13.5</v>
      </c>
      <c r="C4018" s="9" t="s">
        <v>172</v>
      </c>
      <c r="D4018" s="10"/>
      <c r="E4018" s="9" t="s">
        <v>4195</v>
      </c>
      <c r="F4018" s="9" t="s">
        <v>5538</v>
      </c>
      <c r="G4018" s="9" t="s">
        <v>5543</v>
      </c>
      <c r="H4018" s="9" t="s">
        <v>5974</v>
      </c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</row>
    <row r="4019" spans="1:24" hidden="1" x14ac:dyDescent="0.2">
      <c r="A4019" s="3">
        <v>45899</v>
      </c>
      <c r="B4019" s="9">
        <v>-4.5</v>
      </c>
      <c r="C4019" s="9" t="s">
        <v>172</v>
      </c>
      <c r="D4019" s="10"/>
      <c r="E4019" s="9" t="s">
        <v>4618</v>
      </c>
      <c r="F4019" s="9" t="s">
        <v>5538</v>
      </c>
      <c r="G4019" s="9" t="s">
        <v>5543</v>
      </c>
      <c r="H4019" s="9" t="s">
        <v>5974</v>
      </c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</row>
    <row r="4020" spans="1:24" hidden="1" x14ac:dyDescent="0.2">
      <c r="A4020" s="3">
        <v>45870</v>
      </c>
      <c r="B4020" s="9">
        <v>-9</v>
      </c>
      <c r="C4020" s="9" t="s">
        <v>172</v>
      </c>
      <c r="D4020" s="10"/>
      <c r="E4020" s="9" t="s">
        <v>4440</v>
      </c>
      <c r="F4020" s="9" t="s">
        <v>5538</v>
      </c>
      <c r="G4020" s="9" t="s">
        <v>5543</v>
      </c>
      <c r="H4020" s="9" t="s">
        <v>5974</v>
      </c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</row>
    <row r="4021" spans="1:24" hidden="1" x14ac:dyDescent="0.2">
      <c r="A4021" s="3">
        <v>45832</v>
      </c>
      <c r="B4021" s="9">
        <v>-8</v>
      </c>
      <c r="C4021" s="9" t="s">
        <v>172</v>
      </c>
      <c r="D4021" s="10"/>
      <c r="E4021" s="9" t="s">
        <v>4177</v>
      </c>
      <c r="F4021" s="9" t="s">
        <v>5538</v>
      </c>
      <c r="G4021" s="9" t="s">
        <v>5543</v>
      </c>
      <c r="H4021" s="9" t="s">
        <v>5975</v>
      </c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</row>
    <row r="4022" spans="1:24" hidden="1" x14ac:dyDescent="0.2">
      <c r="A4022" s="3">
        <v>45873</v>
      </c>
      <c r="B4022" s="9">
        <v>-18.899999999999999</v>
      </c>
      <c r="C4022" s="9" t="s">
        <v>27</v>
      </c>
      <c r="D4022" s="9" t="s">
        <v>28</v>
      </c>
      <c r="E4022" s="9" t="s">
        <v>4448</v>
      </c>
      <c r="F4022" s="9" t="s">
        <v>5538</v>
      </c>
      <c r="G4022" s="9" t="s">
        <v>5543</v>
      </c>
      <c r="H4022" s="9" t="s">
        <v>5976</v>
      </c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</row>
    <row r="4023" spans="1:24" hidden="1" x14ac:dyDescent="0.2">
      <c r="A4023" s="3">
        <v>45912</v>
      </c>
      <c r="B4023" s="9">
        <v>-30.9</v>
      </c>
      <c r="C4023" s="9" t="s">
        <v>27</v>
      </c>
      <c r="D4023" s="9" t="s">
        <v>28</v>
      </c>
      <c r="E4023" s="9" t="s">
        <v>4448</v>
      </c>
      <c r="F4023" s="9" t="s">
        <v>5538</v>
      </c>
      <c r="G4023" s="9" t="s">
        <v>5543</v>
      </c>
      <c r="H4023" s="9" t="s">
        <v>5976</v>
      </c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</row>
    <row r="4024" spans="1:24" hidden="1" x14ac:dyDescent="0.2">
      <c r="A4024" s="3">
        <v>45968</v>
      </c>
      <c r="B4024" s="9">
        <v>-23.79</v>
      </c>
      <c r="C4024" s="9" t="s">
        <v>27</v>
      </c>
      <c r="D4024" s="9" t="s">
        <v>28</v>
      </c>
      <c r="E4024" s="9" t="s">
        <v>2617</v>
      </c>
      <c r="F4024" s="9" t="s">
        <v>5538</v>
      </c>
      <c r="G4024" s="9" t="s">
        <v>5543</v>
      </c>
      <c r="H4024" s="9" t="s">
        <v>5979</v>
      </c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</row>
    <row r="4025" spans="1:24" hidden="1" x14ac:dyDescent="0.2">
      <c r="A4025" s="3">
        <v>45794</v>
      </c>
      <c r="B4025" s="9">
        <v>-46.72</v>
      </c>
      <c r="C4025" s="9" t="s">
        <v>172</v>
      </c>
      <c r="D4025" s="10"/>
      <c r="E4025" s="9" t="s">
        <v>3942</v>
      </c>
      <c r="F4025" s="9" t="s">
        <v>5538</v>
      </c>
      <c r="G4025" s="9" t="s">
        <v>5543</v>
      </c>
      <c r="H4025" s="9" t="s">
        <v>2998</v>
      </c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</row>
    <row r="4026" spans="1:24" hidden="1" x14ac:dyDescent="0.2">
      <c r="A4026" s="3">
        <v>45794</v>
      </c>
      <c r="B4026" s="9">
        <v>-34.53</v>
      </c>
      <c r="C4026" s="9" t="s">
        <v>172</v>
      </c>
      <c r="D4026" s="10"/>
      <c r="E4026" s="9" t="s">
        <v>3942</v>
      </c>
      <c r="F4026" s="9" t="s">
        <v>5538</v>
      </c>
      <c r="G4026" s="9" t="s">
        <v>5543</v>
      </c>
      <c r="H4026" s="9" t="s">
        <v>2998</v>
      </c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</row>
    <row r="4027" spans="1:24" hidden="1" x14ac:dyDescent="0.2">
      <c r="A4027" s="3">
        <v>45915</v>
      </c>
      <c r="B4027" s="9">
        <v>-18.71</v>
      </c>
      <c r="C4027" s="9" t="s">
        <v>27</v>
      </c>
      <c r="D4027" s="9" t="s">
        <v>28</v>
      </c>
      <c r="E4027" s="9" t="s">
        <v>3628</v>
      </c>
      <c r="F4027" s="9" t="s">
        <v>5538</v>
      </c>
      <c r="G4027" s="9" t="s">
        <v>5543</v>
      </c>
      <c r="H4027" s="9" t="s">
        <v>148</v>
      </c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</row>
    <row r="4028" spans="1:24" hidden="1" x14ac:dyDescent="0.2">
      <c r="A4028" s="3">
        <v>45922</v>
      </c>
      <c r="B4028" s="9">
        <v>-13.65</v>
      </c>
      <c r="C4028" s="9" t="s">
        <v>27</v>
      </c>
      <c r="D4028" s="9" t="s">
        <v>28</v>
      </c>
      <c r="E4028" s="9" t="s">
        <v>3628</v>
      </c>
      <c r="F4028" s="9" t="s">
        <v>5538</v>
      </c>
      <c r="G4028" s="9" t="s">
        <v>5543</v>
      </c>
      <c r="H4028" s="9" t="s">
        <v>148</v>
      </c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</row>
    <row r="4029" spans="1:24" hidden="1" x14ac:dyDescent="0.2">
      <c r="A4029" s="3">
        <v>45925</v>
      </c>
      <c r="B4029" s="9">
        <v>-24.77</v>
      </c>
      <c r="C4029" s="9" t="s">
        <v>27</v>
      </c>
      <c r="D4029" s="9" t="s">
        <v>28</v>
      </c>
      <c r="E4029" s="9" t="s">
        <v>3628</v>
      </c>
      <c r="F4029" s="9" t="s">
        <v>5538</v>
      </c>
      <c r="G4029" s="9" t="s">
        <v>5543</v>
      </c>
      <c r="H4029" s="9" t="s">
        <v>148</v>
      </c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</row>
    <row r="4030" spans="1:24" hidden="1" x14ac:dyDescent="0.2">
      <c r="A4030" s="3">
        <v>45929</v>
      </c>
      <c r="B4030" s="9">
        <v>-18.2</v>
      </c>
      <c r="C4030" s="9" t="s">
        <v>27</v>
      </c>
      <c r="D4030" s="9" t="s">
        <v>28</v>
      </c>
      <c r="E4030" s="9" t="s">
        <v>3628</v>
      </c>
      <c r="F4030" s="9" t="s">
        <v>5538</v>
      </c>
      <c r="G4030" s="9" t="s">
        <v>5543</v>
      </c>
      <c r="H4030" s="9" t="s">
        <v>148</v>
      </c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</row>
    <row r="4031" spans="1:24" hidden="1" x14ac:dyDescent="0.2">
      <c r="A4031" s="3">
        <v>45947</v>
      </c>
      <c r="B4031" s="9">
        <v>-4.04</v>
      </c>
      <c r="C4031" s="9" t="s">
        <v>27</v>
      </c>
      <c r="D4031" s="9" t="s">
        <v>28</v>
      </c>
      <c r="E4031" s="9" t="s">
        <v>3628</v>
      </c>
      <c r="F4031" s="9" t="s">
        <v>5538</v>
      </c>
      <c r="G4031" s="9" t="s">
        <v>5543</v>
      </c>
      <c r="H4031" s="9" t="s">
        <v>148</v>
      </c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</row>
    <row r="4032" spans="1:24" hidden="1" x14ac:dyDescent="0.2">
      <c r="A4032" s="3">
        <v>45964</v>
      </c>
      <c r="B4032" s="9">
        <v>-13.15</v>
      </c>
      <c r="C4032" s="9" t="s">
        <v>27</v>
      </c>
      <c r="D4032" s="9" t="s">
        <v>28</v>
      </c>
      <c r="E4032" s="9" t="s">
        <v>3628</v>
      </c>
      <c r="F4032" s="9" t="s">
        <v>5538</v>
      </c>
      <c r="G4032" s="9" t="s">
        <v>5543</v>
      </c>
      <c r="H4032" s="9" t="s">
        <v>148</v>
      </c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</row>
    <row r="4033" spans="1:24" hidden="1" x14ac:dyDescent="0.2">
      <c r="A4033" s="3">
        <v>45809</v>
      </c>
      <c r="B4033" s="9">
        <v>-13.65</v>
      </c>
      <c r="C4033" s="9" t="s">
        <v>172</v>
      </c>
      <c r="D4033" s="10"/>
      <c r="E4033" s="9" t="s">
        <v>4049</v>
      </c>
      <c r="F4033" s="9" t="s">
        <v>5538</v>
      </c>
      <c r="G4033" s="9" t="s">
        <v>5543</v>
      </c>
      <c r="H4033" s="9" t="s">
        <v>148</v>
      </c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</row>
    <row r="4034" spans="1:24" hidden="1" x14ac:dyDescent="0.2">
      <c r="A4034" s="3">
        <v>45835</v>
      </c>
      <c r="B4034" s="9">
        <v>-9.1</v>
      </c>
      <c r="C4034" s="9" t="s">
        <v>172</v>
      </c>
      <c r="D4034" s="10"/>
      <c r="E4034" s="9" t="s">
        <v>4209</v>
      </c>
      <c r="F4034" s="9" t="s">
        <v>5538</v>
      </c>
      <c r="G4034" s="9" t="s">
        <v>5543</v>
      </c>
      <c r="H4034" s="9" t="s">
        <v>148</v>
      </c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</row>
    <row r="4035" spans="1:24" hidden="1" x14ac:dyDescent="0.2">
      <c r="A4035" s="3">
        <v>45897</v>
      </c>
      <c r="B4035" s="9">
        <v>-9.61</v>
      </c>
      <c r="C4035" s="9" t="s">
        <v>172</v>
      </c>
      <c r="D4035" s="10"/>
      <c r="E4035" s="9" t="s">
        <v>4602</v>
      </c>
      <c r="F4035" s="9" t="s">
        <v>5538</v>
      </c>
      <c r="G4035" s="9" t="s">
        <v>5543</v>
      </c>
      <c r="H4035" s="9" t="s">
        <v>148</v>
      </c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</row>
    <row r="4036" spans="1:24" hidden="1" x14ac:dyDescent="0.2">
      <c r="A4036" s="3">
        <v>45899</v>
      </c>
      <c r="B4036" s="9">
        <v>-10.11</v>
      </c>
      <c r="C4036" s="9" t="s">
        <v>172</v>
      </c>
      <c r="D4036" s="10"/>
      <c r="E4036" s="9" t="s">
        <v>4619</v>
      </c>
      <c r="F4036" s="9" t="s">
        <v>5538</v>
      </c>
      <c r="G4036" s="9" t="s">
        <v>5543</v>
      </c>
      <c r="H4036" s="9" t="s">
        <v>148</v>
      </c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</row>
    <row r="4037" spans="1:24" hidden="1" x14ac:dyDescent="0.2">
      <c r="A4037" s="3">
        <v>45993</v>
      </c>
      <c r="B4037" s="9">
        <v>-18.2</v>
      </c>
      <c r="C4037" s="9" t="s">
        <v>172</v>
      </c>
      <c r="D4037" s="10"/>
      <c r="E4037" s="9" t="s">
        <v>5355</v>
      </c>
      <c r="F4037" s="9" t="s">
        <v>5538</v>
      </c>
      <c r="G4037" s="9" t="s">
        <v>5543</v>
      </c>
      <c r="H4037" s="9" t="s">
        <v>148</v>
      </c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</row>
    <row r="4038" spans="1:24" hidden="1" x14ac:dyDescent="0.2">
      <c r="A4038" s="3">
        <v>45384</v>
      </c>
      <c r="B4038" s="9">
        <v>-74.430000000000007</v>
      </c>
      <c r="C4038" s="9" t="s">
        <v>27</v>
      </c>
      <c r="D4038" s="9" t="s">
        <v>28</v>
      </c>
      <c r="E4038" s="9" t="s">
        <v>1899</v>
      </c>
      <c r="F4038" s="9" t="s">
        <v>5538</v>
      </c>
      <c r="G4038" s="9" t="s">
        <v>5543</v>
      </c>
      <c r="H4038" s="9" t="s">
        <v>1900</v>
      </c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</row>
    <row r="4039" spans="1:24" hidden="1" x14ac:dyDescent="0.2">
      <c r="A4039" s="3">
        <v>45863</v>
      </c>
      <c r="B4039" s="9">
        <v>-30</v>
      </c>
      <c r="C4039" s="9" t="s">
        <v>172</v>
      </c>
      <c r="D4039" s="10"/>
      <c r="E4039" s="9" t="s">
        <v>4397</v>
      </c>
      <c r="F4039" s="9" t="s">
        <v>5538</v>
      </c>
      <c r="G4039" s="9" t="s">
        <v>5543</v>
      </c>
      <c r="H4039" s="9" t="s">
        <v>5862</v>
      </c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</row>
    <row r="4040" spans="1:24" hidden="1" x14ac:dyDescent="0.2">
      <c r="A4040" s="3">
        <v>45853</v>
      </c>
      <c r="B4040" s="9">
        <v>-9.17</v>
      </c>
      <c r="C4040" s="9" t="s">
        <v>172</v>
      </c>
      <c r="D4040" s="10"/>
      <c r="E4040" s="9" t="s">
        <v>4327</v>
      </c>
      <c r="F4040" s="9" t="s">
        <v>5538</v>
      </c>
      <c r="G4040" s="9" t="s">
        <v>5543</v>
      </c>
      <c r="H4040" s="9" t="s">
        <v>5863</v>
      </c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</row>
    <row r="4041" spans="1:24" hidden="1" x14ac:dyDescent="0.2">
      <c r="A4041" s="3">
        <v>45856</v>
      </c>
      <c r="B4041" s="9">
        <v>-35.880000000000003</v>
      </c>
      <c r="C4041" s="9" t="s">
        <v>172</v>
      </c>
      <c r="D4041" s="10"/>
      <c r="E4041" s="9" t="s">
        <v>4339</v>
      </c>
      <c r="F4041" s="9" t="s">
        <v>5538</v>
      </c>
      <c r="G4041" s="9" t="s">
        <v>5543</v>
      </c>
      <c r="H4041" s="9" t="s">
        <v>4340</v>
      </c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</row>
    <row r="4042" spans="1:24" hidden="1" x14ac:dyDescent="0.2">
      <c r="A4042" s="3">
        <v>45558</v>
      </c>
      <c r="B4042" s="9">
        <v>-50.73</v>
      </c>
      <c r="C4042" s="9" t="s">
        <v>27</v>
      </c>
      <c r="D4042" s="9" t="s">
        <v>28</v>
      </c>
      <c r="E4042" s="9" t="s">
        <v>2778</v>
      </c>
      <c r="F4042" s="9" t="s">
        <v>5538</v>
      </c>
      <c r="G4042" s="9" t="s">
        <v>5543</v>
      </c>
      <c r="H4042" s="9" t="s">
        <v>2779</v>
      </c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</row>
    <row r="4043" spans="1:24" hidden="1" x14ac:dyDescent="0.2">
      <c r="A4043" s="3">
        <v>45558</v>
      </c>
      <c r="B4043" s="9">
        <v>-23.84</v>
      </c>
      <c r="C4043" s="9" t="s">
        <v>27</v>
      </c>
      <c r="D4043" s="9" t="s">
        <v>28</v>
      </c>
      <c r="E4043" s="9" t="s">
        <v>2778</v>
      </c>
      <c r="F4043" s="9" t="s">
        <v>5538</v>
      </c>
      <c r="G4043" s="9" t="s">
        <v>5543</v>
      </c>
      <c r="H4043" s="9" t="s">
        <v>2779</v>
      </c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</row>
    <row r="4044" spans="1:24" hidden="1" x14ac:dyDescent="0.2">
      <c r="A4044" s="3">
        <v>45565</v>
      </c>
      <c r="B4044" s="9">
        <v>-7</v>
      </c>
      <c r="C4044" s="9" t="s">
        <v>27</v>
      </c>
      <c r="D4044" s="9" t="s">
        <v>28</v>
      </c>
      <c r="E4044" s="9" t="s">
        <v>2842</v>
      </c>
      <c r="F4044" s="9" t="s">
        <v>5538</v>
      </c>
      <c r="G4044" s="9" t="s">
        <v>5543</v>
      </c>
      <c r="H4044" s="9" t="s">
        <v>5563</v>
      </c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</row>
    <row r="4045" spans="1:24" hidden="1" x14ac:dyDescent="0.2">
      <c r="A4045" s="3">
        <v>45659</v>
      </c>
      <c r="B4045" s="9">
        <v>-14.5</v>
      </c>
      <c r="C4045" s="9" t="s">
        <v>27</v>
      </c>
      <c r="D4045" s="9" t="s">
        <v>28</v>
      </c>
      <c r="E4045" s="9" t="s">
        <v>2842</v>
      </c>
      <c r="F4045" s="9" t="s">
        <v>5538</v>
      </c>
      <c r="G4045" s="9" t="s">
        <v>5543</v>
      </c>
      <c r="H4045" s="9" t="s">
        <v>5563</v>
      </c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</row>
    <row r="4046" spans="1:24" hidden="1" x14ac:dyDescent="0.2">
      <c r="A4046" s="3">
        <v>45467</v>
      </c>
      <c r="B4046" s="9">
        <v>-79.599999999999994</v>
      </c>
      <c r="C4046" s="9" t="s">
        <v>27</v>
      </c>
      <c r="D4046" s="9" t="s">
        <v>28</v>
      </c>
      <c r="E4046" s="9" t="s">
        <v>2343</v>
      </c>
      <c r="F4046" s="9" t="s">
        <v>5538</v>
      </c>
      <c r="G4046" s="9" t="s">
        <v>5543</v>
      </c>
      <c r="H4046" s="9" t="s">
        <v>2344</v>
      </c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</row>
    <row r="4047" spans="1:24" hidden="1" x14ac:dyDescent="0.2">
      <c r="A4047" s="3">
        <v>45467</v>
      </c>
      <c r="B4047" s="9">
        <v>-9</v>
      </c>
      <c r="C4047" s="9" t="s">
        <v>27</v>
      </c>
      <c r="D4047" s="9" t="s">
        <v>28</v>
      </c>
      <c r="E4047" s="9" t="s">
        <v>2343</v>
      </c>
      <c r="F4047" s="9" t="s">
        <v>5538</v>
      </c>
      <c r="G4047" s="9" t="s">
        <v>5543</v>
      </c>
      <c r="H4047" s="9" t="s">
        <v>2344</v>
      </c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</row>
    <row r="4048" spans="1:24" hidden="1" x14ac:dyDescent="0.2">
      <c r="A4048" s="3">
        <v>46009</v>
      </c>
      <c r="B4048" s="9">
        <v>-14.37</v>
      </c>
      <c r="C4048" s="9" t="s">
        <v>172</v>
      </c>
      <c r="D4048" s="10"/>
      <c r="E4048" s="9" t="s">
        <v>5427</v>
      </c>
      <c r="F4048" s="9" t="s">
        <v>5538</v>
      </c>
      <c r="G4048" s="9" t="s">
        <v>5543</v>
      </c>
      <c r="H4048" s="9" t="s">
        <v>2344</v>
      </c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</row>
    <row r="4049" spans="1:24" hidden="1" x14ac:dyDescent="0.2">
      <c r="A4049" s="3">
        <v>45355</v>
      </c>
      <c r="B4049" s="9">
        <v>-105.77</v>
      </c>
      <c r="C4049" s="9" t="s">
        <v>27</v>
      </c>
      <c r="D4049" s="9" t="s">
        <v>28</v>
      </c>
      <c r="E4049" s="9" t="s">
        <v>1751</v>
      </c>
      <c r="F4049" s="9" t="s">
        <v>5538</v>
      </c>
      <c r="G4049" s="9" t="s">
        <v>5543</v>
      </c>
      <c r="H4049" s="9" t="s">
        <v>5625</v>
      </c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</row>
    <row r="4050" spans="1:24" hidden="1" x14ac:dyDescent="0.2">
      <c r="A4050" s="3">
        <v>45442</v>
      </c>
      <c r="B4050" s="9">
        <v>-28.48</v>
      </c>
      <c r="C4050" s="9" t="s">
        <v>27</v>
      </c>
      <c r="D4050" s="9" t="s">
        <v>28</v>
      </c>
      <c r="E4050" s="9" t="s">
        <v>1751</v>
      </c>
      <c r="F4050" s="9" t="s">
        <v>5538</v>
      </c>
      <c r="G4050" s="9" t="s">
        <v>5543</v>
      </c>
      <c r="H4050" s="9" t="s">
        <v>5625</v>
      </c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</row>
    <row r="4051" spans="1:24" hidden="1" x14ac:dyDescent="0.2">
      <c r="A4051" s="3">
        <v>45852</v>
      </c>
      <c r="B4051" s="9">
        <v>-64.069999999999993</v>
      </c>
      <c r="C4051" s="9" t="s">
        <v>27</v>
      </c>
      <c r="D4051" s="9" t="s">
        <v>28</v>
      </c>
      <c r="E4051" s="9" t="s">
        <v>1751</v>
      </c>
      <c r="F4051" s="9" t="s">
        <v>5538</v>
      </c>
      <c r="G4051" s="9" t="s">
        <v>5543</v>
      </c>
      <c r="H4051" s="9" t="s">
        <v>5625</v>
      </c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</row>
    <row r="4052" spans="1:24" hidden="1" x14ac:dyDescent="0.2">
      <c r="A4052" s="3">
        <v>45355</v>
      </c>
      <c r="B4052" s="9">
        <v>-36.9</v>
      </c>
      <c r="C4052" s="9" t="s">
        <v>27</v>
      </c>
      <c r="D4052" s="9" t="s">
        <v>28</v>
      </c>
      <c r="E4052" s="9" t="s">
        <v>1753</v>
      </c>
      <c r="F4052" s="9" t="s">
        <v>5538</v>
      </c>
      <c r="G4052" s="9" t="s">
        <v>5543</v>
      </c>
      <c r="H4052" s="9" t="s">
        <v>5625</v>
      </c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</row>
    <row r="4053" spans="1:24" hidden="1" x14ac:dyDescent="0.2">
      <c r="A4053" s="3">
        <v>45355</v>
      </c>
      <c r="B4053" s="9">
        <v>-5.0599999999999996</v>
      </c>
      <c r="C4053" s="9" t="s">
        <v>27</v>
      </c>
      <c r="D4053" s="9" t="s">
        <v>28</v>
      </c>
      <c r="E4053" s="9" t="s">
        <v>1753</v>
      </c>
      <c r="F4053" s="9" t="s">
        <v>5538</v>
      </c>
      <c r="G4053" s="9" t="s">
        <v>5543</v>
      </c>
      <c r="H4053" s="9" t="s">
        <v>5625</v>
      </c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</row>
    <row r="4054" spans="1:24" hidden="1" x14ac:dyDescent="0.2">
      <c r="A4054" s="3">
        <v>45379</v>
      </c>
      <c r="B4054" s="9">
        <v>-34.880000000000003</v>
      </c>
      <c r="C4054" s="9" t="s">
        <v>27</v>
      </c>
      <c r="D4054" s="9" t="s">
        <v>28</v>
      </c>
      <c r="E4054" s="9" t="s">
        <v>1753</v>
      </c>
      <c r="F4054" s="9" t="s">
        <v>5538</v>
      </c>
      <c r="G4054" s="9" t="s">
        <v>5543</v>
      </c>
      <c r="H4054" s="9" t="s">
        <v>5625</v>
      </c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</row>
    <row r="4055" spans="1:24" hidden="1" x14ac:dyDescent="0.2">
      <c r="A4055" s="3">
        <v>45379</v>
      </c>
      <c r="B4055" s="9">
        <v>-24.77</v>
      </c>
      <c r="C4055" s="9" t="s">
        <v>27</v>
      </c>
      <c r="D4055" s="9" t="s">
        <v>28</v>
      </c>
      <c r="E4055" s="9" t="s">
        <v>1753</v>
      </c>
      <c r="F4055" s="9" t="s">
        <v>5538</v>
      </c>
      <c r="G4055" s="9" t="s">
        <v>5543</v>
      </c>
      <c r="H4055" s="9" t="s">
        <v>5625</v>
      </c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</row>
    <row r="4056" spans="1:24" hidden="1" x14ac:dyDescent="0.2">
      <c r="A4056" s="3">
        <v>45432</v>
      </c>
      <c r="B4056" s="9">
        <v>-78.86</v>
      </c>
      <c r="C4056" s="9" t="s">
        <v>27</v>
      </c>
      <c r="D4056" s="9" t="s">
        <v>28</v>
      </c>
      <c r="E4056" s="9" t="s">
        <v>1753</v>
      </c>
      <c r="F4056" s="9" t="s">
        <v>5538</v>
      </c>
      <c r="G4056" s="9" t="s">
        <v>5543</v>
      </c>
      <c r="H4056" s="9" t="s">
        <v>5625</v>
      </c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</row>
    <row r="4057" spans="1:24" hidden="1" x14ac:dyDescent="0.2">
      <c r="A4057" s="3">
        <v>45453</v>
      </c>
      <c r="B4057" s="9">
        <v>-180.97</v>
      </c>
      <c r="C4057" s="9" t="s">
        <v>27</v>
      </c>
      <c r="D4057" s="9" t="s">
        <v>28</v>
      </c>
      <c r="E4057" s="9" t="s">
        <v>1753</v>
      </c>
      <c r="F4057" s="9" t="s">
        <v>5538</v>
      </c>
      <c r="G4057" s="9" t="s">
        <v>5543</v>
      </c>
      <c r="H4057" s="9" t="s">
        <v>5625</v>
      </c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</row>
    <row r="4058" spans="1:24" hidden="1" x14ac:dyDescent="0.2">
      <c r="A4058" s="3">
        <v>45453</v>
      </c>
      <c r="B4058" s="9">
        <v>-40.44</v>
      </c>
      <c r="C4058" s="9" t="s">
        <v>27</v>
      </c>
      <c r="D4058" s="9" t="s">
        <v>28</v>
      </c>
      <c r="E4058" s="9" t="s">
        <v>1753</v>
      </c>
      <c r="F4058" s="9" t="s">
        <v>5538</v>
      </c>
      <c r="G4058" s="9" t="s">
        <v>5543</v>
      </c>
      <c r="H4058" s="9" t="s">
        <v>5625</v>
      </c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</row>
    <row r="4059" spans="1:24" hidden="1" x14ac:dyDescent="0.2">
      <c r="A4059" s="3">
        <v>45537</v>
      </c>
      <c r="B4059" s="9">
        <v>-50.55</v>
      </c>
      <c r="C4059" s="9" t="s">
        <v>27</v>
      </c>
      <c r="D4059" s="9" t="s">
        <v>28</v>
      </c>
      <c r="E4059" s="9" t="s">
        <v>1753</v>
      </c>
      <c r="F4059" s="9" t="s">
        <v>5538</v>
      </c>
      <c r="G4059" s="9" t="s">
        <v>5543</v>
      </c>
      <c r="H4059" s="9" t="s">
        <v>5625</v>
      </c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</row>
    <row r="4060" spans="1:24" hidden="1" x14ac:dyDescent="0.2">
      <c r="A4060" s="3">
        <v>45586</v>
      </c>
      <c r="B4060" s="9">
        <v>-83.91</v>
      </c>
      <c r="C4060" s="9" t="s">
        <v>27</v>
      </c>
      <c r="D4060" s="9" t="s">
        <v>28</v>
      </c>
      <c r="E4060" s="9" t="s">
        <v>1753</v>
      </c>
      <c r="F4060" s="9" t="s">
        <v>5538</v>
      </c>
      <c r="G4060" s="9" t="s">
        <v>5543</v>
      </c>
      <c r="H4060" s="9" t="s">
        <v>5625</v>
      </c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</row>
    <row r="4061" spans="1:24" hidden="1" x14ac:dyDescent="0.2">
      <c r="A4061" s="3">
        <v>45586</v>
      </c>
      <c r="B4061" s="9">
        <v>-12.13</v>
      </c>
      <c r="C4061" s="9" t="s">
        <v>27</v>
      </c>
      <c r="D4061" s="9" t="s">
        <v>28</v>
      </c>
      <c r="E4061" s="9" t="s">
        <v>1753</v>
      </c>
      <c r="F4061" s="9" t="s">
        <v>5538</v>
      </c>
      <c r="G4061" s="9" t="s">
        <v>5543</v>
      </c>
      <c r="H4061" s="9" t="s">
        <v>5625</v>
      </c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</row>
    <row r="4062" spans="1:24" hidden="1" x14ac:dyDescent="0.2">
      <c r="A4062" s="3">
        <v>45922</v>
      </c>
      <c r="B4062" s="9">
        <v>-26.39</v>
      </c>
      <c r="C4062" s="9" t="s">
        <v>27</v>
      </c>
      <c r="D4062" s="9" t="s">
        <v>28</v>
      </c>
      <c r="E4062" s="9" t="s">
        <v>4757</v>
      </c>
      <c r="F4062" s="9" t="s">
        <v>5538</v>
      </c>
      <c r="G4062" s="9" t="s">
        <v>5543</v>
      </c>
      <c r="H4062" s="9" t="s">
        <v>4758</v>
      </c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</row>
    <row r="4063" spans="1:24" hidden="1" x14ac:dyDescent="0.2">
      <c r="A4063" s="3">
        <v>45922</v>
      </c>
      <c r="B4063" s="9">
        <v>-14.21</v>
      </c>
      <c r="C4063" s="9" t="s">
        <v>27</v>
      </c>
      <c r="D4063" s="9" t="s">
        <v>28</v>
      </c>
      <c r="E4063" s="9" t="s">
        <v>4757</v>
      </c>
      <c r="F4063" s="9" t="s">
        <v>5538</v>
      </c>
      <c r="G4063" s="9" t="s">
        <v>5543</v>
      </c>
      <c r="H4063" s="9" t="s">
        <v>4758</v>
      </c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</row>
    <row r="4064" spans="1:24" hidden="1" x14ac:dyDescent="0.2">
      <c r="A4064" s="3">
        <v>45691</v>
      </c>
      <c r="B4064" s="9">
        <v>-30.94</v>
      </c>
      <c r="C4064" s="9" t="s">
        <v>27</v>
      </c>
      <c r="D4064" s="9" t="s">
        <v>28</v>
      </c>
      <c r="E4064" s="9" t="s">
        <v>3433</v>
      </c>
      <c r="F4064" s="9" t="s">
        <v>11</v>
      </c>
      <c r="G4064" s="9" t="s">
        <v>628</v>
      </c>
      <c r="H4064" s="9" t="s">
        <v>3824</v>
      </c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</row>
    <row r="4065" spans="1:24" hidden="1" x14ac:dyDescent="0.2">
      <c r="A4065" s="3">
        <v>46010</v>
      </c>
      <c r="B4065" s="9">
        <v>-12.99</v>
      </c>
      <c r="C4065" s="9" t="s">
        <v>172</v>
      </c>
      <c r="D4065" s="10"/>
      <c r="E4065" s="9" t="s">
        <v>5429</v>
      </c>
      <c r="F4065" s="9" t="s">
        <v>11</v>
      </c>
      <c r="G4065" s="9" t="s">
        <v>628</v>
      </c>
      <c r="H4065" s="10" t="s">
        <v>5943</v>
      </c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</row>
    <row r="4066" spans="1:24" hidden="1" x14ac:dyDescent="0.2">
      <c r="A4066" s="3">
        <v>45922</v>
      </c>
      <c r="B4066" s="9">
        <v>-122.82</v>
      </c>
      <c r="C4066" s="9" t="s">
        <v>27</v>
      </c>
      <c r="D4066" s="9" t="s">
        <v>28</v>
      </c>
      <c r="E4066" s="9" t="s">
        <v>4757</v>
      </c>
      <c r="F4066" s="9" t="s">
        <v>5538</v>
      </c>
      <c r="G4066" s="9" t="s">
        <v>5543</v>
      </c>
      <c r="H4066" s="9" t="s">
        <v>4758</v>
      </c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</row>
    <row r="4067" spans="1:24" hidden="1" x14ac:dyDescent="0.2">
      <c r="A4067" s="3">
        <v>45681</v>
      </c>
      <c r="B4067" s="9">
        <v>-4.8499999999999996</v>
      </c>
      <c r="C4067" s="9" t="s">
        <v>27</v>
      </c>
      <c r="D4067" s="9" t="s">
        <v>28</v>
      </c>
      <c r="E4067" s="9" t="s">
        <v>3402</v>
      </c>
      <c r="F4067" s="9" t="s">
        <v>5538</v>
      </c>
      <c r="G4067" s="9" t="s">
        <v>5543</v>
      </c>
      <c r="H4067" s="9" t="s">
        <v>4022</v>
      </c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</row>
    <row r="4068" spans="1:24" hidden="1" x14ac:dyDescent="0.2">
      <c r="A4068" s="3">
        <v>45923</v>
      </c>
      <c r="B4068" s="9">
        <v>-8</v>
      </c>
      <c r="C4068" s="9" t="s">
        <v>27</v>
      </c>
      <c r="D4068" s="9" t="s">
        <v>28</v>
      </c>
      <c r="E4068" s="9" t="s">
        <v>4777</v>
      </c>
      <c r="F4068" s="9" t="s">
        <v>5538</v>
      </c>
      <c r="G4068" s="9" t="s">
        <v>5543</v>
      </c>
      <c r="H4068" s="9" t="s">
        <v>4022</v>
      </c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</row>
    <row r="4069" spans="1:24" hidden="1" x14ac:dyDescent="0.2">
      <c r="A4069" s="3">
        <v>45910</v>
      </c>
      <c r="B4069" s="9">
        <v>-36.5</v>
      </c>
      <c r="C4069" s="9" t="s">
        <v>172</v>
      </c>
      <c r="D4069" s="10"/>
      <c r="E4069" s="9" t="s">
        <v>4701</v>
      </c>
      <c r="F4069" s="9" t="s">
        <v>5538</v>
      </c>
      <c r="G4069" s="9" t="s">
        <v>5543</v>
      </c>
      <c r="H4069" s="9" t="s">
        <v>4022</v>
      </c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</row>
    <row r="4070" spans="1:24" hidden="1" x14ac:dyDescent="0.2">
      <c r="A4070" s="3">
        <v>45366</v>
      </c>
      <c r="B4070" s="9">
        <v>-14</v>
      </c>
      <c r="C4070" s="9" t="s">
        <v>27</v>
      </c>
      <c r="D4070" s="9" t="s">
        <v>28</v>
      </c>
      <c r="E4070" s="9" t="s">
        <v>1830</v>
      </c>
      <c r="F4070" s="9" t="s">
        <v>5538</v>
      </c>
      <c r="G4070" s="9" t="s">
        <v>5543</v>
      </c>
      <c r="H4070" s="9" t="s">
        <v>4022</v>
      </c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</row>
    <row r="4071" spans="1:24" hidden="1" x14ac:dyDescent="0.2">
      <c r="A4071" s="3">
        <v>45294</v>
      </c>
      <c r="B4071" s="9">
        <v>-29.2</v>
      </c>
      <c r="C4071" s="9" t="s">
        <v>27</v>
      </c>
      <c r="D4071" s="9" t="s">
        <v>28</v>
      </c>
      <c r="E4071" s="9" t="s">
        <v>130</v>
      </c>
      <c r="F4071" s="9" t="s">
        <v>5538</v>
      </c>
      <c r="G4071" s="9" t="s">
        <v>5543</v>
      </c>
      <c r="H4071" s="9" t="s">
        <v>4022</v>
      </c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</row>
    <row r="4072" spans="1:24" hidden="1" x14ac:dyDescent="0.2">
      <c r="A4072" s="3">
        <v>45294</v>
      </c>
      <c r="B4072" s="9">
        <v>-8</v>
      </c>
      <c r="C4072" s="9" t="s">
        <v>27</v>
      </c>
      <c r="D4072" s="9" t="s">
        <v>28</v>
      </c>
      <c r="E4072" s="9" t="s">
        <v>130</v>
      </c>
      <c r="F4072" s="9" t="s">
        <v>5538</v>
      </c>
      <c r="G4072" s="9" t="s">
        <v>5543</v>
      </c>
      <c r="H4072" s="9" t="s">
        <v>4022</v>
      </c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</row>
    <row r="4073" spans="1:24" hidden="1" x14ac:dyDescent="0.2">
      <c r="A4073" s="3">
        <v>45315</v>
      </c>
      <c r="B4073" s="9">
        <v>-6.85</v>
      </c>
      <c r="C4073" s="9" t="s">
        <v>27</v>
      </c>
      <c r="D4073" s="9" t="s">
        <v>28</v>
      </c>
      <c r="E4073" s="9" t="s">
        <v>130</v>
      </c>
      <c r="F4073" s="9" t="s">
        <v>5538</v>
      </c>
      <c r="G4073" s="9" t="s">
        <v>5543</v>
      </c>
      <c r="H4073" s="9" t="s">
        <v>4022</v>
      </c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</row>
    <row r="4074" spans="1:24" hidden="1" x14ac:dyDescent="0.2">
      <c r="A4074" s="3">
        <v>45321</v>
      </c>
      <c r="B4074" s="9">
        <v>-9.6999999999999993</v>
      </c>
      <c r="C4074" s="9" t="s">
        <v>27</v>
      </c>
      <c r="D4074" s="9" t="s">
        <v>28</v>
      </c>
      <c r="E4074" s="9" t="s">
        <v>130</v>
      </c>
      <c r="F4074" s="9" t="s">
        <v>5538</v>
      </c>
      <c r="G4074" s="9" t="s">
        <v>5543</v>
      </c>
      <c r="H4074" s="9" t="s">
        <v>4022</v>
      </c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</row>
    <row r="4075" spans="1:24" hidden="1" x14ac:dyDescent="0.2">
      <c r="A4075" s="3">
        <v>45321</v>
      </c>
      <c r="B4075" s="9">
        <v>-9</v>
      </c>
      <c r="C4075" s="9" t="s">
        <v>27</v>
      </c>
      <c r="D4075" s="9" t="s">
        <v>28</v>
      </c>
      <c r="E4075" s="9" t="s">
        <v>130</v>
      </c>
      <c r="F4075" s="9" t="s">
        <v>5538</v>
      </c>
      <c r="G4075" s="9" t="s">
        <v>5543</v>
      </c>
      <c r="H4075" s="9" t="s">
        <v>4022</v>
      </c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</row>
    <row r="4076" spans="1:24" hidden="1" x14ac:dyDescent="0.2">
      <c r="A4076" s="3">
        <v>45321</v>
      </c>
      <c r="B4076" s="9">
        <v>-5.3</v>
      </c>
      <c r="C4076" s="9" t="s">
        <v>27</v>
      </c>
      <c r="D4076" s="9" t="s">
        <v>28</v>
      </c>
      <c r="E4076" s="9" t="s">
        <v>130</v>
      </c>
      <c r="F4076" s="9" t="s">
        <v>5538</v>
      </c>
      <c r="G4076" s="9" t="s">
        <v>5543</v>
      </c>
      <c r="H4076" s="9" t="s">
        <v>4022</v>
      </c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</row>
    <row r="4077" spans="1:24" hidden="1" x14ac:dyDescent="0.2">
      <c r="A4077" s="3">
        <v>45330</v>
      </c>
      <c r="B4077" s="9">
        <v>-9.9</v>
      </c>
      <c r="C4077" s="9" t="s">
        <v>27</v>
      </c>
      <c r="D4077" s="9" t="s">
        <v>28</v>
      </c>
      <c r="E4077" s="9" t="s">
        <v>130</v>
      </c>
      <c r="F4077" s="9" t="s">
        <v>5538</v>
      </c>
      <c r="G4077" s="9" t="s">
        <v>5543</v>
      </c>
      <c r="H4077" s="9" t="s">
        <v>4022</v>
      </c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</row>
    <row r="4078" spans="1:24" hidden="1" x14ac:dyDescent="0.2">
      <c r="A4078" s="3">
        <v>45338</v>
      </c>
      <c r="B4078" s="9">
        <v>-11.7</v>
      </c>
      <c r="C4078" s="9" t="s">
        <v>27</v>
      </c>
      <c r="D4078" s="9" t="s">
        <v>28</v>
      </c>
      <c r="E4078" s="9" t="s">
        <v>130</v>
      </c>
      <c r="F4078" s="9" t="s">
        <v>5538</v>
      </c>
      <c r="G4078" s="9" t="s">
        <v>5543</v>
      </c>
      <c r="H4078" s="9" t="s">
        <v>4022</v>
      </c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</row>
    <row r="4079" spans="1:24" hidden="1" x14ac:dyDescent="0.2">
      <c r="A4079" s="3">
        <v>45342</v>
      </c>
      <c r="B4079" s="9">
        <v>-14.85</v>
      </c>
      <c r="C4079" s="9" t="s">
        <v>27</v>
      </c>
      <c r="D4079" s="9" t="s">
        <v>28</v>
      </c>
      <c r="E4079" s="9" t="s">
        <v>130</v>
      </c>
      <c r="F4079" s="9" t="s">
        <v>5538</v>
      </c>
      <c r="G4079" s="9" t="s">
        <v>5543</v>
      </c>
      <c r="H4079" s="9" t="s">
        <v>4022</v>
      </c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</row>
    <row r="4080" spans="1:24" hidden="1" x14ac:dyDescent="0.2">
      <c r="A4080" s="3">
        <v>45349</v>
      </c>
      <c r="B4080" s="9">
        <v>-40.15</v>
      </c>
      <c r="C4080" s="9" t="s">
        <v>27</v>
      </c>
      <c r="D4080" s="9" t="s">
        <v>28</v>
      </c>
      <c r="E4080" s="9" t="s">
        <v>130</v>
      </c>
      <c r="F4080" s="9" t="s">
        <v>5538</v>
      </c>
      <c r="G4080" s="9" t="s">
        <v>5543</v>
      </c>
      <c r="H4080" s="9" t="s">
        <v>4022</v>
      </c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</row>
    <row r="4081" spans="1:24" hidden="1" x14ac:dyDescent="0.2">
      <c r="A4081" s="3">
        <v>45349</v>
      </c>
      <c r="B4081" s="9">
        <v>-35.049999999999997</v>
      </c>
      <c r="C4081" s="9" t="s">
        <v>27</v>
      </c>
      <c r="D4081" s="9" t="s">
        <v>28</v>
      </c>
      <c r="E4081" s="9" t="s">
        <v>130</v>
      </c>
      <c r="F4081" s="9" t="s">
        <v>5538</v>
      </c>
      <c r="G4081" s="9" t="s">
        <v>5543</v>
      </c>
      <c r="H4081" s="9" t="s">
        <v>4022</v>
      </c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</row>
    <row r="4082" spans="1:24" hidden="1" x14ac:dyDescent="0.2">
      <c r="A4082" s="3">
        <v>45363</v>
      </c>
      <c r="B4082" s="9">
        <v>-4.8499999999999996</v>
      </c>
      <c r="C4082" s="9" t="s">
        <v>27</v>
      </c>
      <c r="D4082" s="9" t="s">
        <v>28</v>
      </c>
      <c r="E4082" s="9" t="s">
        <v>130</v>
      </c>
      <c r="F4082" s="9" t="s">
        <v>5538</v>
      </c>
      <c r="G4082" s="9" t="s">
        <v>5543</v>
      </c>
      <c r="H4082" s="9" t="s">
        <v>4022</v>
      </c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</row>
    <row r="4083" spans="1:24" hidden="1" x14ac:dyDescent="0.2">
      <c r="A4083" s="3">
        <v>45385</v>
      </c>
      <c r="B4083" s="9">
        <v>-42.4</v>
      </c>
      <c r="C4083" s="9" t="s">
        <v>27</v>
      </c>
      <c r="D4083" s="9" t="s">
        <v>28</v>
      </c>
      <c r="E4083" s="9" t="s">
        <v>130</v>
      </c>
      <c r="F4083" s="9" t="s">
        <v>5538</v>
      </c>
      <c r="G4083" s="9" t="s">
        <v>5543</v>
      </c>
      <c r="H4083" s="9" t="s">
        <v>4022</v>
      </c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</row>
    <row r="4084" spans="1:24" hidden="1" x14ac:dyDescent="0.2">
      <c r="A4084" s="3">
        <v>45427</v>
      </c>
      <c r="B4084" s="9">
        <v>-12.85</v>
      </c>
      <c r="C4084" s="9" t="s">
        <v>27</v>
      </c>
      <c r="D4084" s="9" t="s">
        <v>28</v>
      </c>
      <c r="E4084" s="9" t="s">
        <v>130</v>
      </c>
      <c r="F4084" s="9" t="s">
        <v>5538</v>
      </c>
      <c r="G4084" s="9" t="s">
        <v>5543</v>
      </c>
      <c r="H4084" s="9" t="s">
        <v>4022</v>
      </c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</row>
    <row r="4085" spans="1:24" hidden="1" x14ac:dyDescent="0.2">
      <c r="A4085" s="3">
        <v>45442</v>
      </c>
      <c r="B4085" s="9">
        <v>-15.45</v>
      </c>
      <c r="C4085" s="9" t="s">
        <v>27</v>
      </c>
      <c r="D4085" s="9" t="s">
        <v>28</v>
      </c>
      <c r="E4085" s="9" t="s">
        <v>130</v>
      </c>
      <c r="F4085" s="9" t="s">
        <v>5538</v>
      </c>
      <c r="G4085" s="9" t="s">
        <v>5543</v>
      </c>
      <c r="H4085" s="9" t="s">
        <v>4022</v>
      </c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</row>
    <row r="4086" spans="1:24" hidden="1" x14ac:dyDescent="0.2">
      <c r="A4086" s="3">
        <v>45448</v>
      </c>
      <c r="B4086" s="9">
        <v>-16.05</v>
      </c>
      <c r="C4086" s="9" t="s">
        <v>27</v>
      </c>
      <c r="D4086" s="9" t="s">
        <v>28</v>
      </c>
      <c r="E4086" s="9" t="s">
        <v>130</v>
      </c>
      <c r="F4086" s="9" t="s">
        <v>5538</v>
      </c>
      <c r="G4086" s="9" t="s">
        <v>5543</v>
      </c>
      <c r="H4086" s="9" t="s">
        <v>4022</v>
      </c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</row>
    <row r="4087" spans="1:24" hidden="1" x14ac:dyDescent="0.2">
      <c r="A4087" s="3">
        <v>45467</v>
      </c>
      <c r="B4087" s="9">
        <v>-2.2999999999999998</v>
      </c>
      <c r="C4087" s="9" t="s">
        <v>27</v>
      </c>
      <c r="D4087" s="9" t="s">
        <v>28</v>
      </c>
      <c r="E4087" s="9" t="s">
        <v>130</v>
      </c>
      <c r="F4087" s="9" t="s">
        <v>5538</v>
      </c>
      <c r="G4087" s="9" t="s">
        <v>5543</v>
      </c>
      <c r="H4087" s="9" t="s">
        <v>4022</v>
      </c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</row>
    <row r="4088" spans="1:24" hidden="1" x14ac:dyDescent="0.2">
      <c r="A4088" s="3">
        <v>45468</v>
      </c>
      <c r="B4088" s="9">
        <v>-2.2999999999999998</v>
      </c>
      <c r="C4088" s="9" t="s">
        <v>27</v>
      </c>
      <c r="D4088" s="9" t="s">
        <v>28</v>
      </c>
      <c r="E4088" s="9" t="s">
        <v>130</v>
      </c>
      <c r="F4088" s="9" t="s">
        <v>5538</v>
      </c>
      <c r="G4088" s="9" t="s">
        <v>5543</v>
      </c>
      <c r="H4088" s="9" t="s">
        <v>4022</v>
      </c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</row>
    <row r="4089" spans="1:24" hidden="1" x14ac:dyDescent="0.2">
      <c r="A4089" s="3">
        <v>45476</v>
      </c>
      <c r="B4089" s="9">
        <v>-28.2</v>
      </c>
      <c r="C4089" s="9" t="s">
        <v>27</v>
      </c>
      <c r="D4089" s="9" t="s">
        <v>28</v>
      </c>
      <c r="E4089" s="9" t="s">
        <v>130</v>
      </c>
      <c r="F4089" s="9" t="s">
        <v>5538</v>
      </c>
      <c r="G4089" s="9" t="s">
        <v>5543</v>
      </c>
      <c r="H4089" s="9" t="s">
        <v>4022</v>
      </c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</row>
    <row r="4090" spans="1:24" hidden="1" x14ac:dyDescent="0.2">
      <c r="A4090" s="3">
        <v>45483</v>
      </c>
      <c r="B4090" s="9">
        <v>-19.850000000000001</v>
      </c>
      <c r="C4090" s="9" t="s">
        <v>27</v>
      </c>
      <c r="D4090" s="9" t="s">
        <v>28</v>
      </c>
      <c r="E4090" s="9" t="s">
        <v>130</v>
      </c>
      <c r="F4090" s="9" t="s">
        <v>5538</v>
      </c>
      <c r="G4090" s="9" t="s">
        <v>5543</v>
      </c>
      <c r="H4090" s="9" t="s">
        <v>4022</v>
      </c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</row>
    <row r="4091" spans="1:24" hidden="1" x14ac:dyDescent="0.2">
      <c r="A4091" s="3">
        <v>45518</v>
      </c>
      <c r="B4091" s="9">
        <v>-26.8</v>
      </c>
      <c r="C4091" s="9" t="s">
        <v>27</v>
      </c>
      <c r="D4091" s="9" t="s">
        <v>28</v>
      </c>
      <c r="E4091" s="9" t="s">
        <v>130</v>
      </c>
      <c r="F4091" s="9" t="s">
        <v>5538</v>
      </c>
      <c r="G4091" s="9" t="s">
        <v>5543</v>
      </c>
      <c r="H4091" s="9" t="s">
        <v>4022</v>
      </c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</row>
    <row r="4092" spans="1:24" hidden="1" x14ac:dyDescent="0.2">
      <c r="A4092" s="3">
        <v>45523</v>
      </c>
      <c r="B4092" s="9">
        <v>-15.3</v>
      </c>
      <c r="C4092" s="9" t="s">
        <v>27</v>
      </c>
      <c r="D4092" s="9" t="s">
        <v>28</v>
      </c>
      <c r="E4092" s="9" t="s">
        <v>130</v>
      </c>
      <c r="F4092" s="9" t="s">
        <v>5538</v>
      </c>
      <c r="G4092" s="9" t="s">
        <v>5543</v>
      </c>
      <c r="H4092" s="9" t="s">
        <v>4022</v>
      </c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</row>
    <row r="4093" spans="1:24" hidden="1" x14ac:dyDescent="0.2">
      <c r="A4093" s="3">
        <v>45544</v>
      </c>
      <c r="B4093" s="9">
        <v>-36.6</v>
      </c>
      <c r="C4093" s="9" t="s">
        <v>27</v>
      </c>
      <c r="D4093" s="9" t="s">
        <v>28</v>
      </c>
      <c r="E4093" s="9" t="s">
        <v>130</v>
      </c>
      <c r="F4093" s="9" t="s">
        <v>5538</v>
      </c>
      <c r="G4093" s="9" t="s">
        <v>5543</v>
      </c>
      <c r="H4093" s="9" t="s">
        <v>4022</v>
      </c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</row>
    <row r="4094" spans="1:24" hidden="1" x14ac:dyDescent="0.2">
      <c r="A4094" s="3">
        <v>45554</v>
      </c>
      <c r="B4094" s="9">
        <v>-36.5</v>
      </c>
      <c r="C4094" s="9" t="s">
        <v>27</v>
      </c>
      <c r="D4094" s="9" t="s">
        <v>28</v>
      </c>
      <c r="E4094" s="9" t="s">
        <v>130</v>
      </c>
      <c r="F4094" s="9" t="s">
        <v>5538</v>
      </c>
      <c r="G4094" s="9" t="s">
        <v>5543</v>
      </c>
      <c r="H4094" s="9" t="s">
        <v>4022</v>
      </c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</row>
    <row r="4095" spans="1:24" hidden="1" x14ac:dyDescent="0.2">
      <c r="A4095" s="3">
        <v>45587</v>
      </c>
      <c r="B4095" s="9">
        <v>-10.7</v>
      </c>
      <c r="C4095" s="9" t="s">
        <v>27</v>
      </c>
      <c r="D4095" s="9" t="s">
        <v>28</v>
      </c>
      <c r="E4095" s="9" t="s">
        <v>130</v>
      </c>
      <c r="F4095" s="9" t="s">
        <v>5538</v>
      </c>
      <c r="G4095" s="9" t="s">
        <v>5543</v>
      </c>
      <c r="H4095" s="9" t="s">
        <v>4022</v>
      </c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</row>
    <row r="4096" spans="1:24" hidden="1" x14ac:dyDescent="0.2">
      <c r="A4096" s="3">
        <v>45499</v>
      </c>
      <c r="B4096" s="9">
        <v>-50</v>
      </c>
      <c r="C4096" s="9" t="s">
        <v>27</v>
      </c>
      <c r="D4096" s="9" t="s">
        <v>28</v>
      </c>
      <c r="E4096" s="9" t="s">
        <v>2481</v>
      </c>
      <c r="F4096" s="9" t="s">
        <v>15</v>
      </c>
      <c r="G4096" s="9" t="s">
        <v>5495</v>
      </c>
      <c r="H4096" s="9" t="s">
        <v>805</v>
      </c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</row>
    <row r="4097" spans="1:24" hidden="1" x14ac:dyDescent="0.2">
      <c r="A4097" s="3">
        <v>45903</v>
      </c>
      <c r="B4097" s="9">
        <v>-83</v>
      </c>
      <c r="C4097" s="9" t="s">
        <v>27</v>
      </c>
      <c r="D4097" s="9" t="s">
        <v>28</v>
      </c>
      <c r="E4097" s="9" t="s">
        <v>4656</v>
      </c>
      <c r="F4097" s="9" t="s">
        <v>3839</v>
      </c>
      <c r="G4097" s="9" t="s">
        <v>5495</v>
      </c>
      <c r="H4097" s="9" t="s">
        <v>805</v>
      </c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</row>
    <row r="4098" spans="1:24" hidden="1" x14ac:dyDescent="0.2">
      <c r="A4098" s="3">
        <v>45296</v>
      </c>
      <c r="B4098" s="9">
        <v>-167.93</v>
      </c>
      <c r="C4098" s="9" t="s">
        <v>27</v>
      </c>
      <c r="D4098" s="9" t="s">
        <v>28</v>
      </c>
      <c r="E4098" s="9" t="s">
        <v>132</v>
      </c>
      <c r="F4098" s="9" t="s">
        <v>12</v>
      </c>
      <c r="G4098" s="9" t="s">
        <v>11</v>
      </c>
      <c r="H4098" s="9" t="s">
        <v>133</v>
      </c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</row>
    <row r="4099" spans="1:24" hidden="1" x14ac:dyDescent="0.2">
      <c r="A4099" s="3">
        <v>45310</v>
      </c>
      <c r="B4099" s="9">
        <v>-167.93</v>
      </c>
      <c r="C4099" s="9" t="s">
        <v>27</v>
      </c>
      <c r="D4099" s="9" t="s">
        <v>28</v>
      </c>
      <c r="E4099" s="9" t="s">
        <v>132</v>
      </c>
      <c r="F4099" s="9" t="s">
        <v>12</v>
      </c>
      <c r="G4099" s="9" t="s">
        <v>11</v>
      </c>
      <c r="H4099" s="9" t="s">
        <v>133</v>
      </c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</row>
    <row r="4100" spans="1:24" hidden="1" x14ac:dyDescent="0.2">
      <c r="A4100" s="3">
        <v>45327</v>
      </c>
      <c r="B4100" s="9">
        <v>-167.93</v>
      </c>
      <c r="C4100" s="9" t="s">
        <v>27</v>
      </c>
      <c r="D4100" s="9" t="s">
        <v>28</v>
      </c>
      <c r="E4100" s="9" t="s">
        <v>132</v>
      </c>
      <c r="F4100" s="9" t="s">
        <v>12</v>
      </c>
      <c r="G4100" s="9" t="s">
        <v>11</v>
      </c>
      <c r="H4100" s="9" t="s">
        <v>133</v>
      </c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</row>
    <row r="4101" spans="1:24" hidden="1" x14ac:dyDescent="0.2">
      <c r="A4101" s="3">
        <v>45338</v>
      </c>
      <c r="B4101" s="9">
        <v>-167.93</v>
      </c>
      <c r="C4101" s="9" t="s">
        <v>27</v>
      </c>
      <c r="D4101" s="9" t="s">
        <v>28</v>
      </c>
      <c r="E4101" s="9" t="s">
        <v>132</v>
      </c>
      <c r="F4101" s="9" t="s">
        <v>12</v>
      </c>
      <c r="G4101" s="9" t="s">
        <v>11</v>
      </c>
      <c r="H4101" s="9" t="s">
        <v>133</v>
      </c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</row>
    <row r="4102" spans="1:24" hidden="1" x14ac:dyDescent="0.2">
      <c r="A4102" s="3">
        <v>45352</v>
      </c>
      <c r="B4102" s="9">
        <v>-167.93</v>
      </c>
      <c r="C4102" s="9" t="s">
        <v>27</v>
      </c>
      <c r="D4102" s="9" t="s">
        <v>28</v>
      </c>
      <c r="E4102" s="9" t="s">
        <v>132</v>
      </c>
      <c r="F4102" s="9" t="s">
        <v>12</v>
      </c>
      <c r="G4102" s="9" t="s">
        <v>11</v>
      </c>
      <c r="H4102" s="9" t="s">
        <v>133</v>
      </c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</row>
    <row r="4103" spans="1:24" hidden="1" x14ac:dyDescent="0.2">
      <c r="A4103" s="3">
        <v>45366</v>
      </c>
      <c r="B4103" s="9">
        <v>-167.93</v>
      </c>
      <c r="C4103" s="9" t="s">
        <v>27</v>
      </c>
      <c r="D4103" s="9" t="s">
        <v>28</v>
      </c>
      <c r="E4103" s="9" t="s">
        <v>132</v>
      </c>
      <c r="F4103" s="9" t="s">
        <v>12</v>
      </c>
      <c r="G4103" s="9" t="s">
        <v>11</v>
      </c>
      <c r="H4103" s="9" t="s">
        <v>133</v>
      </c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</row>
    <row r="4104" spans="1:24" hidden="1" x14ac:dyDescent="0.2">
      <c r="A4104" s="3">
        <v>45384</v>
      </c>
      <c r="B4104" s="9">
        <v>-167.93</v>
      </c>
      <c r="C4104" s="9" t="s">
        <v>27</v>
      </c>
      <c r="D4104" s="9" t="s">
        <v>28</v>
      </c>
      <c r="E4104" s="9" t="s">
        <v>132</v>
      </c>
      <c r="F4104" s="9" t="s">
        <v>12</v>
      </c>
      <c r="G4104" s="9" t="s">
        <v>11</v>
      </c>
      <c r="H4104" s="9" t="s">
        <v>133</v>
      </c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</row>
    <row r="4105" spans="1:24" hidden="1" x14ac:dyDescent="0.2">
      <c r="A4105" s="3">
        <v>45394</v>
      </c>
      <c r="B4105" s="9">
        <v>-171.97</v>
      </c>
      <c r="C4105" s="9" t="s">
        <v>27</v>
      </c>
      <c r="D4105" s="9" t="s">
        <v>28</v>
      </c>
      <c r="E4105" s="9" t="s">
        <v>132</v>
      </c>
      <c r="F4105" s="9" t="s">
        <v>12</v>
      </c>
      <c r="G4105" s="9" t="s">
        <v>11</v>
      </c>
      <c r="H4105" s="9" t="s">
        <v>133</v>
      </c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</row>
    <row r="4106" spans="1:24" hidden="1" x14ac:dyDescent="0.2">
      <c r="A4106" s="3">
        <v>45411</v>
      </c>
      <c r="B4106" s="9">
        <v>-171.97</v>
      </c>
      <c r="C4106" s="9" t="s">
        <v>27</v>
      </c>
      <c r="D4106" s="9" t="s">
        <v>28</v>
      </c>
      <c r="E4106" s="9" t="s">
        <v>132</v>
      </c>
      <c r="F4106" s="9" t="s">
        <v>12</v>
      </c>
      <c r="G4106" s="9" t="s">
        <v>11</v>
      </c>
      <c r="H4106" s="9" t="s">
        <v>133</v>
      </c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</row>
    <row r="4107" spans="1:24" hidden="1" x14ac:dyDescent="0.2">
      <c r="A4107" s="3">
        <v>45422</v>
      </c>
      <c r="B4107" s="9">
        <v>-171.97</v>
      </c>
      <c r="C4107" s="9" t="s">
        <v>27</v>
      </c>
      <c r="D4107" s="9" t="s">
        <v>28</v>
      </c>
      <c r="E4107" s="9" t="s">
        <v>132</v>
      </c>
      <c r="F4107" s="9" t="s">
        <v>12</v>
      </c>
      <c r="G4107" s="9" t="s">
        <v>11</v>
      </c>
      <c r="H4107" s="9" t="s">
        <v>133</v>
      </c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</row>
    <row r="4108" spans="1:24" hidden="1" x14ac:dyDescent="0.2">
      <c r="A4108" s="3">
        <v>45436</v>
      </c>
      <c r="B4108" s="9">
        <v>-171.97</v>
      </c>
      <c r="C4108" s="9" t="s">
        <v>27</v>
      </c>
      <c r="D4108" s="9" t="s">
        <v>28</v>
      </c>
      <c r="E4108" s="9" t="s">
        <v>132</v>
      </c>
      <c r="F4108" s="9" t="s">
        <v>12</v>
      </c>
      <c r="G4108" s="9" t="s">
        <v>11</v>
      </c>
      <c r="H4108" s="9" t="s">
        <v>133</v>
      </c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</row>
    <row r="4109" spans="1:24" hidden="1" x14ac:dyDescent="0.2">
      <c r="A4109" s="3">
        <v>45450</v>
      </c>
      <c r="B4109" s="9">
        <v>-171.97</v>
      </c>
      <c r="C4109" s="9" t="s">
        <v>27</v>
      </c>
      <c r="D4109" s="9" t="s">
        <v>28</v>
      </c>
      <c r="E4109" s="9" t="s">
        <v>132</v>
      </c>
      <c r="F4109" s="9" t="s">
        <v>12</v>
      </c>
      <c r="G4109" s="9" t="s">
        <v>11</v>
      </c>
      <c r="H4109" s="9" t="s">
        <v>133</v>
      </c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</row>
    <row r="4110" spans="1:24" hidden="1" x14ac:dyDescent="0.2">
      <c r="A4110" s="3">
        <v>45588</v>
      </c>
      <c r="B4110" s="9">
        <v>-209.39</v>
      </c>
      <c r="C4110" s="9" t="s">
        <v>27</v>
      </c>
      <c r="D4110" s="9" t="s">
        <v>28</v>
      </c>
      <c r="E4110" s="9" t="s">
        <v>132</v>
      </c>
      <c r="F4110" s="9" t="s">
        <v>12</v>
      </c>
      <c r="G4110" s="9" t="s">
        <v>11</v>
      </c>
      <c r="H4110" s="9" t="s">
        <v>133</v>
      </c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</row>
    <row r="4111" spans="1:24" hidden="1" x14ac:dyDescent="0.2">
      <c r="A4111" s="3">
        <v>45601</v>
      </c>
      <c r="B4111" s="9">
        <v>-209.39</v>
      </c>
      <c r="C4111" s="9" t="s">
        <v>27</v>
      </c>
      <c r="D4111" s="9" t="s">
        <v>28</v>
      </c>
      <c r="E4111" s="9" t="s">
        <v>132</v>
      </c>
      <c r="F4111" s="9" t="s">
        <v>12</v>
      </c>
      <c r="G4111" s="9" t="s">
        <v>11</v>
      </c>
      <c r="H4111" s="9" t="s">
        <v>133</v>
      </c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</row>
    <row r="4112" spans="1:24" hidden="1" x14ac:dyDescent="0.2">
      <c r="A4112" s="3">
        <v>45615</v>
      </c>
      <c r="B4112" s="9">
        <v>-44.86</v>
      </c>
      <c r="C4112" s="9" t="s">
        <v>27</v>
      </c>
      <c r="D4112" s="9" t="s">
        <v>28</v>
      </c>
      <c r="E4112" s="9" t="s">
        <v>132</v>
      </c>
      <c r="F4112" s="9" t="s">
        <v>12</v>
      </c>
      <c r="G4112" s="9" t="s">
        <v>11</v>
      </c>
      <c r="H4112" s="9" t="s">
        <v>133</v>
      </c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</row>
    <row r="4113" spans="1:24" hidden="1" x14ac:dyDescent="0.2">
      <c r="A4113" s="3">
        <v>45657</v>
      </c>
      <c r="B4113" s="9">
        <v>-164.53</v>
      </c>
      <c r="C4113" s="9" t="s">
        <v>27</v>
      </c>
      <c r="D4113" s="9" t="s">
        <v>28</v>
      </c>
      <c r="E4113" s="9" t="s">
        <v>132</v>
      </c>
      <c r="F4113" s="9" t="s">
        <v>12</v>
      </c>
      <c r="G4113" s="9" t="s">
        <v>11</v>
      </c>
      <c r="H4113" s="9" t="s">
        <v>133</v>
      </c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</row>
    <row r="4114" spans="1:24" hidden="1" x14ac:dyDescent="0.2">
      <c r="A4114" s="3">
        <v>45685</v>
      </c>
      <c r="B4114" s="9">
        <v>-164.52</v>
      </c>
      <c r="C4114" s="9" t="s">
        <v>27</v>
      </c>
      <c r="D4114" s="9" t="s">
        <v>28</v>
      </c>
      <c r="E4114" s="9" t="s">
        <v>132</v>
      </c>
      <c r="F4114" s="9" t="s">
        <v>12</v>
      </c>
      <c r="G4114" s="9" t="s">
        <v>11</v>
      </c>
      <c r="H4114" s="9" t="s">
        <v>133</v>
      </c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</row>
    <row r="4115" spans="1:24" hidden="1" x14ac:dyDescent="0.2">
      <c r="A4115" s="3">
        <v>45686</v>
      </c>
      <c r="B4115" s="9">
        <v>-184.27</v>
      </c>
      <c r="C4115" s="9" t="s">
        <v>27</v>
      </c>
      <c r="D4115" s="9" t="s">
        <v>28</v>
      </c>
      <c r="E4115" s="9" t="s">
        <v>132</v>
      </c>
      <c r="F4115" s="9" t="s">
        <v>12</v>
      </c>
      <c r="G4115" s="9" t="s">
        <v>11</v>
      </c>
      <c r="H4115" s="9" t="s">
        <v>133</v>
      </c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</row>
    <row r="4116" spans="1:24" hidden="1" x14ac:dyDescent="0.2">
      <c r="A4116" s="3">
        <v>45705</v>
      </c>
      <c r="B4116" s="9">
        <v>-184.27</v>
      </c>
      <c r="C4116" s="9" t="s">
        <v>27</v>
      </c>
      <c r="D4116" s="9" t="s">
        <v>28</v>
      </c>
      <c r="E4116" s="9" t="s">
        <v>132</v>
      </c>
      <c r="F4116" s="9" t="s">
        <v>12</v>
      </c>
      <c r="G4116" s="9" t="s">
        <v>11</v>
      </c>
      <c r="H4116" s="9" t="s">
        <v>133</v>
      </c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</row>
    <row r="4117" spans="1:24" hidden="1" x14ac:dyDescent="0.2">
      <c r="A4117" s="3">
        <v>45779</v>
      </c>
      <c r="B4117" s="9">
        <v>-137.82</v>
      </c>
      <c r="C4117" s="9" t="s">
        <v>27</v>
      </c>
      <c r="D4117" s="9" t="s">
        <v>28</v>
      </c>
      <c r="E4117" s="9" t="s">
        <v>132</v>
      </c>
      <c r="F4117" s="9" t="s">
        <v>12</v>
      </c>
      <c r="G4117" s="9" t="s">
        <v>11</v>
      </c>
      <c r="H4117" s="9" t="s">
        <v>133</v>
      </c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</row>
    <row r="4118" spans="1:24" hidden="1" x14ac:dyDescent="0.2">
      <c r="A4118" s="3">
        <v>45804</v>
      </c>
      <c r="B4118" s="9">
        <v>-192.96</v>
      </c>
      <c r="C4118" s="9" t="s">
        <v>27</v>
      </c>
      <c r="D4118" s="9" t="s">
        <v>28</v>
      </c>
      <c r="E4118" s="9" t="s">
        <v>132</v>
      </c>
      <c r="F4118" s="9" t="s">
        <v>12</v>
      </c>
      <c r="G4118" s="9" t="s">
        <v>11</v>
      </c>
      <c r="H4118" s="9" t="s">
        <v>133</v>
      </c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</row>
    <row r="4119" spans="1:24" hidden="1" x14ac:dyDescent="0.2">
      <c r="A4119" s="3">
        <v>45807</v>
      </c>
      <c r="B4119" s="9">
        <v>-192.96</v>
      </c>
      <c r="C4119" s="9" t="s">
        <v>27</v>
      </c>
      <c r="D4119" s="9" t="s">
        <v>28</v>
      </c>
      <c r="E4119" s="9" t="s">
        <v>132</v>
      </c>
      <c r="F4119" s="9" t="s">
        <v>12</v>
      </c>
      <c r="G4119" s="9" t="s">
        <v>11</v>
      </c>
      <c r="H4119" s="9" t="s">
        <v>133</v>
      </c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</row>
    <row r="4120" spans="1:24" hidden="1" x14ac:dyDescent="0.2">
      <c r="A4120" s="3">
        <v>45820</v>
      </c>
      <c r="B4120" s="9">
        <v>-192.96</v>
      </c>
      <c r="C4120" s="9" t="s">
        <v>27</v>
      </c>
      <c r="D4120" s="9" t="s">
        <v>28</v>
      </c>
      <c r="E4120" s="9" t="s">
        <v>132</v>
      </c>
      <c r="F4120" s="9" t="s">
        <v>12</v>
      </c>
      <c r="G4120" s="9" t="s">
        <v>11</v>
      </c>
      <c r="H4120" s="9" t="s">
        <v>133</v>
      </c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</row>
    <row r="4121" spans="1:24" hidden="1" x14ac:dyDescent="0.2">
      <c r="A4121" s="3">
        <v>45834</v>
      </c>
      <c r="B4121" s="9">
        <v>-192.96</v>
      </c>
      <c r="C4121" s="9" t="s">
        <v>27</v>
      </c>
      <c r="D4121" s="9" t="s">
        <v>28</v>
      </c>
      <c r="E4121" s="9" t="s">
        <v>132</v>
      </c>
      <c r="F4121" s="9" t="s">
        <v>12</v>
      </c>
      <c r="G4121" s="9" t="s">
        <v>11</v>
      </c>
      <c r="H4121" s="9" t="s">
        <v>133</v>
      </c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</row>
    <row r="4122" spans="1:24" hidden="1" x14ac:dyDescent="0.2">
      <c r="A4122" s="3">
        <v>45848</v>
      </c>
      <c r="B4122" s="9">
        <v>-192.96</v>
      </c>
      <c r="C4122" s="9" t="s">
        <v>27</v>
      </c>
      <c r="D4122" s="9" t="s">
        <v>28</v>
      </c>
      <c r="E4122" s="9" t="s">
        <v>132</v>
      </c>
      <c r="F4122" s="9" t="s">
        <v>12</v>
      </c>
      <c r="G4122" s="9" t="s">
        <v>11</v>
      </c>
      <c r="H4122" s="9" t="s">
        <v>133</v>
      </c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</row>
    <row r="4123" spans="1:24" hidden="1" x14ac:dyDescent="0.2">
      <c r="A4123" s="3">
        <v>45862</v>
      </c>
      <c r="B4123" s="9">
        <v>-192.96</v>
      </c>
      <c r="C4123" s="9" t="s">
        <v>27</v>
      </c>
      <c r="D4123" s="9" t="s">
        <v>28</v>
      </c>
      <c r="E4123" s="9" t="s">
        <v>132</v>
      </c>
      <c r="F4123" s="9" t="s">
        <v>12</v>
      </c>
      <c r="G4123" s="9" t="s">
        <v>11</v>
      </c>
      <c r="H4123" s="9" t="s">
        <v>133</v>
      </c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</row>
    <row r="4124" spans="1:24" hidden="1" x14ac:dyDescent="0.2">
      <c r="A4124" s="3">
        <v>45876</v>
      </c>
      <c r="B4124" s="9">
        <v>-192.96</v>
      </c>
      <c r="C4124" s="9" t="s">
        <v>27</v>
      </c>
      <c r="D4124" s="9" t="s">
        <v>28</v>
      </c>
      <c r="E4124" s="9" t="s">
        <v>132</v>
      </c>
      <c r="F4124" s="9" t="s">
        <v>12</v>
      </c>
      <c r="G4124" s="9" t="s">
        <v>11</v>
      </c>
      <c r="H4124" s="9" t="s">
        <v>133</v>
      </c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</row>
    <row r="4125" spans="1:24" hidden="1" x14ac:dyDescent="0.2">
      <c r="A4125" s="3">
        <v>45890</v>
      </c>
      <c r="B4125" s="9">
        <v>-192.96</v>
      </c>
      <c r="C4125" s="9" t="s">
        <v>27</v>
      </c>
      <c r="D4125" s="9" t="s">
        <v>28</v>
      </c>
      <c r="E4125" s="9" t="s">
        <v>132</v>
      </c>
      <c r="F4125" s="9" t="s">
        <v>12</v>
      </c>
      <c r="G4125" s="9" t="s">
        <v>11</v>
      </c>
      <c r="H4125" s="9" t="s">
        <v>133</v>
      </c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</row>
    <row r="4126" spans="1:24" hidden="1" x14ac:dyDescent="0.2">
      <c r="A4126" s="3">
        <v>45912</v>
      </c>
      <c r="B4126" s="9">
        <v>-192.96</v>
      </c>
      <c r="C4126" s="9" t="s">
        <v>27</v>
      </c>
      <c r="D4126" s="9" t="s">
        <v>28</v>
      </c>
      <c r="E4126" s="9" t="s">
        <v>132</v>
      </c>
      <c r="F4126" s="9" t="s">
        <v>12</v>
      </c>
      <c r="G4126" s="9" t="s">
        <v>11</v>
      </c>
      <c r="H4126" s="9" t="s">
        <v>133</v>
      </c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</row>
    <row r="4127" spans="1:24" hidden="1" x14ac:dyDescent="0.2">
      <c r="A4127" s="3">
        <v>45951</v>
      </c>
      <c r="B4127" s="9">
        <v>-192.96</v>
      </c>
      <c r="C4127" s="9" t="s">
        <v>27</v>
      </c>
      <c r="D4127" s="9" t="s">
        <v>28</v>
      </c>
      <c r="E4127" s="9" t="s">
        <v>132</v>
      </c>
      <c r="F4127" s="9" t="s">
        <v>12</v>
      </c>
      <c r="G4127" s="9" t="s">
        <v>11</v>
      </c>
      <c r="H4127" s="9" t="s">
        <v>133</v>
      </c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</row>
    <row r="4128" spans="1:24" hidden="1" x14ac:dyDescent="0.2">
      <c r="A4128" s="3">
        <v>45960</v>
      </c>
      <c r="B4128" s="9">
        <v>-192.96</v>
      </c>
      <c r="C4128" s="9" t="s">
        <v>27</v>
      </c>
      <c r="D4128" s="9" t="s">
        <v>28</v>
      </c>
      <c r="E4128" s="9" t="s">
        <v>132</v>
      </c>
      <c r="F4128" s="9" t="s">
        <v>12</v>
      </c>
      <c r="G4128" s="9" t="s">
        <v>11</v>
      </c>
      <c r="H4128" s="9" t="s">
        <v>133</v>
      </c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</row>
    <row r="4129" spans="1:24" hidden="1" x14ac:dyDescent="0.2">
      <c r="A4129" s="3">
        <v>45722</v>
      </c>
      <c r="B4129" s="9">
        <v>-184.27</v>
      </c>
      <c r="C4129" s="9" t="s">
        <v>27</v>
      </c>
      <c r="D4129" s="9" t="s">
        <v>28</v>
      </c>
      <c r="E4129" s="9" t="s">
        <v>3578</v>
      </c>
      <c r="F4129" s="9" t="s">
        <v>12</v>
      </c>
      <c r="G4129" s="9" t="s">
        <v>11</v>
      </c>
      <c r="H4129" s="9" t="s">
        <v>133</v>
      </c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</row>
    <row r="4130" spans="1:24" hidden="1" x14ac:dyDescent="0.2">
      <c r="A4130" s="3">
        <v>45733</v>
      </c>
      <c r="B4130" s="9">
        <v>-144.78</v>
      </c>
      <c r="C4130" s="9" t="s">
        <v>27</v>
      </c>
      <c r="D4130" s="9" t="s">
        <v>28</v>
      </c>
      <c r="E4130" s="9" t="s">
        <v>3578</v>
      </c>
      <c r="F4130" s="9" t="s">
        <v>12</v>
      </c>
      <c r="G4130" s="9" t="s">
        <v>11</v>
      </c>
      <c r="H4130" s="9" t="s">
        <v>133</v>
      </c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</row>
    <row r="4131" spans="1:24" hidden="1" x14ac:dyDescent="0.2">
      <c r="A4131" s="3">
        <v>45749</v>
      </c>
      <c r="B4131" s="9">
        <v>-176.87</v>
      </c>
      <c r="C4131" s="9" t="s">
        <v>27</v>
      </c>
      <c r="D4131" s="9" t="s">
        <v>28</v>
      </c>
      <c r="E4131" s="9" t="s">
        <v>3578</v>
      </c>
      <c r="F4131" s="9" t="s">
        <v>12</v>
      </c>
      <c r="G4131" s="9" t="s">
        <v>11</v>
      </c>
      <c r="H4131" s="9" t="s">
        <v>133</v>
      </c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</row>
    <row r="4132" spans="1:24" hidden="1" x14ac:dyDescent="0.2">
      <c r="A4132" s="3">
        <v>45761</v>
      </c>
      <c r="B4132" s="9">
        <v>-223.74</v>
      </c>
      <c r="C4132" s="9" t="s">
        <v>27</v>
      </c>
      <c r="D4132" s="9" t="s">
        <v>28</v>
      </c>
      <c r="E4132" s="9" t="s">
        <v>3578</v>
      </c>
      <c r="F4132" s="9" t="s">
        <v>12</v>
      </c>
      <c r="G4132" s="9" t="s">
        <v>11</v>
      </c>
      <c r="H4132" s="9" t="s">
        <v>133</v>
      </c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</row>
    <row r="4133" spans="1:24" hidden="1" x14ac:dyDescent="0.2">
      <c r="A4133" s="3">
        <v>45775</v>
      </c>
      <c r="B4133" s="9">
        <v>-195.77</v>
      </c>
      <c r="C4133" s="9" t="s">
        <v>27</v>
      </c>
      <c r="D4133" s="9" t="s">
        <v>28</v>
      </c>
      <c r="E4133" s="9" t="s">
        <v>3578</v>
      </c>
      <c r="F4133" s="9" t="s">
        <v>12</v>
      </c>
      <c r="G4133" s="9" t="s">
        <v>11</v>
      </c>
      <c r="H4133" s="9" t="s">
        <v>133</v>
      </c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</row>
    <row r="4134" spans="1:24" hidden="1" x14ac:dyDescent="0.2">
      <c r="A4134" s="3">
        <v>45937</v>
      </c>
      <c r="B4134" s="9">
        <v>-385.92</v>
      </c>
      <c r="C4134" s="9" t="s">
        <v>27</v>
      </c>
      <c r="D4134" s="9" t="s">
        <v>28</v>
      </c>
      <c r="E4134" s="9" t="s">
        <v>3578</v>
      </c>
      <c r="F4134" s="9" t="s">
        <v>12</v>
      </c>
      <c r="G4134" s="9" t="s">
        <v>11</v>
      </c>
      <c r="H4134" s="9" t="s">
        <v>133</v>
      </c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</row>
    <row r="4135" spans="1:24" hidden="1" x14ac:dyDescent="0.2">
      <c r="A4135" s="3">
        <v>45985</v>
      </c>
      <c r="B4135" s="9">
        <v>-192.96</v>
      </c>
      <c r="C4135" s="9" t="s">
        <v>27</v>
      </c>
      <c r="D4135" s="9" t="s">
        <v>28</v>
      </c>
      <c r="E4135" s="9" t="s">
        <v>3578</v>
      </c>
      <c r="F4135" s="9" t="s">
        <v>12</v>
      </c>
      <c r="G4135" s="9" t="s">
        <v>11</v>
      </c>
      <c r="H4135" s="9" t="s">
        <v>133</v>
      </c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</row>
    <row r="4136" spans="1:24" hidden="1" x14ac:dyDescent="0.2">
      <c r="A4136" s="3">
        <v>45476</v>
      </c>
      <c r="B4136" s="9">
        <v>4932.3900000000003</v>
      </c>
      <c r="C4136" s="9" t="s">
        <v>36</v>
      </c>
      <c r="D4136" s="9" t="s">
        <v>95</v>
      </c>
      <c r="E4136" s="9" t="s">
        <v>96</v>
      </c>
      <c r="F4136" s="9" t="s">
        <v>97</v>
      </c>
      <c r="G4136" s="9" t="s">
        <v>5532</v>
      </c>
      <c r="H4136" s="10" t="s">
        <v>4239</v>
      </c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</row>
    <row r="4137" spans="1:24" hidden="1" x14ac:dyDescent="0.2">
      <c r="A4137" s="3">
        <v>45490</v>
      </c>
      <c r="B4137" s="9">
        <v>4969.7299999999996</v>
      </c>
      <c r="C4137" s="9" t="s">
        <v>36</v>
      </c>
      <c r="D4137" s="9" t="s">
        <v>95</v>
      </c>
      <c r="E4137" s="9" t="s">
        <v>96</v>
      </c>
      <c r="F4137" s="9" t="s">
        <v>97</v>
      </c>
      <c r="G4137" s="9" t="s">
        <v>5532</v>
      </c>
      <c r="H4137" s="10" t="s">
        <v>4239</v>
      </c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</row>
    <row r="4138" spans="1:24" hidden="1" x14ac:dyDescent="0.2">
      <c r="A4138" s="3">
        <v>45504</v>
      </c>
      <c r="B4138" s="9">
        <v>4932.3900000000003</v>
      </c>
      <c r="C4138" s="9" t="s">
        <v>36</v>
      </c>
      <c r="D4138" s="9" t="s">
        <v>95</v>
      </c>
      <c r="E4138" s="9" t="s">
        <v>96</v>
      </c>
      <c r="F4138" s="9" t="s">
        <v>97</v>
      </c>
      <c r="G4138" s="9" t="s">
        <v>5532</v>
      </c>
      <c r="H4138" s="10" t="s">
        <v>4239</v>
      </c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</row>
    <row r="4139" spans="1:24" hidden="1" x14ac:dyDescent="0.2">
      <c r="A4139" s="3">
        <v>45518</v>
      </c>
      <c r="B4139" s="9">
        <v>4932.3900000000003</v>
      </c>
      <c r="C4139" s="9" t="s">
        <v>36</v>
      </c>
      <c r="D4139" s="9" t="s">
        <v>95</v>
      </c>
      <c r="E4139" s="9" t="s">
        <v>96</v>
      </c>
      <c r="F4139" s="9" t="s">
        <v>97</v>
      </c>
      <c r="G4139" s="9" t="s">
        <v>5532</v>
      </c>
      <c r="H4139" s="10" t="s">
        <v>4239</v>
      </c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</row>
    <row r="4140" spans="1:24" hidden="1" x14ac:dyDescent="0.2">
      <c r="A4140" s="3">
        <v>45532</v>
      </c>
      <c r="B4140" s="9">
        <v>7617.76</v>
      </c>
      <c r="C4140" s="9" t="s">
        <v>36</v>
      </c>
      <c r="D4140" s="9" t="s">
        <v>95</v>
      </c>
      <c r="E4140" s="9" t="s">
        <v>96</v>
      </c>
      <c r="F4140" s="9" t="s">
        <v>97</v>
      </c>
      <c r="G4140" s="9" t="s">
        <v>5532</v>
      </c>
      <c r="H4140" s="10" t="s">
        <v>4239</v>
      </c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</row>
    <row r="4141" spans="1:24" hidden="1" x14ac:dyDescent="0.2">
      <c r="A4141" s="3">
        <v>45546</v>
      </c>
      <c r="B4141" s="9">
        <v>4932.3900000000003</v>
      </c>
      <c r="C4141" s="9" t="s">
        <v>36</v>
      </c>
      <c r="D4141" s="9" t="s">
        <v>95</v>
      </c>
      <c r="E4141" s="9" t="s">
        <v>96</v>
      </c>
      <c r="F4141" s="9" t="s">
        <v>97</v>
      </c>
      <c r="G4141" s="9" t="s">
        <v>5532</v>
      </c>
      <c r="H4141" s="10" t="s">
        <v>4239</v>
      </c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</row>
    <row r="4142" spans="1:24" hidden="1" x14ac:dyDescent="0.2">
      <c r="A4142" s="3">
        <v>45560</v>
      </c>
      <c r="B4142" s="9">
        <v>4932.3900000000003</v>
      </c>
      <c r="C4142" s="9" t="s">
        <v>36</v>
      </c>
      <c r="D4142" s="9" t="s">
        <v>95</v>
      </c>
      <c r="E4142" s="9" t="s">
        <v>96</v>
      </c>
      <c r="F4142" s="9" t="s">
        <v>97</v>
      </c>
      <c r="G4142" s="9" t="s">
        <v>5532</v>
      </c>
      <c r="H4142" s="10" t="s">
        <v>4239</v>
      </c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</row>
    <row r="4143" spans="1:24" hidden="1" x14ac:dyDescent="0.2">
      <c r="A4143" s="3">
        <v>45574</v>
      </c>
      <c r="B4143" s="9">
        <v>17556.47</v>
      </c>
      <c r="C4143" s="9" t="s">
        <v>36</v>
      </c>
      <c r="D4143" s="9" t="s">
        <v>95</v>
      </c>
      <c r="E4143" s="9" t="s">
        <v>96</v>
      </c>
      <c r="F4143" s="9" t="s">
        <v>97</v>
      </c>
      <c r="G4143" s="9" t="s">
        <v>5532</v>
      </c>
      <c r="H4143" s="10" t="s">
        <v>4239</v>
      </c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</row>
    <row r="4144" spans="1:24" hidden="1" x14ac:dyDescent="0.2">
      <c r="A4144" s="3">
        <v>45588</v>
      </c>
      <c r="B4144" s="9">
        <v>5075.42</v>
      </c>
      <c r="C4144" s="9" t="s">
        <v>36</v>
      </c>
      <c r="D4144" s="9" t="s">
        <v>95</v>
      </c>
      <c r="E4144" s="9" t="s">
        <v>96</v>
      </c>
      <c r="F4144" s="9" t="s">
        <v>97</v>
      </c>
      <c r="G4144" s="9" t="s">
        <v>5532</v>
      </c>
      <c r="H4144" s="10" t="s">
        <v>4239</v>
      </c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</row>
    <row r="4145" spans="1:24" hidden="1" x14ac:dyDescent="0.2">
      <c r="A4145" s="3">
        <v>45602</v>
      </c>
      <c r="B4145" s="9">
        <v>5075.42</v>
      </c>
      <c r="C4145" s="9" t="s">
        <v>36</v>
      </c>
      <c r="D4145" s="9" t="s">
        <v>95</v>
      </c>
      <c r="E4145" s="9" t="s">
        <v>96</v>
      </c>
      <c r="F4145" s="9" t="s">
        <v>97</v>
      </c>
      <c r="G4145" s="9" t="s">
        <v>5532</v>
      </c>
      <c r="H4145" s="10" t="s">
        <v>4239</v>
      </c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</row>
    <row r="4146" spans="1:24" hidden="1" x14ac:dyDescent="0.2">
      <c r="A4146" s="3">
        <v>45616</v>
      </c>
      <c r="B4146" s="9">
        <v>5075.42</v>
      </c>
      <c r="C4146" s="9" t="s">
        <v>36</v>
      </c>
      <c r="D4146" s="9" t="s">
        <v>95</v>
      </c>
      <c r="E4146" s="9" t="s">
        <v>96</v>
      </c>
      <c r="F4146" s="9" t="s">
        <v>97</v>
      </c>
      <c r="G4146" s="9" t="s">
        <v>5532</v>
      </c>
      <c r="H4146" s="10" t="s">
        <v>4239</v>
      </c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</row>
    <row r="4147" spans="1:24" hidden="1" x14ac:dyDescent="0.2">
      <c r="A4147" s="3">
        <v>45630</v>
      </c>
      <c r="B4147" s="9">
        <v>5075.42</v>
      </c>
      <c r="C4147" s="9" t="s">
        <v>36</v>
      </c>
      <c r="D4147" s="9" t="s">
        <v>95</v>
      </c>
      <c r="E4147" s="9" t="s">
        <v>96</v>
      </c>
      <c r="F4147" s="9" t="s">
        <v>97</v>
      </c>
      <c r="G4147" s="9" t="s">
        <v>5532</v>
      </c>
      <c r="H4147" s="10" t="s">
        <v>4239</v>
      </c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</row>
    <row r="4148" spans="1:24" hidden="1" x14ac:dyDescent="0.2">
      <c r="A4148" s="3">
        <v>45644</v>
      </c>
      <c r="B4148" s="9">
        <v>5075.42</v>
      </c>
      <c r="C4148" s="9" t="s">
        <v>36</v>
      </c>
      <c r="D4148" s="9" t="s">
        <v>95</v>
      </c>
      <c r="E4148" s="9" t="s">
        <v>96</v>
      </c>
      <c r="F4148" s="9" t="s">
        <v>97</v>
      </c>
      <c r="G4148" s="9" t="s">
        <v>5532</v>
      </c>
      <c r="H4148" s="10" t="s">
        <v>4239</v>
      </c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</row>
    <row r="4149" spans="1:24" hidden="1" x14ac:dyDescent="0.2">
      <c r="A4149" s="3">
        <v>45657</v>
      </c>
      <c r="B4149" s="9">
        <v>5112.75</v>
      </c>
      <c r="C4149" s="9" t="s">
        <v>36</v>
      </c>
      <c r="D4149" s="9" t="s">
        <v>95</v>
      </c>
      <c r="E4149" s="9" t="s">
        <v>96</v>
      </c>
      <c r="F4149" s="9" t="s">
        <v>97</v>
      </c>
      <c r="G4149" s="9" t="s">
        <v>5532</v>
      </c>
      <c r="H4149" s="10" t="s">
        <v>4239</v>
      </c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</row>
    <row r="4150" spans="1:24" hidden="1" x14ac:dyDescent="0.2">
      <c r="A4150" s="3">
        <v>45672</v>
      </c>
      <c r="B4150" s="9">
        <v>5435.31</v>
      </c>
      <c r="C4150" s="9" t="s">
        <v>36</v>
      </c>
      <c r="D4150" s="9" t="s">
        <v>95</v>
      </c>
      <c r="E4150" s="9" t="s">
        <v>96</v>
      </c>
      <c r="F4150" s="9" t="s">
        <v>97</v>
      </c>
      <c r="G4150" s="9" t="s">
        <v>5532</v>
      </c>
      <c r="H4150" s="10" t="s">
        <v>4239</v>
      </c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</row>
    <row r="4151" spans="1:24" hidden="1" x14ac:dyDescent="0.2">
      <c r="A4151" s="3">
        <v>45686</v>
      </c>
      <c r="B4151" s="9">
        <v>5779.19</v>
      </c>
      <c r="C4151" s="9" t="s">
        <v>36</v>
      </c>
      <c r="D4151" s="9" t="s">
        <v>95</v>
      </c>
      <c r="E4151" s="9" t="s">
        <v>96</v>
      </c>
      <c r="F4151" s="9" t="s">
        <v>97</v>
      </c>
      <c r="G4151" s="9" t="s">
        <v>5532</v>
      </c>
      <c r="H4151" s="10" t="s">
        <v>4239</v>
      </c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</row>
    <row r="4152" spans="1:24" hidden="1" x14ac:dyDescent="0.2">
      <c r="A4152" s="3">
        <v>45700</v>
      </c>
      <c r="B4152" s="9">
        <v>5779.19</v>
      </c>
      <c r="C4152" s="9" t="s">
        <v>36</v>
      </c>
      <c r="D4152" s="9" t="s">
        <v>95</v>
      </c>
      <c r="E4152" s="9" t="s">
        <v>96</v>
      </c>
      <c r="F4152" s="9" t="s">
        <v>97</v>
      </c>
      <c r="G4152" s="9" t="s">
        <v>5532</v>
      </c>
      <c r="H4152" s="10" t="s">
        <v>4239</v>
      </c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</row>
    <row r="4153" spans="1:24" hidden="1" x14ac:dyDescent="0.2">
      <c r="A4153" s="3">
        <v>45392</v>
      </c>
      <c r="B4153" s="9">
        <v>-22.5</v>
      </c>
      <c r="C4153" s="9" t="s">
        <v>27</v>
      </c>
      <c r="D4153" s="9" t="s">
        <v>28</v>
      </c>
      <c r="E4153" s="9" t="s">
        <v>1947</v>
      </c>
      <c r="F4153" s="9" t="s">
        <v>11</v>
      </c>
      <c r="G4153" s="9" t="s">
        <v>628</v>
      </c>
      <c r="H4153" s="10" t="s">
        <v>5944</v>
      </c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</row>
    <row r="4154" spans="1:24" hidden="1" x14ac:dyDescent="0.2">
      <c r="A4154" s="3">
        <v>45597</v>
      </c>
      <c r="B4154" s="9">
        <v>-17</v>
      </c>
      <c r="C4154" s="9" t="s">
        <v>27</v>
      </c>
      <c r="D4154" s="9" t="s">
        <v>28</v>
      </c>
      <c r="E4154" s="9" t="s">
        <v>130</v>
      </c>
      <c r="F4154" s="9" t="s">
        <v>5538</v>
      </c>
      <c r="G4154" s="9" t="s">
        <v>5543</v>
      </c>
      <c r="H4154" s="9" t="s">
        <v>4022</v>
      </c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</row>
    <row r="4155" spans="1:24" hidden="1" x14ac:dyDescent="0.2">
      <c r="A4155" s="3">
        <v>45607</v>
      </c>
      <c r="B4155" s="9">
        <v>-31.75</v>
      </c>
      <c r="C4155" s="9" t="s">
        <v>27</v>
      </c>
      <c r="D4155" s="9" t="s">
        <v>28</v>
      </c>
      <c r="E4155" s="9" t="s">
        <v>130</v>
      </c>
      <c r="F4155" s="9" t="s">
        <v>5538</v>
      </c>
      <c r="G4155" s="9" t="s">
        <v>5543</v>
      </c>
      <c r="H4155" s="9" t="s">
        <v>4022</v>
      </c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</row>
    <row r="4156" spans="1:24" hidden="1" x14ac:dyDescent="0.2">
      <c r="A4156" s="3">
        <v>45898</v>
      </c>
      <c r="B4156" s="9">
        <v>-51.2</v>
      </c>
      <c r="C4156" s="9" t="s">
        <v>27</v>
      </c>
      <c r="D4156" s="9" t="s">
        <v>28</v>
      </c>
      <c r="E4156" s="9" t="s">
        <v>4616</v>
      </c>
      <c r="F4156" s="9" t="s">
        <v>1</v>
      </c>
      <c r="G4156" s="9" t="s">
        <v>1</v>
      </c>
      <c r="H4156" s="9" t="s">
        <v>4617</v>
      </c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</row>
    <row r="4157" spans="1:24" hidden="1" x14ac:dyDescent="0.2">
      <c r="A4157" s="3">
        <v>45951</v>
      </c>
      <c r="B4157" s="9">
        <v>-2.02</v>
      </c>
      <c r="C4157" s="9" t="s">
        <v>27</v>
      </c>
      <c r="D4157" s="9" t="s">
        <v>28</v>
      </c>
      <c r="E4157" s="9" t="s">
        <v>4949</v>
      </c>
      <c r="F4157" s="9" t="s">
        <v>19</v>
      </c>
      <c r="G4157" s="9" t="s">
        <v>18</v>
      </c>
      <c r="H4157" s="10" t="s">
        <v>5950</v>
      </c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</row>
    <row r="4158" spans="1:24" hidden="1" x14ac:dyDescent="0.2">
      <c r="A4158" s="3">
        <v>45608</v>
      </c>
      <c r="B4158" s="9">
        <v>-7</v>
      </c>
      <c r="C4158" s="9" t="s">
        <v>27</v>
      </c>
      <c r="D4158" s="9" t="s">
        <v>28</v>
      </c>
      <c r="E4158" s="9" t="s">
        <v>130</v>
      </c>
      <c r="F4158" s="9" t="s">
        <v>5538</v>
      </c>
      <c r="G4158" s="9" t="s">
        <v>5543</v>
      </c>
      <c r="H4158" s="9" t="s">
        <v>4022</v>
      </c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</row>
    <row r="4159" spans="1:24" hidden="1" x14ac:dyDescent="0.2">
      <c r="A4159" s="3">
        <v>45632</v>
      </c>
      <c r="B4159" s="9">
        <v>-3</v>
      </c>
      <c r="C4159" s="9" t="s">
        <v>27</v>
      </c>
      <c r="D4159" s="9" t="s">
        <v>28</v>
      </c>
      <c r="E4159" s="9" t="s">
        <v>130</v>
      </c>
      <c r="F4159" s="9" t="s">
        <v>5538</v>
      </c>
      <c r="G4159" s="9" t="s">
        <v>5543</v>
      </c>
      <c r="H4159" s="9" t="s">
        <v>4022</v>
      </c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</row>
    <row r="4160" spans="1:24" hidden="1" x14ac:dyDescent="0.2">
      <c r="A4160" s="3">
        <v>45637</v>
      </c>
      <c r="B4160" s="9">
        <v>-3</v>
      </c>
      <c r="C4160" s="9" t="s">
        <v>27</v>
      </c>
      <c r="D4160" s="9" t="s">
        <v>28</v>
      </c>
      <c r="E4160" s="9" t="s">
        <v>130</v>
      </c>
      <c r="F4160" s="9" t="s">
        <v>5538</v>
      </c>
      <c r="G4160" s="9" t="s">
        <v>5543</v>
      </c>
      <c r="H4160" s="9" t="s">
        <v>4022</v>
      </c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</row>
    <row r="4161" spans="1:24" hidden="1" x14ac:dyDescent="0.2">
      <c r="A4161" s="3">
        <v>45678</v>
      </c>
      <c r="B4161" s="9">
        <v>-27.05</v>
      </c>
      <c r="C4161" s="9" t="s">
        <v>27</v>
      </c>
      <c r="D4161" s="9" t="s">
        <v>28</v>
      </c>
      <c r="E4161" s="9" t="s">
        <v>130</v>
      </c>
      <c r="F4161" s="9" t="s">
        <v>5538</v>
      </c>
      <c r="G4161" s="9" t="s">
        <v>5543</v>
      </c>
      <c r="H4161" s="9" t="s">
        <v>4022</v>
      </c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</row>
    <row r="4162" spans="1:24" hidden="1" x14ac:dyDescent="0.2">
      <c r="A4162" s="3">
        <v>45707</v>
      </c>
      <c r="B4162" s="9">
        <v>-44.2</v>
      </c>
      <c r="C4162" s="9" t="s">
        <v>27</v>
      </c>
      <c r="D4162" s="9" t="s">
        <v>28</v>
      </c>
      <c r="E4162" s="9" t="s">
        <v>130</v>
      </c>
      <c r="F4162" s="9" t="s">
        <v>5538</v>
      </c>
      <c r="G4162" s="9" t="s">
        <v>5543</v>
      </c>
      <c r="H4162" s="9" t="s">
        <v>4022</v>
      </c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</row>
    <row r="4163" spans="1:24" hidden="1" x14ac:dyDescent="0.2">
      <c r="A4163" s="3">
        <v>45713</v>
      </c>
      <c r="B4163" s="9">
        <v>-16.149999999999999</v>
      </c>
      <c r="C4163" s="9" t="s">
        <v>27</v>
      </c>
      <c r="D4163" s="9" t="s">
        <v>28</v>
      </c>
      <c r="E4163" s="9" t="s">
        <v>130</v>
      </c>
      <c r="F4163" s="9" t="s">
        <v>5538</v>
      </c>
      <c r="G4163" s="9" t="s">
        <v>5543</v>
      </c>
      <c r="H4163" s="9" t="s">
        <v>4022</v>
      </c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</row>
    <row r="4164" spans="1:24" hidden="1" x14ac:dyDescent="0.2">
      <c r="A4164" s="3">
        <v>45715</v>
      </c>
      <c r="B4164" s="9">
        <v>-25.7</v>
      </c>
      <c r="C4164" s="9" t="s">
        <v>27</v>
      </c>
      <c r="D4164" s="9" t="s">
        <v>28</v>
      </c>
      <c r="E4164" s="9" t="s">
        <v>130</v>
      </c>
      <c r="F4164" s="9" t="s">
        <v>5538</v>
      </c>
      <c r="G4164" s="9" t="s">
        <v>5543</v>
      </c>
      <c r="H4164" s="9" t="s">
        <v>4022</v>
      </c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</row>
    <row r="4165" spans="1:24" hidden="1" x14ac:dyDescent="0.2">
      <c r="A4165" s="3">
        <v>45726</v>
      </c>
      <c r="B4165" s="9">
        <v>-5.35</v>
      </c>
      <c r="C4165" s="9" t="s">
        <v>27</v>
      </c>
      <c r="D4165" s="9" t="s">
        <v>28</v>
      </c>
      <c r="E4165" s="9" t="s">
        <v>130</v>
      </c>
      <c r="F4165" s="9" t="s">
        <v>5538</v>
      </c>
      <c r="G4165" s="9" t="s">
        <v>5543</v>
      </c>
      <c r="H4165" s="9" t="s">
        <v>4022</v>
      </c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</row>
    <row r="4166" spans="1:24" hidden="1" x14ac:dyDescent="0.2">
      <c r="A4166" s="3">
        <v>45734</v>
      </c>
      <c r="B4166" s="9">
        <v>-44.65</v>
      </c>
      <c r="C4166" s="9" t="s">
        <v>27</v>
      </c>
      <c r="D4166" s="9" t="s">
        <v>28</v>
      </c>
      <c r="E4166" s="9" t="s">
        <v>130</v>
      </c>
      <c r="F4166" s="9" t="s">
        <v>5538</v>
      </c>
      <c r="G4166" s="9" t="s">
        <v>5543</v>
      </c>
      <c r="H4166" s="9" t="s">
        <v>4022</v>
      </c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</row>
    <row r="4167" spans="1:24" hidden="1" x14ac:dyDescent="0.2">
      <c r="A4167" s="3">
        <v>45741</v>
      </c>
      <c r="B4167" s="9">
        <v>-38.1</v>
      </c>
      <c r="C4167" s="9" t="s">
        <v>27</v>
      </c>
      <c r="D4167" s="9" t="s">
        <v>28</v>
      </c>
      <c r="E4167" s="9" t="s">
        <v>130</v>
      </c>
      <c r="F4167" s="9" t="s">
        <v>5538</v>
      </c>
      <c r="G4167" s="9" t="s">
        <v>5543</v>
      </c>
      <c r="H4167" s="9" t="s">
        <v>4022</v>
      </c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</row>
    <row r="4168" spans="1:24" hidden="1" x14ac:dyDescent="0.2">
      <c r="A4168" s="3">
        <v>45748</v>
      </c>
      <c r="B4168" s="9">
        <v>-3</v>
      </c>
      <c r="C4168" s="9" t="s">
        <v>27</v>
      </c>
      <c r="D4168" s="9" t="s">
        <v>28</v>
      </c>
      <c r="E4168" s="9" t="s">
        <v>130</v>
      </c>
      <c r="F4168" s="9" t="s">
        <v>5538</v>
      </c>
      <c r="G4168" s="9" t="s">
        <v>5543</v>
      </c>
      <c r="H4168" s="9" t="s">
        <v>4022</v>
      </c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</row>
    <row r="4169" spans="1:24" hidden="1" x14ac:dyDescent="0.2">
      <c r="A4169" s="3">
        <v>45750</v>
      </c>
      <c r="B4169" s="9">
        <v>-29.25</v>
      </c>
      <c r="C4169" s="9" t="s">
        <v>27</v>
      </c>
      <c r="D4169" s="9" t="s">
        <v>28</v>
      </c>
      <c r="E4169" s="9" t="s">
        <v>130</v>
      </c>
      <c r="F4169" s="9" t="s">
        <v>5538</v>
      </c>
      <c r="G4169" s="9" t="s">
        <v>5543</v>
      </c>
      <c r="H4169" s="9" t="s">
        <v>4022</v>
      </c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</row>
    <row r="4170" spans="1:24" hidden="1" x14ac:dyDescent="0.2">
      <c r="A4170" s="3">
        <v>45755</v>
      </c>
      <c r="B4170" s="9">
        <v>-26.2</v>
      </c>
      <c r="C4170" s="9" t="s">
        <v>27</v>
      </c>
      <c r="D4170" s="9" t="s">
        <v>28</v>
      </c>
      <c r="E4170" s="9" t="s">
        <v>130</v>
      </c>
      <c r="F4170" s="9" t="s">
        <v>5538</v>
      </c>
      <c r="G4170" s="9" t="s">
        <v>5543</v>
      </c>
      <c r="H4170" s="9" t="s">
        <v>4022</v>
      </c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</row>
    <row r="4171" spans="1:24" hidden="1" x14ac:dyDescent="0.2">
      <c r="A4171" s="3">
        <v>45810</v>
      </c>
      <c r="B4171" s="9">
        <v>-13.95</v>
      </c>
      <c r="C4171" s="9" t="s">
        <v>27</v>
      </c>
      <c r="D4171" s="9" t="s">
        <v>28</v>
      </c>
      <c r="E4171" s="9" t="s">
        <v>130</v>
      </c>
      <c r="F4171" s="9" t="s">
        <v>5538</v>
      </c>
      <c r="G4171" s="9" t="s">
        <v>5543</v>
      </c>
      <c r="H4171" s="9" t="s">
        <v>4022</v>
      </c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</row>
    <row r="4172" spans="1:24" hidden="1" x14ac:dyDescent="0.2">
      <c r="A4172" s="3">
        <v>45853</v>
      </c>
      <c r="B4172" s="9">
        <v>-9.5</v>
      </c>
      <c r="C4172" s="9" t="s">
        <v>27</v>
      </c>
      <c r="D4172" s="9" t="s">
        <v>28</v>
      </c>
      <c r="E4172" s="9" t="s">
        <v>130</v>
      </c>
      <c r="F4172" s="9" t="s">
        <v>5538</v>
      </c>
      <c r="G4172" s="9" t="s">
        <v>5543</v>
      </c>
      <c r="H4172" s="9" t="s">
        <v>4022</v>
      </c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</row>
    <row r="4173" spans="1:24" hidden="1" x14ac:dyDescent="0.2">
      <c r="A4173" s="3">
        <v>45657</v>
      </c>
      <c r="B4173" s="9">
        <v>-14</v>
      </c>
      <c r="C4173" s="9" t="s">
        <v>27</v>
      </c>
      <c r="D4173" s="9" t="s">
        <v>28</v>
      </c>
      <c r="E4173" s="9" t="s">
        <v>3301</v>
      </c>
      <c r="F4173" s="9" t="s">
        <v>52</v>
      </c>
      <c r="G4173" s="9" t="s">
        <v>2</v>
      </c>
      <c r="H4173" s="9" t="s">
        <v>3256</v>
      </c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</row>
    <row r="4174" spans="1:24" hidden="1" x14ac:dyDescent="0.2">
      <c r="A4174" s="3">
        <v>45635</v>
      </c>
      <c r="B4174" s="9">
        <v>-32.54</v>
      </c>
      <c r="C4174" s="9" t="s">
        <v>27</v>
      </c>
      <c r="D4174" s="9" t="s">
        <v>28</v>
      </c>
      <c r="E4174" s="9" t="s">
        <v>3195</v>
      </c>
      <c r="F4174" s="9" t="s">
        <v>52</v>
      </c>
      <c r="G4174" s="9" t="s">
        <v>2</v>
      </c>
      <c r="H4174" s="9" t="s">
        <v>3256</v>
      </c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</row>
    <row r="4175" spans="1:24" hidden="1" x14ac:dyDescent="0.2">
      <c r="A4175" s="3">
        <v>45334</v>
      </c>
      <c r="B4175" s="9">
        <v>-8.14</v>
      </c>
      <c r="C4175" s="9" t="s">
        <v>27</v>
      </c>
      <c r="D4175" s="9" t="s">
        <v>28</v>
      </c>
      <c r="E4175" s="9" t="s">
        <v>1309</v>
      </c>
      <c r="F4175" s="9" t="s">
        <v>52</v>
      </c>
      <c r="G4175" s="9" t="s">
        <v>2</v>
      </c>
      <c r="H4175" s="10" t="s">
        <v>1309</v>
      </c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</row>
    <row r="4176" spans="1:24" hidden="1" x14ac:dyDescent="0.2">
      <c r="A4176" s="3">
        <v>45923</v>
      </c>
      <c r="B4176" s="9">
        <v>-40</v>
      </c>
      <c r="C4176" s="9" t="s">
        <v>27</v>
      </c>
      <c r="D4176" s="9" t="s">
        <v>28</v>
      </c>
      <c r="E4176" s="9" t="s">
        <v>130</v>
      </c>
      <c r="F4176" s="9" t="s">
        <v>5538</v>
      </c>
      <c r="G4176" s="9" t="s">
        <v>5543</v>
      </c>
      <c r="H4176" s="9" t="s">
        <v>4022</v>
      </c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</row>
    <row r="4177" spans="1:24" hidden="1" x14ac:dyDescent="0.2">
      <c r="A4177" s="3">
        <v>45313</v>
      </c>
      <c r="B4177" s="9">
        <v>-15</v>
      </c>
      <c r="C4177" s="9" t="s">
        <v>27</v>
      </c>
      <c r="D4177" s="9" t="s">
        <v>28</v>
      </c>
      <c r="E4177" s="9" t="s">
        <v>1627</v>
      </c>
      <c r="F4177" s="9" t="s">
        <v>16</v>
      </c>
      <c r="G4177" s="9" t="s">
        <v>6049</v>
      </c>
      <c r="H4177" s="9" t="s">
        <v>845</v>
      </c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</row>
    <row r="4178" spans="1:24" hidden="1" x14ac:dyDescent="0.2">
      <c r="A4178" s="3">
        <v>45366</v>
      </c>
      <c r="B4178" s="9">
        <v>-43.15</v>
      </c>
      <c r="C4178" s="9" t="s">
        <v>27</v>
      </c>
      <c r="D4178" s="9" t="s">
        <v>28</v>
      </c>
      <c r="E4178" s="9" t="s">
        <v>1627</v>
      </c>
      <c r="F4178" s="9" t="s">
        <v>16</v>
      </c>
      <c r="G4178" s="9" t="s">
        <v>6049</v>
      </c>
      <c r="H4178" s="9" t="s">
        <v>845</v>
      </c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</row>
    <row r="4179" spans="1:24" hidden="1" x14ac:dyDescent="0.2">
      <c r="A4179" s="3">
        <v>45366</v>
      </c>
      <c r="B4179" s="9">
        <v>-18</v>
      </c>
      <c r="C4179" s="9" t="s">
        <v>27</v>
      </c>
      <c r="D4179" s="9" t="s">
        <v>28</v>
      </c>
      <c r="E4179" s="9" t="s">
        <v>1627</v>
      </c>
      <c r="F4179" s="9" t="s">
        <v>16</v>
      </c>
      <c r="G4179" s="9" t="s">
        <v>6049</v>
      </c>
      <c r="H4179" s="9" t="s">
        <v>845</v>
      </c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</row>
    <row r="4180" spans="1:24" x14ac:dyDescent="0.2">
      <c r="A4180" s="3">
        <v>45386</v>
      </c>
      <c r="B4180" s="9">
        <v>2000</v>
      </c>
      <c r="C4180" s="9" t="s">
        <v>5534</v>
      </c>
      <c r="D4180" s="9" t="s">
        <v>168</v>
      </c>
      <c r="E4180" s="9" t="s">
        <v>1923</v>
      </c>
      <c r="F4180" s="9" t="s">
        <v>5537</v>
      </c>
      <c r="G4180" s="9" t="s">
        <v>5492</v>
      </c>
      <c r="H4180" s="10" t="s">
        <v>1923</v>
      </c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</row>
    <row r="4181" spans="1:24" x14ac:dyDescent="0.2">
      <c r="A4181" s="3">
        <v>45586</v>
      </c>
      <c r="B4181" s="9">
        <v>1000</v>
      </c>
      <c r="C4181" s="9" t="s">
        <v>5534</v>
      </c>
      <c r="D4181" s="9" t="s">
        <v>168</v>
      </c>
      <c r="E4181" s="9" t="s">
        <v>2934</v>
      </c>
      <c r="F4181" s="9" t="s">
        <v>5537</v>
      </c>
      <c r="G4181" s="9" t="s">
        <v>5492</v>
      </c>
      <c r="H4181" s="10" t="s">
        <v>2934</v>
      </c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</row>
    <row r="4182" spans="1:24" x14ac:dyDescent="0.2">
      <c r="A4182" s="3">
        <v>45488</v>
      </c>
      <c r="B4182" s="9">
        <v>500</v>
      </c>
      <c r="C4182" s="9" t="s">
        <v>5534</v>
      </c>
      <c r="D4182" s="9" t="s">
        <v>168</v>
      </c>
      <c r="E4182" s="9" t="s">
        <v>2417</v>
      </c>
      <c r="F4182" s="9" t="s">
        <v>5537</v>
      </c>
      <c r="G4182" s="9" t="s">
        <v>5492</v>
      </c>
      <c r="H4182" s="10" t="s">
        <v>2417</v>
      </c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</row>
    <row r="4183" spans="1:24" hidden="1" x14ac:dyDescent="0.2">
      <c r="A4183" s="3">
        <v>45390</v>
      </c>
      <c r="B4183" s="9">
        <v>-31.33</v>
      </c>
      <c r="C4183" s="9" t="s">
        <v>27</v>
      </c>
      <c r="D4183" s="9" t="s">
        <v>28</v>
      </c>
      <c r="E4183" s="9" t="s">
        <v>121</v>
      </c>
      <c r="F4183" s="9" t="s">
        <v>8</v>
      </c>
      <c r="G4183" s="10"/>
      <c r="H4183" s="9" t="s">
        <v>4714</v>
      </c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</row>
    <row r="4184" spans="1:24" hidden="1" x14ac:dyDescent="0.2">
      <c r="A4184" s="3">
        <v>45390</v>
      </c>
      <c r="B4184" s="9">
        <v>-1.65</v>
      </c>
      <c r="C4184" s="9" t="s">
        <v>27</v>
      </c>
      <c r="D4184" s="9" t="s">
        <v>28</v>
      </c>
      <c r="E4184" s="9" t="s">
        <v>121</v>
      </c>
      <c r="F4184" s="9" t="s">
        <v>8</v>
      </c>
      <c r="G4184" s="10"/>
      <c r="H4184" s="9" t="s">
        <v>4714</v>
      </c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</row>
    <row r="4185" spans="1:24" hidden="1" x14ac:dyDescent="0.2">
      <c r="A4185" s="3">
        <v>45440</v>
      </c>
      <c r="B4185" s="9">
        <v>-8.35</v>
      </c>
      <c r="C4185" s="9" t="s">
        <v>27</v>
      </c>
      <c r="D4185" s="9" t="s">
        <v>28</v>
      </c>
      <c r="E4185" s="9" t="s">
        <v>121</v>
      </c>
      <c r="F4185" s="9" t="s">
        <v>8</v>
      </c>
      <c r="G4185" s="10"/>
      <c r="H4185" s="9" t="s">
        <v>4714</v>
      </c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</row>
    <row r="4186" spans="1:24" hidden="1" x14ac:dyDescent="0.2">
      <c r="A4186" s="3">
        <v>45441</v>
      </c>
      <c r="B4186" s="9">
        <v>-11.1</v>
      </c>
      <c r="C4186" s="9" t="s">
        <v>27</v>
      </c>
      <c r="D4186" s="9" t="s">
        <v>28</v>
      </c>
      <c r="E4186" s="9" t="s">
        <v>121</v>
      </c>
      <c r="F4186" s="9" t="s">
        <v>8</v>
      </c>
      <c r="G4186" s="10"/>
      <c r="H4186" s="9" t="s">
        <v>4714</v>
      </c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</row>
    <row r="4187" spans="1:24" hidden="1" x14ac:dyDescent="0.2">
      <c r="A4187" s="3">
        <v>45488</v>
      </c>
      <c r="B4187" s="9">
        <v>-21.97</v>
      </c>
      <c r="C4187" s="9" t="s">
        <v>27</v>
      </c>
      <c r="D4187" s="9" t="s">
        <v>28</v>
      </c>
      <c r="E4187" s="9" t="s">
        <v>121</v>
      </c>
      <c r="F4187" s="9" t="s">
        <v>8</v>
      </c>
      <c r="G4187" s="10"/>
      <c r="H4187" s="9" t="s">
        <v>4714</v>
      </c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</row>
    <row r="4188" spans="1:24" hidden="1" x14ac:dyDescent="0.2">
      <c r="A4188" s="3">
        <v>45937</v>
      </c>
      <c r="B4188" s="9">
        <v>-34.25</v>
      </c>
      <c r="C4188" s="9" t="s">
        <v>27</v>
      </c>
      <c r="D4188" s="9" t="s">
        <v>28</v>
      </c>
      <c r="E4188" s="9" t="s">
        <v>130</v>
      </c>
      <c r="F4188" s="9" t="s">
        <v>5538</v>
      </c>
      <c r="G4188" s="9" t="s">
        <v>5543</v>
      </c>
      <c r="H4188" s="9" t="s">
        <v>4022</v>
      </c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</row>
    <row r="4189" spans="1:24" hidden="1" x14ac:dyDescent="0.2">
      <c r="A4189" s="3">
        <v>45944</v>
      </c>
      <c r="B4189" s="9">
        <v>-24.7</v>
      </c>
      <c r="C4189" s="9" t="s">
        <v>27</v>
      </c>
      <c r="D4189" s="9" t="s">
        <v>28</v>
      </c>
      <c r="E4189" s="9" t="s">
        <v>130</v>
      </c>
      <c r="F4189" s="9" t="s">
        <v>5538</v>
      </c>
      <c r="G4189" s="9" t="s">
        <v>5543</v>
      </c>
      <c r="H4189" s="9" t="s">
        <v>4022</v>
      </c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</row>
    <row r="4190" spans="1:24" hidden="1" x14ac:dyDescent="0.2">
      <c r="A4190" s="3">
        <v>45968</v>
      </c>
      <c r="B4190" s="9">
        <v>-32.549999999999997</v>
      </c>
      <c r="C4190" s="9" t="s">
        <v>27</v>
      </c>
      <c r="D4190" s="9" t="s">
        <v>28</v>
      </c>
      <c r="E4190" s="9" t="s">
        <v>130</v>
      </c>
      <c r="F4190" s="9" t="s">
        <v>5538</v>
      </c>
      <c r="G4190" s="9" t="s">
        <v>5543</v>
      </c>
      <c r="H4190" s="9" t="s">
        <v>4022</v>
      </c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</row>
    <row r="4191" spans="1:24" x14ac:dyDescent="0.2">
      <c r="A4191" s="3">
        <v>45502</v>
      </c>
      <c r="B4191" s="9">
        <v>4000</v>
      </c>
      <c r="C4191" s="9" t="s">
        <v>5534</v>
      </c>
      <c r="D4191" s="9" t="s">
        <v>168</v>
      </c>
      <c r="E4191" s="9" t="s">
        <v>2417</v>
      </c>
      <c r="F4191" s="9" t="s">
        <v>5537</v>
      </c>
      <c r="G4191" s="9" t="s">
        <v>5492</v>
      </c>
      <c r="H4191" s="10" t="s">
        <v>2417</v>
      </c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</row>
    <row r="4192" spans="1:24" x14ac:dyDescent="0.2">
      <c r="A4192" s="3">
        <v>45476</v>
      </c>
      <c r="B4192" s="9">
        <v>7995</v>
      </c>
      <c r="C4192" s="9" t="s">
        <v>5534</v>
      </c>
      <c r="D4192" s="9" t="s">
        <v>168</v>
      </c>
      <c r="E4192" s="9" t="s">
        <v>2377</v>
      </c>
      <c r="F4192" s="9" t="s">
        <v>5537</v>
      </c>
      <c r="G4192" s="9" t="s">
        <v>5492</v>
      </c>
      <c r="H4192" s="10" t="s">
        <v>2377</v>
      </c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</row>
    <row r="4193" spans="1:24" x14ac:dyDescent="0.2">
      <c r="A4193" s="3">
        <v>45498</v>
      </c>
      <c r="B4193" s="9">
        <v>1000</v>
      </c>
      <c r="C4193" s="9" t="s">
        <v>5534</v>
      </c>
      <c r="D4193" s="9" t="s">
        <v>168</v>
      </c>
      <c r="E4193" s="9" t="s">
        <v>2377</v>
      </c>
      <c r="F4193" s="9" t="s">
        <v>5537</v>
      </c>
      <c r="G4193" s="9" t="s">
        <v>5492</v>
      </c>
      <c r="H4193" s="10" t="s">
        <v>2377</v>
      </c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</row>
    <row r="4194" spans="1:24" x14ac:dyDescent="0.2">
      <c r="A4194" s="3">
        <v>45527</v>
      </c>
      <c r="B4194" s="9">
        <v>200</v>
      </c>
      <c r="C4194" s="9" t="s">
        <v>5534</v>
      </c>
      <c r="D4194" s="9" t="s">
        <v>168</v>
      </c>
      <c r="E4194" s="9" t="s">
        <v>2377</v>
      </c>
      <c r="F4194" s="9" t="s">
        <v>5537</v>
      </c>
      <c r="G4194" s="9" t="s">
        <v>5492</v>
      </c>
      <c r="H4194" s="10" t="s">
        <v>2377</v>
      </c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</row>
    <row r="4195" spans="1:24" hidden="1" x14ac:dyDescent="0.2">
      <c r="A4195" s="3">
        <v>45594</v>
      </c>
      <c r="B4195" s="9">
        <v>-48.98</v>
      </c>
      <c r="C4195" s="9" t="s">
        <v>27</v>
      </c>
      <c r="D4195" s="9" t="s">
        <v>28</v>
      </c>
      <c r="E4195" s="9" t="s">
        <v>1947</v>
      </c>
      <c r="F4195" s="9" t="s">
        <v>11</v>
      </c>
      <c r="G4195" s="9" t="s">
        <v>628</v>
      </c>
      <c r="H4195" s="10" t="s">
        <v>5944</v>
      </c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</row>
    <row r="4196" spans="1:24" x14ac:dyDescent="0.2">
      <c r="A4196" s="3">
        <v>45527</v>
      </c>
      <c r="B4196" s="9">
        <v>200</v>
      </c>
      <c r="C4196" s="9" t="s">
        <v>5534</v>
      </c>
      <c r="D4196" s="9" t="s">
        <v>168</v>
      </c>
      <c r="E4196" s="9" t="s">
        <v>2377</v>
      </c>
      <c r="F4196" s="9" t="s">
        <v>5537</v>
      </c>
      <c r="G4196" s="9" t="s">
        <v>5492</v>
      </c>
      <c r="H4196" s="10" t="s">
        <v>2377</v>
      </c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</row>
    <row r="4197" spans="1:24" x14ac:dyDescent="0.2">
      <c r="A4197" s="3">
        <v>45533</v>
      </c>
      <c r="B4197" s="9">
        <v>7000</v>
      </c>
      <c r="C4197" s="9" t="s">
        <v>5534</v>
      </c>
      <c r="D4197" s="9" t="s">
        <v>168</v>
      </c>
      <c r="E4197" s="9" t="s">
        <v>2377</v>
      </c>
      <c r="F4197" s="9" t="s">
        <v>5537</v>
      </c>
      <c r="G4197" s="9" t="s">
        <v>5492</v>
      </c>
      <c r="H4197" s="10" t="s">
        <v>2377</v>
      </c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</row>
    <row r="4198" spans="1:24" x14ac:dyDescent="0.2">
      <c r="A4198" s="3">
        <v>45572</v>
      </c>
      <c r="B4198" s="9">
        <v>500</v>
      </c>
      <c r="C4198" s="9" t="s">
        <v>5534</v>
      </c>
      <c r="D4198" s="9" t="s">
        <v>168</v>
      </c>
      <c r="E4198" s="9" t="s">
        <v>2377</v>
      </c>
      <c r="F4198" s="9" t="s">
        <v>5537</v>
      </c>
      <c r="G4198" s="9" t="s">
        <v>5492</v>
      </c>
      <c r="H4198" s="10" t="s">
        <v>2377</v>
      </c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</row>
    <row r="4199" spans="1:24" x14ac:dyDescent="0.2">
      <c r="A4199" s="3">
        <v>45574</v>
      </c>
      <c r="B4199" s="9">
        <v>550</v>
      </c>
      <c r="C4199" s="9" t="s">
        <v>5534</v>
      </c>
      <c r="D4199" s="9" t="s">
        <v>168</v>
      </c>
      <c r="E4199" s="9" t="s">
        <v>2377</v>
      </c>
      <c r="F4199" s="9" t="s">
        <v>5537</v>
      </c>
      <c r="G4199" s="9" t="s">
        <v>5492</v>
      </c>
      <c r="H4199" s="10" t="s">
        <v>2377</v>
      </c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</row>
    <row r="4200" spans="1:24" x14ac:dyDescent="0.2">
      <c r="A4200" s="3">
        <v>45586</v>
      </c>
      <c r="B4200" s="9">
        <v>500</v>
      </c>
      <c r="C4200" s="9" t="s">
        <v>5534</v>
      </c>
      <c r="D4200" s="9" t="s">
        <v>168</v>
      </c>
      <c r="E4200" s="9" t="s">
        <v>2377</v>
      </c>
      <c r="F4200" s="9" t="s">
        <v>5537</v>
      </c>
      <c r="G4200" s="9" t="s">
        <v>5492</v>
      </c>
      <c r="H4200" s="10" t="s">
        <v>2377</v>
      </c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</row>
    <row r="4201" spans="1:24" x14ac:dyDescent="0.2">
      <c r="A4201" s="3">
        <v>45544</v>
      </c>
      <c r="B4201" s="9">
        <v>500</v>
      </c>
      <c r="C4201" s="9" t="s">
        <v>5534</v>
      </c>
      <c r="D4201" s="9" t="s">
        <v>168</v>
      </c>
      <c r="E4201" s="9" t="s">
        <v>2690</v>
      </c>
      <c r="F4201" s="9" t="s">
        <v>5537</v>
      </c>
      <c r="G4201" s="9" t="s">
        <v>5492</v>
      </c>
      <c r="H4201" s="10" t="s">
        <v>2690</v>
      </c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</row>
    <row r="4202" spans="1:24" x14ac:dyDescent="0.2">
      <c r="A4202" s="3">
        <v>45546</v>
      </c>
      <c r="B4202" s="9">
        <v>100</v>
      </c>
      <c r="C4202" s="9" t="s">
        <v>5534</v>
      </c>
      <c r="D4202" s="9" t="s">
        <v>168</v>
      </c>
      <c r="E4202" s="9" t="s">
        <v>2697</v>
      </c>
      <c r="F4202" s="9" t="s">
        <v>5537</v>
      </c>
      <c r="G4202" s="9" t="s">
        <v>5492</v>
      </c>
      <c r="H4202" s="10" t="s">
        <v>2697</v>
      </c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</row>
    <row r="4203" spans="1:24" x14ac:dyDescent="0.2">
      <c r="A4203" s="3">
        <v>45546</v>
      </c>
      <c r="B4203" s="9">
        <v>610</v>
      </c>
      <c r="C4203" s="9" t="s">
        <v>5534</v>
      </c>
      <c r="D4203" s="9" t="s">
        <v>168</v>
      </c>
      <c r="E4203" s="9" t="s">
        <v>2697</v>
      </c>
      <c r="F4203" s="9" t="s">
        <v>5537</v>
      </c>
      <c r="G4203" s="9" t="s">
        <v>5492</v>
      </c>
      <c r="H4203" s="10" t="s">
        <v>2697</v>
      </c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</row>
    <row r="4204" spans="1:24" x14ac:dyDescent="0.2">
      <c r="A4204" s="3">
        <v>45621</v>
      </c>
      <c r="B4204" s="9">
        <v>500</v>
      </c>
      <c r="C4204" s="9" t="s">
        <v>5534</v>
      </c>
      <c r="D4204" s="9" t="s">
        <v>168</v>
      </c>
      <c r="E4204" s="9" t="s">
        <v>3109</v>
      </c>
      <c r="F4204" s="9" t="s">
        <v>5537</v>
      </c>
      <c r="G4204" s="9" t="s">
        <v>5492</v>
      </c>
      <c r="H4204" s="10" t="s">
        <v>3109</v>
      </c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</row>
    <row r="4205" spans="1:24" x14ac:dyDescent="0.2">
      <c r="A4205" s="3">
        <v>45541</v>
      </c>
      <c r="B4205" s="9">
        <v>500</v>
      </c>
      <c r="C4205" s="9" t="s">
        <v>5534</v>
      </c>
      <c r="D4205" s="9" t="s">
        <v>168</v>
      </c>
      <c r="E4205" s="9" t="s">
        <v>2671</v>
      </c>
      <c r="F4205" s="9" t="s">
        <v>5537</v>
      </c>
      <c r="G4205" s="9" t="s">
        <v>5492</v>
      </c>
      <c r="H4205" s="10" t="s">
        <v>2671</v>
      </c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</row>
    <row r="4206" spans="1:24" x14ac:dyDescent="0.2">
      <c r="A4206" s="3">
        <v>45642</v>
      </c>
      <c r="B4206" s="9">
        <v>250</v>
      </c>
      <c r="C4206" s="9" t="s">
        <v>5534</v>
      </c>
      <c r="D4206" s="9" t="s">
        <v>168</v>
      </c>
      <c r="E4206" s="9" t="s">
        <v>3222</v>
      </c>
      <c r="F4206" s="9" t="s">
        <v>5537</v>
      </c>
      <c r="G4206" s="9" t="s">
        <v>5492</v>
      </c>
      <c r="H4206" s="10" t="s">
        <v>3222</v>
      </c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</row>
    <row r="4207" spans="1:24" x14ac:dyDescent="0.2">
      <c r="A4207" s="3">
        <v>45588</v>
      </c>
      <c r="B4207" s="9">
        <v>200</v>
      </c>
      <c r="C4207" s="9" t="s">
        <v>5534</v>
      </c>
      <c r="D4207" s="9" t="s">
        <v>168</v>
      </c>
      <c r="E4207" s="9" t="s">
        <v>2943</v>
      </c>
      <c r="F4207" s="9" t="s">
        <v>5537</v>
      </c>
      <c r="G4207" s="9" t="s">
        <v>5492</v>
      </c>
      <c r="H4207" s="10" t="s">
        <v>2943</v>
      </c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</row>
    <row r="4208" spans="1:24" x14ac:dyDescent="0.2">
      <c r="A4208" s="3">
        <v>45716</v>
      </c>
      <c r="B4208" s="9">
        <v>3000</v>
      </c>
      <c r="C4208" s="9" t="s">
        <v>5534</v>
      </c>
      <c r="D4208" s="9" t="s">
        <v>168</v>
      </c>
      <c r="E4208" s="9" t="s">
        <v>2943</v>
      </c>
      <c r="F4208" s="9" t="s">
        <v>5537</v>
      </c>
      <c r="G4208" s="9" t="s">
        <v>5492</v>
      </c>
      <c r="H4208" s="10" t="s">
        <v>2943</v>
      </c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</row>
    <row r="4209" spans="1:24" x14ac:dyDescent="0.2">
      <c r="A4209" s="3">
        <v>45723</v>
      </c>
      <c r="B4209" s="9">
        <v>250</v>
      </c>
      <c r="C4209" s="9" t="s">
        <v>5534</v>
      </c>
      <c r="D4209" s="9" t="s">
        <v>168</v>
      </c>
      <c r="E4209" s="9" t="s">
        <v>2943</v>
      </c>
      <c r="F4209" s="9" t="s">
        <v>5537</v>
      </c>
      <c r="G4209" s="9" t="s">
        <v>5492</v>
      </c>
      <c r="H4209" s="10" t="s">
        <v>2943</v>
      </c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</row>
    <row r="4210" spans="1:24" x14ac:dyDescent="0.2">
      <c r="A4210" s="3">
        <v>45754</v>
      </c>
      <c r="B4210" s="9">
        <v>600</v>
      </c>
      <c r="C4210" s="9" t="s">
        <v>5534</v>
      </c>
      <c r="D4210" s="9" t="s">
        <v>168</v>
      </c>
      <c r="E4210" s="9" t="s">
        <v>2943</v>
      </c>
      <c r="F4210" s="9" t="s">
        <v>5537</v>
      </c>
      <c r="G4210" s="9" t="s">
        <v>5492</v>
      </c>
      <c r="H4210" s="10" t="s">
        <v>2943</v>
      </c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</row>
    <row r="4211" spans="1:24" x14ac:dyDescent="0.2">
      <c r="A4211" s="3">
        <v>45770</v>
      </c>
      <c r="B4211" s="9">
        <v>250</v>
      </c>
      <c r="C4211" s="9" t="s">
        <v>5534</v>
      </c>
      <c r="D4211" s="9" t="s">
        <v>168</v>
      </c>
      <c r="E4211" s="9" t="s">
        <v>2943</v>
      </c>
      <c r="F4211" s="9" t="s">
        <v>5537</v>
      </c>
      <c r="G4211" s="9" t="s">
        <v>5492</v>
      </c>
      <c r="H4211" s="10" t="s">
        <v>2943</v>
      </c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</row>
    <row r="4212" spans="1:24" x14ac:dyDescent="0.2">
      <c r="A4212" s="3">
        <v>45810</v>
      </c>
      <c r="B4212" s="9">
        <v>1140</v>
      </c>
      <c r="C4212" s="9" t="s">
        <v>36</v>
      </c>
      <c r="D4212" s="9" t="s">
        <v>168</v>
      </c>
      <c r="E4212" s="9" t="s">
        <v>2943</v>
      </c>
      <c r="F4212" s="9" t="s">
        <v>5537</v>
      </c>
      <c r="G4212" s="9" t="s">
        <v>5492</v>
      </c>
      <c r="H4212" s="10" t="s">
        <v>2943</v>
      </c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</row>
    <row r="4213" spans="1:24" x14ac:dyDescent="0.2">
      <c r="A4213" s="3">
        <v>45848</v>
      </c>
      <c r="B4213" s="9">
        <v>1000</v>
      </c>
      <c r="C4213" s="9" t="s">
        <v>36</v>
      </c>
      <c r="D4213" s="9" t="s">
        <v>168</v>
      </c>
      <c r="E4213" s="9" t="s">
        <v>2943</v>
      </c>
      <c r="F4213" s="9" t="s">
        <v>5537</v>
      </c>
      <c r="G4213" s="9" t="s">
        <v>5492</v>
      </c>
      <c r="H4213" s="10" t="s">
        <v>2943</v>
      </c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</row>
    <row r="4214" spans="1:24" x14ac:dyDescent="0.2">
      <c r="A4214" s="3">
        <v>45750</v>
      </c>
      <c r="B4214" s="9">
        <v>1450</v>
      </c>
      <c r="C4214" s="9" t="s">
        <v>5534</v>
      </c>
      <c r="D4214" s="9" t="s">
        <v>168</v>
      </c>
      <c r="E4214" s="9" t="s">
        <v>3664</v>
      </c>
      <c r="F4214" s="9" t="s">
        <v>5537</v>
      </c>
      <c r="G4214" s="9" t="s">
        <v>5492</v>
      </c>
      <c r="H4214" s="10" t="s">
        <v>3664</v>
      </c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</row>
    <row r="4215" spans="1:24" x14ac:dyDescent="0.2">
      <c r="A4215" s="3">
        <v>45558</v>
      </c>
      <c r="B4215" s="9">
        <v>4000</v>
      </c>
      <c r="C4215" s="9" t="s">
        <v>5534</v>
      </c>
      <c r="D4215" s="9" t="s">
        <v>168</v>
      </c>
      <c r="E4215" s="9" t="s">
        <v>2789</v>
      </c>
      <c r="F4215" s="9" t="s">
        <v>5537</v>
      </c>
      <c r="G4215" s="9" t="s">
        <v>5492</v>
      </c>
      <c r="H4215" s="10" t="s">
        <v>2789</v>
      </c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</row>
    <row r="4216" spans="1:24" x14ac:dyDescent="0.2">
      <c r="A4216" s="3">
        <v>45559</v>
      </c>
      <c r="B4216" s="9">
        <v>2000</v>
      </c>
      <c r="C4216" s="9" t="s">
        <v>5534</v>
      </c>
      <c r="D4216" s="9" t="s">
        <v>168</v>
      </c>
      <c r="E4216" s="9" t="s">
        <v>2789</v>
      </c>
      <c r="F4216" s="9" t="s">
        <v>5537</v>
      </c>
      <c r="G4216" s="9" t="s">
        <v>5492</v>
      </c>
      <c r="H4216" s="10" t="s">
        <v>2789</v>
      </c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</row>
    <row r="4217" spans="1:24" x14ac:dyDescent="0.2">
      <c r="A4217" s="3">
        <v>45615</v>
      </c>
      <c r="B4217" s="9">
        <v>500</v>
      </c>
      <c r="C4217" s="9" t="s">
        <v>5534</v>
      </c>
      <c r="D4217" s="9" t="s">
        <v>168</v>
      </c>
      <c r="E4217" s="9" t="s">
        <v>2789</v>
      </c>
      <c r="F4217" s="9" t="s">
        <v>5537</v>
      </c>
      <c r="G4217" s="9" t="s">
        <v>5492</v>
      </c>
      <c r="H4217" s="10" t="s">
        <v>2789</v>
      </c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</row>
    <row r="4218" spans="1:24" x14ac:dyDescent="0.2">
      <c r="A4218" s="3">
        <v>45621</v>
      </c>
      <c r="B4218" s="9">
        <v>1000</v>
      </c>
      <c r="C4218" s="9" t="s">
        <v>5534</v>
      </c>
      <c r="D4218" s="9" t="s">
        <v>168</v>
      </c>
      <c r="E4218" s="9" t="s">
        <v>2789</v>
      </c>
      <c r="F4218" s="9" t="s">
        <v>5537</v>
      </c>
      <c r="G4218" s="9" t="s">
        <v>5492</v>
      </c>
      <c r="H4218" s="10" t="s">
        <v>2789</v>
      </c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</row>
    <row r="4219" spans="1:24" x14ac:dyDescent="0.2">
      <c r="A4219" s="3">
        <v>45624</v>
      </c>
      <c r="B4219" s="9">
        <v>2000</v>
      </c>
      <c r="C4219" s="9" t="s">
        <v>5534</v>
      </c>
      <c r="D4219" s="9" t="s">
        <v>168</v>
      </c>
      <c r="E4219" s="9" t="s">
        <v>2789</v>
      </c>
      <c r="F4219" s="9" t="s">
        <v>5537</v>
      </c>
      <c r="G4219" s="9" t="s">
        <v>5492</v>
      </c>
      <c r="H4219" s="10" t="s">
        <v>2789</v>
      </c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</row>
    <row r="4220" spans="1:24" x14ac:dyDescent="0.2">
      <c r="A4220" s="3">
        <v>45628</v>
      </c>
      <c r="B4220" s="9">
        <v>1000</v>
      </c>
      <c r="C4220" s="9" t="s">
        <v>5534</v>
      </c>
      <c r="D4220" s="9" t="s">
        <v>168</v>
      </c>
      <c r="E4220" s="9" t="s">
        <v>2789</v>
      </c>
      <c r="F4220" s="9" t="s">
        <v>5537</v>
      </c>
      <c r="G4220" s="9" t="s">
        <v>5492</v>
      </c>
      <c r="H4220" s="10" t="s">
        <v>2789</v>
      </c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</row>
    <row r="4221" spans="1:24" x14ac:dyDescent="0.2">
      <c r="A4221" s="3">
        <v>45628</v>
      </c>
      <c r="B4221" s="9">
        <v>2605</v>
      </c>
      <c r="C4221" s="9" t="s">
        <v>5534</v>
      </c>
      <c r="D4221" s="9" t="s">
        <v>168</v>
      </c>
      <c r="E4221" s="9" t="s">
        <v>2789</v>
      </c>
      <c r="F4221" s="9" t="s">
        <v>5537</v>
      </c>
      <c r="G4221" s="9" t="s">
        <v>5492</v>
      </c>
      <c r="H4221" s="10" t="s">
        <v>2789</v>
      </c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</row>
    <row r="4222" spans="1:24" x14ac:dyDescent="0.2">
      <c r="A4222" s="3">
        <v>45638</v>
      </c>
      <c r="B4222" s="9">
        <v>2000</v>
      </c>
      <c r="C4222" s="9" t="s">
        <v>5534</v>
      </c>
      <c r="D4222" s="9" t="s">
        <v>168</v>
      </c>
      <c r="E4222" s="9" t="s">
        <v>2789</v>
      </c>
      <c r="F4222" s="9" t="s">
        <v>5537</v>
      </c>
      <c r="G4222" s="9" t="s">
        <v>5492</v>
      </c>
      <c r="H4222" s="10" t="s">
        <v>2789</v>
      </c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</row>
    <row r="4223" spans="1:24" x14ac:dyDescent="0.2">
      <c r="A4223" s="3">
        <v>45642</v>
      </c>
      <c r="B4223" s="9">
        <v>400</v>
      </c>
      <c r="C4223" s="9" t="s">
        <v>5534</v>
      </c>
      <c r="D4223" s="9" t="s">
        <v>168</v>
      </c>
      <c r="E4223" s="9" t="s">
        <v>2789</v>
      </c>
      <c r="F4223" s="9" t="s">
        <v>5537</v>
      </c>
      <c r="G4223" s="9" t="s">
        <v>5492</v>
      </c>
      <c r="H4223" s="10" t="s">
        <v>2789</v>
      </c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</row>
    <row r="4224" spans="1:24" x14ac:dyDescent="0.2">
      <c r="A4224" s="3">
        <v>45643</v>
      </c>
      <c r="B4224" s="9">
        <v>250</v>
      </c>
      <c r="C4224" s="9" t="s">
        <v>5534</v>
      </c>
      <c r="D4224" s="9" t="s">
        <v>168</v>
      </c>
      <c r="E4224" s="9" t="s">
        <v>2789</v>
      </c>
      <c r="F4224" s="9" t="s">
        <v>5537</v>
      </c>
      <c r="G4224" s="9" t="s">
        <v>5492</v>
      </c>
      <c r="H4224" s="10" t="s">
        <v>2789</v>
      </c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</row>
    <row r="4225" spans="1:24" x14ac:dyDescent="0.2">
      <c r="A4225" s="3">
        <v>45649</v>
      </c>
      <c r="B4225" s="9">
        <v>3000</v>
      </c>
      <c r="C4225" s="9" t="s">
        <v>5534</v>
      </c>
      <c r="D4225" s="9" t="s">
        <v>168</v>
      </c>
      <c r="E4225" s="9" t="s">
        <v>2789</v>
      </c>
      <c r="F4225" s="9" t="s">
        <v>5537</v>
      </c>
      <c r="G4225" s="9" t="s">
        <v>5492</v>
      </c>
      <c r="H4225" s="10" t="s">
        <v>2789</v>
      </c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</row>
    <row r="4226" spans="1:24" x14ac:dyDescent="0.2">
      <c r="A4226" s="3">
        <v>45653</v>
      </c>
      <c r="B4226" s="9">
        <v>1200</v>
      </c>
      <c r="C4226" s="9" t="s">
        <v>5534</v>
      </c>
      <c r="D4226" s="9" t="s">
        <v>168</v>
      </c>
      <c r="E4226" s="9" t="s">
        <v>2789</v>
      </c>
      <c r="F4226" s="9" t="s">
        <v>5537</v>
      </c>
      <c r="G4226" s="9" t="s">
        <v>5492</v>
      </c>
      <c r="H4226" s="10" t="s">
        <v>2789</v>
      </c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</row>
    <row r="4227" spans="1:24" x14ac:dyDescent="0.2">
      <c r="A4227" s="3">
        <v>45656</v>
      </c>
      <c r="B4227" s="9">
        <v>300</v>
      </c>
      <c r="C4227" s="9" t="s">
        <v>5534</v>
      </c>
      <c r="D4227" s="9" t="s">
        <v>168</v>
      </c>
      <c r="E4227" s="9" t="s">
        <v>2789</v>
      </c>
      <c r="F4227" s="9" t="s">
        <v>5537</v>
      </c>
      <c r="G4227" s="9" t="s">
        <v>5492</v>
      </c>
      <c r="H4227" s="10" t="s">
        <v>2789</v>
      </c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</row>
    <row r="4228" spans="1:24" x14ac:dyDescent="0.2">
      <c r="A4228" s="3">
        <v>45679</v>
      </c>
      <c r="B4228" s="9">
        <v>1500</v>
      </c>
      <c r="C4228" s="9" t="s">
        <v>5534</v>
      </c>
      <c r="D4228" s="9" t="s">
        <v>168</v>
      </c>
      <c r="E4228" s="9" t="s">
        <v>2789</v>
      </c>
      <c r="F4228" s="9" t="s">
        <v>5537</v>
      </c>
      <c r="G4228" s="9" t="s">
        <v>5492</v>
      </c>
      <c r="H4228" s="10" t="s">
        <v>2789</v>
      </c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</row>
    <row r="4229" spans="1:24" x14ac:dyDescent="0.2">
      <c r="A4229" s="3">
        <v>45680</v>
      </c>
      <c r="B4229" s="9">
        <v>2000</v>
      </c>
      <c r="C4229" s="9" t="s">
        <v>5534</v>
      </c>
      <c r="D4229" s="9" t="s">
        <v>168</v>
      </c>
      <c r="E4229" s="9" t="s">
        <v>2789</v>
      </c>
      <c r="F4229" s="9" t="s">
        <v>5537</v>
      </c>
      <c r="G4229" s="9" t="s">
        <v>5492</v>
      </c>
      <c r="H4229" s="10" t="s">
        <v>2789</v>
      </c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</row>
    <row r="4230" spans="1:24" x14ac:dyDescent="0.2">
      <c r="A4230" s="3">
        <v>45685</v>
      </c>
      <c r="B4230" s="9">
        <v>1500</v>
      </c>
      <c r="C4230" s="9" t="s">
        <v>5534</v>
      </c>
      <c r="D4230" s="9" t="s">
        <v>168</v>
      </c>
      <c r="E4230" s="9" t="s">
        <v>2789</v>
      </c>
      <c r="F4230" s="9" t="s">
        <v>5537</v>
      </c>
      <c r="G4230" s="9" t="s">
        <v>5492</v>
      </c>
      <c r="H4230" s="10" t="s">
        <v>2789</v>
      </c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</row>
    <row r="4231" spans="1:24" x14ac:dyDescent="0.2">
      <c r="A4231" s="3">
        <v>45754</v>
      </c>
      <c r="B4231" s="9">
        <v>1045</v>
      </c>
      <c r="C4231" s="9" t="s">
        <v>5534</v>
      </c>
      <c r="D4231" s="9" t="s">
        <v>168</v>
      </c>
      <c r="E4231" s="9" t="s">
        <v>2789</v>
      </c>
      <c r="F4231" s="9" t="s">
        <v>5537</v>
      </c>
      <c r="G4231" s="9" t="s">
        <v>5492</v>
      </c>
      <c r="H4231" s="10" t="s">
        <v>2789</v>
      </c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</row>
    <row r="4232" spans="1:24" x14ac:dyDescent="0.2">
      <c r="A4232" s="3">
        <v>45756</v>
      </c>
      <c r="B4232" s="9">
        <v>200</v>
      </c>
      <c r="C4232" s="9" t="s">
        <v>5534</v>
      </c>
      <c r="D4232" s="9" t="s">
        <v>168</v>
      </c>
      <c r="E4232" s="9" t="s">
        <v>2789</v>
      </c>
      <c r="F4232" s="9" t="s">
        <v>5537</v>
      </c>
      <c r="G4232" s="9" t="s">
        <v>5492</v>
      </c>
      <c r="H4232" s="10" t="s">
        <v>2789</v>
      </c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</row>
    <row r="4233" spans="1:24" x14ac:dyDescent="0.2">
      <c r="A4233" s="3">
        <v>45769</v>
      </c>
      <c r="B4233" s="9">
        <v>500</v>
      </c>
      <c r="C4233" s="9" t="s">
        <v>5534</v>
      </c>
      <c r="D4233" s="9" t="s">
        <v>168</v>
      </c>
      <c r="E4233" s="9" t="s">
        <v>2789</v>
      </c>
      <c r="F4233" s="9" t="s">
        <v>5537</v>
      </c>
      <c r="G4233" s="9" t="s">
        <v>5492</v>
      </c>
      <c r="H4233" s="10" t="s">
        <v>2789</v>
      </c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</row>
    <row r="4234" spans="1:24" x14ac:dyDescent="0.2">
      <c r="A4234" s="3">
        <v>45775</v>
      </c>
      <c r="B4234" s="9">
        <v>1300</v>
      </c>
      <c r="C4234" s="9" t="s">
        <v>5534</v>
      </c>
      <c r="D4234" s="9" t="s">
        <v>168</v>
      </c>
      <c r="E4234" s="9" t="s">
        <v>2789</v>
      </c>
      <c r="F4234" s="9" t="s">
        <v>5537</v>
      </c>
      <c r="G4234" s="9" t="s">
        <v>5492</v>
      </c>
      <c r="H4234" s="10" t="s">
        <v>2789</v>
      </c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</row>
    <row r="4235" spans="1:24" x14ac:dyDescent="0.2">
      <c r="A4235" s="3">
        <v>45782</v>
      </c>
      <c r="B4235" s="9">
        <v>800</v>
      </c>
      <c r="C4235" s="9" t="s">
        <v>5534</v>
      </c>
      <c r="D4235" s="9" t="s">
        <v>168</v>
      </c>
      <c r="E4235" s="9" t="s">
        <v>2789</v>
      </c>
      <c r="F4235" s="9" t="s">
        <v>5537</v>
      </c>
      <c r="G4235" s="9" t="s">
        <v>5492</v>
      </c>
      <c r="H4235" s="10" t="s">
        <v>2789</v>
      </c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</row>
    <row r="4236" spans="1:24" x14ac:dyDescent="0.2">
      <c r="A4236" s="3">
        <v>45796</v>
      </c>
      <c r="B4236" s="9">
        <v>500</v>
      </c>
      <c r="C4236" s="9" t="s">
        <v>5534</v>
      </c>
      <c r="D4236" s="9" t="s">
        <v>168</v>
      </c>
      <c r="E4236" s="9" t="s">
        <v>2789</v>
      </c>
      <c r="F4236" s="9" t="s">
        <v>5537</v>
      </c>
      <c r="G4236" s="9" t="s">
        <v>5492</v>
      </c>
      <c r="H4236" s="10" t="s">
        <v>2789</v>
      </c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</row>
    <row r="4237" spans="1:24" x14ac:dyDescent="0.2">
      <c r="A4237" s="3">
        <v>45803</v>
      </c>
      <c r="B4237" s="9">
        <v>1300</v>
      </c>
      <c r="C4237" s="9" t="s">
        <v>5534</v>
      </c>
      <c r="D4237" s="9" t="s">
        <v>168</v>
      </c>
      <c r="E4237" s="9" t="s">
        <v>2789</v>
      </c>
      <c r="F4237" s="9" t="s">
        <v>5537</v>
      </c>
      <c r="G4237" s="9" t="s">
        <v>5492</v>
      </c>
      <c r="H4237" s="10" t="s">
        <v>2789</v>
      </c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</row>
    <row r="4238" spans="1:24" x14ac:dyDescent="0.2">
      <c r="A4238" s="3">
        <v>45825</v>
      </c>
      <c r="B4238" s="9">
        <v>1140</v>
      </c>
      <c r="C4238" s="9" t="s">
        <v>36</v>
      </c>
      <c r="D4238" s="9" t="s">
        <v>168</v>
      </c>
      <c r="E4238" s="9" t="s">
        <v>2789</v>
      </c>
      <c r="F4238" s="9" t="s">
        <v>5537</v>
      </c>
      <c r="G4238" s="9" t="s">
        <v>5492</v>
      </c>
      <c r="H4238" s="10" t="s">
        <v>2789</v>
      </c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</row>
    <row r="4239" spans="1:24" x14ac:dyDescent="0.2">
      <c r="A4239" s="3">
        <v>45826</v>
      </c>
      <c r="B4239" s="9">
        <v>150</v>
      </c>
      <c r="C4239" s="9" t="s">
        <v>36</v>
      </c>
      <c r="D4239" s="9" t="s">
        <v>168</v>
      </c>
      <c r="E4239" s="9" t="s">
        <v>2789</v>
      </c>
      <c r="F4239" s="9" t="s">
        <v>5537</v>
      </c>
      <c r="G4239" s="9" t="s">
        <v>5492</v>
      </c>
      <c r="H4239" s="10" t="s">
        <v>2789</v>
      </c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</row>
    <row r="4240" spans="1:24" x14ac:dyDescent="0.2">
      <c r="A4240" s="3">
        <v>45838</v>
      </c>
      <c r="B4240" s="9">
        <v>100</v>
      </c>
      <c r="C4240" s="9" t="s">
        <v>36</v>
      </c>
      <c r="D4240" s="9" t="s">
        <v>168</v>
      </c>
      <c r="E4240" s="9" t="s">
        <v>2789</v>
      </c>
      <c r="F4240" s="9" t="s">
        <v>5537</v>
      </c>
      <c r="G4240" s="9" t="s">
        <v>5492</v>
      </c>
      <c r="H4240" s="10" t="s">
        <v>2789</v>
      </c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</row>
    <row r="4241" spans="1:24" x14ac:dyDescent="0.2">
      <c r="A4241" s="3">
        <v>45838</v>
      </c>
      <c r="B4241" s="9">
        <v>3000</v>
      </c>
      <c r="C4241" s="9" t="s">
        <v>36</v>
      </c>
      <c r="D4241" s="9" t="s">
        <v>168</v>
      </c>
      <c r="E4241" s="9" t="s">
        <v>2789</v>
      </c>
      <c r="F4241" s="9" t="s">
        <v>5537</v>
      </c>
      <c r="G4241" s="9" t="s">
        <v>5492</v>
      </c>
      <c r="H4241" s="10" t="s">
        <v>2789</v>
      </c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</row>
    <row r="4242" spans="1:24" x14ac:dyDescent="0.2">
      <c r="A4242" s="3">
        <v>45840</v>
      </c>
      <c r="B4242" s="9">
        <v>4000</v>
      </c>
      <c r="C4242" s="9" t="s">
        <v>36</v>
      </c>
      <c r="D4242" s="9" t="s">
        <v>168</v>
      </c>
      <c r="E4242" s="9" t="s">
        <v>2789</v>
      </c>
      <c r="F4242" s="9" t="s">
        <v>5537</v>
      </c>
      <c r="G4242" s="9" t="s">
        <v>5492</v>
      </c>
      <c r="H4242" s="10" t="s">
        <v>2789</v>
      </c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</row>
    <row r="4243" spans="1:24" x14ac:dyDescent="0.2">
      <c r="A4243" s="3">
        <v>45852</v>
      </c>
      <c r="B4243" s="9">
        <v>1500</v>
      </c>
      <c r="C4243" s="9" t="s">
        <v>36</v>
      </c>
      <c r="D4243" s="9" t="s">
        <v>168</v>
      </c>
      <c r="E4243" s="9" t="s">
        <v>2789</v>
      </c>
      <c r="F4243" s="9" t="s">
        <v>5537</v>
      </c>
      <c r="G4243" s="9" t="s">
        <v>5492</v>
      </c>
      <c r="H4243" s="10" t="s">
        <v>2789</v>
      </c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</row>
    <row r="4244" spans="1:24" x14ac:dyDescent="0.2">
      <c r="A4244" s="3">
        <v>45866</v>
      </c>
      <c r="B4244" s="9">
        <v>600</v>
      </c>
      <c r="C4244" s="9" t="s">
        <v>36</v>
      </c>
      <c r="D4244" s="9" t="s">
        <v>168</v>
      </c>
      <c r="E4244" s="9" t="s">
        <v>2789</v>
      </c>
      <c r="F4244" s="9" t="s">
        <v>5537</v>
      </c>
      <c r="G4244" s="9" t="s">
        <v>5492</v>
      </c>
      <c r="H4244" s="10" t="s">
        <v>2789</v>
      </c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</row>
    <row r="4245" spans="1:24" x14ac:dyDescent="0.2">
      <c r="A4245" s="3">
        <v>45866</v>
      </c>
      <c r="B4245" s="9">
        <v>1500</v>
      </c>
      <c r="C4245" s="9" t="s">
        <v>36</v>
      </c>
      <c r="D4245" s="9" t="s">
        <v>168</v>
      </c>
      <c r="E4245" s="9" t="s">
        <v>2789</v>
      </c>
      <c r="F4245" s="9" t="s">
        <v>5537</v>
      </c>
      <c r="G4245" s="9" t="s">
        <v>5492</v>
      </c>
      <c r="H4245" s="10" t="s">
        <v>2789</v>
      </c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</row>
    <row r="4246" spans="1:24" hidden="1" x14ac:dyDescent="0.2">
      <c r="A4246" s="3">
        <v>45880</v>
      </c>
      <c r="B4246" s="9">
        <v>-2.73</v>
      </c>
      <c r="C4246" s="9" t="s">
        <v>27</v>
      </c>
      <c r="D4246" s="9" t="s">
        <v>67</v>
      </c>
      <c r="E4246" s="9" t="s">
        <v>151</v>
      </c>
      <c r="F4246" s="9" t="s">
        <v>4</v>
      </c>
      <c r="G4246" s="9" t="s">
        <v>4</v>
      </c>
      <c r="H4246" s="9" t="s">
        <v>40</v>
      </c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</row>
    <row r="4247" spans="1:24" x14ac:dyDescent="0.2">
      <c r="A4247" s="3">
        <v>45881</v>
      </c>
      <c r="B4247" s="9">
        <v>300</v>
      </c>
      <c r="C4247" s="9" t="s">
        <v>36</v>
      </c>
      <c r="D4247" s="9" t="s">
        <v>168</v>
      </c>
      <c r="E4247" s="9" t="s">
        <v>2789</v>
      </c>
      <c r="F4247" s="9" t="s">
        <v>5537</v>
      </c>
      <c r="G4247" s="9" t="s">
        <v>5492</v>
      </c>
      <c r="H4247" s="10" t="s">
        <v>2789</v>
      </c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</row>
    <row r="4248" spans="1:24" x14ac:dyDescent="0.2">
      <c r="A4248" s="3">
        <v>45882</v>
      </c>
      <c r="B4248" s="9">
        <v>100</v>
      </c>
      <c r="C4248" s="9" t="s">
        <v>36</v>
      </c>
      <c r="D4248" s="9" t="s">
        <v>168</v>
      </c>
      <c r="E4248" s="9" t="s">
        <v>2789</v>
      </c>
      <c r="F4248" s="9" t="s">
        <v>5537</v>
      </c>
      <c r="G4248" s="9" t="s">
        <v>5492</v>
      </c>
      <c r="H4248" s="10" t="s">
        <v>2789</v>
      </c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</row>
    <row r="4249" spans="1:24" x14ac:dyDescent="0.2">
      <c r="A4249" s="3">
        <v>45894</v>
      </c>
      <c r="B4249" s="9">
        <v>2000</v>
      </c>
      <c r="C4249" s="9" t="s">
        <v>36</v>
      </c>
      <c r="D4249" s="9" t="s">
        <v>168</v>
      </c>
      <c r="E4249" s="9" t="s">
        <v>2789</v>
      </c>
      <c r="F4249" s="9" t="s">
        <v>5537</v>
      </c>
      <c r="G4249" s="9" t="s">
        <v>5492</v>
      </c>
      <c r="H4249" s="10" t="s">
        <v>2789</v>
      </c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</row>
    <row r="4250" spans="1:24" x14ac:dyDescent="0.2">
      <c r="A4250" s="3">
        <v>46007</v>
      </c>
      <c r="B4250" s="9">
        <v>295</v>
      </c>
      <c r="C4250" s="9" t="s">
        <v>36</v>
      </c>
      <c r="D4250" s="9" t="s">
        <v>168</v>
      </c>
      <c r="E4250" s="9" t="s">
        <v>2789</v>
      </c>
      <c r="F4250" s="9" t="s">
        <v>5537</v>
      </c>
      <c r="G4250" s="9" t="s">
        <v>5492</v>
      </c>
      <c r="H4250" s="10" t="s">
        <v>2789</v>
      </c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</row>
    <row r="4251" spans="1:24" x14ac:dyDescent="0.2">
      <c r="A4251" s="3">
        <v>46015</v>
      </c>
      <c r="B4251" s="9">
        <v>3300</v>
      </c>
      <c r="C4251" s="9" t="s">
        <v>36</v>
      </c>
      <c r="D4251" s="9" t="s">
        <v>168</v>
      </c>
      <c r="E4251" s="9" t="s">
        <v>2789</v>
      </c>
      <c r="F4251" s="9" t="s">
        <v>5537</v>
      </c>
      <c r="G4251" s="9" t="s">
        <v>5492</v>
      </c>
      <c r="H4251" s="10" t="s">
        <v>2789</v>
      </c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</row>
    <row r="4252" spans="1:24" x14ac:dyDescent="0.2">
      <c r="A4252" s="3">
        <v>46020</v>
      </c>
      <c r="B4252" s="9">
        <v>1300</v>
      </c>
      <c r="C4252" s="9" t="s">
        <v>36</v>
      </c>
      <c r="D4252" s="9" t="s">
        <v>168</v>
      </c>
      <c r="E4252" s="9" t="s">
        <v>2789</v>
      </c>
      <c r="F4252" s="9" t="s">
        <v>5537</v>
      </c>
      <c r="G4252" s="9" t="s">
        <v>5492</v>
      </c>
      <c r="H4252" s="10" t="s">
        <v>2789</v>
      </c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</row>
    <row r="4253" spans="1:24" hidden="1" x14ac:dyDescent="0.2">
      <c r="A4253" s="3">
        <v>45456</v>
      </c>
      <c r="B4253" s="9">
        <v>-14.5</v>
      </c>
      <c r="C4253" s="9" t="s">
        <v>27</v>
      </c>
      <c r="D4253" s="9" t="s">
        <v>28</v>
      </c>
      <c r="E4253" s="9" t="s">
        <v>1627</v>
      </c>
      <c r="F4253" s="9" t="s">
        <v>16</v>
      </c>
      <c r="G4253" s="9" t="s">
        <v>6049</v>
      </c>
      <c r="H4253" s="9" t="s">
        <v>845</v>
      </c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</row>
    <row r="4254" spans="1:24" x14ac:dyDescent="0.2">
      <c r="A4254" s="3">
        <v>46020</v>
      </c>
      <c r="B4254" s="9">
        <v>1250</v>
      </c>
      <c r="C4254" s="9" t="s">
        <v>36</v>
      </c>
      <c r="D4254" s="9" t="s">
        <v>168</v>
      </c>
      <c r="E4254" s="9" t="s">
        <v>2789</v>
      </c>
      <c r="F4254" s="9" t="s">
        <v>5537</v>
      </c>
      <c r="G4254" s="9" t="s">
        <v>5492</v>
      </c>
      <c r="H4254" s="10" t="s">
        <v>2789</v>
      </c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</row>
    <row r="4255" spans="1:24" x14ac:dyDescent="0.2">
      <c r="A4255" s="3">
        <v>46020</v>
      </c>
      <c r="B4255" s="9">
        <v>1000</v>
      </c>
      <c r="C4255" s="9" t="s">
        <v>36</v>
      </c>
      <c r="D4255" s="9" t="s">
        <v>168</v>
      </c>
      <c r="E4255" s="9" t="s">
        <v>2789</v>
      </c>
      <c r="F4255" s="9" t="s">
        <v>5537</v>
      </c>
      <c r="G4255" s="9" t="s">
        <v>5492</v>
      </c>
      <c r="H4255" s="10" t="s">
        <v>2789</v>
      </c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</row>
    <row r="4256" spans="1:24" x14ac:dyDescent="0.2">
      <c r="A4256" s="3">
        <v>45685</v>
      </c>
      <c r="B4256" s="9">
        <v>250</v>
      </c>
      <c r="C4256" s="9" t="s">
        <v>5534</v>
      </c>
      <c r="D4256" s="9" t="s">
        <v>168</v>
      </c>
      <c r="E4256" s="9" t="s">
        <v>3420</v>
      </c>
      <c r="F4256" s="9" t="s">
        <v>5537</v>
      </c>
      <c r="G4256" s="9" t="s">
        <v>5492</v>
      </c>
      <c r="H4256" s="10" t="s">
        <v>3420</v>
      </c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</row>
    <row r="4257" spans="1:24" x14ac:dyDescent="0.2">
      <c r="A4257" s="3">
        <v>45593</v>
      </c>
      <c r="B4257" s="9">
        <v>6000</v>
      </c>
      <c r="C4257" s="9" t="s">
        <v>5534</v>
      </c>
      <c r="D4257" s="9" t="s">
        <v>168</v>
      </c>
      <c r="E4257" s="9" t="s">
        <v>2970</v>
      </c>
      <c r="F4257" s="9" t="s">
        <v>5537</v>
      </c>
      <c r="G4257" s="9" t="s">
        <v>5492</v>
      </c>
      <c r="H4257" s="10" t="s">
        <v>2970</v>
      </c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</row>
    <row r="4258" spans="1:24" x14ac:dyDescent="0.2">
      <c r="A4258" s="3">
        <v>45803</v>
      </c>
      <c r="B4258" s="9">
        <v>1</v>
      </c>
      <c r="C4258" s="9" t="s">
        <v>36</v>
      </c>
      <c r="D4258" s="9" t="s">
        <v>168</v>
      </c>
      <c r="E4258" s="9" t="s">
        <v>3997</v>
      </c>
      <c r="F4258" s="9" t="s">
        <v>5537</v>
      </c>
      <c r="G4258" s="9" t="s">
        <v>5492</v>
      </c>
      <c r="H4258" s="10" t="s">
        <v>3997</v>
      </c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</row>
    <row r="4259" spans="1:24" x14ac:dyDescent="0.2">
      <c r="A4259" s="3">
        <v>45406</v>
      </c>
      <c r="B4259" s="9">
        <v>30</v>
      </c>
      <c r="C4259" s="9" t="s">
        <v>5534</v>
      </c>
      <c r="D4259" s="9" t="s">
        <v>168</v>
      </c>
      <c r="E4259" s="9" t="s">
        <v>2017</v>
      </c>
      <c r="F4259" s="9" t="s">
        <v>5537</v>
      </c>
      <c r="G4259" s="9" t="s">
        <v>5492</v>
      </c>
      <c r="H4259" s="10" t="s">
        <v>2017</v>
      </c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</row>
    <row r="4260" spans="1:24" x14ac:dyDescent="0.2">
      <c r="A4260" s="3">
        <v>45607</v>
      </c>
      <c r="B4260" s="9">
        <v>50</v>
      </c>
      <c r="C4260" s="9" t="s">
        <v>5534</v>
      </c>
      <c r="D4260" s="9" t="s">
        <v>168</v>
      </c>
      <c r="E4260" s="9" t="s">
        <v>3042</v>
      </c>
      <c r="F4260" s="9" t="s">
        <v>5537</v>
      </c>
      <c r="G4260" s="9" t="s">
        <v>5492</v>
      </c>
      <c r="H4260" s="10" t="s">
        <v>3042</v>
      </c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</row>
    <row r="4261" spans="1:24" x14ac:dyDescent="0.2">
      <c r="A4261" s="3">
        <v>45313</v>
      </c>
      <c r="B4261" s="9">
        <v>150</v>
      </c>
      <c r="C4261" s="9" t="s">
        <v>36</v>
      </c>
      <c r="D4261" s="9" t="s">
        <v>168</v>
      </c>
      <c r="E4261" s="9" t="s">
        <v>1619</v>
      </c>
      <c r="F4261" s="9" t="s">
        <v>5537</v>
      </c>
      <c r="G4261" s="9" t="s">
        <v>5492</v>
      </c>
      <c r="H4261" s="10" t="s">
        <v>1619</v>
      </c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</row>
    <row r="4262" spans="1:24" x14ac:dyDescent="0.2">
      <c r="A4262" s="3">
        <v>45356</v>
      </c>
      <c r="B4262" s="9">
        <v>300</v>
      </c>
      <c r="C4262" s="9" t="s">
        <v>36</v>
      </c>
      <c r="D4262" s="9" t="s">
        <v>168</v>
      </c>
      <c r="E4262" s="9" t="s">
        <v>1619</v>
      </c>
      <c r="F4262" s="9" t="s">
        <v>5537</v>
      </c>
      <c r="G4262" s="9" t="s">
        <v>5492</v>
      </c>
      <c r="H4262" s="10" t="s">
        <v>1619</v>
      </c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</row>
    <row r="4263" spans="1:24" x14ac:dyDescent="0.2">
      <c r="A4263" s="3">
        <v>45924</v>
      </c>
      <c r="B4263" s="9">
        <v>200</v>
      </c>
      <c r="C4263" s="9" t="s">
        <v>36</v>
      </c>
      <c r="D4263" s="9" t="s">
        <v>168</v>
      </c>
      <c r="E4263" s="9" t="s">
        <v>4787</v>
      </c>
      <c r="F4263" s="9" t="s">
        <v>5537</v>
      </c>
      <c r="G4263" s="9" t="s">
        <v>5492</v>
      </c>
      <c r="H4263" s="10" t="s">
        <v>4787</v>
      </c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</row>
    <row r="4264" spans="1:24" x14ac:dyDescent="0.2">
      <c r="A4264" s="3">
        <v>45294</v>
      </c>
      <c r="B4264" s="9">
        <v>80</v>
      </c>
      <c r="C4264" s="9" t="s">
        <v>36</v>
      </c>
      <c r="D4264" s="9" t="s">
        <v>168</v>
      </c>
      <c r="E4264" s="9" t="s">
        <v>1518</v>
      </c>
      <c r="F4264" s="9" t="s">
        <v>5537</v>
      </c>
      <c r="G4264" s="10"/>
      <c r="H4264" s="10" t="s">
        <v>1518</v>
      </c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</row>
    <row r="4265" spans="1:24" x14ac:dyDescent="0.2">
      <c r="A4265" s="3">
        <v>45519</v>
      </c>
      <c r="B4265" s="9">
        <v>5000</v>
      </c>
      <c r="C4265" s="9" t="s">
        <v>36</v>
      </c>
      <c r="D4265" s="9" t="s">
        <v>168</v>
      </c>
      <c r="E4265" s="9" t="s">
        <v>822</v>
      </c>
      <c r="F4265" s="9" t="s">
        <v>5537</v>
      </c>
      <c r="G4265" s="9" t="s">
        <v>5492</v>
      </c>
      <c r="H4265" s="10" t="s">
        <v>822</v>
      </c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</row>
    <row r="4266" spans="1:24" x14ac:dyDescent="0.2">
      <c r="A4266" s="3">
        <v>45306</v>
      </c>
      <c r="B4266" s="9">
        <v>4600</v>
      </c>
      <c r="C4266" s="9" t="s">
        <v>36</v>
      </c>
      <c r="D4266" s="9" t="s">
        <v>168</v>
      </c>
      <c r="E4266" s="9" t="s">
        <v>1587</v>
      </c>
      <c r="F4266" s="9" t="s">
        <v>5537</v>
      </c>
      <c r="G4266" s="9" t="s">
        <v>4238</v>
      </c>
      <c r="H4266" s="10" t="s">
        <v>1587</v>
      </c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</row>
    <row r="4267" spans="1:24" x14ac:dyDescent="0.2">
      <c r="A4267" s="3">
        <v>45337</v>
      </c>
      <c r="B4267" s="9">
        <v>5000</v>
      </c>
      <c r="C4267" s="9" t="s">
        <v>36</v>
      </c>
      <c r="D4267" s="9" t="s">
        <v>168</v>
      </c>
      <c r="E4267" s="9" t="s">
        <v>1697</v>
      </c>
      <c r="F4267" s="9" t="s">
        <v>5537</v>
      </c>
      <c r="G4267" s="9" t="s">
        <v>4238</v>
      </c>
      <c r="H4267" s="10" t="s">
        <v>1697</v>
      </c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</row>
    <row r="4268" spans="1:24" x14ac:dyDescent="0.2">
      <c r="A4268" s="3">
        <v>45488</v>
      </c>
      <c r="B4268" s="9">
        <v>5000</v>
      </c>
      <c r="C4268" s="9" t="s">
        <v>36</v>
      </c>
      <c r="D4268" s="9" t="s">
        <v>168</v>
      </c>
      <c r="E4268" s="9" t="s">
        <v>2408</v>
      </c>
      <c r="F4268" s="9" t="s">
        <v>5537</v>
      </c>
      <c r="G4268" s="9" t="s">
        <v>5492</v>
      </c>
      <c r="H4268" s="10" t="s">
        <v>2408</v>
      </c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</row>
    <row r="4269" spans="1:24" x14ac:dyDescent="0.2">
      <c r="A4269" s="3">
        <v>45457</v>
      </c>
      <c r="B4269" s="9">
        <v>5000</v>
      </c>
      <c r="C4269" s="9" t="s">
        <v>36</v>
      </c>
      <c r="D4269" s="9" t="s">
        <v>168</v>
      </c>
      <c r="E4269" s="9" t="s">
        <v>510</v>
      </c>
      <c r="F4269" s="9" t="s">
        <v>5537</v>
      </c>
      <c r="G4269" s="9" t="s">
        <v>5492</v>
      </c>
      <c r="H4269" s="10" t="s">
        <v>510</v>
      </c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</row>
    <row r="4270" spans="1:24" x14ac:dyDescent="0.2">
      <c r="A4270" s="3">
        <v>45397</v>
      </c>
      <c r="B4270" s="9">
        <v>4900</v>
      </c>
      <c r="C4270" s="9" t="s">
        <v>36</v>
      </c>
      <c r="D4270" s="9" t="s">
        <v>168</v>
      </c>
      <c r="E4270" s="9" t="s">
        <v>1960</v>
      </c>
      <c r="F4270" s="9" t="s">
        <v>5537</v>
      </c>
      <c r="G4270" s="9" t="s">
        <v>5492</v>
      </c>
      <c r="H4270" s="10" t="s">
        <v>1960</v>
      </c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</row>
    <row r="4271" spans="1:24" x14ac:dyDescent="0.2">
      <c r="A4271" s="3">
        <v>45427</v>
      </c>
      <c r="B4271" s="9">
        <v>4900</v>
      </c>
      <c r="C4271" s="9" t="s">
        <v>36</v>
      </c>
      <c r="D4271" s="9" t="s">
        <v>168</v>
      </c>
      <c r="E4271" s="9" t="s">
        <v>2181</v>
      </c>
      <c r="F4271" s="9" t="s">
        <v>5537</v>
      </c>
      <c r="G4271" s="9" t="s">
        <v>5492</v>
      </c>
      <c r="H4271" s="10" t="s">
        <v>2181</v>
      </c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</row>
    <row r="4272" spans="1:24" x14ac:dyDescent="0.2">
      <c r="A4272" s="3">
        <v>45366</v>
      </c>
      <c r="B4272" s="9">
        <v>5000</v>
      </c>
      <c r="C4272" s="9" t="s">
        <v>36</v>
      </c>
      <c r="D4272" s="9" t="s">
        <v>168</v>
      </c>
      <c r="E4272" s="9" t="s">
        <v>1825</v>
      </c>
      <c r="F4272" s="9" t="s">
        <v>5537</v>
      </c>
      <c r="G4272" s="9" t="s">
        <v>4238</v>
      </c>
      <c r="H4272" s="10" t="s">
        <v>1825</v>
      </c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</row>
    <row r="4273" spans="1:24" x14ac:dyDescent="0.2">
      <c r="A4273" s="3">
        <v>45512</v>
      </c>
      <c r="B4273" s="9">
        <v>5000</v>
      </c>
      <c r="C4273" s="9" t="s">
        <v>36</v>
      </c>
      <c r="D4273" s="9" t="s">
        <v>168</v>
      </c>
      <c r="E4273" s="9" t="s">
        <v>2542</v>
      </c>
      <c r="F4273" s="9" t="s">
        <v>5537</v>
      </c>
      <c r="G4273" s="9" t="s">
        <v>5492</v>
      </c>
      <c r="H4273" s="10" t="s">
        <v>2542</v>
      </c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</row>
    <row r="4274" spans="1:24" x14ac:dyDescent="0.2">
      <c r="A4274" s="3">
        <v>45523</v>
      </c>
      <c r="B4274" s="9">
        <v>300</v>
      </c>
      <c r="C4274" s="9" t="s">
        <v>36</v>
      </c>
      <c r="D4274" s="9" t="s">
        <v>168</v>
      </c>
      <c r="E4274" s="9" t="s">
        <v>2575</v>
      </c>
      <c r="F4274" s="9" t="s">
        <v>5537</v>
      </c>
      <c r="G4274" s="9"/>
      <c r="H4274" s="10" t="s">
        <v>2575</v>
      </c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</row>
    <row r="4275" spans="1:24" x14ac:dyDescent="0.2">
      <c r="A4275" s="3">
        <v>45804</v>
      </c>
      <c r="B4275" s="9">
        <v>60</v>
      </c>
      <c r="C4275" s="9" t="s">
        <v>36</v>
      </c>
      <c r="D4275" s="9" t="s">
        <v>168</v>
      </c>
      <c r="E4275" s="9" t="s">
        <v>4003</v>
      </c>
      <c r="F4275" s="9" t="s">
        <v>5537</v>
      </c>
      <c r="G4275" s="9" t="s">
        <v>5492</v>
      </c>
      <c r="H4275" s="10" t="s">
        <v>4003</v>
      </c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</row>
    <row r="4276" spans="1:24" x14ac:dyDescent="0.2">
      <c r="A4276" s="3">
        <v>45938</v>
      </c>
      <c r="B4276" s="9">
        <v>120</v>
      </c>
      <c r="C4276" s="9" t="s">
        <v>36</v>
      </c>
      <c r="D4276" s="9" t="s">
        <v>168</v>
      </c>
      <c r="E4276" s="9" t="s">
        <v>4869</v>
      </c>
      <c r="F4276" s="9" t="s">
        <v>5537</v>
      </c>
      <c r="G4276" s="9" t="s">
        <v>5492</v>
      </c>
      <c r="H4276" s="10" t="s">
        <v>4869</v>
      </c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</row>
    <row r="4277" spans="1:24" x14ac:dyDescent="0.2">
      <c r="A4277" s="3">
        <v>45628</v>
      </c>
      <c r="B4277" s="9">
        <v>100</v>
      </c>
      <c r="C4277" s="9" t="s">
        <v>36</v>
      </c>
      <c r="D4277" s="9" t="s">
        <v>168</v>
      </c>
      <c r="E4277" s="9" t="s">
        <v>3137</v>
      </c>
      <c r="F4277" s="9" t="s">
        <v>5537</v>
      </c>
      <c r="G4277" s="9" t="s">
        <v>5492</v>
      </c>
      <c r="H4277" s="10" t="s">
        <v>3137</v>
      </c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</row>
    <row r="4278" spans="1:24" x14ac:dyDescent="0.2">
      <c r="A4278" s="3">
        <v>45695</v>
      </c>
      <c r="B4278" s="9">
        <v>90</v>
      </c>
      <c r="C4278" s="9" t="s">
        <v>36</v>
      </c>
      <c r="D4278" s="9" t="s">
        <v>168</v>
      </c>
      <c r="E4278" s="9" t="s">
        <v>3462</v>
      </c>
      <c r="F4278" s="9" t="s">
        <v>5537</v>
      </c>
      <c r="G4278" s="9" t="s">
        <v>5492</v>
      </c>
      <c r="H4278" s="10" t="s">
        <v>3462</v>
      </c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</row>
    <row r="4279" spans="1:24" x14ac:dyDescent="0.2">
      <c r="A4279" s="3">
        <v>45638</v>
      </c>
      <c r="B4279" s="9">
        <v>250</v>
      </c>
      <c r="C4279" s="9" t="s">
        <v>36</v>
      </c>
      <c r="D4279" s="9" t="s">
        <v>168</v>
      </c>
      <c r="E4279" s="9" t="s">
        <v>3210</v>
      </c>
      <c r="F4279" s="9" t="s">
        <v>5537</v>
      </c>
      <c r="G4279" s="9" t="s">
        <v>5492</v>
      </c>
      <c r="H4279" s="10" t="s">
        <v>3210</v>
      </c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</row>
    <row r="4280" spans="1:24" x14ac:dyDescent="0.2">
      <c r="A4280" s="3">
        <v>45561</v>
      </c>
      <c r="B4280" s="9">
        <v>100</v>
      </c>
      <c r="C4280" s="9" t="s">
        <v>36</v>
      </c>
      <c r="D4280" s="9" t="s">
        <v>168</v>
      </c>
      <c r="E4280" s="9" t="s">
        <v>2820</v>
      </c>
      <c r="F4280" s="9" t="s">
        <v>5537</v>
      </c>
      <c r="G4280" s="9" t="s">
        <v>5492</v>
      </c>
      <c r="H4280" s="10" t="s">
        <v>2820</v>
      </c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</row>
    <row r="4281" spans="1:24" x14ac:dyDescent="0.2">
      <c r="A4281" s="3">
        <v>45653</v>
      </c>
      <c r="B4281" s="9">
        <v>1000</v>
      </c>
      <c r="C4281" s="9" t="s">
        <v>36</v>
      </c>
      <c r="D4281" s="9" t="s">
        <v>168</v>
      </c>
      <c r="E4281" s="9" t="s">
        <v>3267</v>
      </c>
      <c r="F4281" s="9" t="s">
        <v>5537</v>
      </c>
      <c r="G4281" s="9" t="s">
        <v>5492</v>
      </c>
      <c r="H4281" s="10" t="s">
        <v>3267</v>
      </c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</row>
    <row r="4282" spans="1:24" x14ac:dyDescent="0.2">
      <c r="A4282" s="3">
        <v>45657</v>
      </c>
      <c r="B4282" s="9">
        <v>10800</v>
      </c>
      <c r="C4282" s="9" t="s">
        <v>36</v>
      </c>
      <c r="D4282" s="9" t="s">
        <v>168</v>
      </c>
      <c r="E4282" s="9" t="s">
        <v>3267</v>
      </c>
      <c r="F4282" s="9" t="s">
        <v>5537</v>
      </c>
      <c r="G4282" s="9" t="s">
        <v>5492</v>
      </c>
      <c r="H4282" s="10" t="s">
        <v>3267</v>
      </c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</row>
    <row r="4283" spans="1:24" x14ac:dyDescent="0.2">
      <c r="A4283" s="3">
        <v>46020</v>
      </c>
      <c r="B4283" s="9">
        <v>200</v>
      </c>
      <c r="C4283" s="9" t="s">
        <v>36</v>
      </c>
      <c r="D4283" s="9" t="s">
        <v>168</v>
      </c>
      <c r="E4283" s="9" t="s">
        <v>5133</v>
      </c>
      <c r="F4283" s="9" t="s">
        <v>5537</v>
      </c>
      <c r="G4283" s="9" t="s">
        <v>5492</v>
      </c>
      <c r="H4283" s="10" t="s">
        <v>5133</v>
      </c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</row>
    <row r="4284" spans="1:24" x14ac:dyDescent="0.2">
      <c r="A4284" s="3">
        <v>45628</v>
      </c>
      <c r="B4284" s="9">
        <v>20</v>
      </c>
      <c r="C4284" s="9" t="s">
        <v>36</v>
      </c>
      <c r="D4284" s="9" t="s">
        <v>168</v>
      </c>
      <c r="E4284" s="9" t="s">
        <v>3138</v>
      </c>
      <c r="F4284" s="9" t="s">
        <v>5537</v>
      </c>
      <c r="G4284" s="9" t="s">
        <v>5492</v>
      </c>
      <c r="H4284" s="10" t="s">
        <v>3138</v>
      </c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</row>
    <row r="4285" spans="1:24" x14ac:dyDescent="0.2">
      <c r="A4285" s="3">
        <v>46013</v>
      </c>
      <c r="B4285" s="9">
        <v>330</v>
      </c>
      <c r="C4285" s="9" t="s">
        <v>36</v>
      </c>
      <c r="D4285" s="9" t="s">
        <v>168</v>
      </c>
      <c r="E4285" s="9" t="s">
        <v>5125</v>
      </c>
      <c r="F4285" s="9" t="s">
        <v>5537</v>
      </c>
      <c r="G4285" s="9" t="s">
        <v>5492</v>
      </c>
      <c r="H4285" s="10" t="s">
        <v>5125</v>
      </c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</row>
    <row r="4286" spans="1:24" x14ac:dyDescent="0.2">
      <c r="A4286" s="3">
        <v>45733</v>
      </c>
      <c r="B4286" s="9">
        <v>5300</v>
      </c>
      <c r="C4286" s="9" t="s">
        <v>36</v>
      </c>
      <c r="D4286" s="9" t="s">
        <v>168</v>
      </c>
      <c r="E4286" s="9" t="s">
        <v>3592</v>
      </c>
      <c r="F4286" s="9" t="s">
        <v>5537</v>
      </c>
      <c r="G4286" s="9" t="s">
        <v>5492</v>
      </c>
      <c r="H4286" s="10" t="s">
        <v>3592</v>
      </c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</row>
    <row r="4287" spans="1:24" x14ac:dyDescent="0.2">
      <c r="A4287" s="3">
        <v>45671</v>
      </c>
      <c r="B4287" s="9">
        <v>5300</v>
      </c>
      <c r="C4287" s="9" t="s">
        <v>36</v>
      </c>
      <c r="D4287" s="9" t="s">
        <v>168</v>
      </c>
      <c r="E4287" s="9" t="s">
        <v>3348</v>
      </c>
      <c r="F4287" s="9" t="s">
        <v>5537</v>
      </c>
      <c r="G4287" s="9" t="s">
        <v>5492</v>
      </c>
      <c r="H4287" s="10" t="s">
        <v>3348</v>
      </c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</row>
    <row r="4288" spans="1:24" x14ac:dyDescent="0.2">
      <c r="A4288" s="3">
        <v>45702</v>
      </c>
      <c r="B4288" s="9">
        <v>5300</v>
      </c>
      <c r="C4288" s="9" t="s">
        <v>36</v>
      </c>
      <c r="D4288" s="9" t="s">
        <v>168</v>
      </c>
      <c r="E4288" s="9" t="s">
        <v>3348</v>
      </c>
      <c r="F4288" s="9" t="s">
        <v>5537</v>
      </c>
      <c r="G4288" s="9" t="s">
        <v>5492</v>
      </c>
      <c r="H4288" s="10" t="s">
        <v>3348</v>
      </c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</row>
    <row r="4289" spans="1:24" x14ac:dyDescent="0.2">
      <c r="A4289" s="3">
        <v>45602</v>
      </c>
      <c r="B4289" s="9">
        <v>100</v>
      </c>
      <c r="C4289" s="9" t="s">
        <v>36</v>
      </c>
      <c r="D4289" s="9" t="s">
        <v>168</v>
      </c>
      <c r="E4289" s="9" t="s">
        <v>3002</v>
      </c>
      <c r="F4289" s="9" t="s">
        <v>5537</v>
      </c>
      <c r="G4289" s="9" t="s">
        <v>5492</v>
      </c>
      <c r="H4289" s="10" t="s">
        <v>3002</v>
      </c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</row>
    <row r="4290" spans="1:24" hidden="1" x14ac:dyDescent="0.2">
      <c r="A4290" s="3">
        <v>45706</v>
      </c>
      <c r="B4290" s="9">
        <v>-360</v>
      </c>
      <c r="C4290" s="9" t="s">
        <v>27</v>
      </c>
      <c r="D4290" s="9" t="s">
        <v>28</v>
      </c>
      <c r="E4290" s="9" t="s">
        <v>2926</v>
      </c>
      <c r="F4290" s="9" t="s">
        <v>13</v>
      </c>
      <c r="G4290" s="9" t="s">
        <v>5529</v>
      </c>
      <c r="H4290" s="9" t="s">
        <v>2927</v>
      </c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</row>
    <row r="4291" spans="1:24" x14ac:dyDescent="0.2">
      <c r="A4291" s="3">
        <v>45593</v>
      </c>
      <c r="B4291" s="9">
        <v>2900</v>
      </c>
      <c r="C4291" s="9" t="s">
        <v>36</v>
      </c>
      <c r="D4291" s="9" t="s">
        <v>168</v>
      </c>
      <c r="E4291" s="9" t="s">
        <v>2952</v>
      </c>
      <c r="F4291" s="9" t="s">
        <v>5537</v>
      </c>
      <c r="G4291" s="9" t="s">
        <v>5492</v>
      </c>
      <c r="H4291" s="10" t="s">
        <v>2952</v>
      </c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</row>
    <row r="4292" spans="1:24" hidden="1" x14ac:dyDescent="0.2">
      <c r="A4292" s="3">
        <v>45945</v>
      </c>
      <c r="B4292" s="9">
        <v>-83</v>
      </c>
      <c r="C4292" s="9" t="s">
        <v>27</v>
      </c>
      <c r="D4292" s="9" t="s">
        <v>28</v>
      </c>
      <c r="E4292" s="9" t="s">
        <v>4656</v>
      </c>
      <c r="F4292" s="9" t="s">
        <v>3839</v>
      </c>
      <c r="G4292" s="9" t="s">
        <v>5495</v>
      </c>
      <c r="H4292" s="9" t="s">
        <v>805</v>
      </c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</row>
    <row r="4293" spans="1:24" hidden="1" x14ac:dyDescent="0.2">
      <c r="A4293" s="3">
        <v>45980</v>
      </c>
      <c r="B4293" s="9">
        <v>-45.5</v>
      </c>
      <c r="C4293" s="9" t="s">
        <v>172</v>
      </c>
      <c r="D4293" s="10"/>
      <c r="E4293" s="9" t="s">
        <v>5308</v>
      </c>
      <c r="F4293" s="9" t="s">
        <v>3839</v>
      </c>
      <c r="G4293" s="9" t="s">
        <v>5495</v>
      </c>
      <c r="H4293" s="9" t="s">
        <v>5496</v>
      </c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</row>
    <row r="4294" spans="1:24" hidden="1" x14ac:dyDescent="0.2">
      <c r="A4294" s="3">
        <v>45925</v>
      </c>
      <c r="B4294" s="9">
        <v>-324.16000000000003</v>
      </c>
      <c r="C4294" s="9" t="s">
        <v>27</v>
      </c>
      <c r="D4294" s="9" t="s">
        <v>28</v>
      </c>
      <c r="E4294" s="9" t="s">
        <v>4798</v>
      </c>
      <c r="F4294" s="9" t="s">
        <v>3839</v>
      </c>
      <c r="G4294" s="9" t="s">
        <v>5495</v>
      </c>
      <c r="H4294" s="10" t="s">
        <v>4798</v>
      </c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</row>
    <row r="4295" spans="1:24" hidden="1" x14ac:dyDescent="0.2">
      <c r="A4295" s="3">
        <v>45819</v>
      </c>
      <c r="B4295" s="9">
        <v>-17.5</v>
      </c>
      <c r="C4295" s="9" t="s">
        <v>27</v>
      </c>
      <c r="D4295" s="9" t="s">
        <v>28</v>
      </c>
      <c r="E4295" s="9" t="s">
        <v>1370</v>
      </c>
      <c r="F4295" s="9" t="s">
        <v>15</v>
      </c>
      <c r="G4295" s="9" t="s">
        <v>5495</v>
      </c>
      <c r="H4295" s="10" t="s">
        <v>1370</v>
      </c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</row>
    <row r="4296" spans="1:24" hidden="1" x14ac:dyDescent="0.2">
      <c r="A4296" s="3">
        <v>45376</v>
      </c>
      <c r="B4296" s="9">
        <v>-66.069999999999993</v>
      </c>
      <c r="C4296" s="9" t="s">
        <v>27</v>
      </c>
      <c r="D4296" s="9" t="s">
        <v>28</v>
      </c>
      <c r="E4296" s="9" t="s">
        <v>1060</v>
      </c>
      <c r="F4296" s="9" t="s">
        <v>15</v>
      </c>
      <c r="G4296" s="9" t="s">
        <v>5495</v>
      </c>
      <c r="H4296" s="9" t="s">
        <v>1061</v>
      </c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</row>
    <row r="4297" spans="1:24" x14ac:dyDescent="0.2">
      <c r="A4297" s="3">
        <v>45625</v>
      </c>
      <c r="B4297" s="9">
        <v>200</v>
      </c>
      <c r="C4297" s="9" t="s">
        <v>36</v>
      </c>
      <c r="D4297" s="9" t="s">
        <v>168</v>
      </c>
      <c r="E4297" s="9" t="s">
        <v>3126</v>
      </c>
      <c r="F4297" s="9" t="s">
        <v>5537</v>
      </c>
      <c r="G4297" s="9" t="s">
        <v>5492</v>
      </c>
      <c r="H4297" s="10" t="s">
        <v>3126</v>
      </c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</row>
    <row r="4298" spans="1:24" hidden="1" x14ac:dyDescent="0.2">
      <c r="A4298" s="3">
        <v>45968</v>
      </c>
      <c r="B4298" s="9">
        <v>-32.549999999999997</v>
      </c>
      <c r="C4298" s="9" t="s">
        <v>27</v>
      </c>
      <c r="D4298" s="9" t="s">
        <v>28</v>
      </c>
      <c r="E4298" s="9" t="s">
        <v>130</v>
      </c>
      <c r="F4298" s="9" t="s">
        <v>5538</v>
      </c>
      <c r="G4298" s="9" t="s">
        <v>5543</v>
      </c>
      <c r="H4298" s="9" t="s">
        <v>4022</v>
      </c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</row>
    <row r="4299" spans="1:24" hidden="1" x14ac:dyDescent="0.2">
      <c r="A4299" s="3">
        <v>45972</v>
      </c>
      <c r="B4299" s="9">
        <v>-12.25</v>
      </c>
      <c r="C4299" s="9" t="s">
        <v>27</v>
      </c>
      <c r="D4299" s="9" t="s">
        <v>28</v>
      </c>
      <c r="E4299" s="9" t="s">
        <v>130</v>
      </c>
      <c r="F4299" s="9" t="s">
        <v>5538</v>
      </c>
      <c r="G4299" s="9" t="s">
        <v>5543</v>
      </c>
      <c r="H4299" s="9" t="s">
        <v>4022</v>
      </c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</row>
    <row r="4300" spans="1:24" hidden="1" x14ac:dyDescent="0.2">
      <c r="A4300" s="3">
        <v>45992</v>
      </c>
      <c r="B4300" s="9">
        <v>-19.899999999999999</v>
      </c>
      <c r="C4300" s="9" t="s">
        <v>27</v>
      </c>
      <c r="D4300" s="9" t="s">
        <v>28</v>
      </c>
      <c r="E4300" s="9" t="s">
        <v>130</v>
      </c>
      <c r="F4300" s="9" t="s">
        <v>5538</v>
      </c>
      <c r="G4300" s="9" t="s">
        <v>5543</v>
      </c>
      <c r="H4300" s="9" t="s">
        <v>4022</v>
      </c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</row>
    <row r="4301" spans="1:24" x14ac:dyDescent="0.2">
      <c r="A4301" s="3">
        <v>46006</v>
      </c>
      <c r="B4301" s="9">
        <v>200</v>
      </c>
      <c r="C4301" s="9" t="s">
        <v>36</v>
      </c>
      <c r="D4301" s="9" t="s">
        <v>168</v>
      </c>
      <c r="E4301" s="9" t="s">
        <v>5119</v>
      </c>
      <c r="F4301" s="9" t="s">
        <v>5537</v>
      </c>
      <c r="G4301" s="9" t="s">
        <v>5492</v>
      </c>
      <c r="H4301" s="10" t="s">
        <v>5119</v>
      </c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</row>
    <row r="4302" spans="1:24" hidden="1" x14ac:dyDescent="0.2">
      <c r="A4302" s="3">
        <v>45799</v>
      </c>
      <c r="B4302" s="9">
        <v>-181.5</v>
      </c>
      <c r="C4302" s="9" t="s">
        <v>36</v>
      </c>
      <c r="D4302" s="9" t="s">
        <v>37</v>
      </c>
      <c r="E4302" s="9" t="s">
        <v>3979</v>
      </c>
      <c r="F4302" s="9" t="s">
        <v>13</v>
      </c>
      <c r="G4302" s="9" t="s">
        <v>5529</v>
      </c>
      <c r="H4302" s="9" t="s">
        <v>2927</v>
      </c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</row>
    <row r="4303" spans="1:24" x14ac:dyDescent="0.2">
      <c r="A4303" s="3">
        <v>45972</v>
      </c>
      <c r="B4303" s="9">
        <v>400</v>
      </c>
      <c r="C4303" s="9" t="s">
        <v>36</v>
      </c>
      <c r="D4303" s="9" t="s">
        <v>168</v>
      </c>
      <c r="E4303" s="9" t="s">
        <v>5093</v>
      </c>
      <c r="F4303" s="9" t="s">
        <v>5537</v>
      </c>
      <c r="G4303" s="9" t="s">
        <v>5492</v>
      </c>
      <c r="H4303" s="10" t="s">
        <v>5093</v>
      </c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</row>
    <row r="4304" spans="1:24" x14ac:dyDescent="0.2">
      <c r="A4304" s="3">
        <v>45602</v>
      </c>
      <c r="B4304" s="9">
        <v>50</v>
      </c>
      <c r="C4304" s="9" t="s">
        <v>36</v>
      </c>
      <c r="D4304" s="9" t="s">
        <v>168</v>
      </c>
      <c r="E4304" s="9" t="s">
        <v>3003</v>
      </c>
      <c r="F4304" s="9" t="s">
        <v>5537</v>
      </c>
      <c r="G4304" s="9" t="s">
        <v>5492</v>
      </c>
      <c r="H4304" s="10" t="s">
        <v>3003</v>
      </c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</row>
    <row r="4305" spans="1:24" x14ac:dyDescent="0.2">
      <c r="A4305" s="3">
        <v>45610</v>
      </c>
      <c r="B4305" s="9">
        <v>700</v>
      </c>
      <c r="C4305" s="9" t="s">
        <v>36</v>
      </c>
      <c r="D4305" s="9" t="s">
        <v>168</v>
      </c>
      <c r="E4305" s="9" t="s">
        <v>3054</v>
      </c>
      <c r="F4305" s="9" t="s">
        <v>5537</v>
      </c>
      <c r="G4305" s="9" t="s">
        <v>5492</v>
      </c>
      <c r="H4305" s="10" t="s">
        <v>3054</v>
      </c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</row>
    <row r="4306" spans="1:24" x14ac:dyDescent="0.2">
      <c r="A4306" s="3">
        <v>45610</v>
      </c>
      <c r="B4306" s="9">
        <v>2000</v>
      </c>
      <c r="C4306" s="9" t="s">
        <v>36</v>
      </c>
      <c r="D4306" s="9" t="s">
        <v>168</v>
      </c>
      <c r="E4306" s="9" t="s">
        <v>3054</v>
      </c>
      <c r="F4306" s="9" t="s">
        <v>5537</v>
      </c>
      <c r="G4306" s="9" t="s">
        <v>5492</v>
      </c>
      <c r="H4306" s="10" t="s">
        <v>3054</v>
      </c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</row>
    <row r="4307" spans="1:24" hidden="1" x14ac:dyDescent="0.2">
      <c r="A4307" s="3">
        <v>46006</v>
      </c>
      <c r="B4307" s="9">
        <v>-37.049999999999997</v>
      </c>
      <c r="C4307" s="9" t="s">
        <v>27</v>
      </c>
      <c r="D4307" s="9" t="s">
        <v>28</v>
      </c>
      <c r="E4307" s="9" t="s">
        <v>130</v>
      </c>
      <c r="F4307" s="9" t="s">
        <v>5538</v>
      </c>
      <c r="G4307" s="9" t="s">
        <v>5543</v>
      </c>
      <c r="H4307" s="9" t="s">
        <v>4022</v>
      </c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</row>
    <row r="4308" spans="1:24" hidden="1" x14ac:dyDescent="0.2">
      <c r="A4308" s="3">
        <v>45432</v>
      </c>
      <c r="B4308" s="9">
        <v>-55.91</v>
      </c>
      <c r="C4308" s="9" t="s">
        <v>27</v>
      </c>
      <c r="D4308" s="9" t="s">
        <v>28</v>
      </c>
      <c r="E4308" s="9" t="s">
        <v>1060</v>
      </c>
      <c r="F4308" s="9" t="s">
        <v>15</v>
      </c>
      <c r="G4308" s="9" t="s">
        <v>5495</v>
      </c>
      <c r="H4308" s="9" t="s">
        <v>1061</v>
      </c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</row>
    <row r="4309" spans="1:24" hidden="1" x14ac:dyDescent="0.2">
      <c r="A4309" s="3">
        <v>45467</v>
      </c>
      <c r="B4309" s="9">
        <v>-55.91</v>
      </c>
      <c r="C4309" s="9" t="s">
        <v>27</v>
      </c>
      <c r="D4309" s="9" t="s">
        <v>28</v>
      </c>
      <c r="E4309" s="9" t="s">
        <v>1060</v>
      </c>
      <c r="F4309" s="9" t="s">
        <v>15</v>
      </c>
      <c r="G4309" s="9" t="s">
        <v>5495</v>
      </c>
      <c r="H4309" s="9" t="s">
        <v>1061</v>
      </c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</row>
    <row r="4310" spans="1:24" hidden="1" x14ac:dyDescent="0.2">
      <c r="A4310" s="3">
        <v>45537</v>
      </c>
      <c r="B4310" s="9">
        <v>-55.91</v>
      </c>
      <c r="C4310" s="9" t="s">
        <v>27</v>
      </c>
      <c r="D4310" s="9" t="s">
        <v>28</v>
      </c>
      <c r="E4310" s="9" t="s">
        <v>1060</v>
      </c>
      <c r="F4310" s="9" t="s">
        <v>15</v>
      </c>
      <c r="G4310" s="9" t="s">
        <v>5495</v>
      </c>
      <c r="H4310" s="9" t="s">
        <v>1061</v>
      </c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</row>
    <row r="4311" spans="1:24" hidden="1" x14ac:dyDescent="0.2">
      <c r="A4311" s="3">
        <v>46007</v>
      </c>
      <c r="B4311" s="9">
        <v>-18.45</v>
      </c>
      <c r="C4311" s="9" t="s">
        <v>27</v>
      </c>
      <c r="D4311" s="9" t="s">
        <v>28</v>
      </c>
      <c r="E4311" s="9" t="s">
        <v>130</v>
      </c>
      <c r="F4311" s="9" t="s">
        <v>5538</v>
      </c>
      <c r="G4311" s="9" t="s">
        <v>5543</v>
      </c>
      <c r="H4311" s="9" t="s">
        <v>4022</v>
      </c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</row>
    <row r="4312" spans="1:24" hidden="1" x14ac:dyDescent="0.2">
      <c r="A4312" s="3">
        <v>45818</v>
      </c>
      <c r="B4312" s="9">
        <v>-26.7</v>
      </c>
      <c r="C4312" s="9" t="s">
        <v>172</v>
      </c>
      <c r="D4312" s="10"/>
      <c r="E4312" s="9" t="s">
        <v>4102</v>
      </c>
      <c r="F4312" s="9" t="s">
        <v>5538</v>
      </c>
      <c r="G4312" s="9" t="s">
        <v>5543</v>
      </c>
      <c r="H4312" s="9" t="s">
        <v>4022</v>
      </c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</row>
    <row r="4313" spans="1:24" hidden="1" x14ac:dyDescent="0.2">
      <c r="A4313" s="3">
        <v>45849</v>
      </c>
      <c r="B4313" s="9">
        <v>-26.7</v>
      </c>
      <c r="C4313" s="9" t="s">
        <v>172</v>
      </c>
      <c r="D4313" s="10"/>
      <c r="E4313" s="9" t="s">
        <v>4302</v>
      </c>
      <c r="F4313" s="9" t="s">
        <v>5538</v>
      </c>
      <c r="G4313" s="9" t="s">
        <v>5543</v>
      </c>
      <c r="H4313" s="9" t="s">
        <v>4022</v>
      </c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</row>
    <row r="4314" spans="1:24" hidden="1" x14ac:dyDescent="0.2">
      <c r="A4314" s="3">
        <v>45488</v>
      </c>
      <c r="B4314" s="9">
        <v>-5.35</v>
      </c>
      <c r="C4314" s="9" t="s">
        <v>27</v>
      </c>
      <c r="D4314" s="9" t="s">
        <v>28</v>
      </c>
      <c r="E4314" s="9" t="s">
        <v>121</v>
      </c>
      <c r="F4314" s="9" t="s">
        <v>8</v>
      </c>
      <c r="G4314" s="10"/>
      <c r="H4314" s="9" t="s">
        <v>4714</v>
      </c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</row>
    <row r="4315" spans="1:24" hidden="1" x14ac:dyDescent="0.2">
      <c r="A4315" s="3">
        <v>45583</v>
      </c>
      <c r="B4315" s="9">
        <v>-18.420000000000002</v>
      </c>
      <c r="C4315" s="9" t="s">
        <v>27</v>
      </c>
      <c r="D4315" s="9" t="s">
        <v>28</v>
      </c>
      <c r="E4315" s="9" t="s">
        <v>121</v>
      </c>
      <c r="F4315" s="9" t="s">
        <v>8</v>
      </c>
      <c r="G4315" s="10"/>
      <c r="H4315" s="9" t="s">
        <v>4714</v>
      </c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</row>
    <row r="4316" spans="1:24" hidden="1" x14ac:dyDescent="0.2">
      <c r="A4316" s="3">
        <v>45586</v>
      </c>
      <c r="B4316" s="9">
        <v>-16.149999999999999</v>
      </c>
      <c r="C4316" s="9" t="s">
        <v>27</v>
      </c>
      <c r="D4316" s="9" t="s">
        <v>28</v>
      </c>
      <c r="E4316" s="9" t="s">
        <v>121</v>
      </c>
      <c r="F4316" s="9" t="s">
        <v>8</v>
      </c>
      <c r="G4316" s="10"/>
      <c r="H4316" s="9" t="s">
        <v>4714</v>
      </c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</row>
    <row r="4317" spans="1:24" hidden="1" x14ac:dyDescent="0.2">
      <c r="A4317" s="3">
        <v>45587</v>
      </c>
      <c r="B4317" s="9">
        <v>-19.95</v>
      </c>
      <c r="C4317" s="9" t="s">
        <v>27</v>
      </c>
      <c r="D4317" s="9" t="s">
        <v>28</v>
      </c>
      <c r="E4317" s="9" t="s">
        <v>121</v>
      </c>
      <c r="F4317" s="9" t="s">
        <v>8</v>
      </c>
      <c r="G4317" s="10"/>
      <c r="H4317" s="9" t="s">
        <v>4714</v>
      </c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</row>
    <row r="4318" spans="1:24" hidden="1" x14ac:dyDescent="0.2">
      <c r="A4318" s="3">
        <v>45593</v>
      </c>
      <c r="B4318" s="9">
        <v>-40.15</v>
      </c>
      <c r="C4318" s="9" t="s">
        <v>27</v>
      </c>
      <c r="D4318" s="9" t="s">
        <v>28</v>
      </c>
      <c r="E4318" s="9" t="s">
        <v>121</v>
      </c>
      <c r="F4318" s="9" t="s">
        <v>8</v>
      </c>
      <c r="G4318" s="10"/>
      <c r="H4318" s="9" t="s">
        <v>4714</v>
      </c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</row>
    <row r="4319" spans="1:24" hidden="1" x14ac:dyDescent="0.2">
      <c r="A4319" s="3">
        <v>45594</v>
      </c>
      <c r="B4319" s="9">
        <v>-6.6</v>
      </c>
      <c r="C4319" s="9" t="s">
        <v>27</v>
      </c>
      <c r="D4319" s="9" t="s">
        <v>28</v>
      </c>
      <c r="E4319" s="9" t="s">
        <v>121</v>
      </c>
      <c r="F4319" s="9" t="s">
        <v>8</v>
      </c>
      <c r="G4319" s="10"/>
      <c r="H4319" s="9" t="s">
        <v>4714</v>
      </c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</row>
    <row r="4320" spans="1:24" hidden="1" x14ac:dyDescent="0.2">
      <c r="A4320" s="3">
        <v>45631</v>
      </c>
      <c r="B4320" s="9">
        <v>-5.0199999999999996</v>
      </c>
      <c r="C4320" s="9" t="s">
        <v>27</v>
      </c>
      <c r="D4320" s="9" t="s">
        <v>28</v>
      </c>
      <c r="E4320" s="9" t="s">
        <v>121</v>
      </c>
      <c r="F4320" s="9" t="s">
        <v>8</v>
      </c>
      <c r="G4320" s="10"/>
      <c r="H4320" s="9" t="s">
        <v>4714</v>
      </c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</row>
    <row r="4321" spans="1:24" hidden="1" x14ac:dyDescent="0.2">
      <c r="A4321" s="3">
        <v>45649</v>
      </c>
      <c r="B4321" s="9">
        <v>-24</v>
      </c>
      <c r="C4321" s="9" t="s">
        <v>27</v>
      </c>
      <c r="D4321" s="9" t="s">
        <v>28</v>
      </c>
      <c r="E4321" s="9" t="s">
        <v>121</v>
      </c>
      <c r="F4321" s="9" t="s">
        <v>8</v>
      </c>
      <c r="G4321" s="10"/>
      <c r="H4321" s="9" t="s">
        <v>4714</v>
      </c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</row>
    <row r="4322" spans="1:24" hidden="1" x14ac:dyDescent="0.2">
      <c r="A4322" s="3">
        <v>45650</v>
      </c>
      <c r="B4322" s="9">
        <v>-13.95</v>
      </c>
      <c r="C4322" s="9" t="s">
        <v>27</v>
      </c>
      <c r="D4322" s="9" t="s">
        <v>28</v>
      </c>
      <c r="E4322" s="9" t="s">
        <v>121</v>
      </c>
      <c r="F4322" s="9" t="s">
        <v>8</v>
      </c>
      <c r="G4322" s="10"/>
      <c r="H4322" s="9" t="s">
        <v>4714</v>
      </c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</row>
    <row r="4323" spans="1:24" hidden="1" x14ac:dyDescent="0.2">
      <c r="A4323" s="3">
        <v>45660</v>
      </c>
      <c r="B4323" s="9">
        <v>-15</v>
      </c>
      <c r="C4323" s="9" t="s">
        <v>27</v>
      </c>
      <c r="D4323" s="9" t="s">
        <v>28</v>
      </c>
      <c r="E4323" s="9" t="s">
        <v>121</v>
      </c>
      <c r="F4323" s="9" t="s">
        <v>8</v>
      </c>
      <c r="G4323" s="10"/>
      <c r="H4323" s="9" t="s">
        <v>4714</v>
      </c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</row>
    <row r="4324" spans="1:24" hidden="1" x14ac:dyDescent="0.2">
      <c r="A4324" s="3">
        <v>45671</v>
      </c>
      <c r="B4324" s="9">
        <v>-12.99</v>
      </c>
      <c r="C4324" s="9" t="s">
        <v>27</v>
      </c>
      <c r="D4324" s="9" t="s">
        <v>28</v>
      </c>
      <c r="E4324" s="9" t="s">
        <v>121</v>
      </c>
      <c r="F4324" s="9" t="s">
        <v>8</v>
      </c>
      <c r="G4324" s="10"/>
      <c r="H4324" s="9" t="s">
        <v>4714</v>
      </c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</row>
    <row r="4325" spans="1:24" hidden="1" x14ac:dyDescent="0.2">
      <c r="A4325" s="3">
        <v>45678</v>
      </c>
      <c r="B4325" s="9">
        <v>-3.8</v>
      </c>
      <c r="C4325" s="9" t="s">
        <v>27</v>
      </c>
      <c r="D4325" s="9" t="s">
        <v>28</v>
      </c>
      <c r="E4325" s="9" t="s">
        <v>121</v>
      </c>
      <c r="F4325" s="9" t="s">
        <v>8</v>
      </c>
      <c r="G4325" s="10"/>
      <c r="H4325" s="9" t="s">
        <v>4714</v>
      </c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</row>
    <row r="4326" spans="1:24" hidden="1" x14ac:dyDescent="0.2">
      <c r="A4326" s="3">
        <v>45679</v>
      </c>
      <c r="B4326" s="9">
        <v>-9.1999999999999993</v>
      </c>
      <c r="C4326" s="9" t="s">
        <v>27</v>
      </c>
      <c r="D4326" s="9" t="s">
        <v>28</v>
      </c>
      <c r="E4326" s="9" t="s">
        <v>121</v>
      </c>
      <c r="F4326" s="9" t="s">
        <v>8</v>
      </c>
      <c r="G4326" s="10"/>
      <c r="H4326" s="9" t="s">
        <v>4714</v>
      </c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</row>
    <row r="4327" spans="1:24" hidden="1" x14ac:dyDescent="0.2">
      <c r="A4327" s="3">
        <v>45685</v>
      </c>
      <c r="B4327" s="9">
        <v>-13.14</v>
      </c>
      <c r="C4327" s="9" t="s">
        <v>27</v>
      </c>
      <c r="D4327" s="9" t="s">
        <v>28</v>
      </c>
      <c r="E4327" s="9" t="s">
        <v>121</v>
      </c>
      <c r="F4327" s="9" t="s">
        <v>8</v>
      </c>
      <c r="G4327" s="10"/>
      <c r="H4327" s="9" t="s">
        <v>4714</v>
      </c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</row>
    <row r="4328" spans="1:24" hidden="1" x14ac:dyDescent="0.2">
      <c r="A4328" s="3">
        <v>45726</v>
      </c>
      <c r="B4328" s="9">
        <v>-22.31</v>
      </c>
      <c r="C4328" s="9" t="s">
        <v>27</v>
      </c>
      <c r="D4328" s="9" t="s">
        <v>28</v>
      </c>
      <c r="E4328" s="9" t="s">
        <v>121</v>
      </c>
      <c r="F4328" s="9" t="s">
        <v>8</v>
      </c>
      <c r="G4328" s="10"/>
      <c r="H4328" s="9" t="s">
        <v>4714</v>
      </c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</row>
    <row r="4329" spans="1:24" hidden="1" x14ac:dyDescent="0.2">
      <c r="A4329" s="3">
        <v>45915</v>
      </c>
      <c r="B4329" s="9">
        <v>-5.49</v>
      </c>
      <c r="C4329" s="9" t="s">
        <v>27</v>
      </c>
      <c r="D4329" s="9" t="s">
        <v>28</v>
      </c>
      <c r="E4329" s="9" t="s">
        <v>121</v>
      </c>
      <c r="F4329" s="9" t="s">
        <v>8</v>
      </c>
      <c r="G4329" s="10"/>
      <c r="H4329" s="9" t="s">
        <v>4714</v>
      </c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</row>
    <row r="4330" spans="1:24" hidden="1" x14ac:dyDescent="0.2">
      <c r="A4330" s="3">
        <v>45765</v>
      </c>
      <c r="B4330" s="9">
        <v>-54.24</v>
      </c>
      <c r="C4330" s="9" t="s">
        <v>172</v>
      </c>
      <c r="D4330" s="9" t="s">
        <v>173</v>
      </c>
      <c r="E4330" s="9" t="s">
        <v>3736</v>
      </c>
      <c r="F4330" s="9" t="s">
        <v>8</v>
      </c>
      <c r="G4330" s="10"/>
      <c r="H4330" s="9" t="s">
        <v>4714</v>
      </c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</row>
    <row r="4331" spans="1:24" hidden="1" x14ac:dyDescent="0.2">
      <c r="A4331" s="3">
        <v>45580</v>
      </c>
      <c r="B4331" s="9">
        <v>-4.75</v>
      </c>
      <c r="C4331" s="9" t="s">
        <v>27</v>
      </c>
      <c r="D4331" s="9" t="s">
        <v>28</v>
      </c>
      <c r="E4331" s="9" t="s">
        <v>2915</v>
      </c>
      <c r="F4331" s="9" t="s">
        <v>8</v>
      </c>
      <c r="G4331" s="10"/>
      <c r="H4331" s="9" t="s">
        <v>4714</v>
      </c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</row>
    <row r="4332" spans="1:24" hidden="1" x14ac:dyDescent="0.2">
      <c r="A4332" s="3">
        <v>45419</v>
      </c>
      <c r="B4332" s="9">
        <v>-80.69</v>
      </c>
      <c r="C4332" s="9" t="s">
        <v>27</v>
      </c>
      <c r="D4332" s="9" t="s">
        <v>28</v>
      </c>
      <c r="E4332" s="9" t="s">
        <v>2131</v>
      </c>
      <c r="F4332" s="9" t="s">
        <v>8</v>
      </c>
      <c r="G4332" s="10"/>
      <c r="H4332" s="9" t="s">
        <v>4714</v>
      </c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</row>
    <row r="4333" spans="1:24" hidden="1" x14ac:dyDescent="0.2">
      <c r="A4333" s="3">
        <v>45552</v>
      </c>
      <c r="B4333" s="9">
        <v>-9.4499999999999993</v>
      </c>
      <c r="C4333" s="9" t="s">
        <v>27</v>
      </c>
      <c r="D4333" s="9" t="s">
        <v>28</v>
      </c>
      <c r="E4333" s="9" t="s">
        <v>2723</v>
      </c>
      <c r="F4333" s="9" t="s">
        <v>8</v>
      </c>
      <c r="G4333" s="10"/>
      <c r="H4333" s="9" t="s">
        <v>4714</v>
      </c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</row>
    <row r="4334" spans="1:24" hidden="1" x14ac:dyDescent="0.2">
      <c r="A4334" s="3">
        <v>45705</v>
      </c>
      <c r="B4334" s="9">
        <v>-47</v>
      </c>
      <c r="C4334" s="9" t="s">
        <v>27</v>
      </c>
      <c r="D4334" s="9" t="s">
        <v>28</v>
      </c>
      <c r="E4334" s="9" t="s">
        <v>3494</v>
      </c>
      <c r="F4334" s="9" t="s">
        <v>8</v>
      </c>
      <c r="G4334" s="10"/>
      <c r="H4334" s="10" t="s">
        <v>5963</v>
      </c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</row>
    <row r="4335" spans="1:24" hidden="1" x14ac:dyDescent="0.2">
      <c r="A4335" s="3">
        <v>45390</v>
      </c>
      <c r="B4335" s="9">
        <v>-14</v>
      </c>
      <c r="C4335" s="9" t="s">
        <v>27</v>
      </c>
      <c r="D4335" s="9" t="s">
        <v>28</v>
      </c>
      <c r="E4335" s="9" t="s">
        <v>1933</v>
      </c>
      <c r="F4335" s="9" t="s">
        <v>8</v>
      </c>
      <c r="G4335" s="10"/>
      <c r="H4335" s="9" t="s">
        <v>1934</v>
      </c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</row>
    <row r="4336" spans="1:24" hidden="1" x14ac:dyDescent="0.2">
      <c r="A4336" s="3">
        <v>45419</v>
      </c>
      <c r="B4336" s="9">
        <v>-41.95</v>
      </c>
      <c r="C4336" s="9" t="s">
        <v>27</v>
      </c>
      <c r="D4336" s="9" t="s">
        <v>28</v>
      </c>
      <c r="E4336" s="9" t="s">
        <v>1933</v>
      </c>
      <c r="F4336" s="9" t="s">
        <v>8</v>
      </c>
      <c r="G4336" s="10"/>
      <c r="H4336" s="9" t="s">
        <v>1934</v>
      </c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</row>
    <row r="4337" spans="1:24" hidden="1" x14ac:dyDescent="0.2">
      <c r="A4337" s="3">
        <v>45419</v>
      </c>
      <c r="B4337" s="9">
        <v>-22.43</v>
      </c>
      <c r="C4337" s="9" t="s">
        <v>27</v>
      </c>
      <c r="D4337" s="9" t="s">
        <v>28</v>
      </c>
      <c r="E4337" s="9" t="s">
        <v>1933</v>
      </c>
      <c r="F4337" s="9" t="s">
        <v>8</v>
      </c>
      <c r="G4337" s="10"/>
      <c r="H4337" s="9" t="s">
        <v>1934</v>
      </c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</row>
    <row r="4338" spans="1:24" hidden="1" x14ac:dyDescent="0.2">
      <c r="A4338" s="3">
        <v>45474</v>
      </c>
      <c r="B4338" s="9">
        <v>-27.67</v>
      </c>
      <c r="C4338" s="9" t="s">
        <v>27</v>
      </c>
      <c r="D4338" s="9" t="s">
        <v>28</v>
      </c>
      <c r="E4338" s="9" t="s">
        <v>1933</v>
      </c>
      <c r="F4338" s="9" t="s">
        <v>8</v>
      </c>
      <c r="G4338" s="10"/>
      <c r="H4338" s="9" t="s">
        <v>1934</v>
      </c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</row>
    <row r="4339" spans="1:24" hidden="1" x14ac:dyDescent="0.2">
      <c r="A4339" s="3">
        <v>45474</v>
      </c>
      <c r="B4339" s="9">
        <v>-21.2</v>
      </c>
      <c r="C4339" s="9" t="s">
        <v>27</v>
      </c>
      <c r="D4339" s="9" t="s">
        <v>28</v>
      </c>
      <c r="E4339" s="9" t="s">
        <v>1933</v>
      </c>
      <c r="F4339" s="9" t="s">
        <v>8</v>
      </c>
      <c r="G4339" s="10"/>
      <c r="H4339" s="9" t="s">
        <v>1934</v>
      </c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</row>
    <row r="4340" spans="1:24" hidden="1" x14ac:dyDescent="0.2">
      <c r="A4340" s="3">
        <v>45474</v>
      </c>
      <c r="B4340" s="9">
        <v>-8.3800000000000008</v>
      </c>
      <c r="C4340" s="9" t="s">
        <v>27</v>
      </c>
      <c r="D4340" s="9" t="s">
        <v>28</v>
      </c>
      <c r="E4340" s="9" t="s">
        <v>1933</v>
      </c>
      <c r="F4340" s="9" t="s">
        <v>8</v>
      </c>
      <c r="G4340" s="10"/>
      <c r="H4340" s="9" t="s">
        <v>1934</v>
      </c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</row>
    <row r="4341" spans="1:24" hidden="1" x14ac:dyDescent="0.2">
      <c r="A4341" s="3">
        <v>45628</v>
      </c>
      <c r="B4341" s="9">
        <v>-20.7</v>
      </c>
      <c r="C4341" s="9" t="s">
        <v>27</v>
      </c>
      <c r="D4341" s="9" t="s">
        <v>28</v>
      </c>
      <c r="E4341" s="9" t="s">
        <v>3146</v>
      </c>
      <c r="F4341" s="9" t="s">
        <v>8</v>
      </c>
      <c r="G4341" s="10"/>
      <c r="H4341" s="9" t="s">
        <v>1934</v>
      </c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</row>
    <row r="4342" spans="1:24" hidden="1" x14ac:dyDescent="0.2">
      <c r="A4342" s="3">
        <v>45359</v>
      </c>
      <c r="B4342" s="9">
        <v>-16.989999999999998</v>
      </c>
      <c r="C4342" s="9" t="s">
        <v>27</v>
      </c>
      <c r="D4342" s="9" t="s">
        <v>28</v>
      </c>
      <c r="E4342" s="9" t="s">
        <v>1352</v>
      </c>
      <c r="F4342" s="9" t="s">
        <v>8</v>
      </c>
      <c r="G4342" s="10"/>
      <c r="H4342" s="9" t="s">
        <v>1353</v>
      </c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</row>
    <row r="4343" spans="1:24" hidden="1" x14ac:dyDescent="0.2">
      <c r="A4343" s="3">
        <v>45418</v>
      </c>
      <c r="B4343" s="9">
        <v>-38.93</v>
      </c>
      <c r="C4343" s="9" t="s">
        <v>27</v>
      </c>
      <c r="D4343" s="9" t="s">
        <v>28</v>
      </c>
      <c r="E4343" s="9" t="s">
        <v>1352</v>
      </c>
      <c r="F4343" s="9" t="s">
        <v>8</v>
      </c>
      <c r="G4343" s="10"/>
      <c r="H4343" s="9" t="s">
        <v>1353</v>
      </c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</row>
    <row r="4344" spans="1:24" hidden="1" x14ac:dyDescent="0.2">
      <c r="A4344" s="3">
        <v>45692</v>
      </c>
      <c r="B4344" s="9">
        <v>-31.94</v>
      </c>
      <c r="C4344" s="9" t="s">
        <v>27</v>
      </c>
      <c r="D4344" s="9" t="s">
        <v>28</v>
      </c>
      <c r="E4344" s="9" t="s">
        <v>1352</v>
      </c>
      <c r="F4344" s="9" t="s">
        <v>8</v>
      </c>
      <c r="G4344" s="10"/>
      <c r="H4344" s="9" t="s">
        <v>1353</v>
      </c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</row>
    <row r="4345" spans="1:24" hidden="1" x14ac:dyDescent="0.2">
      <c r="A4345" s="3">
        <v>45351</v>
      </c>
      <c r="B4345" s="9">
        <v>-51.73</v>
      </c>
      <c r="C4345" s="9" t="s">
        <v>27</v>
      </c>
      <c r="D4345" s="9" t="s">
        <v>28</v>
      </c>
      <c r="E4345" s="9" t="s">
        <v>1303</v>
      </c>
      <c r="F4345" s="9" t="s">
        <v>8</v>
      </c>
      <c r="G4345" s="10"/>
      <c r="H4345" s="9" t="s">
        <v>6045</v>
      </c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</row>
    <row r="4346" spans="1:24" hidden="1" x14ac:dyDescent="0.2">
      <c r="A4346" s="3">
        <v>46020</v>
      </c>
      <c r="B4346" s="9">
        <v>-54</v>
      </c>
      <c r="C4346" s="9" t="s">
        <v>27</v>
      </c>
      <c r="D4346" s="9" t="s">
        <v>28</v>
      </c>
      <c r="E4346" s="9" t="s">
        <v>5167</v>
      </c>
      <c r="F4346" s="9" t="s">
        <v>8</v>
      </c>
      <c r="G4346" s="9" t="s">
        <v>308</v>
      </c>
      <c r="H4346" s="9" t="s">
        <v>5168</v>
      </c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</row>
    <row r="4347" spans="1:24" hidden="1" x14ac:dyDescent="0.2">
      <c r="A4347" s="3">
        <v>45940</v>
      </c>
      <c r="B4347" s="9">
        <v>-18.98</v>
      </c>
      <c r="C4347" s="9" t="s">
        <v>27</v>
      </c>
      <c r="D4347" s="9" t="s">
        <v>28</v>
      </c>
      <c r="E4347" s="9" t="s">
        <v>1352</v>
      </c>
      <c r="F4347" s="9" t="s">
        <v>8</v>
      </c>
      <c r="G4347" s="10"/>
      <c r="H4347" s="10" t="s">
        <v>1352</v>
      </c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</row>
    <row r="4348" spans="1:24" hidden="1" x14ac:dyDescent="0.2">
      <c r="A4348" s="3">
        <v>45933</v>
      </c>
      <c r="B4348" s="9">
        <v>-2.99</v>
      </c>
      <c r="C4348" s="9" t="s">
        <v>27</v>
      </c>
      <c r="D4348" s="9" t="s">
        <v>28</v>
      </c>
      <c r="E4348" s="9" t="s">
        <v>4846</v>
      </c>
      <c r="F4348" s="9" t="s">
        <v>8</v>
      </c>
      <c r="G4348" s="10"/>
      <c r="H4348" s="9" t="s">
        <v>4847</v>
      </c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</row>
    <row r="4349" spans="1:24" hidden="1" x14ac:dyDescent="0.2">
      <c r="A4349" s="3">
        <v>45491</v>
      </c>
      <c r="B4349" s="9">
        <v>-29.44</v>
      </c>
      <c r="C4349" s="9" t="s">
        <v>27</v>
      </c>
      <c r="D4349" s="9" t="s">
        <v>28</v>
      </c>
      <c r="E4349" s="9" t="s">
        <v>2429</v>
      </c>
      <c r="F4349" s="9" t="s">
        <v>8</v>
      </c>
      <c r="G4349" s="9" t="s">
        <v>308</v>
      </c>
      <c r="H4349" s="10" t="s">
        <v>2429</v>
      </c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</row>
    <row r="4350" spans="1:24" hidden="1" x14ac:dyDescent="0.2">
      <c r="A4350" s="3">
        <v>45404</v>
      </c>
      <c r="B4350" s="9">
        <v>-31.01</v>
      </c>
      <c r="C4350" s="9" t="s">
        <v>27</v>
      </c>
      <c r="D4350" s="9" t="s">
        <v>28</v>
      </c>
      <c r="E4350" s="9" t="s">
        <v>1986</v>
      </c>
      <c r="F4350" s="9" t="s">
        <v>8</v>
      </c>
      <c r="G4350" s="10"/>
      <c r="H4350" s="9" t="s">
        <v>1987</v>
      </c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</row>
    <row r="4351" spans="1:24" hidden="1" x14ac:dyDescent="0.2">
      <c r="A4351" s="3">
        <v>45349</v>
      </c>
      <c r="B4351" s="9">
        <v>-10.5</v>
      </c>
      <c r="C4351" s="9" t="s">
        <v>27</v>
      </c>
      <c r="D4351" s="9" t="s">
        <v>28</v>
      </c>
      <c r="E4351" s="9" t="s">
        <v>1264</v>
      </c>
      <c r="F4351" s="9" t="s">
        <v>8</v>
      </c>
      <c r="G4351" s="10"/>
      <c r="H4351" s="9" t="s">
        <v>1265</v>
      </c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</row>
    <row r="4352" spans="1:24" hidden="1" x14ac:dyDescent="0.2">
      <c r="A4352" s="3">
        <v>45378</v>
      </c>
      <c r="B4352" s="9">
        <v>-12</v>
      </c>
      <c r="C4352" s="9" t="s">
        <v>27</v>
      </c>
      <c r="D4352" s="9" t="s">
        <v>28</v>
      </c>
      <c r="E4352" s="9" t="s">
        <v>1264</v>
      </c>
      <c r="F4352" s="9" t="s">
        <v>8</v>
      </c>
      <c r="G4352" s="10"/>
      <c r="H4352" s="9" t="s">
        <v>1265</v>
      </c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</row>
    <row r="4353" spans="1:24" hidden="1" x14ac:dyDescent="0.2">
      <c r="A4353" s="3">
        <v>45434</v>
      </c>
      <c r="B4353" s="9">
        <v>-6</v>
      </c>
      <c r="C4353" s="9" t="s">
        <v>27</v>
      </c>
      <c r="D4353" s="9" t="s">
        <v>28</v>
      </c>
      <c r="E4353" s="9" t="s">
        <v>1264</v>
      </c>
      <c r="F4353" s="9" t="s">
        <v>8</v>
      </c>
      <c r="G4353" s="10"/>
      <c r="H4353" s="9" t="s">
        <v>1265</v>
      </c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</row>
    <row r="4354" spans="1:24" hidden="1" x14ac:dyDescent="0.2">
      <c r="A4354" s="3">
        <v>45490</v>
      </c>
      <c r="B4354" s="9">
        <v>-19</v>
      </c>
      <c r="C4354" s="9" t="s">
        <v>27</v>
      </c>
      <c r="D4354" s="9" t="s">
        <v>28</v>
      </c>
      <c r="E4354" s="9" t="s">
        <v>1264</v>
      </c>
      <c r="F4354" s="9" t="s">
        <v>8</v>
      </c>
      <c r="G4354" s="10"/>
      <c r="H4354" s="9" t="s">
        <v>1265</v>
      </c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</row>
    <row r="4355" spans="1:24" hidden="1" x14ac:dyDescent="0.2">
      <c r="A4355" s="3">
        <v>45553</v>
      </c>
      <c r="B4355" s="9">
        <v>-4.5</v>
      </c>
      <c r="C4355" s="9" t="s">
        <v>27</v>
      </c>
      <c r="D4355" s="9" t="s">
        <v>28</v>
      </c>
      <c r="E4355" s="9" t="s">
        <v>1264</v>
      </c>
      <c r="F4355" s="9" t="s">
        <v>8</v>
      </c>
      <c r="G4355" s="10"/>
      <c r="H4355" s="9" t="s">
        <v>1265</v>
      </c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</row>
    <row r="4356" spans="1:24" hidden="1" x14ac:dyDescent="0.2">
      <c r="A4356" s="3">
        <v>45708</v>
      </c>
      <c r="B4356" s="9">
        <v>-4.0199999999999996</v>
      </c>
      <c r="C4356" s="9" t="s">
        <v>27</v>
      </c>
      <c r="D4356" s="9" t="s">
        <v>28</v>
      </c>
      <c r="E4356" s="9" t="s">
        <v>3537</v>
      </c>
      <c r="F4356" s="9" t="s">
        <v>8</v>
      </c>
      <c r="G4356" s="10"/>
      <c r="H4356" s="9" t="s">
        <v>3538</v>
      </c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</row>
    <row r="4357" spans="1:24" hidden="1" x14ac:dyDescent="0.2">
      <c r="A4357" s="3">
        <v>45708</v>
      </c>
      <c r="B4357" s="9">
        <v>-14.08</v>
      </c>
      <c r="C4357" s="9" t="s">
        <v>27</v>
      </c>
      <c r="D4357" s="9" t="s">
        <v>28</v>
      </c>
      <c r="E4357" s="9" t="s">
        <v>3537</v>
      </c>
      <c r="F4357" s="9" t="s">
        <v>8</v>
      </c>
      <c r="G4357" s="10"/>
      <c r="H4357" s="9" t="s">
        <v>3538</v>
      </c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</row>
    <row r="4358" spans="1:24" hidden="1" x14ac:dyDescent="0.2">
      <c r="A4358" s="3">
        <v>45294</v>
      </c>
      <c r="B4358" s="9">
        <v>-28.21</v>
      </c>
      <c r="C4358" s="9" t="s">
        <v>27</v>
      </c>
      <c r="D4358" s="9" t="s">
        <v>28</v>
      </c>
      <c r="E4358" s="9" t="s">
        <v>111</v>
      </c>
      <c r="F4358" s="9" t="s">
        <v>8</v>
      </c>
      <c r="G4358" s="10" t="s">
        <v>6043</v>
      </c>
      <c r="H4358" s="9" t="s">
        <v>112</v>
      </c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</row>
    <row r="4359" spans="1:24" hidden="1" x14ac:dyDescent="0.2">
      <c r="A4359" s="3">
        <v>45296</v>
      </c>
      <c r="B4359" s="9">
        <v>-26.7</v>
      </c>
      <c r="C4359" s="9" t="s">
        <v>27</v>
      </c>
      <c r="D4359" s="9" t="s">
        <v>28</v>
      </c>
      <c r="E4359" s="9" t="s">
        <v>111</v>
      </c>
      <c r="F4359" s="9" t="s">
        <v>8</v>
      </c>
      <c r="G4359" s="10" t="s">
        <v>6043</v>
      </c>
      <c r="H4359" s="9" t="s">
        <v>112</v>
      </c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</row>
    <row r="4360" spans="1:24" hidden="1" x14ac:dyDescent="0.2">
      <c r="A4360" s="3">
        <v>45301</v>
      </c>
      <c r="B4360" s="9">
        <v>-46.43</v>
      </c>
      <c r="C4360" s="9" t="s">
        <v>27</v>
      </c>
      <c r="D4360" s="9" t="s">
        <v>28</v>
      </c>
      <c r="E4360" s="9" t="s">
        <v>111</v>
      </c>
      <c r="F4360" s="9" t="s">
        <v>8</v>
      </c>
      <c r="G4360" s="10" t="s">
        <v>6043</v>
      </c>
      <c r="H4360" s="9" t="s">
        <v>112</v>
      </c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</row>
    <row r="4361" spans="1:24" hidden="1" x14ac:dyDescent="0.2">
      <c r="A4361" s="3">
        <v>45308</v>
      </c>
      <c r="B4361" s="9">
        <v>-63.29</v>
      </c>
      <c r="C4361" s="9" t="s">
        <v>27</v>
      </c>
      <c r="D4361" s="9" t="s">
        <v>28</v>
      </c>
      <c r="E4361" s="9" t="s">
        <v>111</v>
      </c>
      <c r="F4361" s="9" t="s">
        <v>8</v>
      </c>
      <c r="G4361" s="10" t="s">
        <v>6043</v>
      </c>
      <c r="H4361" s="9" t="s">
        <v>112</v>
      </c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</row>
    <row r="4362" spans="1:24" hidden="1" x14ac:dyDescent="0.2">
      <c r="A4362" s="3">
        <v>45315</v>
      </c>
      <c r="B4362" s="9">
        <v>-38.4</v>
      </c>
      <c r="C4362" s="9" t="s">
        <v>27</v>
      </c>
      <c r="D4362" s="9" t="s">
        <v>28</v>
      </c>
      <c r="E4362" s="9" t="s">
        <v>111</v>
      </c>
      <c r="F4362" s="9" t="s">
        <v>8</v>
      </c>
      <c r="G4362" s="10" t="s">
        <v>6043</v>
      </c>
      <c r="H4362" s="9" t="s">
        <v>112</v>
      </c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</row>
    <row r="4363" spans="1:24" hidden="1" x14ac:dyDescent="0.2">
      <c r="A4363" s="3">
        <v>45320</v>
      </c>
      <c r="B4363" s="9">
        <v>-65.209999999999994</v>
      </c>
      <c r="C4363" s="9" t="s">
        <v>27</v>
      </c>
      <c r="D4363" s="9" t="s">
        <v>28</v>
      </c>
      <c r="E4363" s="9" t="s">
        <v>111</v>
      </c>
      <c r="F4363" s="9" t="s">
        <v>8</v>
      </c>
      <c r="G4363" s="10" t="s">
        <v>6043</v>
      </c>
      <c r="H4363" s="9" t="s">
        <v>112</v>
      </c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</row>
    <row r="4364" spans="1:24" hidden="1" x14ac:dyDescent="0.2">
      <c r="A4364" s="3">
        <v>45320</v>
      </c>
      <c r="B4364" s="9">
        <v>-13.17</v>
      </c>
      <c r="C4364" s="9" t="s">
        <v>27</v>
      </c>
      <c r="D4364" s="9" t="s">
        <v>28</v>
      </c>
      <c r="E4364" s="9" t="s">
        <v>111</v>
      </c>
      <c r="F4364" s="9" t="s">
        <v>8</v>
      </c>
      <c r="G4364" s="10" t="s">
        <v>6043</v>
      </c>
      <c r="H4364" s="9" t="s">
        <v>112</v>
      </c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</row>
    <row r="4365" spans="1:24" hidden="1" x14ac:dyDescent="0.2">
      <c r="A4365" s="3">
        <v>45322</v>
      </c>
      <c r="B4365" s="9">
        <v>-40.17</v>
      </c>
      <c r="C4365" s="9" t="s">
        <v>27</v>
      </c>
      <c r="D4365" s="9" t="s">
        <v>28</v>
      </c>
      <c r="E4365" s="9" t="s">
        <v>111</v>
      </c>
      <c r="F4365" s="9" t="s">
        <v>8</v>
      </c>
      <c r="G4365" s="10" t="s">
        <v>6043</v>
      </c>
      <c r="H4365" s="9" t="s">
        <v>112</v>
      </c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</row>
    <row r="4366" spans="1:24" hidden="1" x14ac:dyDescent="0.2">
      <c r="A4366" s="3">
        <v>45327</v>
      </c>
      <c r="B4366" s="9">
        <v>-35.58</v>
      </c>
      <c r="C4366" s="9" t="s">
        <v>27</v>
      </c>
      <c r="D4366" s="9" t="s">
        <v>28</v>
      </c>
      <c r="E4366" s="9" t="s">
        <v>111</v>
      </c>
      <c r="F4366" s="9" t="s">
        <v>8</v>
      </c>
      <c r="G4366" s="10" t="s">
        <v>6043</v>
      </c>
      <c r="H4366" s="9" t="s">
        <v>112</v>
      </c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</row>
    <row r="4367" spans="1:24" hidden="1" x14ac:dyDescent="0.2">
      <c r="A4367" s="3">
        <v>45329</v>
      </c>
      <c r="B4367" s="9">
        <v>-33.69</v>
      </c>
      <c r="C4367" s="9" t="s">
        <v>27</v>
      </c>
      <c r="D4367" s="9" t="s">
        <v>28</v>
      </c>
      <c r="E4367" s="9" t="s">
        <v>111</v>
      </c>
      <c r="F4367" s="9" t="s">
        <v>8</v>
      </c>
      <c r="G4367" s="10" t="s">
        <v>6043</v>
      </c>
      <c r="H4367" s="9" t="s">
        <v>112</v>
      </c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</row>
    <row r="4368" spans="1:24" hidden="1" x14ac:dyDescent="0.2">
      <c r="A4368" s="3">
        <v>45331</v>
      </c>
      <c r="B4368" s="9">
        <v>-30.45</v>
      </c>
      <c r="C4368" s="9" t="s">
        <v>27</v>
      </c>
      <c r="D4368" s="9" t="s">
        <v>28</v>
      </c>
      <c r="E4368" s="9" t="s">
        <v>111</v>
      </c>
      <c r="F4368" s="9" t="s">
        <v>8</v>
      </c>
      <c r="G4368" s="10" t="s">
        <v>6043</v>
      </c>
      <c r="H4368" s="9" t="s">
        <v>112</v>
      </c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</row>
    <row r="4369" spans="1:24" hidden="1" x14ac:dyDescent="0.2">
      <c r="A4369" s="3">
        <v>45335</v>
      </c>
      <c r="B4369" s="9">
        <v>-26.46</v>
      </c>
      <c r="C4369" s="9" t="s">
        <v>27</v>
      </c>
      <c r="D4369" s="9" t="s">
        <v>28</v>
      </c>
      <c r="E4369" s="9" t="s">
        <v>111</v>
      </c>
      <c r="F4369" s="9" t="s">
        <v>8</v>
      </c>
      <c r="G4369" s="10" t="s">
        <v>6043</v>
      </c>
      <c r="H4369" s="9" t="s">
        <v>112</v>
      </c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</row>
    <row r="4370" spans="1:24" hidden="1" x14ac:dyDescent="0.2">
      <c r="A4370" s="3">
        <v>45341</v>
      </c>
      <c r="B4370" s="9">
        <v>-50.53</v>
      </c>
      <c r="C4370" s="9" t="s">
        <v>27</v>
      </c>
      <c r="D4370" s="9" t="s">
        <v>28</v>
      </c>
      <c r="E4370" s="9" t="s">
        <v>111</v>
      </c>
      <c r="F4370" s="9" t="s">
        <v>8</v>
      </c>
      <c r="G4370" s="10" t="s">
        <v>6043</v>
      </c>
      <c r="H4370" s="9" t="s">
        <v>112</v>
      </c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</row>
    <row r="4371" spans="1:24" hidden="1" x14ac:dyDescent="0.2">
      <c r="A4371" s="3">
        <v>45344</v>
      </c>
      <c r="B4371" s="9">
        <v>-26.06</v>
      </c>
      <c r="C4371" s="9" t="s">
        <v>27</v>
      </c>
      <c r="D4371" s="9" t="s">
        <v>28</v>
      </c>
      <c r="E4371" s="9" t="s">
        <v>111</v>
      </c>
      <c r="F4371" s="9" t="s">
        <v>8</v>
      </c>
      <c r="G4371" s="10" t="s">
        <v>6043</v>
      </c>
      <c r="H4371" s="9" t="s">
        <v>112</v>
      </c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</row>
    <row r="4372" spans="1:24" hidden="1" x14ac:dyDescent="0.2">
      <c r="A4372" s="3">
        <v>45348</v>
      </c>
      <c r="B4372" s="9">
        <v>-19.079999999999998</v>
      </c>
      <c r="C4372" s="9" t="s">
        <v>27</v>
      </c>
      <c r="D4372" s="9" t="s">
        <v>28</v>
      </c>
      <c r="E4372" s="9" t="s">
        <v>111</v>
      </c>
      <c r="F4372" s="9" t="s">
        <v>8</v>
      </c>
      <c r="G4372" s="10" t="s">
        <v>6043</v>
      </c>
      <c r="H4372" s="9" t="s">
        <v>112</v>
      </c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</row>
    <row r="4373" spans="1:24" hidden="1" x14ac:dyDescent="0.2">
      <c r="A4373" s="3">
        <v>45349</v>
      </c>
      <c r="B4373" s="9">
        <v>-46.23</v>
      </c>
      <c r="C4373" s="9" t="s">
        <v>27</v>
      </c>
      <c r="D4373" s="9" t="s">
        <v>28</v>
      </c>
      <c r="E4373" s="9" t="s">
        <v>111</v>
      </c>
      <c r="F4373" s="9" t="s">
        <v>8</v>
      </c>
      <c r="G4373" s="10" t="s">
        <v>6043</v>
      </c>
      <c r="H4373" s="9" t="s">
        <v>112</v>
      </c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</row>
    <row r="4374" spans="1:24" hidden="1" x14ac:dyDescent="0.2">
      <c r="A4374" s="3">
        <v>45355</v>
      </c>
      <c r="B4374" s="9">
        <v>-84.3</v>
      </c>
      <c r="C4374" s="9" t="s">
        <v>27</v>
      </c>
      <c r="D4374" s="9" t="s">
        <v>28</v>
      </c>
      <c r="E4374" s="9" t="s">
        <v>111</v>
      </c>
      <c r="F4374" s="9" t="s">
        <v>8</v>
      </c>
      <c r="G4374" s="10" t="s">
        <v>6043</v>
      </c>
      <c r="H4374" s="9" t="s">
        <v>112</v>
      </c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</row>
    <row r="4375" spans="1:24" hidden="1" x14ac:dyDescent="0.2">
      <c r="A4375" s="3">
        <v>45357</v>
      </c>
      <c r="B4375" s="9">
        <v>-23.83</v>
      </c>
      <c r="C4375" s="9" t="s">
        <v>27</v>
      </c>
      <c r="D4375" s="9" t="s">
        <v>28</v>
      </c>
      <c r="E4375" s="9" t="s">
        <v>111</v>
      </c>
      <c r="F4375" s="9" t="s">
        <v>8</v>
      </c>
      <c r="G4375" s="10" t="s">
        <v>6043</v>
      </c>
      <c r="H4375" s="9" t="s">
        <v>112</v>
      </c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</row>
    <row r="4376" spans="1:24" hidden="1" x14ac:dyDescent="0.2">
      <c r="A4376" s="3">
        <v>45363</v>
      </c>
      <c r="B4376" s="9">
        <v>-18.88</v>
      </c>
      <c r="C4376" s="9" t="s">
        <v>27</v>
      </c>
      <c r="D4376" s="9" t="s">
        <v>28</v>
      </c>
      <c r="E4376" s="9" t="s">
        <v>111</v>
      </c>
      <c r="F4376" s="9" t="s">
        <v>8</v>
      </c>
      <c r="G4376" s="10" t="s">
        <v>6043</v>
      </c>
      <c r="H4376" s="9" t="s">
        <v>112</v>
      </c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</row>
    <row r="4377" spans="1:24" hidden="1" x14ac:dyDescent="0.2">
      <c r="A4377" s="3">
        <v>45370</v>
      </c>
      <c r="B4377" s="9">
        <v>-63.18</v>
      </c>
      <c r="C4377" s="9" t="s">
        <v>27</v>
      </c>
      <c r="D4377" s="9" t="s">
        <v>28</v>
      </c>
      <c r="E4377" s="9" t="s">
        <v>111</v>
      </c>
      <c r="F4377" s="9" t="s">
        <v>8</v>
      </c>
      <c r="G4377" s="10" t="s">
        <v>6043</v>
      </c>
      <c r="H4377" s="9" t="s">
        <v>112</v>
      </c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</row>
    <row r="4378" spans="1:24" hidden="1" x14ac:dyDescent="0.2">
      <c r="A4378" s="3">
        <v>45376</v>
      </c>
      <c r="B4378" s="9">
        <v>-42.3</v>
      </c>
      <c r="C4378" s="9" t="s">
        <v>27</v>
      </c>
      <c r="D4378" s="9" t="s">
        <v>28</v>
      </c>
      <c r="E4378" s="9" t="s">
        <v>111</v>
      </c>
      <c r="F4378" s="9" t="s">
        <v>8</v>
      </c>
      <c r="G4378" s="10" t="s">
        <v>6043</v>
      </c>
      <c r="H4378" s="9" t="s">
        <v>112</v>
      </c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</row>
    <row r="4379" spans="1:24" hidden="1" x14ac:dyDescent="0.2">
      <c r="A4379" s="3">
        <v>45377</v>
      </c>
      <c r="B4379" s="9">
        <v>-34.51</v>
      </c>
      <c r="C4379" s="9" t="s">
        <v>27</v>
      </c>
      <c r="D4379" s="9" t="s">
        <v>28</v>
      </c>
      <c r="E4379" s="9" t="s">
        <v>111</v>
      </c>
      <c r="F4379" s="9" t="s">
        <v>8</v>
      </c>
      <c r="G4379" s="10" t="s">
        <v>6043</v>
      </c>
      <c r="H4379" s="9" t="s">
        <v>112</v>
      </c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</row>
    <row r="4380" spans="1:24" hidden="1" x14ac:dyDescent="0.2">
      <c r="A4380" s="3">
        <v>45384</v>
      </c>
      <c r="B4380" s="9">
        <v>-30.5</v>
      </c>
      <c r="C4380" s="9" t="s">
        <v>27</v>
      </c>
      <c r="D4380" s="9" t="s">
        <v>28</v>
      </c>
      <c r="E4380" s="9" t="s">
        <v>111</v>
      </c>
      <c r="F4380" s="9" t="s">
        <v>8</v>
      </c>
      <c r="G4380" s="10" t="s">
        <v>6043</v>
      </c>
      <c r="H4380" s="9" t="s">
        <v>112</v>
      </c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</row>
    <row r="4381" spans="1:24" hidden="1" x14ac:dyDescent="0.2">
      <c r="A4381" s="3">
        <v>45390</v>
      </c>
      <c r="B4381" s="9">
        <v>-64.05</v>
      </c>
      <c r="C4381" s="9" t="s">
        <v>27</v>
      </c>
      <c r="D4381" s="9" t="s">
        <v>28</v>
      </c>
      <c r="E4381" s="9" t="s">
        <v>111</v>
      </c>
      <c r="F4381" s="9" t="s">
        <v>8</v>
      </c>
      <c r="G4381" s="10" t="s">
        <v>6043</v>
      </c>
      <c r="H4381" s="9" t="s">
        <v>112</v>
      </c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</row>
    <row r="4382" spans="1:24" hidden="1" x14ac:dyDescent="0.2">
      <c r="A4382" s="3">
        <v>45397</v>
      </c>
      <c r="B4382" s="9">
        <v>-35.270000000000003</v>
      </c>
      <c r="C4382" s="9" t="s">
        <v>27</v>
      </c>
      <c r="D4382" s="9" t="s">
        <v>28</v>
      </c>
      <c r="E4382" s="9" t="s">
        <v>111</v>
      </c>
      <c r="F4382" s="9" t="s">
        <v>8</v>
      </c>
      <c r="G4382" s="10" t="s">
        <v>6043</v>
      </c>
      <c r="H4382" s="9" t="s">
        <v>112</v>
      </c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</row>
    <row r="4383" spans="1:24" hidden="1" x14ac:dyDescent="0.2">
      <c r="A4383" s="3">
        <v>45400</v>
      </c>
      <c r="B4383" s="9">
        <v>-43.34</v>
      </c>
      <c r="C4383" s="9" t="s">
        <v>27</v>
      </c>
      <c r="D4383" s="9" t="s">
        <v>28</v>
      </c>
      <c r="E4383" s="9" t="s">
        <v>111</v>
      </c>
      <c r="F4383" s="9" t="s">
        <v>8</v>
      </c>
      <c r="G4383" s="10" t="s">
        <v>6043</v>
      </c>
      <c r="H4383" s="9" t="s">
        <v>112</v>
      </c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</row>
    <row r="4384" spans="1:24" hidden="1" x14ac:dyDescent="0.2">
      <c r="A4384" s="3">
        <v>45401</v>
      </c>
      <c r="B4384" s="9">
        <v>-43.33</v>
      </c>
      <c r="C4384" s="9" t="s">
        <v>27</v>
      </c>
      <c r="D4384" s="9" t="s">
        <v>28</v>
      </c>
      <c r="E4384" s="9" t="s">
        <v>111</v>
      </c>
      <c r="F4384" s="9" t="s">
        <v>8</v>
      </c>
      <c r="G4384" s="10" t="s">
        <v>6043</v>
      </c>
      <c r="H4384" s="9" t="s">
        <v>112</v>
      </c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</row>
    <row r="4385" spans="1:24" hidden="1" x14ac:dyDescent="0.2">
      <c r="A4385" s="3">
        <v>45421</v>
      </c>
      <c r="B4385" s="9">
        <v>-23.65</v>
      </c>
      <c r="C4385" s="9" t="s">
        <v>27</v>
      </c>
      <c r="D4385" s="9" t="s">
        <v>28</v>
      </c>
      <c r="E4385" s="9" t="s">
        <v>111</v>
      </c>
      <c r="F4385" s="9" t="s">
        <v>8</v>
      </c>
      <c r="G4385" s="10" t="s">
        <v>6043</v>
      </c>
      <c r="H4385" s="9" t="s">
        <v>112</v>
      </c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</row>
    <row r="4386" spans="1:24" hidden="1" x14ac:dyDescent="0.2">
      <c r="A4386" s="3">
        <v>45426</v>
      </c>
      <c r="B4386" s="9">
        <v>-39.08</v>
      </c>
      <c r="C4386" s="9" t="s">
        <v>27</v>
      </c>
      <c r="D4386" s="9" t="s">
        <v>28</v>
      </c>
      <c r="E4386" s="9" t="s">
        <v>111</v>
      </c>
      <c r="F4386" s="9" t="s">
        <v>8</v>
      </c>
      <c r="G4386" s="10" t="s">
        <v>6043</v>
      </c>
      <c r="H4386" s="9" t="s">
        <v>112</v>
      </c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</row>
    <row r="4387" spans="1:24" hidden="1" x14ac:dyDescent="0.2">
      <c r="A4387" s="3">
        <v>45433</v>
      </c>
      <c r="B4387" s="9">
        <v>-40.31</v>
      </c>
      <c r="C4387" s="9" t="s">
        <v>27</v>
      </c>
      <c r="D4387" s="9" t="s">
        <v>28</v>
      </c>
      <c r="E4387" s="9" t="s">
        <v>111</v>
      </c>
      <c r="F4387" s="9" t="s">
        <v>8</v>
      </c>
      <c r="G4387" s="10" t="s">
        <v>6043</v>
      </c>
      <c r="H4387" s="9" t="s">
        <v>112</v>
      </c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</row>
    <row r="4388" spans="1:24" hidden="1" x14ac:dyDescent="0.2">
      <c r="A4388" s="3">
        <v>45439</v>
      </c>
      <c r="B4388" s="9">
        <v>-41.01</v>
      </c>
      <c r="C4388" s="9" t="s">
        <v>27</v>
      </c>
      <c r="D4388" s="9" t="s">
        <v>28</v>
      </c>
      <c r="E4388" s="9" t="s">
        <v>111</v>
      </c>
      <c r="F4388" s="9" t="s">
        <v>8</v>
      </c>
      <c r="G4388" s="10" t="s">
        <v>6043</v>
      </c>
      <c r="H4388" s="9" t="s">
        <v>112</v>
      </c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</row>
    <row r="4389" spans="1:24" hidden="1" x14ac:dyDescent="0.2">
      <c r="A4389" s="3">
        <v>45440</v>
      </c>
      <c r="B4389" s="9">
        <v>-26.03</v>
      </c>
      <c r="C4389" s="9" t="s">
        <v>27</v>
      </c>
      <c r="D4389" s="9" t="s">
        <v>28</v>
      </c>
      <c r="E4389" s="9" t="s">
        <v>111</v>
      </c>
      <c r="F4389" s="9" t="s">
        <v>8</v>
      </c>
      <c r="G4389" s="10" t="s">
        <v>6043</v>
      </c>
      <c r="H4389" s="9" t="s">
        <v>112</v>
      </c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</row>
    <row r="4390" spans="1:24" hidden="1" x14ac:dyDescent="0.2">
      <c r="A4390" s="3">
        <v>45448</v>
      </c>
      <c r="B4390" s="9">
        <v>-33.979999999999997</v>
      </c>
      <c r="C4390" s="9" t="s">
        <v>27</v>
      </c>
      <c r="D4390" s="9" t="s">
        <v>28</v>
      </c>
      <c r="E4390" s="9" t="s">
        <v>111</v>
      </c>
      <c r="F4390" s="9" t="s">
        <v>8</v>
      </c>
      <c r="G4390" s="10" t="s">
        <v>6043</v>
      </c>
      <c r="H4390" s="9" t="s">
        <v>112</v>
      </c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</row>
    <row r="4391" spans="1:24" hidden="1" x14ac:dyDescent="0.2">
      <c r="A4391" s="3">
        <v>45448</v>
      </c>
      <c r="B4391" s="9">
        <v>-9.64</v>
      </c>
      <c r="C4391" s="9" t="s">
        <v>27</v>
      </c>
      <c r="D4391" s="9" t="s">
        <v>28</v>
      </c>
      <c r="E4391" s="9" t="s">
        <v>111</v>
      </c>
      <c r="F4391" s="9" t="s">
        <v>8</v>
      </c>
      <c r="G4391" s="10" t="s">
        <v>6043</v>
      </c>
      <c r="H4391" s="9" t="s">
        <v>112</v>
      </c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</row>
    <row r="4392" spans="1:24" hidden="1" x14ac:dyDescent="0.2">
      <c r="A4392" s="3">
        <v>45454</v>
      </c>
      <c r="B4392" s="9">
        <v>-28.88</v>
      </c>
      <c r="C4392" s="9" t="s">
        <v>27</v>
      </c>
      <c r="D4392" s="9" t="s">
        <v>28</v>
      </c>
      <c r="E4392" s="9" t="s">
        <v>111</v>
      </c>
      <c r="F4392" s="9" t="s">
        <v>8</v>
      </c>
      <c r="G4392" s="10" t="s">
        <v>6043</v>
      </c>
      <c r="H4392" s="9" t="s">
        <v>112</v>
      </c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</row>
    <row r="4393" spans="1:24" hidden="1" x14ac:dyDescent="0.2">
      <c r="A4393" s="3">
        <v>45460</v>
      </c>
      <c r="B4393" s="9">
        <v>-49.6</v>
      </c>
      <c r="C4393" s="9" t="s">
        <v>27</v>
      </c>
      <c r="D4393" s="9" t="s">
        <v>28</v>
      </c>
      <c r="E4393" s="9" t="s">
        <v>111</v>
      </c>
      <c r="F4393" s="9" t="s">
        <v>8</v>
      </c>
      <c r="G4393" s="10" t="s">
        <v>6043</v>
      </c>
      <c r="H4393" s="9" t="s">
        <v>112</v>
      </c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</row>
    <row r="4394" spans="1:24" hidden="1" x14ac:dyDescent="0.2">
      <c r="A4394" s="3">
        <v>45461</v>
      </c>
      <c r="B4394" s="9">
        <v>-25.78</v>
      </c>
      <c r="C4394" s="9" t="s">
        <v>27</v>
      </c>
      <c r="D4394" s="9" t="s">
        <v>28</v>
      </c>
      <c r="E4394" s="9" t="s">
        <v>111</v>
      </c>
      <c r="F4394" s="9" t="s">
        <v>8</v>
      </c>
      <c r="G4394" s="10" t="s">
        <v>6043</v>
      </c>
      <c r="H4394" s="9" t="s">
        <v>112</v>
      </c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</row>
    <row r="4395" spans="1:24" hidden="1" x14ac:dyDescent="0.2">
      <c r="A4395" s="3">
        <v>45467</v>
      </c>
      <c r="B4395" s="9">
        <v>-20.86</v>
      </c>
      <c r="C4395" s="9" t="s">
        <v>27</v>
      </c>
      <c r="D4395" s="9" t="s">
        <v>28</v>
      </c>
      <c r="E4395" s="9" t="s">
        <v>111</v>
      </c>
      <c r="F4395" s="9" t="s">
        <v>8</v>
      </c>
      <c r="G4395" s="10" t="s">
        <v>6043</v>
      </c>
      <c r="H4395" s="9" t="s">
        <v>112</v>
      </c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</row>
    <row r="4396" spans="1:24" hidden="1" x14ac:dyDescent="0.2">
      <c r="A4396" s="3">
        <v>45469</v>
      </c>
      <c r="B4396" s="9">
        <v>-20.399999999999999</v>
      </c>
      <c r="C4396" s="9" t="s">
        <v>27</v>
      </c>
      <c r="D4396" s="9" t="s">
        <v>28</v>
      </c>
      <c r="E4396" s="9" t="s">
        <v>111</v>
      </c>
      <c r="F4396" s="9" t="s">
        <v>8</v>
      </c>
      <c r="G4396" s="10" t="s">
        <v>6043</v>
      </c>
      <c r="H4396" s="9" t="s">
        <v>112</v>
      </c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</row>
    <row r="4397" spans="1:24" hidden="1" x14ac:dyDescent="0.2">
      <c r="A4397" s="3">
        <v>45474</v>
      </c>
      <c r="B4397" s="9">
        <v>-50.56</v>
      </c>
      <c r="C4397" s="9" t="s">
        <v>27</v>
      </c>
      <c r="D4397" s="9" t="s">
        <v>28</v>
      </c>
      <c r="E4397" s="9" t="s">
        <v>111</v>
      </c>
      <c r="F4397" s="9" t="s">
        <v>8</v>
      </c>
      <c r="G4397" s="10" t="s">
        <v>6043</v>
      </c>
      <c r="H4397" s="9" t="s">
        <v>112</v>
      </c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</row>
    <row r="4398" spans="1:24" hidden="1" x14ac:dyDescent="0.2">
      <c r="A4398" s="3">
        <v>45478</v>
      </c>
      <c r="B4398" s="9">
        <v>-28.62</v>
      </c>
      <c r="C4398" s="9" t="s">
        <v>27</v>
      </c>
      <c r="D4398" s="9" t="s">
        <v>28</v>
      </c>
      <c r="E4398" s="9" t="s">
        <v>111</v>
      </c>
      <c r="F4398" s="9" t="s">
        <v>8</v>
      </c>
      <c r="G4398" s="10" t="s">
        <v>6043</v>
      </c>
      <c r="H4398" s="9" t="s">
        <v>112</v>
      </c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</row>
    <row r="4399" spans="1:24" hidden="1" x14ac:dyDescent="0.2">
      <c r="A4399" s="3">
        <v>45484</v>
      </c>
      <c r="B4399" s="9">
        <v>-37.869999999999997</v>
      </c>
      <c r="C4399" s="9" t="s">
        <v>27</v>
      </c>
      <c r="D4399" s="9" t="s">
        <v>28</v>
      </c>
      <c r="E4399" s="9" t="s">
        <v>111</v>
      </c>
      <c r="F4399" s="9" t="s">
        <v>8</v>
      </c>
      <c r="G4399" s="10" t="s">
        <v>6043</v>
      </c>
      <c r="H4399" s="9" t="s">
        <v>112</v>
      </c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</row>
    <row r="4400" spans="1:24" hidden="1" x14ac:dyDescent="0.2">
      <c r="A4400" s="3">
        <v>45488</v>
      </c>
      <c r="B4400" s="9">
        <v>-51.57</v>
      </c>
      <c r="C4400" s="9" t="s">
        <v>27</v>
      </c>
      <c r="D4400" s="9" t="s">
        <v>28</v>
      </c>
      <c r="E4400" s="9" t="s">
        <v>111</v>
      </c>
      <c r="F4400" s="9" t="s">
        <v>8</v>
      </c>
      <c r="G4400" s="10" t="s">
        <v>6043</v>
      </c>
      <c r="H4400" s="9" t="s">
        <v>112</v>
      </c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</row>
    <row r="4401" spans="1:24" hidden="1" x14ac:dyDescent="0.2">
      <c r="A4401" s="3">
        <v>45495</v>
      </c>
      <c r="B4401" s="9">
        <v>-64.77</v>
      </c>
      <c r="C4401" s="9" t="s">
        <v>27</v>
      </c>
      <c r="D4401" s="9" t="s">
        <v>28</v>
      </c>
      <c r="E4401" s="9" t="s">
        <v>111</v>
      </c>
      <c r="F4401" s="9" t="s">
        <v>8</v>
      </c>
      <c r="G4401" s="10" t="s">
        <v>6043</v>
      </c>
      <c r="H4401" s="9" t="s">
        <v>112</v>
      </c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</row>
    <row r="4402" spans="1:24" hidden="1" x14ac:dyDescent="0.2">
      <c r="A4402" s="3">
        <v>45502</v>
      </c>
      <c r="B4402" s="9">
        <v>-80.88</v>
      </c>
      <c r="C4402" s="9" t="s">
        <v>27</v>
      </c>
      <c r="D4402" s="9" t="s">
        <v>28</v>
      </c>
      <c r="E4402" s="9" t="s">
        <v>111</v>
      </c>
      <c r="F4402" s="9" t="s">
        <v>8</v>
      </c>
      <c r="G4402" s="10" t="s">
        <v>6043</v>
      </c>
      <c r="H4402" s="9" t="s">
        <v>112</v>
      </c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</row>
    <row r="4403" spans="1:24" hidden="1" x14ac:dyDescent="0.2">
      <c r="A4403" s="3">
        <v>45505</v>
      </c>
      <c r="B4403" s="9">
        <v>-62.69</v>
      </c>
      <c r="C4403" s="9" t="s">
        <v>27</v>
      </c>
      <c r="D4403" s="9" t="s">
        <v>28</v>
      </c>
      <c r="E4403" s="9" t="s">
        <v>111</v>
      </c>
      <c r="F4403" s="9" t="s">
        <v>8</v>
      </c>
      <c r="G4403" s="10" t="s">
        <v>6043</v>
      </c>
      <c r="H4403" s="9" t="s">
        <v>112</v>
      </c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</row>
    <row r="4404" spans="1:24" hidden="1" x14ac:dyDescent="0.2">
      <c r="A4404" s="3">
        <v>45509</v>
      </c>
      <c r="B4404" s="9">
        <v>-23.39</v>
      </c>
      <c r="C4404" s="9" t="s">
        <v>27</v>
      </c>
      <c r="D4404" s="9" t="s">
        <v>28</v>
      </c>
      <c r="E4404" s="9" t="s">
        <v>111</v>
      </c>
      <c r="F4404" s="9" t="s">
        <v>8</v>
      </c>
      <c r="G4404" s="10" t="s">
        <v>6043</v>
      </c>
      <c r="H4404" s="9" t="s">
        <v>112</v>
      </c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</row>
    <row r="4405" spans="1:24" hidden="1" x14ac:dyDescent="0.2">
      <c r="A4405" s="3">
        <v>45512</v>
      </c>
      <c r="B4405" s="9">
        <v>-24.3</v>
      </c>
      <c r="C4405" s="9" t="s">
        <v>27</v>
      </c>
      <c r="D4405" s="9" t="s">
        <v>28</v>
      </c>
      <c r="E4405" s="9" t="s">
        <v>111</v>
      </c>
      <c r="F4405" s="9" t="s">
        <v>8</v>
      </c>
      <c r="G4405" s="10" t="s">
        <v>6043</v>
      </c>
      <c r="H4405" s="9" t="s">
        <v>112</v>
      </c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</row>
    <row r="4406" spans="1:24" hidden="1" x14ac:dyDescent="0.2">
      <c r="A4406" s="3">
        <v>45516</v>
      </c>
      <c r="B4406" s="9">
        <v>-52.76</v>
      </c>
      <c r="C4406" s="9" t="s">
        <v>27</v>
      </c>
      <c r="D4406" s="9" t="s">
        <v>28</v>
      </c>
      <c r="E4406" s="9" t="s">
        <v>111</v>
      </c>
      <c r="F4406" s="9" t="s">
        <v>8</v>
      </c>
      <c r="G4406" s="10" t="s">
        <v>6043</v>
      </c>
      <c r="H4406" s="9" t="s">
        <v>112</v>
      </c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</row>
    <row r="4407" spans="1:24" hidden="1" x14ac:dyDescent="0.2">
      <c r="A4407" s="3">
        <v>45519</v>
      </c>
      <c r="B4407" s="9">
        <v>-36.200000000000003</v>
      </c>
      <c r="C4407" s="9" t="s">
        <v>27</v>
      </c>
      <c r="D4407" s="9" t="s">
        <v>28</v>
      </c>
      <c r="E4407" s="9" t="s">
        <v>111</v>
      </c>
      <c r="F4407" s="9" t="s">
        <v>8</v>
      </c>
      <c r="G4407" s="10" t="s">
        <v>6043</v>
      </c>
      <c r="H4407" s="9" t="s">
        <v>112</v>
      </c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</row>
    <row r="4408" spans="1:24" hidden="1" x14ac:dyDescent="0.2">
      <c r="A4408" s="3">
        <v>45526</v>
      </c>
      <c r="B4408" s="9">
        <v>-45.69</v>
      </c>
      <c r="C4408" s="9" t="s">
        <v>27</v>
      </c>
      <c r="D4408" s="9" t="s">
        <v>28</v>
      </c>
      <c r="E4408" s="9" t="s">
        <v>111</v>
      </c>
      <c r="F4408" s="9" t="s">
        <v>8</v>
      </c>
      <c r="G4408" s="10" t="s">
        <v>6043</v>
      </c>
      <c r="H4408" s="9" t="s">
        <v>112</v>
      </c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</row>
    <row r="4409" spans="1:24" hidden="1" x14ac:dyDescent="0.2">
      <c r="A4409" s="3">
        <v>45530</v>
      </c>
      <c r="B4409" s="9">
        <v>-44.24</v>
      </c>
      <c r="C4409" s="9" t="s">
        <v>27</v>
      </c>
      <c r="D4409" s="9" t="s">
        <v>28</v>
      </c>
      <c r="E4409" s="9" t="s">
        <v>111</v>
      </c>
      <c r="F4409" s="9" t="s">
        <v>8</v>
      </c>
      <c r="G4409" s="10" t="s">
        <v>6043</v>
      </c>
      <c r="H4409" s="9" t="s">
        <v>112</v>
      </c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</row>
    <row r="4410" spans="1:24" hidden="1" x14ac:dyDescent="0.2">
      <c r="A4410" s="3">
        <v>45537</v>
      </c>
      <c r="B4410" s="9">
        <v>-62.15</v>
      </c>
      <c r="C4410" s="9" t="s">
        <v>27</v>
      </c>
      <c r="D4410" s="9" t="s">
        <v>28</v>
      </c>
      <c r="E4410" s="9" t="s">
        <v>111</v>
      </c>
      <c r="F4410" s="9" t="s">
        <v>8</v>
      </c>
      <c r="G4410" s="10" t="s">
        <v>6043</v>
      </c>
      <c r="H4410" s="9" t="s">
        <v>112</v>
      </c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</row>
    <row r="4411" spans="1:24" hidden="1" x14ac:dyDescent="0.2">
      <c r="A4411" s="3">
        <v>45541</v>
      </c>
      <c r="B4411" s="9">
        <v>-39.86</v>
      </c>
      <c r="C4411" s="9" t="s">
        <v>27</v>
      </c>
      <c r="D4411" s="9" t="s">
        <v>28</v>
      </c>
      <c r="E4411" s="9" t="s">
        <v>111</v>
      </c>
      <c r="F4411" s="9" t="s">
        <v>8</v>
      </c>
      <c r="G4411" s="10" t="s">
        <v>6043</v>
      </c>
      <c r="H4411" s="9" t="s">
        <v>112</v>
      </c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</row>
    <row r="4412" spans="1:24" hidden="1" x14ac:dyDescent="0.2">
      <c r="A4412" s="3">
        <v>45552</v>
      </c>
      <c r="B4412" s="9">
        <v>-33.94</v>
      </c>
      <c r="C4412" s="9" t="s">
        <v>27</v>
      </c>
      <c r="D4412" s="9" t="s">
        <v>28</v>
      </c>
      <c r="E4412" s="9" t="s">
        <v>111</v>
      </c>
      <c r="F4412" s="9" t="s">
        <v>8</v>
      </c>
      <c r="G4412" s="10" t="s">
        <v>6043</v>
      </c>
      <c r="H4412" s="9" t="s">
        <v>112</v>
      </c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</row>
    <row r="4413" spans="1:24" hidden="1" x14ac:dyDescent="0.2">
      <c r="A4413" s="3">
        <v>45555</v>
      </c>
      <c r="B4413" s="9">
        <v>-32.72</v>
      </c>
      <c r="C4413" s="9" t="s">
        <v>27</v>
      </c>
      <c r="D4413" s="9" t="s">
        <v>28</v>
      </c>
      <c r="E4413" s="9" t="s">
        <v>111</v>
      </c>
      <c r="F4413" s="9" t="s">
        <v>8</v>
      </c>
      <c r="G4413" s="10" t="s">
        <v>6043</v>
      </c>
      <c r="H4413" s="9" t="s">
        <v>112</v>
      </c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</row>
    <row r="4414" spans="1:24" hidden="1" x14ac:dyDescent="0.2">
      <c r="A4414" s="3">
        <v>45558</v>
      </c>
      <c r="B4414" s="9">
        <v>-16.920000000000002</v>
      </c>
      <c r="C4414" s="9" t="s">
        <v>27</v>
      </c>
      <c r="D4414" s="9" t="s">
        <v>28</v>
      </c>
      <c r="E4414" s="9" t="s">
        <v>111</v>
      </c>
      <c r="F4414" s="9" t="s">
        <v>8</v>
      </c>
      <c r="G4414" s="10" t="s">
        <v>6043</v>
      </c>
      <c r="H4414" s="9" t="s">
        <v>112</v>
      </c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</row>
    <row r="4415" spans="1:24" hidden="1" x14ac:dyDescent="0.2">
      <c r="A4415" s="3">
        <v>45565</v>
      </c>
      <c r="B4415" s="9">
        <v>-42.19</v>
      </c>
      <c r="C4415" s="9" t="s">
        <v>27</v>
      </c>
      <c r="D4415" s="9" t="s">
        <v>28</v>
      </c>
      <c r="E4415" s="9" t="s">
        <v>111</v>
      </c>
      <c r="F4415" s="9" t="s">
        <v>8</v>
      </c>
      <c r="G4415" s="10" t="s">
        <v>6043</v>
      </c>
      <c r="H4415" s="9" t="s">
        <v>112</v>
      </c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</row>
    <row r="4416" spans="1:24" hidden="1" x14ac:dyDescent="0.2">
      <c r="A4416" s="3">
        <v>45572</v>
      </c>
      <c r="B4416" s="9">
        <v>-65.34</v>
      </c>
      <c r="C4416" s="9" t="s">
        <v>27</v>
      </c>
      <c r="D4416" s="9" t="s">
        <v>28</v>
      </c>
      <c r="E4416" s="9" t="s">
        <v>111</v>
      </c>
      <c r="F4416" s="9" t="s">
        <v>8</v>
      </c>
      <c r="G4416" s="10" t="s">
        <v>6043</v>
      </c>
      <c r="H4416" s="9" t="s">
        <v>112</v>
      </c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</row>
    <row r="4417" spans="1:24" hidden="1" x14ac:dyDescent="0.2">
      <c r="A4417" s="3">
        <v>45574</v>
      </c>
      <c r="B4417" s="9">
        <v>-45.18</v>
      </c>
      <c r="C4417" s="9" t="s">
        <v>27</v>
      </c>
      <c r="D4417" s="9" t="s">
        <v>28</v>
      </c>
      <c r="E4417" s="9" t="s">
        <v>111</v>
      </c>
      <c r="F4417" s="9" t="s">
        <v>8</v>
      </c>
      <c r="G4417" s="10" t="s">
        <v>6043</v>
      </c>
      <c r="H4417" s="9" t="s">
        <v>112</v>
      </c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</row>
    <row r="4418" spans="1:24" hidden="1" x14ac:dyDescent="0.2">
      <c r="A4418" s="3">
        <v>45579</v>
      </c>
      <c r="B4418" s="9">
        <v>-80.430000000000007</v>
      </c>
      <c r="C4418" s="9" t="s">
        <v>27</v>
      </c>
      <c r="D4418" s="9" t="s">
        <v>28</v>
      </c>
      <c r="E4418" s="9" t="s">
        <v>111</v>
      </c>
      <c r="F4418" s="9" t="s">
        <v>8</v>
      </c>
      <c r="G4418" s="10" t="s">
        <v>6043</v>
      </c>
      <c r="H4418" s="9" t="s">
        <v>112</v>
      </c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</row>
    <row r="4419" spans="1:24" hidden="1" x14ac:dyDescent="0.2">
      <c r="A4419" s="3">
        <v>45583</v>
      </c>
      <c r="B4419" s="9">
        <v>-31.91</v>
      </c>
      <c r="C4419" s="9" t="s">
        <v>27</v>
      </c>
      <c r="D4419" s="9" t="s">
        <v>28</v>
      </c>
      <c r="E4419" s="9" t="s">
        <v>111</v>
      </c>
      <c r="F4419" s="9" t="s">
        <v>8</v>
      </c>
      <c r="G4419" s="10" t="s">
        <v>6043</v>
      </c>
      <c r="H4419" s="9" t="s">
        <v>112</v>
      </c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</row>
    <row r="4420" spans="1:24" hidden="1" x14ac:dyDescent="0.2">
      <c r="A4420" s="3">
        <v>45586</v>
      </c>
      <c r="B4420" s="9">
        <v>-40.369999999999997</v>
      </c>
      <c r="C4420" s="9" t="s">
        <v>27</v>
      </c>
      <c r="D4420" s="9" t="s">
        <v>28</v>
      </c>
      <c r="E4420" s="9" t="s">
        <v>111</v>
      </c>
      <c r="F4420" s="9" t="s">
        <v>8</v>
      </c>
      <c r="G4420" s="10" t="s">
        <v>6043</v>
      </c>
      <c r="H4420" s="9" t="s">
        <v>112</v>
      </c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</row>
    <row r="4421" spans="1:24" hidden="1" x14ac:dyDescent="0.2">
      <c r="A4421" s="3">
        <v>45587</v>
      </c>
      <c r="B4421" s="9">
        <v>-50.8</v>
      </c>
      <c r="C4421" s="9" t="s">
        <v>27</v>
      </c>
      <c r="D4421" s="9" t="s">
        <v>28</v>
      </c>
      <c r="E4421" s="9" t="s">
        <v>111</v>
      </c>
      <c r="F4421" s="9" t="s">
        <v>8</v>
      </c>
      <c r="G4421" s="10" t="s">
        <v>6043</v>
      </c>
      <c r="H4421" s="9" t="s">
        <v>112</v>
      </c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</row>
    <row r="4422" spans="1:24" hidden="1" x14ac:dyDescent="0.2">
      <c r="A4422" s="3">
        <v>45593</v>
      </c>
      <c r="B4422" s="9">
        <v>-53.49</v>
      </c>
      <c r="C4422" s="9" t="s">
        <v>27</v>
      </c>
      <c r="D4422" s="9" t="s">
        <v>28</v>
      </c>
      <c r="E4422" s="9" t="s">
        <v>111</v>
      </c>
      <c r="F4422" s="9" t="s">
        <v>8</v>
      </c>
      <c r="G4422" s="10" t="s">
        <v>6043</v>
      </c>
      <c r="H4422" s="9" t="s">
        <v>112</v>
      </c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</row>
    <row r="4423" spans="1:24" hidden="1" x14ac:dyDescent="0.2">
      <c r="A4423" s="3">
        <v>45596</v>
      </c>
      <c r="B4423" s="9">
        <v>-39.71</v>
      </c>
      <c r="C4423" s="9" t="s">
        <v>27</v>
      </c>
      <c r="D4423" s="9" t="s">
        <v>28</v>
      </c>
      <c r="E4423" s="9" t="s">
        <v>111</v>
      </c>
      <c r="F4423" s="9" t="s">
        <v>8</v>
      </c>
      <c r="G4423" s="10" t="s">
        <v>6043</v>
      </c>
      <c r="H4423" s="9" t="s">
        <v>112</v>
      </c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</row>
    <row r="4424" spans="1:24" hidden="1" x14ac:dyDescent="0.2">
      <c r="A4424" s="3">
        <v>45600</v>
      </c>
      <c r="B4424" s="9">
        <v>-52.07</v>
      </c>
      <c r="C4424" s="9" t="s">
        <v>27</v>
      </c>
      <c r="D4424" s="9" t="s">
        <v>28</v>
      </c>
      <c r="E4424" s="9" t="s">
        <v>111</v>
      </c>
      <c r="F4424" s="9" t="s">
        <v>8</v>
      </c>
      <c r="G4424" s="10" t="s">
        <v>6043</v>
      </c>
      <c r="H4424" s="9" t="s">
        <v>112</v>
      </c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</row>
    <row r="4425" spans="1:24" hidden="1" x14ac:dyDescent="0.2">
      <c r="A4425" s="3">
        <v>45602</v>
      </c>
      <c r="B4425" s="9">
        <v>-28.52</v>
      </c>
      <c r="C4425" s="9" t="s">
        <v>27</v>
      </c>
      <c r="D4425" s="9" t="s">
        <v>28</v>
      </c>
      <c r="E4425" s="9" t="s">
        <v>111</v>
      </c>
      <c r="F4425" s="9" t="s">
        <v>8</v>
      </c>
      <c r="G4425" s="10" t="s">
        <v>6043</v>
      </c>
      <c r="H4425" s="9" t="s">
        <v>112</v>
      </c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</row>
    <row r="4426" spans="1:24" hidden="1" x14ac:dyDescent="0.2">
      <c r="A4426" s="3">
        <v>45603</v>
      </c>
      <c r="B4426" s="9">
        <v>-10.74</v>
      </c>
      <c r="C4426" s="9" t="s">
        <v>27</v>
      </c>
      <c r="D4426" s="9" t="s">
        <v>28</v>
      </c>
      <c r="E4426" s="9" t="s">
        <v>111</v>
      </c>
      <c r="F4426" s="9" t="s">
        <v>8</v>
      </c>
      <c r="G4426" s="10" t="s">
        <v>6043</v>
      </c>
      <c r="H4426" s="9" t="s">
        <v>112</v>
      </c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</row>
    <row r="4427" spans="1:24" hidden="1" x14ac:dyDescent="0.2">
      <c r="A4427" s="3">
        <v>45607</v>
      </c>
      <c r="B4427" s="9">
        <v>-32.29</v>
      </c>
      <c r="C4427" s="9" t="s">
        <v>27</v>
      </c>
      <c r="D4427" s="9" t="s">
        <v>28</v>
      </c>
      <c r="E4427" s="9" t="s">
        <v>111</v>
      </c>
      <c r="F4427" s="9" t="s">
        <v>8</v>
      </c>
      <c r="G4427" s="10" t="s">
        <v>6043</v>
      </c>
      <c r="H4427" s="9" t="s">
        <v>112</v>
      </c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</row>
    <row r="4428" spans="1:24" hidden="1" x14ac:dyDescent="0.2">
      <c r="A4428" s="3">
        <v>45609</v>
      </c>
      <c r="B4428" s="9">
        <v>-57.59</v>
      </c>
      <c r="C4428" s="9" t="s">
        <v>27</v>
      </c>
      <c r="D4428" s="9" t="s">
        <v>28</v>
      </c>
      <c r="E4428" s="9" t="s">
        <v>111</v>
      </c>
      <c r="F4428" s="9" t="s">
        <v>8</v>
      </c>
      <c r="G4428" s="10" t="s">
        <v>6043</v>
      </c>
      <c r="H4428" s="9" t="s">
        <v>112</v>
      </c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</row>
    <row r="4429" spans="1:24" hidden="1" x14ac:dyDescent="0.2">
      <c r="A4429" s="3">
        <v>45617</v>
      </c>
      <c r="B4429" s="9">
        <v>-47.21</v>
      </c>
      <c r="C4429" s="9" t="s">
        <v>27</v>
      </c>
      <c r="D4429" s="9" t="s">
        <v>28</v>
      </c>
      <c r="E4429" s="9" t="s">
        <v>111</v>
      </c>
      <c r="F4429" s="9" t="s">
        <v>8</v>
      </c>
      <c r="G4429" s="10" t="s">
        <v>6043</v>
      </c>
      <c r="H4429" s="9" t="s">
        <v>112</v>
      </c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</row>
    <row r="4430" spans="1:24" hidden="1" x14ac:dyDescent="0.2">
      <c r="A4430" s="3">
        <v>45621</v>
      </c>
      <c r="B4430" s="9">
        <v>-91.68</v>
      </c>
      <c r="C4430" s="9" t="s">
        <v>27</v>
      </c>
      <c r="D4430" s="9" t="s">
        <v>28</v>
      </c>
      <c r="E4430" s="9" t="s">
        <v>111</v>
      </c>
      <c r="F4430" s="9" t="s">
        <v>8</v>
      </c>
      <c r="G4430" s="10" t="s">
        <v>6043</v>
      </c>
      <c r="H4430" s="9" t="s">
        <v>112</v>
      </c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</row>
    <row r="4431" spans="1:24" hidden="1" x14ac:dyDescent="0.2">
      <c r="A4431" s="3">
        <v>45624</v>
      </c>
      <c r="B4431" s="9">
        <v>-19.600000000000001</v>
      </c>
      <c r="C4431" s="9" t="s">
        <v>27</v>
      </c>
      <c r="D4431" s="9" t="s">
        <v>28</v>
      </c>
      <c r="E4431" s="9" t="s">
        <v>111</v>
      </c>
      <c r="F4431" s="9" t="s">
        <v>8</v>
      </c>
      <c r="G4431" s="10" t="s">
        <v>6043</v>
      </c>
      <c r="H4431" s="9" t="s">
        <v>112</v>
      </c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</row>
    <row r="4432" spans="1:24" hidden="1" x14ac:dyDescent="0.2">
      <c r="A4432" s="3">
        <v>45629</v>
      </c>
      <c r="B4432" s="9">
        <v>-22.64</v>
      </c>
      <c r="C4432" s="9" t="s">
        <v>27</v>
      </c>
      <c r="D4432" s="9" t="s">
        <v>28</v>
      </c>
      <c r="E4432" s="9" t="s">
        <v>111</v>
      </c>
      <c r="F4432" s="9" t="s">
        <v>8</v>
      </c>
      <c r="G4432" s="10" t="s">
        <v>6043</v>
      </c>
      <c r="H4432" s="9" t="s">
        <v>112</v>
      </c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</row>
    <row r="4433" spans="1:24" hidden="1" x14ac:dyDescent="0.2">
      <c r="A4433" s="3">
        <v>45631</v>
      </c>
      <c r="B4433" s="9">
        <v>-18.03</v>
      </c>
      <c r="C4433" s="9" t="s">
        <v>27</v>
      </c>
      <c r="D4433" s="9" t="s">
        <v>28</v>
      </c>
      <c r="E4433" s="9" t="s">
        <v>111</v>
      </c>
      <c r="F4433" s="9" t="s">
        <v>8</v>
      </c>
      <c r="G4433" s="10" t="s">
        <v>6043</v>
      </c>
      <c r="H4433" s="9" t="s">
        <v>112</v>
      </c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</row>
    <row r="4434" spans="1:24" hidden="1" x14ac:dyDescent="0.2">
      <c r="A4434" s="3">
        <v>45637</v>
      </c>
      <c r="B4434" s="9">
        <v>-30.8</v>
      </c>
      <c r="C4434" s="9" t="s">
        <v>27</v>
      </c>
      <c r="D4434" s="9" t="s">
        <v>28</v>
      </c>
      <c r="E4434" s="9" t="s">
        <v>111</v>
      </c>
      <c r="F4434" s="9" t="s">
        <v>8</v>
      </c>
      <c r="G4434" s="10" t="s">
        <v>6043</v>
      </c>
      <c r="H4434" s="9" t="s">
        <v>112</v>
      </c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</row>
    <row r="4435" spans="1:24" hidden="1" x14ac:dyDescent="0.2">
      <c r="A4435" s="3">
        <v>45642</v>
      </c>
      <c r="B4435" s="9">
        <v>-49.99</v>
      </c>
      <c r="C4435" s="9" t="s">
        <v>27</v>
      </c>
      <c r="D4435" s="9" t="s">
        <v>28</v>
      </c>
      <c r="E4435" s="9" t="s">
        <v>111</v>
      </c>
      <c r="F4435" s="9" t="s">
        <v>8</v>
      </c>
      <c r="G4435" s="10" t="s">
        <v>6043</v>
      </c>
      <c r="H4435" s="9" t="s">
        <v>112</v>
      </c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</row>
    <row r="4436" spans="1:24" hidden="1" x14ac:dyDescent="0.2">
      <c r="A4436" s="3">
        <v>45643</v>
      </c>
      <c r="B4436" s="9">
        <v>-38.340000000000003</v>
      </c>
      <c r="C4436" s="9" t="s">
        <v>27</v>
      </c>
      <c r="D4436" s="9" t="s">
        <v>28</v>
      </c>
      <c r="E4436" s="9" t="s">
        <v>111</v>
      </c>
      <c r="F4436" s="9" t="s">
        <v>8</v>
      </c>
      <c r="G4436" s="10" t="s">
        <v>6043</v>
      </c>
      <c r="H4436" s="9" t="s">
        <v>112</v>
      </c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</row>
    <row r="4437" spans="1:24" hidden="1" x14ac:dyDescent="0.2">
      <c r="A4437" s="3">
        <v>45649</v>
      </c>
      <c r="B4437" s="9">
        <v>-50.15</v>
      </c>
      <c r="C4437" s="9" t="s">
        <v>27</v>
      </c>
      <c r="D4437" s="9" t="s">
        <v>28</v>
      </c>
      <c r="E4437" s="9" t="s">
        <v>111</v>
      </c>
      <c r="F4437" s="9" t="s">
        <v>8</v>
      </c>
      <c r="G4437" s="10" t="s">
        <v>6043</v>
      </c>
      <c r="H4437" s="9" t="s">
        <v>112</v>
      </c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</row>
    <row r="4438" spans="1:24" hidden="1" x14ac:dyDescent="0.2">
      <c r="A4438" s="3">
        <v>45650</v>
      </c>
      <c r="B4438" s="9">
        <v>-74.400000000000006</v>
      </c>
      <c r="C4438" s="9" t="s">
        <v>27</v>
      </c>
      <c r="D4438" s="9" t="s">
        <v>28</v>
      </c>
      <c r="E4438" s="9" t="s">
        <v>111</v>
      </c>
      <c r="F4438" s="9" t="s">
        <v>8</v>
      </c>
      <c r="G4438" s="10" t="s">
        <v>6043</v>
      </c>
      <c r="H4438" s="9" t="s">
        <v>112</v>
      </c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</row>
    <row r="4439" spans="1:24" hidden="1" x14ac:dyDescent="0.2">
      <c r="A4439" s="3">
        <v>45656</v>
      </c>
      <c r="B4439" s="9">
        <v>-49.94</v>
      </c>
      <c r="C4439" s="9" t="s">
        <v>27</v>
      </c>
      <c r="D4439" s="9" t="s">
        <v>28</v>
      </c>
      <c r="E4439" s="9" t="s">
        <v>111</v>
      </c>
      <c r="F4439" s="9" t="s">
        <v>8</v>
      </c>
      <c r="G4439" s="10" t="s">
        <v>6043</v>
      </c>
      <c r="H4439" s="9" t="s">
        <v>112</v>
      </c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</row>
    <row r="4440" spans="1:24" hidden="1" x14ac:dyDescent="0.2">
      <c r="A4440" s="3">
        <v>45657</v>
      </c>
      <c r="B4440" s="9">
        <v>-13.52</v>
      </c>
      <c r="C4440" s="9" t="s">
        <v>27</v>
      </c>
      <c r="D4440" s="9" t="s">
        <v>28</v>
      </c>
      <c r="E4440" s="9" t="s">
        <v>111</v>
      </c>
      <c r="F4440" s="9" t="s">
        <v>8</v>
      </c>
      <c r="G4440" s="10" t="s">
        <v>6043</v>
      </c>
      <c r="H4440" s="9" t="s">
        <v>112</v>
      </c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</row>
    <row r="4441" spans="1:24" hidden="1" x14ac:dyDescent="0.2">
      <c r="A4441" s="3">
        <v>45660</v>
      </c>
      <c r="B4441" s="9">
        <v>-25.07</v>
      </c>
      <c r="C4441" s="9" t="s">
        <v>27</v>
      </c>
      <c r="D4441" s="9" t="s">
        <v>28</v>
      </c>
      <c r="E4441" s="9" t="s">
        <v>111</v>
      </c>
      <c r="F4441" s="9" t="s">
        <v>8</v>
      </c>
      <c r="G4441" s="10" t="s">
        <v>6043</v>
      </c>
      <c r="H4441" s="9" t="s">
        <v>112</v>
      </c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</row>
    <row r="4442" spans="1:24" hidden="1" x14ac:dyDescent="0.2">
      <c r="A4442" s="3">
        <v>45850</v>
      </c>
      <c r="B4442" s="9">
        <v>-6.5</v>
      </c>
      <c r="C4442" s="9" t="s">
        <v>172</v>
      </c>
      <c r="D4442" s="10"/>
      <c r="E4442" s="9" t="s">
        <v>4312</v>
      </c>
      <c r="F4442" s="9" t="s">
        <v>5538</v>
      </c>
      <c r="G4442" s="9" t="s">
        <v>5543</v>
      </c>
      <c r="H4442" s="9" t="s">
        <v>4022</v>
      </c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</row>
    <row r="4443" spans="1:24" hidden="1" x14ac:dyDescent="0.2">
      <c r="A4443" s="3">
        <v>45614</v>
      </c>
      <c r="B4443" s="9">
        <v>-25.11</v>
      </c>
      <c r="C4443" s="9" t="s">
        <v>27</v>
      </c>
      <c r="D4443" s="9" t="s">
        <v>28</v>
      </c>
      <c r="E4443" s="9" t="s">
        <v>3068</v>
      </c>
      <c r="F4443" s="9" t="s">
        <v>1</v>
      </c>
      <c r="G4443" s="9" t="s">
        <v>1</v>
      </c>
      <c r="H4443" s="9" t="s">
        <v>3069</v>
      </c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</row>
    <row r="4444" spans="1:24" hidden="1" x14ac:dyDescent="0.2">
      <c r="A4444" s="3">
        <v>45951</v>
      </c>
      <c r="B4444" s="9">
        <v>-6.5</v>
      </c>
      <c r="C4444" s="9" t="s">
        <v>27</v>
      </c>
      <c r="D4444" s="9" t="s">
        <v>28</v>
      </c>
      <c r="E4444" s="9" t="s">
        <v>4950</v>
      </c>
      <c r="F4444" s="9" t="s">
        <v>19</v>
      </c>
      <c r="G4444" s="9" t="s">
        <v>18</v>
      </c>
      <c r="H4444" s="10" t="s">
        <v>5950</v>
      </c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</row>
    <row r="4445" spans="1:24" hidden="1" x14ac:dyDescent="0.2">
      <c r="A4445" s="3">
        <v>45951</v>
      </c>
      <c r="B4445" s="9">
        <v>-0.49</v>
      </c>
      <c r="C4445" s="9" t="s">
        <v>27</v>
      </c>
      <c r="D4445" s="9" t="s">
        <v>28</v>
      </c>
      <c r="E4445" s="9" t="s">
        <v>4950</v>
      </c>
      <c r="F4445" s="9" t="s">
        <v>19</v>
      </c>
      <c r="G4445" s="9" t="s">
        <v>18</v>
      </c>
      <c r="H4445" s="10" t="s">
        <v>5950</v>
      </c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</row>
    <row r="4446" spans="1:24" x14ac:dyDescent="0.2">
      <c r="A4446" s="3">
        <v>45616</v>
      </c>
      <c r="B4446" s="9">
        <v>1000</v>
      </c>
      <c r="C4446" s="9" t="s">
        <v>36</v>
      </c>
      <c r="D4446" s="9" t="s">
        <v>168</v>
      </c>
      <c r="E4446" s="9" t="s">
        <v>3054</v>
      </c>
      <c r="F4446" s="9" t="s">
        <v>5537</v>
      </c>
      <c r="G4446" s="9" t="s">
        <v>5492</v>
      </c>
      <c r="H4446" s="10" t="s">
        <v>3054</v>
      </c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</row>
    <row r="4447" spans="1:24" x14ac:dyDescent="0.2">
      <c r="A4447" s="3">
        <v>45623</v>
      </c>
      <c r="B4447" s="9">
        <v>100</v>
      </c>
      <c r="C4447" s="9" t="s">
        <v>36</v>
      </c>
      <c r="D4447" s="9" t="s">
        <v>168</v>
      </c>
      <c r="E4447" s="9" t="s">
        <v>3054</v>
      </c>
      <c r="F4447" s="9" t="s">
        <v>5537</v>
      </c>
      <c r="G4447" s="9" t="s">
        <v>5492</v>
      </c>
      <c r="H4447" s="10" t="s">
        <v>3054</v>
      </c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</row>
    <row r="4448" spans="1:24" x14ac:dyDescent="0.2">
      <c r="A4448" s="3">
        <v>45623</v>
      </c>
      <c r="B4448" s="9">
        <v>180</v>
      </c>
      <c r="C4448" s="9" t="s">
        <v>36</v>
      </c>
      <c r="D4448" s="9" t="s">
        <v>168</v>
      </c>
      <c r="E4448" s="9" t="s">
        <v>3054</v>
      </c>
      <c r="F4448" s="9" t="s">
        <v>5537</v>
      </c>
      <c r="G4448" s="9" t="s">
        <v>5492</v>
      </c>
      <c r="H4448" s="10" t="s">
        <v>3054</v>
      </c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</row>
    <row r="4449" spans="1:24" hidden="1" x14ac:dyDescent="0.2">
      <c r="A4449" s="3">
        <v>45468</v>
      </c>
      <c r="B4449" s="9">
        <v>-9.9499999999999993</v>
      </c>
      <c r="C4449" s="9" t="s">
        <v>27</v>
      </c>
      <c r="D4449" s="9" t="s">
        <v>28</v>
      </c>
      <c r="E4449" s="9" t="s">
        <v>1627</v>
      </c>
      <c r="F4449" s="9" t="s">
        <v>16</v>
      </c>
      <c r="G4449" s="9" t="s">
        <v>6049</v>
      </c>
      <c r="H4449" s="9" t="s">
        <v>845</v>
      </c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</row>
    <row r="4450" spans="1:24" hidden="1" x14ac:dyDescent="0.2">
      <c r="A4450" s="3">
        <v>45854</v>
      </c>
      <c r="B4450" s="9">
        <v>-4.5</v>
      </c>
      <c r="C4450" s="9" t="s">
        <v>172</v>
      </c>
      <c r="D4450" s="10"/>
      <c r="E4450" s="9" t="s">
        <v>4329</v>
      </c>
      <c r="F4450" s="9" t="s">
        <v>5538</v>
      </c>
      <c r="G4450" s="9" t="s">
        <v>5543</v>
      </c>
      <c r="H4450" s="9" t="s">
        <v>4022</v>
      </c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</row>
    <row r="4451" spans="1:24" hidden="1" x14ac:dyDescent="0.2">
      <c r="A4451" s="3">
        <v>45334</v>
      </c>
      <c r="B4451" s="9">
        <v>-6.61</v>
      </c>
      <c r="C4451" s="9" t="s">
        <v>27</v>
      </c>
      <c r="D4451" s="9" t="s">
        <v>28</v>
      </c>
      <c r="E4451" s="9" t="s">
        <v>1309</v>
      </c>
      <c r="F4451" s="9" t="s">
        <v>52</v>
      </c>
      <c r="G4451" s="9" t="s">
        <v>2</v>
      </c>
      <c r="H4451" s="10" t="s">
        <v>1309</v>
      </c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</row>
    <row r="4452" spans="1:24" hidden="1" x14ac:dyDescent="0.2">
      <c r="A4452" s="3">
        <v>45334</v>
      </c>
      <c r="B4452" s="9">
        <v>-3.87</v>
      </c>
      <c r="C4452" s="9" t="s">
        <v>27</v>
      </c>
      <c r="D4452" s="9" t="s">
        <v>28</v>
      </c>
      <c r="E4452" s="9" t="s">
        <v>1309</v>
      </c>
      <c r="F4452" s="9" t="s">
        <v>52</v>
      </c>
      <c r="G4452" s="9" t="s">
        <v>2</v>
      </c>
      <c r="H4452" s="10" t="s">
        <v>1309</v>
      </c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</row>
    <row r="4453" spans="1:24" hidden="1" x14ac:dyDescent="0.2">
      <c r="A4453" s="3">
        <v>45334</v>
      </c>
      <c r="B4453" s="9">
        <v>-2.85</v>
      </c>
      <c r="C4453" s="9" t="s">
        <v>27</v>
      </c>
      <c r="D4453" s="9" t="s">
        <v>28</v>
      </c>
      <c r="E4453" s="9" t="s">
        <v>1309</v>
      </c>
      <c r="F4453" s="9" t="s">
        <v>52</v>
      </c>
      <c r="G4453" s="9" t="s">
        <v>2</v>
      </c>
      <c r="H4453" s="10" t="s">
        <v>1309</v>
      </c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</row>
    <row r="4454" spans="1:24" hidden="1" x14ac:dyDescent="0.2">
      <c r="A4454" s="3">
        <v>45922</v>
      </c>
      <c r="B4454" s="9">
        <v>-5.08</v>
      </c>
      <c r="C4454" s="9" t="s">
        <v>27</v>
      </c>
      <c r="D4454" s="9" t="s">
        <v>28</v>
      </c>
      <c r="E4454" s="9" t="s">
        <v>1309</v>
      </c>
      <c r="F4454" s="9" t="s">
        <v>1126</v>
      </c>
      <c r="G4454" s="9" t="s">
        <v>2</v>
      </c>
      <c r="H4454" s="10" t="s">
        <v>1309</v>
      </c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</row>
    <row r="4455" spans="1:24" hidden="1" x14ac:dyDescent="0.2">
      <c r="A4455" s="3">
        <v>45922</v>
      </c>
      <c r="B4455" s="9">
        <v>-13.72</v>
      </c>
      <c r="C4455" s="9" t="s">
        <v>27</v>
      </c>
      <c r="D4455" s="9" t="s">
        <v>28</v>
      </c>
      <c r="E4455" s="9" t="s">
        <v>1309</v>
      </c>
      <c r="F4455" s="9" t="s">
        <v>1126</v>
      </c>
      <c r="G4455" s="9" t="s">
        <v>2</v>
      </c>
      <c r="H4455" s="10" t="s">
        <v>1309</v>
      </c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</row>
    <row r="4456" spans="1:24" hidden="1" x14ac:dyDescent="0.2">
      <c r="A4456" s="3">
        <v>45923</v>
      </c>
      <c r="B4456" s="9">
        <v>-23.37</v>
      </c>
      <c r="C4456" s="9" t="s">
        <v>172</v>
      </c>
      <c r="D4456" s="10"/>
      <c r="E4456" s="9" t="s">
        <v>4775</v>
      </c>
      <c r="F4456" s="9" t="s">
        <v>52</v>
      </c>
      <c r="G4456" s="9" t="s">
        <v>2</v>
      </c>
      <c r="H4456" s="10" t="s">
        <v>5657</v>
      </c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</row>
    <row r="4457" spans="1:24" hidden="1" x14ac:dyDescent="0.2">
      <c r="A4457" s="3">
        <v>45544</v>
      </c>
      <c r="B4457" s="9">
        <v>-45.65</v>
      </c>
      <c r="C4457" s="9" t="s">
        <v>27</v>
      </c>
      <c r="D4457" s="9" t="s">
        <v>28</v>
      </c>
      <c r="E4457" s="9" t="s">
        <v>1627</v>
      </c>
      <c r="F4457" s="9" t="s">
        <v>16</v>
      </c>
      <c r="G4457" s="9" t="s">
        <v>6049</v>
      </c>
      <c r="H4457" s="9" t="s">
        <v>845</v>
      </c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</row>
    <row r="4458" spans="1:24" hidden="1" x14ac:dyDescent="0.2">
      <c r="A4458" s="3">
        <v>45786</v>
      </c>
      <c r="B4458" s="9">
        <v>-26.5</v>
      </c>
      <c r="C4458" s="9" t="s">
        <v>172</v>
      </c>
      <c r="D4458" s="10"/>
      <c r="E4458" s="9" t="s">
        <v>3892</v>
      </c>
      <c r="F4458" s="9" t="s">
        <v>16</v>
      </c>
      <c r="G4458" s="9" t="s">
        <v>6049</v>
      </c>
      <c r="H4458" s="9" t="s">
        <v>845</v>
      </c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</row>
    <row r="4459" spans="1:24" hidden="1" x14ac:dyDescent="0.2">
      <c r="A4459" s="3">
        <v>45790</v>
      </c>
      <c r="B4459" s="9">
        <v>-22</v>
      </c>
      <c r="C4459" s="9" t="s">
        <v>172</v>
      </c>
      <c r="D4459" s="10"/>
      <c r="E4459" s="9" t="s">
        <v>3919</v>
      </c>
      <c r="F4459" s="9" t="s">
        <v>16</v>
      </c>
      <c r="G4459" s="9" t="s">
        <v>6049</v>
      </c>
      <c r="H4459" s="9" t="s">
        <v>845</v>
      </c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</row>
    <row r="4460" spans="1:24" hidden="1" x14ac:dyDescent="0.2">
      <c r="A4460" s="3">
        <v>45790</v>
      </c>
      <c r="B4460" s="9">
        <v>-14.5</v>
      </c>
      <c r="C4460" s="9" t="s">
        <v>172</v>
      </c>
      <c r="D4460" s="10"/>
      <c r="E4460" s="9" t="s">
        <v>3919</v>
      </c>
      <c r="F4460" s="9" t="s">
        <v>16</v>
      </c>
      <c r="G4460" s="9" t="s">
        <v>6049</v>
      </c>
      <c r="H4460" s="9" t="s">
        <v>845</v>
      </c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</row>
    <row r="4461" spans="1:24" hidden="1" x14ac:dyDescent="0.2">
      <c r="A4461" s="3">
        <v>45827</v>
      </c>
      <c r="B4461" s="9">
        <v>-73.150000000000006</v>
      </c>
      <c r="C4461" s="9" t="s">
        <v>172</v>
      </c>
      <c r="D4461" s="10"/>
      <c r="E4461" s="9" t="s">
        <v>4152</v>
      </c>
      <c r="F4461" s="9" t="s">
        <v>16</v>
      </c>
      <c r="G4461" s="9" t="s">
        <v>6049</v>
      </c>
      <c r="H4461" s="9" t="s">
        <v>845</v>
      </c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</row>
    <row r="4462" spans="1:24" hidden="1" x14ac:dyDescent="0.2">
      <c r="A4462" s="3">
        <v>45653</v>
      </c>
      <c r="B4462" s="9">
        <v>-58</v>
      </c>
      <c r="C4462" s="9" t="s">
        <v>27</v>
      </c>
      <c r="D4462" s="9" t="s">
        <v>28</v>
      </c>
      <c r="E4462" s="9" t="s">
        <v>3269</v>
      </c>
      <c r="F4462" s="9" t="s">
        <v>16</v>
      </c>
      <c r="G4462" s="9" t="s">
        <v>6049</v>
      </c>
      <c r="H4462" s="9" t="s">
        <v>845</v>
      </c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</row>
    <row r="4463" spans="1:24" hidden="1" x14ac:dyDescent="0.2">
      <c r="A4463" s="3">
        <v>46016</v>
      </c>
      <c r="B4463" s="9">
        <v>-65</v>
      </c>
      <c r="C4463" s="9" t="s">
        <v>172</v>
      </c>
      <c r="D4463" s="10"/>
      <c r="E4463" s="9" t="s">
        <v>5464</v>
      </c>
      <c r="F4463" s="9" t="s">
        <v>16</v>
      </c>
      <c r="G4463" s="9" t="s">
        <v>6049</v>
      </c>
      <c r="H4463" s="10" t="s">
        <v>5965</v>
      </c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</row>
    <row r="4464" spans="1:24" hidden="1" x14ac:dyDescent="0.2">
      <c r="A4464" s="3">
        <v>45936</v>
      </c>
      <c r="B4464" s="9">
        <v>-36.5</v>
      </c>
      <c r="C4464" s="9" t="s">
        <v>27</v>
      </c>
      <c r="D4464" s="9" t="s">
        <v>28</v>
      </c>
      <c r="E4464" s="9" t="s">
        <v>4851</v>
      </c>
      <c r="F4464" s="9" t="s">
        <v>16</v>
      </c>
      <c r="G4464" s="9" t="s">
        <v>6049</v>
      </c>
      <c r="H4464" s="10" t="s">
        <v>5966</v>
      </c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</row>
    <row r="4465" spans="1:24" hidden="1" x14ac:dyDescent="0.2">
      <c r="A4465" s="3">
        <v>45561</v>
      </c>
      <c r="B4465" s="9">
        <v>-5.5</v>
      </c>
      <c r="C4465" s="9" t="s">
        <v>27</v>
      </c>
      <c r="D4465" s="9" t="s">
        <v>28</v>
      </c>
      <c r="E4465" s="9" t="s">
        <v>2825</v>
      </c>
      <c r="F4465" s="9" t="s">
        <v>5538</v>
      </c>
      <c r="G4465" s="9" t="s">
        <v>5543</v>
      </c>
      <c r="H4465" s="9" t="s">
        <v>2826</v>
      </c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</row>
    <row r="4466" spans="1:24" hidden="1" x14ac:dyDescent="0.2">
      <c r="A4466" s="3">
        <v>45593</v>
      </c>
      <c r="B4466" s="9">
        <v>-11.5</v>
      </c>
      <c r="C4466" s="9" t="s">
        <v>27</v>
      </c>
      <c r="D4466" s="9" t="s">
        <v>28</v>
      </c>
      <c r="E4466" s="9" t="s">
        <v>2962</v>
      </c>
      <c r="F4466" s="9" t="s">
        <v>5538</v>
      </c>
      <c r="G4466" s="9" t="s">
        <v>5543</v>
      </c>
      <c r="H4466" s="9" t="s">
        <v>2963</v>
      </c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</row>
    <row r="4467" spans="1:24" hidden="1" x14ac:dyDescent="0.2">
      <c r="A4467" s="3">
        <v>45540</v>
      </c>
      <c r="B4467" s="9">
        <v>-14.3</v>
      </c>
      <c r="C4467" s="9" t="s">
        <v>27</v>
      </c>
      <c r="D4467" s="9" t="s">
        <v>28</v>
      </c>
      <c r="E4467" s="9" t="s">
        <v>2663</v>
      </c>
      <c r="F4467" s="9" t="s">
        <v>16</v>
      </c>
      <c r="G4467" s="9" t="s">
        <v>6049</v>
      </c>
      <c r="H4467" s="12" t="s">
        <v>2664</v>
      </c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</row>
    <row r="4468" spans="1:24" hidden="1" x14ac:dyDescent="0.2">
      <c r="A4468" s="3">
        <v>45593</v>
      </c>
      <c r="B4468" s="9">
        <v>-12.3</v>
      </c>
      <c r="C4468" s="9" t="s">
        <v>27</v>
      </c>
      <c r="D4468" s="9" t="s">
        <v>28</v>
      </c>
      <c r="E4468" s="9" t="s">
        <v>2663</v>
      </c>
      <c r="F4468" s="9" t="s">
        <v>16</v>
      </c>
      <c r="G4468" s="9" t="s">
        <v>6049</v>
      </c>
      <c r="H4468" s="12" t="s">
        <v>2664</v>
      </c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</row>
    <row r="4469" spans="1:24" hidden="1" x14ac:dyDescent="0.2">
      <c r="A4469" s="3">
        <v>45663</v>
      </c>
      <c r="B4469" s="9">
        <v>-14.3</v>
      </c>
      <c r="C4469" s="9" t="s">
        <v>27</v>
      </c>
      <c r="D4469" s="9" t="s">
        <v>28</v>
      </c>
      <c r="E4469" s="9" t="s">
        <v>2663</v>
      </c>
      <c r="F4469" s="9" t="s">
        <v>16</v>
      </c>
      <c r="G4469" s="9" t="s">
        <v>6049</v>
      </c>
      <c r="H4469" s="12" t="s">
        <v>2664</v>
      </c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</row>
    <row r="4470" spans="1:24" hidden="1" x14ac:dyDescent="0.2">
      <c r="A4470" s="3">
        <v>45519</v>
      </c>
      <c r="B4470" s="9">
        <v>-96.67</v>
      </c>
      <c r="C4470" s="9" t="s">
        <v>27</v>
      </c>
      <c r="D4470" s="9" t="s">
        <v>28</v>
      </c>
      <c r="E4470" s="9" t="s">
        <v>87</v>
      </c>
      <c r="F4470" s="9" t="s">
        <v>84</v>
      </c>
      <c r="G4470" s="9" t="s">
        <v>4635</v>
      </c>
      <c r="H4470" s="9" t="s">
        <v>4263</v>
      </c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</row>
    <row r="4471" spans="1:24" hidden="1" x14ac:dyDescent="0.2">
      <c r="A4471" s="3">
        <v>45533</v>
      </c>
      <c r="B4471" s="9">
        <v>-85.33</v>
      </c>
      <c r="C4471" s="9" t="s">
        <v>27</v>
      </c>
      <c r="D4471" s="9" t="s">
        <v>28</v>
      </c>
      <c r="E4471" s="9" t="s">
        <v>87</v>
      </c>
      <c r="F4471" s="9" t="s">
        <v>84</v>
      </c>
      <c r="G4471" s="9" t="s">
        <v>4635</v>
      </c>
      <c r="H4471" s="9" t="s">
        <v>4263</v>
      </c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</row>
    <row r="4472" spans="1:24" hidden="1" x14ac:dyDescent="0.2">
      <c r="A4472" s="3">
        <v>45539</v>
      </c>
      <c r="B4472" s="9">
        <v>-78.7</v>
      </c>
      <c r="C4472" s="9" t="s">
        <v>27</v>
      </c>
      <c r="D4472" s="9" t="s">
        <v>28</v>
      </c>
      <c r="E4472" s="9" t="s">
        <v>87</v>
      </c>
      <c r="F4472" s="9" t="s">
        <v>84</v>
      </c>
      <c r="G4472" s="9" t="s">
        <v>4635</v>
      </c>
      <c r="H4472" s="9" t="s">
        <v>4263</v>
      </c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</row>
    <row r="4473" spans="1:24" hidden="1" x14ac:dyDescent="0.2">
      <c r="A4473" s="3">
        <v>45544</v>
      </c>
      <c r="B4473" s="9">
        <v>-50.07</v>
      </c>
      <c r="C4473" s="9" t="s">
        <v>27</v>
      </c>
      <c r="D4473" s="9" t="s">
        <v>28</v>
      </c>
      <c r="E4473" s="9" t="s">
        <v>87</v>
      </c>
      <c r="F4473" s="9" t="s">
        <v>84</v>
      </c>
      <c r="G4473" s="9" t="s">
        <v>4635</v>
      </c>
      <c r="H4473" s="9" t="s">
        <v>4263</v>
      </c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</row>
    <row r="4474" spans="1:24" hidden="1" x14ac:dyDescent="0.2">
      <c r="A4474" s="3">
        <v>45551</v>
      </c>
      <c r="B4474" s="9">
        <v>-90.31</v>
      </c>
      <c r="C4474" s="9" t="s">
        <v>27</v>
      </c>
      <c r="D4474" s="9" t="s">
        <v>28</v>
      </c>
      <c r="E4474" s="9" t="s">
        <v>87</v>
      </c>
      <c r="F4474" s="9" t="s">
        <v>84</v>
      </c>
      <c r="G4474" s="9" t="s">
        <v>4635</v>
      </c>
      <c r="H4474" s="9" t="s">
        <v>4263</v>
      </c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</row>
    <row r="4475" spans="1:24" hidden="1" x14ac:dyDescent="0.2">
      <c r="A4475" s="3">
        <v>45565</v>
      </c>
      <c r="B4475" s="9">
        <v>-81.69</v>
      </c>
      <c r="C4475" s="9" t="s">
        <v>27</v>
      </c>
      <c r="D4475" s="9" t="s">
        <v>28</v>
      </c>
      <c r="E4475" s="9" t="s">
        <v>87</v>
      </c>
      <c r="F4475" s="9" t="s">
        <v>84</v>
      </c>
      <c r="G4475" s="9" t="s">
        <v>4635</v>
      </c>
      <c r="H4475" s="9" t="s">
        <v>4263</v>
      </c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</row>
    <row r="4476" spans="1:24" hidden="1" x14ac:dyDescent="0.2">
      <c r="A4476" s="3">
        <v>45569</v>
      </c>
      <c r="B4476" s="9">
        <v>-178.23</v>
      </c>
      <c r="C4476" s="9" t="s">
        <v>27</v>
      </c>
      <c r="D4476" s="9" t="s">
        <v>28</v>
      </c>
      <c r="E4476" s="9" t="s">
        <v>87</v>
      </c>
      <c r="F4476" s="9" t="s">
        <v>84</v>
      </c>
      <c r="G4476" s="9" t="s">
        <v>4635</v>
      </c>
      <c r="H4476" s="9" t="s">
        <v>4263</v>
      </c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</row>
    <row r="4477" spans="1:24" hidden="1" x14ac:dyDescent="0.2">
      <c r="A4477" s="3">
        <v>45572</v>
      </c>
      <c r="B4477" s="9">
        <v>-87.03</v>
      </c>
      <c r="C4477" s="9" t="s">
        <v>27</v>
      </c>
      <c r="D4477" s="9" t="s">
        <v>28</v>
      </c>
      <c r="E4477" s="9" t="s">
        <v>87</v>
      </c>
      <c r="F4477" s="9" t="s">
        <v>84</v>
      </c>
      <c r="G4477" s="9" t="s">
        <v>4635</v>
      </c>
      <c r="H4477" s="9" t="s">
        <v>4263</v>
      </c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</row>
    <row r="4478" spans="1:24" hidden="1" x14ac:dyDescent="0.2">
      <c r="A4478" s="3">
        <v>45856</v>
      </c>
      <c r="B4478" s="9">
        <v>-23</v>
      </c>
      <c r="C4478" s="9" t="s">
        <v>172</v>
      </c>
      <c r="D4478" s="10"/>
      <c r="E4478" s="9" t="s">
        <v>4341</v>
      </c>
      <c r="F4478" s="9" t="s">
        <v>5538</v>
      </c>
      <c r="G4478" s="9" t="s">
        <v>5543</v>
      </c>
      <c r="H4478" s="9" t="s">
        <v>4022</v>
      </c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</row>
    <row r="4479" spans="1:24" x14ac:dyDescent="0.2">
      <c r="A4479" s="3">
        <v>45635</v>
      </c>
      <c r="B4479" s="9">
        <v>200</v>
      </c>
      <c r="C4479" s="9" t="s">
        <v>36</v>
      </c>
      <c r="D4479" s="9" t="s">
        <v>168</v>
      </c>
      <c r="E4479" s="9" t="s">
        <v>3054</v>
      </c>
      <c r="F4479" s="9" t="s">
        <v>5537</v>
      </c>
      <c r="G4479" s="9" t="s">
        <v>5492</v>
      </c>
      <c r="H4479" s="10" t="s">
        <v>3054</v>
      </c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</row>
    <row r="4480" spans="1:24" hidden="1" x14ac:dyDescent="0.2">
      <c r="A4480" s="3">
        <v>45775</v>
      </c>
      <c r="B4480" s="9">
        <v>-3</v>
      </c>
      <c r="C4480" s="9" t="s">
        <v>27</v>
      </c>
      <c r="D4480" s="9" t="s">
        <v>761</v>
      </c>
      <c r="E4480" s="9" t="s">
        <v>762</v>
      </c>
      <c r="F4480" s="9" t="s">
        <v>4</v>
      </c>
      <c r="G4480" s="9" t="s">
        <v>4</v>
      </c>
      <c r="H4480" s="9" t="s">
        <v>40</v>
      </c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</row>
    <row r="4481" spans="1:24" hidden="1" x14ac:dyDescent="0.2">
      <c r="A4481" s="3">
        <v>45544</v>
      </c>
      <c r="B4481" s="9">
        <v>-3</v>
      </c>
      <c r="C4481" s="9" t="s">
        <v>27</v>
      </c>
      <c r="D4481" s="9" t="s">
        <v>761</v>
      </c>
      <c r="E4481" s="9" t="s">
        <v>942</v>
      </c>
      <c r="F4481" s="9" t="s">
        <v>4</v>
      </c>
      <c r="G4481" s="9" t="s">
        <v>4</v>
      </c>
      <c r="H4481" s="9" t="s">
        <v>40</v>
      </c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</row>
    <row r="4482" spans="1:24" hidden="1" x14ac:dyDescent="0.2">
      <c r="A4482" s="3">
        <v>45590</v>
      </c>
      <c r="B4482" s="9">
        <v>-3</v>
      </c>
      <c r="C4482" s="9" t="s">
        <v>27</v>
      </c>
      <c r="D4482" s="9" t="s">
        <v>761</v>
      </c>
      <c r="E4482" s="9" t="s">
        <v>1508</v>
      </c>
      <c r="F4482" s="9" t="s">
        <v>4</v>
      </c>
      <c r="G4482" s="9" t="s">
        <v>4</v>
      </c>
      <c r="H4482" s="9" t="s">
        <v>40</v>
      </c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</row>
    <row r="4483" spans="1:24" hidden="1" x14ac:dyDescent="0.2">
      <c r="A4483" s="3">
        <v>45293</v>
      </c>
      <c r="B4483" s="9">
        <v>-3</v>
      </c>
      <c r="C4483" s="9" t="s">
        <v>27</v>
      </c>
      <c r="D4483" s="9" t="s">
        <v>761</v>
      </c>
      <c r="E4483" s="9" t="s">
        <v>1508</v>
      </c>
      <c r="F4483" s="9" t="s">
        <v>4</v>
      </c>
      <c r="G4483" s="9" t="s">
        <v>4</v>
      </c>
      <c r="H4483" s="9" t="s">
        <v>40</v>
      </c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</row>
    <row r="4484" spans="1:24" hidden="1" x14ac:dyDescent="0.2">
      <c r="A4484" s="3">
        <v>45293</v>
      </c>
      <c r="B4484" s="9">
        <v>-3.1</v>
      </c>
      <c r="C4484" s="9" t="s">
        <v>27</v>
      </c>
      <c r="D4484" s="9" t="s">
        <v>67</v>
      </c>
      <c r="E4484" s="9" t="s">
        <v>1509</v>
      </c>
      <c r="F4484" s="9" t="s">
        <v>4</v>
      </c>
      <c r="G4484" s="9" t="s">
        <v>4</v>
      </c>
      <c r="H4484" s="9" t="s">
        <v>40</v>
      </c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</row>
    <row r="4485" spans="1:24" hidden="1" x14ac:dyDescent="0.2">
      <c r="A4485" s="3">
        <v>45293</v>
      </c>
      <c r="B4485" s="9">
        <v>-1.5</v>
      </c>
      <c r="C4485" s="9" t="s">
        <v>27</v>
      </c>
      <c r="D4485" s="9" t="s">
        <v>67</v>
      </c>
      <c r="E4485" s="9" t="s">
        <v>151</v>
      </c>
      <c r="F4485" s="9" t="s">
        <v>4</v>
      </c>
      <c r="G4485" s="9" t="s">
        <v>4</v>
      </c>
      <c r="H4485" s="9" t="s">
        <v>40</v>
      </c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</row>
    <row r="4486" spans="1:24" hidden="1" x14ac:dyDescent="0.2">
      <c r="A4486" s="3">
        <v>45293</v>
      </c>
      <c r="B4486" s="9">
        <v>-0.76</v>
      </c>
      <c r="C4486" s="9" t="s">
        <v>27</v>
      </c>
      <c r="D4486" s="9" t="s">
        <v>67</v>
      </c>
      <c r="E4486" s="9" t="s">
        <v>151</v>
      </c>
      <c r="F4486" s="9" t="s">
        <v>4</v>
      </c>
      <c r="G4486" s="9" t="s">
        <v>4</v>
      </c>
      <c r="H4486" s="9" t="s">
        <v>40</v>
      </c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</row>
    <row r="4487" spans="1:24" hidden="1" x14ac:dyDescent="0.2">
      <c r="A4487" s="3">
        <v>45301</v>
      </c>
      <c r="B4487" s="9">
        <v>-0.67</v>
      </c>
      <c r="C4487" s="9" t="s">
        <v>27</v>
      </c>
      <c r="D4487" s="9" t="s">
        <v>67</v>
      </c>
      <c r="E4487" s="9" t="s">
        <v>68</v>
      </c>
      <c r="F4487" s="9" t="s">
        <v>4</v>
      </c>
      <c r="G4487" s="9" t="s">
        <v>4</v>
      </c>
      <c r="H4487" s="9" t="s">
        <v>40</v>
      </c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</row>
    <row r="4488" spans="1:24" hidden="1" x14ac:dyDescent="0.2">
      <c r="A4488" s="3">
        <v>45302</v>
      </c>
      <c r="B4488" s="9">
        <v>-2.25</v>
      </c>
      <c r="C4488" s="9" t="s">
        <v>27</v>
      </c>
      <c r="D4488" s="9" t="s">
        <v>67</v>
      </c>
      <c r="E4488" s="9" t="s">
        <v>68</v>
      </c>
      <c r="F4488" s="9" t="s">
        <v>4</v>
      </c>
      <c r="G4488" s="9" t="s">
        <v>4</v>
      </c>
      <c r="H4488" s="9" t="s">
        <v>40</v>
      </c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</row>
    <row r="4489" spans="1:24" hidden="1" x14ac:dyDescent="0.2">
      <c r="A4489" s="3">
        <v>45308</v>
      </c>
      <c r="B4489" s="9">
        <v>-5.47</v>
      </c>
      <c r="C4489" s="9" t="s">
        <v>27</v>
      </c>
      <c r="D4489" s="9" t="s">
        <v>67</v>
      </c>
      <c r="E4489" s="9" t="s">
        <v>68</v>
      </c>
      <c r="F4489" s="9" t="s">
        <v>4</v>
      </c>
      <c r="G4489" s="9" t="s">
        <v>4</v>
      </c>
      <c r="H4489" s="9" t="s">
        <v>40</v>
      </c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</row>
    <row r="4490" spans="1:24" hidden="1" x14ac:dyDescent="0.2">
      <c r="A4490" s="3">
        <v>45320</v>
      </c>
      <c r="B4490" s="9">
        <v>-0.91</v>
      </c>
      <c r="C4490" s="9" t="s">
        <v>27</v>
      </c>
      <c r="D4490" s="9" t="s">
        <v>67</v>
      </c>
      <c r="E4490" s="9" t="s">
        <v>68</v>
      </c>
      <c r="F4490" s="9" t="s">
        <v>4</v>
      </c>
      <c r="G4490" s="9" t="s">
        <v>4</v>
      </c>
      <c r="H4490" s="9" t="s">
        <v>40</v>
      </c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</row>
    <row r="4491" spans="1:24" hidden="1" x14ac:dyDescent="0.2">
      <c r="A4491" s="3">
        <v>45322</v>
      </c>
      <c r="B4491" s="9">
        <v>-1.5</v>
      </c>
      <c r="C4491" s="9" t="s">
        <v>27</v>
      </c>
      <c r="D4491" s="9" t="s">
        <v>67</v>
      </c>
      <c r="E4491" s="9" t="s">
        <v>151</v>
      </c>
      <c r="F4491" s="9" t="s">
        <v>4</v>
      </c>
      <c r="G4491" s="9" t="s">
        <v>4</v>
      </c>
      <c r="H4491" s="9" t="s">
        <v>40</v>
      </c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</row>
    <row r="4492" spans="1:24" hidden="1" x14ac:dyDescent="0.2">
      <c r="A4492" s="3">
        <v>45323</v>
      </c>
      <c r="B4492" s="9">
        <v>-0.78</v>
      </c>
      <c r="C4492" s="9" t="s">
        <v>27</v>
      </c>
      <c r="D4492" s="9" t="s">
        <v>67</v>
      </c>
      <c r="E4492" s="9" t="s">
        <v>151</v>
      </c>
      <c r="F4492" s="9" t="s">
        <v>4</v>
      </c>
      <c r="G4492" s="9" t="s">
        <v>4</v>
      </c>
      <c r="H4492" s="9" t="s">
        <v>40</v>
      </c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</row>
    <row r="4493" spans="1:24" hidden="1" x14ac:dyDescent="0.2">
      <c r="A4493" s="3">
        <v>45327</v>
      </c>
      <c r="B4493" s="9">
        <v>-0.18</v>
      </c>
      <c r="C4493" s="9" t="s">
        <v>27</v>
      </c>
      <c r="D4493" s="9" t="s">
        <v>67</v>
      </c>
      <c r="E4493" s="9" t="s">
        <v>151</v>
      </c>
      <c r="F4493" s="9" t="s">
        <v>4</v>
      </c>
      <c r="G4493" s="9" t="s">
        <v>4</v>
      </c>
      <c r="H4493" s="9" t="s">
        <v>40</v>
      </c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</row>
    <row r="4494" spans="1:24" hidden="1" x14ac:dyDescent="0.2">
      <c r="A4494" s="3">
        <v>45334</v>
      </c>
      <c r="B4494" s="9">
        <v>-0.69</v>
      </c>
      <c r="C4494" s="9" t="s">
        <v>27</v>
      </c>
      <c r="D4494" s="9" t="s">
        <v>67</v>
      </c>
      <c r="E4494" s="9" t="s">
        <v>68</v>
      </c>
      <c r="F4494" s="9" t="s">
        <v>4</v>
      </c>
      <c r="G4494" s="9" t="s">
        <v>4</v>
      </c>
      <c r="H4494" s="9" t="s">
        <v>40</v>
      </c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</row>
    <row r="4495" spans="1:24" hidden="1" x14ac:dyDescent="0.2">
      <c r="A4495" s="3">
        <v>45348</v>
      </c>
      <c r="B4495" s="9">
        <v>-0.92</v>
      </c>
      <c r="C4495" s="9" t="s">
        <v>27</v>
      </c>
      <c r="D4495" s="9" t="s">
        <v>67</v>
      </c>
      <c r="E4495" s="9" t="s">
        <v>68</v>
      </c>
      <c r="F4495" s="9" t="s">
        <v>4</v>
      </c>
      <c r="G4495" s="9" t="s">
        <v>4</v>
      </c>
      <c r="H4495" s="9" t="s">
        <v>40</v>
      </c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</row>
    <row r="4496" spans="1:24" hidden="1" x14ac:dyDescent="0.2">
      <c r="A4496" s="3">
        <v>45352</v>
      </c>
      <c r="B4496" s="9">
        <v>-1.5</v>
      </c>
      <c r="C4496" s="9" t="s">
        <v>27</v>
      </c>
      <c r="D4496" s="9" t="s">
        <v>67</v>
      </c>
      <c r="E4496" s="9" t="s">
        <v>151</v>
      </c>
      <c r="F4496" s="9" t="s">
        <v>4</v>
      </c>
      <c r="G4496" s="9" t="s">
        <v>4</v>
      </c>
      <c r="H4496" s="9" t="s">
        <v>40</v>
      </c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</row>
    <row r="4497" spans="1:24" hidden="1" x14ac:dyDescent="0.2">
      <c r="A4497" s="3">
        <v>45352</v>
      </c>
      <c r="B4497" s="9">
        <v>-0.79</v>
      </c>
      <c r="C4497" s="9" t="s">
        <v>27</v>
      </c>
      <c r="D4497" s="9" t="s">
        <v>67</v>
      </c>
      <c r="E4497" s="9" t="s">
        <v>151</v>
      </c>
      <c r="F4497" s="9" t="s">
        <v>4</v>
      </c>
      <c r="G4497" s="9" t="s">
        <v>4</v>
      </c>
      <c r="H4497" s="9" t="s">
        <v>40</v>
      </c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</row>
    <row r="4498" spans="1:24" hidden="1" x14ac:dyDescent="0.2">
      <c r="A4498" s="3">
        <v>45355</v>
      </c>
      <c r="B4498" s="9">
        <v>-0.18</v>
      </c>
      <c r="C4498" s="9" t="s">
        <v>27</v>
      </c>
      <c r="D4498" s="9" t="s">
        <v>67</v>
      </c>
      <c r="E4498" s="9" t="s">
        <v>151</v>
      </c>
      <c r="F4498" s="9" t="s">
        <v>4</v>
      </c>
      <c r="G4498" s="9" t="s">
        <v>4</v>
      </c>
      <c r="H4498" s="9" t="s">
        <v>40</v>
      </c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</row>
    <row r="4499" spans="1:24" hidden="1" x14ac:dyDescent="0.2">
      <c r="A4499" s="3">
        <v>45362</v>
      </c>
      <c r="B4499" s="9">
        <v>-0.68</v>
      </c>
      <c r="C4499" s="9" t="s">
        <v>27</v>
      </c>
      <c r="D4499" s="9" t="s">
        <v>67</v>
      </c>
      <c r="E4499" s="9" t="s">
        <v>68</v>
      </c>
      <c r="F4499" s="9" t="s">
        <v>4</v>
      </c>
      <c r="G4499" s="9" t="s">
        <v>4</v>
      </c>
      <c r="H4499" s="9" t="s">
        <v>40</v>
      </c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</row>
    <row r="4500" spans="1:24" hidden="1" x14ac:dyDescent="0.2">
      <c r="A4500" s="3">
        <v>45369</v>
      </c>
      <c r="B4500" s="9">
        <v>-3.2</v>
      </c>
      <c r="C4500" s="9" t="s">
        <v>27</v>
      </c>
      <c r="D4500" s="9" t="s">
        <v>67</v>
      </c>
      <c r="E4500" s="9" t="s">
        <v>68</v>
      </c>
      <c r="F4500" s="9" t="s">
        <v>4</v>
      </c>
      <c r="G4500" s="9" t="s">
        <v>4</v>
      </c>
      <c r="H4500" s="9" t="s">
        <v>40</v>
      </c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</row>
    <row r="4501" spans="1:24" hidden="1" x14ac:dyDescent="0.2">
      <c r="A4501" s="3">
        <v>45384</v>
      </c>
      <c r="B4501" s="9">
        <v>-1.5</v>
      </c>
      <c r="C4501" s="9" t="s">
        <v>27</v>
      </c>
      <c r="D4501" s="9" t="s">
        <v>67</v>
      </c>
      <c r="E4501" s="9" t="s">
        <v>151</v>
      </c>
      <c r="F4501" s="9" t="s">
        <v>4</v>
      </c>
      <c r="G4501" s="9" t="s">
        <v>4</v>
      </c>
      <c r="H4501" s="9" t="s">
        <v>40</v>
      </c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</row>
    <row r="4502" spans="1:24" hidden="1" x14ac:dyDescent="0.2">
      <c r="A4502" s="3">
        <v>45384</v>
      </c>
      <c r="B4502" s="9">
        <v>-0.79</v>
      </c>
      <c r="C4502" s="9" t="s">
        <v>27</v>
      </c>
      <c r="D4502" s="9" t="s">
        <v>67</v>
      </c>
      <c r="E4502" s="9" t="s">
        <v>151</v>
      </c>
      <c r="F4502" s="9" t="s">
        <v>4</v>
      </c>
      <c r="G4502" s="9" t="s">
        <v>4</v>
      </c>
      <c r="H4502" s="9" t="s">
        <v>40</v>
      </c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</row>
    <row r="4503" spans="1:24" hidden="1" x14ac:dyDescent="0.2">
      <c r="A4503" s="3">
        <v>45385</v>
      </c>
      <c r="B4503" s="9">
        <v>-0.18</v>
      </c>
      <c r="C4503" s="9" t="s">
        <v>27</v>
      </c>
      <c r="D4503" s="9" t="s">
        <v>67</v>
      </c>
      <c r="E4503" s="9" t="s">
        <v>151</v>
      </c>
      <c r="F4503" s="9" t="s">
        <v>4</v>
      </c>
      <c r="G4503" s="9" t="s">
        <v>4</v>
      </c>
      <c r="H4503" s="9" t="s">
        <v>40</v>
      </c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</row>
    <row r="4504" spans="1:24" hidden="1" x14ac:dyDescent="0.2">
      <c r="A4504" s="3">
        <v>45397</v>
      </c>
      <c r="B4504" s="9">
        <v>-0.69</v>
      </c>
      <c r="C4504" s="9" t="s">
        <v>27</v>
      </c>
      <c r="D4504" s="9" t="s">
        <v>67</v>
      </c>
      <c r="E4504" s="9" t="s">
        <v>68</v>
      </c>
      <c r="F4504" s="9" t="s">
        <v>4</v>
      </c>
      <c r="G4504" s="9" t="s">
        <v>4</v>
      </c>
      <c r="H4504" s="9" t="s">
        <v>40</v>
      </c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</row>
    <row r="4505" spans="1:24" hidden="1" x14ac:dyDescent="0.2">
      <c r="A4505" s="3">
        <v>45412</v>
      </c>
      <c r="B4505" s="9">
        <v>-1.5</v>
      </c>
      <c r="C4505" s="9" t="s">
        <v>27</v>
      </c>
      <c r="D4505" s="9" t="s">
        <v>67</v>
      </c>
      <c r="E4505" s="9" t="s">
        <v>151</v>
      </c>
      <c r="F4505" s="9" t="s">
        <v>4</v>
      </c>
      <c r="G4505" s="9" t="s">
        <v>4</v>
      </c>
      <c r="H4505" s="9" t="s">
        <v>40</v>
      </c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</row>
    <row r="4506" spans="1:24" hidden="1" x14ac:dyDescent="0.2">
      <c r="A4506" s="3">
        <v>45414</v>
      </c>
      <c r="B4506" s="9">
        <v>-0.79</v>
      </c>
      <c r="C4506" s="9" t="s">
        <v>27</v>
      </c>
      <c r="D4506" s="9" t="s">
        <v>67</v>
      </c>
      <c r="E4506" s="9" t="s">
        <v>151</v>
      </c>
      <c r="F4506" s="9" t="s">
        <v>4</v>
      </c>
      <c r="G4506" s="9" t="s">
        <v>4</v>
      </c>
      <c r="H4506" s="9" t="s">
        <v>40</v>
      </c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</row>
    <row r="4507" spans="1:24" hidden="1" x14ac:dyDescent="0.2">
      <c r="A4507" s="3">
        <v>45415</v>
      </c>
      <c r="B4507" s="9">
        <v>-0.18</v>
      </c>
      <c r="C4507" s="9" t="s">
        <v>27</v>
      </c>
      <c r="D4507" s="9" t="s">
        <v>67</v>
      </c>
      <c r="E4507" s="9" t="s">
        <v>151</v>
      </c>
      <c r="F4507" s="9" t="s">
        <v>4</v>
      </c>
      <c r="G4507" s="9" t="s">
        <v>4</v>
      </c>
      <c r="H4507" s="9" t="s">
        <v>40</v>
      </c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</row>
    <row r="4508" spans="1:24" hidden="1" x14ac:dyDescent="0.2">
      <c r="A4508" s="3">
        <v>45422</v>
      </c>
      <c r="B4508" s="9">
        <v>-0.69</v>
      </c>
      <c r="C4508" s="9" t="s">
        <v>27</v>
      </c>
      <c r="D4508" s="9" t="s">
        <v>67</v>
      </c>
      <c r="E4508" s="9" t="s">
        <v>68</v>
      </c>
      <c r="F4508" s="9" t="s">
        <v>4</v>
      </c>
      <c r="G4508" s="9" t="s">
        <v>4</v>
      </c>
      <c r="H4508" s="9" t="s">
        <v>40</v>
      </c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</row>
    <row r="4509" spans="1:24" hidden="1" x14ac:dyDescent="0.2">
      <c r="A4509" s="3">
        <v>45436</v>
      </c>
      <c r="B4509" s="9">
        <v>-0.91</v>
      </c>
      <c r="C4509" s="9" t="s">
        <v>27</v>
      </c>
      <c r="D4509" s="9" t="s">
        <v>67</v>
      </c>
      <c r="E4509" s="9" t="s">
        <v>68</v>
      </c>
      <c r="F4509" s="9" t="s">
        <v>4</v>
      </c>
      <c r="G4509" s="9" t="s">
        <v>4</v>
      </c>
      <c r="H4509" s="9" t="s">
        <v>40</v>
      </c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</row>
    <row r="4510" spans="1:24" hidden="1" x14ac:dyDescent="0.2">
      <c r="A4510" s="3">
        <v>45446</v>
      </c>
      <c r="B4510" s="9">
        <v>-0.78</v>
      </c>
      <c r="C4510" s="9" t="s">
        <v>27</v>
      </c>
      <c r="D4510" s="9" t="s">
        <v>67</v>
      </c>
      <c r="E4510" s="9" t="s">
        <v>151</v>
      </c>
      <c r="F4510" s="9" t="s">
        <v>4</v>
      </c>
      <c r="G4510" s="9" t="s">
        <v>4</v>
      </c>
      <c r="H4510" s="9" t="s">
        <v>40</v>
      </c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</row>
    <row r="4511" spans="1:24" hidden="1" x14ac:dyDescent="0.2">
      <c r="A4511" s="3">
        <v>45446</v>
      </c>
      <c r="B4511" s="9">
        <v>-0.18</v>
      </c>
      <c r="C4511" s="9" t="s">
        <v>27</v>
      </c>
      <c r="D4511" s="9" t="s">
        <v>67</v>
      </c>
      <c r="E4511" s="9" t="s">
        <v>151</v>
      </c>
      <c r="F4511" s="9" t="s">
        <v>4</v>
      </c>
      <c r="G4511" s="9" t="s">
        <v>4</v>
      </c>
      <c r="H4511" s="9" t="s">
        <v>40</v>
      </c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</row>
    <row r="4512" spans="1:24" hidden="1" x14ac:dyDescent="0.2">
      <c r="A4512" s="3">
        <v>45450</v>
      </c>
      <c r="B4512" s="9">
        <v>-0.05</v>
      </c>
      <c r="C4512" s="9" t="s">
        <v>27</v>
      </c>
      <c r="D4512" s="9" t="s">
        <v>67</v>
      </c>
      <c r="E4512" s="9" t="s">
        <v>68</v>
      </c>
      <c r="F4512" s="9" t="s">
        <v>4</v>
      </c>
      <c r="G4512" s="9" t="s">
        <v>4</v>
      </c>
      <c r="H4512" s="9" t="s">
        <v>40</v>
      </c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</row>
    <row r="4513" spans="1:24" hidden="1" x14ac:dyDescent="0.2">
      <c r="A4513" s="3">
        <v>45453</v>
      </c>
      <c r="B4513" s="9">
        <v>-0.68</v>
      </c>
      <c r="C4513" s="9" t="s">
        <v>27</v>
      </c>
      <c r="D4513" s="9" t="s">
        <v>67</v>
      </c>
      <c r="E4513" s="9" t="s">
        <v>68</v>
      </c>
      <c r="F4513" s="9" t="s">
        <v>4</v>
      </c>
      <c r="G4513" s="9" t="s">
        <v>4</v>
      </c>
      <c r="H4513" s="9" t="s">
        <v>40</v>
      </c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</row>
    <row r="4514" spans="1:24" hidden="1" x14ac:dyDescent="0.2">
      <c r="A4514" s="3">
        <v>45457</v>
      </c>
      <c r="B4514" s="9">
        <v>-2.52</v>
      </c>
      <c r="C4514" s="9" t="s">
        <v>27</v>
      </c>
      <c r="D4514" s="9" t="s">
        <v>67</v>
      </c>
      <c r="E4514" s="9" t="s">
        <v>151</v>
      </c>
      <c r="F4514" s="9" t="s">
        <v>4</v>
      </c>
      <c r="G4514" s="9" t="s">
        <v>4</v>
      </c>
      <c r="H4514" s="9" t="s">
        <v>40</v>
      </c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</row>
    <row r="4515" spans="1:24" hidden="1" x14ac:dyDescent="0.2">
      <c r="A4515" s="3">
        <v>45467</v>
      </c>
      <c r="B4515" s="9">
        <v>-0.91</v>
      </c>
      <c r="C4515" s="9" t="s">
        <v>27</v>
      </c>
      <c r="D4515" s="9" t="s">
        <v>67</v>
      </c>
      <c r="E4515" s="9" t="s">
        <v>68</v>
      </c>
      <c r="F4515" s="9" t="s">
        <v>4</v>
      </c>
      <c r="G4515" s="9" t="s">
        <v>4</v>
      </c>
      <c r="H4515" s="9" t="s">
        <v>40</v>
      </c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</row>
    <row r="4516" spans="1:24" hidden="1" x14ac:dyDescent="0.2">
      <c r="A4516" s="3">
        <v>45467</v>
      </c>
      <c r="B4516" s="9">
        <v>-0.59</v>
      </c>
      <c r="C4516" s="9" t="s">
        <v>27</v>
      </c>
      <c r="D4516" s="9" t="s">
        <v>67</v>
      </c>
      <c r="E4516" s="9" t="s">
        <v>151</v>
      </c>
      <c r="F4516" s="9" t="s">
        <v>4</v>
      </c>
      <c r="G4516" s="9" t="s">
        <v>4</v>
      </c>
      <c r="H4516" s="9" t="s">
        <v>40</v>
      </c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</row>
    <row r="4517" spans="1:24" hidden="1" x14ac:dyDescent="0.2">
      <c r="A4517" s="3">
        <v>45474</v>
      </c>
      <c r="B4517" s="9">
        <v>-0.78</v>
      </c>
      <c r="C4517" s="9" t="s">
        <v>27</v>
      </c>
      <c r="D4517" s="9" t="s">
        <v>67</v>
      </c>
      <c r="E4517" s="9" t="s">
        <v>151</v>
      </c>
      <c r="F4517" s="9" t="s">
        <v>4</v>
      </c>
      <c r="G4517" s="9" t="s">
        <v>4</v>
      </c>
      <c r="H4517" s="9" t="s">
        <v>40</v>
      </c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</row>
    <row r="4518" spans="1:24" hidden="1" x14ac:dyDescent="0.2">
      <c r="A4518" s="3">
        <v>45475</v>
      </c>
      <c r="B4518" s="9">
        <v>-0.18</v>
      </c>
      <c r="C4518" s="9" t="s">
        <v>27</v>
      </c>
      <c r="D4518" s="9" t="s">
        <v>67</v>
      </c>
      <c r="E4518" s="9" t="s">
        <v>151</v>
      </c>
      <c r="F4518" s="9" t="s">
        <v>4</v>
      </c>
      <c r="G4518" s="9" t="s">
        <v>4</v>
      </c>
      <c r="H4518" s="9" t="s">
        <v>40</v>
      </c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</row>
    <row r="4519" spans="1:24" hidden="1" x14ac:dyDescent="0.2">
      <c r="A4519" s="3">
        <v>45483</v>
      </c>
      <c r="B4519" s="9">
        <v>-0.67</v>
      </c>
      <c r="C4519" s="9" t="s">
        <v>27</v>
      </c>
      <c r="D4519" s="9" t="s">
        <v>67</v>
      </c>
      <c r="E4519" s="9" t="s">
        <v>68</v>
      </c>
      <c r="F4519" s="9" t="s">
        <v>4</v>
      </c>
      <c r="G4519" s="9" t="s">
        <v>4</v>
      </c>
      <c r="H4519" s="9" t="s">
        <v>40</v>
      </c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</row>
    <row r="4520" spans="1:24" hidden="1" x14ac:dyDescent="0.2">
      <c r="A4520" s="3">
        <v>45497</v>
      </c>
      <c r="B4520" s="9">
        <v>-0.91</v>
      </c>
      <c r="C4520" s="9" t="s">
        <v>27</v>
      </c>
      <c r="D4520" s="9" t="s">
        <v>67</v>
      </c>
      <c r="E4520" s="9" t="s">
        <v>68</v>
      </c>
      <c r="F4520" s="9" t="s">
        <v>4</v>
      </c>
      <c r="G4520" s="9" t="s">
        <v>4</v>
      </c>
      <c r="H4520" s="9" t="s">
        <v>40</v>
      </c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</row>
    <row r="4521" spans="1:24" hidden="1" x14ac:dyDescent="0.2">
      <c r="A4521" s="3">
        <v>45505</v>
      </c>
      <c r="B4521" s="9">
        <v>-0.18</v>
      </c>
      <c r="C4521" s="9" t="s">
        <v>27</v>
      </c>
      <c r="D4521" s="9" t="s">
        <v>67</v>
      </c>
      <c r="E4521" s="9" t="s">
        <v>151</v>
      </c>
      <c r="F4521" s="9" t="s">
        <v>4</v>
      </c>
      <c r="G4521" s="9" t="s">
        <v>4</v>
      </c>
      <c r="H4521" s="9" t="s">
        <v>40</v>
      </c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</row>
    <row r="4522" spans="1:24" hidden="1" x14ac:dyDescent="0.2">
      <c r="A4522" s="3">
        <v>45506</v>
      </c>
      <c r="B4522" s="9">
        <v>-0.79</v>
      </c>
      <c r="C4522" s="9" t="s">
        <v>27</v>
      </c>
      <c r="D4522" s="9" t="s">
        <v>67</v>
      </c>
      <c r="E4522" s="9" t="s">
        <v>151</v>
      </c>
      <c r="F4522" s="9" t="s">
        <v>4</v>
      </c>
      <c r="G4522" s="9" t="s">
        <v>4</v>
      </c>
      <c r="H4522" s="9" t="s">
        <v>40</v>
      </c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</row>
    <row r="4523" spans="1:24" hidden="1" x14ac:dyDescent="0.2">
      <c r="A4523" s="3">
        <v>45516</v>
      </c>
      <c r="B4523" s="9">
        <v>-0.69</v>
      </c>
      <c r="C4523" s="9" t="s">
        <v>27</v>
      </c>
      <c r="D4523" s="9" t="s">
        <v>67</v>
      </c>
      <c r="E4523" s="9" t="s">
        <v>68</v>
      </c>
      <c r="F4523" s="9" t="s">
        <v>4</v>
      </c>
      <c r="G4523" s="9" t="s">
        <v>4</v>
      </c>
      <c r="H4523" s="9" t="s">
        <v>40</v>
      </c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</row>
    <row r="4524" spans="1:24" hidden="1" x14ac:dyDescent="0.2">
      <c r="A4524" s="3">
        <v>45518</v>
      </c>
      <c r="B4524" s="9">
        <v>0</v>
      </c>
      <c r="C4524" s="9" t="s">
        <v>27</v>
      </c>
      <c r="D4524" s="9" t="s">
        <v>2563</v>
      </c>
      <c r="E4524" s="9" t="s">
        <v>2564</v>
      </c>
      <c r="F4524" s="9" t="s">
        <v>4</v>
      </c>
      <c r="G4524" s="9" t="s">
        <v>4</v>
      </c>
      <c r="H4524" s="9" t="s">
        <v>40</v>
      </c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</row>
    <row r="4525" spans="1:24" hidden="1" x14ac:dyDescent="0.2">
      <c r="A4525" s="3">
        <v>45530</v>
      </c>
      <c r="B4525" s="9">
        <v>-0.9</v>
      </c>
      <c r="C4525" s="9" t="s">
        <v>27</v>
      </c>
      <c r="D4525" s="9" t="s">
        <v>67</v>
      </c>
      <c r="E4525" s="9" t="s">
        <v>68</v>
      </c>
      <c r="F4525" s="9" t="s">
        <v>4</v>
      </c>
      <c r="G4525" s="9" t="s">
        <v>4</v>
      </c>
      <c r="H4525" s="9" t="s">
        <v>40</v>
      </c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</row>
    <row r="4526" spans="1:24" hidden="1" x14ac:dyDescent="0.2">
      <c r="A4526" s="3">
        <v>45537</v>
      </c>
      <c r="B4526" s="9">
        <v>-0.76</v>
      </c>
      <c r="C4526" s="9" t="s">
        <v>27</v>
      </c>
      <c r="D4526" s="9" t="s">
        <v>67</v>
      </c>
      <c r="E4526" s="9" t="s">
        <v>151</v>
      </c>
      <c r="F4526" s="9" t="s">
        <v>4</v>
      </c>
      <c r="G4526" s="9" t="s">
        <v>4</v>
      </c>
      <c r="H4526" s="9" t="s">
        <v>40</v>
      </c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</row>
    <row r="4527" spans="1:24" hidden="1" x14ac:dyDescent="0.2">
      <c r="A4527" s="3">
        <v>45537</v>
      </c>
      <c r="B4527" s="9">
        <v>-0.18</v>
      </c>
      <c r="C4527" s="9" t="s">
        <v>27</v>
      </c>
      <c r="D4527" s="9" t="s">
        <v>67</v>
      </c>
      <c r="E4527" s="9" t="s">
        <v>151</v>
      </c>
      <c r="F4527" s="9" t="s">
        <v>4</v>
      </c>
      <c r="G4527" s="9" t="s">
        <v>4</v>
      </c>
      <c r="H4527" s="9" t="s">
        <v>40</v>
      </c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</row>
    <row r="4528" spans="1:24" hidden="1" x14ac:dyDescent="0.2">
      <c r="A4528" s="3">
        <v>45545</v>
      </c>
      <c r="B4528" s="9">
        <v>-0.68</v>
      </c>
      <c r="C4528" s="9" t="s">
        <v>27</v>
      </c>
      <c r="D4528" s="9" t="s">
        <v>67</v>
      </c>
      <c r="E4528" s="9" t="s">
        <v>68</v>
      </c>
      <c r="F4528" s="9" t="s">
        <v>4</v>
      </c>
      <c r="G4528" s="9" t="s">
        <v>4</v>
      </c>
      <c r="H4528" s="9" t="s">
        <v>40</v>
      </c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</row>
    <row r="4529" spans="1:24" hidden="1" x14ac:dyDescent="0.2">
      <c r="A4529" s="3">
        <v>45552</v>
      </c>
      <c r="B4529" s="9">
        <v>-3.14</v>
      </c>
      <c r="C4529" s="9" t="s">
        <v>27</v>
      </c>
      <c r="D4529" s="9" t="s">
        <v>67</v>
      </c>
      <c r="E4529" s="9" t="s">
        <v>68</v>
      </c>
      <c r="F4529" s="9" t="s">
        <v>4</v>
      </c>
      <c r="G4529" s="9" t="s">
        <v>4</v>
      </c>
      <c r="H4529" s="9" t="s">
        <v>40</v>
      </c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</row>
    <row r="4530" spans="1:24" hidden="1" x14ac:dyDescent="0.2">
      <c r="A4530" s="3">
        <v>45559</v>
      </c>
      <c r="B4530" s="9">
        <v>-0.88</v>
      </c>
      <c r="C4530" s="9" t="s">
        <v>27</v>
      </c>
      <c r="D4530" s="9" t="s">
        <v>67</v>
      </c>
      <c r="E4530" s="9" t="s">
        <v>68</v>
      </c>
      <c r="F4530" s="9" t="s">
        <v>4</v>
      </c>
      <c r="G4530" s="9" t="s">
        <v>4</v>
      </c>
      <c r="H4530" s="9" t="s">
        <v>40</v>
      </c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</row>
    <row r="4531" spans="1:24" hidden="1" x14ac:dyDescent="0.2">
      <c r="A4531" s="3">
        <v>45565</v>
      </c>
      <c r="B4531" s="9">
        <v>-0.18</v>
      </c>
      <c r="C4531" s="9" t="s">
        <v>27</v>
      </c>
      <c r="D4531" s="9" t="s">
        <v>67</v>
      </c>
      <c r="E4531" s="9" t="s">
        <v>151</v>
      </c>
      <c r="F4531" s="9" t="s">
        <v>4</v>
      </c>
      <c r="G4531" s="9" t="s">
        <v>4</v>
      </c>
      <c r="H4531" s="9" t="s">
        <v>40</v>
      </c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</row>
    <row r="4532" spans="1:24" hidden="1" x14ac:dyDescent="0.2">
      <c r="A4532" s="3">
        <v>45565</v>
      </c>
      <c r="B4532" s="9">
        <v>0</v>
      </c>
      <c r="C4532" s="9" t="s">
        <v>27</v>
      </c>
      <c r="D4532" s="9" t="s">
        <v>2563</v>
      </c>
      <c r="E4532" s="9" t="s">
        <v>2840</v>
      </c>
      <c r="F4532" s="9" t="s">
        <v>4</v>
      </c>
      <c r="G4532" s="9" t="s">
        <v>4</v>
      </c>
      <c r="H4532" s="9" t="s">
        <v>40</v>
      </c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</row>
    <row r="4533" spans="1:24" hidden="1" x14ac:dyDescent="0.2">
      <c r="A4533" s="3">
        <v>45567</v>
      </c>
      <c r="B4533" s="9">
        <v>-0.75</v>
      </c>
      <c r="C4533" s="9" t="s">
        <v>27</v>
      </c>
      <c r="D4533" s="9" t="s">
        <v>67</v>
      </c>
      <c r="E4533" s="9" t="s">
        <v>151</v>
      </c>
      <c r="F4533" s="9" t="s">
        <v>4</v>
      </c>
      <c r="G4533" s="9" t="s">
        <v>4</v>
      </c>
      <c r="H4533" s="9" t="s">
        <v>40</v>
      </c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</row>
    <row r="4534" spans="1:24" hidden="1" x14ac:dyDescent="0.2">
      <c r="A4534" s="3">
        <v>45575</v>
      </c>
      <c r="B4534" s="9">
        <v>-0.67</v>
      </c>
      <c r="C4534" s="9" t="s">
        <v>27</v>
      </c>
      <c r="D4534" s="9" t="s">
        <v>67</v>
      </c>
      <c r="E4534" s="9" t="s">
        <v>68</v>
      </c>
      <c r="F4534" s="9" t="s">
        <v>4</v>
      </c>
      <c r="G4534" s="9" t="s">
        <v>4</v>
      </c>
      <c r="H4534" s="9" t="s">
        <v>40</v>
      </c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</row>
    <row r="4535" spans="1:24" hidden="1" x14ac:dyDescent="0.2">
      <c r="A4535" s="3">
        <v>45589</v>
      </c>
      <c r="B4535" s="9">
        <v>-0.91</v>
      </c>
      <c r="C4535" s="9" t="s">
        <v>27</v>
      </c>
      <c r="D4535" s="9" t="s">
        <v>67</v>
      </c>
      <c r="E4535" s="9" t="s">
        <v>68</v>
      </c>
      <c r="F4535" s="9" t="s">
        <v>4</v>
      </c>
      <c r="G4535" s="9" t="s">
        <v>4</v>
      </c>
      <c r="H4535" s="9" t="s">
        <v>40</v>
      </c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</row>
    <row r="4536" spans="1:24" hidden="1" x14ac:dyDescent="0.2">
      <c r="A4536" s="3">
        <v>45590</v>
      </c>
      <c r="B4536" s="9">
        <v>-3.3</v>
      </c>
      <c r="C4536" s="9" t="s">
        <v>27</v>
      </c>
      <c r="D4536" s="9" t="s">
        <v>67</v>
      </c>
      <c r="E4536" s="9" t="s">
        <v>1509</v>
      </c>
      <c r="F4536" s="9" t="s">
        <v>4</v>
      </c>
      <c r="G4536" s="9" t="s">
        <v>4</v>
      </c>
      <c r="H4536" s="9" t="s">
        <v>40</v>
      </c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</row>
    <row r="4537" spans="1:24" hidden="1" x14ac:dyDescent="0.2">
      <c r="A4537" s="3">
        <v>45595</v>
      </c>
      <c r="B4537" s="9">
        <v>-0.18</v>
      </c>
      <c r="C4537" s="9" t="s">
        <v>27</v>
      </c>
      <c r="D4537" s="9" t="s">
        <v>67</v>
      </c>
      <c r="E4537" s="9" t="s">
        <v>151</v>
      </c>
      <c r="F4537" s="9" t="s">
        <v>4</v>
      </c>
      <c r="G4537" s="9" t="s">
        <v>4</v>
      </c>
      <c r="H4537" s="9" t="s">
        <v>40</v>
      </c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</row>
    <row r="4538" spans="1:24" hidden="1" x14ac:dyDescent="0.2">
      <c r="A4538" s="3">
        <v>45600</v>
      </c>
      <c r="B4538" s="9">
        <v>-0.92</v>
      </c>
      <c r="C4538" s="9" t="s">
        <v>27</v>
      </c>
      <c r="D4538" s="9" t="s">
        <v>67</v>
      </c>
      <c r="E4538" s="9" t="s">
        <v>151</v>
      </c>
      <c r="F4538" s="9" t="s">
        <v>4</v>
      </c>
      <c r="G4538" s="9" t="s">
        <v>4</v>
      </c>
      <c r="H4538" s="9" t="s">
        <v>40</v>
      </c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</row>
    <row r="4539" spans="1:24" hidden="1" x14ac:dyDescent="0.2">
      <c r="A4539" s="3">
        <v>45607</v>
      </c>
      <c r="B4539" s="9">
        <v>-0.8</v>
      </c>
      <c r="C4539" s="9" t="s">
        <v>27</v>
      </c>
      <c r="D4539" s="9" t="s">
        <v>67</v>
      </c>
      <c r="E4539" s="9" t="s">
        <v>68</v>
      </c>
      <c r="F4539" s="9" t="s">
        <v>4</v>
      </c>
      <c r="G4539" s="9" t="s">
        <v>4</v>
      </c>
      <c r="H4539" s="9" t="s">
        <v>40</v>
      </c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</row>
    <row r="4540" spans="1:24" hidden="1" x14ac:dyDescent="0.2">
      <c r="A4540" s="3">
        <v>45611</v>
      </c>
      <c r="B4540" s="9">
        <v>-2.15</v>
      </c>
      <c r="C4540" s="9" t="s">
        <v>27</v>
      </c>
      <c r="D4540" s="9" t="s">
        <v>67</v>
      </c>
      <c r="E4540" s="9" t="s">
        <v>68</v>
      </c>
      <c r="F4540" s="9" t="s">
        <v>4</v>
      </c>
      <c r="G4540" s="9" t="s">
        <v>4</v>
      </c>
      <c r="H4540" s="9" t="s">
        <v>40</v>
      </c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</row>
    <row r="4541" spans="1:24" hidden="1" x14ac:dyDescent="0.2">
      <c r="A4541" s="3">
        <v>45621</v>
      </c>
      <c r="B4541" s="9">
        <v>-8.11</v>
      </c>
      <c r="C4541" s="9" t="s">
        <v>27</v>
      </c>
      <c r="D4541" s="9" t="s">
        <v>67</v>
      </c>
      <c r="E4541" s="9" t="s">
        <v>68</v>
      </c>
      <c r="F4541" s="9" t="s">
        <v>4</v>
      </c>
      <c r="G4541" s="9" t="s">
        <v>4</v>
      </c>
      <c r="H4541" s="9" t="s">
        <v>40</v>
      </c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</row>
    <row r="4542" spans="1:24" hidden="1" x14ac:dyDescent="0.2">
      <c r="A4542" s="3">
        <v>45621</v>
      </c>
      <c r="B4542" s="9">
        <v>-1.08</v>
      </c>
      <c r="C4542" s="9" t="s">
        <v>27</v>
      </c>
      <c r="D4542" s="9" t="s">
        <v>67</v>
      </c>
      <c r="E4542" s="9" t="s">
        <v>68</v>
      </c>
      <c r="F4542" s="9" t="s">
        <v>4</v>
      </c>
      <c r="G4542" s="9" t="s">
        <v>4</v>
      </c>
      <c r="H4542" s="9" t="s">
        <v>40</v>
      </c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</row>
    <row r="4543" spans="1:24" hidden="1" x14ac:dyDescent="0.2">
      <c r="A4543" s="3">
        <v>45621</v>
      </c>
      <c r="B4543" s="9">
        <v>-150</v>
      </c>
      <c r="C4543" s="9" t="s">
        <v>27</v>
      </c>
      <c r="D4543" s="9" t="s">
        <v>67</v>
      </c>
      <c r="E4543" s="9" t="e">
        <v>#NAME?</v>
      </c>
      <c r="F4543" s="9" t="s">
        <v>4</v>
      </c>
      <c r="G4543" s="9" t="s">
        <v>4</v>
      </c>
      <c r="H4543" s="9" t="s">
        <v>40</v>
      </c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</row>
    <row r="4544" spans="1:24" hidden="1" x14ac:dyDescent="0.2">
      <c r="A4544" s="3">
        <v>45625</v>
      </c>
      <c r="B4544" s="9">
        <v>-0.21</v>
      </c>
      <c r="C4544" s="9" t="s">
        <v>27</v>
      </c>
      <c r="D4544" s="9" t="s">
        <v>67</v>
      </c>
      <c r="E4544" s="9" t="s">
        <v>151</v>
      </c>
      <c r="F4544" s="9" t="s">
        <v>4</v>
      </c>
      <c r="G4544" s="9" t="s">
        <v>4</v>
      </c>
      <c r="H4544" s="9" t="s">
        <v>40</v>
      </c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</row>
    <row r="4545" spans="1:24" hidden="1" x14ac:dyDescent="0.2">
      <c r="A4545" s="3">
        <v>45628</v>
      </c>
      <c r="B4545" s="9">
        <v>-1.29</v>
      </c>
      <c r="C4545" s="9" t="s">
        <v>27</v>
      </c>
      <c r="D4545" s="9" t="s">
        <v>67</v>
      </c>
      <c r="E4545" s="9" t="s">
        <v>68</v>
      </c>
      <c r="F4545" s="9" t="s">
        <v>4</v>
      </c>
      <c r="G4545" s="9" t="s">
        <v>4</v>
      </c>
      <c r="H4545" s="9" t="s">
        <v>40</v>
      </c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</row>
    <row r="4546" spans="1:24" hidden="1" x14ac:dyDescent="0.2">
      <c r="A4546" s="3">
        <v>45628</v>
      </c>
      <c r="B4546" s="9">
        <v>-0.93</v>
      </c>
      <c r="C4546" s="9" t="s">
        <v>27</v>
      </c>
      <c r="D4546" s="9" t="s">
        <v>67</v>
      </c>
      <c r="E4546" s="9" t="s">
        <v>151</v>
      </c>
      <c r="F4546" s="9" t="s">
        <v>4</v>
      </c>
      <c r="G4546" s="9" t="s">
        <v>4</v>
      </c>
      <c r="H4546" s="9" t="s">
        <v>40</v>
      </c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</row>
    <row r="4547" spans="1:24" hidden="1" x14ac:dyDescent="0.2">
      <c r="A4547" s="3">
        <v>45630</v>
      </c>
      <c r="B4547" s="9">
        <v>-7.8</v>
      </c>
      <c r="C4547" s="9" t="s">
        <v>27</v>
      </c>
      <c r="D4547" s="9" t="s">
        <v>67</v>
      </c>
      <c r="E4547" s="9" t="s">
        <v>151</v>
      </c>
      <c r="F4547" s="9" t="s">
        <v>4</v>
      </c>
      <c r="G4547" s="9" t="s">
        <v>4</v>
      </c>
      <c r="H4547" s="9" t="s">
        <v>40</v>
      </c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</row>
    <row r="4548" spans="1:24" hidden="1" x14ac:dyDescent="0.2">
      <c r="A4548" s="3">
        <v>45635</v>
      </c>
      <c r="B4548" s="9">
        <v>-109.02</v>
      </c>
      <c r="C4548" s="9" t="s">
        <v>27</v>
      </c>
      <c r="D4548" s="9" t="s">
        <v>67</v>
      </c>
      <c r="E4548" s="9" t="s">
        <v>68</v>
      </c>
      <c r="F4548" s="9" t="s">
        <v>4</v>
      </c>
      <c r="G4548" s="9" t="s">
        <v>4</v>
      </c>
      <c r="H4548" s="9" t="s">
        <v>40</v>
      </c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</row>
    <row r="4549" spans="1:24" hidden="1" x14ac:dyDescent="0.2">
      <c r="A4549" s="3">
        <v>45636</v>
      </c>
      <c r="B4549" s="9">
        <v>-0.82</v>
      </c>
      <c r="C4549" s="9" t="s">
        <v>27</v>
      </c>
      <c r="D4549" s="9" t="s">
        <v>67</v>
      </c>
      <c r="E4549" s="9" t="s">
        <v>68</v>
      </c>
      <c r="F4549" s="9" t="s">
        <v>4</v>
      </c>
      <c r="G4549" s="9" t="s">
        <v>4</v>
      </c>
      <c r="H4549" s="9" t="s">
        <v>40</v>
      </c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</row>
    <row r="4550" spans="1:24" hidden="1" x14ac:dyDescent="0.2">
      <c r="A4550" s="3">
        <v>45646</v>
      </c>
      <c r="B4550" s="9">
        <v>-1.02</v>
      </c>
      <c r="C4550" s="9" t="s">
        <v>27</v>
      </c>
      <c r="D4550" s="9" t="s">
        <v>67</v>
      </c>
      <c r="E4550" s="9" t="s">
        <v>151</v>
      </c>
      <c r="F4550" s="9" t="s">
        <v>4</v>
      </c>
      <c r="G4550" s="9" t="s">
        <v>4</v>
      </c>
      <c r="H4550" s="9" t="s">
        <v>40</v>
      </c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</row>
    <row r="4551" spans="1:24" hidden="1" x14ac:dyDescent="0.2">
      <c r="A4551" s="3">
        <v>45650</v>
      </c>
      <c r="B4551" s="9">
        <v>-1.1299999999999999</v>
      </c>
      <c r="C4551" s="9" t="s">
        <v>27</v>
      </c>
      <c r="D4551" s="9" t="s">
        <v>67</v>
      </c>
      <c r="E4551" s="9" t="s">
        <v>68</v>
      </c>
      <c r="F4551" s="9" t="s">
        <v>4</v>
      </c>
      <c r="G4551" s="9" t="s">
        <v>4</v>
      </c>
      <c r="H4551" s="9" t="s">
        <v>40</v>
      </c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</row>
    <row r="4552" spans="1:24" hidden="1" x14ac:dyDescent="0.2">
      <c r="A4552" s="3">
        <v>45650</v>
      </c>
      <c r="B4552" s="9">
        <v>-1.05</v>
      </c>
      <c r="C4552" s="9" t="s">
        <v>27</v>
      </c>
      <c r="D4552" s="9" t="s">
        <v>67</v>
      </c>
      <c r="E4552" s="9" t="s">
        <v>151</v>
      </c>
      <c r="F4552" s="9" t="s">
        <v>4</v>
      </c>
      <c r="G4552" s="9" t="s">
        <v>4</v>
      </c>
      <c r="H4552" s="9" t="s">
        <v>40</v>
      </c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</row>
    <row r="4553" spans="1:24" hidden="1" x14ac:dyDescent="0.2">
      <c r="A4553" s="3">
        <v>45656</v>
      </c>
      <c r="B4553" s="9">
        <v>-0.21</v>
      </c>
      <c r="C4553" s="9" t="s">
        <v>27</v>
      </c>
      <c r="D4553" s="9" t="s">
        <v>67</v>
      </c>
      <c r="E4553" s="9" t="s">
        <v>151</v>
      </c>
      <c r="F4553" s="9" t="s">
        <v>4</v>
      </c>
      <c r="G4553" s="9" t="s">
        <v>4</v>
      </c>
      <c r="H4553" s="9" t="s">
        <v>40</v>
      </c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</row>
    <row r="4554" spans="1:24" hidden="1" x14ac:dyDescent="0.2">
      <c r="A4554" s="3">
        <v>45667</v>
      </c>
      <c r="B4554" s="9">
        <v>-0.85</v>
      </c>
      <c r="C4554" s="9" t="s">
        <v>27</v>
      </c>
      <c r="D4554" s="9" t="s">
        <v>67</v>
      </c>
      <c r="E4554" s="9" t="s">
        <v>68</v>
      </c>
      <c r="F4554" s="9" t="s">
        <v>4</v>
      </c>
      <c r="G4554" s="9" t="s">
        <v>4</v>
      </c>
      <c r="H4554" s="9" t="s">
        <v>40</v>
      </c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</row>
    <row r="4555" spans="1:24" hidden="1" x14ac:dyDescent="0.2">
      <c r="A4555" s="3">
        <v>45674</v>
      </c>
      <c r="B4555" s="9">
        <v>-6.78</v>
      </c>
      <c r="C4555" s="9" t="s">
        <v>27</v>
      </c>
      <c r="D4555" s="9" t="s">
        <v>67</v>
      </c>
      <c r="E4555" s="9" t="s">
        <v>68</v>
      </c>
      <c r="F4555" s="9" t="s">
        <v>4</v>
      </c>
      <c r="G4555" s="9" t="s">
        <v>4</v>
      </c>
      <c r="H4555" s="9" t="s">
        <v>40</v>
      </c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</row>
    <row r="4556" spans="1:24" hidden="1" x14ac:dyDescent="0.2">
      <c r="A4556" s="3">
        <v>45681</v>
      </c>
      <c r="B4556" s="9">
        <v>-1.1200000000000001</v>
      </c>
      <c r="C4556" s="9" t="s">
        <v>27</v>
      </c>
      <c r="D4556" s="9" t="s">
        <v>67</v>
      </c>
      <c r="E4556" s="9" t="s">
        <v>68</v>
      </c>
      <c r="F4556" s="9" t="s">
        <v>4</v>
      </c>
      <c r="G4556" s="9" t="s">
        <v>4</v>
      </c>
      <c r="H4556" s="9" t="s">
        <v>40</v>
      </c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</row>
    <row r="4557" spans="1:24" hidden="1" x14ac:dyDescent="0.2">
      <c r="A4557" s="3">
        <v>45693</v>
      </c>
      <c r="B4557" s="9">
        <v>-0.38</v>
      </c>
      <c r="C4557" s="9" t="s">
        <v>27</v>
      </c>
      <c r="D4557" s="9" t="s">
        <v>67</v>
      </c>
      <c r="E4557" s="9" t="s">
        <v>68</v>
      </c>
      <c r="F4557" s="9" t="s">
        <v>4</v>
      </c>
      <c r="G4557" s="9" t="s">
        <v>4</v>
      </c>
      <c r="H4557" s="9" t="s">
        <v>40</v>
      </c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</row>
    <row r="4558" spans="1:24" hidden="1" x14ac:dyDescent="0.2">
      <c r="A4558" s="3">
        <v>45698</v>
      </c>
      <c r="B4558" s="9">
        <v>-0.84</v>
      </c>
      <c r="C4558" s="9" t="s">
        <v>27</v>
      </c>
      <c r="D4558" s="9" t="s">
        <v>67</v>
      </c>
      <c r="E4558" s="9" t="s">
        <v>68</v>
      </c>
      <c r="F4558" s="9" t="s">
        <v>4</v>
      </c>
      <c r="G4558" s="9" t="s">
        <v>4</v>
      </c>
      <c r="H4558" s="9" t="s">
        <v>40</v>
      </c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</row>
    <row r="4559" spans="1:24" hidden="1" x14ac:dyDescent="0.2">
      <c r="A4559" s="3">
        <v>45712</v>
      </c>
      <c r="B4559" s="9">
        <v>-1.1000000000000001</v>
      </c>
      <c r="C4559" s="9" t="s">
        <v>27</v>
      </c>
      <c r="D4559" s="9" t="s">
        <v>67</v>
      </c>
      <c r="E4559" s="9" t="s">
        <v>68</v>
      </c>
      <c r="F4559" s="9" t="s">
        <v>4</v>
      </c>
      <c r="G4559" s="9" t="s">
        <v>4</v>
      </c>
      <c r="H4559" s="9" t="s">
        <v>40</v>
      </c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</row>
    <row r="4560" spans="1:24" hidden="1" x14ac:dyDescent="0.2">
      <c r="A4560" s="3">
        <v>45720</v>
      </c>
      <c r="B4560" s="9">
        <v>-0.37</v>
      </c>
      <c r="C4560" s="9" t="s">
        <v>27</v>
      </c>
      <c r="D4560" s="9" t="s">
        <v>67</v>
      </c>
      <c r="E4560" s="9" t="s">
        <v>68</v>
      </c>
      <c r="F4560" s="9" t="s">
        <v>4</v>
      </c>
      <c r="G4560" s="9" t="s">
        <v>4</v>
      </c>
      <c r="H4560" s="9" t="s">
        <v>40</v>
      </c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</row>
    <row r="4561" spans="1:24" hidden="1" x14ac:dyDescent="0.2">
      <c r="A4561" s="3">
        <v>45726</v>
      </c>
      <c r="B4561" s="9">
        <v>-0.84</v>
      </c>
      <c r="C4561" s="9" t="s">
        <v>27</v>
      </c>
      <c r="D4561" s="9" t="s">
        <v>67</v>
      </c>
      <c r="E4561" s="9" t="s">
        <v>68</v>
      </c>
      <c r="F4561" s="9" t="s">
        <v>4</v>
      </c>
      <c r="G4561" s="9" t="s">
        <v>4</v>
      </c>
      <c r="H4561" s="9" t="s">
        <v>40</v>
      </c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</row>
    <row r="4562" spans="1:24" hidden="1" x14ac:dyDescent="0.2">
      <c r="A4562" s="3">
        <v>45740</v>
      </c>
      <c r="B4562" s="9">
        <v>-1.1200000000000001</v>
      </c>
      <c r="C4562" s="9" t="s">
        <v>27</v>
      </c>
      <c r="D4562" s="9" t="s">
        <v>67</v>
      </c>
      <c r="E4562" s="9" t="s">
        <v>68</v>
      </c>
      <c r="F4562" s="9" t="s">
        <v>4</v>
      </c>
      <c r="G4562" s="9" t="s">
        <v>4</v>
      </c>
      <c r="H4562" s="9" t="s">
        <v>40</v>
      </c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</row>
    <row r="4563" spans="1:24" hidden="1" x14ac:dyDescent="0.2">
      <c r="A4563" s="3">
        <v>45751</v>
      </c>
      <c r="B4563" s="9">
        <v>-0.37</v>
      </c>
      <c r="C4563" s="9" t="s">
        <v>27</v>
      </c>
      <c r="D4563" s="9" t="s">
        <v>67</v>
      </c>
      <c r="E4563" s="9" t="s">
        <v>68</v>
      </c>
      <c r="F4563" s="9" t="s">
        <v>4</v>
      </c>
      <c r="G4563" s="9" t="s">
        <v>4</v>
      </c>
      <c r="H4563" s="9" t="s">
        <v>40</v>
      </c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</row>
    <row r="4564" spans="1:24" hidden="1" x14ac:dyDescent="0.2">
      <c r="A4564" s="3">
        <v>45754</v>
      </c>
      <c r="B4564" s="9">
        <v>-1.73</v>
      </c>
      <c r="C4564" s="9" t="s">
        <v>27</v>
      </c>
      <c r="D4564" s="9" t="s">
        <v>67</v>
      </c>
      <c r="E4564" s="9" t="s">
        <v>68</v>
      </c>
      <c r="F4564" s="9" t="s">
        <v>4</v>
      </c>
      <c r="G4564" s="9" t="s">
        <v>4</v>
      </c>
      <c r="H4564" s="9" t="s">
        <v>40</v>
      </c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</row>
    <row r="4565" spans="1:24" hidden="1" x14ac:dyDescent="0.2">
      <c r="A4565" s="3">
        <v>45757</v>
      </c>
      <c r="B4565" s="9">
        <v>-0.88</v>
      </c>
      <c r="C4565" s="9" t="s">
        <v>27</v>
      </c>
      <c r="D4565" s="9" t="s">
        <v>67</v>
      </c>
      <c r="E4565" s="9" t="s">
        <v>68</v>
      </c>
      <c r="F4565" s="9" t="s">
        <v>4</v>
      </c>
      <c r="G4565" s="9" t="s">
        <v>4</v>
      </c>
      <c r="H4565" s="9" t="s">
        <v>40</v>
      </c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</row>
    <row r="4566" spans="1:24" hidden="1" x14ac:dyDescent="0.2">
      <c r="A4566" s="3">
        <v>45771</v>
      </c>
      <c r="B4566" s="9">
        <v>-1.1000000000000001</v>
      </c>
      <c r="C4566" s="9" t="s">
        <v>27</v>
      </c>
      <c r="D4566" s="9" t="s">
        <v>67</v>
      </c>
      <c r="E4566" s="9" t="s">
        <v>68</v>
      </c>
      <c r="F4566" s="9" t="s">
        <v>4</v>
      </c>
      <c r="G4566" s="9" t="s">
        <v>4</v>
      </c>
      <c r="H4566" s="9" t="s">
        <v>40</v>
      </c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</row>
    <row r="4567" spans="1:24" hidden="1" x14ac:dyDescent="0.2">
      <c r="A4567" s="3">
        <v>45782</v>
      </c>
      <c r="B4567" s="9">
        <v>-0.36</v>
      </c>
      <c r="C4567" s="9" t="s">
        <v>27</v>
      </c>
      <c r="D4567" s="9" t="s">
        <v>67</v>
      </c>
      <c r="E4567" s="9" t="s">
        <v>68</v>
      </c>
      <c r="F4567" s="9" t="s">
        <v>4</v>
      </c>
      <c r="G4567" s="9" t="s">
        <v>4</v>
      </c>
      <c r="H4567" s="9" t="s">
        <v>40</v>
      </c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</row>
    <row r="4568" spans="1:24" hidden="1" x14ac:dyDescent="0.2">
      <c r="A4568" s="3">
        <v>45784</v>
      </c>
      <c r="B4568" s="9">
        <v>-1.64</v>
      </c>
      <c r="C4568" s="9" t="s">
        <v>27</v>
      </c>
      <c r="D4568" s="9" t="s">
        <v>67</v>
      </c>
      <c r="E4568" s="9" t="s">
        <v>68</v>
      </c>
      <c r="F4568" s="9" t="s">
        <v>4</v>
      </c>
      <c r="G4568" s="9" t="s">
        <v>4</v>
      </c>
      <c r="H4568" s="9" t="s">
        <v>40</v>
      </c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</row>
    <row r="4569" spans="1:24" hidden="1" x14ac:dyDescent="0.2">
      <c r="A4569" s="3">
        <v>45789</v>
      </c>
      <c r="B4569" s="9">
        <v>-0.82</v>
      </c>
      <c r="C4569" s="9" t="s">
        <v>27</v>
      </c>
      <c r="D4569" s="9" t="s">
        <v>67</v>
      </c>
      <c r="E4569" s="9" t="s">
        <v>68</v>
      </c>
      <c r="F4569" s="9" t="s">
        <v>4</v>
      </c>
      <c r="G4569" s="9" t="s">
        <v>4</v>
      </c>
      <c r="H4569" s="9" t="s">
        <v>40</v>
      </c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</row>
    <row r="4570" spans="1:24" hidden="1" x14ac:dyDescent="0.2">
      <c r="A4570" s="3">
        <v>45803</v>
      </c>
      <c r="B4570" s="9">
        <v>-1.0900000000000001</v>
      </c>
      <c r="C4570" s="9" t="s">
        <v>27</v>
      </c>
      <c r="D4570" s="9" t="s">
        <v>67</v>
      </c>
      <c r="E4570" s="9" t="s">
        <v>68</v>
      </c>
      <c r="F4570" s="9" t="s">
        <v>4</v>
      </c>
      <c r="G4570" s="9" t="s">
        <v>4</v>
      </c>
      <c r="H4570" s="9" t="s">
        <v>40</v>
      </c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</row>
    <row r="4571" spans="1:24" hidden="1" x14ac:dyDescent="0.2">
      <c r="A4571" s="3">
        <v>45804</v>
      </c>
      <c r="B4571" s="9">
        <v>-3.96</v>
      </c>
      <c r="C4571" s="9" t="s">
        <v>27</v>
      </c>
      <c r="D4571" s="9" t="s">
        <v>67</v>
      </c>
      <c r="E4571" s="9" t="s">
        <v>151</v>
      </c>
      <c r="F4571" s="9" t="s">
        <v>4</v>
      </c>
      <c r="G4571" s="9" t="s">
        <v>4</v>
      </c>
      <c r="H4571" s="9" t="s">
        <v>40</v>
      </c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</row>
    <row r="4572" spans="1:24" hidden="1" x14ac:dyDescent="0.2">
      <c r="A4572" s="3">
        <v>45812</v>
      </c>
      <c r="B4572" s="9">
        <v>-0.36</v>
      </c>
      <c r="C4572" s="9" t="s">
        <v>27</v>
      </c>
      <c r="D4572" s="9" t="s">
        <v>67</v>
      </c>
      <c r="E4572" s="9" t="s">
        <v>68</v>
      </c>
      <c r="F4572" s="9" t="s">
        <v>4</v>
      </c>
      <c r="G4572" s="9" t="s">
        <v>4</v>
      </c>
      <c r="H4572" s="9" t="s">
        <v>40</v>
      </c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</row>
    <row r="4573" spans="1:24" hidden="1" x14ac:dyDescent="0.2">
      <c r="A4573" s="3">
        <v>45817</v>
      </c>
      <c r="B4573" s="9">
        <v>-1.62</v>
      </c>
      <c r="C4573" s="9" t="s">
        <v>27</v>
      </c>
      <c r="D4573" s="9" t="s">
        <v>67</v>
      </c>
      <c r="E4573" s="9" t="s">
        <v>68</v>
      </c>
      <c r="F4573" s="9" t="s">
        <v>4</v>
      </c>
      <c r="G4573" s="9" t="s">
        <v>4</v>
      </c>
      <c r="H4573" s="9" t="s">
        <v>40</v>
      </c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</row>
    <row r="4574" spans="1:24" hidden="1" x14ac:dyDescent="0.2">
      <c r="A4574" s="3">
        <v>45818</v>
      </c>
      <c r="B4574" s="9">
        <v>-0.81</v>
      </c>
      <c r="C4574" s="9" t="s">
        <v>27</v>
      </c>
      <c r="D4574" s="9" t="s">
        <v>67</v>
      </c>
      <c r="E4574" s="9" t="s">
        <v>68</v>
      </c>
      <c r="F4574" s="9" t="s">
        <v>4</v>
      </c>
      <c r="G4574" s="9" t="s">
        <v>4</v>
      </c>
      <c r="H4574" s="9" t="s">
        <v>40</v>
      </c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</row>
    <row r="4575" spans="1:24" hidden="1" x14ac:dyDescent="0.2">
      <c r="A4575" s="3">
        <v>45832</v>
      </c>
      <c r="B4575" s="9">
        <v>-1.1000000000000001</v>
      </c>
      <c r="C4575" s="9" t="s">
        <v>27</v>
      </c>
      <c r="D4575" s="9" t="s">
        <v>67</v>
      </c>
      <c r="E4575" s="9" t="s">
        <v>68</v>
      </c>
      <c r="F4575" s="9" t="s">
        <v>4</v>
      </c>
      <c r="G4575" s="9" t="s">
        <v>4</v>
      </c>
      <c r="H4575" s="9" t="s">
        <v>40</v>
      </c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</row>
    <row r="4576" spans="1:24" hidden="1" x14ac:dyDescent="0.2">
      <c r="A4576" s="3">
        <v>45842</v>
      </c>
      <c r="B4576" s="9">
        <v>-0.35</v>
      </c>
      <c r="C4576" s="9" t="s">
        <v>27</v>
      </c>
      <c r="D4576" s="9" t="s">
        <v>67</v>
      </c>
      <c r="E4576" s="9" t="s">
        <v>68</v>
      </c>
      <c r="F4576" s="9" t="s">
        <v>4</v>
      </c>
      <c r="G4576" s="9" t="s">
        <v>4</v>
      </c>
      <c r="H4576" s="9" t="s">
        <v>40</v>
      </c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</row>
    <row r="4577" spans="1:24" hidden="1" x14ac:dyDescent="0.2">
      <c r="A4577" s="3">
        <v>45848</v>
      </c>
      <c r="B4577" s="9">
        <v>-0.81</v>
      </c>
      <c r="C4577" s="9" t="s">
        <v>27</v>
      </c>
      <c r="D4577" s="9" t="s">
        <v>67</v>
      </c>
      <c r="E4577" s="9" t="s">
        <v>68</v>
      </c>
      <c r="F4577" s="9" t="s">
        <v>4</v>
      </c>
      <c r="G4577" s="9" t="s">
        <v>4</v>
      </c>
      <c r="H4577" s="9" t="s">
        <v>40</v>
      </c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</row>
    <row r="4578" spans="1:24" hidden="1" x14ac:dyDescent="0.2">
      <c r="A4578" s="3">
        <v>45862</v>
      </c>
      <c r="B4578" s="9">
        <v>-1.07</v>
      </c>
      <c r="C4578" s="9" t="s">
        <v>27</v>
      </c>
      <c r="D4578" s="9" t="s">
        <v>67</v>
      </c>
      <c r="E4578" s="9" t="s">
        <v>68</v>
      </c>
      <c r="F4578" s="9" t="s">
        <v>4</v>
      </c>
      <c r="G4578" s="9" t="s">
        <v>4</v>
      </c>
      <c r="H4578" s="9" t="s">
        <v>40</v>
      </c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</row>
    <row r="4579" spans="1:24" hidden="1" x14ac:dyDescent="0.2">
      <c r="A4579" s="3">
        <v>45873</v>
      </c>
      <c r="B4579" s="9">
        <v>-0.36</v>
      </c>
      <c r="C4579" s="9" t="s">
        <v>27</v>
      </c>
      <c r="D4579" s="9" t="s">
        <v>67</v>
      </c>
      <c r="E4579" s="9" t="s">
        <v>68</v>
      </c>
      <c r="F4579" s="9" t="s">
        <v>4</v>
      </c>
      <c r="G4579" s="9" t="s">
        <v>4</v>
      </c>
      <c r="H4579" s="9" t="s">
        <v>40</v>
      </c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</row>
    <row r="4580" spans="1:24" hidden="1" x14ac:dyDescent="0.2">
      <c r="A4580" s="3">
        <v>45880</v>
      </c>
      <c r="B4580" s="9">
        <v>-47</v>
      </c>
      <c r="C4580" s="9" t="s">
        <v>27</v>
      </c>
      <c r="D4580" s="9" t="s">
        <v>28</v>
      </c>
      <c r="E4580" s="9" t="s">
        <v>3208</v>
      </c>
      <c r="F4580" s="9" t="s">
        <v>12</v>
      </c>
      <c r="G4580" s="9" t="s">
        <v>30</v>
      </c>
      <c r="H4580" s="9" t="s">
        <v>31</v>
      </c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</row>
    <row r="4581" spans="1:24" x14ac:dyDescent="0.2">
      <c r="A4581" s="3">
        <v>45880</v>
      </c>
      <c r="B4581" s="9">
        <v>-164</v>
      </c>
      <c r="C4581" s="9" t="s">
        <v>36</v>
      </c>
      <c r="D4581" s="9" t="s">
        <v>37</v>
      </c>
      <c r="E4581" s="9" t="s">
        <v>4493</v>
      </c>
      <c r="F4581" s="9" t="s">
        <v>5537</v>
      </c>
      <c r="G4581" s="9" t="s">
        <v>5492</v>
      </c>
      <c r="H4581" s="10" t="s">
        <v>5667</v>
      </c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</row>
    <row r="4582" spans="1:24" hidden="1" x14ac:dyDescent="0.2">
      <c r="A4582" s="3">
        <v>45894</v>
      </c>
      <c r="B4582" s="9">
        <v>-1.0900000000000001</v>
      </c>
      <c r="C4582" s="9" t="s">
        <v>27</v>
      </c>
      <c r="D4582" s="9" t="s">
        <v>67</v>
      </c>
      <c r="E4582" s="9" t="s">
        <v>68</v>
      </c>
      <c r="F4582" s="9" t="s">
        <v>4</v>
      </c>
      <c r="G4582" s="9" t="s">
        <v>4</v>
      </c>
      <c r="H4582" s="9" t="s">
        <v>40</v>
      </c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</row>
    <row r="4583" spans="1:24" hidden="1" x14ac:dyDescent="0.2">
      <c r="A4583" s="3">
        <v>45897</v>
      </c>
      <c r="B4583" s="9">
        <v>-3.5</v>
      </c>
      <c r="C4583" s="9" t="s">
        <v>27</v>
      </c>
      <c r="D4583" s="9" t="s">
        <v>761</v>
      </c>
      <c r="E4583" s="9" t="s">
        <v>942</v>
      </c>
      <c r="F4583" s="9" t="s">
        <v>4</v>
      </c>
      <c r="G4583" s="9" t="s">
        <v>4</v>
      </c>
      <c r="H4583" s="9" t="s">
        <v>40</v>
      </c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</row>
    <row r="4584" spans="1:24" hidden="1" x14ac:dyDescent="0.2">
      <c r="A4584" s="3">
        <v>45904</v>
      </c>
      <c r="B4584" s="9">
        <v>-0.35</v>
      </c>
      <c r="C4584" s="9" t="s">
        <v>27</v>
      </c>
      <c r="D4584" s="9" t="s">
        <v>67</v>
      </c>
      <c r="E4584" s="9" t="s">
        <v>68</v>
      </c>
      <c r="F4584" s="9" t="s">
        <v>4</v>
      </c>
      <c r="G4584" s="9" t="s">
        <v>4</v>
      </c>
      <c r="H4584" s="9" t="s">
        <v>40</v>
      </c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</row>
    <row r="4585" spans="1:24" hidden="1" x14ac:dyDescent="0.2">
      <c r="A4585" s="3">
        <v>45904</v>
      </c>
      <c r="B4585" s="9">
        <v>-73.78</v>
      </c>
      <c r="C4585" s="9" t="s">
        <v>27</v>
      </c>
      <c r="D4585" s="9" t="s">
        <v>67</v>
      </c>
      <c r="E4585" s="9" t="s">
        <v>151</v>
      </c>
      <c r="F4585" s="9" t="s">
        <v>4</v>
      </c>
      <c r="G4585" s="9" t="s">
        <v>4</v>
      </c>
      <c r="H4585" s="9" t="s">
        <v>40</v>
      </c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</row>
    <row r="4586" spans="1:24" hidden="1" x14ac:dyDescent="0.2">
      <c r="A4586" s="3">
        <v>45908</v>
      </c>
      <c r="B4586" s="9">
        <v>-8.9499999999999993</v>
      </c>
      <c r="C4586" s="9" t="s">
        <v>27</v>
      </c>
      <c r="D4586" s="9" t="s">
        <v>67</v>
      </c>
      <c r="E4586" s="9" t="s">
        <v>68</v>
      </c>
      <c r="F4586" s="9" t="s">
        <v>4</v>
      </c>
      <c r="G4586" s="9" t="s">
        <v>4</v>
      </c>
      <c r="H4586" s="9" t="s">
        <v>40</v>
      </c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</row>
    <row r="4587" spans="1:24" hidden="1" x14ac:dyDescent="0.2">
      <c r="A4587" s="3">
        <v>45910</v>
      </c>
      <c r="B4587" s="9">
        <v>-0.8</v>
      </c>
      <c r="C4587" s="9" t="s">
        <v>27</v>
      </c>
      <c r="D4587" s="9" t="s">
        <v>67</v>
      </c>
      <c r="E4587" s="9" t="s">
        <v>68</v>
      </c>
      <c r="F4587" s="9" t="s">
        <v>4</v>
      </c>
      <c r="G4587" s="9" t="s">
        <v>4</v>
      </c>
      <c r="H4587" s="9" t="s">
        <v>40</v>
      </c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</row>
    <row r="4588" spans="1:24" hidden="1" x14ac:dyDescent="0.2">
      <c r="A4588" s="3">
        <v>45911</v>
      </c>
      <c r="B4588" s="9">
        <v>-6.47</v>
      </c>
      <c r="C4588" s="9" t="s">
        <v>27</v>
      </c>
      <c r="D4588" s="9" t="s">
        <v>67</v>
      </c>
      <c r="E4588" s="9" t="s">
        <v>151</v>
      </c>
      <c r="F4588" s="9" t="s">
        <v>4</v>
      </c>
      <c r="G4588" s="9" t="s">
        <v>4</v>
      </c>
      <c r="H4588" s="9" t="s">
        <v>40</v>
      </c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</row>
    <row r="4589" spans="1:24" hidden="1" x14ac:dyDescent="0.2">
      <c r="A4589" s="3">
        <v>45922</v>
      </c>
      <c r="B4589" s="9">
        <v>-1.37</v>
      </c>
      <c r="C4589" s="9" t="s">
        <v>27</v>
      </c>
      <c r="D4589" s="9" t="s">
        <v>67</v>
      </c>
      <c r="E4589" s="9" t="s">
        <v>68</v>
      </c>
      <c r="F4589" s="9" t="s">
        <v>4</v>
      </c>
      <c r="G4589" s="9" t="s">
        <v>4</v>
      </c>
      <c r="H4589" s="9" t="s">
        <v>40</v>
      </c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</row>
    <row r="4590" spans="1:24" hidden="1" x14ac:dyDescent="0.2">
      <c r="A4590" s="3">
        <v>45923</v>
      </c>
      <c r="B4590" s="9">
        <v>-1.37</v>
      </c>
      <c r="C4590" s="9" t="s">
        <v>27</v>
      </c>
      <c r="D4590" s="9" t="s">
        <v>67</v>
      </c>
      <c r="E4590" s="9" t="s">
        <v>68</v>
      </c>
      <c r="F4590" s="9" t="s">
        <v>4</v>
      </c>
      <c r="G4590" s="9" t="s">
        <v>4</v>
      </c>
      <c r="H4590" s="9" t="s">
        <v>40</v>
      </c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</row>
    <row r="4591" spans="1:24" hidden="1" x14ac:dyDescent="0.2">
      <c r="A4591" s="3">
        <v>45924</v>
      </c>
      <c r="B4591" s="9">
        <v>-1.06</v>
      </c>
      <c r="C4591" s="9" t="s">
        <v>27</v>
      </c>
      <c r="D4591" s="9" t="s">
        <v>67</v>
      </c>
      <c r="E4591" s="9" t="s">
        <v>68</v>
      </c>
      <c r="F4591" s="9" t="s">
        <v>4</v>
      </c>
      <c r="G4591" s="9" t="s">
        <v>4</v>
      </c>
      <c r="H4591" s="9" t="s">
        <v>40</v>
      </c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</row>
    <row r="4592" spans="1:24" hidden="1" x14ac:dyDescent="0.2">
      <c r="A4592" s="3">
        <v>45929</v>
      </c>
      <c r="B4592" s="9">
        <v>-1.56</v>
      </c>
      <c r="C4592" s="9" t="s">
        <v>27</v>
      </c>
      <c r="D4592" s="9" t="s">
        <v>67</v>
      </c>
      <c r="E4592" s="9" t="s">
        <v>68</v>
      </c>
      <c r="F4592" s="9" t="s">
        <v>4</v>
      </c>
      <c r="G4592" s="9" t="s">
        <v>4</v>
      </c>
      <c r="H4592" s="9" t="s">
        <v>40</v>
      </c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</row>
    <row r="4593" spans="1:24" hidden="1" x14ac:dyDescent="0.2">
      <c r="A4593" s="3">
        <v>45929</v>
      </c>
      <c r="B4593" s="9">
        <v>-1.37</v>
      </c>
      <c r="C4593" s="9" t="s">
        <v>27</v>
      </c>
      <c r="D4593" s="9" t="s">
        <v>67</v>
      </c>
      <c r="E4593" s="9" t="s">
        <v>68</v>
      </c>
      <c r="F4593" s="9" t="s">
        <v>4</v>
      </c>
      <c r="G4593" s="9" t="s">
        <v>4</v>
      </c>
      <c r="H4593" s="9" t="s">
        <v>40</v>
      </c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</row>
    <row r="4594" spans="1:24" hidden="1" x14ac:dyDescent="0.2">
      <c r="A4594" s="3">
        <v>45929</v>
      </c>
      <c r="B4594" s="9">
        <v>-1.37</v>
      </c>
      <c r="C4594" s="9" t="s">
        <v>27</v>
      </c>
      <c r="D4594" s="9" t="s">
        <v>67</v>
      </c>
      <c r="E4594" s="9" t="s">
        <v>68</v>
      </c>
      <c r="F4594" s="9" t="s">
        <v>4</v>
      </c>
      <c r="G4594" s="9" t="s">
        <v>4</v>
      </c>
      <c r="H4594" s="9" t="s">
        <v>40</v>
      </c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</row>
    <row r="4595" spans="1:24" hidden="1" x14ac:dyDescent="0.2">
      <c r="A4595" s="3">
        <v>45936</v>
      </c>
      <c r="B4595" s="9">
        <v>-0.35</v>
      </c>
      <c r="C4595" s="9" t="s">
        <v>27</v>
      </c>
      <c r="D4595" s="9" t="s">
        <v>67</v>
      </c>
      <c r="E4595" s="9" t="s">
        <v>68</v>
      </c>
      <c r="F4595" s="9" t="s">
        <v>4</v>
      </c>
      <c r="G4595" s="9" t="s">
        <v>4</v>
      </c>
      <c r="H4595" s="9" t="s">
        <v>40</v>
      </c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</row>
    <row r="4596" spans="1:24" hidden="1" x14ac:dyDescent="0.2">
      <c r="A4596" s="3">
        <v>45940</v>
      </c>
      <c r="B4596" s="9">
        <v>-0.8</v>
      </c>
      <c r="C4596" s="9" t="s">
        <v>27</v>
      </c>
      <c r="D4596" s="9" t="s">
        <v>67</v>
      </c>
      <c r="E4596" s="9" t="s">
        <v>68</v>
      </c>
      <c r="F4596" s="9" t="s">
        <v>4</v>
      </c>
      <c r="G4596" s="9" t="s">
        <v>4</v>
      </c>
      <c r="H4596" s="9" t="s">
        <v>40</v>
      </c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</row>
    <row r="4597" spans="1:24" hidden="1" x14ac:dyDescent="0.2">
      <c r="A4597" s="3">
        <v>45945</v>
      </c>
      <c r="B4597" s="9">
        <v>-5.56</v>
      </c>
      <c r="C4597" s="9" t="s">
        <v>27</v>
      </c>
      <c r="D4597" s="9" t="s">
        <v>67</v>
      </c>
      <c r="E4597" s="9" t="s">
        <v>68</v>
      </c>
      <c r="F4597" s="9" t="s">
        <v>4</v>
      </c>
      <c r="G4597" s="9" t="s">
        <v>4</v>
      </c>
      <c r="H4597" s="9" t="s">
        <v>40</v>
      </c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</row>
    <row r="4598" spans="1:24" hidden="1" x14ac:dyDescent="0.2">
      <c r="A4598" s="3">
        <v>45950</v>
      </c>
      <c r="B4598" s="9">
        <v>-0.23</v>
      </c>
      <c r="C4598" s="9" t="s">
        <v>27</v>
      </c>
      <c r="D4598" s="9" t="s">
        <v>67</v>
      </c>
      <c r="E4598" s="9" t="s">
        <v>68</v>
      </c>
      <c r="F4598" s="9" t="s">
        <v>4</v>
      </c>
      <c r="G4598" s="9" t="s">
        <v>4</v>
      </c>
      <c r="H4598" s="9" t="s">
        <v>40</v>
      </c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</row>
    <row r="4599" spans="1:24" hidden="1" x14ac:dyDescent="0.2">
      <c r="A4599" s="3">
        <v>45950</v>
      </c>
      <c r="B4599" s="9">
        <v>-0.22</v>
      </c>
      <c r="C4599" s="9" t="s">
        <v>27</v>
      </c>
      <c r="D4599" s="9" t="s">
        <v>67</v>
      </c>
      <c r="E4599" s="9" t="s">
        <v>68</v>
      </c>
      <c r="F4599" s="9" t="s">
        <v>4</v>
      </c>
      <c r="G4599" s="9" t="s">
        <v>4</v>
      </c>
      <c r="H4599" s="9" t="s">
        <v>40</v>
      </c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</row>
    <row r="4600" spans="1:24" hidden="1" x14ac:dyDescent="0.2">
      <c r="A4600" s="3">
        <v>45950</v>
      </c>
      <c r="B4600" s="9">
        <v>-0.13</v>
      </c>
      <c r="C4600" s="9" t="s">
        <v>27</v>
      </c>
      <c r="D4600" s="9" t="s">
        <v>67</v>
      </c>
      <c r="E4600" s="9" t="s">
        <v>68</v>
      </c>
      <c r="F4600" s="9" t="s">
        <v>4</v>
      </c>
      <c r="G4600" s="9" t="s">
        <v>4</v>
      </c>
      <c r="H4600" s="9" t="s">
        <v>40</v>
      </c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</row>
    <row r="4601" spans="1:24" hidden="1" x14ac:dyDescent="0.2">
      <c r="A4601" s="3">
        <v>45950</v>
      </c>
      <c r="B4601" s="9">
        <v>-0.11</v>
      </c>
      <c r="C4601" s="9" t="s">
        <v>27</v>
      </c>
      <c r="D4601" s="9" t="s">
        <v>67</v>
      </c>
      <c r="E4601" s="9" t="s">
        <v>68</v>
      </c>
      <c r="F4601" s="9" t="s">
        <v>4</v>
      </c>
      <c r="G4601" s="9" t="s">
        <v>4</v>
      </c>
      <c r="H4601" s="9" t="s">
        <v>40</v>
      </c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</row>
    <row r="4602" spans="1:24" hidden="1" x14ac:dyDescent="0.2">
      <c r="A4602" s="3">
        <v>45950</v>
      </c>
      <c r="B4602" s="9">
        <v>-0.11</v>
      </c>
      <c r="C4602" s="9" t="s">
        <v>27</v>
      </c>
      <c r="D4602" s="9" t="s">
        <v>67</v>
      </c>
      <c r="E4602" s="9" t="s">
        <v>68</v>
      </c>
      <c r="F4602" s="9" t="s">
        <v>4</v>
      </c>
      <c r="G4602" s="9" t="s">
        <v>4</v>
      </c>
      <c r="H4602" s="9" t="s">
        <v>40</v>
      </c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</row>
    <row r="4603" spans="1:24" hidden="1" x14ac:dyDescent="0.2">
      <c r="A4603" s="3">
        <v>45950</v>
      </c>
      <c r="B4603" s="9">
        <v>-0.1</v>
      </c>
      <c r="C4603" s="9" t="s">
        <v>27</v>
      </c>
      <c r="D4603" s="9" t="s">
        <v>67</v>
      </c>
      <c r="E4603" s="9" t="s">
        <v>68</v>
      </c>
      <c r="F4603" s="9" t="s">
        <v>4</v>
      </c>
      <c r="G4603" s="9" t="s">
        <v>4</v>
      </c>
      <c r="H4603" s="9" t="s">
        <v>40</v>
      </c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</row>
    <row r="4604" spans="1:24" hidden="1" x14ac:dyDescent="0.2">
      <c r="A4604" s="3">
        <v>45950</v>
      </c>
      <c r="B4604" s="9">
        <v>-0.06</v>
      </c>
      <c r="C4604" s="9" t="s">
        <v>27</v>
      </c>
      <c r="D4604" s="9" t="s">
        <v>67</v>
      </c>
      <c r="E4604" s="9" t="s">
        <v>68</v>
      </c>
      <c r="F4604" s="9" t="s">
        <v>4</v>
      </c>
      <c r="G4604" s="9" t="s">
        <v>4</v>
      </c>
      <c r="H4604" s="9" t="s">
        <v>40</v>
      </c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</row>
    <row r="4605" spans="1:24" hidden="1" x14ac:dyDescent="0.2">
      <c r="A4605" s="3">
        <v>45950</v>
      </c>
      <c r="B4605" s="9">
        <v>-0.06</v>
      </c>
      <c r="C4605" s="9" t="s">
        <v>27</v>
      </c>
      <c r="D4605" s="9" t="s">
        <v>67</v>
      </c>
      <c r="E4605" s="9" t="s">
        <v>68</v>
      </c>
      <c r="F4605" s="9" t="s">
        <v>4</v>
      </c>
      <c r="G4605" s="9" t="s">
        <v>4</v>
      </c>
      <c r="H4605" s="9" t="s">
        <v>40</v>
      </c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</row>
    <row r="4606" spans="1:24" hidden="1" x14ac:dyDescent="0.2">
      <c r="A4606" s="3">
        <v>45950</v>
      </c>
      <c r="B4606" s="9">
        <v>-0.06</v>
      </c>
      <c r="C4606" s="9" t="s">
        <v>27</v>
      </c>
      <c r="D4606" s="9" t="s">
        <v>67</v>
      </c>
      <c r="E4606" s="9" t="s">
        <v>68</v>
      </c>
      <c r="F4606" s="9" t="s">
        <v>4</v>
      </c>
      <c r="G4606" s="9" t="s">
        <v>4</v>
      </c>
      <c r="H4606" s="9" t="s">
        <v>40</v>
      </c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</row>
    <row r="4607" spans="1:24" hidden="1" x14ac:dyDescent="0.2">
      <c r="A4607" s="3">
        <v>45950</v>
      </c>
      <c r="B4607" s="9">
        <v>-1.1299999999999999</v>
      </c>
      <c r="C4607" s="9" t="s">
        <v>27</v>
      </c>
      <c r="D4607" s="9" t="s">
        <v>67</v>
      </c>
      <c r="E4607" s="9" t="s">
        <v>68</v>
      </c>
      <c r="F4607" s="9" t="s">
        <v>4</v>
      </c>
      <c r="G4607" s="9" t="s">
        <v>4</v>
      </c>
      <c r="H4607" s="9" t="s">
        <v>40</v>
      </c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</row>
    <row r="4608" spans="1:24" hidden="1" x14ac:dyDescent="0.2">
      <c r="A4608" s="3">
        <v>45950</v>
      </c>
      <c r="B4608" s="9">
        <v>-0.56999999999999995</v>
      </c>
      <c r="C4608" s="9" t="s">
        <v>27</v>
      </c>
      <c r="D4608" s="9" t="s">
        <v>67</v>
      </c>
      <c r="E4608" s="9" t="s">
        <v>68</v>
      </c>
      <c r="F4608" s="9" t="s">
        <v>4</v>
      </c>
      <c r="G4608" s="9" t="s">
        <v>4</v>
      </c>
      <c r="H4608" s="9" t="s">
        <v>40</v>
      </c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</row>
    <row r="4609" spans="1:24" hidden="1" x14ac:dyDescent="0.2">
      <c r="A4609" s="3">
        <v>45950</v>
      </c>
      <c r="B4609" s="9">
        <v>-0.55000000000000004</v>
      </c>
      <c r="C4609" s="9" t="s">
        <v>27</v>
      </c>
      <c r="D4609" s="9" t="s">
        <v>67</v>
      </c>
      <c r="E4609" s="9" t="s">
        <v>68</v>
      </c>
      <c r="F4609" s="9" t="s">
        <v>4</v>
      </c>
      <c r="G4609" s="9" t="s">
        <v>4</v>
      </c>
      <c r="H4609" s="9" t="s">
        <v>40</v>
      </c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</row>
    <row r="4610" spans="1:24" hidden="1" x14ac:dyDescent="0.2">
      <c r="A4610" s="3">
        <v>45950</v>
      </c>
      <c r="B4610" s="9">
        <v>-3.09</v>
      </c>
      <c r="C4610" s="9" t="s">
        <v>27</v>
      </c>
      <c r="D4610" s="9" t="s">
        <v>67</v>
      </c>
      <c r="E4610" s="9" t="s">
        <v>68</v>
      </c>
      <c r="F4610" s="9" t="s">
        <v>4</v>
      </c>
      <c r="G4610" s="9" t="s">
        <v>4</v>
      </c>
      <c r="H4610" s="9" t="s">
        <v>40</v>
      </c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</row>
    <row r="4611" spans="1:24" hidden="1" x14ac:dyDescent="0.2">
      <c r="A4611" s="3">
        <v>45950</v>
      </c>
      <c r="B4611" s="9">
        <v>-18.47</v>
      </c>
      <c r="C4611" s="9" t="s">
        <v>27</v>
      </c>
      <c r="D4611" s="9" t="s">
        <v>67</v>
      </c>
      <c r="E4611" s="9" t="s">
        <v>68</v>
      </c>
      <c r="F4611" s="9" t="s">
        <v>4</v>
      </c>
      <c r="G4611" s="9" t="s">
        <v>4</v>
      </c>
      <c r="H4611" s="9" t="s">
        <v>40</v>
      </c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</row>
    <row r="4612" spans="1:24" hidden="1" x14ac:dyDescent="0.2">
      <c r="A4612" s="3">
        <v>45950</v>
      </c>
      <c r="B4612" s="9">
        <v>-3.76</v>
      </c>
      <c r="C4612" s="9" t="s">
        <v>27</v>
      </c>
      <c r="D4612" s="9" t="s">
        <v>67</v>
      </c>
      <c r="E4612" s="9" t="s">
        <v>68</v>
      </c>
      <c r="F4612" s="9" t="s">
        <v>4</v>
      </c>
      <c r="G4612" s="9" t="s">
        <v>4</v>
      </c>
      <c r="H4612" s="9" t="s">
        <v>40</v>
      </c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</row>
    <row r="4613" spans="1:24" hidden="1" x14ac:dyDescent="0.2">
      <c r="A4613" s="3">
        <v>45951</v>
      </c>
      <c r="B4613" s="9">
        <v>-0.33</v>
      </c>
      <c r="C4613" s="9" t="s">
        <v>27</v>
      </c>
      <c r="D4613" s="9" t="s">
        <v>67</v>
      </c>
      <c r="E4613" s="9" t="s">
        <v>68</v>
      </c>
      <c r="F4613" s="9" t="s">
        <v>4</v>
      </c>
      <c r="G4613" s="9" t="s">
        <v>4</v>
      </c>
      <c r="H4613" s="9" t="s">
        <v>40</v>
      </c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</row>
    <row r="4614" spans="1:24" hidden="1" x14ac:dyDescent="0.2">
      <c r="A4614" s="3">
        <v>45951</v>
      </c>
      <c r="B4614" s="9">
        <v>-0.23</v>
      </c>
      <c r="C4614" s="9" t="s">
        <v>27</v>
      </c>
      <c r="D4614" s="9" t="s">
        <v>67</v>
      </c>
      <c r="E4614" s="9" t="s">
        <v>68</v>
      </c>
      <c r="F4614" s="9" t="s">
        <v>4</v>
      </c>
      <c r="G4614" s="9" t="s">
        <v>4</v>
      </c>
      <c r="H4614" s="9" t="s">
        <v>40</v>
      </c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</row>
    <row r="4615" spans="1:24" hidden="1" x14ac:dyDescent="0.2">
      <c r="A4615" s="3">
        <v>45951</v>
      </c>
      <c r="B4615" s="9">
        <v>-7.0000000000000007E-2</v>
      </c>
      <c r="C4615" s="9" t="s">
        <v>27</v>
      </c>
      <c r="D4615" s="9" t="s">
        <v>67</v>
      </c>
      <c r="E4615" s="9" t="s">
        <v>68</v>
      </c>
      <c r="F4615" s="9" t="s">
        <v>4</v>
      </c>
      <c r="G4615" s="9" t="s">
        <v>4</v>
      </c>
      <c r="H4615" s="9" t="s">
        <v>40</v>
      </c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</row>
    <row r="4616" spans="1:24" hidden="1" x14ac:dyDescent="0.2">
      <c r="A4616" s="3">
        <v>45951</v>
      </c>
      <c r="B4616" s="9">
        <v>-0.06</v>
      </c>
      <c r="C4616" s="9" t="s">
        <v>27</v>
      </c>
      <c r="D4616" s="9" t="s">
        <v>67</v>
      </c>
      <c r="E4616" s="9" t="s">
        <v>68</v>
      </c>
      <c r="F4616" s="9" t="s">
        <v>4</v>
      </c>
      <c r="G4616" s="9" t="s">
        <v>4</v>
      </c>
      <c r="H4616" s="9" t="s">
        <v>40</v>
      </c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</row>
    <row r="4617" spans="1:24" hidden="1" x14ac:dyDescent="0.2">
      <c r="A4617" s="3">
        <v>45951</v>
      </c>
      <c r="B4617" s="9">
        <v>-0.02</v>
      </c>
      <c r="C4617" s="9" t="s">
        <v>27</v>
      </c>
      <c r="D4617" s="9" t="s">
        <v>67</v>
      </c>
      <c r="E4617" s="9" t="s">
        <v>68</v>
      </c>
      <c r="F4617" s="9" t="s">
        <v>4</v>
      </c>
      <c r="G4617" s="9" t="s">
        <v>4</v>
      </c>
      <c r="H4617" s="9" t="s">
        <v>40</v>
      </c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</row>
    <row r="4618" spans="1:24" hidden="1" x14ac:dyDescent="0.2">
      <c r="A4618" s="3">
        <v>45951</v>
      </c>
      <c r="B4618" s="9">
        <v>-0.74</v>
      </c>
      <c r="C4618" s="9" t="s">
        <v>27</v>
      </c>
      <c r="D4618" s="9" t="s">
        <v>67</v>
      </c>
      <c r="E4618" s="9" t="s">
        <v>68</v>
      </c>
      <c r="F4618" s="9" t="s">
        <v>4</v>
      </c>
      <c r="G4618" s="9" t="s">
        <v>4</v>
      </c>
      <c r="H4618" s="9" t="s">
        <v>40</v>
      </c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</row>
    <row r="4619" spans="1:24" hidden="1" x14ac:dyDescent="0.2">
      <c r="A4619" s="3">
        <v>45951</v>
      </c>
      <c r="B4619" s="9">
        <v>-0.42</v>
      </c>
      <c r="C4619" s="9" t="s">
        <v>27</v>
      </c>
      <c r="D4619" s="9" t="s">
        <v>67</v>
      </c>
      <c r="E4619" s="9" t="s">
        <v>68</v>
      </c>
      <c r="F4619" s="9" t="s">
        <v>4</v>
      </c>
      <c r="G4619" s="9" t="s">
        <v>4</v>
      </c>
      <c r="H4619" s="9" t="s">
        <v>40</v>
      </c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</row>
    <row r="4620" spans="1:24" hidden="1" x14ac:dyDescent="0.2">
      <c r="A4620" s="3">
        <v>45951</v>
      </c>
      <c r="B4620" s="9">
        <v>-0.56999999999999995</v>
      </c>
      <c r="C4620" s="9" t="s">
        <v>27</v>
      </c>
      <c r="D4620" s="9" t="s">
        <v>67</v>
      </c>
      <c r="E4620" s="9" t="s">
        <v>151</v>
      </c>
      <c r="F4620" s="9" t="s">
        <v>4</v>
      </c>
      <c r="G4620" s="9" t="s">
        <v>4</v>
      </c>
      <c r="H4620" s="9" t="s">
        <v>40</v>
      </c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</row>
    <row r="4621" spans="1:24" hidden="1" x14ac:dyDescent="0.2">
      <c r="A4621" s="3">
        <v>45952</v>
      </c>
      <c r="B4621" s="9">
        <v>-0.33</v>
      </c>
      <c r="C4621" s="9" t="s">
        <v>27</v>
      </c>
      <c r="D4621" s="9" t="s">
        <v>67</v>
      </c>
      <c r="E4621" s="9" t="s">
        <v>68</v>
      </c>
      <c r="F4621" s="9" t="s">
        <v>4</v>
      </c>
      <c r="G4621" s="9" t="s">
        <v>4</v>
      </c>
      <c r="H4621" s="9" t="s">
        <v>40</v>
      </c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</row>
    <row r="4622" spans="1:24" hidden="1" x14ac:dyDescent="0.2">
      <c r="A4622" s="3">
        <v>45952</v>
      </c>
      <c r="B4622" s="9">
        <v>-0.24</v>
      </c>
      <c r="C4622" s="9" t="s">
        <v>27</v>
      </c>
      <c r="D4622" s="9" t="s">
        <v>67</v>
      </c>
      <c r="E4622" s="9" t="s">
        <v>68</v>
      </c>
      <c r="F4622" s="9" t="s">
        <v>4</v>
      </c>
      <c r="G4622" s="9" t="s">
        <v>4</v>
      </c>
      <c r="H4622" s="9" t="s">
        <v>40</v>
      </c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</row>
    <row r="4623" spans="1:24" hidden="1" x14ac:dyDescent="0.2">
      <c r="A4623" s="3">
        <v>45952</v>
      </c>
      <c r="B4623" s="9">
        <v>-0.17</v>
      </c>
      <c r="C4623" s="9" t="s">
        <v>27</v>
      </c>
      <c r="D4623" s="9" t="s">
        <v>67</v>
      </c>
      <c r="E4623" s="9" t="s">
        <v>68</v>
      </c>
      <c r="F4623" s="9" t="s">
        <v>4</v>
      </c>
      <c r="G4623" s="9" t="s">
        <v>4</v>
      </c>
      <c r="H4623" s="9" t="s">
        <v>40</v>
      </c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</row>
    <row r="4624" spans="1:24" hidden="1" x14ac:dyDescent="0.2">
      <c r="A4624" s="3">
        <v>45952</v>
      </c>
      <c r="B4624" s="9">
        <v>-0.17</v>
      </c>
      <c r="C4624" s="9" t="s">
        <v>27</v>
      </c>
      <c r="D4624" s="9" t="s">
        <v>67</v>
      </c>
      <c r="E4624" s="9" t="s">
        <v>68</v>
      </c>
      <c r="F4624" s="9" t="s">
        <v>4</v>
      </c>
      <c r="G4624" s="9" t="s">
        <v>4</v>
      </c>
      <c r="H4624" s="9" t="s">
        <v>40</v>
      </c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</row>
    <row r="4625" spans="1:24" hidden="1" x14ac:dyDescent="0.2">
      <c r="A4625" s="3">
        <v>45952</v>
      </c>
      <c r="B4625" s="9">
        <v>-0.16</v>
      </c>
      <c r="C4625" s="9" t="s">
        <v>27</v>
      </c>
      <c r="D4625" s="9" t="s">
        <v>67</v>
      </c>
      <c r="E4625" s="9" t="s">
        <v>68</v>
      </c>
      <c r="F4625" s="9" t="s">
        <v>4</v>
      </c>
      <c r="G4625" s="9" t="s">
        <v>4</v>
      </c>
      <c r="H4625" s="9" t="s">
        <v>40</v>
      </c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</row>
    <row r="4626" spans="1:24" hidden="1" x14ac:dyDescent="0.2">
      <c r="A4626" s="3">
        <v>45952</v>
      </c>
      <c r="B4626" s="9">
        <v>-0.14000000000000001</v>
      </c>
      <c r="C4626" s="9" t="s">
        <v>27</v>
      </c>
      <c r="D4626" s="9" t="s">
        <v>67</v>
      </c>
      <c r="E4626" s="9" t="s">
        <v>68</v>
      </c>
      <c r="F4626" s="9" t="s">
        <v>4</v>
      </c>
      <c r="G4626" s="9" t="s">
        <v>4</v>
      </c>
      <c r="H4626" s="9" t="s">
        <v>40</v>
      </c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</row>
    <row r="4627" spans="1:24" hidden="1" x14ac:dyDescent="0.2">
      <c r="A4627" s="3">
        <v>45952</v>
      </c>
      <c r="B4627" s="9">
        <v>-0.12</v>
      </c>
      <c r="C4627" s="9" t="s">
        <v>27</v>
      </c>
      <c r="D4627" s="9" t="s">
        <v>67</v>
      </c>
      <c r="E4627" s="9" t="s">
        <v>68</v>
      </c>
      <c r="F4627" s="9" t="s">
        <v>4</v>
      </c>
      <c r="G4627" s="9" t="s">
        <v>4</v>
      </c>
      <c r="H4627" s="9" t="s">
        <v>40</v>
      </c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</row>
    <row r="4628" spans="1:24" hidden="1" x14ac:dyDescent="0.2">
      <c r="A4628" s="3">
        <v>45952</v>
      </c>
      <c r="B4628" s="9">
        <v>-0.02</v>
      </c>
      <c r="C4628" s="9" t="s">
        <v>27</v>
      </c>
      <c r="D4628" s="9" t="s">
        <v>67</v>
      </c>
      <c r="E4628" s="9" t="s">
        <v>68</v>
      </c>
      <c r="F4628" s="9" t="s">
        <v>4</v>
      </c>
      <c r="G4628" s="9" t="s">
        <v>4</v>
      </c>
      <c r="H4628" s="9" t="s">
        <v>40</v>
      </c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</row>
    <row r="4629" spans="1:24" hidden="1" x14ac:dyDescent="0.2">
      <c r="A4629" s="3">
        <v>45952</v>
      </c>
      <c r="B4629" s="9">
        <v>-1.5</v>
      </c>
      <c r="C4629" s="9" t="s">
        <v>27</v>
      </c>
      <c r="D4629" s="9" t="s">
        <v>67</v>
      </c>
      <c r="E4629" s="9" t="s">
        <v>68</v>
      </c>
      <c r="F4629" s="9" t="s">
        <v>4</v>
      </c>
      <c r="G4629" s="9" t="s">
        <v>4</v>
      </c>
      <c r="H4629" s="9" t="s">
        <v>40</v>
      </c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</row>
    <row r="4630" spans="1:24" hidden="1" x14ac:dyDescent="0.2">
      <c r="A4630" s="3">
        <v>45952</v>
      </c>
      <c r="B4630" s="9">
        <v>-1.36</v>
      </c>
      <c r="C4630" s="9" t="s">
        <v>27</v>
      </c>
      <c r="D4630" s="9" t="s">
        <v>67</v>
      </c>
      <c r="E4630" s="9" t="s">
        <v>68</v>
      </c>
      <c r="F4630" s="9" t="s">
        <v>4</v>
      </c>
      <c r="G4630" s="9" t="s">
        <v>4</v>
      </c>
      <c r="H4630" s="9" t="s">
        <v>40</v>
      </c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</row>
    <row r="4631" spans="1:24" hidden="1" x14ac:dyDescent="0.2">
      <c r="A4631" s="3">
        <v>45952</v>
      </c>
      <c r="B4631" s="9">
        <v>-0.39</v>
      </c>
      <c r="C4631" s="9" t="s">
        <v>27</v>
      </c>
      <c r="D4631" s="9" t="s">
        <v>67</v>
      </c>
      <c r="E4631" s="9" t="s">
        <v>68</v>
      </c>
      <c r="F4631" s="9" t="s">
        <v>4</v>
      </c>
      <c r="G4631" s="9" t="s">
        <v>4</v>
      </c>
      <c r="H4631" s="9" t="s">
        <v>40</v>
      </c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</row>
    <row r="4632" spans="1:24" hidden="1" x14ac:dyDescent="0.2">
      <c r="A4632" s="3">
        <v>45953</v>
      </c>
      <c r="B4632" s="9">
        <v>-0.25</v>
      </c>
      <c r="C4632" s="9" t="s">
        <v>27</v>
      </c>
      <c r="D4632" s="9" t="s">
        <v>67</v>
      </c>
      <c r="E4632" s="9" t="s">
        <v>68</v>
      </c>
      <c r="F4632" s="9" t="s">
        <v>4</v>
      </c>
      <c r="G4632" s="9" t="s">
        <v>4</v>
      </c>
      <c r="H4632" s="9" t="s">
        <v>40</v>
      </c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</row>
    <row r="4633" spans="1:24" hidden="1" x14ac:dyDescent="0.2">
      <c r="A4633" s="3">
        <v>45953</v>
      </c>
      <c r="B4633" s="9">
        <v>-0.22</v>
      </c>
      <c r="C4633" s="9" t="s">
        <v>27</v>
      </c>
      <c r="D4633" s="9" t="s">
        <v>67</v>
      </c>
      <c r="E4633" s="9" t="s">
        <v>68</v>
      </c>
      <c r="F4633" s="9" t="s">
        <v>4</v>
      </c>
      <c r="G4633" s="9" t="s">
        <v>4</v>
      </c>
      <c r="H4633" s="9" t="s">
        <v>40</v>
      </c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</row>
    <row r="4634" spans="1:24" hidden="1" x14ac:dyDescent="0.2">
      <c r="A4634" s="3">
        <v>45953</v>
      </c>
      <c r="B4634" s="9">
        <v>-0.2</v>
      </c>
      <c r="C4634" s="9" t="s">
        <v>27</v>
      </c>
      <c r="D4634" s="9" t="s">
        <v>67</v>
      </c>
      <c r="E4634" s="9" t="s">
        <v>68</v>
      </c>
      <c r="F4634" s="9" t="s">
        <v>4</v>
      </c>
      <c r="G4634" s="9" t="s">
        <v>4</v>
      </c>
      <c r="H4634" s="9" t="s">
        <v>40</v>
      </c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</row>
    <row r="4635" spans="1:24" hidden="1" x14ac:dyDescent="0.2">
      <c r="A4635" s="3">
        <v>45953</v>
      </c>
      <c r="B4635" s="9">
        <v>-0.17</v>
      </c>
      <c r="C4635" s="9" t="s">
        <v>27</v>
      </c>
      <c r="D4635" s="9" t="s">
        <v>67</v>
      </c>
      <c r="E4635" s="9" t="s">
        <v>68</v>
      </c>
      <c r="F4635" s="9" t="s">
        <v>4</v>
      </c>
      <c r="G4635" s="9" t="s">
        <v>4</v>
      </c>
      <c r="H4635" s="9" t="s">
        <v>40</v>
      </c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</row>
    <row r="4636" spans="1:24" hidden="1" x14ac:dyDescent="0.2">
      <c r="A4636" s="3">
        <v>45953</v>
      </c>
      <c r="B4636" s="9">
        <v>-0.17</v>
      </c>
      <c r="C4636" s="9" t="s">
        <v>27</v>
      </c>
      <c r="D4636" s="9" t="s">
        <v>67</v>
      </c>
      <c r="E4636" s="9" t="s">
        <v>68</v>
      </c>
      <c r="F4636" s="9" t="s">
        <v>4</v>
      </c>
      <c r="G4636" s="9" t="s">
        <v>4</v>
      </c>
      <c r="H4636" s="9" t="s">
        <v>40</v>
      </c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</row>
    <row r="4637" spans="1:24" hidden="1" x14ac:dyDescent="0.2">
      <c r="A4637" s="3">
        <v>45953</v>
      </c>
      <c r="B4637" s="9">
        <v>-0.13</v>
      </c>
      <c r="C4637" s="9" t="s">
        <v>27</v>
      </c>
      <c r="D4637" s="9" t="s">
        <v>67</v>
      </c>
      <c r="E4637" s="9" t="s">
        <v>68</v>
      </c>
      <c r="F4637" s="9" t="s">
        <v>4</v>
      </c>
      <c r="G4637" s="9" t="s">
        <v>4</v>
      </c>
      <c r="H4637" s="9" t="s">
        <v>40</v>
      </c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</row>
    <row r="4638" spans="1:24" hidden="1" x14ac:dyDescent="0.2">
      <c r="A4638" s="3">
        <v>45953</v>
      </c>
      <c r="B4638" s="9">
        <v>-0.08</v>
      </c>
      <c r="C4638" s="9" t="s">
        <v>27</v>
      </c>
      <c r="D4638" s="9" t="s">
        <v>67</v>
      </c>
      <c r="E4638" s="9" t="s">
        <v>68</v>
      </c>
      <c r="F4638" s="9" t="s">
        <v>4</v>
      </c>
      <c r="G4638" s="9" t="s">
        <v>4</v>
      </c>
      <c r="H4638" s="9" t="s">
        <v>40</v>
      </c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</row>
    <row r="4639" spans="1:24" hidden="1" x14ac:dyDescent="0.2">
      <c r="A4639" s="3">
        <v>45954</v>
      </c>
      <c r="B4639" s="9">
        <v>-0.08</v>
      </c>
      <c r="C4639" s="9" t="s">
        <v>27</v>
      </c>
      <c r="D4639" s="9" t="s">
        <v>67</v>
      </c>
      <c r="E4639" s="9" t="s">
        <v>68</v>
      </c>
      <c r="F4639" s="9" t="s">
        <v>4</v>
      </c>
      <c r="G4639" s="9" t="s">
        <v>4</v>
      </c>
      <c r="H4639" s="9" t="s">
        <v>40</v>
      </c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</row>
    <row r="4640" spans="1:24" hidden="1" x14ac:dyDescent="0.2">
      <c r="A4640" s="3">
        <v>45954</v>
      </c>
      <c r="B4640" s="9">
        <v>-1.08</v>
      </c>
      <c r="C4640" s="9" t="s">
        <v>27</v>
      </c>
      <c r="D4640" s="9" t="s">
        <v>67</v>
      </c>
      <c r="E4640" s="9" t="s">
        <v>68</v>
      </c>
      <c r="F4640" s="9" t="s">
        <v>4</v>
      </c>
      <c r="G4640" s="9" t="s">
        <v>4</v>
      </c>
      <c r="H4640" s="9" t="s">
        <v>40</v>
      </c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</row>
    <row r="4641" spans="1:24" hidden="1" x14ac:dyDescent="0.2">
      <c r="A4641" s="3">
        <v>45954</v>
      </c>
      <c r="B4641" s="9">
        <v>-43.58</v>
      </c>
      <c r="C4641" s="9" t="s">
        <v>27</v>
      </c>
      <c r="D4641" s="9" t="s">
        <v>67</v>
      </c>
      <c r="E4641" s="9" t="s">
        <v>68</v>
      </c>
      <c r="F4641" s="9" t="s">
        <v>4</v>
      </c>
      <c r="G4641" s="9" t="s">
        <v>4</v>
      </c>
      <c r="H4641" s="9" t="s">
        <v>40</v>
      </c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</row>
    <row r="4642" spans="1:24" hidden="1" x14ac:dyDescent="0.2">
      <c r="A4642" s="3">
        <v>45957</v>
      </c>
      <c r="B4642" s="9">
        <v>-0.12</v>
      </c>
      <c r="C4642" s="9" t="s">
        <v>27</v>
      </c>
      <c r="D4642" s="9" t="s">
        <v>67</v>
      </c>
      <c r="E4642" s="9" t="s">
        <v>68</v>
      </c>
      <c r="F4642" s="9" t="s">
        <v>4</v>
      </c>
      <c r="G4642" s="9" t="s">
        <v>4</v>
      </c>
      <c r="H4642" s="9" t="s">
        <v>40</v>
      </c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</row>
    <row r="4643" spans="1:24" hidden="1" x14ac:dyDescent="0.2">
      <c r="A4643" s="3">
        <v>45957</v>
      </c>
      <c r="B4643" s="9">
        <v>-0.96</v>
      </c>
      <c r="C4643" s="9" t="s">
        <v>27</v>
      </c>
      <c r="D4643" s="9" t="s">
        <v>67</v>
      </c>
      <c r="E4643" s="9" t="s">
        <v>68</v>
      </c>
      <c r="F4643" s="9" t="s">
        <v>4</v>
      </c>
      <c r="G4643" s="9" t="s">
        <v>4</v>
      </c>
      <c r="H4643" s="9" t="s">
        <v>40</v>
      </c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</row>
    <row r="4644" spans="1:24" hidden="1" x14ac:dyDescent="0.2">
      <c r="A4644" s="3">
        <v>45957</v>
      </c>
      <c r="B4644" s="9">
        <v>-0.51</v>
      </c>
      <c r="C4644" s="9" t="s">
        <v>27</v>
      </c>
      <c r="D4644" s="9" t="s">
        <v>67</v>
      </c>
      <c r="E4644" s="9" t="s">
        <v>68</v>
      </c>
      <c r="F4644" s="9" t="s">
        <v>4</v>
      </c>
      <c r="G4644" s="9" t="s">
        <v>4</v>
      </c>
      <c r="H4644" s="9" t="s">
        <v>40</v>
      </c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</row>
    <row r="4645" spans="1:24" hidden="1" x14ac:dyDescent="0.2">
      <c r="A4645" s="3">
        <v>45957</v>
      </c>
      <c r="B4645" s="9">
        <v>-3.13</v>
      </c>
      <c r="C4645" s="9" t="s">
        <v>27</v>
      </c>
      <c r="D4645" s="9" t="s">
        <v>67</v>
      </c>
      <c r="E4645" s="9" t="s">
        <v>68</v>
      </c>
      <c r="F4645" s="9" t="s">
        <v>4</v>
      </c>
      <c r="G4645" s="9" t="s">
        <v>4</v>
      </c>
      <c r="H4645" s="9" t="s">
        <v>40</v>
      </c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</row>
    <row r="4646" spans="1:24" hidden="1" x14ac:dyDescent="0.2">
      <c r="A4646" s="3">
        <v>45958</v>
      </c>
      <c r="B4646" s="9">
        <v>-0.3</v>
      </c>
      <c r="C4646" s="9" t="s">
        <v>27</v>
      </c>
      <c r="D4646" s="9" t="s">
        <v>67</v>
      </c>
      <c r="E4646" s="9" t="s">
        <v>68</v>
      </c>
      <c r="F4646" s="9" t="s">
        <v>4</v>
      </c>
      <c r="G4646" s="9" t="s">
        <v>4</v>
      </c>
      <c r="H4646" s="9" t="s">
        <v>40</v>
      </c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</row>
    <row r="4647" spans="1:24" hidden="1" x14ac:dyDescent="0.2">
      <c r="A4647" s="3">
        <v>45958</v>
      </c>
      <c r="B4647" s="9">
        <v>-0.27</v>
      </c>
      <c r="C4647" s="9" t="s">
        <v>27</v>
      </c>
      <c r="D4647" s="9" t="s">
        <v>67</v>
      </c>
      <c r="E4647" s="9" t="s">
        <v>68</v>
      </c>
      <c r="F4647" s="9" t="s">
        <v>4</v>
      </c>
      <c r="G4647" s="9" t="s">
        <v>4</v>
      </c>
      <c r="H4647" s="9" t="s">
        <v>40</v>
      </c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</row>
    <row r="4648" spans="1:24" hidden="1" x14ac:dyDescent="0.2">
      <c r="A4648" s="3">
        <v>45958</v>
      </c>
      <c r="B4648" s="9">
        <v>-1.7</v>
      </c>
      <c r="C4648" s="9" t="s">
        <v>27</v>
      </c>
      <c r="D4648" s="9" t="s">
        <v>67</v>
      </c>
      <c r="E4648" s="9" t="s">
        <v>68</v>
      </c>
      <c r="F4648" s="9" t="s">
        <v>4</v>
      </c>
      <c r="G4648" s="9" t="s">
        <v>4</v>
      </c>
      <c r="H4648" s="9" t="s">
        <v>40</v>
      </c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</row>
    <row r="4649" spans="1:24" hidden="1" x14ac:dyDescent="0.2">
      <c r="A4649" s="3">
        <v>45958</v>
      </c>
      <c r="B4649" s="9">
        <v>-0.82</v>
      </c>
      <c r="C4649" s="9" t="s">
        <v>27</v>
      </c>
      <c r="D4649" s="9" t="s">
        <v>67</v>
      </c>
      <c r="E4649" s="9" t="s">
        <v>68</v>
      </c>
      <c r="F4649" s="9" t="s">
        <v>4</v>
      </c>
      <c r="G4649" s="9" t="s">
        <v>4</v>
      </c>
      <c r="H4649" s="9" t="s">
        <v>40</v>
      </c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</row>
    <row r="4650" spans="1:24" hidden="1" x14ac:dyDescent="0.2">
      <c r="A4650" s="3">
        <v>45958</v>
      </c>
      <c r="B4650" s="9">
        <v>-0.6</v>
      </c>
      <c r="C4650" s="9" t="s">
        <v>27</v>
      </c>
      <c r="D4650" s="9" t="s">
        <v>67</v>
      </c>
      <c r="E4650" s="9" t="s">
        <v>68</v>
      </c>
      <c r="F4650" s="9" t="s">
        <v>4</v>
      </c>
      <c r="G4650" s="9" t="s">
        <v>4</v>
      </c>
      <c r="H4650" s="9" t="s">
        <v>40</v>
      </c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</row>
    <row r="4651" spans="1:24" hidden="1" x14ac:dyDescent="0.2">
      <c r="A4651" s="3">
        <v>45958</v>
      </c>
      <c r="B4651" s="9">
        <v>-0.53</v>
      </c>
      <c r="C4651" s="9" t="s">
        <v>27</v>
      </c>
      <c r="D4651" s="9" t="s">
        <v>67</v>
      </c>
      <c r="E4651" s="9" t="s">
        <v>68</v>
      </c>
      <c r="F4651" s="9" t="s">
        <v>4</v>
      </c>
      <c r="G4651" s="9" t="s">
        <v>4</v>
      </c>
      <c r="H4651" s="9" t="s">
        <v>40</v>
      </c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</row>
    <row r="4652" spans="1:24" hidden="1" x14ac:dyDescent="0.2">
      <c r="A4652" s="3">
        <v>45958</v>
      </c>
      <c r="B4652" s="9">
        <v>-0.46</v>
      </c>
      <c r="C4652" s="9" t="s">
        <v>27</v>
      </c>
      <c r="D4652" s="9" t="s">
        <v>67</v>
      </c>
      <c r="E4652" s="9" t="s">
        <v>68</v>
      </c>
      <c r="F4652" s="9" t="s">
        <v>4</v>
      </c>
      <c r="G4652" s="9" t="s">
        <v>4</v>
      </c>
      <c r="H4652" s="9" t="s">
        <v>40</v>
      </c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</row>
    <row r="4653" spans="1:24" hidden="1" x14ac:dyDescent="0.2">
      <c r="A4653" s="3">
        <v>45958</v>
      </c>
      <c r="B4653" s="9">
        <v>-0.38</v>
      </c>
      <c r="C4653" s="9" t="s">
        <v>27</v>
      </c>
      <c r="D4653" s="9" t="s">
        <v>67</v>
      </c>
      <c r="E4653" s="9" t="s">
        <v>68</v>
      </c>
      <c r="F4653" s="9" t="s">
        <v>4</v>
      </c>
      <c r="G4653" s="9" t="s">
        <v>4</v>
      </c>
      <c r="H4653" s="9" t="s">
        <v>40</v>
      </c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</row>
    <row r="4654" spans="1:24" hidden="1" x14ac:dyDescent="0.2">
      <c r="A4654" s="3">
        <v>45958</v>
      </c>
      <c r="B4654" s="9">
        <v>-0.37</v>
      </c>
      <c r="C4654" s="9" t="s">
        <v>27</v>
      </c>
      <c r="D4654" s="9" t="s">
        <v>67</v>
      </c>
      <c r="E4654" s="9" t="s">
        <v>68</v>
      </c>
      <c r="F4654" s="9" t="s">
        <v>4</v>
      </c>
      <c r="G4654" s="9" t="s">
        <v>4</v>
      </c>
      <c r="H4654" s="9" t="s">
        <v>40</v>
      </c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</row>
    <row r="4655" spans="1:24" hidden="1" x14ac:dyDescent="0.2">
      <c r="A4655" s="3">
        <v>45958</v>
      </c>
      <c r="B4655" s="9">
        <v>-3.02</v>
      </c>
      <c r="C4655" s="9" t="s">
        <v>27</v>
      </c>
      <c r="D4655" s="9" t="s">
        <v>67</v>
      </c>
      <c r="E4655" s="9" t="s">
        <v>68</v>
      </c>
      <c r="F4655" s="9" t="s">
        <v>4</v>
      </c>
      <c r="G4655" s="9" t="s">
        <v>4</v>
      </c>
      <c r="H4655" s="9" t="s">
        <v>40</v>
      </c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</row>
    <row r="4656" spans="1:24" hidden="1" x14ac:dyDescent="0.2">
      <c r="A4656" s="3">
        <v>45958</v>
      </c>
      <c r="B4656" s="9">
        <v>-4.09</v>
      </c>
      <c r="C4656" s="9" t="s">
        <v>27</v>
      </c>
      <c r="D4656" s="9" t="s">
        <v>67</v>
      </c>
      <c r="E4656" s="9" t="s">
        <v>68</v>
      </c>
      <c r="F4656" s="9" t="s">
        <v>4</v>
      </c>
      <c r="G4656" s="9" t="s">
        <v>4</v>
      </c>
      <c r="H4656" s="9" t="s">
        <v>40</v>
      </c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</row>
    <row r="4657" spans="1:24" hidden="1" x14ac:dyDescent="0.2">
      <c r="A4657" s="3">
        <v>45964</v>
      </c>
      <c r="B4657" s="9">
        <v>-1.7</v>
      </c>
      <c r="C4657" s="9" t="s">
        <v>27</v>
      </c>
      <c r="D4657" s="9" t="s">
        <v>67</v>
      </c>
      <c r="E4657" s="9" t="s">
        <v>151</v>
      </c>
      <c r="F4657" s="9" t="s">
        <v>4</v>
      </c>
      <c r="G4657" s="9" t="s">
        <v>4</v>
      </c>
      <c r="H4657" s="9" t="s">
        <v>40</v>
      </c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</row>
    <row r="4658" spans="1:24" hidden="1" x14ac:dyDescent="0.2">
      <c r="A4658" s="3">
        <v>45966</v>
      </c>
      <c r="B4658" s="9">
        <v>-0.35</v>
      </c>
      <c r="C4658" s="9" t="s">
        <v>27</v>
      </c>
      <c r="D4658" s="9" t="s">
        <v>67</v>
      </c>
      <c r="E4658" s="9" t="s">
        <v>68</v>
      </c>
      <c r="F4658" s="9" t="s">
        <v>4</v>
      </c>
      <c r="G4658" s="9" t="s">
        <v>4</v>
      </c>
      <c r="H4658" s="9" t="s">
        <v>40</v>
      </c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</row>
    <row r="4659" spans="1:24" hidden="1" x14ac:dyDescent="0.2">
      <c r="A4659" s="3">
        <v>45978</v>
      </c>
      <c r="B4659" s="9">
        <v>-3</v>
      </c>
      <c r="C4659" s="9" t="s">
        <v>27</v>
      </c>
      <c r="D4659" s="9" t="s">
        <v>67</v>
      </c>
      <c r="E4659" s="9" t="s">
        <v>5273</v>
      </c>
      <c r="F4659" s="9" t="s">
        <v>4</v>
      </c>
      <c r="G4659" s="9" t="s">
        <v>4</v>
      </c>
      <c r="H4659" s="9" t="s">
        <v>40</v>
      </c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</row>
    <row r="4660" spans="1:24" hidden="1" x14ac:dyDescent="0.2">
      <c r="A4660" s="3">
        <v>45986</v>
      </c>
      <c r="B4660" s="9">
        <v>-150</v>
      </c>
      <c r="C4660" s="9" t="s">
        <v>27</v>
      </c>
      <c r="D4660" s="9" t="s">
        <v>67</v>
      </c>
      <c r="E4660" s="9" t="e">
        <v>#NAME?</v>
      </c>
      <c r="F4660" s="9" t="s">
        <v>4</v>
      </c>
      <c r="G4660" s="9" t="s">
        <v>4</v>
      </c>
      <c r="H4660" s="9" t="s">
        <v>40</v>
      </c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</row>
    <row r="4661" spans="1:24" hidden="1" x14ac:dyDescent="0.2">
      <c r="A4661" s="3">
        <v>45468</v>
      </c>
      <c r="B4661" s="9">
        <v>-61.14</v>
      </c>
      <c r="C4661" s="9" t="s">
        <v>27</v>
      </c>
      <c r="D4661" s="9" t="s">
        <v>109</v>
      </c>
      <c r="E4661" s="9" t="s">
        <v>110</v>
      </c>
      <c r="F4661" s="9" t="s">
        <v>4</v>
      </c>
      <c r="G4661" s="9" t="s">
        <v>589</v>
      </c>
      <c r="H4661" s="9" t="s">
        <v>40</v>
      </c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</row>
    <row r="4662" spans="1:24" hidden="1" x14ac:dyDescent="0.2">
      <c r="A4662" s="3">
        <v>45498</v>
      </c>
      <c r="B4662" s="9">
        <v>-109.85</v>
      </c>
      <c r="C4662" s="9" t="s">
        <v>27</v>
      </c>
      <c r="D4662" s="9" t="s">
        <v>109</v>
      </c>
      <c r="E4662" s="9" t="s">
        <v>110</v>
      </c>
      <c r="F4662" s="9" t="s">
        <v>4</v>
      </c>
      <c r="G4662" s="9" t="s">
        <v>589</v>
      </c>
      <c r="H4662" s="9" t="s">
        <v>40</v>
      </c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</row>
    <row r="4663" spans="1:24" hidden="1" x14ac:dyDescent="0.2">
      <c r="A4663" s="3">
        <v>45530</v>
      </c>
      <c r="B4663" s="9">
        <v>-116.31</v>
      </c>
      <c r="C4663" s="9" t="s">
        <v>27</v>
      </c>
      <c r="D4663" s="9" t="s">
        <v>109</v>
      </c>
      <c r="E4663" s="9" t="s">
        <v>110</v>
      </c>
      <c r="F4663" s="9" t="s">
        <v>4</v>
      </c>
      <c r="G4663" s="9" t="s">
        <v>589</v>
      </c>
      <c r="H4663" s="9" t="s">
        <v>40</v>
      </c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</row>
    <row r="4664" spans="1:24" hidden="1" x14ac:dyDescent="0.2">
      <c r="A4664" s="3">
        <v>45560</v>
      </c>
      <c r="B4664" s="9">
        <v>-0.2</v>
      </c>
      <c r="C4664" s="9" t="s">
        <v>27</v>
      </c>
      <c r="D4664" s="9" t="s">
        <v>109</v>
      </c>
      <c r="E4664" s="9" t="s">
        <v>2814</v>
      </c>
      <c r="F4664" s="9" t="s">
        <v>4</v>
      </c>
      <c r="G4664" s="9" t="s">
        <v>589</v>
      </c>
      <c r="H4664" s="9" t="s">
        <v>40</v>
      </c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</row>
    <row r="4665" spans="1:24" hidden="1" x14ac:dyDescent="0.2">
      <c r="A4665" s="3">
        <v>45560</v>
      </c>
      <c r="B4665" s="9">
        <v>-102.71</v>
      </c>
      <c r="C4665" s="9" t="s">
        <v>27</v>
      </c>
      <c r="D4665" s="9" t="s">
        <v>109</v>
      </c>
      <c r="E4665" s="9" t="s">
        <v>110</v>
      </c>
      <c r="F4665" s="9" t="s">
        <v>4</v>
      </c>
      <c r="G4665" s="9" t="s">
        <v>589</v>
      </c>
      <c r="H4665" s="9" t="s">
        <v>40</v>
      </c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</row>
    <row r="4666" spans="1:24" hidden="1" x14ac:dyDescent="0.2">
      <c r="A4666" s="3">
        <v>45590</v>
      </c>
      <c r="B4666" s="9">
        <v>-0.33</v>
      </c>
      <c r="C4666" s="9" t="s">
        <v>27</v>
      </c>
      <c r="D4666" s="9" t="s">
        <v>109</v>
      </c>
      <c r="E4666" s="9" t="s">
        <v>2814</v>
      </c>
      <c r="F4666" s="9" t="s">
        <v>4</v>
      </c>
      <c r="G4666" s="9" t="s">
        <v>589</v>
      </c>
      <c r="H4666" s="9" t="s">
        <v>40</v>
      </c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</row>
    <row r="4667" spans="1:24" hidden="1" x14ac:dyDescent="0.2">
      <c r="A4667" s="3">
        <v>45590</v>
      </c>
      <c r="B4667" s="9">
        <v>-39.1</v>
      </c>
      <c r="C4667" s="9" t="s">
        <v>27</v>
      </c>
      <c r="D4667" s="9" t="s">
        <v>109</v>
      </c>
      <c r="E4667" s="9" t="s">
        <v>110</v>
      </c>
      <c r="F4667" s="9" t="s">
        <v>4</v>
      </c>
      <c r="G4667" s="9" t="s">
        <v>589</v>
      </c>
      <c r="H4667" s="9" t="s">
        <v>40</v>
      </c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</row>
    <row r="4668" spans="1:24" hidden="1" x14ac:dyDescent="0.2">
      <c r="A4668" s="3">
        <v>45621</v>
      </c>
      <c r="B4668" s="9">
        <v>-0.54</v>
      </c>
      <c r="C4668" s="9" t="s">
        <v>27</v>
      </c>
      <c r="D4668" s="9" t="s">
        <v>109</v>
      </c>
      <c r="E4668" s="9" t="s">
        <v>2814</v>
      </c>
      <c r="F4668" s="9" t="s">
        <v>4</v>
      </c>
      <c r="G4668" s="9" t="s">
        <v>589</v>
      </c>
      <c r="H4668" s="9" t="s">
        <v>40</v>
      </c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</row>
    <row r="4669" spans="1:24" hidden="1" x14ac:dyDescent="0.2">
      <c r="A4669" s="3">
        <v>45650</v>
      </c>
      <c r="B4669" s="9">
        <v>-0.22</v>
      </c>
      <c r="C4669" s="9" t="s">
        <v>27</v>
      </c>
      <c r="D4669" s="9" t="s">
        <v>109</v>
      </c>
      <c r="E4669" s="9" t="s">
        <v>2814</v>
      </c>
      <c r="F4669" s="9" t="s">
        <v>4</v>
      </c>
      <c r="G4669" s="9" t="s">
        <v>589</v>
      </c>
      <c r="H4669" s="9" t="s">
        <v>40</v>
      </c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</row>
    <row r="4670" spans="1:24" hidden="1" x14ac:dyDescent="0.2">
      <c r="A4670" s="3">
        <v>45681</v>
      </c>
      <c r="B4670" s="9">
        <v>-0.65</v>
      </c>
      <c r="C4670" s="9" t="s">
        <v>27</v>
      </c>
      <c r="D4670" s="9" t="s">
        <v>109</v>
      </c>
      <c r="E4670" s="9" t="s">
        <v>2814</v>
      </c>
      <c r="F4670" s="9" t="s">
        <v>4</v>
      </c>
      <c r="G4670" s="9" t="s">
        <v>589</v>
      </c>
      <c r="H4670" s="9" t="s">
        <v>40</v>
      </c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</row>
    <row r="4671" spans="1:24" hidden="1" x14ac:dyDescent="0.2">
      <c r="A4671" s="3">
        <v>45713</v>
      </c>
      <c r="B4671" s="9">
        <v>-0.22</v>
      </c>
      <c r="C4671" s="9" t="s">
        <v>27</v>
      </c>
      <c r="D4671" s="9" t="s">
        <v>109</v>
      </c>
      <c r="E4671" s="9" t="s">
        <v>109</v>
      </c>
      <c r="F4671" s="9" t="s">
        <v>4</v>
      </c>
      <c r="G4671" s="9" t="s">
        <v>589</v>
      </c>
      <c r="H4671" s="9" t="s">
        <v>40</v>
      </c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</row>
    <row r="4672" spans="1:24" hidden="1" x14ac:dyDescent="0.2">
      <c r="A4672" s="3">
        <v>45713</v>
      </c>
      <c r="B4672" s="9">
        <v>-51.74</v>
      </c>
      <c r="C4672" s="9" t="s">
        <v>27</v>
      </c>
      <c r="D4672" s="9" t="s">
        <v>109</v>
      </c>
      <c r="E4672" s="9" t="s">
        <v>109</v>
      </c>
      <c r="F4672" s="9" t="s">
        <v>4</v>
      </c>
      <c r="G4672" s="9" t="s">
        <v>589</v>
      </c>
      <c r="H4672" s="9" t="s">
        <v>40</v>
      </c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</row>
    <row r="4673" spans="1:24" hidden="1" x14ac:dyDescent="0.2">
      <c r="A4673" s="3">
        <v>45741</v>
      </c>
      <c r="B4673" s="9">
        <v>-52.3</v>
      </c>
      <c r="C4673" s="9" t="s">
        <v>27</v>
      </c>
      <c r="D4673" s="9" t="s">
        <v>109</v>
      </c>
      <c r="E4673" s="9" t="s">
        <v>109</v>
      </c>
      <c r="F4673" s="9" t="s">
        <v>4</v>
      </c>
      <c r="G4673" s="9" t="s">
        <v>589</v>
      </c>
      <c r="H4673" s="9" t="s">
        <v>40</v>
      </c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</row>
    <row r="4674" spans="1:24" hidden="1" x14ac:dyDescent="0.2">
      <c r="A4674" s="3">
        <v>45771</v>
      </c>
      <c r="B4674" s="9">
        <v>-58.12</v>
      </c>
      <c r="C4674" s="9" t="s">
        <v>27</v>
      </c>
      <c r="D4674" s="9" t="s">
        <v>109</v>
      </c>
      <c r="E4674" s="9" t="s">
        <v>109</v>
      </c>
      <c r="F4674" s="9" t="s">
        <v>4</v>
      </c>
      <c r="G4674" s="9" t="s">
        <v>589</v>
      </c>
      <c r="H4674" s="9" t="s">
        <v>40</v>
      </c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</row>
    <row r="4675" spans="1:24" hidden="1" x14ac:dyDescent="0.2">
      <c r="A4675" s="3">
        <v>45803</v>
      </c>
      <c r="B4675" s="9">
        <v>-0.24</v>
      </c>
      <c r="C4675" s="9" t="s">
        <v>27</v>
      </c>
      <c r="D4675" s="9" t="s">
        <v>109</v>
      </c>
      <c r="E4675" s="9" t="s">
        <v>109</v>
      </c>
      <c r="F4675" s="9" t="s">
        <v>4</v>
      </c>
      <c r="G4675" s="9" t="s">
        <v>589</v>
      </c>
      <c r="H4675" s="9" t="s">
        <v>40</v>
      </c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</row>
    <row r="4676" spans="1:24" hidden="1" x14ac:dyDescent="0.2">
      <c r="A4676" s="3">
        <v>45803</v>
      </c>
      <c r="B4676" s="9">
        <v>-113.18</v>
      </c>
      <c r="C4676" s="9" t="s">
        <v>27</v>
      </c>
      <c r="D4676" s="9" t="s">
        <v>109</v>
      </c>
      <c r="E4676" s="9" t="s">
        <v>109</v>
      </c>
      <c r="F4676" s="9" t="s">
        <v>4</v>
      </c>
      <c r="G4676" s="9" t="s">
        <v>589</v>
      </c>
      <c r="H4676" s="9" t="s">
        <v>40</v>
      </c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</row>
    <row r="4677" spans="1:24" hidden="1" x14ac:dyDescent="0.2">
      <c r="A4677" s="3">
        <v>45833</v>
      </c>
      <c r="B4677" s="9">
        <v>-101.68</v>
      </c>
      <c r="C4677" s="9" t="s">
        <v>27</v>
      </c>
      <c r="D4677" s="9" t="s">
        <v>109</v>
      </c>
      <c r="E4677" s="9" t="s">
        <v>109</v>
      </c>
      <c r="F4677" s="9" t="s">
        <v>4</v>
      </c>
      <c r="G4677" s="9" t="s">
        <v>589</v>
      </c>
      <c r="H4677" s="9" t="s">
        <v>40</v>
      </c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</row>
    <row r="4678" spans="1:24" hidden="1" x14ac:dyDescent="0.2">
      <c r="A4678" s="3">
        <v>45863</v>
      </c>
      <c r="B4678" s="9">
        <v>-101.84</v>
      </c>
      <c r="C4678" s="9" t="s">
        <v>27</v>
      </c>
      <c r="D4678" s="9" t="s">
        <v>109</v>
      </c>
      <c r="E4678" s="9" t="s">
        <v>110</v>
      </c>
      <c r="F4678" s="9" t="s">
        <v>4</v>
      </c>
      <c r="G4678" s="9" t="s">
        <v>589</v>
      </c>
      <c r="H4678" s="9" t="s">
        <v>40</v>
      </c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</row>
    <row r="4679" spans="1:24" hidden="1" x14ac:dyDescent="0.2">
      <c r="A4679" s="3">
        <v>45894</v>
      </c>
      <c r="B4679" s="9">
        <v>-110.38</v>
      </c>
      <c r="C4679" s="9" t="s">
        <v>27</v>
      </c>
      <c r="D4679" s="9" t="s">
        <v>109</v>
      </c>
      <c r="E4679" s="9" t="s">
        <v>110</v>
      </c>
      <c r="F4679" s="9" t="s">
        <v>4</v>
      </c>
      <c r="G4679" s="9" t="s">
        <v>589</v>
      </c>
      <c r="H4679" s="9" t="s">
        <v>40</v>
      </c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</row>
    <row r="4680" spans="1:24" hidden="1" x14ac:dyDescent="0.2">
      <c r="A4680" s="3">
        <v>45925</v>
      </c>
      <c r="B4680" s="9">
        <v>-0.15</v>
      </c>
      <c r="C4680" s="9" t="s">
        <v>27</v>
      </c>
      <c r="D4680" s="9" t="s">
        <v>109</v>
      </c>
      <c r="E4680" s="9" t="s">
        <v>109</v>
      </c>
      <c r="F4680" s="9" t="s">
        <v>4</v>
      </c>
      <c r="G4680" s="9" t="s">
        <v>589</v>
      </c>
      <c r="H4680" s="9" t="s">
        <v>40</v>
      </c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</row>
    <row r="4681" spans="1:24" hidden="1" x14ac:dyDescent="0.2">
      <c r="A4681" s="3">
        <v>45925</v>
      </c>
      <c r="B4681" s="9">
        <v>-44.6</v>
      </c>
      <c r="C4681" s="9" t="s">
        <v>27</v>
      </c>
      <c r="D4681" s="9" t="s">
        <v>109</v>
      </c>
      <c r="E4681" s="9" t="s">
        <v>109</v>
      </c>
      <c r="F4681" s="9" t="s">
        <v>4</v>
      </c>
      <c r="G4681" s="9" t="s">
        <v>589</v>
      </c>
      <c r="H4681" s="9" t="s">
        <v>40</v>
      </c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</row>
    <row r="4682" spans="1:24" hidden="1" x14ac:dyDescent="0.2">
      <c r="A4682" s="3">
        <v>45954</v>
      </c>
      <c r="B4682" s="9">
        <v>-47.48</v>
      </c>
      <c r="C4682" s="9" t="s">
        <v>27</v>
      </c>
      <c r="D4682" s="9" t="s">
        <v>109</v>
      </c>
      <c r="E4682" s="9" t="s">
        <v>109</v>
      </c>
      <c r="F4682" s="9" t="s">
        <v>4</v>
      </c>
      <c r="G4682" s="9" t="s">
        <v>589</v>
      </c>
      <c r="H4682" s="9" t="s">
        <v>40</v>
      </c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</row>
    <row r="4683" spans="1:24" hidden="1" x14ac:dyDescent="0.2">
      <c r="A4683" s="3">
        <v>45919</v>
      </c>
      <c r="B4683" s="9">
        <v>-2.9</v>
      </c>
      <c r="C4683" s="9" t="s">
        <v>36</v>
      </c>
      <c r="D4683" s="9" t="s">
        <v>67</v>
      </c>
      <c r="E4683" s="9" t="s">
        <v>4745</v>
      </c>
      <c r="F4683" s="9" t="s">
        <v>4</v>
      </c>
      <c r="G4683" s="9" t="s">
        <v>4</v>
      </c>
      <c r="H4683" s="9" t="s">
        <v>40</v>
      </c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</row>
    <row r="4684" spans="1:24" hidden="1" x14ac:dyDescent="0.2">
      <c r="A4684" s="3">
        <v>45922</v>
      </c>
      <c r="B4684" s="9">
        <v>-2.9</v>
      </c>
      <c r="C4684" s="9" t="s">
        <v>36</v>
      </c>
      <c r="D4684" s="9" t="s">
        <v>67</v>
      </c>
      <c r="E4684" s="9" t="s">
        <v>4763</v>
      </c>
      <c r="F4684" s="9" t="s">
        <v>4</v>
      </c>
      <c r="G4684" s="9" t="s">
        <v>4</v>
      </c>
      <c r="H4684" s="9" t="s">
        <v>40</v>
      </c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</row>
    <row r="4685" spans="1:24" hidden="1" x14ac:dyDescent="0.2">
      <c r="A4685" s="3">
        <v>45922</v>
      </c>
      <c r="B4685" s="9">
        <v>-2.9</v>
      </c>
      <c r="C4685" s="9" t="s">
        <v>36</v>
      </c>
      <c r="D4685" s="9" t="s">
        <v>67</v>
      </c>
      <c r="E4685" s="9" t="s">
        <v>4765</v>
      </c>
      <c r="F4685" s="9" t="s">
        <v>4</v>
      </c>
      <c r="G4685" s="9" t="s">
        <v>4</v>
      </c>
      <c r="H4685" s="9" t="s">
        <v>40</v>
      </c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</row>
    <row r="4686" spans="1:24" hidden="1" x14ac:dyDescent="0.2">
      <c r="A4686" s="3">
        <v>45922</v>
      </c>
      <c r="B4686" s="9">
        <v>-2.9</v>
      </c>
      <c r="C4686" s="9" t="s">
        <v>36</v>
      </c>
      <c r="D4686" s="9" t="s">
        <v>67</v>
      </c>
      <c r="E4686" s="9" t="s">
        <v>4767</v>
      </c>
      <c r="F4686" s="9" t="s">
        <v>4</v>
      </c>
      <c r="G4686" s="9" t="s">
        <v>4</v>
      </c>
      <c r="H4686" s="9" t="s">
        <v>40</v>
      </c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</row>
    <row r="4687" spans="1:24" hidden="1" x14ac:dyDescent="0.2">
      <c r="A4687" s="3">
        <v>45922</v>
      </c>
      <c r="B4687" s="9">
        <v>-2.9</v>
      </c>
      <c r="C4687" s="9" t="s">
        <v>36</v>
      </c>
      <c r="D4687" s="9" t="s">
        <v>67</v>
      </c>
      <c r="E4687" s="9" t="s">
        <v>4769</v>
      </c>
      <c r="F4687" s="9" t="s">
        <v>4</v>
      </c>
      <c r="G4687" s="9" t="s">
        <v>4</v>
      </c>
      <c r="H4687" s="9" t="s">
        <v>40</v>
      </c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</row>
    <row r="4688" spans="1:24" hidden="1" x14ac:dyDescent="0.2">
      <c r="A4688" s="3">
        <v>45929</v>
      </c>
      <c r="B4688" s="9">
        <v>0</v>
      </c>
      <c r="C4688" s="9" t="s">
        <v>36</v>
      </c>
      <c r="D4688" s="9" t="s">
        <v>454</v>
      </c>
      <c r="E4688" s="9" t="s">
        <v>4826</v>
      </c>
      <c r="F4688" s="9" t="s">
        <v>4</v>
      </c>
      <c r="G4688" s="9" t="s">
        <v>4</v>
      </c>
      <c r="H4688" s="9" t="s">
        <v>40</v>
      </c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</row>
    <row r="4689" spans="1:24" hidden="1" x14ac:dyDescent="0.2">
      <c r="A4689" s="3">
        <v>45961</v>
      </c>
      <c r="B4689" s="9">
        <v>0</v>
      </c>
      <c r="C4689" s="9" t="s">
        <v>36</v>
      </c>
      <c r="D4689" s="9" t="s">
        <v>5020</v>
      </c>
      <c r="E4689" s="9" t="s">
        <v>5020</v>
      </c>
      <c r="F4689" s="9" t="s">
        <v>4</v>
      </c>
      <c r="G4689" s="9" t="s">
        <v>4</v>
      </c>
      <c r="H4689" s="9" t="s">
        <v>40</v>
      </c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</row>
    <row r="4690" spans="1:24" hidden="1" x14ac:dyDescent="0.2">
      <c r="A4690" s="3">
        <v>45964</v>
      </c>
      <c r="B4690" s="9">
        <v>0</v>
      </c>
      <c r="C4690" s="9" t="s">
        <v>36</v>
      </c>
      <c r="D4690" s="9" t="s">
        <v>5028</v>
      </c>
      <c r="E4690" s="9" t="s">
        <v>5028</v>
      </c>
      <c r="F4690" s="9" t="s">
        <v>4</v>
      </c>
      <c r="G4690" s="9" t="s">
        <v>4</v>
      </c>
      <c r="H4690" s="9" t="s">
        <v>40</v>
      </c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</row>
    <row r="4691" spans="1:24" hidden="1" x14ac:dyDescent="0.2">
      <c r="A4691" s="3">
        <v>46003</v>
      </c>
      <c r="B4691" s="9">
        <v>0</v>
      </c>
      <c r="C4691" s="9" t="s">
        <v>36</v>
      </c>
      <c r="D4691" s="9" t="s">
        <v>454</v>
      </c>
      <c r="E4691" s="9" t="s">
        <v>5114</v>
      </c>
      <c r="F4691" s="9" t="s">
        <v>4</v>
      </c>
      <c r="G4691" s="9" t="s">
        <v>4</v>
      </c>
      <c r="H4691" s="9" t="s">
        <v>40</v>
      </c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</row>
    <row r="4692" spans="1:24" hidden="1" x14ac:dyDescent="0.2">
      <c r="A4692" s="3">
        <v>45379</v>
      </c>
      <c r="B4692" s="9">
        <v>0.02</v>
      </c>
      <c r="C4692" s="9" t="s">
        <v>36</v>
      </c>
      <c r="D4692" s="9" t="s">
        <v>587</v>
      </c>
      <c r="E4692" s="9" t="s">
        <v>588</v>
      </c>
      <c r="F4692" s="9" t="s">
        <v>4</v>
      </c>
      <c r="G4692" s="9" t="s">
        <v>589</v>
      </c>
      <c r="H4692" s="9" t="s">
        <v>40</v>
      </c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</row>
    <row r="4693" spans="1:24" hidden="1" x14ac:dyDescent="0.2">
      <c r="A4693" s="3">
        <v>45471</v>
      </c>
      <c r="B4693" s="9">
        <v>0.03</v>
      </c>
      <c r="C4693" s="9" t="s">
        <v>36</v>
      </c>
      <c r="D4693" s="9" t="s">
        <v>587</v>
      </c>
      <c r="E4693" s="9" t="s">
        <v>588</v>
      </c>
      <c r="F4693" s="9" t="s">
        <v>4</v>
      </c>
      <c r="G4693" s="9" t="s">
        <v>589</v>
      </c>
      <c r="H4693" s="9" t="s">
        <v>40</v>
      </c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</row>
    <row r="4694" spans="1:24" hidden="1" x14ac:dyDescent="0.2">
      <c r="A4694" s="3">
        <v>45565</v>
      </c>
      <c r="B4694" s="9">
        <v>0.06</v>
      </c>
      <c r="C4694" s="9" t="s">
        <v>36</v>
      </c>
      <c r="D4694" s="9" t="s">
        <v>587</v>
      </c>
      <c r="E4694" s="9" t="s">
        <v>588</v>
      </c>
      <c r="F4694" s="9" t="s">
        <v>4</v>
      </c>
      <c r="G4694" s="9" t="s">
        <v>589</v>
      </c>
      <c r="H4694" s="9" t="s">
        <v>40</v>
      </c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</row>
    <row r="4695" spans="1:24" hidden="1" x14ac:dyDescent="0.2">
      <c r="A4695" s="3">
        <v>45657</v>
      </c>
      <c r="B4695" s="9">
        <v>0.02</v>
      </c>
      <c r="C4695" s="9" t="s">
        <v>36</v>
      </c>
      <c r="D4695" s="9" t="s">
        <v>587</v>
      </c>
      <c r="E4695" s="9" t="s">
        <v>588</v>
      </c>
      <c r="F4695" s="9" t="s">
        <v>4</v>
      </c>
      <c r="G4695" s="9" t="s">
        <v>589</v>
      </c>
      <c r="H4695" s="9" t="s">
        <v>40</v>
      </c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</row>
    <row r="4696" spans="1:24" hidden="1" x14ac:dyDescent="0.2">
      <c r="A4696" s="3">
        <v>45961</v>
      </c>
      <c r="B4696" s="9">
        <v>-0.54</v>
      </c>
      <c r="C4696" s="9" t="s">
        <v>36</v>
      </c>
      <c r="D4696" s="9" t="s">
        <v>109</v>
      </c>
      <c r="E4696" s="9" t="s">
        <v>109</v>
      </c>
      <c r="F4696" s="9" t="s">
        <v>4</v>
      </c>
      <c r="G4696" s="9" t="s">
        <v>589</v>
      </c>
      <c r="H4696" s="9" t="s">
        <v>40</v>
      </c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</row>
    <row r="4697" spans="1:24" hidden="1" x14ac:dyDescent="0.2">
      <c r="A4697" s="3">
        <v>45989</v>
      </c>
      <c r="B4697" s="9">
        <v>-2.85</v>
      </c>
      <c r="C4697" s="9" t="s">
        <v>36</v>
      </c>
      <c r="D4697" s="9" t="s">
        <v>109</v>
      </c>
      <c r="E4697" s="9" t="s">
        <v>109</v>
      </c>
      <c r="F4697" s="9" t="s">
        <v>4</v>
      </c>
      <c r="G4697" s="9" t="s">
        <v>589</v>
      </c>
      <c r="H4697" s="9" t="s">
        <v>40</v>
      </c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</row>
    <row r="4698" spans="1:24" hidden="1" x14ac:dyDescent="0.2">
      <c r="A4698" s="3">
        <v>45966</v>
      </c>
      <c r="B4698" s="9">
        <v>-0.35</v>
      </c>
      <c r="C4698" s="9" t="s">
        <v>5536</v>
      </c>
      <c r="D4698" s="9" t="s">
        <v>67</v>
      </c>
      <c r="E4698" s="9" t="s">
        <v>68</v>
      </c>
      <c r="F4698" s="9" t="s">
        <v>4</v>
      </c>
      <c r="G4698" s="9" t="s">
        <v>4</v>
      </c>
      <c r="H4698" s="9" t="s">
        <v>40</v>
      </c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</row>
    <row r="4699" spans="1:24" hidden="1" x14ac:dyDescent="0.2">
      <c r="A4699" s="3">
        <v>45971</v>
      </c>
      <c r="B4699" s="9">
        <v>-0.81</v>
      </c>
      <c r="C4699" s="9" t="s">
        <v>5536</v>
      </c>
      <c r="D4699" s="9" t="s">
        <v>67</v>
      </c>
      <c r="E4699" s="9" t="s">
        <v>68</v>
      </c>
      <c r="F4699" s="9" t="s">
        <v>4</v>
      </c>
      <c r="G4699" s="9" t="s">
        <v>4</v>
      </c>
      <c r="H4699" s="9" t="s">
        <v>40</v>
      </c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</row>
    <row r="4700" spans="1:24" hidden="1" x14ac:dyDescent="0.2">
      <c r="A4700" s="3">
        <v>45978</v>
      </c>
      <c r="B4700" s="9">
        <v>-7</v>
      </c>
      <c r="C4700" s="9" t="s">
        <v>5536</v>
      </c>
      <c r="D4700" s="9" t="s">
        <v>67</v>
      </c>
      <c r="E4700" s="9" t="s">
        <v>1508</v>
      </c>
      <c r="F4700" s="9" t="s">
        <v>4</v>
      </c>
      <c r="G4700" s="9" t="s">
        <v>4</v>
      </c>
      <c r="H4700" s="9" t="s">
        <v>40</v>
      </c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</row>
    <row r="4701" spans="1:24" hidden="1" x14ac:dyDescent="0.2">
      <c r="A4701" s="3">
        <v>45978</v>
      </c>
      <c r="B4701" s="9">
        <v>-2.12</v>
      </c>
      <c r="C4701" s="9" t="s">
        <v>5536</v>
      </c>
      <c r="D4701" s="9" t="s">
        <v>67</v>
      </c>
      <c r="E4701" s="9" t="s">
        <v>68</v>
      </c>
      <c r="F4701" s="9" t="s">
        <v>4</v>
      </c>
      <c r="G4701" s="9" t="s">
        <v>4</v>
      </c>
      <c r="H4701" s="9" t="s">
        <v>40</v>
      </c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</row>
    <row r="4702" spans="1:24" hidden="1" x14ac:dyDescent="0.2">
      <c r="A4702" s="3">
        <v>45979</v>
      </c>
      <c r="B4702" s="9">
        <v>-1.18</v>
      </c>
      <c r="C4702" s="9" t="s">
        <v>5536</v>
      </c>
      <c r="D4702" s="9" t="s">
        <v>67</v>
      </c>
      <c r="E4702" s="9" t="s">
        <v>68</v>
      </c>
      <c r="F4702" s="9" t="s">
        <v>4</v>
      </c>
      <c r="G4702" s="9" t="s">
        <v>4</v>
      </c>
      <c r="H4702" s="9" t="s">
        <v>40</v>
      </c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</row>
    <row r="4703" spans="1:24" hidden="1" x14ac:dyDescent="0.2">
      <c r="A4703" s="3">
        <v>45985</v>
      </c>
      <c r="B4703" s="9">
        <v>-1.0900000000000001</v>
      </c>
      <c r="C4703" s="9" t="s">
        <v>5536</v>
      </c>
      <c r="D4703" s="9" t="s">
        <v>67</v>
      </c>
      <c r="E4703" s="9" t="s">
        <v>68</v>
      </c>
      <c r="F4703" s="9" t="s">
        <v>4</v>
      </c>
      <c r="G4703" s="9" t="s">
        <v>4</v>
      </c>
      <c r="H4703" s="9" t="s">
        <v>40</v>
      </c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</row>
    <row r="4704" spans="1:24" hidden="1" x14ac:dyDescent="0.2">
      <c r="A4704" s="3">
        <v>45992</v>
      </c>
      <c r="B4704" s="9">
        <v>-1.29</v>
      </c>
      <c r="C4704" s="9" t="s">
        <v>5536</v>
      </c>
      <c r="D4704" s="9" t="s">
        <v>67</v>
      </c>
      <c r="E4704" s="9" t="s">
        <v>68</v>
      </c>
      <c r="F4704" s="9" t="s">
        <v>4</v>
      </c>
      <c r="G4704" s="9" t="s">
        <v>4</v>
      </c>
      <c r="H4704" s="9" t="s">
        <v>40</v>
      </c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</row>
    <row r="4705" spans="1:24" hidden="1" x14ac:dyDescent="0.2">
      <c r="A4705" s="3">
        <v>45993</v>
      </c>
      <c r="B4705" s="9">
        <v>-133.66</v>
      </c>
      <c r="C4705" s="9" t="s">
        <v>5536</v>
      </c>
      <c r="D4705" s="9" t="s">
        <v>67</v>
      </c>
      <c r="E4705" s="9" t="s">
        <v>68</v>
      </c>
      <c r="F4705" s="9" t="s">
        <v>4</v>
      </c>
      <c r="G4705" s="9" t="s">
        <v>4</v>
      </c>
      <c r="H4705" s="9" t="s">
        <v>40</v>
      </c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</row>
    <row r="4706" spans="1:24" hidden="1" x14ac:dyDescent="0.2">
      <c r="A4706" s="3">
        <v>45996</v>
      </c>
      <c r="B4706" s="9">
        <v>-0.35</v>
      </c>
      <c r="C4706" s="9" t="s">
        <v>5536</v>
      </c>
      <c r="D4706" s="9" t="s">
        <v>67</v>
      </c>
      <c r="E4706" s="9" t="s">
        <v>68</v>
      </c>
      <c r="F4706" s="9" t="s">
        <v>4</v>
      </c>
      <c r="G4706" s="9" t="s">
        <v>4</v>
      </c>
      <c r="H4706" s="9" t="s">
        <v>40</v>
      </c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</row>
    <row r="4707" spans="1:24" hidden="1" x14ac:dyDescent="0.2">
      <c r="A4707" s="3">
        <v>46002</v>
      </c>
      <c r="B4707" s="9">
        <v>-0.79</v>
      </c>
      <c r="C4707" s="9" t="s">
        <v>5536</v>
      </c>
      <c r="D4707" s="9" t="s">
        <v>67</v>
      </c>
      <c r="E4707" s="9" t="s">
        <v>68</v>
      </c>
      <c r="F4707" s="9" t="s">
        <v>4</v>
      </c>
      <c r="G4707" s="9" t="s">
        <v>4</v>
      </c>
      <c r="H4707" s="9" t="s">
        <v>40</v>
      </c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</row>
    <row r="4708" spans="1:24" hidden="1" x14ac:dyDescent="0.2">
      <c r="A4708" s="3">
        <v>46020</v>
      </c>
      <c r="B4708" s="9">
        <v>-1.05</v>
      </c>
      <c r="C4708" s="9" t="s">
        <v>5536</v>
      </c>
      <c r="D4708" s="9" t="s">
        <v>67</v>
      </c>
      <c r="E4708" s="9" t="s">
        <v>68</v>
      </c>
      <c r="F4708" s="9" t="s">
        <v>4</v>
      </c>
      <c r="G4708" s="9" t="s">
        <v>4</v>
      </c>
      <c r="H4708" s="9" t="s">
        <v>40</v>
      </c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</row>
    <row r="4709" spans="1:24" hidden="1" x14ac:dyDescent="0.2">
      <c r="A4709" s="3">
        <v>45986</v>
      </c>
      <c r="B4709" s="9">
        <v>-0.25</v>
      </c>
      <c r="C4709" s="9" t="s">
        <v>5536</v>
      </c>
      <c r="D4709" s="9" t="s">
        <v>109</v>
      </c>
      <c r="E4709" s="9" t="s">
        <v>2814</v>
      </c>
      <c r="F4709" s="9" t="s">
        <v>4</v>
      </c>
      <c r="G4709" s="9" t="s">
        <v>589</v>
      </c>
      <c r="H4709" s="9" t="s">
        <v>40</v>
      </c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</row>
    <row r="4710" spans="1:24" hidden="1" x14ac:dyDescent="0.2">
      <c r="A4710" s="3">
        <v>45986</v>
      </c>
      <c r="B4710" s="9">
        <v>-108.54</v>
      </c>
      <c r="C4710" s="9" t="s">
        <v>5536</v>
      </c>
      <c r="D4710" s="9" t="s">
        <v>109</v>
      </c>
      <c r="E4710" s="9" t="s">
        <v>110</v>
      </c>
      <c r="F4710" s="9" t="s">
        <v>4</v>
      </c>
      <c r="G4710" s="9" t="s">
        <v>589</v>
      </c>
      <c r="H4710" s="9" t="s">
        <v>40</v>
      </c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</row>
    <row r="4711" spans="1:24" hidden="1" x14ac:dyDescent="0.2">
      <c r="A4711" s="3">
        <v>46015</v>
      </c>
      <c r="B4711" s="9">
        <v>-31.9</v>
      </c>
      <c r="C4711" s="9" t="s">
        <v>5536</v>
      </c>
      <c r="D4711" s="9" t="s">
        <v>109</v>
      </c>
      <c r="E4711" s="9" t="s">
        <v>110</v>
      </c>
      <c r="F4711" s="9" t="s">
        <v>4</v>
      </c>
      <c r="G4711" s="9" t="s">
        <v>589</v>
      </c>
      <c r="H4711" s="9" t="s">
        <v>40</v>
      </c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</row>
    <row r="4712" spans="1:24" hidden="1" x14ac:dyDescent="0.2">
      <c r="A4712" s="3">
        <v>45322</v>
      </c>
      <c r="B4712" s="9">
        <v>-1.54</v>
      </c>
      <c r="C4712" s="9" t="s">
        <v>5534</v>
      </c>
      <c r="D4712" s="9" t="s">
        <v>109</v>
      </c>
      <c r="E4712" s="9" t="s">
        <v>109</v>
      </c>
      <c r="F4712" s="9" t="s">
        <v>4</v>
      </c>
      <c r="G4712" s="9" t="s">
        <v>589</v>
      </c>
      <c r="H4712" s="9" t="s">
        <v>40</v>
      </c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</row>
    <row r="4713" spans="1:24" hidden="1" x14ac:dyDescent="0.2">
      <c r="A4713" s="3">
        <v>45379</v>
      </c>
      <c r="B4713" s="9">
        <v>-3.39</v>
      </c>
      <c r="C4713" s="9" t="s">
        <v>5534</v>
      </c>
      <c r="D4713" s="9" t="s">
        <v>109</v>
      </c>
      <c r="E4713" s="9" t="s">
        <v>109</v>
      </c>
      <c r="F4713" s="9" t="s">
        <v>4</v>
      </c>
      <c r="G4713" s="9" t="s">
        <v>589</v>
      </c>
      <c r="H4713" s="9" t="s">
        <v>40</v>
      </c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</row>
    <row r="4714" spans="1:24" hidden="1" x14ac:dyDescent="0.2">
      <c r="A4714" s="3">
        <v>45379</v>
      </c>
      <c r="B4714" s="9">
        <v>0.02</v>
      </c>
      <c r="C4714" s="9" t="s">
        <v>5534</v>
      </c>
      <c r="D4714" s="9" t="s">
        <v>587</v>
      </c>
      <c r="E4714" s="9" t="s">
        <v>588</v>
      </c>
      <c r="F4714" s="9" t="s">
        <v>4</v>
      </c>
      <c r="G4714" s="9" t="s">
        <v>589</v>
      </c>
      <c r="H4714" s="9" t="s">
        <v>40</v>
      </c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</row>
    <row r="4715" spans="1:24" hidden="1" x14ac:dyDescent="0.2">
      <c r="A4715" s="3">
        <v>45471</v>
      </c>
      <c r="B4715" s="9">
        <v>0.13</v>
      </c>
      <c r="C4715" s="9" t="s">
        <v>5534</v>
      </c>
      <c r="D4715" s="9" t="s">
        <v>587</v>
      </c>
      <c r="E4715" s="9" t="s">
        <v>588</v>
      </c>
      <c r="F4715" s="9" t="s">
        <v>4</v>
      </c>
      <c r="G4715" s="9" t="s">
        <v>589</v>
      </c>
      <c r="H4715" s="9" t="s">
        <v>40</v>
      </c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</row>
    <row r="4716" spans="1:24" hidden="1" x14ac:dyDescent="0.2">
      <c r="A4716" s="3">
        <v>45534</v>
      </c>
      <c r="B4716" s="9">
        <v>-1.45</v>
      </c>
      <c r="C4716" s="9" t="s">
        <v>5534</v>
      </c>
      <c r="D4716" s="9" t="s">
        <v>109</v>
      </c>
      <c r="E4716" s="9" t="s">
        <v>109</v>
      </c>
      <c r="F4716" s="9" t="s">
        <v>4</v>
      </c>
      <c r="G4716" s="9" t="s">
        <v>589</v>
      </c>
      <c r="H4716" s="9" t="s">
        <v>40</v>
      </c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</row>
    <row r="4717" spans="1:24" hidden="1" x14ac:dyDescent="0.2">
      <c r="A4717" s="3">
        <v>45565</v>
      </c>
      <c r="B4717" s="9">
        <v>0.01</v>
      </c>
      <c r="C4717" s="9" t="s">
        <v>5534</v>
      </c>
      <c r="D4717" s="9" t="s">
        <v>587</v>
      </c>
      <c r="E4717" s="9" t="s">
        <v>588</v>
      </c>
      <c r="F4717" s="9" t="s">
        <v>4</v>
      </c>
      <c r="G4717" s="9" t="s">
        <v>589</v>
      </c>
      <c r="H4717" s="9" t="s">
        <v>40</v>
      </c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</row>
    <row r="4718" spans="1:24" x14ac:dyDescent="0.2">
      <c r="A4718" s="3">
        <v>45637</v>
      </c>
      <c r="B4718" s="9">
        <v>26</v>
      </c>
      <c r="C4718" s="9" t="s">
        <v>36</v>
      </c>
      <c r="D4718" s="9" t="s">
        <v>168</v>
      </c>
      <c r="E4718" s="9" t="s">
        <v>3054</v>
      </c>
      <c r="F4718" s="9" t="s">
        <v>5537</v>
      </c>
      <c r="G4718" s="9" t="s">
        <v>5492</v>
      </c>
      <c r="H4718" s="10" t="s">
        <v>3054</v>
      </c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</row>
    <row r="4719" spans="1:24" hidden="1" x14ac:dyDescent="0.2">
      <c r="A4719" s="3">
        <v>45714</v>
      </c>
      <c r="B4719" s="9">
        <v>5779.19</v>
      </c>
      <c r="C4719" s="9" t="s">
        <v>36</v>
      </c>
      <c r="D4719" s="9" t="s">
        <v>95</v>
      </c>
      <c r="E4719" s="9" t="s">
        <v>96</v>
      </c>
      <c r="F4719" s="9" t="s">
        <v>97</v>
      </c>
      <c r="G4719" s="9" t="s">
        <v>5532</v>
      </c>
      <c r="H4719" s="10" t="s">
        <v>4239</v>
      </c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</row>
    <row r="4720" spans="1:24" hidden="1" x14ac:dyDescent="0.2">
      <c r="A4720" s="3">
        <v>45728</v>
      </c>
      <c r="B4720" s="9">
        <v>5779.19</v>
      </c>
      <c r="C4720" s="9" t="s">
        <v>36</v>
      </c>
      <c r="D4720" s="9" t="s">
        <v>95</v>
      </c>
      <c r="E4720" s="9" t="s">
        <v>96</v>
      </c>
      <c r="F4720" s="9" t="s">
        <v>97</v>
      </c>
      <c r="G4720" s="9" t="s">
        <v>5532</v>
      </c>
      <c r="H4720" s="10" t="s">
        <v>4239</v>
      </c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</row>
    <row r="4721" spans="1:24" x14ac:dyDescent="0.2">
      <c r="A4721" s="3">
        <v>45828</v>
      </c>
      <c r="B4721" s="9">
        <v>50</v>
      </c>
      <c r="C4721" s="9" t="s">
        <v>36</v>
      </c>
      <c r="D4721" s="9" t="s">
        <v>168</v>
      </c>
      <c r="E4721" s="9" t="s">
        <v>4154</v>
      </c>
      <c r="F4721" s="9" t="s">
        <v>5537</v>
      </c>
      <c r="G4721" s="9" t="s">
        <v>5492</v>
      </c>
      <c r="H4721" s="10" t="s">
        <v>4154</v>
      </c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</row>
    <row r="4722" spans="1:24" x14ac:dyDescent="0.2">
      <c r="A4722" s="3">
        <v>45636</v>
      </c>
      <c r="B4722" s="9">
        <v>100</v>
      </c>
      <c r="C4722" s="9" t="s">
        <v>36</v>
      </c>
      <c r="D4722" s="9" t="s">
        <v>168</v>
      </c>
      <c r="E4722" s="9" t="s">
        <v>3202</v>
      </c>
      <c r="F4722" s="9" t="s">
        <v>5537</v>
      </c>
      <c r="G4722" s="9" t="s">
        <v>5492</v>
      </c>
      <c r="H4722" s="10" t="s">
        <v>3202</v>
      </c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</row>
    <row r="4723" spans="1:24" x14ac:dyDescent="0.2">
      <c r="A4723" s="3">
        <v>45763</v>
      </c>
      <c r="B4723" s="9">
        <v>44</v>
      </c>
      <c r="C4723" s="9" t="s">
        <v>36</v>
      </c>
      <c r="D4723" s="9" t="s">
        <v>168</v>
      </c>
      <c r="E4723" s="9" t="s">
        <v>3724</v>
      </c>
      <c r="F4723" s="9" t="s">
        <v>5537</v>
      </c>
      <c r="G4723" s="9" t="s">
        <v>5492</v>
      </c>
      <c r="H4723" s="10" t="s">
        <v>3724</v>
      </c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</row>
    <row r="4724" spans="1:24" x14ac:dyDescent="0.2">
      <c r="A4724" s="3">
        <v>45769</v>
      </c>
      <c r="B4724" s="9">
        <v>53</v>
      </c>
      <c r="C4724" s="9" t="s">
        <v>36</v>
      </c>
      <c r="D4724" s="9" t="s">
        <v>168</v>
      </c>
      <c r="E4724" s="9" t="s">
        <v>3724</v>
      </c>
      <c r="F4724" s="9" t="s">
        <v>5537</v>
      </c>
      <c r="G4724" s="9" t="s">
        <v>5492</v>
      </c>
      <c r="H4724" s="10" t="s">
        <v>3724</v>
      </c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</row>
    <row r="4725" spans="1:24" hidden="1" x14ac:dyDescent="0.2">
      <c r="A4725" s="3">
        <v>45742</v>
      </c>
      <c r="B4725" s="9">
        <v>5779.19</v>
      </c>
      <c r="C4725" s="9" t="s">
        <v>36</v>
      </c>
      <c r="D4725" s="9" t="s">
        <v>95</v>
      </c>
      <c r="E4725" s="9" t="s">
        <v>96</v>
      </c>
      <c r="F4725" s="9" t="s">
        <v>97</v>
      </c>
      <c r="G4725" s="9" t="s">
        <v>5532</v>
      </c>
      <c r="H4725" s="10" t="s">
        <v>4239</v>
      </c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</row>
    <row r="4726" spans="1:24" hidden="1" x14ac:dyDescent="0.2">
      <c r="A4726" s="3">
        <v>45770</v>
      </c>
      <c r="B4726" s="9">
        <v>5752.48</v>
      </c>
      <c r="C4726" s="9" t="s">
        <v>36</v>
      </c>
      <c r="D4726" s="9" t="s">
        <v>95</v>
      </c>
      <c r="E4726" s="9" t="s">
        <v>96</v>
      </c>
      <c r="F4726" s="9" t="s">
        <v>97</v>
      </c>
      <c r="G4726" s="9" t="s">
        <v>5532</v>
      </c>
      <c r="H4726" s="10" t="s">
        <v>4239</v>
      </c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</row>
    <row r="4727" spans="1:24" hidden="1" x14ac:dyDescent="0.2">
      <c r="A4727" s="3">
        <v>45860</v>
      </c>
      <c r="B4727" s="9">
        <v>-20</v>
      </c>
      <c r="C4727" s="9" t="s">
        <v>172</v>
      </c>
      <c r="D4727" s="10"/>
      <c r="E4727" s="9" t="s">
        <v>4373</v>
      </c>
      <c r="F4727" s="9" t="s">
        <v>1126</v>
      </c>
      <c r="G4727" s="9" t="s">
        <v>2</v>
      </c>
      <c r="H4727" s="9" t="s">
        <v>4374</v>
      </c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</row>
    <row r="4728" spans="1:24" hidden="1" x14ac:dyDescent="0.2">
      <c r="A4728" s="3">
        <v>45889</v>
      </c>
      <c r="B4728" s="9">
        <v>-26.05</v>
      </c>
      <c r="C4728" s="9" t="s">
        <v>172</v>
      </c>
      <c r="D4728" s="10"/>
      <c r="E4728" s="9" t="s">
        <v>4537</v>
      </c>
      <c r="F4728" s="9" t="s">
        <v>5538</v>
      </c>
      <c r="G4728" s="9" t="s">
        <v>5543</v>
      </c>
      <c r="H4728" s="9" t="s">
        <v>4022</v>
      </c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</row>
    <row r="4729" spans="1:24" hidden="1" x14ac:dyDescent="0.2">
      <c r="A4729" s="3">
        <v>45663</v>
      </c>
      <c r="B4729" s="9">
        <v>-12.3</v>
      </c>
      <c r="C4729" s="9" t="s">
        <v>27</v>
      </c>
      <c r="D4729" s="9" t="s">
        <v>28</v>
      </c>
      <c r="E4729" s="9" t="s">
        <v>2663</v>
      </c>
      <c r="F4729" s="9" t="s">
        <v>16</v>
      </c>
      <c r="G4729" s="9" t="s">
        <v>6049</v>
      </c>
      <c r="H4729" s="12" t="s">
        <v>2664</v>
      </c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</row>
    <row r="4730" spans="1:24" hidden="1" x14ac:dyDescent="0.2">
      <c r="A4730" s="3">
        <v>45889</v>
      </c>
      <c r="B4730" s="9">
        <v>-22.1</v>
      </c>
      <c r="C4730" s="9" t="s">
        <v>172</v>
      </c>
      <c r="D4730" s="10"/>
      <c r="E4730" s="9" t="s">
        <v>4537</v>
      </c>
      <c r="F4730" s="9" t="s">
        <v>5538</v>
      </c>
      <c r="G4730" s="9" t="s">
        <v>5543</v>
      </c>
      <c r="H4730" s="9" t="s">
        <v>4022</v>
      </c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</row>
    <row r="4731" spans="1:24" hidden="1" x14ac:dyDescent="0.2">
      <c r="A4731" s="3">
        <v>45805</v>
      </c>
      <c r="B4731" s="9">
        <v>-31.2</v>
      </c>
      <c r="C4731" s="9" t="s">
        <v>172</v>
      </c>
      <c r="D4731" s="10"/>
      <c r="E4731" s="9" t="s">
        <v>4021</v>
      </c>
      <c r="F4731" s="9" t="s">
        <v>5538</v>
      </c>
      <c r="G4731" s="9" t="s">
        <v>5543</v>
      </c>
      <c r="H4731" s="9" t="s">
        <v>4022</v>
      </c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</row>
    <row r="4732" spans="1:24" hidden="1" x14ac:dyDescent="0.2">
      <c r="A4732" s="3">
        <v>45868</v>
      </c>
      <c r="B4732" s="9">
        <v>-16.45</v>
      </c>
      <c r="C4732" s="9" t="s">
        <v>172</v>
      </c>
      <c r="D4732" s="10"/>
      <c r="E4732" s="9" t="s">
        <v>4427</v>
      </c>
      <c r="F4732" s="9" t="s">
        <v>5538</v>
      </c>
      <c r="G4732" s="9" t="s">
        <v>5543</v>
      </c>
      <c r="H4732" s="9" t="s">
        <v>4022</v>
      </c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</row>
    <row r="4733" spans="1:24" hidden="1" x14ac:dyDescent="0.2">
      <c r="A4733" s="3">
        <v>45411</v>
      </c>
      <c r="B4733" s="9">
        <v>-22.99</v>
      </c>
      <c r="C4733" s="9" t="s">
        <v>27</v>
      </c>
      <c r="D4733" s="9" t="s">
        <v>28</v>
      </c>
      <c r="E4733" s="9" t="s">
        <v>49</v>
      </c>
      <c r="F4733" s="9" t="s">
        <v>17</v>
      </c>
      <c r="G4733" s="9" t="s">
        <v>5520</v>
      </c>
      <c r="H4733" s="9" t="s">
        <v>50</v>
      </c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</row>
    <row r="4734" spans="1:24" hidden="1" x14ac:dyDescent="0.2">
      <c r="A4734" s="3">
        <v>45427</v>
      </c>
      <c r="B4734" s="9">
        <v>-9.99</v>
      </c>
      <c r="C4734" s="9" t="s">
        <v>27</v>
      </c>
      <c r="D4734" s="9" t="s">
        <v>28</v>
      </c>
      <c r="E4734" s="9" t="s">
        <v>49</v>
      </c>
      <c r="F4734" s="9" t="s">
        <v>17</v>
      </c>
      <c r="G4734" s="9" t="s">
        <v>5520</v>
      </c>
      <c r="H4734" s="9" t="s">
        <v>50</v>
      </c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</row>
    <row r="4735" spans="1:24" hidden="1" x14ac:dyDescent="0.2">
      <c r="A4735" s="3">
        <v>45434</v>
      </c>
      <c r="B4735" s="9">
        <v>-4.49</v>
      </c>
      <c r="C4735" s="9" t="s">
        <v>27</v>
      </c>
      <c r="D4735" s="9" t="s">
        <v>28</v>
      </c>
      <c r="E4735" s="9" t="s">
        <v>49</v>
      </c>
      <c r="F4735" s="9" t="s">
        <v>17</v>
      </c>
      <c r="G4735" s="9" t="s">
        <v>5520</v>
      </c>
      <c r="H4735" s="9" t="s">
        <v>50</v>
      </c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</row>
    <row r="4736" spans="1:24" hidden="1" x14ac:dyDescent="0.2">
      <c r="A4736" s="3">
        <v>45440</v>
      </c>
      <c r="B4736" s="9">
        <v>-22.99</v>
      </c>
      <c r="C4736" s="9" t="s">
        <v>27</v>
      </c>
      <c r="D4736" s="9" t="s">
        <v>28</v>
      </c>
      <c r="E4736" s="9" t="s">
        <v>49</v>
      </c>
      <c r="F4736" s="9" t="s">
        <v>17</v>
      </c>
      <c r="G4736" s="9" t="s">
        <v>5520</v>
      </c>
      <c r="H4736" s="9" t="s">
        <v>50</v>
      </c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</row>
    <row r="4737" spans="1:24" hidden="1" x14ac:dyDescent="0.2">
      <c r="A4737" s="3">
        <v>45460</v>
      </c>
      <c r="B4737" s="9">
        <v>-22.99</v>
      </c>
      <c r="C4737" s="9" t="s">
        <v>27</v>
      </c>
      <c r="D4737" s="9" t="s">
        <v>28</v>
      </c>
      <c r="E4737" s="9" t="s">
        <v>49</v>
      </c>
      <c r="F4737" s="9" t="s">
        <v>17</v>
      </c>
      <c r="G4737" s="9" t="s">
        <v>5520</v>
      </c>
      <c r="H4737" s="9" t="s">
        <v>50</v>
      </c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</row>
    <row r="4738" spans="1:24" hidden="1" x14ac:dyDescent="0.2">
      <c r="A4738" s="3">
        <v>45460</v>
      </c>
      <c r="B4738" s="9">
        <v>-9.99</v>
      </c>
      <c r="C4738" s="9" t="s">
        <v>27</v>
      </c>
      <c r="D4738" s="9" t="s">
        <v>28</v>
      </c>
      <c r="E4738" s="9" t="s">
        <v>49</v>
      </c>
      <c r="F4738" s="9" t="s">
        <v>17</v>
      </c>
      <c r="G4738" s="9" t="s">
        <v>5520</v>
      </c>
      <c r="H4738" s="9" t="s">
        <v>50</v>
      </c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</row>
    <row r="4739" spans="1:24" hidden="1" x14ac:dyDescent="0.2">
      <c r="A4739" s="3">
        <v>45467</v>
      </c>
      <c r="B4739" s="9">
        <v>-4.49</v>
      </c>
      <c r="C4739" s="9" t="s">
        <v>27</v>
      </c>
      <c r="D4739" s="9" t="s">
        <v>28</v>
      </c>
      <c r="E4739" s="9" t="s">
        <v>49</v>
      </c>
      <c r="F4739" s="9" t="s">
        <v>17</v>
      </c>
      <c r="G4739" s="9" t="s">
        <v>5520</v>
      </c>
      <c r="H4739" s="9" t="s">
        <v>50</v>
      </c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</row>
    <row r="4740" spans="1:24" hidden="1" x14ac:dyDescent="0.2">
      <c r="A4740" s="3">
        <v>45478</v>
      </c>
      <c r="B4740" s="9">
        <v>-9.99</v>
      </c>
      <c r="C4740" s="9" t="s">
        <v>27</v>
      </c>
      <c r="D4740" s="9" t="s">
        <v>28</v>
      </c>
      <c r="E4740" s="9" t="s">
        <v>49</v>
      </c>
      <c r="F4740" s="9" t="s">
        <v>17</v>
      </c>
      <c r="G4740" s="9" t="s">
        <v>5520</v>
      </c>
      <c r="H4740" s="9" t="s">
        <v>50</v>
      </c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</row>
    <row r="4741" spans="1:24" hidden="1" x14ac:dyDescent="0.2">
      <c r="A4741" s="3">
        <v>45490</v>
      </c>
      <c r="B4741" s="9">
        <v>-22.99</v>
      </c>
      <c r="C4741" s="9" t="s">
        <v>27</v>
      </c>
      <c r="D4741" s="9" t="s">
        <v>28</v>
      </c>
      <c r="E4741" s="9" t="s">
        <v>49</v>
      </c>
      <c r="F4741" s="9" t="s">
        <v>17</v>
      </c>
      <c r="G4741" s="9" t="s">
        <v>5520</v>
      </c>
      <c r="H4741" s="9" t="s">
        <v>50</v>
      </c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</row>
    <row r="4742" spans="1:24" hidden="1" x14ac:dyDescent="0.2">
      <c r="A4742" s="3">
        <v>45496</v>
      </c>
      <c r="B4742" s="9">
        <v>-4.49</v>
      </c>
      <c r="C4742" s="9" t="s">
        <v>27</v>
      </c>
      <c r="D4742" s="9" t="s">
        <v>28</v>
      </c>
      <c r="E4742" s="9" t="s">
        <v>49</v>
      </c>
      <c r="F4742" s="9" t="s">
        <v>17</v>
      </c>
      <c r="G4742" s="9" t="s">
        <v>5520</v>
      </c>
      <c r="H4742" s="9" t="s">
        <v>50</v>
      </c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</row>
    <row r="4743" spans="1:24" hidden="1" x14ac:dyDescent="0.2">
      <c r="A4743" s="3">
        <v>45519</v>
      </c>
      <c r="B4743" s="9">
        <v>-9.99</v>
      </c>
      <c r="C4743" s="9" t="s">
        <v>27</v>
      </c>
      <c r="D4743" s="9" t="s">
        <v>28</v>
      </c>
      <c r="E4743" s="9" t="s">
        <v>49</v>
      </c>
      <c r="F4743" s="9" t="s">
        <v>17</v>
      </c>
      <c r="G4743" s="9" t="s">
        <v>5520</v>
      </c>
      <c r="H4743" s="9" t="s">
        <v>50</v>
      </c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</row>
    <row r="4744" spans="1:24" hidden="1" x14ac:dyDescent="0.2">
      <c r="A4744" s="3">
        <v>45523</v>
      </c>
      <c r="B4744" s="9">
        <v>-22.99</v>
      </c>
      <c r="C4744" s="9" t="s">
        <v>27</v>
      </c>
      <c r="D4744" s="9" t="s">
        <v>28</v>
      </c>
      <c r="E4744" s="9" t="s">
        <v>49</v>
      </c>
      <c r="F4744" s="9" t="s">
        <v>17</v>
      </c>
      <c r="G4744" s="9" t="s">
        <v>5520</v>
      </c>
      <c r="H4744" s="9" t="s">
        <v>50</v>
      </c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</row>
    <row r="4745" spans="1:24" hidden="1" x14ac:dyDescent="0.2">
      <c r="A4745" s="3">
        <v>45526</v>
      </c>
      <c r="B4745" s="9">
        <v>-4.49</v>
      </c>
      <c r="C4745" s="9" t="s">
        <v>27</v>
      </c>
      <c r="D4745" s="9" t="s">
        <v>28</v>
      </c>
      <c r="E4745" s="9" t="s">
        <v>49</v>
      </c>
      <c r="F4745" s="9" t="s">
        <v>17</v>
      </c>
      <c r="G4745" s="9" t="s">
        <v>5520</v>
      </c>
      <c r="H4745" s="9" t="s">
        <v>50</v>
      </c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</row>
    <row r="4746" spans="1:24" hidden="1" x14ac:dyDescent="0.2">
      <c r="A4746" s="3">
        <v>45551</v>
      </c>
      <c r="B4746" s="9">
        <v>-9.99</v>
      </c>
      <c r="C4746" s="9" t="s">
        <v>27</v>
      </c>
      <c r="D4746" s="9" t="s">
        <v>28</v>
      </c>
      <c r="E4746" s="9" t="s">
        <v>49</v>
      </c>
      <c r="F4746" s="9" t="s">
        <v>17</v>
      </c>
      <c r="G4746" s="9" t="s">
        <v>5520</v>
      </c>
      <c r="H4746" s="9" t="s">
        <v>50</v>
      </c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</row>
    <row r="4747" spans="1:24" hidden="1" x14ac:dyDescent="0.2">
      <c r="A4747" s="3">
        <v>45552</v>
      </c>
      <c r="B4747" s="9">
        <v>-22.99</v>
      </c>
      <c r="C4747" s="9" t="s">
        <v>27</v>
      </c>
      <c r="D4747" s="9" t="s">
        <v>28</v>
      </c>
      <c r="E4747" s="9" t="s">
        <v>49</v>
      </c>
      <c r="F4747" s="9" t="s">
        <v>17</v>
      </c>
      <c r="G4747" s="9" t="s">
        <v>5520</v>
      </c>
      <c r="H4747" s="9" t="s">
        <v>50</v>
      </c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</row>
    <row r="4748" spans="1:24" hidden="1" x14ac:dyDescent="0.2">
      <c r="A4748" s="3">
        <v>45558</v>
      </c>
      <c r="B4748" s="9">
        <v>-4.49</v>
      </c>
      <c r="C4748" s="9" t="s">
        <v>27</v>
      </c>
      <c r="D4748" s="9" t="s">
        <v>28</v>
      </c>
      <c r="E4748" s="9" t="s">
        <v>49</v>
      </c>
      <c r="F4748" s="9" t="s">
        <v>17</v>
      </c>
      <c r="G4748" s="9" t="s">
        <v>5520</v>
      </c>
      <c r="H4748" s="9" t="s">
        <v>50</v>
      </c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</row>
    <row r="4749" spans="1:24" hidden="1" x14ac:dyDescent="0.2">
      <c r="A4749" s="3">
        <v>45579</v>
      </c>
      <c r="B4749" s="9">
        <v>-9.99</v>
      </c>
      <c r="C4749" s="9" t="s">
        <v>27</v>
      </c>
      <c r="D4749" s="9" t="s">
        <v>28</v>
      </c>
      <c r="E4749" s="9" t="s">
        <v>49</v>
      </c>
      <c r="F4749" s="9" t="s">
        <v>17</v>
      </c>
      <c r="G4749" s="9" t="s">
        <v>5520</v>
      </c>
      <c r="H4749" s="9" t="s">
        <v>50</v>
      </c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</row>
    <row r="4750" spans="1:24" hidden="1" x14ac:dyDescent="0.2">
      <c r="A4750" s="3">
        <v>45583</v>
      </c>
      <c r="B4750" s="9">
        <v>-22.99</v>
      </c>
      <c r="C4750" s="9" t="s">
        <v>27</v>
      </c>
      <c r="D4750" s="9" t="s">
        <v>28</v>
      </c>
      <c r="E4750" s="9" t="s">
        <v>49</v>
      </c>
      <c r="F4750" s="9" t="s">
        <v>17</v>
      </c>
      <c r="G4750" s="9" t="s">
        <v>5520</v>
      </c>
      <c r="H4750" s="9" t="s">
        <v>50</v>
      </c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</row>
    <row r="4751" spans="1:24" hidden="1" x14ac:dyDescent="0.2">
      <c r="A4751" s="3">
        <v>45588</v>
      </c>
      <c r="B4751" s="9">
        <v>-4.49</v>
      </c>
      <c r="C4751" s="9" t="s">
        <v>27</v>
      </c>
      <c r="D4751" s="9" t="s">
        <v>28</v>
      </c>
      <c r="E4751" s="9" t="s">
        <v>49</v>
      </c>
      <c r="F4751" s="9" t="s">
        <v>17</v>
      </c>
      <c r="G4751" s="9" t="s">
        <v>5520</v>
      </c>
      <c r="H4751" s="9" t="s">
        <v>50</v>
      </c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</row>
    <row r="4752" spans="1:24" hidden="1" x14ac:dyDescent="0.2">
      <c r="A4752" s="3">
        <v>45610</v>
      </c>
      <c r="B4752" s="9">
        <v>-9.99</v>
      </c>
      <c r="C4752" s="9" t="s">
        <v>27</v>
      </c>
      <c r="D4752" s="9" t="s">
        <v>28</v>
      </c>
      <c r="E4752" s="9" t="s">
        <v>49</v>
      </c>
      <c r="F4752" s="9" t="s">
        <v>17</v>
      </c>
      <c r="G4752" s="9" t="s">
        <v>5520</v>
      </c>
      <c r="H4752" s="9" t="s">
        <v>50</v>
      </c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</row>
    <row r="4753" spans="1:24" hidden="1" x14ac:dyDescent="0.2">
      <c r="A4753" s="3">
        <v>45614</v>
      </c>
      <c r="B4753" s="9">
        <v>-22.99</v>
      </c>
      <c r="C4753" s="9" t="s">
        <v>27</v>
      </c>
      <c r="D4753" s="9" t="s">
        <v>28</v>
      </c>
      <c r="E4753" s="9" t="s">
        <v>49</v>
      </c>
      <c r="F4753" s="9" t="s">
        <v>17</v>
      </c>
      <c r="G4753" s="9" t="s">
        <v>5520</v>
      </c>
      <c r="H4753" s="9" t="s">
        <v>50</v>
      </c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</row>
    <row r="4754" spans="1:24" hidden="1" x14ac:dyDescent="0.2">
      <c r="A4754" s="3">
        <v>45621</v>
      </c>
      <c r="B4754" s="9">
        <v>-4.49</v>
      </c>
      <c r="C4754" s="9" t="s">
        <v>27</v>
      </c>
      <c r="D4754" s="9" t="s">
        <v>28</v>
      </c>
      <c r="E4754" s="9" t="s">
        <v>49</v>
      </c>
      <c r="F4754" s="9" t="s">
        <v>17</v>
      </c>
      <c r="G4754" s="9" t="s">
        <v>5520</v>
      </c>
      <c r="H4754" s="9" t="s">
        <v>50</v>
      </c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</row>
    <row r="4755" spans="1:24" hidden="1" x14ac:dyDescent="0.2">
      <c r="A4755" s="3">
        <v>45631</v>
      </c>
      <c r="B4755" s="9">
        <v>-9.99</v>
      </c>
      <c r="C4755" s="9" t="s">
        <v>27</v>
      </c>
      <c r="D4755" s="9" t="s">
        <v>28</v>
      </c>
      <c r="E4755" s="9" t="s">
        <v>49</v>
      </c>
      <c r="F4755" s="9" t="s">
        <v>17</v>
      </c>
      <c r="G4755" s="9" t="s">
        <v>5520</v>
      </c>
      <c r="H4755" s="9" t="s">
        <v>50</v>
      </c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</row>
    <row r="4756" spans="1:24" hidden="1" x14ac:dyDescent="0.2">
      <c r="A4756" s="3">
        <v>45643</v>
      </c>
      <c r="B4756" s="9">
        <v>-22.99</v>
      </c>
      <c r="C4756" s="9" t="s">
        <v>27</v>
      </c>
      <c r="D4756" s="9" t="s">
        <v>28</v>
      </c>
      <c r="E4756" s="9" t="s">
        <v>49</v>
      </c>
      <c r="F4756" s="9" t="s">
        <v>17</v>
      </c>
      <c r="G4756" s="9" t="s">
        <v>5520</v>
      </c>
      <c r="H4756" s="9" t="s">
        <v>50</v>
      </c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</row>
    <row r="4757" spans="1:24" hidden="1" x14ac:dyDescent="0.2">
      <c r="A4757" s="3">
        <v>45649</v>
      </c>
      <c r="B4757" s="9">
        <v>-4.49</v>
      </c>
      <c r="C4757" s="9" t="s">
        <v>27</v>
      </c>
      <c r="D4757" s="9" t="s">
        <v>28</v>
      </c>
      <c r="E4757" s="9" t="s">
        <v>49</v>
      </c>
      <c r="F4757" s="9" t="s">
        <v>17</v>
      </c>
      <c r="G4757" s="9" t="s">
        <v>5520</v>
      </c>
      <c r="H4757" s="9" t="s">
        <v>50</v>
      </c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</row>
    <row r="4758" spans="1:24" hidden="1" x14ac:dyDescent="0.2">
      <c r="A4758" s="3">
        <v>45667</v>
      </c>
      <c r="B4758" s="9">
        <v>-9.99</v>
      </c>
      <c r="C4758" s="9" t="s">
        <v>27</v>
      </c>
      <c r="D4758" s="9" t="s">
        <v>28</v>
      </c>
      <c r="E4758" s="9" t="s">
        <v>49</v>
      </c>
      <c r="F4758" s="9" t="s">
        <v>17</v>
      </c>
      <c r="G4758" s="9" t="s">
        <v>5520</v>
      </c>
      <c r="H4758" s="9" t="s">
        <v>50</v>
      </c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</row>
    <row r="4759" spans="1:24" hidden="1" x14ac:dyDescent="0.2">
      <c r="A4759" s="3">
        <v>45677</v>
      </c>
      <c r="B4759" s="9">
        <v>-22.99</v>
      </c>
      <c r="C4759" s="9" t="s">
        <v>27</v>
      </c>
      <c r="D4759" s="9" t="s">
        <v>28</v>
      </c>
      <c r="E4759" s="9" t="s">
        <v>49</v>
      </c>
      <c r="F4759" s="9" t="s">
        <v>17</v>
      </c>
      <c r="G4759" s="9" t="s">
        <v>5520</v>
      </c>
      <c r="H4759" s="9" t="s">
        <v>50</v>
      </c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</row>
    <row r="4760" spans="1:24" hidden="1" x14ac:dyDescent="0.2">
      <c r="A4760" s="3">
        <v>45679</v>
      </c>
      <c r="B4760" s="9">
        <v>-4.49</v>
      </c>
      <c r="C4760" s="9" t="s">
        <v>27</v>
      </c>
      <c r="D4760" s="9" t="s">
        <v>28</v>
      </c>
      <c r="E4760" s="9" t="s">
        <v>49</v>
      </c>
      <c r="F4760" s="9" t="s">
        <v>17</v>
      </c>
      <c r="G4760" s="9" t="s">
        <v>5520</v>
      </c>
      <c r="H4760" s="9" t="s">
        <v>50</v>
      </c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</row>
    <row r="4761" spans="1:24" hidden="1" x14ac:dyDescent="0.2">
      <c r="A4761" s="3">
        <v>45972</v>
      </c>
      <c r="B4761" s="9">
        <v>-2</v>
      </c>
      <c r="C4761" s="9" t="s">
        <v>172</v>
      </c>
      <c r="D4761" s="10"/>
      <c r="E4761" s="9" t="s">
        <v>5284</v>
      </c>
      <c r="F4761" s="9" t="s">
        <v>5538</v>
      </c>
      <c r="G4761" s="9" t="s">
        <v>5543</v>
      </c>
      <c r="H4761" s="9" t="s">
        <v>4022</v>
      </c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</row>
    <row r="4762" spans="1:24" hidden="1" x14ac:dyDescent="0.2">
      <c r="A4762" s="3">
        <v>46001</v>
      </c>
      <c r="B4762" s="9">
        <v>-25.15</v>
      </c>
      <c r="C4762" s="9" t="s">
        <v>172</v>
      </c>
      <c r="D4762" s="10"/>
      <c r="E4762" s="9" t="s">
        <v>5399</v>
      </c>
      <c r="F4762" s="9" t="s">
        <v>5538</v>
      </c>
      <c r="G4762" s="9" t="s">
        <v>5543</v>
      </c>
      <c r="H4762" s="9" t="s">
        <v>4022</v>
      </c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</row>
    <row r="4763" spans="1:24" hidden="1" x14ac:dyDescent="0.2">
      <c r="A4763" s="3">
        <v>45994</v>
      </c>
      <c r="B4763" s="9">
        <v>-15.45</v>
      </c>
      <c r="C4763" s="9" t="s">
        <v>172</v>
      </c>
      <c r="D4763" s="10"/>
      <c r="E4763" s="9" t="s">
        <v>5371</v>
      </c>
      <c r="F4763" s="9" t="s">
        <v>5538</v>
      </c>
      <c r="G4763" s="9" t="s">
        <v>5543</v>
      </c>
      <c r="H4763" s="9" t="s">
        <v>4022</v>
      </c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</row>
    <row r="4764" spans="1:24" hidden="1" x14ac:dyDescent="0.2">
      <c r="A4764" s="3">
        <v>46007</v>
      </c>
      <c r="B4764" s="9">
        <v>-3.3</v>
      </c>
      <c r="C4764" s="9" t="s">
        <v>172</v>
      </c>
      <c r="D4764" s="10"/>
      <c r="E4764" s="9" t="s">
        <v>5415</v>
      </c>
      <c r="F4764" s="9" t="s">
        <v>16</v>
      </c>
      <c r="G4764" s="9" t="s">
        <v>6049</v>
      </c>
      <c r="H4764" s="12" t="s">
        <v>2664</v>
      </c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</row>
    <row r="4765" spans="1:24" hidden="1" x14ac:dyDescent="0.2">
      <c r="A4765" s="3">
        <v>45994</v>
      </c>
      <c r="B4765" s="9">
        <v>-7.75</v>
      </c>
      <c r="C4765" s="9" t="s">
        <v>172</v>
      </c>
      <c r="D4765" s="10"/>
      <c r="E4765" s="9" t="s">
        <v>5371</v>
      </c>
      <c r="F4765" s="9" t="s">
        <v>5538</v>
      </c>
      <c r="G4765" s="9" t="s">
        <v>5543</v>
      </c>
      <c r="H4765" s="9" t="s">
        <v>4022</v>
      </c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</row>
    <row r="4766" spans="1:24" hidden="1" x14ac:dyDescent="0.2">
      <c r="A4766" s="3">
        <v>45767</v>
      </c>
      <c r="B4766" s="9">
        <v>-17.850000000000001</v>
      </c>
      <c r="C4766" s="9" t="s">
        <v>172</v>
      </c>
      <c r="D4766" s="9" t="s">
        <v>173</v>
      </c>
      <c r="E4766" s="9" t="s">
        <v>3743</v>
      </c>
      <c r="F4766" s="9" t="s">
        <v>5538</v>
      </c>
      <c r="G4766" s="9" t="s">
        <v>5543</v>
      </c>
      <c r="H4766" s="9" t="s">
        <v>4022</v>
      </c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</row>
    <row r="4767" spans="1:24" hidden="1" x14ac:dyDescent="0.2">
      <c r="A4767" s="3">
        <v>45815</v>
      </c>
      <c r="B4767" s="9">
        <v>-39.15</v>
      </c>
      <c r="C4767" s="9" t="s">
        <v>172</v>
      </c>
      <c r="D4767" s="10"/>
      <c r="E4767" s="9" t="s">
        <v>3743</v>
      </c>
      <c r="F4767" s="9" t="s">
        <v>5538</v>
      </c>
      <c r="G4767" s="9" t="s">
        <v>5543</v>
      </c>
      <c r="H4767" s="9" t="s">
        <v>4022</v>
      </c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</row>
    <row r="4768" spans="1:24" hidden="1" x14ac:dyDescent="0.2">
      <c r="A4768" s="3">
        <v>45828</v>
      </c>
      <c r="B4768" s="9">
        <v>-18.3</v>
      </c>
      <c r="C4768" s="9" t="s">
        <v>172</v>
      </c>
      <c r="D4768" s="10"/>
      <c r="E4768" s="9" t="s">
        <v>3743</v>
      </c>
      <c r="F4768" s="9" t="s">
        <v>5538</v>
      </c>
      <c r="G4768" s="9" t="s">
        <v>5543</v>
      </c>
      <c r="H4768" s="9" t="s">
        <v>4022</v>
      </c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</row>
    <row r="4769" spans="1:24" hidden="1" x14ac:dyDescent="0.2">
      <c r="A4769" s="3">
        <v>45842</v>
      </c>
      <c r="B4769" s="9">
        <v>-24.8</v>
      </c>
      <c r="C4769" s="9" t="s">
        <v>172</v>
      </c>
      <c r="D4769" s="10"/>
      <c r="E4769" s="9" t="s">
        <v>3743</v>
      </c>
      <c r="F4769" s="9" t="s">
        <v>5538</v>
      </c>
      <c r="G4769" s="9" t="s">
        <v>5543</v>
      </c>
      <c r="H4769" s="9" t="s">
        <v>4022</v>
      </c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</row>
    <row r="4770" spans="1:24" hidden="1" x14ac:dyDescent="0.2">
      <c r="A4770" s="3">
        <v>45874</v>
      </c>
      <c r="B4770" s="9">
        <v>-5.35</v>
      </c>
      <c r="C4770" s="9" t="s">
        <v>172</v>
      </c>
      <c r="D4770" s="10"/>
      <c r="E4770" s="9" t="s">
        <v>3743</v>
      </c>
      <c r="F4770" s="9" t="s">
        <v>5538</v>
      </c>
      <c r="G4770" s="9" t="s">
        <v>5543</v>
      </c>
      <c r="H4770" s="9" t="s">
        <v>4022</v>
      </c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</row>
    <row r="4771" spans="1:24" hidden="1" x14ac:dyDescent="0.2">
      <c r="A4771" s="3">
        <v>45408</v>
      </c>
      <c r="B4771" s="9">
        <v>-12.9</v>
      </c>
      <c r="C4771" s="9" t="s">
        <v>27</v>
      </c>
      <c r="D4771" s="9" t="s">
        <v>28</v>
      </c>
      <c r="E4771" s="9" t="s">
        <v>2037</v>
      </c>
      <c r="F4771" s="9" t="s">
        <v>5538</v>
      </c>
      <c r="G4771" s="9" t="s">
        <v>5543</v>
      </c>
      <c r="H4771" s="9" t="s">
        <v>4022</v>
      </c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</row>
    <row r="4772" spans="1:24" hidden="1" x14ac:dyDescent="0.2">
      <c r="A4772" s="3">
        <v>45413</v>
      </c>
      <c r="B4772" s="9">
        <v>-19</v>
      </c>
      <c r="C4772" s="9" t="s">
        <v>27</v>
      </c>
      <c r="D4772" s="9" t="s">
        <v>28</v>
      </c>
      <c r="E4772" s="9" t="s">
        <v>2037</v>
      </c>
      <c r="F4772" s="9" t="s">
        <v>5538</v>
      </c>
      <c r="G4772" s="9" t="s">
        <v>5543</v>
      </c>
      <c r="H4772" s="9" t="s">
        <v>4022</v>
      </c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</row>
    <row r="4773" spans="1:24" hidden="1" x14ac:dyDescent="0.2">
      <c r="A4773" s="3">
        <v>45625</v>
      </c>
      <c r="B4773" s="9">
        <v>-15.9</v>
      </c>
      <c r="C4773" s="9" t="s">
        <v>27</v>
      </c>
      <c r="D4773" s="9" t="s">
        <v>28</v>
      </c>
      <c r="E4773" s="9" t="s">
        <v>3128</v>
      </c>
      <c r="F4773" s="9" t="s">
        <v>5538</v>
      </c>
      <c r="G4773" s="9" t="s">
        <v>5543</v>
      </c>
      <c r="H4773" s="9" t="s">
        <v>4022</v>
      </c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</row>
    <row r="4774" spans="1:24" hidden="1" x14ac:dyDescent="0.2">
      <c r="A4774" s="3">
        <v>45408</v>
      </c>
      <c r="B4774" s="9">
        <v>-5.75</v>
      </c>
      <c r="C4774" s="9" t="s">
        <v>27</v>
      </c>
      <c r="D4774" s="9" t="s">
        <v>28</v>
      </c>
      <c r="E4774" s="9" t="s">
        <v>2039</v>
      </c>
      <c r="F4774" s="9" t="s">
        <v>5538</v>
      </c>
      <c r="G4774" s="9" t="s">
        <v>5543</v>
      </c>
      <c r="H4774" s="9" t="s">
        <v>4022</v>
      </c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</row>
    <row r="4775" spans="1:24" hidden="1" x14ac:dyDescent="0.2">
      <c r="A4775" s="3">
        <v>45411</v>
      </c>
      <c r="B4775" s="9">
        <v>-30.15</v>
      </c>
      <c r="C4775" s="9" t="s">
        <v>27</v>
      </c>
      <c r="D4775" s="9" t="s">
        <v>28</v>
      </c>
      <c r="E4775" s="9" t="s">
        <v>2039</v>
      </c>
      <c r="F4775" s="9" t="s">
        <v>5538</v>
      </c>
      <c r="G4775" s="9" t="s">
        <v>5543</v>
      </c>
      <c r="H4775" s="9" t="s">
        <v>4022</v>
      </c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</row>
    <row r="4776" spans="1:24" hidden="1" x14ac:dyDescent="0.2">
      <c r="A4776" s="3">
        <v>45413</v>
      </c>
      <c r="B4776" s="9">
        <v>-30.5</v>
      </c>
      <c r="C4776" s="9" t="s">
        <v>27</v>
      </c>
      <c r="D4776" s="9" t="s">
        <v>28</v>
      </c>
      <c r="E4776" s="9" t="s">
        <v>2111</v>
      </c>
      <c r="F4776" s="9" t="s">
        <v>52</v>
      </c>
      <c r="G4776" s="9" t="s">
        <v>2</v>
      </c>
      <c r="H4776" s="9" t="s">
        <v>2112</v>
      </c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</row>
    <row r="4777" spans="1:24" hidden="1" x14ac:dyDescent="0.2">
      <c r="A4777" s="3">
        <v>45555</v>
      </c>
      <c r="B4777" s="9">
        <v>-18.2</v>
      </c>
      <c r="C4777" s="9" t="s">
        <v>27</v>
      </c>
      <c r="D4777" s="9" t="s">
        <v>28</v>
      </c>
      <c r="E4777" s="9" t="s">
        <v>2738</v>
      </c>
      <c r="F4777" s="9" t="s">
        <v>52</v>
      </c>
      <c r="G4777" s="9" t="s">
        <v>2</v>
      </c>
      <c r="H4777" s="9" t="s">
        <v>2739</v>
      </c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  <c r="X4777" s="10"/>
    </row>
    <row r="4778" spans="1:24" hidden="1" x14ac:dyDescent="0.2">
      <c r="A4778" s="3">
        <v>45628</v>
      </c>
      <c r="B4778" s="9">
        <v>-36.97</v>
      </c>
      <c r="C4778" s="9" t="s">
        <v>27</v>
      </c>
      <c r="D4778" s="9" t="s">
        <v>28</v>
      </c>
      <c r="E4778" s="9" t="s">
        <v>1350</v>
      </c>
      <c r="F4778" s="9" t="s">
        <v>52</v>
      </c>
      <c r="G4778" s="9" t="s">
        <v>2</v>
      </c>
      <c r="H4778" s="9" t="s">
        <v>1351</v>
      </c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  <c r="X4778" s="10"/>
    </row>
    <row r="4779" spans="1:24" hidden="1" x14ac:dyDescent="0.2">
      <c r="A4779" s="3">
        <v>45645</v>
      </c>
      <c r="B4779" s="9">
        <v>-56.92</v>
      </c>
      <c r="C4779" s="9" t="s">
        <v>27</v>
      </c>
      <c r="D4779" s="9" t="s">
        <v>28</v>
      </c>
      <c r="E4779" s="9" t="s">
        <v>3233</v>
      </c>
      <c r="F4779" s="9" t="s">
        <v>52</v>
      </c>
      <c r="G4779" s="9" t="s">
        <v>2</v>
      </c>
      <c r="H4779" s="9" t="s">
        <v>3234</v>
      </c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  <c r="X4779" s="10"/>
    </row>
    <row r="4780" spans="1:24" hidden="1" x14ac:dyDescent="0.2">
      <c r="A4780" s="3">
        <v>45427</v>
      </c>
      <c r="B4780" s="9">
        <v>-15.4</v>
      </c>
      <c r="C4780" s="9" t="s">
        <v>27</v>
      </c>
      <c r="D4780" s="9" t="s">
        <v>28</v>
      </c>
      <c r="E4780" s="9" t="s">
        <v>2185</v>
      </c>
      <c r="F4780" s="9" t="s">
        <v>5538</v>
      </c>
      <c r="G4780" s="9" t="s">
        <v>5543</v>
      </c>
      <c r="H4780" s="9" t="s">
        <v>4022</v>
      </c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/>
    </row>
    <row r="4781" spans="1:24" hidden="1" x14ac:dyDescent="0.2">
      <c r="A4781" s="3">
        <v>45545</v>
      </c>
      <c r="B4781" s="9">
        <v>-19.95</v>
      </c>
      <c r="C4781" s="9" t="s">
        <v>27</v>
      </c>
      <c r="D4781" s="9" t="s">
        <v>28</v>
      </c>
      <c r="E4781" s="9" t="s">
        <v>2693</v>
      </c>
      <c r="F4781" s="9" t="s">
        <v>5538</v>
      </c>
      <c r="G4781" s="9" t="s">
        <v>5543</v>
      </c>
      <c r="H4781" s="9" t="s">
        <v>4022</v>
      </c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/>
    </row>
    <row r="4782" spans="1:24" hidden="1" x14ac:dyDescent="0.2">
      <c r="A4782" s="3">
        <v>45645</v>
      </c>
      <c r="B4782" s="9">
        <v>-22.87</v>
      </c>
      <c r="C4782" s="9" t="s">
        <v>27</v>
      </c>
      <c r="D4782" s="9" t="s">
        <v>28</v>
      </c>
      <c r="E4782" s="9" t="s">
        <v>3233</v>
      </c>
      <c r="F4782" s="9" t="s">
        <v>52</v>
      </c>
      <c r="G4782" s="9" t="s">
        <v>2</v>
      </c>
      <c r="H4782" s="9" t="s">
        <v>3234</v>
      </c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</row>
    <row r="4783" spans="1:24" hidden="1" x14ac:dyDescent="0.2">
      <c r="A4783" s="3">
        <v>45645</v>
      </c>
      <c r="B4783" s="9">
        <v>-8.74</v>
      </c>
      <c r="C4783" s="9" t="s">
        <v>27</v>
      </c>
      <c r="D4783" s="9" t="s">
        <v>28</v>
      </c>
      <c r="E4783" s="9" t="s">
        <v>3233</v>
      </c>
      <c r="F4783" s="9" t="s">
        <v>52</v>
      </c>
      <c r="G4783" s="9" t="s">
        <v>2</v>
      </c>
      <c r="H4783" s="9" t="s">
        <v>3234</v>
      </c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</row>
    <row r="4784" spans="1:24" hidden="1" x14ac:dyDescent="0.2">
      <c r="A4784" s="3">
        <v>45677</v>
      </c>
      <c r="B4784" s="9">
        <v>-40.229999999999997</v>
      </c>
      <c r="C4784" s="9" t="s">
        <v>27</v>
      </c>
      <c r="D4784" s="9" t="s">
        <v>28</v>
      </c>
      <c r="E4784" s="9" t="s">
        <v>3373</v>
      </c>
      <c r="F4784" s="9" t="s">
        <v>52</v>
      </c>
      <c r="G4784" s="9" t="s">
        <v>2</v>
      </c>
      <c r="H4784" s="9" t="s">
        <v>5655</v>
      </c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/>
    </row>
    <row r="4785" spans="1:24" hidden="1" x14ac:dyDescent="0.2">
      <c r="A4785" s="3">
        <v>45677</v>
      </c>
      <c r="B4785" s="9">
        <v>-22.03</v>
      </c>
      <c r="C4785" s="9" t="s">
        <v>27</v>
      </c>
      <c r="D4785" s="9" t="s">
        <v>28</v>
      </c>
      <c r="E4785" s="9" t="s">
        <v>3373</v>
      </c>
      <c r="F4785" s="9" t="s">
        <v>52</v>
      </c>
      <c r="G4785" s="9" t="s">
        <v>2</v>
      </c>
      <c r="H4785" s="9" t="s">
        <v>5655</v>
      </c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/>
    </row>
    <row r="4786" spans="1:24" hidden="1" x14ac:dyDescent="0.2">
      <c r="A4786" s="3">
        <v>45336</v>
      </c>
      <c r="B4786" s="9">
        <v>-3.5</v>
      </c>
      <c r="C4786" s="9" t="s">
        <v>27</v>
      </c>
      <c r="D4786" s="9" t="s">
        <v>28</v>
      </c>
      <c r="E4786" s="9" t="s">
        <v>1693</v>
      </c>
      <c r="F4786" s="9" t="s">
        <v>5538</v>
      </c>
      <c r="G4786" s="9" t="s">
        <v>5543</v>
      </c>
      <c r="H4786" s="9" t="s">
        <v>4022</v>
      </c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</row>
    <row r="4787" spans="1:24" hidden="1" x14ac:dyDescent="0.2">
      <c r="A4787" s="3">
        <v>45861</v>
      </c>
      <c r="B4787" s="9">
        <v>-13</v>
      </c>
      <c r="C4787" s="9" t="s">
        <v>172</v>
      </c>
      <c r="D4787" s="10"/>
      <c r="E4787" s="9" t="s">
        <v>4382</v>
      </c>
      <c r="F4787" s="9" t="s">
        <v>5538</v>
      </c>
      <c r="G4787" s="9" t="s">
        <v>5543</v>
      </c>
      <c r="H4787" s="9" t="s">
        <v>4022</v>
      </c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</row>
    <row r="4788" spans="1:24" hidden="1" x14ac:dyDescent="0.2">
      <c r="A4788" s="3">
        <v>46000</v>
      </c>
      <c r="B4788" s="9">
        <v>-13.3</v>
      </c>
      <c r="C4788" s="9" t="s">
        <v>27</v>
      </c>
      <c r="D4788" s="9" t="s">
        <v>28</v>
      </c>
      <c r="E4788" s="9" t="s">
        <v>5230</v>
      </c>
      <c r="F4788" s="9" t="s">
        <v>5538</v>
      </c>
      <c r="G4788" s="9" t="s">
        <v>5543</v>
      </c>
      <c r="H4788" s="9" t="s">
        <v>4022</v>
      </c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</row>
    <row r="4789" spans="1:24" hidden="1" x14ac:dyDescent="0.2">
      <c r="A4789" s="3">
        <v>45385</v>
      </c>
      <c r="B4789" s="9">
        <v>-20</v>
      </c>
      <c r="C4789" s="9" t="s">
        <v>27</v>
      </c>
      <c r="D4789" s="9" t="s">
        <v>28</v>
      </c>
      <c r="E4789" s="9" t="s">
        <v>1910</v>
      </c>
      <c r="F4789" s="9" t="s">
        <v>5538</v>
      </c>
      <c r="G4789" s="9" t="s">
        <v>5543</v>
      </c>
      <c r="H4789" s="9" t="s">
        <v>4022</v>
      </c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</row>
    <row r="4790" spans="1:24" hidden="1" x14ac:dyDescent="0.2">
      <c r="A4790" s="3">
        <v>45987</v>
      </c>
      <c r="B4790" s="9">
        <v>-28.4</v>
      </c>
      <c r="C4790" s="9" t="s">
        <v>27</v>
      </c>
      <c r="D4790" s="9" t="s">
        <v>28</v>
      </c>
      <c r="E4790" s="9" t="s">
        <v>5140</v>
      </c>
      <c r="F4790" s="9" t="s">
        <v>5538</v>
      </c>
      <c r="G4790" s="9" t="s">
        <v>5543</v>
      </c>
      <c r="H4790" s="9" t="s">
        <v>4022</v>
      </c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</row>
    <row r="4791" spans="1:24" hidden="1" x14ac:dyDescent="0.2">
      <c r="A4791" s="3">
        <v>45987</v>
      </c>
      <c r="B4791" s="9">
        <v>-40.549999999999997</v>
      </c>
      <c r="C4791" s="9" t="s">
        <v>27</v>
      </c>
      <c r="D4791" s="9" t="s">
        <v>28</v>
      </c>
      <c r="E4791" s="9" t="s">
        <v>5140</v>
      </c>
      <c r="F4791" s="9" t="s">
        <v>5538</v>
      </c>
      <c r="G4791" s="9" t="s">
        <v>5543</v>
      </c>
      <c r="H4791" s="9" t="s">
        <v>4022</v>
      </c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</row>
    <row r="4792" spans="1:24" hidden="1" x14ac:dyDescent="0.2">
      <c r="A4792" s="3">
        <v>45677</v>
      </c>
      <c r="B4792" s="9">
        <v>-9.5</v>
      </c>
      <c r="C4792" s="9" t="s">
        <v>27</v>
      </c>
      <c r="D4792" s="9" t="s">
        <v>28</v>
      </c>
      <c r="E4792" s="9" t="s">
        <v>3373</v>
      </c>
      <c r="F4792" s="9" t="s">
        <v>52</v>
      </c>
      <c r="G4792" s="9" t="s">
        <v>2</v>
      </c>
      <c r="H4792" s="9" t="s">
        <v>5655</v>
      </c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</row>
    <row r="4793" spans="1:24" hidden="1" x14ac:dyDescent="0.2">
      <c r="A4793" s="3">
        <v>45677</v>
      </c>
      <c r="B4793" s="9">
        <v>-8.08</v>
      </c>
      <c r="C4793" s="9" t="s">
        <v>27</v>
      </c>
      <c r="D4793" s="9" t="s">
        <v>28</v>
      </c>
      <c r="E4793" s="9" t="s">
        <v>3373</v>
      </c>
      <c r="F4793" s="9" t="s">
        <v>52</v>
      </c>
      <c r="G4793" s="9" t="s">
        <v>2</v>
      </c>
      <c r="H4793" s="9" t="s">
        <v>5655</v>
      </c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</row>
    <row r="4794" spans="1:24" hidden="1" x14ac:dyDescent="0.2">
      <c r="A4794" s="3">
        <v>45677</v>
      </c>
      <c r="B4794" s="9">
        <v>-6.36</v>
      </c>
      <c r="C4794" s="9" t="s">
        <v>27</v>
      </c>
      <c r="D4794" s="9" t="s">
        <v>28</v>
      </c>
      <c r="E4794" s="9" t="s">
        <v>3373</v>
      </c>
      <c r="F4794" s="9" t="s">
        <v>52</v>
      </c>
      <c r="G4794" s="9" t="s">
        <v>2</v>
      </c>
      <c r="H4794" s="9" t="s">
        <v>5655</v>
      </c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</row>
    <row r="4795" spans="1:24" hidden="1" x14ac:dyDescent="0.2">
      <c r="A4795" s="3">
        <v>45680</v>
      </c>
      <c r="B4795" s="9">
        <v>-20.11</v>
      </c>
      <c r="C4795" s="9" t="s">
        <v>27</v>
      </c>
      <c r="D4795" s="9" t="s">
        <v>28</v>
      </c>
      <c r="E4795" s="9" t="s">
        <v>3373</v>
      </c>
      <c r="F4795" s="9" t="s">
        <v>52</v>
      </c>
      <c r="G4795" s="9" t="s">
        <v>2</v>
      </c>
      <c r="H4795" s="9" t="s">
        <v>5655</v>
      </c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  <c r="X4795" s="10"/>
    </row>
    <row r="4796" spans="1:24" hidden="1" x14ac:dyDescent="0.2">
      <c r="A4796" s="3">
        <v>45323</v>
      </c>
      <c r="B4796" s="9">
        <v>-92.96</v>
      </c>
      <c r="C4796" s="9" t="s">
        <v>27</v>
      </c>
      <c r="D4796" s="9" t="s">
        <v>28</v>
      </c>
      <c r="E4796" s="9" t="s">
        <v>1659</v>
      </c>
      <c r="F4796" s="9" t="s">
        <v>4637</v>
      </c>
      <c r="G4796" s="9" t="s">
        <v>4728</v>
      </c>
      <c r="H4796" s="9" t="s">
        <v>5816</v>
      </c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  <c r="X4796" s="10"/>
    </row>
    <row r="4797" spans="1:24" hidden="1" x14ac:dyDescent="0.2">
      <c r="A4797" s="3">
        <v>45680</v>
      </c>
      <c r="B4797" s="9">
        <v>-13.85</v>
      </c>
      <c r="C4797" s="9" t="s">
        <v>27</v>
      </c>
      <c r="D4797" s="9" t="s">
        <v>28</v>
      </c>
      <c r="E4797" s="9" t="s">
        <v>3373</v>
      </c>
      <c r="F4797" s="9" t="s">
        <v>52</v>
      </c>
      <c r="G4797" s="9" t="s">
        <v>2</v>
      </c>
      <c r="H4797" s="9" t="s">
        <v>5655</v>
      </c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</row>
    <row r="4798" spans="1:24" hidden="1" x14ac:dyDescent="0.2">
      <c r="A4798" s="3">
        <v>45733</v>
      </c>
      <c r="B4798" s="9">
        <v>-30</v>
      </c>
      <c r="C4798" s="9" t="s">
        <v>27</v>
      </c>
      <c r="D4798" s="9" t="s">
        <v>28</v>
      </c>
      <c r="E4798" s="9" t="s">
        <v>3595</v>
      </c>
      <c r="F4798" s="9" t="s">
        <v>2</v>
      </c>
      <c r="G4798" s="10"/>
      <c r="H4798" s="9" t="s">
        <v>3596</v>
      </c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</row>
    <row r="4799" spans="1:24" hidden="1" x14ac:dyDescent="0.2">
      <c r="A4799" s="3">
        <v>46002</v>
      </c>
      <c r="B4799" s="9">
        <v>-29.7</v>
      </c>
      <c r="C4799" s="9" t="s">
        <v>172</v>
      </c>
      <c r="D4799" s="10"/>
      <c r="E4799" s="9" t="s">
        <v>5406</v>
      </c>
      <c r="F4799" s="9" t="s">
        <v>5538</v>
      </c>
      <c r="G4799" s="9" t="s">
        <v>5543</v>
      </c>
      <c r="H4799" s="9" t="s">
        <v>4022</v>
      </c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</row>
    <row r="4800" spans="1:24" hidden="1" x14ac:dyDescent="0.2">
      <c r="A4800" s="3">
        <v>45588</v>
      </c>
      <c r="B4800" s="9">
        <v>-83.29</v>
      </c>
      <c r="C4800" s="9" t="s">
        <v>27</v>
      </c>
      <c r="D4800" s="9" t="s">
        <v>28</v>
      </c>
      <c r="E4800" s="9" t="s">
        <v>87</v>
      </c>
      <c r="F4800" s="9" t="s">
        <v>84</v>
      </c>
      <c r="G4800" s="9" t="s">
        <v>4635</v>
      </c>
      <c r="H4800" s="9" t="s">
        <v>4263</v>
      </c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/>
    </row>
    <row r="4801" spans="1:24" hidden="1" x14ac:dyDescent="0.2">
      <c r="A4801" s="3">
        <v>45764</v>
      </c>
      <c r="B4801" s="9">
        <v>-22.1</v>
      </c>
      <c r="C4801" s="9" t="s">
        <v>172</v>
      </c>
      <c r="D4801" s="9" t="s">
        <v>173</v>
      </c>
      <c r="E4801" s="9" t="s">
        <v>3733</v>
      </c>
      <c r="F4801" s="9" t="s">
        <v>5538</v>
      </c>
      <c r="G4801" s="9" t="s">
        <v>5543</v>
      </c>
      <c r="H4801" s="9" t="s">
        <v>4022</v>
      </c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</row>
    <row r="4802" spans="1:24" hidden="1" x14ac:dyDescent="0.2">
      <c r="A4802" s="3">
        <v>45983</v>
      </c>
      <c r="B4802" s="9">
        <v>-26.37</v>
      </c>
      <c r="C4802" s="9" t="s">
        <v>172</v>
      </c>
      <c r="D4802" s="10"/>
      <c r="E4802" s="9" t="s">
        <v>5317</v>
      </c>
      <c r="F4802" s="9" t="s">
        <v>5538</v>
      </c>
      <c r="G4802" s="9" t="s">
        <v>5543</v>
      </c>
      <c r="H4802" s="9" t="s">
        <v>5317</v>
      </c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</row>
    <row r="4803" spans="1:24" hidden="1" x14ac:dyDescent="0.2">
      <c r="A4803" s="3">
        <v>45784</v>
      </c>
      <c r="B4803" s="9">
        <v>5752.48</v>
      </c>
      <c r="C4803" s="9" t="s">
        <v>36</v>
      </c>
      <c r="D4803" s="9" t="s">
        <v>95</v>
      </c>
      <c r="E4803" s="9" t="s">
        <v>96</v>
      </c>
      <c r="F4803" s="9" t="s">
        <v>97</v>
      </c>
      <c r="G4803" s="9" t="s">
        <v>5532</v>
      </c>
      <c r="H4803" s="10" t="s">
        <v>4239</v>
      </c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</row>
    <row r="4804" spans="1:24" hidden="1" x14ac:dyDescent="0.2">
      <c r="A4804" s="3">
        <v>45952</v>
      </c>
      <c r="B4804" s="9">
        <v>-9.44</v>
      </c>
      <c r="C4804" s="9" t="s">
        <v>27</v>
      </c>
      <c r="D4804" s="9" t="s">
        <v>28</v>
      </c>
      <c r="E4804" s="9" t="s">
        <v>4955</v>
      </c>
      <c r="F4804" s="9" t="s">
        <v>19</v>
      </c>
      <c r="G4804" s="9" t="s">
        <v>18</v>
      </c>
      <c r="H4804" s="10" t="s">
        <v>5950</v>
      </c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  <c r="X4804" s="10"/>
    </row>
    <row r="4805" spans="1:24" hidden="1" x14ac:dyDescent="0.2">
      <c r="A4805" s="3">
        <v>45952</v>
      </c>
      <c r="B4805" s="9">
        <v>-0.55000000000000004</v>
      </c>
      <c r="C4805" s="9" t="s">
        <v>27</v>
      </c>
      <c r="D4805" s="9" t="s">
        <v>28</v>
      </c>
      <c r="E4805" s="9" t="s">
        <v>4955</v>
      </c>
      <c r="F4805" s="9" t="s">
        <v>19</v>
      </c>
      <c r="G4805" s="9" t="s">
        <v>18</v>
      </c>
      <c r="H4805" s="10" t="s">
        <v>5950</v>
      </c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</row>
    <row r="4806" spans="1:24" hidden="1" x14ac:dyDescent="0.2">
      <c r="A4806" s="3">
        <v>45637</v>
      </c>
      <c r="B4806" s="9">
        <v>-47.01</v>
      </c>
      <c r="C4806" s="9" t="s">
        <v>27</v>
      </c>
      <c r="D4806" s="9" t="s">
        <v>28</v>
      </c>
      <c r="E4806" s="9" t="s">
        <v>3208</v>
      </c>
      <c r="F4806" s="9" t="s">
        <v>12</v>
      </c>
      <c r="G4806" s="9" t="s">
        <v>30</v>
      </c>
      <c r="H4806" s="9" t="s">
        <v>31</v>
      </c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</row>
    <row r="4807" spans="1:24" hidden="1" x14ac:dyDescent="0.2">
      <c r="A4807" s="3">
        <v>45649</v>
      </c>
      <c r="B4807" s="9">
        <v>-33.14</v>
      </c>
      <c r="C4807" s="9" t="s">
        <v>27</v>
      </c>
      <c r="D4807" s="9" t="s">
        <v>28</v>
      </c>
      <c r="E4807" s="9" t="s">
        <v>3208</v>
      </c>
      <c r="F4807" s="9" t="s">
        <v>12</v>
      </c>
      <c r="G4807" s="9" t="s">
        <v>30</v>
      </c>
      <c r="H4807" s="9" t="s">
        <v>31</v>
      </c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</row>
    <row r="4808" spans="1:24" hidden="1" x14ac:dyDescent="0.2">
      <c r="A4808" s="3">
        <v>45670</v>
      </c>
      <c r="B4808" s="9">
        <v>-47</v>
      </c>
      <c r="C4808" s="9" t="s">
        <v>27</v>
      </c>
      <c r="D4808" s="9" t="s">
        <v>28</v>
      </c>
      <c r="E4808" s="9" t="s">
        <v>3208</v>
      </c>
      <c r="F4808" s="9" t="s">
        <v>12</v>
      </c>
      <c r="G4808" s="9" t="s">
        <v>30</v>
      </c>
      <c r="H4808" s="9" t="s">
        <v>31</v>
      </c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</row>
    <row r="4809" spans="1:24" hidden="1" x14ac:dyDescent="0.2">
      <c r="A4809" s="3">
        <v>45692</v>
      </c>
      <c r="B4809" s="9">
        <v>-33.14</v>
      </c>
      <c r="C4809" s="9" t="s">
        <v>27</v>
      </c>
      <c r="D4809" s="9" t="s">
        <v>28</v>
      </c>
      <c r="E4809" s="9" t="s">
        <v>3208</v>
      </c>
      <c r="F4809" s="9" t="s">
        <v>12</v>
      </c>
      <c r="G4809" s="9" t="s">
        <v>30</v>
      </c>
      <c r="H4809" s="9" t="s">
        <v>31</v>
      </c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</row>
    <row r="4810" spans="1:24" hidden="1" x14ac:dyDescent="0.2">
      <c r="A4810" s="3">
        <v>45699</v>
      </c>
      <c r="B4810" s="9">
        <v>-47</v>
      </c>
      <c r="C4810" s="9" t="s">
        <v>27</v>
      </c>
      <c r="D4810" s="9" t="s">
        <v>28</v>
      </c>
      <c r="E4810" s="9" t="s">
        <v>3208</v>
      </c>
      <c r="F4810" s="9" t="s">
        <v>12</v>
      </c>
      <c r="G4810" s="9" t="s">
        <v>30</v>
      </c>
      <c r="H4810" s="9" t="s">
        <v>31</v>
      </c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</row>
    <row r="4811" spans="1:24" hidden="1" x14ac:dyDescent="0.2">
      <c r="A4811" s="3">
        <v>45709</v>
      </c>
      <c r="B4811" s="9">
        <v>-33.14</v>
      </c>
      <c r="C4811" s="9" t="s">
        <v>27</v>
      </c>
      <c r="D4811" s="9" t="s">
        <v>28</v>
      </c>
      <c r="E4811" s="9" t="s">
        <v>3208</v>
      </c>
      <c r="F4811" s="9" t="s">
        <v>12</v>
      </c>
      <c r="G4811" s="9" t="s">
        <v>30</v>
      </c>
      <c r="H4811" s="9" t="s">
        <v>31</v>
      </c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</row>
    <row r="4812" spans="1:24" hidden="1" x14ac:dyDescent="0.2">
      <c r="A4812" s="3">
        <v>45727</v>
      </c>
      <c r="B4812" s="9">
        <v>-47</v>
      </c>
      <c r="C4812" s="9" t="s">
        <v>27</v>
      </c>
      <c r="D4812" s="9" t="s">
        <v>28</v>
      </c>
      <c r="E4812" s="9" t="s">
        <v>3208</v>
      </c>
      <c r="F4812" s="9" t="s">
        <v>12</v>
      </c>
      <c r="G4812" s="9" t="s">
        <v>30</v>
      </c>
      <c r="H4812" s="9" t="s">
        <v>31</v>
      </c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  <c r="X4812" s="10"/>
    </row>
    <row r="4813" spans="1:24" hidden="1" x14ac:dyDescent="0.2">
      <c r="A4813" s="3">
        <v>45737</v>
      </c>
      <c r="B4813" s="9">
        <v>-33.130000000000003</v>
      </c>
      <c r="C4813" s="9" t="s">
        <v>27</v>
      </c>
      <c r="D4813" s="9" t="s">
        <v>28</v>
      </c>
      <c r="E4813" s="9" t="s">
        <v>3208</v>
      </c>
      <c r="F4813" s="9" t="s">
        <v>12</v>
      </c>
      <c r="G4813" s="9" t="s">
        <v>30</v>
      </c>
      <c r="H4813" s="9" t="s">
        <v>31</v>
      </c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  <c r="X4813" s="10"/>
    </row>
    <row r="4814" spans="1:24" hidden="1" x14ac:dyDescent="0.2">
      <c r="A4814" s="3">
        <v>45758</v>
      </c>
      <c r="B4814" s="9">
        <v>-47</v>
      </c>
      <c r="C4814" s="9" t="s">
        <v>27</v>
      </c>
      <c r="D4814" s="9" t="s">
        <v>28</v>
      </c>
      <c r="E4814" s="9" t="s">
        <v>3208</v>
      </c>
      <c r="F4814" s="9" t="s">
        <v>12</v>
      </c>
      <c r="G4814" s="9" t="s">
        <v>30</v>
      </c>
      <c r="H4814" s="9" t="s">
        <v>31</v>
      </c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  <c r="X4814" s="10"/>
    </row>
    <row r="4815" spans="1:24" hidden="1" x14ac:dyDescent="0.2">
      <c r="A4815" s="3">
        <v>45769</v>
      </c>
      <c r="B4815" s="9">
        <v>-33.130000000000003</v>
      </c>
      <c r="C4815" s="9" t="s">
        <v>27</v>
      </c>
      <c r="D4815" s="9" t="s">
        <v>28</v>
      </c>
      <c r="E4815" s="9" t="s">
        <v>3208</v>
      </c>
      <c r="F4815" s="9" t="s">
        <v>12</v>
      </c>
      <c r="G4815" s="9" t="s">
        <v>30</v>
      </c>
      <c r="H4815" s="9" t="s">
        <v>31</v>
      </c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10"/>
    </row>
    <row r="4816" spans="1:24" hidden="1" x14ac:dyDescent="0.2">
      <c r="A4816" s="3">
        <v>45789</v>
      </c>
      <c r="B4816" s="9">
        <v>-47</v>
      </c>
      <c r="C4816" s="9" t="s">
        <v>27</v>
      </c>
      <c r="D4816" s="9" t="s">
        <v>28</v>
      </c>
      <c r="E4816" s="9" t="s">
        <v>3208</v>
      </c>
      <c r="F4816" s="9" t="s">
        <v>12</v>
      </c>
      <c r="G4816" s="9" t="s">
        <v>30</v>
      </c>
      <c r="H4816" s="9" t="s">
        <v>31</v>
      </c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  <c r="X4816" s="10"/>
    </row>
    <row r="4817" spans="1:24" hidden="1" x14ac:dyDescent="0.2">
      <c r="A4817" s="3">
        <v>45798</v>
      </c>
      <c r="B4817" s="9">
        <v>-33.11</v>
      </c>
      <c r="C4817" s="9" t="s">
        <v>27</v>
      </c>
      <c r="D4817" s="9" t="s">
        <v>28</v>
      </c>
      <c r="E4817" s="9" t="s">
        <v>3208</v>
      </c>
      <c r="F4817" s="9" t="s">
        <v>12</v>
      </c>
      <c r="G4817" s="9" t="s">
        <v>30</v>
      </c>
      <c r="H4817" s="9" t="s">
        <v>31</v>
      </c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/>
    </row>
    <row r="4818" spans="1:24" hidden="1" x14ac:dyDescent="0.2">
      <c r="A4818" s="3">
        <v>45819</v>
      </c>
      <c r="B4818" s="9">
        <v>-47</v>
      </c>
      <c r="C4818" s="9" t="s">
        <v>27</v>
      </c>
      <c r="D4818" s="9" t="s">
        <v>28</v>
      </c>
      <c r="E4818" s="9" t="s">
        <v>3208</v>
      </c>
      <c r="F4818" s="9" t="s">
        <v>12</v>
      </c>
      <c r="G4818" s="9" t="s">
        <v>30</v>
      </c>
      <c r="H4818" s="9" t="s">
        <v>31</v>
      </c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</row>
    <row r="4819" spans="1:24" hidden="1" x14ac:dyDescent="0.2">
      <c r="A4819" s="3">
        <v>45831</v>
      </c>
      <c r="B4819" s="9">
        <v>-33.11</v>
      </c>
      <c r="C4819" s="9" t="s">
        <v>27</v>
      </c>
      <c r="D4819" s="9" t="s">
        <v>28</v>
      </c>
      <c r="E4819" s="9" t="s">
        <v>3208</v>
      </c>
      <c r="F4819" s="9" t="s">
        <v>12</v>
      </c>
      <c r="G4819" s="9" t="s">
        <v>30</v>
      </c>
      <c r="H4819" s="9" t="s">
        <v>31</v>
      </c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</row>
    <row r="4820" spans="1:24" hidden="1" x14ac:dyDescent="0.2">
      <c r="A4820" s="3">
        <v>45849</v>
      </c>
      <c r="B4820" s="9">
        <v>-47</v>
      </c>
      <c r="C4820" s="9" t="s">
        <v>27</v>
      </c>
      <c r="D4820" s="9" t="s">
        <v>28</v>
      </c>
      <c r="E4820" s="9" t="s">
        <v>3208</v>
      </c>
      <c r="F4820" s="9" t="s">
        <v>12</v>
      </c>
      <c r="G4820" s="9" t="s">
        <v>30</v>
      </c>
      <c r="H4820" s="9" t="s">
        <v>31</v>
      </c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  <c r="X4820" s="10"/>
    </row>
    <row r="4821" spans="1:24" hidden="1" x14ac:dyDescent="0.2">
      <c r="A4821" s="3">
        <v>45859</v>
      </c>
      <c r="B4821" s="9">
        <v>-33.11</v>
      </c>
      <c r="C4821" s="9" t="s">
        <v>27</v>
      </c>
      <c r="D4821" s="9" t="s">
        <v>28</v>
      </c>
      <c r="E4821" s="9" t="s">
        <v>3208</v>
      </c>
      <c r="F4821" s="9" t="s">
        <v>12</v>
      </c>
      <c r="G4821" s="9" t="s">
        <v>30</v>
      </c>
      <c r="H4821" s="9" t="s">
        <v>31</v>
      </c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</row>
    <row r="4822" spans="1:24" x14ac:dyDescent="0.2">
      <c r="A4822" s="3">
        <v>45880</v>
      </c>
      <c r="B4822" s="9">
        <v>-160</v>
      </c>
      <c r="C4822" s="9" t="s">
        <v>36</v>
      </c>
      <c r="D4822" s="9" t="s">
        <v>37</v>
      </c>
      <c r="E4822" s="9" t="s">
        <v>4494</v>
      </c>
      <c r="F4822" s="9" t="s">
        <v>5537</v>
      </c>
      <c r="G4822" s="9" t="s">
        <v>5492</v>
      </c>
      <c r="H4822" s="10" t="s">
        <v>5661</v>
      </c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  <c r="X4822" s="10"/>
    </row>
    <row r="4823" spans="1:24" hidden="1" x14ac:dyDescent="0.2">
      <c r="A4823" s="3">
        <v>45890</v>
      </c>
      <c r="B4823" s="9">
        <v>-33.11</v>
      </c>
      <c r="C4823" s="9" t="s">
        <v>27</v>
      </c>
      <c r="D4823" s="9" t="s">
        <v>28</v>
      </c>
      <c r="E4823" s="9" t="s">
        <v>3208</v>
      </c>
      <c r="F4823" s="9" t="s">
        <v>12</v>
      </c>
      <c r="G4823" s="9" t="s">
        <v>30</v>
      </c>
      <c r="H4823" s="9" t="s">
        <v>31</v>
      </c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</row>
    <row r="4824" spans="1:24" hidden="1" x14ac:dyDescent="0.2">
      <c r="A4824" s="3">
        <v>45911</v>
      </c>
      <c r="B4824" s="9">
        <v>-47</v>
      </c>
      <c r="C4824" s="9" t="s">
        <v>27</v>
      </c>
      <c r="D4824" s="9" t="s">
        <v>28</v>
      </c>
      <c r="E4824" s="9" t="s">
        <v>3208</v>
      </c>
      <c r="F4824" s="9" t="s">
        <v>12</v>
      </c>
      <c r="G4824" s="9" t="s">
        <v>30</v>
      </c>
      <c r="H4824" s="9" t="s">
        <v>31</v>
      </c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</row>
    <row r="4825" spans="1:24" hidden="1" x14ac:dyDescent="0.2">
      <c r="A4825" s="3">
        <v>45916</v>
      </c>
      <c r="B4825" s="9">
        <v>-41.02</v>
      </c>
      <c r="C4825" s="9" t="s">
        <v>27</v>
      </c>
      <c r="D4825" s="9" t="s">
        <v>28</v>
      </c>
      <c r="E4825" s="9" t="s">
        <v>3208</v>
      </c>
      <c r="F4825" s="9" t="s">
        <v>12</v>
      </c>
      <c r="G4825" s="9" t="s">
        <v>30</v>
      </c>
      <c r="H4825" s="9" t="s">
        <v>31</v>
      </c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</row>
    <row r="4826" spans="1:24" hidden="1" x14ac:dyDescent="0.2">
      <c r="A4826" s="3">
        <v>45922</v>
      </c>
      <c r="B4826" s="9">
        <v>-33.11</v>
      </c>
      <c r="C4826" s="9" t="s">
        <v>27</v>
      </c>
      <c r="D4826" s="9" t="s">
        <v>28</v>
      </c>
      <c r="E4826" s="9" t="s">
        <v>3208</v>
      </c>
      <c r="F4826" s="9" t="s">
        <v>12</v>
      </c>
      <c r="G4826" s="9" t="s">
        <v>30</v>
      </c>
      <c r="H4826" s="9" t="s">
        <v>31</v>
      </c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</row>
    <row r="4827" spans="1:24" hidden="1" x14ac:dyDescent="0.2">
      <c r="A4827" s="3">
        <v>45944</v>
      </c>
      <c r="B4827" s="9">
        <v>-41.01</v>
      </c>
      <c r="C4827" s="9" t="s">
        <v>27</v>
      </c>
      <c r="D4827" s="9" t="s">
        <v>28</v>
      </c>
      <c r="E4827" s="9" t="s">
        <v>3208</v>
      </c>
      <c r="F4827" s="9" t="s">
        <v>12</v>
      </c>
      <c r="G4827" s="9" t="s">
        <v>30</v>
      </c>
      <c r="H4827" s="9" t="s">
        <v>31</v>
      </c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  <c r="X4827" s="10"/>
    </row>
    <row r="4828" spans="1:24" hidden="1" x14ac:dyDescent="0.2">
      <c r="A4828" s="3">
        <v>45951</v>
      </c>
      <c r="B4828" s="9">
        <v>-33.11</v>
      </c>
      <c r="C4828" s="9" t="s">
        <v>27</v>
      </c>
      <c r="D4828" s="9" t="s">
        <v>28</v>
      </c>
      <c r="E4828" s="9" t="s">
        <v>3208</v>
      </c>
      <c r="F4828" s="9" t="s">
        <v>12</v>
      </c>
      <c r="G4828" s="9" t="s">
        <v>30</v>
      </c>
      <c r="H4828" s="9" t="s">
        <v>31</v>
      </c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  <c r="X4828" s="10"/>
    </row>
    <row r="4829" spans="1:24" hidden="1" x14ac:dyDescent="0.2">
      <c r="A4829" s="3">
        <v>45957</v>
      </c>
      <c r="B4829" s="9">
        <v>-47</v>
      </c>
      <c r="C4829" s="9" t="s">
        <v>27</v>
      </c>
      <c r="D4829" s="9" t="s">
        <v>28</v>
      </c>
      <c r="E4829" s="9" t="s">
        <v>3208</v>
      </c>
      <c r="F4829" s="9" t="s">
        <v>12</v>
      </c>
      <c r="G4829" s="9" t="s">
        <v>30</v>
      </c>
      <c r="H4829" s="9" t="s">
        <v>31</v>
      </c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  <c r="X4829" s="10"/>
    </row>
    <row r="4830" spans="1:24" hidden="1" x14ac:dyDescent="0.2">
      <c r="A4830" s="3">
        <v>45972</v>
      </c>
      <c r="B4830" s="9">
        <v>-46.99</v>
      </c>
      <c r="C4830" s="9" t="s">
        <v>27</v>
      </c>
      <c r="D4830" s="9" t="s">
        <v>28</v>
      </c>
      <c r="E4830" s="9" t="s">
        <v>3208</v>
      </c>
      <c r="F4830" s="9" t="s">
        <v>12</v>
      </c>
      <c r="G4830" s="9" t="s">
        <v>30</v>
      </c>
      <c r="H4830" s="9" t="s">
        <v>31</v>
      </c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10"/>
    </row>
    <row r="4831" spans="1:24" hidden="1" x14ac:dyDescent="0.2">
      <c r="A4831" s="3">
        <v>45989</v>
      </c>
      <c r="B4831" s="9">
        <v>-41.01</v>
      </c>
      <c r="C4831" s="9" t="s">
        <v>27</v>
      </c>
      <c r="D4831" s="9" t="s">
        <v>28</v>
      </c>
      <c r="E4831" s="9" t="s">
        <v>3208</v>
      </c>
      <c r="F4831" s="9" t="s">
        <v>12</v>
      </c>
      <c r="G4831" s="9" t="s">
        <v>30</v>
      </c>
      <c r="H4831" s="9" t="s">
        <v>31</v>
      </c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  <c r="X4831" s="10"/>
    </row>
    <row r="4832" spans="1:24" hidden="1" x14ac:dyDescent="0.2">
      <c r="A4832" s="3">
        <v>46002</v>
      </c>
      <c r="B4832" s="9">
        <v>-59.88</v>
      </c>
      <c r="C4832" s="9" t="s">
        <v>27</v>
      </c>
      <c r="D4832" s="9" t="s">
        <v>28</v>
      </c>
      <c r="E4832" s="9" t="s">
        <v>3208</v>
      </c>
      <c r="F4832" s="9" t="s">
        <v>12</v>
      </c>
      <c r="G4832" s="9" t="s">
        <v>30</v>
      </c>
      <c r="H4832" s="9" t="s">
        <v>31</v>
      </c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  <c r="X4832" s="10"/>
    </row>
    <row r="4833" spans="1:24" hidden="1" x14ac:dyDescent="0.2">
      <c r="A4833" s="3">
        <v>46006</v>
      </c>
      <c r="B4833" s="9">
        <v>-41.01</v>
      </c>
      <c r="C4833" s="9" t="s">
        <v>27</v>
      </c>
      <c r="D4833" s="9" t="s">
        <v>28</v>
      </c>
      <c r="E4833" s="9" t="s">
        <v>3208</v>
      </c>
      <c r="F4833" s="9" t="s">
        <v>12</v>
      </c>
      <c r="G4833" s="9" t="s">
        <v>30</v>
      </c>
      <c r="H4833" s="9" t="s">
        <v>31</v>
      </c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</row>
    <row r="4834" spans="1:24" hidden="1" x14ac:dyDescent="0.2">
      <c r="A4834" s="3">
        <v>46013</v>
      </c>
      <c r="B4834" s="9">
        <v>-35.85</v>
      </c>
      <c r="C4834" s="9" t="s">
        <v>27</v>
      </c>
      <c r="D4834" s="9" t="s">
        <v>28</v>
      </c>
      <c r="E4834" s="9" t="s">
        <v>3208</v>
      </c>
      <c r="F4834" s="9" t="s">
        <v>12</v>
      </c>
      <c r="G4834" s="9" t="s">
        <v>30</v>
      </c>
      <c r="H4834" s="9" t="s">
        <v>31</v>
      </c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</row>
    <row r="4835" spans="1:24" hidden="1" x14ac:dyDescent="0.2">
      <c r="A4835" s="3">
        <v>45302</v>
      </c>
      <c r="B4835" s="9">
        <v>-38.36</v>
      </c>
      <c r="C4835" s="9" t="s">
        <v>27</v>
      </c>
      <c r="D4835" s="9" t="s">
        <v>28</v>
      </c>
      <c r="E4835" s="9" t="s">
        <v>29</v>
      </c>
      <c r="F4835" s="9" t="s">
        <v>12</v>
      </c>
      <c r="G4835" s="9" t="s">
        <v>30</v>
      </c>
      <c r="H4835" s="9" t="s">
        <v>31</v>
      </c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</row>
    <row r="4836" spans="1:24" hidden="1" x14ac:dyDescent="0.2">
      <c r="A4836" s="3">
        <v>45314</v>
      </c>
      <c r="B4836" s="9">
        <v>-23.27</v>
      </c>
      <c r="C4836" s="9" t="s">
        <v>27</v>
      </c>
      <c r="D4836" s="9" t="s">
        <v>28</v>
      </c>
      <c r="E4836" s="9" t="s">
        <v>29</v>
      </c>
      <c r="F4836" s="9" t="s">
        <v>12</v>
      </c>
      <c r="G4836" s="9" t="s">
        <v>30</v>
      </c>
      <c r="H4836" s="9" t="s">
        <v>31</v>
      </c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  <c r="X4836" s="10"/>
    </row>
    <row r="4837" spans="1:24" hidden="1" x14ac:dyDescent="0.2">
      <c r="A4837" s="3">
        <v>45335</v>
      </c>
      <c r="B4837" s="9">
        <v>-38.36</v>
      </c>
      <c r="C4837" s="9" t="s">
        <v>27</v>
      </c>
      <c r="D4837" s="9" t="s">
        <v>28</v>
      </c>
      <c r="E4837" s="9" t="s">
        <v>29</v>
      </c>
      <c r="F4837" s="9" t="s">
        <v>12</v>
      </c>
      <c r="G4837" s="9" t="s">
        <v>30</v>
      </c>
      <c r="H4837" s="9" t="s">
        <v>31</v>
      </c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  <c r="X4837" s="10"/>
    </row>
    <row r="4838" spans="1:24" hidden="1" x14ac:dyDescent="0.2">
      <c r="A4838" s="3">
        <v>45343</v>
      </c>
      <c r="B4838" s="9">
        <v>-23.27</v>
      </c>
      <c r="C4838" s="9" t="s">
        <v>27</v>
      </c>
      <c r="D4838" s="9" t="s">
        <v>28</v>
      </c>
      <c r="E4838" s="9" t="s">
        <v>29</v>
      </c>
      <c r="F4838" s="9" t="s">
        <v>12</v>
      </c>
      <c r="G4838" s="9" t="s">
        <v>30</v>
      </c>
      <c r="H4838" s="9" t="s">
        <v>31</v>
      </c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  <c r="X4838" s="10"/>
    </row>
    <row r="4839" spans="1:24" hidden="1" x14ac:dyDescent="0.2">
      <c r="A4839" s="3">
        <v>45363</v>
      </c>
      <c r="B4839" s="9">
        <v>-38.36</v>
      </c>
      <c r="C4839" s="9" t="s">
        <v>27</v>
      </c>
      <c r="D4839" s="9" t="s">
        <v>28</v>
      </c>
      <c r="E4839" s="9" t="s">
        <v>29</v>
      </c>
      <c r="F4839" s="9" t="s">
        <v>12</v>
      </c>
      <c r="G4839" s="9" t="s">
        <v>30</v>
      </c>
      <c r="H4839" s="9" t="s">
        <v>31</v>
      </c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</row>
    <row r="4840" spans="1:24" hidden="1" x14ac:dyDescent="0.2">
      <c r="A4840" s="3">
        <v>45372</v>
      </c>
      <c r="B4840" s="9">
        <v>-23.27</v>
      </c>
      <c r="C4840" s="9" t="s">
        <v>27</v>
      </c>
      <c r="D4840" s="9" t="s">
        <v>28</v>
      </c>
      <c r="E4840" s="9" t="s">
        <v>29</v>
      </c>
      <c r="F4840" s="9" t="s">
        <v>12</v>
      </c>
      <c r="G4840" s="9" t="s">
        <v>30</v>
      </c>
      <c r="H4840" s="9" t="s">
        <v>31</v>
      </c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/>
    </row>
    <row r="4841" spans="1:24" hidden="1" x14ac:dyDescent="0.2">
      <c r="A4841" s="3">
        <v>45393</v>
      </c>
      <c r="B4841" s="9">
        <v>-38.31</v>
      </c>
      <c r="C4841" s="9" t="s">
        <v>27</v>
      </c>
      <c r="D4841" s="9" t="s">
        <v>28</v>
      </c>
      <c r="E4841" s="9" t="s">
        <v>29</v>
      </c>
      <c r="F4841" s="9" t="s">
        <v>12</v>
      </c>
      <c r="G4841" s="9" t="s">
        <v>30</v>
      </c>
      <c r="H4841" s="9" t="s">
        <v>31</v>
      </c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  <c r="X4841" s="10"/>
    </row>
    <row r="4842" spans="1:24" hidden="1" x14ac:dyDescent="0.2">
      <c r="A4842" s="3">
        <v>45405</v>
      </c>
      <c r="B4842" s="9">
        <v>-23.24</v>
      </c>
      <c r="C4842" s="9" t="s">
        <v>27</v>
      </c>
      <c r="D4842" s="9" t="s">
        <v>28</v>
      </c>
      <c r="E4842" s="9" t="s">
        <v>29</v>
      </c>
      <c r="F4842" s="9" t="s">
        <v>12</v>
      </c>
      <c r="G4842" s="9" t="s">
        <v>30</v>
      </c>
      <c r="H4842" s="9" t="s">
        <v>31</v>
      </c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</row>
    <row r="4843" spans="1:24" hidden="1" x14ac:dyDescent="0.2">
      <c r="A4843" s="3">
        <v>45425</v>
      </c>
      <c r="B4843" s="9">
        <v>-38.31</v>
      </c>
      <c r="C4843" s="9" t="s">
        <v>27</v>
      </c>
      <c r="D4843" s="9" t="s">
        <v>28</v>
      </c>
      <c r="E4843" s="9" t="s">
        <v>29</v>
      </c>
      <c r="F4843" s="9" t="s">
        <v>12</v>
      </c>
      <c r="G4843" s="9" t="s">
        <v>30</v>
      </c>
      <c r="H4843" s="9" t="s">
        <v>31</v>
      </c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</row>
    <row r="4844" spans="1:24" hidden="1" x14ac:dyDescent="0.2">
      <c r="A4844" s="3">
        <v>45433</v>
      </c>
      <c r="B4844" s="9">
        <v>-23.24</v>
      </c>
      <c r="C4844" s="9" t="s">
        <v>27</v>
      </c>
      <c r="D4844" s="9" t="s">
        <v>28</v>
      </c>
      <c r="E4844" s="9" t="s">
        <v>29</v>
      </c>
      <c r="F4844" s="9" t="s">
        <v>12</v>
      </c>
      <c r="G4844" s="9" t="s">
        <v>30</v>
      </c>
      <c r="H4844" s="9" t="s">
        <v>31</v>
      </c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</row>
    <row r="4845" spans="1:24" hidden="1" x14ac:dyDescent="0.2">
      <c r="A4845" s="3">
        <v>45455</v>
      </c>
      <c r="B4845" s="9">
        <v>-38.31</v>
      </c>
      <c r="C4845" s="9" t="s">
        <v>27</v>
      </c>
      <c r="D4845" s="9" t="s">
        <v>28</v>
      </c>
      <c r="E4845" s="9" t="s">
        <v>29</v>
      </c>
      <c r="F4845" s="9" t="s">
        <v>12</v>
      </c>
      <c r="G4845" s="9" t="s">
        <v>30</v>
      </c>
      <c r="H4845" s="9" t="s">
        <v>31</v>
      </c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</row>
    <row r="4846" spans="1:24" hidden="1" x14ac:dyDescent="0.2">
      <c r="A4846" s="3">
        <v>45464</v>
      </c>
      <c r="B4846" s="9">
        <v>-23.24</v>
      </c>
      <c r="C4846" s="9" t="s">
        <v>27</v>
      </c>
      <c r="D4846" s="9" t="s">
        <v>28</v>
      </c>
      <c r="E4846" s="9" t="s">
        <v>29</v>
      </c>
      <c r="F4846" s="9" t="s">
        <v>12</v>
      </c>
      <c r="G4846" s="9" t="s">
        <v>30</v>
      </c>
      <c r="H4846" s="9" t="s">
        <v>31</v>
      </c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</row>
    <row r="4847" spans="1:24" hidden="1" x14ac:dyDescent="0.2">
      <c r="A4847" s="3">
        <v>45484</v>
      </c>
      <c r="B4847" s="9">
        <v>-38.31</v>
      </c>
      <c r="C4847" s="9" t="s">
        <v>27</v>
      </c>
      <c r="D4847" s="9" t="s">
        <v>28</v>
      </c>
      <c r="E4847" s="9" t="s">
        <v>29</v>
      </c>
      <c r="F4847" s="9" t="s">
        <v>12</v>
      </c>
      <c r="G4847" s="9" t="s">
        <v>30</v>
      </c>
      <c r="H4847" s="9" t="s">
        <v>31</v>
      </c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/>
    </row>
    <row r="4848" spans="1:24" hidden="1" x14ac:dyDescent="0.2">
      <c r="A4848" s="3">
        <v>45496</v>
      </c>
      <c r="B4848" s="9">
        <v>-23.24</v>
      </c>
      <c r="C4848" s="9" t="s">
        <v>27</v>
      </c>
      <c r="D4848" s="9" t="s">
        <v>28</v>
      </c>
      <c r="E4848" s="9" t="s">
        <v>29</v>
      </c>
      <c r="F4848" s="9" t="s">
        <v>12</v>
      </c>
      <c r="G4848" s="9" t="s">
        <v>30</v>
      </c>
      <c r="H4848" s="9" t="s">
        <v>31</v>
      </c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  <c r="X4848" s="10"/>
    </row>
    <row r="4849" spans="1:24" hidden="1" x14ac:dyDescent="0.2">
      <c r="A4849" s="3">
        <v>45517</v>
      </c>
      <c r="B4849" s="9">
        <v>-38.31</v>
      </c>
      <c r="C4849" s="9" t="s">
        <v>27</v>
      </c>
      <c r="D4849" s="9" t="s">
        <v>28</v>
      </c>
      <c r="E4849" s="9" t="s">
        <v>29</v>
      </c>
      <c r="F4849" s="9" t="s">
        <v>12</v>
      </c>
      <c r="G4849" s="9" t="s">
        <v>30</v>
      </c>
      <c r="H4849" s="9" t="s">
        <v>31</v>
      </c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/>
    </row>
    <row r="4850" spans="1:24" hidden="1" x14ac:dyDescent="0.2">
      <c r="A4850" s="3">
        <v>45525</v>
      </c>
      <c r="B4850" s="9">
        <v>-23.24</v>
      </c>
      <c r="C4850" s="9" t="s">
        <v>27</v>
      </c>
      <c r="D4850" s="9" t="s">
        <v>28</v>
      </c>
      <c r="E4850" s="9" t="s">
        <v>29</v>
      </c>
      <c r="F4850" s="9" t="s">
        <v>12</v>
      </c>
      <c r="G4850" s="9" t="s">
        <v>30</v>
      </c>
      <c r="H4850" s="9" t="s">
        <v>31</v>
      </c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  <c r="X4850" s="10"/>
    </row>
    <row r="4851" spans="1:24" hidden="1" x14ac:dyDescent="0.2">
      <c r="A4851" s="3">
        <v>45546</v>
      </c>
      <c r="B4851" s="9">
        <v>-38.31</v>
      </c>
      <c r="C4851" s="9" t="s">
        <v>27</v>
      </c>
      <c r="D4851" s="9" t="s">
        <v>28</v>
      </c>
      <c r="E4851" s="9" t="s">
        <v>29</v>
      </c>
      <c r="F4851" s="9" t="s">
        <v>12</v>
      </c>
      <c r="G4851" s="9" t="s">
        <v>30</v>
      </c>
      <c r="H4851" s="9" t="s">
        <v>31</v>
      </c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  <c r="X4851" s="10"/>
    </row>
    <row r="4852" spans="1:24" hidden="1" x14ac:dyDescent="0.2">
      <c r="A4852" s="3">
        <v>45558</v>
      </c>
      <c r="B4852" s="9">
        <v>-23.24</v>
      </c>
      <c r="C4852" s="9" t="s">
        <v>27</v>
      </c>
      <c r="D4852" s="9" t="s">
        <v>28</v>
      </c>
      <c r="E4852" s="9" t="s">
        <v>29</v>
      </c>
      <c r="F4852" s="9" t="s">
        <v>12</v>
      </c>
      <c r="G4852" s="9" t="s">
        <v>30</v>
      </c>
      <c r="H4852" s="9" t="s">
        <v>31</v>
      </c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  <c r="X4852" s="10"/>
    </row>
    <row r="4853" spans="1:24" hidden="1" x14ac:dyDescent="0.2">
      <c r="A4853" s="3">
        <v>45576</v>
      </c>
      <c r="B4853" s="9">
        <v>-38.31</v>
      </c>
      <c r="C4853" s="9" t="s">
        <v>27</v>
      </c>
      <c r="D4853" s="9" t="s">
        <v>28</v>
      </c>
      <c r="E4853" s="9" t="s">
        <v>29</v>
      </c>
      <c r="F4853" s="9" t="s">
        <v>12</v>
      </c>
      <c r="G4853" s="9" t="s">
        <v>30</v>
      </c>
      <c r="H4853" s="9" t="s">
        <v>31</v>
      </c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  <c r="X4853" s="10"/>
    </row>
    <row r="4854" spans="1:24" hidden="1" x14ac:dyDescent="0.2">
      <c r="A4854" s="3">
        <v>45587</v>
      </c>
      <c r="B4854" s="9">
        <v>-23.24</v>
      </c>
      <c r="C4854" s="9" t="s">
        <v>27</v>
      </c>
      <c r="D4854" s="9" t="s">
        <v>28</v>
      </c>
      <c r="E4854" s="9" t="s">
        <v>29</v>
      </c>
      <c r="F4854" s="9" t="s">
        <v>12</v>
      </c>
      <c r="G4854" s="9" t="s">
        <v>30</v>
      </c>
      <c r="H4854" s="9" t="s">
        <v>31</v>
      </c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  <c r="X4854" s="10"/>
    </row>
    <row r="4855" spans="1:24" hidden="1" x14ac:dyDescent="0.2">
      <c r="A4855" s="3">
        <v>45608</v>
      </c>
      <c r="B4855" s="9">
        <v>-38.31</v>
      </c>
      <c r="C4855" s="9" t="s">
        <v>27</v>
      </c>
      <c r="D4855" s="9" t="s">
        <v>28</v>
      </c>
      <c r="E4855" s="9" t="s">
        <v>29</v>
      </c>
      <c r="F4855" s="9" t="s">
        <v>12</v>
      </c>
      <c r="G4855" s="9" t="s">
        <v>30</v>
      </c>
      <c r="H4855" s="9" t="s">
        <v>31</v>
      </c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  <c r="X4855" s="10"/>
    </row>
    <row r="4856" spans="1:24" hidden="1" x14ac:dyDescent="0.2">
      <c r="A4856" s="3">
        <v>45617</v>
      </c>
      <c r="B4856" s="9">
        <v>-23.24</v>
      </c>
      <c r="C4856" s="9" t="s">
        <v>27</v>
      </c>
      <c r="D4856" s="9" t="s">
        <v>28</v>
      </c>
      <c r="E4856" s="9" t="s">
        <v>29</v>
      </c>
      <c r="F4856" s="9" t="s">
        <v>12</v>
      </c>
      <c r="G4856" s="9" t="s">
        <v>30</v>
      </c>
      <c r="H4856" s="9" t="s">
        <v>31</v>
      </c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  <c r="X4856" s="10"/>
    </row>
    <row r="4857" spans="1:24" hidden="1" x14ac:dyDescent="0.2">
      <c r="A4857" s="3">
        <v>45664</v>
      </c>
      <c r="B4857" s="9">
        <v>-36.11</v>
      </c>
      <c r="C4857" s="9" t="s">
        <v>27</v>
      </c>
      <c r="D4857" s="9" t="s">
        <v>28</v>
      </c>
      <c r="E4857" s="9" t="s">
        <v>111</v>
      </c>
      <c r="F4857" s="9" t="s">
        <v>8</v>
      </c>
      <c r="G4857" s="10" t="s">
        <v>6043</v>
      </c>
      <c r="H4857" s="9" t="s">
        <v>112</v>
      </c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  <c r="X4857" s="10"/>
    </row>
    <row r="4858" spans="1:24" hidden="1" x14ac:dyDescent="0.2">
      <c r="A4858" s="3">
        <v>45420</v>
      </c>
      <c r="B4858" s="9">
        <v>-49</v>
      </c>
      <c r="C4858" s="9" t="s">
        <v>27</v>
      </c>
      <c r="D4858" s="9" t="s">
        <v>28</v>
      </c>
      <c r="E4858" s="9" t="s">
        <v>2136</v>
      </c>
      <c r="F4858" s="9" t="s">
        <v>2</v>
      </c>
      <c r="G4858" s="9"/>
      <c r="H4858" s="9" t="s">
        <v>2137</v>
      </c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  <c r="X4858" s="10"/>
    </row>
    <row r="4859" spans="1:24" hidden="1" x14ac:dyDescent="0.2">
      <c r="A4859" s="3">
        <v>45742</v>
      </c>
      <c r="B4859" s="9">
        <v>-37.049999999999997</v>
      </c>
      <c r="C4859" s="9" t="s">
        <v>27</v>
      </c>
      <c r="D4859" s="9" t="s">
        <v>28</v>
      </c>
      <c r="E4859" s="9" t="s">
        <v>2136</v>
      </c>
      <c r="F4859" s="9" t="s">
        <v>2</v>
      </c>
      <c r="G4859" s="9"/>
      <c r="H4859" s="9" t="s">
        <v>2137</v>
      </c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  <c r="X4859" s="10"/>
    </row>
    <row r="4860" spans="1:24" hidden="1" x14ac:dyDescent="0.2">
      <c r="A4860" s="3">
        <v>45408</v>
      </c>
      <c r="B4860" s="9">
        <v>-9.4</v>
      </c>
      <c r="C4860" s="9" t="s">
        <v>27</v>
      </c>
      <c r="D4860" s="9" t="s">
        <v>28</v>
      </c>
      <c r="E4860" s="9" t="s">
        <v>2040</v>
      </c>
      <c r="F4860" s="9" t="s">
        <v>5538</v>
      </c>
      <c r="G4860" s="9" t="s">
        <v>5543</v>
      </c>
      <c r="H4860" s="9" t="s">
        <v>2041</v>
      </c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  <c r="X4860" s="10"/>
    </row>
    <row r="4861" spans="1:24" hidden="1" x14ac:dyDescent="0.2">
      <c r="A4861" s="3">
        <v>45411</v>
      </c>
      <c r="B4861" s="9">
        <v>-11.17</v>
      </c>
      <c r="C4861" s="9" t="s">
        <v>27</v>
      </c>
      <c r="D4861" s="9" t="s">
        <v>28</v>
      </c>
      <c r="E4861" s="9" t="s">
        <v>2068</v>
      </c>
      <c r="F4861" s="9" t="s">
        <v>5538</v>
      </c>
      <c r="G4861" s="9" t="s">
        <v>5543</v>
      </c>
      <c r="H4861" s="9" t="s">
        <v>2069</v>
      </c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  <c r="X4861" s="10"/>
    </row>
    <row r="4862" spans="1:24" hidden="1" x14ac:dyDescent="0.2">
      <c r="A4862" s="3">
        <v>45537</v>
      </c>
      <c r="B4862" s="9">
        <v>-52.4</v>
      </c>
      <c r="C4862" s="9" t="s">
        <v>27</v>
      </c>
      <c r="D4862" s="9" t="s">
        <v>28</v>
      </c>
      <c r="E4862" s="9" t="s">
        <v>2645</v>
      </c>
      <c r="F4862" s="9" t="s">
        <v>5538</v>
      </c>
      <c r="G4862" s="9" t="s">
        <v>5543</v>
      </c>
      <c r="H4862" s="9" t="s">
        <v>2646</v>
      </c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</row>
    <row r="4863" spans="1:24" hidden="1" x14ac:dyDescent="0.2">
      <c r="A4863" s="3">
        <v>45408</v>
      </c>
      <c r="B4863" s="9">
        <v>-140.75</v>
      </c>
      <c r="C4863" s="9" t="s">
        <v>27</v>
      </c>
      <c r="D4863" s="9" t="s">
        <v>28</v>
      </c>
      <c r="E4863" s="9" t="s">
        <v>2042</v>
      </c>
      <c r="F4863" s="9" t="s">
        <v>5538</v>
      </c>
      <c r="G4863" s="9" t="s">
        <v>5543</v>
      </c>
      <c r="H4863" s="9" t="s">
        <v>2043</v>
      </c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</row>
    <row r="4864" spans="1:24" hidden="1" x14ac:dyDescent="0.2">
      <c r="A4864" s="3">
        <v>45680</v>
      </c>
      <c r="B4864" s="9">
        <v>-4.54</v>
      </c>
      <c r="C4864" s="9" t="s">
        <v>27</v>
      </c>
      <c r="D4864" s="9" t="s">
        <v>28</v>
      </c>
      <c r="E4864" s="9" t="s">
        <v>3373</v>
      </c>
      <c r="F4864" s="9" t="s">
        <v>52</v>
      </c>
      <c r="G4864" s="9" t="s">
        <v>2</v>
      </c>
      <c r="H4864" s="9" t="s">
        <v>5655</v>
      </c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</row>
    <row r="4865" spans="1:24" hidden="1" x14ac:dyDescent="0.2">
      <c r="A4865" s="3">
        <v>45698</v>
      </c>
      <c r="B4865" s="9">
        <v>-12.2</v>
      </c>
      <c r="C4865" s="9" t="s">
        <v>27</v>
      </c>
      <c r="D4865" s="9" t="s">
        <v>28</v>
      </c>
      <c r="E4865" s="9" t="s">
        <v>3233</v>
      </c>
      <c r="F4865" s="9" t="s">
        <v>52</v>
      </c>
      <c r="G4865" s="9" t="s">
        <v>2</v>
      </c>
      <c r="H4865" s="9" t="s">
        <v>3234</v>
      </c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  <c r="X4865" s="10"/>
    </row>
    <row r="4866" spans="1:24" hidden="1" x14ac:dyDescent="0.2">
      <c r="A4866" s="3">
        <v>45698</v>
      </c>
      <c r="B4866" s="9">
        <v>-12.2</v>
      </c>
      <c r="C4866" s="9" t="s">
        <v>27</v>
      </c>
      <c r="D4866" s="9" t="s">
        <v>28</v>
      </c>
      <c r="E4866" s="9" t="s">
        <v>3233</v>
      </c>
      <c r="F4866" s="9" t="s">
        <v>52</v>
      </c>
      <c r="G4866" s="9" t="s">
        <v>2</v>
      </c>
      <c r="H4866" s="9" t="s">
        <v>3234</v>
      </c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  <c r="X4866" s="10"/>
    </row>
    <row r="4867" spans="1:24" hidden="1" x14ac:dyDescent="0.2">
      <c r="A4867" s="3">
        <v>45495</v>
      </c>
      <c r="B4867" s="9">
        <v>-48</v>
      </c>
      <c r="C4867" s="9" t="s">
        <v>27</v>
      </c>
      <c r="D4867" s="9" t="s">
        <v>28</v>
      </c>
      <c r="E4867" s="9" t="s">
        <v>2452</v>
      </c>
      <c r="F4867" s="9" t="s">
        <v>5538</v>
      </c>
      <c r="G4867" s="9" t="s">
        <v>5543</v>
      </c>
      <c r="H4867" s="10" t="s">
        <v>6018</v>
      </c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  <c r="X4867" s="10"/>
    </row>
    <row r="4868" spans="1:24" hidden="1" x14ac:dyDescent="0.2">
      <c r="A4868" s="3">
        <v>45908</v>
      </c>
      <c r="B4868" s="9">
        <v>-38.51</v>
      </c>
      <c r="C4868" s="9" t="s">
        <v>27</v>
      </c>
      <c r="D4868" s="9" t="s">
        <v>28</v>
      </c>
      <c r="E4868" s="9" t="s">
        <v>4679</v>
      </c>
      <c r="F4868" s="9" t="s">
        <v>5538</v>
      </c>
      <c r="G4868" s="9" t="s">
        <v>5543</v>
      </c>
      <c r="H4868" s="9" t="s">
        <v>4680</v>
      </c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/>
    </row>
    <row r="4869" spans="1:24" hidden="1" x14ac:dyDescent="0.2">
      <c r="A4869" s="3">
        <v>45915</v>
      </c>
      <c r="B4869" s="9">
        <v>-20.78</v>
      </c>
      <c r="C4869" s="9" t="s">
        <v>27</v>
      </c>
      <c r="D4869" s="9" t="s">
        <v>28</v>
      </c>
      <c r="E4869" s="9" t="s">
        <v>4679</v>
      </c>
      <c r="F4869" s="9" t="s">
        <v>5538</v>
      </c>
      <c r="G4869" s="9" t="s">
        <v>5543</v>
      </c>
      <c r="H4869" s="9" t="s">
        <v>4680</v>
      </c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  <c r="X4869" s="10"/>
    </row>
    <row r="4870" spans="1:24" hidden="1" x14ac:dyDescent="0.2">
      <c r="A4870" s="3">
        <v>45968</v>
      </c>
      <c r="B4870" s="9">
        <v>-21.28</v>
      </c>
      <c r="C4870" s="9" t="s">
        <v>27</v>
      </c>
      <c r="D4870" s="9" t="s">
        <v>28</v>
      </c>
      <c r="E4870" s="9" t="s">
        <v>4679</v>
      </c>
      <c r="F4870" s="9" t="s">
        <v>5538</v>
      </c>
      <c r="G4870" s="9" t="s">
        <v>5543</v>
      </c>
      <c r="H4870" s="9" t="s">
        <v>4680</v>
      </c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  <c r="X4870" s="10"/>
    </row>
    <row r="4871" spans="1:24" hidden="1" x14ac:dyDescent="0.2">
      <c r="A4871" s="3">
        <v>45968</v>
      </c>
      <c r="B4871" s="9">
        <v>-21.28</v>
      </c>
      <c r="C4871" s="9" t="s">
        <v>27</v>
      </c>
      <c r="D4871" s="9" t="s">
        <v>28</v>
      </c>
      <c r="E4871" s="9" t="s">
        <v>4679</v>
      </c>
      <c r="F4871" s="9" t="s">
        <v>5538</v>
      </c>
      <c r="G4871" s="9" t="s">
        <v>5543</v>
      </c>
      <c r="H4871" s="9" t="s">
        <v>4680</v>
      </c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</row>
    <row r="4872" spans="1:24" hidden="1" x14ac:dyDescent="0.2">
      <c r="A4872" s="3">
        <v>45909</v>
      </c>
      <c r="B4872" s="9">
        <v>-7.09</v>
      </c>
      <c r="C4872" s="9" t="s">
        <v>172</v>
      </c>
      <c r="D4872" s="10"/>
      <c r="E4872" s="9" t="s">
        <v>4690</v>
      </c>
      <c r="F4872" s="9" t="s">
        <v>5538</v>
      </c>
      <c r="G4872" s="9" t="s">
        <v>5543</v>
      </c>
      <c r="H4872" s="9" t="s">
        <v>4680</v>
      </c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  <c r="X4872" s="10"/>
    </row>
    <row r="4873" spans="1:24" hidden="1" x14ac:dyDescent="0.2">
      <c r="A4873" s="3">
        <v>45850</v>
      </c>
      <c r="B4873" s="9">
        <v>-21.28</v>
      </c>
      <c r="C4873" s="9" t="s">
        <v>172</v>
      </c>
      <c r="D4873" s="10"/>
      <c r="E4873" s="9" t="s">
        <v>4317</v>
      </c>
      <c r="F4873" s="9" t="s">
        <v>5538</v>
      </c>
      <c r="G4873" s="9" t="s">
        <v>5543</v>
      </c>
      <c r="H4873" s="9" t="s">
        <v>4680</v>
      </c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  <c r="X4873" s="10"/>
    </row>
    <row r="4874" spans="1:24" hidden="1" x14ac:dyDescent="0.2">
      <c r="A4874" s="3">
        <v>45919</v>
      </c>
      <c r="B4874" s="9">
        <v>-17.23</v>
      </c>
      <c r="C4874" s="9" t="s">
        <v>172</v>
      </c>
      <c r="D4874" s="10"/>
      <c r="E4874" s="9" t="s">
        <v>4735</v>
      </c>
      <c r="F4874" s="9" t="s">
        <v>5538</v>
      </c>
      <c r="G4874" s="9" t="s">
        <v>5543</v>
      </c>
      <c r="H4874" s="9" t="s">
        <v>4680</v>
      </c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  <c r="X4874" s="10"/>
    </row>
    <row r="4875" spans="1:24" x14ac:dyDescent="0.2">
      <c r="A4875" s="3">
        <v>45769</v>
      </c>
      <c r="B4875" s="9">
        <v>150</v>
      </c>
      <c r="C4875" s="9" t="s">
        <v>36</v>
      </c>
      <c r="D4875" s="9" t="s">
        <v>168</v>
      </c>
      <c r="E4875" s="9" t="s">
        <v>3724</v>
      </c>
      <c r="F4875" s="9" t="s">
        <v>5537</v>
      </c>
      <c r="G4875" s="9" t="s">
        <v>5492</v>
      </c>
      <c r="H4875" s="10" t="s">
        <v>3724</v>
      </c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  <c r="X4875" s="10"/>
    </row>
    <row r="4876" spans="1:24" x14ac:dyDescent="0.2">
      <c r="A4876" s="3">
        <v>45714</v>
      </c>
      <c r="B4876" s="9">
        <v>200</v>
      </c>
      <c r="C4876" s="9" t="s">
        <v>36</v>
      </c>
      <c r="D4876" s="9" t="s">
        <v>168</v>
      </c>
      <c r="E4876" s="9" t="s">
        <v>3546</v>
      </c>
      <c r="F4876" s="9" t="s">
        <v>5537</v>
      </c>
      <c r="G4876" s="9" t="s">
        <v>5492</v>
      </c>
      <c r="H4876" s="10" t="s">
        <v>3546</v>
      </c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  <c r="X4876" s="10"/>
    </row>
    <row r="4877" spans="1:24" x14ac:dyDescent="0.2">
      <c r="A4877" s="3">
        <v>45656</v>
      </c>
      <c r="B4877" s="9">
        <v>200</v>
      </c>
      <c r="C4877" s="9" t="s">
        <v>36</v>
      </c>
      <c r="D4877" s="9" t="s">
        <v>168</v>
      </c>
      <c r="E4877" s="9" t="s">
        <v>3274</v>
      </c>
      <c r="F4877" s="9" t="s">
        <v>5537</v>
      </c>
      <c r="G4877" s="9" t="s">
        <v>5492</v>
      </c>
      <c r="H4877" s="10" t="s">
        <v>3274</v>
      </c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</row>
    <row r="4878" spans="1:24" x14ac:dyDescent="0.2">
      <c r="A4878" s="3">
        <v>45769</v>
      </c>
      <c r="B4878" s="9">
        <v>200</v>
      </c>
      <c r="C4878" s="9" t="s">
        <v>36</v>
      </c>
      <c r="D4878" s="9" t="s">
        <v>168</v>
      </c>
      <c r="E4878" s="9" t="s">
        <v>3752</v>
      </c>
      <c r="F4878" s="9" t="s">
        <v>5537</v>
      </c>
      <c r="G4878" s="9" t="s">
        <v>5492</v>
      </c>
      <c r="H4878" s="10" t="s">
        <v>3752</v>
      </c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</row>
    <row r="4879" spans="1:24" x14ac:dyDescent="0.2">
      <c r="A4879" s="3">
        <v>45425</v>
      </c>
      <c r="B4879" s="9">
        <v>35</v>
      </c>
      <c r="C4879" s="9" t="s">
        <v>36</v>
      </c>
      <c r="D4879" s="9" t="s">
        <v>168</v>
      </c>
      <c r="E4879" s="9" t="s">
        <v>2157</v>
      </c>
      <c r="F4879" s="9" t="s">
        <v>5537</v>
      </c>
      <c r="G4879" s="9" t="s">
        <v>5492</v>
      </c>
      <c r="H4879" s="10" t="s">
        <v>2157</v>
      </c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  <c r="X4879" s="10"/>
    </row>
    <row r="4880" spans="1:24" x14ac:dyDescent="0.2">
      <c r="A4880" s="3">
        <v>45436</v>
      </c>
      <c r="B4880" s="9">
        <v>200</v>
      </c>
      <c r="C4880" s="9" t="s">
        <v>5534</v>
      </c>
      <c r="D4880" s="9" t="s">
        <v>168</v>
      </c>
      <c r="E4880" s="9" t="s">
        <v>2239</v>
      </c>
      <c r="F4880" s="9" t="s">
        <v>5537</v>
      </c>
      <c r="G4880" s="9" t="s">
        <v>5492</v>
      </c>
      <c r="H4880" s="10" t="s">
        <v>2239</v>
      </c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  <c r="X4880" s="10"/>
    </row>
    <row r="4881" spans="1:24" x14ac:dyDescent="0.2">
      <c r="A4881" s="3">
        <v>45390</v>
      </c>
      <c r="B4881" s="9">
        <v>100</v>
      </c>
      <c r="C4881" s="9" t="s">
        <v>5534</v>
      </c>
      <c r="D4881" s="9" t="s">
        <v>168</v>
      </c>
      <c r="E4881" s="9" t="s">
        <v>1940</v>
      </c>
      <c r="F4881" s="9" t="s">
        <v>5537</v>
      </c>
      <c r="G4881" s="9" t="s">
        <v>5492</v>
      </c>
      <c r="H4881" s="10" t="s">
        <v>1940</v>
      </c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</row>
    <row r="4882" spans="1:24" x14ac:dyDescent="0.2">
      <c r="A4882" s="3">
        <v>45562</v>
      </c>
      <c r="B4882" s="9">
        <v>305</v>
      </c>
      <c r="C4882" s="9" t="s">
        <v>5534</v>
      </c>
      <c r="D4882" s="9" t="s">
        <v>168</v>
      </c>
      <c r="E4882" s="9" t="s">
        <v>2831</v>
      </c>
      <c r="F4882" s="9" t="s">
        <v>5537</v>
      </c>
      <c r="G4882" s="9"/>
      <c r="H4882" s="10" t="s">
        <v>2831</v>
      </c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/>
    </row>
    <row r="4883" spans="1:24" x14ac:dyDescent="0.2">
      <c r="A4883" s="3">
        <v>45604</v>
      </c>
      <c r="B4883" s="9">
        <v>100</v>
      </c>
      <c r="C4883" s="9" t="s">
        <v>5534</v>
      </c>
      <c r="D4883" s="9" t="s">
        <v>168</v>
      </c>
      <c r="E4883" s="9" t="s">
        <v>2831</v>
      </c>
      <c r="F4883" s="9" t="s">
        <v>5537</v>
      </c>
      <c r="G4883" s="9"/>
      <c r="H4883" s="10" t="s">
        <v>2831</v>
      </c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  <c r="X4883" s="10"/>
    </row>
    <row r="4884" spans="1:24" x14ac:dyDescent="0.2">
      <c r="A4884" s="3">
        <v>45762</v>
      </c>
      <c r="B4884" s="9">
        <v>1800</v>
      </c>
      <c r="C4884" s="9" t="s">
        <v>5534</v>
      </c>
      <c r="D4884" s="9" t="s">
        <v>168</v>
      </c>
      <c r="E4884" s="9" t="s">
        <v>3723</v>
      </c>
      <c r="F4884" s="9" t="s">
        <v>5537</v>
      </c>
      <c r="G4884" s="9" t="s">
        <v>5492</v>
      </c>
      <c r="H4884" s="10" t="s">
        <v>3723</v>
      </c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</row>
    <row r="4885" spans="1:24" x14ac:dyDescent="0.2">
      <c r="A4885" s="3">
        <v>45439</v>
      </c>
      <c r="B4885" s="9">
        <v>1400</v>
      </c>
      <c r="C4885" s="9" t="s">
        <v>5534</v>
      </c>
      <c r="D4885" s="9" t="s">
        <v>168</v>
      </c>
      <c r="E4885" s="9" t="s">
        <v>2246</v>
      </c>
      <c r="F4885" s="9" t="s">
        <v>5537</v>
      </c>
      <c r="G4885" s="9" t="s">
        <v>5492</v>
      </c>
      <c r="H4885" s="10" t="s">
        <v>2246</v>
      </c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  <c r="X4885" s="10"/>
    </row>
    <row r="4886" spans="1:24" x14ac:dyDescent="0.2">
      <c r="A4886" s="3">
        <v>45547</v>
      </c>
      <c r="B4886" s="9">
        <v>20</v>
      </c>
      <c r="C4886" s="9" t="s">
        <v>5534</v>
      </c>
      <c r="D4886" s="9" t="s">
        <v>168</v>
      </c>
      <c r="E4886" s="9" t="s">
        <v>2703</v>
      </c>
      <c r="F4886" s="9" t="s">
        <v>5537</v>
      </c>
      <c r="G4886" s="9" t="s">
        <v>5492</v>
      </c>
      <c r="H4886" s="10" t="s">
        <v>2703</v>
      </c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  <c r="X4886" s="10"/>
    </row>
    <row r="4887" spans="1:24" x14ac:dyDescent="0.2">
      <c r="A4887" s="3">
        <v>45379</v>
      </c>
      <c r="B4887" s="9">
        <v>1050</v>
      </c>
      <c r="C4887" s="9" t="s">
        <v>5534</v>
      </c>
      <c r="D4887" s="9" t="s">
        <v>168</v>
      </c>
      <c r="E4887" s="9" t="s">
        <v>1887</v>
      </c>
      <c r="F4887" s="9" t="s">
        <v>5537</v>
      </c>
      <c r="G4887" s="9" t="s">
        <v>5492</v>
      </c>
      <c r="H4887" s="10" t="s">
        <v>1887</v>
      </c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  <c r="X4887" s="10"/>
    </row>
    <row r="4888" spans="1:24" x14ac:dyDescent="0.2">
      <c r="A4888" s="3">
        <v>45565</v>
      </c>
      <c r="B4888" s="9">
        <v>300</v>
      </c>
      <c r="C4888" s="9" t="s">
        <v>5534</v>
      </c>
      <c r="D4888" s="9" t="s">
        <v>168</v>
      </c>
      <c r="E4888" s="9" t="s">
        <v>2850</v>
      </c>
      <c r="F4888" s="9" t="s">
        <v>5537</v>
      </c>
      <c r="G4888" s="10"/>
      <c r="H4888" s="9" t="s">
        <v>40</v>
      </c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/>
    </row>
    <row r="4889" spans="1:24" x14ac:dyDescent="0.2">
      <c r="A4889" s="3">
        <v>45604</v>
      </c>
      <c r="B4889" s="9">
        <v>400</v>
      </c>
      <c r="C4889" s="9" t="s">
        <v>5534</v>
      </c>
      <c r="D4889" s="9" t="s">
        <v>168</v>
      </c>
      <c r="E4889" s="9" t="s">
        <v>3015</v>
      </c>
      <c r="F4889" s="9" t="s">
        <v>5537</v>
      </c>
      <c r="G4889" s="10"/>
      <c r="H4889" s="9" t="s">
        <v>40</v>
      </c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  <c r="X4889" s="10"/>
    </row>
    <row r="4890" spans="1:24" x14ac:dyDescent="0.2">
      <c r="A4890" s="3">
        <v>45322</v>
      </c>
      <c r="B4890" s="9">
        <v>2200</v>
      </c>
      <c r="C4890" s="9" t="s">
        <v>5534</v>
      </c>
      <c r="D4890" s="9" t="s">
        <v>168</v>
      </c>
      <c r="E4890" s="9" t="s">
        <v>1654</v>
      </c>
      <c r="F4890" s="9" t="s">
        <v>5537</v>
      </c>
      <c r="G4890" s="9" t="s">
        <v>5492</v>
      </c>
      <c r="H4890" s="10" t="s">
        <v>5683</v>
      </c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</row>
    <row r="4891" spans="1:24" x14ac:dyDescent="0.2">
      <c r="A4891" s="3">
        <v>45432</v>
      </c>
      <c r="B4891" s="9">
        <v>30</v>
      </c>
      <c r="C4891" s="9" t="s">
        <v>5534</v>
      </c>
      <c r="D4891" s="9" t="s">
        <v>168</v>
      </c>
      <c r="E4891" s="9" t="s">
        <v>2204</v>
      </c>
      <c r="F4891" s="9" t="s">
        <v>5537</v>
      </c>
      <c r="G4891" s="9" t="s">
        <v>5492</v>
      </c>
      <c r="H4891" s="10" t="s">
        <v>5683</v>
      </c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  <c r="X4891" s="10"/>
    </row>
    <row r="4892" spans="1:24" x14ac:dyDescent="0.2">
      <c r="A4892" s="3">
        <v>45464</v>
      </c>
      <c r="B4892" s="9">
        <v>1900</v>
      </c>
      <c r="C4892" s="9" t="s">
        <v>5534</v>
      </c>
      <c r="D4892" s="9" t="s">
        <v>168</v>
      </c>
      <c r="E4892" s="9" t="s">
        <v>2332</v>
      </c>
      <c r="F4892" s="9" t="s">
        <v>5537</v>
      </c>
      <c r="G4892" s="9" t="s">
        <v>5492</v>
      </c>
      <c r="H4892" s="10" t="s">
        <v>5683</v>
      </c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  <c r="X4892" s="10"/>
    </row>
    <row r="4893" spans="1:24" x14ac:dyDescent="0.2">
      <c r="A4893" s="3">
        <v>45294</v>
      </c>
      <c r="B4893" s="9">
        <v>4000</v>
      </c>
      <c r="C4893" s="9" t="s">
        <v>5534</v>
      </c>
      <c r="D4893" s="9" t="s">
        <v>168</v>
      </c>
      <c r="E4893" s="9" t="s">
        <v>1519</v>
      </c>
      <c r="F4893" s="9" t="s">
        <v>5537</v>
      </c>
      <c r="G4893" s="9" t="s">
        <v>5492</v>
      </c>
      <c r="H4893" s="10" t="s">
        <v>5660</v>
      </c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  <c r="X4893" s="10"/>
    </row>
    <row r="4894" spans="1:24" x14ac:dyDescent="0.2">
      <c r="A4894" s="3">
        <v>45512</v>
      </c>
      <c r="B4894" s="9">
        <v>2200</v>
      </c>
      <c r="C4894" s="9" t="s">
        <v>5534</v>
      </c>
      <c r="D4894" s="9" t="s">
        <v>168</v>
      </c>
      <c r="E4894" s="9" t="s">
        <v>2543</v>
      </c>
      <c r="F4894" s="9" t="s">
        <v>5537</v>
      </c>
      <c r="G4894" s="9" t="s">
        <v>5492</v>
      </c>
      <c r="H4894" s="10" t="s">
        <v>5660</v>
      </c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  <c r="X4894" s="10"/>
    </row>
    <row r="4895" spans="1:24" x14ac:dyDescent="0.2">
      <c r="A4895" s="3">
        <v>45705</v>
      </c>
      <c r="B4895" s="9">
        <v>500</v>
      </c>
      <c r="C4895" s="9" t="s">
        <v>5535</v>
      </c>
      <c r="D4895" s="9" t="s">
        <v>168</v>
      </c>
      <c r="E4895" s="9" t="s">
        <v>3482</v>
      </c>
      <c r="F4895" s="9" t="s">
        <v>5537</v>
      </c>
      <c r="G4895" s="9" t="s">
        <v>5492</v>
      </c>
      <c r="H4895" s="10" t="s">
        <v>5660</v>
      </c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  <c r="X4895" s="10"/>
    </row>
    <row r="4896" spans="1:24" x14ac:dyDescent="0.2">
      <c r="A4896" s="3">
        <v>45770</v>
      </c>
      <c r="B4896" s="9">
        <v>2500</v>
      </c>
      <c r="C4896" s="9" t="s">
        <v>5535</v>
      </c>
      <c r="D4896" s="9" t="s">
        <v>168</v>
      </c>
      <c r="E4896" s="9" t="s">
        <v>3761</v>
      </c>
      <c r="F4896" s="9" t="s">
        <v>5537</v>
      </c>
      <c r="G4896" s="9" t="s">
        <v>5492</v>
      </c>
      <c r="H4896" s="10" t="s">
        <v>5660</v>
      </c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  <c r="X4896" s="10"/>
    </row>
    <row r="4897" spans="1:24" x14ac:dyDescent="0.2">
      <c r="A4897" s="3">
        <v>46006</v>
      </c>
      <c r="B4897" s="9">
        <v>2318.9899999999998</v>
      </c>
      <c r="C4897" s="9" t="s">
        <v>36</v>
      </c>
      <c r="D4897" s="9" t="s">
        <v>168</v>
      </c>
      <c r="E4897" s="9" t="s">
        <v>5116</v>
      </c>
      <c r="F4897" s="9" t="s">
        <v>5537</v>
      </c>
      <c r="G4897" s="9" t="s">
        <v>5492</v>
      </c>
      <c r="H4897" s="10" t="s">
        <v>5810</v>
      </c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  <c r="X4897" s="10"/>
    </row>
    <row r="4898" spans="1:24" x14ac:dyDescent="0.2">
      <c r="A4898" s="3">
        <v>45488</v>
      </c>
      <c r="B4898" s="9">
        <v>100</v>
      </c>
      <c r="C4898" s="9" t="s">
        <v>5534</v>
      </c>
      <c r="D4898" s="9" t="s">
        <v>168</v>
      </c>
      <c r="E4898" s="9" t="s">
        <v>2409</v>
      </c>
      <c r="F4898" s="9" t="s">
        <v>5537</v>
      </c>
      <c r="G4898" s="9" t="s">
        <v>5492</v>
      </c>
      <c r="H4898" s="10" t="s">
        <v>5670</v>
      </c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</row>
    <row r="4899" spans="1:24" x14ac:dyDescent="0.2">
      <c r="A4899" s="3">
        <v>45705</v>
      </c>
      <c r="B4899" s="9">
        <v>500</v>
      </c>
      <c r="C4899" s="9" t="s">
        <v>36</v>
      </c>
      <c r="D4899" s="9" t="s">
        <v>168</v>
      </c>
      <c r="E4899" s="9" t="s">
        <v>3484</v>
      </c>
      <c r="F4899" s="9" t="s">
        <v>5537</v>
      </c>
      <c r="G4899" s="9" t="s">
        <v>5492</v>
      </c>
      <c r="H4899" s="10" t="s">
        <v>5670</v>
      </c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  <c r="X4899" s="10"/>
    </row>
    <row r="4900" spans="1:24" x14ac:dyDescent="0.2">
      <c r="A4900" s="3">
        <v>45754</v>
      </c>
      <c r="B4900" s="9">
        <v>600</v>
      </c>
      <c r="C4900" s="9" t="s">
        <v>5535</v>
      </c>
      <c r="D4900" s="9" t="s">
        <v>168</v>
      </c>
      <c r="E4900" s="9" t="s">
        <v>3673</v>
      </c>
      <c r="F4900" s="9" t="s">
        <v>5537</v>
      </c>
      <c r="G4900" s="9" t="s">
        <v>5492</v>
      </c>
      <c r="H4900" s="10" t="s">
        <v>5670</v>
      </c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  <c r="X4900" s="10"/>
    </row>
    <row r="4901" spans="1:24" x14ac:dyDescent="0.2">
      <c r="A4901" s="3">
        <v>45987</v>
      </c>
      <c r="B4901" s="9">
        <v>2200</v>
      </c>
      <c r="C4901" s="9" t="s">
        <v>36</v>
      </c>
      <c r="D4901" s="9" t="s">
        <v>168</v>
      </c>
      <c r="E4901" s="9" t="s">
        <v>5105</v>
      </c>
      <c r="F4901" s="9" t="s">
        <v>5537</v>
      </c>
      <c r="G4901" s="9" t="s">
        <v>5492</v>
      </c>
      <c r="H4901" s="10" t="s">
        <v>5670</v>
      </c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  <c r="X4901" s="10"/>
    </row>
    <row r="4902" spans="1:24" x14ac:dyDescent="0.2">
      <c r="A4902" s="3">
        <v>45926</v>
      </c>
      <c r="B4902" s="9">
        <v>3000</v>
      </c>
      <c r="C4902" s="9" t="s">
        <v>36</v>
      </c>
      <c r="D4902" s="9" t="s">
        <v>168</v>
      </c>
      <c r="E4902" s="9" t="s">
        <v>4811</v>
      </c>
      <c r="F4902" s="9" t="s">
        <v>5537</v>
      </c>
      <c r="G4902" s="9" t="s">
        <v>5492</v>
      </c>
      <c r="H4902" s="10" t="s">
        <v>5797</v>
      </c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  <c r="X4902" s="10"/>
    </row>
    <row r="4903" spans="1:24" x14ac:dyDescent="0.2">
      <c r="A4903" s="3">
        <v>45425</v>
      </c>
      <c r="B4903" s="9">
        <v>2000</v>
      </c>
      <c r="C4903" s="9" t="s">
        <v>36</v>
      </c>
      <c r="D4903" s="9" t="s">
        <v>168</v>
      </c>
      <c r="E4903" s="9" t="s">
        <v>2159</v>
      </c>
      <c r="F4903" s="9" t="s">
        <v>5537</v>
      </c>
      <c r="G4903" s="9" t="s">
        <v>5492</v>
      </c>
      <c r="H4903" s="10" t="s">
        <v>5701</v>
      </c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  <c r="X4903" s="10"/>
    </row>
    <row r="4904" spans="1:24" x14ac:dyDescent="0.2">
      <c r="A4904" s="3">
        <v>45350</v>
      </c>
      <c r="B4904" s="9">
        <v>2200</v>
      </c>
      <c r="C4904" s="9" t="s">
        <v>5534</v>
      </c>
      <c r="D4904" s="9" t="s">
        <v>168</v>
      </c>
      <c r="E4904" s="9" t="s">
        <v>1731</v>
      </c>
      <c r="F4904" s="9" t="s">
        <v>5537</v>
      </c>
      <c r="G4904" s="9" t="s">
        <v>5492</v>
      </c>
      <c r="H4904" s="10" t="s">
        <v>5658</v>
      </c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  <c r="X4904" s="10"/>
    </row>
    <row r="4905" spans="1:24" x14ac:dyDescent="0.2">
      <c r="A4905" s="3">
        <v>45716</v>
      </c>
      <c r="B4905" s="9">
        <v>1200</v>
      </c>
      <c r="C4905" s="9" t="s">
        <v>5535</v>
      </c>
      <c r="D4905" s="9" t="s">
        <v>168</v>
      </c>
      <c r="E4905" s="9" t="s">
        <v>3553</v>
      </c>
      <c r="F4905" s="9" t="s">
        <v>5537</v>
      </c>
      <c r="G4905" s="9" t="s">
        <v>5492</v>
      </c>
      <c r="H4905" s="10" t="s">
        <v>5658</v>
      </c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  <c r="X4905" s="10"/>
    </row>
    <row r="4906" spans="1:24" x14ac:dyDescent="0.2">
      <c r="A4906" s="3">
        <v>45796</v>
      </c>
      <c r="B4906" s="9">
        <v>500</v>
      </c>
      <c r="C4906" s="9" t="s">
        <v>36</v>
      </c>
      <c r="D4906" s="9" t="s">
        <v>168</v>
      </c>
      <c r="E4906" s="9" t="s">
        <v>3953</v>
      </c>
      <c r="F4906" s="9" t="s">
        <v>5537</v>
      </c>
      <c r="G4906" s="9" t="s">
        <v>5492</v>
      </c>
      <c r="H4906" s="10" t="s">
        <v>5658</v>
      </c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/>
    </row>
    <row r="4907" spans="1:24" x14ac:dyDescent="0.2">
      <c r="A4907" s="3">
        <v>45897</v>
      </c>
      <c r="B4907" s="9">
        <v>20</v>
      </c>
      <c r="C4907" s="9" t="s">
        <v>36</v>
      </c>
      <c r="D4907" s="9" t="s">
        <v>168</v>
      </c>
      <c r="E4907" s="9" t="s">
        <v>4607</v>
      </c>
      <c r="F4907" s="9" t="s">
        <v>5537</v>
      </c>
      <c r="G4907" s="9" t="s">
        <v>5492</v>
      </c>
      <c r="H4907" s="10" t="s">
        <v>5658</v>
      </c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</row>
    <row r="4908" spans="1:24" x14ac:dyDescent="0.2">
      <c r="A4908" s="3">
        <v>45978</v>
      </c>
      <c r="B4908" s="9">
        <v>400</v>
      </c>
      <c r="C4908" s="9" t="s">
        <v>36</v>
      </c>
      <c r="D4908" s="9" t="s">
        <v>168</v>
      </c>
      <c r="E4908" s="9" t="s">
        <v>5094</v>
      </c>
      <c r="F4908" s="9" t="s">
        <v>5537</v>
      </c>
      <c r="G4908" s="9" t="s">
        <v>5492</v>
      </c>
      <c r="H4908" s="10" t="s">
        <v>5806</v>
      </c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</row>
    <row r="4909" spans="1:24" x14ac:dyDescent="0.2">
      <c r="A4909" s="3">
        <v>45299</v>
      </c>
      <c r="B4909" s="9">
        <v>125</v>
      </c>
      <c r="C4909" s="9" t="s">
        <v>36</v>
      </c>
      <c r="D4909" s="9" t="s">
        <v>168</v>
      </c>
      <c r="E4909" s="9" t="s">
        <v>1549</v>
      </c>
      <c r="F4909" s="9" t="s">
        <v>5537</v>
      </c>
      <c r="G4909" s="9" t="s">
        <v>5492</v>
      </c>
      <c r="H4909" s="10" t="s">
        <v>5667</v>
      </c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</row>
    <row r="4910" spans="1:24" x14ac:dyDescent="0.2">
      <c r="A4910" s="3">
        <v>45379</v>
      </c>
      <c r="B4910" s="9">
        <v>2000</v>
      </c>
      <c r="C4910" s="9" t="s">
        <v>5534</v>
      </c>
      <c r="D4910" s="9" t="s">
        <v>168</v>
      </c>
      <c r="E4910" s="9" t="s">
        <v>1882</v>
      </c>
      <c r="F4910" s="9" t="s">
        <v>5537</v>
      </c>
      <c r="G4910" s="9" t="s">
        <v>5492</v>
      </c>
      <c r="H4910" s="10" t="s">
        <v>5667</v>
      </c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</row>
    <row r="4911" spans="1:24" x14ac:dyDescent="0.2">
      <c r="A4911" s="3">
        <v>45426</v>
      </c>
      <c r="B4911" s="9">
        <v>500</v>
      </c>
      <c r="C4911" s="9" t="s">
        <v>5534</v>
      </c>
      <c r="D4911" s="9" t="s">
        <v>168</v>
      </c>
      <c r="E4911" s="9" t="s">
        <v>2174</v>
      </c>
      <c r="F4911" s="9" t="s">
        <v>5537</v>
      </c>
      <c r="G4911" s="9" t="s">
        <v>5492</v>
      </c>
      <c r="H4911" s="10" t="s">
        <v>5667</v>
      </c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</row>
    <row r="4912" spans="1:24" x14ac:dyDescent="0.2">
      <c r="A4912" s="3">
        <v>45481</v>
      </c>
      <c r="B4912" s="9">
        <v>2200</v>
      </c>
      <c r="C4912" s="9" t="s">
        <v>5534</v>
      </c>
      <c r="D4912" s="9" t="s">
        <v>168</v>
      </c>
      <c r="E4912" s="9" t="s">
        <v>2387</v>
      </c>
      <c r="F4912" s="9" t="s">
        <v>5537</v>
      </c>
      <c r="G4912" s="9" t="s">
        <v>5492</v>
      </c>
      <c r="H4912" s="10" t="s">
        <v>5667</v>
      </c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</row>
    <row r="4913" spans="1:24" x14ac:dyDescent="0.2">
      <c r="A4913" s="3">
        <v>45551</v>
      </c>
      <c r="B4913" s="9">
        <v>500</v>
      </c>
      <c r="C4913" s="9" t="s">
        <v>5534</v>
      </c>
      <c r="D4913" s="9" t="s">
        <v>168</v>
      </c>
      <c r="E4913" s="9" t="s">
        <v>2708</v>
      </c>
      <c r="F4913" s="9" t="s">
        <v>5537</v>
      </c>
      <c r="G4913" s="9" t="s">
        <v>5492</v>
      </c>
      <c r="H4913" s="10" t="s">
        <v>5667</v>
      </c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</row>
    <row r="4914" spans="1:24" x14ac:dyDescent="0.2">
      <c r="A4914" s="3">
        <v>45945</v>
      </c>
      <c r="B4914" s="9">
        <v>2000</v>
      </c>
      <c r="C4914" s="9" t="s">
        <v>36</v>
      </c>
      <c r="D4914" s="9" t="s">
        <v>168</v>
      </c>
      <c r="E4914" s="9" t="s">
        <v>4914</v>
      </c>
      <c r="F4914" s="9" t="s">
        <v>5537</v>
      </c>
      <c r="G4914" s="9" t="s">
        <v>5492</v>
      </c>
      <c r="H4914" s="10" t="s">
        <v>5667</v>
      </c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</row>
    <row r="4915" spans="1:24" x14ac:dyDescent="0.2">
      <c r="A4915" s="3">
        <v>45457</v>
      </c>
      <c r="B4915" s="9">
        <v>1100</v>
      </c>
      <c r="C4915" s="9" t="s">
        <v>5534</v>
      </c>
      <c r="D4915" s="9" t="s">
        <v>168</v>
      </c>
      <c r="E4915" s="9" t="s">
        <v>2302</v>
      </c>
      <c r="F4915" s="9" t="s">
        <v>5537</v>
      </c>
      <c r="G4915" s="9" t="s">
        <v>5492</v>
      </c>
      <c r="H4915" s="10" t="s">
        <v>5680</v>
      </c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</row>
    <row r="4916" spans="1:24" x14ac:dyDescent="0.2">
      <c r="A4916" s="3">
        <v>45531</v>
      </c>
      <c r="B4916" s="9">
        <v>1000</v>
      </c>
      <c r="C4916" s="9" t="s">
        <v>5534</v>
      </c>
      <c r="D4916" s="9" t="s">
        <v>168</v>
      </c>
      <c r="E4916" s="9" t="s">
        <v>2630</v>
      </c>
      <c r="F4916" s="9" t="s">
        <v>5537</v>
      </c>
      <c r="G4916" s="9" t="s">
        <v>5492</v>
      </c>
      <c r="H4916" s="10" t="s">
        <v>5680</v>
      </c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</row>
    <row r="4917" spans="1:24" x14ac:dyDescent="0.2">
      <c r="A4917" s="3">
        <v>45533</v>
      </c>
      <c r="B4917" s="9">
        <v>305</v>
      </c>
      <c r="C4917" s="9" t="s">
        <v>5534</v>
      </c>
      <c r="D4917" s="9" t="s">
        <v>168</v>
      </c>
      <c r="E4917" s="9" t="s">
        <v>2636</v>
      </c>
      <c r="F4917" s="9" t="s">
        <v>5537</v>
      </c>
      <c r="G4917" s="9" t="s">
        <v>5492</v>
      </c>
      <c r="H4917" s="10" t="s">
        <v>5680</v>
      </c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</row>
    <row r="4918" spans="1:24" x14ac:dyDescent="0.2">
      <c r="A4918" s="3">
        <v>45551</v>
      </c>
      <c r="B4918" s="9">
        <v>600</v>
      </c>
      <c r="C4918" s="9" t="s">
        <v>5534</v>
      </c>
      <c r="D4918" s="9" t="s">
        <v>168</v>
      </c>
      <c r="E4918" s="9" t="s">
        <v>2709</v>
      </c>
      <c r="F4918" s="9" t="s">
        <v>5537</v>
      </c>
      <c r="G4918" s="9" t="s">
        <v>5492</v>
      </c>
      <c r="H4918" s="10" t="s">
        <v>5680</v>
      </c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  <c r="X4918" s="10"/>
    </row>
    <row r="4919" spans="1:24" x14ac:dyDescent="0.2">
      <c r="A4919" s="3">
        <v>45617</v>
      </c>
      <c r="B4919" s="9">
        <v>2200</v>
      </c>
      <c r="C4919" s="9" t="s">
        <v>5534</v>
      </c>
      <c r="D4919" s="9" t="s">
        <v>168</v>
      </c>
      <c r="E4919" s="9" t="s">
        <v>3084</v>
      </c>
      <c r="F4919" s="9" t="s">
        <v>5537</v>
      </c>
      <c r="G4919" s="9" t="s">
        <v>5492</v>
      </c>
      <c r="H4919" s="10" t="s">
        <v>5680</v>
      </c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</row>
    <row r="4920" spans="1:24" x14ac:dyDescent="0.2">
      <c r="A4920" s="3">
        <v>45621</v>
      </c>
      <c r="B4920" s="9">
        <v>75</v>
      </c>
      <c r="C4920" s="9" t="s">
        <v>5534</v>
      </c>
      <c r="D4920" s="9" t="s">
        <v>168</v>
      </c>
      <c r="E4920" s="9" t="s">
        <v>3094</v>
      </c>
      <c r="F4920" s="9" t="s">
        <v>5537</v>
      </c>
      <c r="G4920" s="9" t="s">
        <v>5492</v>
      </c>
      <c r="H4920" s="10" t="s">
        <v>5680</v>
      </c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</row>
    <row r="4921" spans="1:24" x14ac:dyDescent="0.2">
      <c r="A4921" s="3">
        <v>45743</v>
      </c>
      <c r="B4921" s="9">
        <v>2300</v>
      </c>
      <c r="C4921" s="9" t="s">
        <v>5535</v>
      </c>
      <c r="D4921" s="9" t="s">
        <v>168</v>
      </c>
      <c r="E4921" s="9" t="s">
        <v>3638</v>
      </c>
      <c r="F4921" s="9" t="s">
        <v>5537</v>
      </c>
      <c r="G4921" s="9" t="s">
        <v>5492</v>
      </c>
      <c r="H4921" s="10" t="s">
        <v>5680</v>
      </c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</row>
    <row r="4922" spans="1:24" x14ac:dyDescent="0.2">
      <c r="A4922" s="3">
        <v>45498</v>
      </c>
      <c r="B4922" s="9">
        <v>600</v>
      </c>
      <c r="C4922" s="9" t="s">
        <v>36</v>
      </c>
      <c r="D4922" s="9" t="s">
        <v>168</v>
      </c>
      <c r="E4922" s="9" t="s">
        <v>2470</v>
      </c>
      <c r="F4922" s="9" t="s">
        <v>5537</v>
      </c>
      <c r="G4922" s="9" t="s">
        <v>5492</v>
      </c>
      <c r="H4922" s="10" t="s">
        <v>5685</v>
      </c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</row>
    <row r="4923" spans="1:24" x14ac:dyDescent="0.2">
      <c r="A4923" s="3">
        <v>45770</v>
      </c>
      <c r="B4923" s="9">
        <v>2511</v>
      </c>
      <c r="C4923" s="9" t="s">
        <v>36</v>
      </c>
      <c r="D4923" s="9" t="s">
        <v>168</v>
      </c>
      <c r="E4923" s="9" t="s">
        <v>3762</v>
      </c>
      <c r="F4923" s="9" t="s">
        <v>5537</v>
      </c>
      <c r="G4923" s="9" t="s">
        <v>5492</v>
      </c>
      <c r="H4923" s="10" t="s">
        <v>5685</v>
      </c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</row>
    <row r="4924" spans="1:24" x14ac:dyDescent="0.2">
      <c r="A4924" s="3">
        <v>45307</v>
      </c>
      <c r="B4924" s="9">
        <v>3500</v>
      </c>
      <c r="C4924" s="9" t="s">
        <v>5534</v>
      </c>
      <c r="D4924" s="9" t="s">
        <v>168</v>
      </c>
      <c r="E4924" s="9" t="s">
        <v>1601</v>
      </c>
      <c r="F4924" s="9" t="s">
        <v>5537</v>
      </c>
      <c r="G4924" s="9" t="s">
        <v>5492</v>
      </c>
      <c r="H4924" s="10" t="s">
        <v>5671</v>
      </c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</row>
    <row r="4925" spans="1:24" x14ac:dyDescent="0.2">
      <c r="A4925" s="3">
        <v>45448</v>
      </c>
      <c r="B4925" s="9">
        <v>2200</v>
      </c>
      <c r="C4925" s="9" t="s">
        <v>5534</v>
      </c>
      <c r="D4925" s="9" t="s">
        <v>168</v>
      </c>
      <c r="E4925" s="9" t="s">
        <v>2281</v>
      </c>
      <c r="F4925" s="9" t="s">
        <v>5537</v>
      </c>
      <c r="G4925" s="9" t="s">
        <v>5492</v>
      </c>
      <c r="H4925" s="10" t="s">
        <v>5671</v>
      </c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</row>
    <row r="4926" spans="1:24" x14ac:dyDescent="0.2">
      <c r="A4926" s="3">
        <v>45505</v>
      </c>
      <c r="B4926" s="9">
        <v>3000</v>
      </c>
      <c r="C4926" s="9" t="s">
        <v>5534</v>
      </c>
      <c r="D4926" s="9" t="s">
        <v>168</v>
      </c>
      <c r="E4926" s="9" t="s">
        <v>2499</v>
      </c>
      <c r="F4926" s="9" t="s">
        <v>5537</v>
      </c>
      <c r="G4926" s="9" t="s">
        <v>5492</v>
      </c>
      <c r="H4926" s="10" t="s">
        <v>5671</v>
      </c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</row>
    <row r="4927" spans="1:24" x14ac:dyDescent="0.2">
      <c r="A4927" s="3">
        <v>45659</v>
      </c>
      <c r="B4927" s="9">
        <v>2300</v>
      </c>
      <c r="C4927" s="9" t="s">
        <v>5535</v>
      </c>
      <c r="D4927" s="9" t="s">
        <v>168</v>
      </c>
      <c r="E4927" s="9" t="s">
        <v>3304</v>
      </c>
      <c r="F4927" s="9" t="s">
        <v>5537</v>
      </c>
      <c r="G4927" s="9" t="s">
        <v>5492</v>
      </c>
      <c r="H4927" s="10" t="s">
        <v>5671</v>
      </c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  <c r="X4927" s="10"/>
    </row>
    <row r="4928" spans="1:24" x14ac:dyDescent="0.2">
      <c r="A4928" s="3">
        <v>45754</v>
      </c>
      <c r="B4928" s="9">
        <v>1140</v>
      </c>
      <c r="C4928" s="9" t="s">
        <v>5535</v>
      </c>
      <c r="D4928" s="9" t="s">
        <v>168</v>
      </c>
      <c r="E4928" s="9" t="s">
        <v>3674</v>
      </c>
      <c r="F4928" s="9" t="s">
        <v>5537</v>
      </c>
      <c r="G4928" s="9" t="s">
        <v>5492</v>
      </c>
      <c r="H4928" s="10" t="s">
        <v>5671</v>
      </c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</row>
    <row r="4929" spans="1:24" x14ac:dyDescent="0.2">
      <c r="A4929" s="3">
        <v>45994</v>
      </c>
      <c r="B4929" s="9">
        <v>2300</v>
      </c>
      <c r="C4929" s="9" t="s">
        <v>36</v>
      </c>
      <c r="D4929" s="9" t="s">
        <v>168</v>
      </c>
      <c r="E4929" s="9" t="s">
        <v>5112</v>
      </c>
      <c r="F4929" s="9" t="s">
        <v>5537</v>
      </c>
      <c r="G4929" s="9" t="s">
        <v>5492</v>
      </c>
      <c r="H4929" s="10" t="s">
        <v>5671</v>
      </c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</row>
    <row r="4930" spans="1:24" x14ac:dyDescent="0.2">
      <c r="A4930" s="3">
        <v>45953</v>
      </c>
      <c r="B4930" s="9">
        <v>2500</v>
      </c>
      <c r="C4930" s="9" t="s">
        <v>36</v>
      </c>
      <c r="D4930" s="9" t="s">
        <v>168</v>
      </c>
      <c r="E4930" s="9" t="s">
        <v>4971</v>
      </c>
      <c r="F4930" s="9" t="s">
        <v>5537</v>
      </c>
      <c r="G4930" s="9" t="s">
        <v>5492</v>
      </c>
      <c r="H4930" s="10" t="s">
        <v>5800</v>
      </c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</row>
    <row r="4931" spans="1:24" x14ac:dyDescent="0.2">
      <c r="A4931" s="3">
        <v>45331</v>
      </c>
      <c r="B4931" s="9">
        <v>100</v>
      </c>
      <c r="C4931" s="9" t="s">
        <v>36</v>
      </c>
      <c r="D4931" s="9" t="s">
        <v>168</v>
      </c>
      <c r="E4931" s="9" t="s">
        <v>1673</v>
      </c>
      <c r="F4931" s="9" t="s">
        <v>5537</v>
      </c>
      <c r="G4931" s="9" t="s">
        <v>5492</v>
      </c>
      <c r="H4931" s="10" t="s">
        <v>5686</v>
      </c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</row>
    <row r="4932" spans="1:24" x14ac:dyDescent="0.2">
      <c r="A4932" s="3">
        <v>45369</v>
      </c>
      <c r="B4932" s="9">
        <v>3300</v>
      </c>
      <c r="C4932" s="9" t="s">
        <v>5534</v>
      </c>
      <c r="D4932" s="9" t="s">
        <v>168</v>
      </c>
      <c r="E4932" s="9" t="s">
        <v>1837</v>
      </c>
      <c r="F4932" s="9" t="s">
        <v>5537</v>
      </c>
      <c r="G4932" s="9" t="s">
        <v>5492</v>
      </c>
      <c r="H4932" s="10" t="s">
        <v>5686</v>
      </c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</row>
    <row r="4933" spans="1:24" x14ac:dyDescent="0.2">
      <c r="A4933" s="3">
        <v>45644</v>
      </c>
      <c r="B4933" s="9">
        <v>2200</v>
      </c>
      <c r="C4933" s="9" t="s">
        <v>5534</v>
      </c>
      <c r="D4933" s="9" t="s">
        <v>168</v>
      </c>
      <c r="E4933" s="9" t="s">
        <v>3230</v>
      </c>
      <c r="F4933" s="9" t="s">
        <v>5537</v>
      </c>
      <c r="G4933" s="9" t="s">
        <v>5492</v>
      </c>
      <c r="H4933" s="10" t="s">
        <v>5686</v>
      </c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</row>
    <row r="4934" spans="1:24" x14ac:dyDescent="0.2">
      <c r="A4934" s="3">
        <v>45769</v>
      </c>
      <c r="B4934" s="9">
        <v>1140</v>
      </c>
      <c r="C4934" s="9" t="s">
        <v>5535</v>
      </c>
      <c r="D4934" s="9" t="s">
        <v>168</v>
      </c>
      <c r="E4934" s="9" t="s">
        <v>3751</v>
      </c>
      <c r="F4934" s="9" t="s">
        <v>5537</v>
      </c>
      <c r="G4934" s="9" t="s">
        <v>5492</v>
      </c>
      <c r="H4934" s="10" t="s">
        <v>5686</v>
      </c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</row>
    <row r="4935" spans="1:24" x14ac:dyDescent="0.2">
      <c r="A4935" s="3">
        <v>45336</v>
      </c>
      <c r="B4935" s="9">
        <v>2200</v>
      </c>
      <c r="C4935" s="9" t="s">
        <v>5534</v>
      </c>
      <c r="D4935" s="9" t="s">
        <v>168</v>
      </c>
      <c r="E4935" s="9" t="s">
        <v>1690</v>
      </c>
      <c r="F4935" s="9" t="s">
        <v>5537</v>
      </c>
      <c r="G4935" s="9" t="s">
        <v>5492</v>
      </c>
      <c r="H4935" s="10" t="s">
        <v>5688</v>
      </c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</row>
    <row r="4936" spans="1:24" x14ac:dyDescent="0.2">
      <c r="A4936" s="3">
        <v>45734</v>
      </c>
      <c r="B4936" s="9">
        <v>550</v>
      </c>
      <c r="C4936" s="9" t="s">
        <v>5535</v>
      </c>
      <c r="D4936" s="9" t="s">
        <v>168</v>
      </c>
      <c r="E4936" s="9" t="s">
        <v>3601</v>
      </c>
      <c r="F4936" s="9" t="s">
        <v>5537</v>
      </c>
      <c r="G4936" s="9" t="s">
        <v>5492</v>
      </c>
      <c r="H4936" s="10" t="s">
        <v>5688</v>
      </c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</row>
    <row r="4937" spans="1:24" x14ac:dyDescent="0.2">
      <c r="A4937" s="3">
        <v>45925</v>
      </c>
      <c r="B4937" s="9">
        <v>2200</v>
      </c>
      <c r="C4937" s="9" t="s">
        <v>36</v>
      </c>
      <c r="D4937" s="9" t="s">
        <v>168</v>
      </c>
      <c r="E4937" s="9" t="s">
        <v>4803</v>
      </c>
      <c r="F4937" s="9" t="s">
        <v>5537</v>
      </c>
      <c r="G4937" s="9" t="s">
        <v>5492</v>
      </c>
      <c r="H4937" s="10" t="s">
        <v>5688</v>
      </c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</row>
    <row r="4938" spans="1:24" x14ac:dyDescent="0.2">
      <c r="A4938" s="3">
        <v>45938</v>
      </c>
      <c r="B4938" s="9">
        <v>3000</v>
      </c>
      <c r="C4938" s="9" t="s">
        <v>36</v>
      </c>
      <c r="D4938" s="9" t="s">
        <v>168</v>
      </c>
      <c r="E4938" s="9" t="s">
        <v>4867</v>
      </c>
      <c r="F4938" s="9" t="s">
        <v>5537</v>
      </c>
      <c r="G4938" s="9" t="s">
        <v>5492</v>
      </c>
      <c r="H4938" s="10" t="s">
        <v>5688</v>
      </c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</row>
    <row r="4939" spans="1:24" x14ac:dyDescent="0.2">
      <c r="A4939" s="3">
        <v>45503</v>
      </c>
      <c r="B4939" s="9">
        <v>1400</v>
      </c>
      <c r="C4939" s="9" t="s">
        <v>5534</v>
      </c>
      <c r="D4939" s="9" t="s">
        <v>168</v>
      </c>
      <c r="E4939" s="9" t="s">
        <v>2495</v>
      </c>
      <c r="F4939" s="9" t="s">
        <v>5537</v>
      </c>
      <c r="G4939" s="9" t="s">
        <v>5492</v>
      </c>
      <c r="H4939" s="10" t="s">
        <v>5682</v>
      </c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  <c r="X4939" s="10"/>
    </row>
    <row r="4940" spans="1:24" x14ac:dyDescent="0.2">
      <c r="A4940" s="3">
        <v>45672</v>
      </c>
      <c r="B4940" s="9">
        <v>2200</v>
      </c>
      <c r="C4940" s="9" t="s">
        <v>5535</v>
      </c>
      <c r="D4940" s="9" t="s">
        <v>168</v>
      </c>
      <c r="E4940" s="9" t="s">
        <v>3350</v>
      </c>
      <c r="F4940" s="9" t="s">
        <v>5537</v>
      </c>
      <c r="G4940" s="9" t="s">
        <v>5492</v>
      </c>
      <c r="H4940" s="10" t="s">
        <v>5682</v>
      </c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</row>
    <row r="4941" spans="1:24" x14ac:dyDescent="0.2">
      <c r="A4941" s="3">
        <v>45523</v>
      </c>
      <c r="B4941" s="9">
        <v>1300</v>
      </c>
      <c r="C4941" s="9" t="s">
        <v>5534</v>
      </c>
      <c r="D4941" s="9" t="s">
        <v>168</v>
      </c>
      <c r="E4941" s="9" t="s">
        <v>2577</v>
      </c>
      <c r="F4941" s="9" t="s">
        <v>5537</v>
      </c>
      <c r="G4941" s="9" t="s">
        <v>5492</v>
      </c>
      <c r="H4941" s="10" t="s">
        <v>5661</v>
      </c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</row>
    <row r="4942" spans="1:24" x14ac:dyDescent="0.2">
      <c r="A4942" s="3">
        <v>45630</v>
      </c>
      <c r="B4942" s="9">
        <v>2240</v>
      </c>
      <c r="C4942" s="9" t="s">
        <v>5534</v>
      </c>
      <c r="D4942" s="9" t="s">
        <v>168</v>
      </c>
      <c r="E4942" s="9" t="s">
        <v>3168</v>
      </c>
      <c r="F4942" s="9" t="s">
        <v>5537</v>
      </c>
      <c r="G4942" s="9" t="s">
        <v>5492</v>
      </c>
      <c r="H4942" s="10" t="s">
        <v>5661</v>
      </c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</row>
    <row r="4943" spans="1:24" x14ac:dyDescent="0.2">
      <c r="A4943" s="3">
        <v>45912</v>
      </c>
      <c r="B4943" s="9">
        <v>20000</v>
      </c>
      <c r="C4943" s="9" t="s">
        <v>5534</v>
      </c>
      <c r="D4943" s="9" t="s">
        <v>168</v>
      </c>
      <c r="E4943" s="9" t="s">
        <v>4705</v>
      </c>
      <c r="F4943" s="9" t="s">
        <v>5537</v>
      </c>
      <c r="G4943" s="9" t="s">
        <v>5492</v>
      </c>
      <c r="H4943" s="10" t="s">
        <v>5684</v>
      </c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  <c r="X4943" s="10"/>
    </row>
    <row r="4944" spans="1:24" x14ac:dyDescent="0.2">
      <c r="A4944" s="3">
        <v>45397</v>
      </c>
      <c r="B4944" s="9">
        <v>2200</v>
      </c>
      <c r="C4944" s="9" t="s">
        <v>5534</v>
      </c>
      <c r="D4944" s="9" t="s">
        <v>168</v>
      </c>
      <c r="E4944" s="9" t="s">
        <v>1962</v>
      </c>
      <c r="F4944" s="9" t="s">
        <v>5537</v>
      </c>
      <c r="G4944" s="9" t="s">
        <v>5492</v>
      </c>
      <c r="H4944" s="10" t="s">
        <v>5673</v>
      </c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</row>
    <row r="4945" spans="1:24" x14ac:dyDescent="0.2">
      <c r="A4945" s="3">
        <v>45488</v>
      </c>
      <c r="B4945" s="9">
        <v>1015</v>
      </c>
      <c r="C4945" s="9" t="s">
        <v>5534</v>
      </c>
      <c r="D4945" s="9" t="s">
        <v>168</v>
      </c>
      <c r="E4945" s="9" t="s">
        <v>2411</v>
      </c>
      <c r="F4945" s="9" t="s">
        <v>5537</v>
      </c>
      <c r="G4945" s="9" t="s">
        <v>5492</v>
      </c>
      <c r="H4945" s="10" t="s">
        <v>5673</v>
      </c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  <c r="T4945" s="10"/>
      <c r="U4945" s="10"/>
      <c r="V4945" s="10"/>
      <c r="W4945" s="10"/>
      <c r="X4945" s="10"/>
    </row>
    <row r="4946" spans="1:24" x14ac:dyDescent="0.2">
      <c r="A4946" s="3">
        <v>45523</v>
      </c>
      <c r="B4946" s="9">
        <v>2250</v>
      </c>
      <c r="C4946" s="9" t="s">
        <v>5534</v>
      </c>
      <c r="D4946" s="9" t="s">
        <v>168</v>
      </c>
      <c r="E4946" s="9" t="s">
        <v>2578</v>
      </c>
      <c r="F4946" s="9" t="s">
        <v>5537</v>
      </c>
      <c r="G4946" s="9" t="s">
        <v>5492</v>
      </c>
      <c r="H4946" s="10" t="s">
        <v>5673</v>
      </c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  <c r="V4946" s="10"/>
      <c r="W4946" s="10"/>
      <c r="X4946" s="10"/>
    </row>
    <row r="4947" spans="1:24" x14ac:dyDescent="0.2">
      <c r="A4947" s="3">
        <v>45687</v>
      </c>
      <c r="B4947" s="9">
        <v>2300</v>
      </c>
      <c r="C4947" s="9" t="s">
        <v>5535</v>
      </c>
      <c r="D4947" s="9" t="s">
        <v>168</v>
      </c>
      <c r="E4947" s="9" t="s">
        <v>3424</v>
      </c>
      <c r="F4947" s="9" t="s">
        <v>5537</v>
      </c>
      <c r="G4947" s="9" t="s">
        <v>5492</v>
      </c>
      <c r="H4947" s="10" t="s">
        <v>5673</v>
      </c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  <c r="X4947" s="10"/>
    </row>
    <row r="4948" spans="1:24" x14ac:dyDescent="0.2">
      <c r="A4948" s="3">
        <v>45782</v>
      </c>
      <c r="B4948" s="9">
        <v>800</v>
      </c>
      <c r="C4948" s="9" t="s">
        <v>36</v>
      </c>
      <c r="D4948" s="9" t="s">
        <v>168</v>
      </c>
      <c r="E4948" s="9" t="s">
        <v>3844</v>
      </c>
      <c r="F4948" s="9" t="s">
        <v>5537</v>
      </c>
      <c r="G4948" s="9" t="s">
        <v>5492</v>
      </c>
      <c r="H4948" s="10" t="s">
        <v>5673</v>
      </c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  <c r="V4948" s="10"/>
      <c r="W4948" s="10"/>
      <c r="X4948" s="10"/>
    </row>
    <row r="4949" spans="1:24" x14ac:dyDescent="0.2">
      <c r="A4949" s="3">
        <v>45575</v>
      </c>
      <c r="B4949" s="9">
        <v>2200</v>
      </c>
      <c r="C4949" s="9" t="s">
        <v>5534</v>
      </c>
      <c r="D4949" s="9" t="s">
        <v>168</v>
      </c>
      <c r="E4949" s="9" t="s">
        <v>2890</v>
      </c>
      <c r="F4949" s="9" t="s">
        <v>5537</v>
      </c>
      <c r="G4949" s="9" t="s">
        <v>5492</v>
      </c>
      <c r="H4949" s="10" t="s">
        <v>5665</v>
      </c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  <c r="V4949" s="10"/>
      <c r="W4949" s="10"/>
      <c r="X4949" s="10"/>
    </row>
    <row r="4950" spans="1:24" x14ac:dyDescent="0.2">
      <c r="A4950" s="3">
        <v>45919</v>
      </c>
      <c r="B4950" s="9">
        <v>2000</v>
      </c>
      <c r="C4950" s="9" t="s">
        <v>36</v>
      </c>
      <c r="D4950" s="9" t="s">
        <v>168</v>
      </c>
      <c r="E4950" s="9" t="s">
        <v>4748</v>
      </c>
      <c r="F4950" s="9" t="s">
        <v>5537</v>
      </c>
      <c r="G4950" s="9" t="s">
        <v>5492</v>
      </c>
      <c r="H4950" s="10" t="s">
        <v>5665</v>
      </c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  <c r="X4950" s="10"/>
    </row>
    <row r="4951" spans="1:24" x14ac:dyDescent="0.2">
      <c r="A4951" s="3">
        <v>46008</v>
      </c>
      <c r="B4951" s="9">
        <v>2300</v>
      </c>
      <c r="C4951" s="9" t="s">
        <v>36</v>
      </c>
      <c r="D4951" s="9" t="s">
        <v>168</v>
      </c>
      <c r="E4951" s="9" t="s">
        <v>5123</v>
      </c>
      <c r="F4951" s="9" t="s">
        <v>5537</v>
      </c>
      <c r="G4951" s="9" t="s">
        <v>5492</v>
      </c>
      <c r="H4951" s="10" t="s">
        <v>5665</v>
      </c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  <c r="T4951" s="10"/>
      <c r="U4951" s="10"/>
      <c r="V4951" s="10"/>
      <c r="W4951" s="10"/>
      <c r="X4951" s="10"/>
    </row>
    <row r="4952" spans="1:24" x14ac:dyDescent="0.2">
      <c r="A4952" s="3">
        <v>45567</v>
      </c>
      <c r="B4952" s="9">
        <v>60</v>
      </c>
      <c r="C4952" s="9" t="s">
        <v>5534</v>
      </c>
      <c r="D4952" s="9" t="s">
        <v>168</v>
      </c>
      <c r="E4952" s="9" t="s">
        <v>2860</v>
      </c>
      <c r="F4952" s="9" t="s">
        <v>5537</v>
      </c>
      <c r="G4952" s="9" t="s">
        <v>5492</v>
      </c>
      <c r="H4952" s="10" t="s">
        <v>5662</v>
      </c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  <c r="V4952" s="10"/>
      <c r="W4952" s="10"/>
      <c r="X4952" s="10"/>
    </row>
    <row r="4953" spans="1:24" x14ac:dyDescent="0.2">
      <c r="A4953" s="3">
        <v>45757</v>
      </c>
      <c r="B4953" s="9">
        <v>1150</v>
      </c>
      <c r="C4953" s="9" t="s">
        <v>5535</v>
      </c>
      <c r="D4953" s="9" t="s">
        <v>168</v>
      </c>
      <c r="E4953" s="9" t="s">
        <v>3698</v>
      </c>
      <c r="F4953" s="9" t="s">
        <v>5537</v>
      </c>
      <c r="G4953" s="9" t="s">
        <v>5492</v>
      </c>
      <c r="H4953" s="10" t="s">
        <v>5662</v>
      </c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  <c r="V4953" s="10"/>
      <c r="W4953" s="10"/>
      <c r="X4953" s="10"/>
    </row>
    <row r="4954" spans="1:24" x14ac:dyDescent="0.2">
      <c r="A4954" s="3">
        <v>45943</v>
      </c>
      <c r="B4954" s="9">
        <v>3000</v>
      </c>
      <c r="C4954" s="9" t="s">
        <v>36</v>
      </c>
      <c r="D4954" s="9" t="s">
        <v>168</v>
      </c>
      <c r="E4954" s="9" t="s">
        <v>4895</v>
      </c>
      <c r="F4954" s="9" t="s">
        <v>5537</v>
      </c>
      <c r="G4954" s="9" t="s">
        <v>5492</v>
      </c>
      <c r="H4954" s="10" t="s">
        <v>5663</v>
      </c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  <c r="X4954" s="10"/>
    </row>
    <row r="4955" spans="1:24" x14ac:dyDescent="0.2">
      <c r="A4955" s="3">
        <v>45376</v>
      </c>
      <c r="B4955" s="9">
        <v>1350</v>
      </c>
      <c r="C4955" s="9" t="s">
        <v>5534</v>
      </c>
      <c r="D4955" s="9" t="s">
        <v>168</v>
      </c>
      <c r="E4955" s="9" t="s">
        <v>1868</v>
      </c>
      <c r="F4955" s="9" t="s">
        <v>5537</v>
      </c>
      <c r="G4955" s="9" t="s">
        <v>5492</v>
      </c>
      <c r="H4955" s="10" t="s">
        <v>5690</v>
      </c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  <c r="T4955" s="10"/>
      <c r="U4955" s="10"/>
      <c r="V4955" s="10"/>
      <c r="W4955" s="10"/>
      <c r="X4955" s="10"/>
    </row>
    <row r="4956" spans="1:24" x14ac:dyDescent="0.2">
      <c r="A4956" s="3">
        <v>45435</v>
      </c>
      <c r="B4956" s="9">
        <v>2200</v>
      </c>
      <c r="C4956" s="9" t="s">
        <v>5534</v>
      </c>
      <c r="D4956" s="9" t="s">
        <v>168</v>
      </c>
      <c r="E4956" s="9" t="s">
        <v>2227</v>
      </c>
      <c r="F4956" s="9" t="s">
        <v>5537</v>
      </c>
      <c r="G4956" s="9" t="s">
        <v>5492</v>
      </c>
      <c r="H4956" s="10" t="s">
        <v>5690</v>
      </c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  <c r="T4956" s="10"/>
      <c r="U4956" s="10"/>
      <c r="V4956" s="10"/>
      <c r="W4956" s="10"/>
      <c r="X4956" s="10"/>
    </row>
    <row r="4957" spans="1:24" x14ac:dyDescent="0.2">
      <c r="A4957" s="3">
        <v>45705</v>
      </c>
      <c r="B4957" s="9">
        <v>2280</v>
      </c>
      <c r="C4957" s="9" t="s">
        <v>5535</v>
      </c>
      <c r="D4957" s="9" t="s">
        <v>168</v>
      </c>
      <c r="E4957" s="9" t="s">
        <v>3483</v>
      </c>
      <c r="F4957" s="9" t="s">
        <v>5537</v>
      </c>
      <c r="G4957" s="9" t="s">
        <v>5492</v>
      </c>
      <c r="H4957" s="10" t="s">
        <v>5690</v>
      </c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  <c r="T4957" s="10"/>
      <c r="U4957" s="10"/>
      <c r="V4957" s="10"/>
      <c r="W4957" s="10"/>
      <c r="X4957" s="10"/>
    </row>
    <row r="4958" spans="1:24" x14ac:dyDescent="0.2">
      <c r="A4958" s="3">
        <v>45971</v>
      </c>
      <c r="B4958" s="9">
        <v>40</v>
      </c>
      <c r="C4958" s="9" t="s">
        <v>36</v>
      </c>
      <c r="D4958" s="9" t="s">
        <v>168</v>
      </c>
      <c r="E4958" s="9" t="s">
        <v>5090</v>
      </c>
      <c r="F4958" s="9" t="s">
        <v>5537</v>
      </c>
      <c r="G4958" s="9" t="s">
        <v>5492</v>
      </c>
      <c r="H4958" s="10" t="s">
        <v>5690</v>
      </c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  <c r="X4958" s="10"/>
    </row>
    <row r="4959" spans="1:24" x14ac:dyDescent="0.2">
      <c r="A4959" s="3">
        <v>45981</v>
      </c>
      <c r="B4959" s="9">
        <v>2200</v>
      </c>
      <c r="C4959" s="9" t="s">
        <v>36</v>
      </c>
      <c r="D4959" s="9" t="s">
        <v>168</v>
      </c>
      <c r="E4959" s="9" t="s">
        <v>5101</v>
      </c>
      <c r="F4959" s="9" t="s">
        <v>5537</v>
      </c>
      <c r="G4959" s="9" t="s">
        <v>5492</v>
      </c>
      <c r="H4959" s="10" t="s">
        <v>5690</v>
      </c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  <c r="T4959" s="10"/>
      <c r="U4959" s="10"/>
      <c r="V4959" s="10"/>
      <c r="W4959" s="10"/>
      <c r="X4959" s="10"/>
    </row>
    <row r="4960" spans="1:24" x14ac:dyDescent="0.2">
      <c r="A4960" s="3">
        <v>45420</v>
      </c>
      <c r="B4960" s="9">
        <v>1100</v>
      </c>
      <c r="C4960" s="9" t="s">
        <v>5534</v>
      </c>
      <c r="D4960" s="9" t="s">
        <v>168</v>
      </c>
      <c r="E4960" s="9" t="s">
        <v>2135</v>
      </c>
      <c r="F4960" s="9" t="s">
        <v>5537</v>
      </c>
      <c r="G4960" s="9" t="s">
        <v>5492</v>
      </c>
      <c r="H4960" s="10" t="s">
        <v>5697</v>
      </c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  <c r="T4960" s="10"/>
      <c r="U4960" s="10"/>
      <c r="V4960" s="10"/>
      <c r="W4960" s="10"/>
      <c r="X4960" s="10"/>
    </row>
    <row r="4961" spans="1:24" x14ac:dyDescent="0.2">
      <c r="A4961" s="3">
        <v>45945</v>
      </c>
      <c r="B4961" s="9">
        <v>1200</v>
      </c>
      <c r="C4961" s="9" t="s">
        <v>36</v>
      </c>
      <c r="D4961" s="9" t="s">
        <v>168</v>
      </c>
      <c r="E4961" s="9" t="s">
        <v>4915</v>
      </c>
      <c r="F4961" s="9" t="s">
        <v>5537</v>
      </c>
      <c r="G4961" s="9" t="s">
        <v>5492</v>
      </c>
      <c r="H4961" s="10" t="s">
        <v>5697</v>
      </c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  <c r="V4961" s="10"/>
      <c r="W4961" s="10"/>
      <c r="X4961" s="10"/>
    </row>
    <row r="4962" spans="1:24" x14ac:dyDescent="0.2">
      <c r="A4962" s="3">
        <v>45957</v>
      </c>
      <c r="B4962" s="9">
        <v>1000</v>
      </c>
      <c r="C4962" s="9" t="s">
        <v>36</v>
      </c>
      <c r="D4962" s="9" t="s">
        <v>168</v>
      </c>
      <c r="E4962" s="9" t="s">
        <v>4980</v>
      </c>
      <c r="F4962" s="9" t="s">
        <v>5537</v>
      </c>
      <c r="G4962" s="9" t="s">
        <v>5492</v>
      </c>
      <c r="H4962" s="10" t="s">
        <v>5697</v>
      </c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  <c r="X4962" s="10"/>
    </row>
    <row r="4963" spans="1:24" x14ac:dyDescent="0.2">
      <c r="A4963" s="3">
        <v>45978</v>
      </c>
      <c r="B4963" s="9">
        <v>1700</v>
      </c>
      <c r="C4963" s="9" t="s">
        <v>36</v>
      </c>
      <c r="D4963" s="9" t="s">
        <v>168</v>
      </c>
      <c r="E4963" s="9" t="s">
        <v>5095</v>
      </c>
      <c r="F4963" s="9" t="s">
        <v>5537</v>
      </c>
      <c r="G4963" s="9" t="s">
        <v>5492</v>
      </c>
      <c r="H4963" s="10" t="s">
        <v>5697</v>
      </c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  <c r="V4963" s="10"/>
      <c r="W4963" s="10"/>
      <c r="X4963" s="10"/>
    </row>
    <row r="4964" spans="1:24" x14ac:dyDescent="0.2">
      <c r="A4964" s="3">
        <v>45392</v>
      </c>
      <c r="B4964" s="9">
        <v>1150</v>
      </c>
      <c r="C4964" s="9" t="s">
        <v>5534</v>
      </c>
      <c r="D4964" s="9" t="s">
        <v>168</v>
      </c>
      <c r="E4964" s="9" t="s">
        <v>1946</v>
      </c>
      <c r="F4964" s="9" t="s">
        <v>5537</v>
      </c>
      <c r="G4964" s="9" t="s">
        <v>5492</v>
      </c>
      <c r="H4964" s="10" t="s">
        <v>5664</v>
      </c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  <c r="V4964" s="10"/>
      <c r="W4964" s="10"/>
      <c r="X4964" s="10"/>
    </row>
    <row r="4965" spans="1:24" x14ac:dyDescent="0.2">
      <c r="A4965" s="3">
        <v>45533</v>
      </c>
      <c r="B4965" s="9">
        <v>2200</v>
      </c>
      <c r="C4965" s="9" t="s">
        <v>5534</v>
      </c>
      <c r="D4965" s="9" t="s">
        <v>168</v>
      </c>
      <c r="E4965" s="9" t="s">
        <v>2640</v>
      </c>
      <c r="F4965" s="9" t="s">
        <v>5537</v>
      </c>
      <c r="G4965" s="9" t="s">
        <v>5492</v>
      </c>
      <c r="H4965" s="10" t="s">
        <v>5664</v>
      </c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  <c r="T4965" s="10"/>
      <c r="U4965" s="10"/>
      <c r="V4965" s="10"/>
      <c r="W4965" s="10"/>
      <c r="X4965" s="10"/>
    </row>
    <row r="4966" spans="1:24" x14ac:dyDescent="0.2">
      <c r="A4966" s="3">
        <v>45593</v>
      </c>
      <c r="B4966" s="9">
        <v>2100</v>
      </c>
      <c r="C4966" s="9" t="s">
        <v>5534</v>
      </c>
      <c r="D4966" s="9" t="s">
        <v>168</v>
      </c>
      <c r="E4966" s="9" t="s">
        <v>2956</v>
      </c>
      <c r="F4966" s="9" t="s">
        <v>5537</v>
      </c>
      <c r="G4966" s="9" t="s">
        <v>5492</v>
      </c>
      <c r="H4966" s="10" t="s">
        <v>5664</v>
      </c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  <c r="X4966" s="10"/>
    </row>
    <row r="4967" spans="1:24" x14ac:dyDescent="0.2">
      <c r="A4967" s="3">
        <v>45734</v>
      </c>
      <c r="B4967" s="9">
        <v>100</v>
      </c>
      <c r="C4967" s="9" t="s">
        <v>5535</v>
      </c>
      <c r="D4967" s="9" t="s">
        <v>168</v>
      </c>
      <c r="E4967" s="9" t="s">
        <v>3602</v>
      </c>
      <c r="F4967" s="9" t="s">
        <v>5537</v>
      </c>
      <c r="G4967" s="9" t="s">
        <v>5492</v>
      </c>
      <c r="H4967" s="10" t="s">
        <v>5664</v>
      </c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  <c r="V4967" s="10"/>
      <c r="W4967" s="10"/>
      <c r="X4967" s="10"/>
    </row>
    <row r="4968" spans="1:24" x14ac:dyDescent="0.2">
      <c r="A4968" s="3">
        <v>45966</v>
      </c>
      <c r="B4968" s="9">
        <v>2400</v>
      </c>
      <c r="C4968" s="9" t="s">
        <v>36</v>
      </c>
      <c r="D4968" s="9" t="s">
        <v>168</v>
      </c>
      <c r="E4968" s="9" t="s">
        <v>5040</v>
      </c>
      <c r="F4968" s="9" t="s">
        <v>5537</v>
      </c>
      <c r="G4968" s="9" t="s">
        <v>5492</v>
      </c>
      <c r="H4968" s="10" t="s">
        <v>5664</v>
      </c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  <c r="V4968" s="10"/>
      <c r="W4968" s="10"/>
      <c r="X4968" s="10"/>
    </row>
    <row r="4969" spans="1:24" x14ac:dyDescent="0.2">
      <c r="A4969" s="3">
        <v>45966</v>
      </c>
      <c r="B4969" s="9">
        <v>2400</v>
      </c>
      <c r="C4969" s="9" t="s">
        <v>36</v>
      </c>
      <c r="D4969" s="9" t="s">
        <v>168</v>
      </c>
      <c r="E4969" s="9" t="s">
        <v>5040</v>
      </c>
      <c r="F4969" s="9" t="s">
        <v>5537</v>
      </c>
      <c r="G4969" s="9" t="s">
        <v>5492</v>
      </c>
      <c r="H4969" s="10" t="s">
        <v>5664</v>
      </c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  <c r="T4969" s="10"/>
      <c r="U4969" s="10"/>
      <c r="V4969" s="10"/>
      <c r="W4969" s="10"/>
      <c r="X4969" s="10"/>
    </row>
    <row r="4970" spans="1:24" x14ac:dyDescent="0.2">
      <c r="A4970" s="3">
        <v>45457</v>
      </c>
      <c r="B4970" s="9">
        <v>1100</v>
      </c>
      <c r="C4970" s="9" t="s">
        <v>5534</v>
      </c>
      <c r="D4970" s="9" t="s">
        <v>168</v>
      </c>
      <c r="E4970" s="9" t="s">
        <v>2303</v>
      </c>
      <c r="F4970" s="9" t="s">
        <v>5537</v>
      </c>
      <c r="G4970" s="9" t="s">
        <v>5492</v>
      </c>
      <c r="H4970" s="10" t="s">
        <v>5675</v>
      </c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  <c r="X4970" s="10"/>
    </row>
    <row r="4971" spans="1:24" x14ac:dyDescent="0.2">
      <c r="A4971" s="3">
        <v>45551</v>
      </c>
      <c r="B4971" s="9">
        <v>1100</v>
      </c>
      <c r="C4971" s="9" t="s">
        <v>5534</v>
      </c>
      <c r="D4971" s="9" t="s">
        <v>168</v>
      </c>
      <c r="E4971" s="9" t="s">
        <v>2711</v>
      </c>
      <c r="F4971" s="9" t="s">
        <v>5537</v>
      </c>
      <c r="G4971" s="9" t="s">
        <v>5492</v>
      </c>
      <c r="H4971" s="10" t="s">
        <v>5675</v>
      </c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  <c r="V4971" s="10"/>
      <c r="W4971" s="10"/>
      <c r="X4971" s="10"/>
    </row>
    <row r="4972" spans="1:24" x14ac:dyDescent="0.2">
      <c r="A4972" s="3">
        <v>45558</v>
      </c>
      <c r="B4972" s="9">
        <v>1000</v>
      </c>
      <c r="C4972" s="9" t="s">
        <v>5534</v>
      </c>
      <c r="D4972" s="9" t="s">
        <v>168</v>
      </c>
      <c r="E4972" s="9" t="s">
        <v>2748</v>
      </c>
      <c r="F4972" s="9" t="s">
        <v>5537</v>
      </c>
      <c r="G4972" s="9" t="s">
        <v>5492</v>
      </c>
      <c r="H4972" s="10" t="s">
        <v>5675</v>
      </c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  <c r="T4972" s="10"/>
      <c r="U4972" s="10"/>
      <c r="V4972" s="10"/>
      <c r="W4972" s="10"/>
      <c r="X4972" s="10"/>
    </row>
    <row r="4973" spans="1:24" x14ac:dyDescent="0.2">
      <c r="A4973" s="3">
        <v>45680</v>
      </c>
      <c r="B4973" s="9">
        <v>100</v>
      </c>
      <c r="C4973" s="9" t="s">
        <v>5535</v>
      </c>
      <c r="D4973" s="9" t="s">
        <v>168</v>
      </c>
      <c r="E4973" s="9" t="s">
        <v>3390</v>
      </c>
      <c r="F4973" s="9" t="s">
        <v>5537</v>
      </c>
      <c r="G4973" s="9" t="s">
        <v>5492</v>
      </c>
      <c r="H4973" s="10" t="s">
        <v>5675</v>
      </c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  <c r="V4973" s="10"/>
      <c r="W4973" s="10"/>
      <c r="X4973" s="10"/>
    </row>
    <row r="4974" spans="1:24" x14ac:dyDescent="0.2">
      <c r="A4974" s="3">
        <v>45734</v>
      </c>
      <c r="B4974" s="9">
        <v>2300</v>
      </c>
      <c r="C4974" s="9" t="s">
        <v>5535</v>
      </c>
      <c r="D4974" s="9" t="s">
        <v>168</v>
      </c>
      <c r="E4974" s="9" t="s">
        <v>3603</v>
      </c>
      <c r="F4974" s="9" t="s">
        <v>5537</v>
      </c>
      <c r="G4974" s="9" t="s">
        <v>5492</v>
      </c>
      <c r="H4974" s="10" t="s">
        <v>5675</v>
      </c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  <c r="X4974" s="10"/>
    </row>
    <row r="4975" spans="1:24" x14ac:dyDescent="0.2">
      <c r="A4975" s="3">
        <v>45299</v>
      </c>
      <c r="B4975" s="9">
        <v>21000</v>
      </c>
      <c r="C4975" s="9" t="s">
        <v>5534</v>
      </c>
      <c r="D4975" s="9" t="s">
        <v>168</v>
      </c>
      <c r="E4975" s="9" t="s">
        <v>1562</v>
      </c>
      <c r="F4975" s="9" t="s">
        <v>5537</v>
      </c>
      <c r="G4975" s="9" t="s">
        <v>5492</v>
      </c>
      <c r="H4975" s="10" t="s">
        <v>5672</v>
      </c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  <c r="T4975" s="10"/>
      <c r="U4975" s="10"/>
      <c r="V4975" s="10"/>
      <c r="W4975" s="10"/>
      <c r="X4975" s="10"/>
    </row>
    <row r="4976" spans="1:24" x14ac:dyDescent="0.2">
      <c r="A4976" s="3">
        <v>45560</v>
      </c>
      <c r="B4976" s="9">
        <v>918</v>
      </c>
      <c r="C4976" s="9" t="s">
        <v>5535</v>
      </c>
      <c r="D4976" s="9" t="s">
        <v>168</v>
      </c>
      <c r="E4976" s="9" t="s">
        <v>2810</v>
      </c>
      <c r="F4976" s="9" t="s">
        <v>5537</v>
      </c>
      <c r="G4976" s="9" t="s">
        <v>5492</v>
      </c>
      <c r="H4976" s="10" t="s">
        <v>5650</v>
      </c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  <c r="T4976" s="10"/>
      <c r="U4976" s="10"/>
      <c r="V4976" s="10"/>
      <c r="W4976" s="10"/>
      <c r="X4976" s="10"/>
    </row>
    <row r="4977" spans="1:24" x14ac:dyDescent="0.2">
      <c r="A4977" s="3">
        <v>45700</v>
      </c>
      <c r="B4977" s="9">
        <v>1140</v>
      </c>
      <c r="C4977" s="9" t="s">
        <v>5535</v>
      </c>
      <c r="D4977" s="9" t="s">
        <v>168</v>
      </c>
      <c r="E4977" s="9" t="s">
        <v>3465</v>
      </c>
      <c r="F4977" s="9" t="s">
        <v>5537</v>
      </c>
      <c r="G4977" s="9" t="s">
        <v>5492</v>
      </c>
      <c r="H4977" s="10" t="s">
        <v>5650</v>
      </c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  <c r="T4977" s="10"/>
      <c r="U4977" s="10"/>
      <c r="V4977" s="10"/>
      <c r="W4977" s="10"/>
      <c r="X4977" s="10"/>
    </row>
    <row r="4978" spans="1:24" x14ac:dyDescent="0.2">
      <c r="A4978" s="3">
        <v>45421</v>
      </c>
      <c r="B4978" s="9">
        <v>1500</v>
      </c>
      <c r="C4978" s="9" t="s">
        <v>36</v>
      </c>
      <c r="D4978" s="9" t="s">
        <v>168</v>
      </c>
      <c r="E4978" s="9" t="s">
        <v>2142</v>
      </c>
      <c r="F4978" s="9" t="s">
        <v>5537</v>
      </c>
      <c r="G4978" s="9" t="s">
        <v>5492</v>
      </c>
      <c r="H4978" s="10" t="s">
        <v>5698</v>
      </c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  <c r="X4978" s="10"/>
    </row>
    <row r="4979" spans="1:24" x14ac:dyDescent="0.2">
      <c r="A4979" s="3">
        <v>45376</v>
      </c>
      <c r="B4979" s="9">
        <v>1300</v>
      </c>
      <c r="C4979" s="9" t="s">
        <v>36</v>
      </c>
      <c r="D4979" s="9" t="s">
        <v>168</v>
      </c>
      <c r="E4979" s="9" t="s">
        <v>1862</v>
      </c>
      <c r="F4979" s="9" t="s">
        <v>5537</v>
      </c>
      <c r="G4979" s="9" t="s">
        <v>5492</v>
      </c>
      <c r="H4979" s="10" t="s">
        <v>5692</v>
      </c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  <c r="T4979" s="10"/>
      <c r="U4979" s="10"/>
      <c r="V4979" s="10"/>
      <c r="W4979" s="10"/>
      <c r="X4979" s="10"/>
    </row>
    <row r="4980" spans="1:24" x14ac:dyDescent="0.2">
      <c r="A4980" s="3">
        <v>45607</v>
      </c>
      <c r="B4980" s="9">
        <v>2200</v>
      </c>
      <c r="C4980" s="9" t="s">
        <v>5534</v>
      </c>
      <c r="D4980" s="9" t="s">
        <v>168</v>
      </c>
      <c r="E4980" s="9" t="s">
        <v>3018</v>
      </c>
      <c r="F4980" s="9" t="s">
        <v>5537</v>
      </c>
      <c r="G4980" s="9" t="s">
        <v>5492</v>
      </c>
      <c r="H4980" s="10" t="s">
        <v>5692</v>
      </c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  <c r="T4980" s="10"/>
      <c r="U4980" s="10"/>
      <c r="V4980" s="10"/>
      <c r="W4980" s="10"/>
      <c r="X4980" s="10"/>
    </row>
    <row r="4981" spans="1:24" x14ac:dyDescent="0.2">
      <c r="A4981" s="3">
        <v>45467</v>
      </c>
      <c r="B4981" s="9">
        <v>750</v>
      </c>
      <c r="C4981" s="9" t="s">
        <v>36</v>
      </c>
      <c r="D4981" s="9" t="s">
        <v>168</v>
      </c>
      <c r="E4981" s="9" t="s">
        <v>2341</v>
      </c>
      <c r="F4981" s="9" t="s">
        <v>5537</v>
      </c>
      <c r="G4981" s="9" t="s">
        <v>5492</v>
      </c>
      <c r="H4981" s="10" t="s">
        <v>2341</v>
      </c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  <c r="T4981" s="10"/>
      <c r="U4981" s="10"/>
      <c r="V4981" s="10"/>
      <c r="W4981" s="10"/>
      <c r="X4981" s="10"/>
    </row>
    <row r="4982" spans="1:24" x14ac:dyDescent="0.2">
      <c r="A4982" s="3">
        <v>45761</v>
      </c>
      <c r="B4982" s="9">
        <v>50</v>
      </c>
      <c r="C4982" s="9" t="s">
        <v>36</v>
      </c>
      <c r="D4982" s="9" t="s">
        <v>168</v>
      </c>
      <c r="E4982" s="9" t="s">
        <v>3709</v>
      </c>
      <c r="F4982" s="9" t="s">
        <v>5537</v>
      </c>
      <c r="G4982" s="9" t="s">
        <v>5492</v>
      </c>
      <c r="H4982" s="10" t="s">
        <v>3709</v>
      </c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  <c r="T4982" s="10"/>
      <c r="U4982" s="10"/>
      <c r="V4982" s="10"/>
      <c r="W4982" s="10"/>
      <c r="X4982" s="10"/>
    </row>
    <row r="4983" spans="1:24" x14ac:dyDescent="0.2">
      <c r="A4983" s="3">
        <v>45770</v>
      </c>
      <c r="B4983" s="9">
        <v>-380</v>
      </c>
      <c r="C4983" s="9" t="s">
        <v>36</v>
      </c>
      <c r="D4983" s="9" t="s">
        <v>37</v>
      </c>
      <c r="E4983" s="9" t="s">
        <v>3763</v>
      </c>
      <c r="F4983" s="9" t="s">
        <v>5537</v>
      </c>
      <c r="G4983" s="9" t="s">
        <v>5492</v>
      </c>
      <c r="H4983" s="10" t="s">
        <v>5774</v>
      </c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  <c r="T4983" s="10"/>
      <c r="U4983" s="10"/>
      <c r="V4983" s="10"/>
      <c r="W4983" s="10"/>
      <c r="X4983" s="10"/>
    </row>
    <row r="4984" spans="1:24" x14ac:dyDescent="0.2">
      <c r="A4984" s="3">
        <v>45552</v>
      </c>
      <c r="B4984" s="9">
        <v>-20</v>
      </c>
      <c r="C4984" s="9" t="s">
        <v>36</v>
      </c>
      <c r="D4984" s="9" t="s">
        <v>37</v>
      </c>
      <c r="E4984" s="9" t="s">
        <v>2722</v>
      </c>
      <c r="F4984" s="9" t="s">
        <v>5537</v>
      </c>
      <c r="G4984" s="9" t="s">
        <v>5492</v>
      </c>
      <c r="H4984" s="10" t="s">
        <v>5731</v>
      </c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  <c r="T4984" s="10"/>
      <c r="U4984" s="10"/>
      <c r="V4984" s="10"/>
      <c r="W4984" s="10"/>
      <c r="X4984" s="10"/>
    </row>
    <row r="4985" spans="1:24" x14ac:dyDescent="0.2">
      <c r="A4985" s="3">
        <v>45628</v>
      </c>
      <c r="B4985" s="9">
        <v>-20</v>
      </c>
      <c r="C4985" s="9" t="s">
        <v>36</v>
      </c>
      <c r="D4985" s="9" t="s">
        <v>37</v>
      </c>
      <c r="E4985" s="9" t="s">
        <v>3136</v>
      </c>
      <c r="F4985" s="9" t="s">
        <v>5537</v>
      </c>
      <c r="G4985" s="9" t="s">
        <v>5492</v>
      </c>
      <c r="H4985" s="10" t="s">
        <v>5747</v>
      </c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  <c r="T4985" s="10"/>
      <c r="U4985" s="10"/>
      <c r="V4985" s="10"/>
      <c r="W4985" s="10"/>
      <c r="X4985" s="10"/>
    </row>
    <row r="4986" spans="1:24" x14ac:dyDescent="0.2">
      <c r="A4986" s="3">
        <v>45495</v>
      </c>
      <c r="B4986" s="9">
        <v>-52.49</v>
      </c>
      <c r="C4986" s="9" t="s">
        <v>36</v>
      </c>
      <c r="D4986" s="9" t="s">
        <v>37</v>
      </c>
      <c r="E4986" s="9" t="s">
        <v>1671</v>
      </c>
      <c r="F4986" s="9" t="s">
        <v>5537</v>
      </c>
      <c r="G4986" s="9" t="s">
        <v>5492</v>
      </c>
      <c r="H4986" s="10" t="s">
        <v>5715</v>
      </c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  <c r="X4986" s="10"/>
    </row>
    <row r="4987" spans="1:24" x14ac:dyDescent="0.2">
      <c r="A4987" s="3">
        <v>45777</v>
      </c>
      <c r="B4987" s="9">
        <v>-8.99</v>
      </c>
      <c r="C4987" s="9" t="s">
        <v>36</v>
      </c>
      <c r="D4987" s="9" t="s">
        <v>37</v>
      </c>
      <c r="E4987" s="9" t="s">
        <v>1671</v>
      </c>
      <c r="F4987" s="9" t="s">
        <v>5537</v>
      </c>
      <c r="G4987" s="9" t="s">
        <v>5492</v>
      </c>
      <c r="H4987" s="10" t="s">
        <v>5715</v>
      </c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  <c r="T4987" s="10"/>
      <c r="U4987" s="10"/>
      <c r="V4987" s="10"/>
      <c r="W4987" s="10"/>
      <c r="X4987" s="10"/>
    </row>
    <row r="4988" spans="1:24" x14ac:dyDescent="0.2">
      <c r="A4988" s="3">
        <v>45308</v>
      </c>
      <c r="B4988" s="9">
        <v>-100</v>
      </c>
      <c r="C4988" s="9" t="s">
        <v>36</v>
      </c>
      <c r="D4988" s="9" t="s">
        <v>37</v>
      </c>
      <c r="E4988" s="9" t="s">
        <v>293</v>
      </c>
      <c r="F4988" s="9" t="s">
        <v>5537</v>
      </c>
      <c r="G4988" s="9" t="s">
        <v>4238</v>
      </c>
      <c r="H4988" s="10" t="s">
        <v>293</v>
      </c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  <c r="T4988" s="10"/>
      <c r="U4988" s="10"/>
      <c r="V4988" s="10"/>
      <c r="W4988" s="10"/>
      <c r="X4988" s="10"/>
    </row>
    <row r="4989" spans="1:24" x14ac:dyDescent="0.2">
      <c r="A4989" s="3">
        <v>45889</v>
      </c>
      <c r="B4989" s="9">
        <v>-50</v>
      </c>
      <c r="C4989" s="9" t="s">
        <v>36</v>
      </c>
      <c r="D4989" s="9" t="s">
        <v>37</v>
      </c>
      <c r="E4989" s="9" t="s">
        <v>4544</v>
      </c>
      <c r="F4989" s="9" t="s">
        <v>5537</v>
      </c>
      <c r="G4989" s="9" t="s">
        <v>5492</v>
      </c>
      <c r="H4989" s="10" t="s">
        <v>5786</v>
      </c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  <c r="T4989" s="10"/>
      <c r="U4989" s="10"/>
      <c r="V4989" s="10"/>
      <c r="W4989" s="10"/>
      <c r="X4989" s="10"/>
    </row>
    <row r="4990" spans="1:24" x14ac:dyDescent="0.2">
      <c r="A4990" s="3">
        <v>45740</v>
      </c>
      <c r="B4990" s="9">
        <v>-40</v>
      </c>
      <c r="C4990" s="9" t="s">
        <v>36</v>
      </c>
      <c r="D4990" s="9" t="s">
        <v>37</v>
      </c>
      <c r="E4990" s="9" t="s">
        <v>3619</v>
      </c>
      <c r="F4990" s="9" t="s">
        <v>5537</v>
      </c>
      <c r="G4990" s="10"/>
      <c r="H4990" s="10" t="s">
        <v>5620</v>
      </c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  <c r="X4990" s="10"/>
    </row>
    <row r="4991" spans="1:24" x14ac:dyDescent="0.2">
      <c r="A4991" s="3">
        <v>45422</v>
      </c>
      <c r="B4991" s="9">
        <v>-150</v>
      </c>
      <c r="C4991" s="9" t="s">
        <v>36</v>
      </c>
      <c r="D4991" s="9" t="s">
        <v>37</v>
      </c>
      <c r="E4991" s="9" t="s">
        <v>2151</v>
      </c>
      <c r="F4991" s="9" t="s">
        <v>5537</v>
      </c>
      <c r="G4991" s="9" t="s">
        <v>5492</v>
      </c>
      <c r="H4991" s="10" t="s">
        <v>5700</v>
      </c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  <c r="T4991" s="10"/>
      <c r="U4991" s="10"/>
      <c r="V4991" s="10"/>
      <c r="W4991" s="10"/>
      <c r="X4991" s="10"/>
    </row>
    <row r="4992" spans="1:24" x14ac:dyDescent="0.2">
      <c r="A4992" s="3">
        <v>45503</v>
      </c>
      <c r="B4992" s="9">
        <v>-3300</v>
      </c>
      <c r="C4992" s="9" t="s">
        <v>5534</v>
      </c>
      <c r="D4992" s="9" t="s">
        <v>37</v>
      </c>
      <c r="E4992" s="9" t="s">
        <v>2494</v>
      </c>
      <c r="F4992" s="9" t="s">
        <v>5537</v>
      </c>
      <c r="G4992" s="9" t="s">
        <v>5492</v>
      </c>
      <c r="H4992" s="10" t="s">
        <v>5718</v>
      </c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  <c r="T4992" s="10"/>
      <c r="U4992" s="10"/>
      <c r="V4992" s="10"/>
      <c r="W4992" s="10"/>
      <c r="X4992" s="10"/>
    </row>
    <row r="4993" spans="1:24" x14ac:dyDescent="0.2">
      <c r="A4993" s="3">
        <v>45411</v>
      </c>
      <c r="B4993" s="9">
        <v>-2400</v>
      </c>
      <c r="C4993" s="9" t="s">
        <v>36</v>
      </c>
      <c r="D4993" s="9" t="s">
        <v>37</v>
      </c>
      <c r="E4993" s="9" t="s">
        <v>2059</v>
      </c>
      <c r="F4993" s="9" t="s">
        <v>5537</v>
      </c>
      <c r="G4993" s="9" t="s">
        <v>5492</v>
      </c>
      <c r="H4993" s="10" t="s">
        <v>5696</v>
      </c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  <c r="T4993" s="10"/>
      <c r="U4993" s="10"/>
      <c r="V4993" s="10"/>
      <c r="W4993" s="10"/>
      <c r="X4993" s="10"/>
    </row>
    <row r="4994" spans="1:24" x14ac:dyDescent="0.2">
      <c r="A4994" s="3">
        <v>45754</v>
      </c>
      <c r="B4994" s="9">
        <v>-120</v>
      </c>
      <c r="C4994" s="9" t="s">
        <v>5534</v>
      </c>
      <c r="D4994" s="9" t="s">
        <v>37</v>
      </c>
      <c r="E4994" s="9" t="s">
        <v>3677</v>
      </c>
      <c r="F4994" s="9" t="s">
        <v>5537</v>
      </c>
      <c r="G4994" s="9" t="s">
        <v>5492</v>
      </c>
      <c r="H4994" s="10" t="s">
        <v>5773</v>
      </c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  <c r="X4994" s="10"/>
    </row>
    <row r="4995" spans="1:24" x14ac:dyDescent="0.2">
      <c r="A4995" s="3">
        <v>45299</v>
      </c>
      <c r="B4995" s="9">
        <v>-20000</v>
      </c>
      <c r="C4995" s="9" t="s">
        <v>5534</v>
      </c>
      <c r="D4995" s="9" t="s">
        <v>37</v>
      </c>
      <c r="E4995" s="9" t="s">
        <v>1557</v>
      </c>
      <c r="F4995" s="9" t="s">
        <v>5537</v>
      </c>
      <c r="G4995" s="9" t="s">
        <v>5492</v>
      </c>
      <c r="H4995" s="10" t="s">
        <v>5668</v>
      </c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  <c r="T4995" s="10"/>
      <c r="U4995" s="10"/>
      <c r="V4995" s="10"/>
      <c r="W4995" s="10"/>
      <c r="X4995" s="10"/>
    </row>
    <row r="4996" spans="1:24" x14ac:dyDescent="0.2">
      <c r="A4996" s="3">
        <v>45342</v>
      </c>
      <c r="B4996" s="9">
        <v>-15700</v>
      </c>
      <c r="C4996" s="9" t="s">
        <v>5534</v>
      </c>
      <c r="D4996" s="9" t="s">
        <v>37</v>
      </c>
      <c r="E4996" s="9" t="s">
        <v>1711</v>
      </c>
      <c r="F4996" s="9" t="s">
        <v>5537</v>
      </c>
      <c r="G4996" s="9" t="s">
        <v>5492</v>
      </c>
      <c r="H4996" s="10" t="s">
        <v>5668</v>
      </c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  <c r="T4996" s="10"/>
      <c r="U4996" s="10"/>
      <c r="V4996" s="10"/>
      <c r="W4996" s="10"/>
      <c r="X4996" s="10"/>
    </row>
    <row r="4997" spans="1:24" x14ac:dyDescent="0.2">
      <c r="A4997" s="3">
        <v>45526</v>
      </c>
      <c r="B4997" s="9">
        <v>-3000</v>
      </c>
      <c r="C4997" s="9" t="s">
        <v>36</v>
      </c>
      <c r="D4997" s="9" t="s">
        <v>37</v>
      </c>
      <c r="E4997" s="9" t="s">
        <v>2609</v>
      </c>
      <c r="F4997" s="9" t="s">
        <v>5537</v>
      </c>
      <c r="G4997" s="9" t="s">
        <v>5492</v>
      </c>
      <c r="H4997" s="10" t="s">
        <v>5722</v>
      </c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  <c r="T4997" s="10"/>
      <c r="U4997" s="10"/>
      <c r="V4997" s="10"/>
      <c r="W4997" s="10"/>
      <c r="X4997" s="10"/>
    </row>
    <row r="4998" spans="1:24" x14ac:dyDescent="0.2">
      <c r="A4998" s="3">
        <v>45798</v>
      </c>
      <c r="B4998" s="9">
        <v>-1000</v>
      </c>
      <c r="C4998" s="9" t="s">
        <v>36</v>
      </c>
      <c r="D4998" s="9" t="s">
        <v>37</v>
      </c>
      <c r="E4998" s="9" t="s">
        <v>3970</v>
      </c>
      <c r="F4998" s="9" t="s">
        <v>5537</v>
      </c>
      <c r="G4998" s="9" t="s">
        <v>5492</v>
      </c>
      <c r="H4998" s="10" t="s">
        <v>5777</v>
      </c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  <c r="X4998" s="10"/>
    </row>
    <row r="4999" spans="1:24" x14ac:dyDescent="0.2">
      <c r="A4999" s="3">
        <v>45861</v>
      </c>
      <c r="B4999" s="9">
        <v>-1500</v>
      </c>
      <c r="C4999" s="9" t="s">
        <v>36</v>
      </c>
      <c r="D4999" s="9" t="s">
        <v>37</v>
      </c>
      <c r="E4999" s="9" t="s">
        <v>4386</v>
      </c>
      <c r="F4999" s="9" t="s">
        <v>5537</v>
      </c>
      <c r="G4999" s="9" t="s">
        <v>5492</v>
      </c>
      <c r="H4999" s="10" t="s">
        <v>5777</v>
      </c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  <c r="T4999" s="10"/>
      <c r="U4999" s="10"/>
      <c r="V4999" s="10"/>
      <c r="W4999" s="10"/>
      <c r="X4999" s="10"/>
    </row>
    <row r="5000" spans="1:24" x14ac:dyDescent="0.2">
      <c r="A5000" s="3">
        <v>46006</v>
      </c>
      <c r="B5000" s="9">
        <v>-2000</v>
      </c>
      <c r="C5000" s="9" t="s">
        <v>36</v>
      </c>
      <c r="D5000" s="9" t="s">
        <v>37</v>
      </c>
      <c r="E5000" s="9" t="s">
        <v>5120</v>
      </c>
      <c r="F5000" s="9" t="s">
        <v>5537</v>
      </c>
      <c r="G5000" s="9" t="s">
        <v>5492</v>
      </c>
      <c r="H5000" s="10" t="s">
        <v>5777</v>
      </c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  <c r="T5000" s="10"/>
      <c r="U5000" s="10"/>
      <c r="V5000" s="10"/>
      <c r="W5000" s="10"/>
      <c r="X5000" s="10"/>
    </row>
    <row r="5001" spans="1:24" x14ac:dyDescent="0.2">
      <c r="A5001" s="3">
        <v>45814</v>
      </c>
      <c r="B5001" s="9">
        <v>-1500</v>
      </c>
      <c r="C5001" s="9" t="s">
        <v>36</v>
      </c>
      <c r="D5001" s="9" t="s">
        <v>37</v>
      </c>
      <c r="E5001" s="9" t="s">
        <v>4077</v>
      </c>
      <c r="F5001" s="9" t="s">
        <v>5537</v>
      </c>
      <c r="G5001" s="9" t="s">
        <v>5492</v>
      </c>
      <c r="H5001" s="10" t="s">
        <v>5779</v>
      </c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  <c r="T5001" s="10"/>
      <c r="U5001" s="10"/>
      <c r="V5001" s="10"/>
      <c r="W5001" s="10"/>
      <c r="X5001" s="10"/>
    </row>
    <row r="5002" spans="1:24" x14ac:dyDescent="0.2">
      <c r="A5002" s="3">
        <v>45840</v>
      </c>
      <c r="B5002" s="9">
        <v>-2000</v>
      </c>
      <c r="C5002" s="9" t="s">
        <v>36</v>
      </c>
      <c r="D5002" s="9" t="s">
        <v>37</v>
      </c>
      <c r="E5002" s="9" t="s">
        <v>4242</v>
      </c>
      <c r="F5002" s="9" t="s">
        <v>5537</v>
      </c>
      <c r="G5002" s="9" t="s">
        <v>5492</v>
      </c>
      <c r="H5002" s="10" t="s">
        <v>5779</v>
      </c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  <c r="X5002" s="10"/>
    </row>
    <row r="5003" spans="1:24" x14ac:dyDescent="0.2">
      <c r="A5003" s="3">
        <v>45679</v>
      </c>
      <c r="B5003" s="9">
        <v>-1000</v>
      </c>
      <c r="C5003" s="9" t="s">
        <v>5534</v>
      </c>
      <c r="D5003" s="9" t="s">
        <v>37</v>
      </c>
      <c r="E5003" s="9" t="s">
        <v>3388</v>
      </c>
      <c r="F5003" s="9" t="s">
        <v>5537</v>
      </c>
      <c r="G5003" s="9" t="s">
        <v>5492</v>
      </c>
      <c r="H5003" s="10" t="s">
        <v>5762</v>
      </c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  <c r="T5003" s="10"/>
      <c r="U5003" s="10"/>
      <c r="V5003" s="10"/>
      <c r="W5003" s="10"/>
      <c r="X5003" s="10"/>
    </row>
    <row r="5004" spans="1:24" x14ac:dyDescent="0.2">
      <c r="A5004" s="3">
        <v>45784</v>
      </c>
      <c r="B5004" s="9">
        <v>-600</v>
      </c>
      <c r="C5004" s="9" t="s">
        <v>36</v>
      </c>
      <c r="D5004" s="9" t="s">
        <v>37</v>
      </c>
      <c r="E5004" s="9" t="s">
        <v>3868</v>
      </c>
      <c r="F5004" s="9" t="s">
        <v>5537</v>
      </c>
      <c r="G5004" s="9" t="s">
        <v>5492</v>
      </c>
      <c r="H5004" s="10" t="s">
        <v>5776</v>
      </c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  <c r="T5004" s="10"/>
      <c r="U5004" s="10"/>
      <c r="V5004" s="10"/>
      <c r="W5004" s="10"/>
      <c r="X5004" s="10"/>
    </row>
    <row r="5005" spans="1:24" x14ac:dyDescent="0.2">
      <c r="A5005" s="3">
        <v>45649</v>
      </c>
      <c r="B5005" s="9">
        <v>-1000</v>
      </c>
      <c r="C5005" s="9" t="s">
        <v>5534</v>
      </c>
      <c r="D5005" s="9" t="s">
        <v>37</v>
      </c>
      <c r="E5005" s="9" t="s">
        <v>3258</v>
      </c>
      <c r="F5005" s="9" t="s">
        <v>5537</v>
      </c>
      <c r="G5005" s="9" t="s">
        <v>5492</v>
      </c>
      <c r="H5005" s="10" t="s">
        <v>5755</v>
      </c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  <c r="T5005" s="10"/>
      <c r="U5005" s="10"/>
      <c r="V5005" s="10"/>
      <c r="W5005" s="10"/>
      <c r="X5005" s="10"/>
    </row>
    <row r="5006" spans="1:24" x14ac:dyDescent="0.2">
      <c r="A5006" s="3">
        <v>45553</v>
      </c>
      <c r="B5006" s="9">
        <v>-20000</v>
      </c>
      <c r="C5006" s="9" t="s">
        <v>36</v>
      </c>
      <c r="D5006" s="9" t="s">
        <v>37</v>
      </c>
      <c r="E5006" s="9" t="s">
        <v>2729</v>
      </c>
      <c r="F5006" s="9" t="s">
        <v>5537</v>
      </c>
      <c r="G5006" s="9" t="s">
        <v>5492</v>
      </c>
      <c r="H5006" s="10" t="s">
        <v>5732</v>
      </c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  <c r="T5006" s="10"/>
      <c r="U5006" s="10"/>
      <c r="V5006" s="10"/>
      <c r="W5006" s="10"/>
      <c r="X5006" s="10"/>
    </row>
    <row r="5007" spans="1:24" x14ac:dyDescent="0.2">
      <c r="A5007" s="3">
        <v>45790</v>
      </c>
      <c r="B5007" s="9">
        <v>-1000</v>
      </c>
      <c r="C5007" s="9" t="s">
        <v>36</v>
      </c>
      <c r="D5007" s="9" t="s">
        <v>37</v>
      </c>
      <c r="E5007" s="9" t="s">
        <v>3909</v>
      </c>
      <c r="F5007" s="9" t="s">
        <v>5537</v>
      </c>
      <c r="G5007" s="9" t="s">
        <v>5492</v>
      </c>
      <c r="H5007" s="10" t="s">
        <v>5732</v>
      </c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  <c r="T5007" s="10"/>
      <c r="U5007" s="10"/>
      <c r="V5007" s="10"/>
      <c r="W5007" s="10"/>
      <c r="X5007" s="10"/>
    </row>
    <row r="5008" spans="1:24" x14ac:dyDescent="0.2">
      <c r="A5008" s="3">
        <v>45896</v>
      </c>
      <c r="B5008" s="9">
        <v>-3000</v>
      </c>
      <c r="C5008" s="9" t="s">
        <v>36</v>
      </c>
      <c r="D5008" s="9" t="s">
        <v>37</v>
      </c>
      <c r="E5008" s="9" t="s">
        <v>4599</v>
      </c>
      <c r="F5008" s="9" t="s">
        <v>5537</v>
      </c>
      <c r="G5008" s="9" t="s">
        <v>5492</v>
      </c>
      <c r="H5008" s="10" t="s">
        <v>5732</v>
      </c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  <c r="T5008" s="10"/>
      <c r="U5008" s="10"/>
      <c r="V5008" s="10"/>
      <c r="W5008" s="10"/>
      <c r="X5008" s="10"/>
    </row>
    <row r="5009" spans="1:24" x14ac:dyDescent="0.2">
      <c r="A5009" s="3">
        <v>45672</v>
      </c>
      <c r="B5009" s="9">
        <v>-5000</v>
      </c>
      <c r="C5009" s="9" t="s">
        <v>36</v>
      </c>
      <c r="D5009" s="9" t="s">
        <v>37</v>
      </c>
      <c r="E5009" s="9" t="s">
        <v>3352</v>
      </c>
      <c r="F5009" s="9" t="s">
        <v>5537</v>
      </c>
      <c r="G5009" s="9" t="s">
        <v>5492</v>
      </c>
      <c r="H5009" s="10" t="s">
        <v>5760</v>
      </c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  <c r="T5009" s="10"/>
      <c r="U5009" s="10"/>
      <c r="V5009" s="10"/>
      <c r="W5009" s="10"/>
      <c r="X5009" s="10"/>
    </row>
    <row r="5010" spans="1:24" x14ac:dyDescent="0.2">
      <c r="A5010" s="3">
        <v>45910</v>
      </c>
      <c r="B5010" s="9">
        <v>-20000</v>
      </c>
      <c r="C5010" s="9" t="s">
        <v>36</v>
      </c>
      <c r="D5010" s="9" t="s">
        <v>37</v>
      </c>
      <c r="E5010" s="9" t="s">
        <v>4703</v>
      </c>
      <c r="F5010" s="9" t="s">
        <v>5537</v>
      </c>
      <c r="G5010" s="9" t="s">
        <v>5492</v>
      </c>
      <c r="H5010" s="10" t="s">
        <v>5760</v>
      </c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  <c r="X5010" s="10"/>
    </row>
    <row r="5011" spans="1:24" x14ac:dyDescent="0.2">
      <c r="A5011" s="3">
        <v>45427</v>
      </c>
      <c r="B5011" s="9">
        <v>-10000</v>
      </c>
      <c r="C5011" s="9" t="s">
        <v>5534</v>
      </c>
      <c r="D5011" s="9" t="s">
        <v>37</v>
      </c>
      <c r="E5011" s="9" t="s">
        <v>2191</v>
      </c>
      <c r="F5011" s="9" t="s">
        <v>5537</v>
      </c>
      <c r="G5011" s="9" t="s">
        <v>5492</v>
      </c>
      <c r="H5011" s="10" t="s">
        <v>5703</v>
      </c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  <c r="T5011" s="10"/>
      <c r="U5011" s="10"/>
      <c r="V5011" s="10"/>
      <c r="W5011" s="10"/>
      <c r="X5011" s="10"/>
    </row>
    <row r="5012" spans="1:24" x14ac:dyDescent="0.2">
      <c r="A5012" s="3">
        <v>45883</v>
      </c>
      <c r="B5012" s="9">
        <v>-2000</v>
      </c>
      <c r="C5012" s="9" t="s">
        <v>36</v>
      </c>
      <c r="D5012" s="9" t="s">
        <v>37</v>
      </c>
      <c r="E5012" s="9" t="s">
        <v>4514</v>
      </c>
      <c r="F5012" s="9" t="s">
        <v>5537</v>
      </c>
      <c r="G5012" s="9" t="s">
        <v>5492</v>
      </c>
      <c r="H5012" s="10" t="s">
        <v>5785</v>
      </c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  <c r="T5012" s="10"/>
      <c r="U5012" s="10"/>
      <c r="V5012" s="10"/>
      <c r="W5012" s="10"/>
      <c r="X5012" s="10"/>
    </row>
    <row r="5013" spans="1:24" x14ac:dyDescent="0.2">
      <c r="A5013" s="3">
        <v>45505</v>
      </c>
      <c r="B5013" s="9">
        <v>-2500</v>
      </c>
      <c r="C5013" s="9" t="s">
        <v>5534</v>
      </c>
      <c r="D5013" s="9" t="s">
        <v>37</v>
      </c>
      <c r="E5013" s="9" t="s">
        <v>2505</v>
      </c>
      <c r="F5013" s="9" t="s">
        <v>5537</v>
      </c>
      <c r="G5013" s="9" t="s">
        <v>5492</v>
      </c>
      <c r="H5013" s="10" t="s">
        <v>5719</v>
      </c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  <c r="T5013" s="10"/>
      <c r="U5013" s="10"/>
      <c r="V5013" s="10"/>
      <c r="W5013" s="10"/>
      <c r="X5013" s="10"/>
    </row>
    <row r="5014" spans="1:24" x14ac:dyDescent="0.2">
      <c r="A5014" s="3">
        <v>45743</v>
      </c>
      <c r="B5014" s="9">
        <v>-1000</v>
      </c>
      <c r="C5014" s="9" t="s">
        <v>36</v>
      </c>
      <c r="D5014" s="9" t="s">
        <v>37</v>
      </c>
      <c r="E5014" s="9" t="s">
        <v>3640</v>
      </c>
      <c r="F5014" s="9" t="s">
        <v>5537</v>
      </c>
      <c r="G5014" s="9" t="s">
        <v>5492</v>
      </c>
      <c r="H5014" s="10" t="s">
        <v>5719</v>
      </c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  <c r="X5014" s="10"/>
    </row>
    <row r="5015" spans="1:24" x14ac:dyDescent="0.2">
      <c r="A5015" s="3">
        <v>45869</v>
      </c>
      <c r="B5015" s="9">
        <v>-2500</v>
      </c>
      <c r="C5015" s="9" t="s">
        <v>36</v>
      </c>
      <c r="D5015" s="9" t="s">
        <v>37</v>
      </c>
      <c r="E5015" s="9" t="s">
        <v>4437</v>
      </c>
      <c r="F5015" s="9" t="s">
        <v>5537</v>
      </c>
      <c r="G5015" s="9" t="s">
        <v>5492</v>
      </c>
      <c r="H5015" s="10" t="s">
        <v>5719</v>
      </c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  <c r="T5015" s="10"/>
      <c r="U5015" s="10"/>
      <c r="V5015" s="10"/>
      <c r="W5015" s="10"/>
      <c r="X5015" s="10"/>
    </row>
    <row r="5016" spans="1:24" x14ac:dyDescent="0.2">
      <c r="A5016" s="3">
        <v>45831</v>
      </c>
      <c r="B5016" s="9">
        <v>-2000</v>
      </c>
      <c r="C5016" s="9" t="s">
        <v>36</v>
      </c>
      <c r="D5016" s="9" t="s">
        <v>37</v>
      </c>
      <c r="E5016" s="9" t="s">
        <v>4166</v>
      </c>
      <c r="F5016" s="9" t="s">
        <v>5537</v>
      </c>
      <c r="G5016" s="9" t="s">
        <v>5492</v>
      </c>
      <c r="H5016" s="10" t="s">
        <v>5780</v>
      </c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  <c r="T5016" s="10"/>
      <c r="U5016" s="10"/>
      <c r="V5016" s="10"/>
      <c r="W5016" s="10"/>
      <c r="X5016" s="10"/>
    </row>
    <row r="5017" spans="1:24" x14ac:dyDescent="0.2">
      <c r="A5017" s="3">
        <v>45716</v>
      </c>
      <c r="B5017" s="9">
        <v>-3000</v>
      </c>
      <c r="C5017" s="9" t="s">
        <v>36</v>
      </c>
      <c r="D5017" s="9" t="s">
        <v>37</v>
      </c>
      <c r="E5017" s="9" t="s">
        <v>3555</v>
      </c>
      <c r="F5017" s="9" t="s">
        <v>5537</v>
      </c>
      <c r="G5017" s="9" t="s">
        <v>5492</v>
      </c>
      <c r="H5017" s="10" t="s">
        <v>5768</v>
      </c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  <c r="T5017" s="10"/>
      <c r="U5017" s="10"/>
      <c r="V5017" s="10"/>
      <c r="W5017" s="10"/>
      <c r="X5017" s="10"/>
    </row>
    <row r="5018" spans="1:24" x14ac:dyDescent="0.2">
      <c r="A5018" s="3">
        <v>45945</v>
      </c>
      <c r="B5018" s="9">
        <v>-1000</v>
      </c>
      <c r="C5018" s="9" t="s">
        <v>36</v>
      </c>
      <c r="D5018" s="9" t="s">
        <v>37</v>
      </c>
      <c r="E5018" s="9" t="s">
        <v>4916</v>
      </c>
      <c r="F5018" s="9" t="s">
        <v>5537</v>
      </c>
      <c r="G5018" s="9" t="s">
        <v>5492</v>
      </c>
      <c r="H5018" s="10" t="s">
        <v>5768</v>
      </c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  <c r="X5018" s="10"/>
    </row>
    <row r="5019" spans="1:24" x14ac:dyDescent="0.2">
      <c r="A5019" s="3">
        <v>45575</v>
      </c>
      <c r="B5019" s="9">
        <v>-11000</v>
      </c>
      <c r="C5019" s="9" t="s">
        <v>36</v>
      </c>
      <c r="D5019" s="9" t="s">
        <v>37</v>
      </c>
      <c r="E5019" s="9" t="s">
        <v>2887</v>
      </c>
      <c r="F5019" s="9" t="s">
        <v>5537</v>
      </c>
      <c r="G5019" s="9" t="s">
        <v>5492</v>
      </c>
      <c r="H5019" s="10" t="s">
        <v>5738</v>
      </c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  <c r="T5019" s="10"/>
      <c r="U5019" s="10"/>
      <c r="V5019" s="10"/>
      <c r="W5019" s="10"/>
      <c r="X5019" s="10"/>
    </row>
    <row r="5020" spans="1:24" x14ac:dyDescent="0.2">
      <c r="A5020" s="3">
        <v>45621</v>
      </c>
      <c r="B5020" s="9">
        <v>-675</v>
      </c>
      <c r="C5020" s="9" t="s">
        <v>5534</v>
      </c>
      <c r="D5020" s="9" t="s">
        <v>37</v>
      </c>
      <c r="E5020" s="9" t="s">
        <v>3108</v>
      </c>
      <c r="F5020" s="9" t="s">
        <v>5537</v>
      </c>
      <c r="G5020" s="9" t="s">
        <v>5492</v>
      </c>
      <c r="H5020" s="10" t="s">
        <v>5738</v>
      </c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  <c r="T5020" s="10"/>
      <c r="U5020" s="10"/>
      <c r="V5020" s="10"/>
      <c r="W5020" s="10"/>
      <c r="X5020" s="10"/>
    </row>
    <row r="5021" spans="1:24" x14ac:dyDescent="0.2">
      <c r="A5021" s="3">
        <v>45978</v>
      </c>
      <c r="B5021" s="9">
        <v>-400</v>
      </c>
      <c r="C5021" s="9" t="s">
        <v>36</v>
      </c>
      <c r="D5021" s="9" t="s">
        <v>37</v>
      </c>
      <c r="E5021" s="9" t="s">
        <v>5097</v>
      </c>
      <c r="F5021" s="9" t="s">
        <v>5537</v>
      </c>
      <c r="G5021" s="9" t="s">
        <v>5492</v>
      </c>
      <c r="H5021" s="10" t="s">
        <v>5807</v>
      </c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  <c r="T5021" s="10"/>
      <c r="U5021" s="10"/>
      <c r="V5021" s="10"/>
      <c r="W5021" s="10"/>
      <c r="X5021" s="10"/>
    </row>
    <row r="5022" spans="1:24" x14ac:dyDescent="0.2">
      <c r="A5022" s="3">
        <v>45966</v>
      </c>
      <c r="B5022" s="9">
        <v>-350</v>
      </c>
      <c r="C5022" s="9" t="s">
        <v>5534</v>
      </c>
      <c r="D5022" s="9" t="s">
        <v>37</v>
      </c>
      <c r="E5022" s="9" t="s">
        <v>5042</v>
      </c>
      <c r="F5022" s="9" t="s">
        <v>5537</v>
      </c>
      <c r="G5022" s="9" t="s">
        <v>5492</v>
      </c>
      <c r="H5022" s="10" t="s">
        <v>5803</v>
      </c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  <c r="X5022" s="10"/>
    </row>
    <row r="5023" spans="1:24" x14ac:dyDescent="0.2">
      <c r="A5023" s="3">
        <v>45894</v>
      </c>
      <c r="B5023" s="9">
        <v>-180</v>
      </c>
      <c r="C5023" s="9" t="s">
        <v>36</v>
      </c>
      <c r="D5023" s="9" t="s">
        <v>37</v>
      </c>
      <c r="E5023" s="9" t="s">
        <v>4571</v>
      </c>
      <c r="F5023" s="9" t="s">
        <v>5537</v>
      </c>
      <c r="G5023" s="10"/>
      <c r="H5023" s="10" t="s">
        <v>5624</v>
      </c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  <c r="T5023" s="10"/>
      <c r="U5023" s="10"/>
      <c r="V5023" s="10"/>
      <c r="W5023" s="10"/>
      <c r="X5023" s="10"/>
    </row>
    <row r="5024" spans="1:24" x14ac:dyDescent="0.2">
      <c r="A5024" s="3">
        <v>45538</v>
      </c>
      <c r="B5024" s="9">
        <v>-25</v>
      </c>
      <c r="C5024" s="9" t="s">
        <v>36</v>
      </c>
      <c r="D5024" s="9" t="s">
        <v>37</v>
      </c>
      <c r="E5024" s="9" t="s">
        <v>2648</v>
      </c>
      <c r="F5024" s="9" t="s">
        <v>5537</v>
      </c>
      <c r="G5024" s="9" t="s">
        <v>5492</v>
      </c>
      <c r="H5024" s="10" t="s">
        <v>5725</v>
      </c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  <c r="T5024" s="10"/>
      <c r="U5024" s="10"/>
      <c r="V5024" s="10"/>
      <c r="W5024" s="10"/>
      <c r="X5024" s="10"/>
    </row>
    <row r="5025" spans="1:24" x14ac:dyDescent="0.2">
      <c r="A5025" s="3">
        <v>45579</v>
      </c>
      <c r="B5025" s="9">
        <v>-50</v>
      </c>
      <c r="C5025" s="9" t="s">
        <v>36</v>
      </c>
      <c r="D5025" s="9" t="s">
        <v>37</v>
      </c>
      <c r="E5025" s="9" t="s">
        <v>2900</v>
      </c>
      <c r="F5025" s="9" t="s">
        <v>5537</v>
      </c>
      <c r="G5025" s="9" t="s">
        <v>5492</v>
      </c>
      <c r="H5025" s="10" t="s">
        <v>5725</v>
      </c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  <c r="T5025" s="10"/>
      <c r="U5025" s="10"/>
      <c r="V5025" s="10"/>
      <c r="W5025" s="10"/>
      <c r="X5025" s="10"/>
    </row>
    <row r="5026" spans="1:24" x14ac:dyDescent="0.2">
      <c r="A5026" s="3">
        <v>45790</v>
      </c>
      <c r="B5026" s="9">
        <v>-250</v>
      </c>
      <c r="C5026" s="9" t="s">
        <v>36</v>
      </c>
      <c r="D5026" s="9" t="s">
        <v>37</v>
      </c>
      <c r="E5026" s="9" t="s">
        <v>3910</v>
      </c>
      <c r="F5026" s="9" t="s">
        <v>5537</v>
      </c>
      <c r="G5026" s="9" t="s">
        <v>5492</v>
      </c>
      <c r="H5026" s="10" t="s">
        <v>5725</v>
      </c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  <c r="T5026" s="10"/>
      <c r="U5026" s="10"/>
      <c r="V5026" s="10"/>
      <c r="W5026" s="10"/>
      <c r="X5026" s="10"/>
    </row>
    <row r="5027" spans="1:24" x14ac:dyDescent="0.2">
      <c r="A5027" s="3">
        <v>45631</v>
      </c>
      <c r="B5027" s="9">
        <v>-200</v>
      </c>
      <c r="C5027" s="9" t="s">
        <v>36</v>
      </c>
      <c r="D5027" s="9" t="s">
        <v>37</v>
      </c>
      <c r="E5027" s="9" t="s">
        <v>3173</v>
      </c>
      <c r="F5027" s="9" t="s">
        <v>5537</v>
      </c>
      <c r="G5027" s="9" t="s">
        <v>5492</v>
      </c>
      <c r="H5027" s="10" t="s">
        <v>5749</v>
      </c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  <c r="T5027" s="10"/>
      <c r="U5027" s="10"/>
      <c r="V5027" s="10"/>
      <c r="W5027" s="10"/>
      <c r="X5027" s="10"/>
    </row>
    <row r="5028" spans="1:24" x14ac:dyDescent="0.2">
      <c r="A5028" s="3">
        <v>45686</v>
      </c>
      <c r="B5028" s="9">
        <v>-205</v>
      </c>
      <c r="C5028" s="9" t="s">
        <v>36</v>
      </c>
      <c r="D5028" s="9" t="s">
        <v>37</v>
      </c>
      <c r="E5028" s="9" t="s">
        <v>3423</v>
      </c>
      <c r="F5028" s="9" t="s">
        <v>5537</v>
      </c>
      <c r="G5028" s="9" t="s">
        <v>5492</v>
      </c>
      <c r="H5028" s="10" t="s">
        <v>5763</v>
      </c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  <c r="T5028" s="10"/>
      <c r="U5028" s="10"/>
      <c r="V5028" s="10"/>
      <c r="W5028" s="10"/>
      <c r="X5028" s="10"/>
    </row>
    <row r="5029" spans="1:24" x14ac:dyDescent="0.2">
      <c r="A5029" s="3">
        <v>45943</v>
      </c>
      <c r="B5029" s="9">
        <v>-3000</v>
      </c>
      <c r="C5029" s="9" t="s">
        <v>5534</v>
      </c>
      <c r="D5029" s="9" t="s">
        <v>37</v>
      </c>
      <c r="E5029" s="9" t="s">
        <v>4896</v>
      </c>
      <c r="F5029" s="9" t="s">
        <v>5537</v>
      </c>
      <c r="G5029" s="9" t="s">
        <v>5492</v>
      </c>
      <c r="H5029" s="10" t="s">
        <v>5798</v>
      </c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  <c r="T5029" s="10"/>
      <c r="U5029" s="10"/>
      <c r="V5029" s="10"/>
      <c r="W5029" s="10"/>
      <c r="X5029" s="10"/>
    </row>
    <row r="5030" spans="1:24" x14ac:dyDescent="0.2">
      <c r="A5030" s="3">
        <v>45558</v>
      </c>
      <c r="B5030" s="9">
        <v>-120</v>
      </c>
      <c r="C5030" s="9" t="s">
        <v>36</v>
      </c>
      <c r="D5030" s="9" t="s">
        <v>37</v>
      </c>
      <c r="E5030" s="9" t="s">
        <v>2745</v>
      </c>
      <c r="F5030" s="9" t="s">
        <v>5537</v>
      </c>
      <c r="G5030" s="9" t="s">
        <v>5492</v>
      </c>
      <c r="H5030" s="10" t="s">
        <v>5734</v>
      </c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  <c r="X5030" s="10"/>
    </row>
    <row r="5031" spans="1:24" x14ac:dyDescent="0.2">
      <c r="A5031" s="3">
        <v>45568</v>
      </c>
      <c r="B5031" s="9">
        <v>-20</v>
      </c>
      <c r="C5031" s="9" t="s">
        <v>36</v>
      </c>
      <c r="D5031" s="9" t="s">
        <v>37</v>
      </c>
      <c r="E5031" s="9" t="s">
        <v>2864</v>
      </c>
      <c r="F5031" s="9" t="s">
        <v>5537</v>
      </c>
      <c r="G5031" s="9" t="s">
        <v>5492</v>
      </c>
      <c r="H5031" s="10" t="s">
        <v>5737</v>
      </c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  <c r="T5031" s="10"/>
      <c r="U5031" s="10"/>
      <c r="V5031" s="10"/>
      <c r="W5031" s="10"/>
      <c r="X5031" s="10"/>
    </row>
    <row r="5032" spans="1:24" x14ac:dyDescent="0.2">
      <c r="A5032" s="3">
        <v>45649</v>
      </c>
      <c r="B5032" s="9">
        <v>-50</v>
      </c>
      <c r="C5032" s="9" t="s">
        <v>36</v>
      </c>
      <c r="D5032" s="9" t="s">
        <v>37</v>
      </c>
      <c r="E5032" s="9" t="s">
        <v>3241</v>
      </c>
      <c r="F5032" s="9" t="s">
        <v>5537</v>
      </c>
      <c r="G5032" s="9" t="s">
        <v>5492</v>
      </c>
      <c r="H5032" s="10" t="s">
        <v>5737</v>
      </c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  <c r="T5032" s="10"/>
      <c r="U5032" s="10"/>
      <c r="V5032" s="10"/>
      <c r="W5032" s="10"/>
      <c r="X5032" s="10"/>
    </row>
    <row r="5033" spans="1:24" x14ac:dyDescent="0.2">
      <c r="A5033" s="3">
        <v>45776</v>
      </c>
      <c r="B5033" s="9">
        <v>-700</v>
      </c>
      <c r="C5033" s="9" t="s">
        <v>36</v>
      </c>
      <c r="D5033" s="9" t="s">
        <v>37</v>
      </c>
      <c r="E5033" s="9" t="s">
        <v>3801</v>
      </c>
      <c r="F5033" s="9" t="s">
        <v>5537</v>
      </c>
      <c r="G5033" s="9" t="s">
        <v>5492</v>
      </c>
      <c r="H5033" s="10" t="s">
        <v>5775</v>
      </c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  <c r="T5033" s="10"/>
      <c r="U5033" s="10"/>
      <c r="V5033" s="10"/>
      <c r="W5033" s="10"/>
      <c r="X5033" s="10"/>
    </row>
    <row r="5034" spans="1:24" x14ac:dyDescent="0.2">
      <c r="A5034" s="3">
        <v>45866</v>
      </c>
      <c r="B5034" s="9">
        <v>-250</v>
      </c>
      <c r="C5034" s="9" t="s">
        <v>36</v>
      </c>
      <c r="D5034" s="9" t="s">
        <v>37</v>
      </c>
      <c r="E5034" s="9" t="s">
        <v>4415</v>
      </c>
      <c r="F5034" s="9" t="s">
        <v>5537</v>
      </c>
      <c r="G5034" s="9" t="s">
        <v>5492</v>
      </c>
      <c r="H5034" s="10" t="s">
        <v>5784</v>
      </c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  <c r="X5034" s="10"/>
    </row>
    <row r="5035" spans="1:24" x14ac:dyDescent="0.2">
      <c r="A5035" s="3">
        <v>45313</v>
      </c>
      <c r="B5035" s="9">
        <v>-115</v>
      </c>
      <c r="C5035" s="9" t="s">
        <v>36</v>
      </c>
      <c r="D5035" s="9" t="s">
        <v>37</v>
      </c>
      <c r="E5035" s="9" t="s">
        <v>1620</v>
      </c>
      <c r="F5035" s="9" t="s">
        <v>5537</v>
      </c>
      <c r="G5035" s="9" t="s">
        <v>5492</v>
      </c>
      <c r="H5035" s="10" t="s">
        <v>5676</v>
      </c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  <c r="T5035" s="10"/>
      <c r="U5035" s="10"/>
      <c r="V5035" s="10"/>
      <c r="W5035" s="10"/>
      <c r="X5035" s="10"/>
    </row>
    <row r="5036" spans="1:24" x14ac:dyDescent="0.2">
      <c r="A5036" s="3">
        <v>45464</v>
      </c>
      <c r="B5036" s="9">
        <v>-200</v>
      </c>
      <c r="C5036" s="9" t="s">
        <v>36</v>
      </c>
      <c r="D5036" s="9" t="s">
        <v>37</v>
      </c>
      <c r="E5036" s="9" t="s">
        <v>2331</v>
      </c>
      <c r="F5036" s="9" t="s">
        <v>5537</v>
      </c>
      <c r="G5036" s="9" t="s">
        <v>5492</v>
      </c>
      <c r="H5036" s="10" t="s">
        <v>5712</v>
      </c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  <c r="T5036" s="10"/>
      <c r="U5036" s="10"/>
      <c r="V5036" s="10"/>
      <c r="W5036" s="10"/>
      <c r="X5036" s="10"/>
    </row>
    <row r="5037" spans="1:24" x14ac:dyDescent="0.2">
      <c r="A5037" s="3">
        <v>45565</v>
      </c>
      <c r="B5037" s="9">
        <v>-50</v>
      </c>
      <c r="C5037" s="9" t="s">
        <v>36</v>
      </c>
      <c r="D5037" s="9" t="s">
        <v>37</v>
      </c>
      <c r="E5037" s="9" t="s">
        <v>2833</v>
      </c>
      <c r="F5037" s="9" t="s">
        <v>5537</v>
      </c>
      <c r="G5037" s="9" t="s">
        <v>5492</v>
      </c>
      <c r="H5037" s="10" t="s">
        <v>5735</v>
      </c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  <c r="T5037" s="10"/>
      <c r="U5037" s="10"/>
      <c r="V5037" s="10"/>
      <c r="W5037" s="10"/>
      <c r="X5037" s="10"/>
    </row>
    <row r="5038" spans="1:24" x14ac:dyDescent="0.2">
      <c r="A5038" s="3">
        <v>45572</v>
      </c>
      <c r="B5038" s="9">
        <v>-2</v>
      </c>
      <c r="C5038" s="9" t="s">
        <v>36</v>
      </c>
      <c r="D5038" s="9" t="s">
        <v>37</v>
      </c>
      <c r="E5038" s="9" t="s">
        <v>2876</v>
      </c>
      <c r="F5038" s="9" t="s">
        <v>5537</v>
      </c>
      <c r="G5038" s="9" t="s">
        <v>5492</v>
      </c>
      <c r="H5038" s="10" t="s">
        <v>5735</v>
      </c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  <c r="X5038" s="10"/>
    </row>
    <row r="5039" spans="1:24" x14ac:dyDescent="0.2">
      <c r="A5039" s="3">
        <v>45840</v>
      </c>
      <c r="B5039" s="9">
        <v>-800</v>
      </c>
      <c r="C5039" s="9" t="s">
        <v>36</v>
      </c>
      <c r="D5039" s="9" t="s">
        <v>37</v>
      </c>
      <c r="E5039" s="9" t="s">
        <v>4243</v>
      </c>
      <c r="F5039" s="9" t="s">
        <v>5537</v>
      </c>
      <c r="G5039" s="9" t="s">
        <v>5492</v>
      </c>
      <c r="H5039" s="10" t="s">
        <v>5735</v>
      </c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  <c r="T5039" s="10"/>
      <c r="U5039" s="10"/>
      <c r="V5039" s="10"/>
      <c r="W5039" s="10"/>
      <c r="X5039" s="10"/>
    </row>
    <row r="5040" spans="1:24" x14ac:dyDescent="0.2">
      <c r="A5040" s="3">
        <v>45747</v>
      </c>
      <c r="B5040" s="9">
        <v>-50</v>
      </c>
      <c r="C5040" s="9" t="s">
        <v>36</v>
      </c>
      <c r="D5040" s="9" t="s">
        <v>37</v>
      </c>
      <c r="E5040" s="9" t="s">
        <v>3649</v>
      </c>
      <c r="F5040" s="9" t="s">
        <v>5537</v>
      </c>
      <c r="G5040" s="9" t="s">
        <v>5492</v>
      </c>
      <c r="H5040" s="10" t="s">
        <v>5772</v>
      </c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  <c r="T5040" s="10"/>
      <c r="U5040" s="10"/>
      <c r="V5040" s="10"/>
      <c r="W5040" s="10"/>
      <c r="X5040" s="10"/>
    </row>
    <row r="5041" spans="1:24" x14ac:dyDescent="0.2">
      <c r="A5041" s="3">
        <v>45460</v>
      </c>
      <c r="B5041" s="9">
        <v>-50</v>
      </c>
      <c r="C5041" s="9" t="s">
        <v>36</v>
      </c>
      <c r="D5041" s="9" t="s">
        <v>37</v>
      </c>
      <c r="E5041" s="9" t="s">
        <v>2312</v>
      </c>
      <c r="F5041" s="9" t="s">
        <v>5537</v>
      </c>
      <c r="G5041" s="9" t="s">
        <v>5492</v>
      </c>
      <c r="H5041" s="10" t="s">
        <v>5711</v>
      </c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  <c r="T5041" s="10"/>
      <c r="U5041" s="10"/>
      <c r="V5041" s="10"/>
      <c r="W5041" s="10"/>
      <c r="X5041" s="10"/>
    </row>
    <row r="5042" spans="1:24" x14ac:dyDescent="0.2">
      <c r="A5042" s="3">
        <v>45838</v>
      </c>
      <c r="B5042" s="9">
        <v>-2100</v>
      </c>
      <c r="C5042" s="9" t="s">
        <v>36</v>
      </c>
      <c r="D5042" s="9" t="s">
        <v>37</v>
      </c>
      <c r="E5042" s="9" t="s">
        <v>4217</v>
      </c>
      <c r="F5042" s="9" t="s">
        <v>5537</v>
      </c>
      <c r="G5042" s="9" t="s">
        <v>5492</v>
      </c>
      <c r="H5042" s="10" t="s">
        <v>5781</v>
      </c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  <c r="X5042" s="10"/>
    </row>
    <row r="5043" spans="1:24" x14ac:dyDescent="0.2">
      <c r="A5043" s="3">
        <v>45296</v>
      </c>
      <c r="B5043" s="9">
        <v>-300</v>
      </c>
      <c r="C5043" s="9" t="s">
        <v>36</v>
      </c>
      <c r="D5043" s="9" t="s">
        <v>37</v>
      </c>
      <c r="E5043" s="9" t="s">
        <v>1540</v>
      </c>
      <c r="F5043" s="9" t="s">
        <v>5537</v>
      </c>
      <c r="G5043" s="9" t="s">
        <v>5492</v>
      </c>
      <c r="H5043" s="10" t="s">
        <v>5666</v>
      </c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  <c r="T5043" s="10"/>
      <c r="U5043" s="10"/>
      <c r="V5043" s="10"/>
      <c r="W5043" s="10"/>
      <c r="X5043" s="10"/>
    </row>
    <row r="5044" spans="1:24" x14ac:dyDescent="0.2">
      <c r="A5044" s="3">
        <v>45814</v>
      </c>
      <c r="B5044" s="9">
        <v>-900</v>
      </c>
      <c r="C5044" s="9" t="s">
        <v>36</v>
      </c>
      <c r="D5044" s="9" t="s">
        <v>37</v>
      </c>
      <c r="E5044" s="9" t="s">
        <v>4078</v>
      </c>
      <c r="F5044" s="9" t="s">
        <v>5537</v>
      </c>
      <c r="G5044" s="9" t="s">
        <v>5492</v>
      </c>
      <c r="H5044" s="10" t="s">
        <v>5666</v>
      </c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  <c r="T5044" s="10"/>
      <c r="U5044" s="10"/>
      <c r="V5044" s="10"/>
      <c r="W5044" s="10"/>
      <c r="X5044" s="10"/>
    </row>
    <row r="5045" spans="1:24" x14ac:dyDescent="0.2">
      <c r="A5045" s="3">
        <v>45404</v>
      </c>
      <c r="B5045" s="9">
        <v>-188</v>
      </c>
      <c r="C5045" s="9" t="s">
        <v>36</v>
      </c>
      <c r="D5045" s="9" t="s">
        <v>37</v>
      </c>
      <c r="E5045" s="9" t="s">
        <v>1985</v>
      </c>
      <c r="F5045" s="9" t="s">
        <v>5537</v>
      </c>
      <c r="G5045" s="9" t="s">
        <v>5492</v>
      </c>
      <c r="H5045" s="10" t="s">
        <v>5695</v>
      </c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  <c r="T5045" s="10"/>
      <c r="U5045" s="10"/>
      <c r="V5045" s="10"/>
      <c r="W5045" s="10"/>
      <c r="X5045" s="10"/>
    </row>
    <row r="5046" spans="1:24" x14ac:dyDescent="0.2">
      <c r="A5046" s="3">
        <v>45924</v>
      </c>
      <c r="B5046" s="9">
        <v>-200</v>
      </c>
      <c r="C5046" s="9" t="s">
        <v>36</v>
      </c>
      <c r="D5046" s="9" t="s">
        <v>37</v>
      </c>
      <c r="E5046" s="9" t="s">
        <v>4788</v>
      </c>
      <c r="F5046" s="9" t="s">
        <v>5537</v>
      </c>
      <c r="G5046" s="9" t="s">
        <v>5492</v>
      </c>
      <c r="H5046" s="10" t="s">
        <v>5795</v>
      </c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  <c r="X5046" s="10"/>
    </row>
    <row r="5047" spans="1:24" x14ac:dyDescent="0.2">
      <c r="A5047" s="3">
        <v>45342</v>
      </c>
      <c r="B5047" s="9">
        <v>-114</v>
      </c>
      <c r="C5047" s="9" t="s">
        <v>36</v>
      </c>
      <c r="D5047" s="9" t="s">
        <v>37</v>
      </c>
      <c r="E5047" s="9" t="s">
        <v>1708</v>
      </c>
      <c r="F5047" s="9" t="s">
        <v>5537</v>
      </c>
      <c r="G5047" s="9" t="s">
        <v>5492</v>
      </c>
      <c r="H5047" s="10" t="s">
        <v>5689</v>
      </c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  <c r="T5047" s="10"/>
      <c r="U5047" s="10"/>
      <c r="V5047" s="10"/>
      <c r="W5047" s="10"/>
      <c r="X5047" s="10"/>
    </row>
    <row r="5048" spans="1:24" x14ac:dyDescent="0.2">
      <c r="A5048" s="3">
        <v>45702</v>
      </c>
      <c r="B5048" s="9">
        <v>-150</v>
      </c>
      <c r="C5048" s="9" t="s">
        <v>36</v>
      </c>
      <c r="D5048" s="9" t="s">
        <v>37</v>
      </c>
      <c r="E5048" s="9" t="s">
        <v>3475</v>
      </c>
      <c r="F5048" s="9" t="s">
        <v>5537</v>
      </c>
      <c r="G5048" s="9" t="s">
        <v>5492</v>
      </c>
      <c r="H5048" s="10" t="s">
        <v>5765</v>
      </c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  <c r="T5048" s="10"/>
      <c r="U5048" s="10"/>
      <c r="V5048" s="10"/>
      <c r="W5048" s="10"/>
      <c r="X5048" s="10"/>
    </row>
    <row r="5049" spans="1:24" x14ac:dyDescent="0.2">
      <c r="A5049" s="3">
        <v>45736</v>
      </c>
      <c r="B5049" s="9">
        <v>-202</v>
      </c>
      <c r="C5049" s="9" t="s">
        <v>36</v>
      </c>
      <c r="D5049" s="9" t="s">
        <v>37</v>
      </c>
      <c r="E5049" s="9" t="s">
        <v>3611</v>
      </c>
      <c r="F5049" s="9" t="s">
        <v>5537</v>
      </c>
      <c r="G5049" s="9" t="s">
        <v>5492</v>
      </c>
      <c r="H5049" s="10" t="s">
        <v>5765</v>
      </c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  <c r="T5049" s="10"/>
      <c r="U5049" s="10"/>
      <c r="V5049" s="10"/>
      <c r="W5049" s="10"/>
      <c r="X5049" s="10"/>
    </row>
    <row r="5050" spans="1:24" x14ac:dyDescent="0.2">
      <c r="A5050" s="3">
        <v>45667</v>
      </c>
      <c r="B5050" s="9">
        <v>-30</v>
      </c>
      <c r="C5050" s="9" t="s">
        <v>36</v>
      </c>
      <c r="D5050" s="9" t="s">
        <v>37</v>
      </c>
      <c r="E5050" s="9" t="s">
        <v>3337</v>
      </c>
      <c r="F5050" s="9" t="s">
        <v>5537</v>
      </c>
      <c r="G5050" s="9" t="s">
        <v>5492</v>
      </c>
      <c r="H5050" s="10" t="s">
        <v>5759</v>
      </c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  <c r="X5050" s="10"/>
    </row>
    <row r="5051" spans="1:24" x14ac:dyDescent="0.2">
      <c r="A5051" s="3">
        <v>45575</v>
      </c>
      <c r="B5051" s="9">
        <v>-50</v>
      </c>
      <c r="C5051" s="9" t="s">
        <v>36</v>
      </c>
      <c r="D5051" s="9" t="s">
        <v>37</v>
      </c>
      <c r="E5051" s="9" t="s">
        <v>2888</v>
      </c>
      <c r="F5051" s="9" t="s">
        <v>5537</v>
      </c>
      <c r="G5051" s="9" t="s">
        <v>5492</v>
      </c>
      <c r="H5051" s="10" t="s">
        <v>5739</v>
      </c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  <c r="T5051" s="10"/>
      <c r="U5051" s="10"/>
      <c r="V5051" s="10"/>
      <c r="W5051" s="10"/>
      <c r="X5051" s="10"/>
    </row>
    <row r="5052" spans="1:24" x14ac:dyDescent="0.2">
      <c r="A5052" s="3">
        <v>45757</v>
      </c>
      <c r="B5052" s="9">
        <v>-550</v>
      </c>
      <c r="C5052" s="9" t="s">
        <v>36</v>
      </c>
      <c r="D5052" s="9" t="s">
        <v>37</v>
      </c>
      <c r="E5052" s="9" t="s">
        <v>3699</v>
      </c>
      <c r="F5052" s="9" t="s">
        <v>5537</v>
      </c>
      <c r="G5052" s="9" t="s">
        <v>5492</v>
      </c>
      <c r="H5052" s="10" t="s">
        <v>5739</v>
      </c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  <c r="T5052" s="10"/>
      <c r="U5052" s="10"/>
      <c r="V5052" s="10"/>
      <c r="W5052" s="10"/>
      <c r="X5052" s="10"/>
    </row>
    <row r="5053" spans="1:24" x14ac:dyDescent="0.2">
      <c r="A5053" s="3">
        <v>45313</v>
      </c>
      <c r="B5053" s="9">
        <v>-46</v>
      </c>
      <c r="C5053" s="9" t="s">
        <v>36</v>
      </c>
      <c r="D5053" s="9" t="s">
        <v>37</v>
      </c>
      <c r="E5053" s="9" t="s">
        <v>1621</v>
      </c>
      <c r="F5053" s="9" t="s">
        <v>5537</v>
      </c>
      <c r="G5053" s="9" t="s">
        <v>5492</v>
      </c>
      <c r="H5053" s="10" t="s">
        <v>5677</v>
      </c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  <c r="T5053" s="10"/>
      <c r="U5053" s="10"/>
      <c r="V5053" s="10"/>
      <c r="W5053" s="10"/>
      <c r="X5053" s="10"/>
    </row>
    <row r="5054" spans="1:24" x14ac:dyDescent="0.2">
      <c r="A5054" s="3">
        <v>45728</v>
      </c>
      <c r="B5054" s="9">
        <v>-150</v>
      </c>
      <c r="C5054" s="9" t="s">
        <v>36</v>
      </c>
      <c r="D5054" s="9" t="s">
        <v>37</v>
      </c>
      <c r="E5054" s="9" t="s">
        <v>3584</v>
      </c>
      <c r="F5054" s="9" t="s">
        <v>5537</v>
      </c>
      <c r="G5054" s="9" t="s">
        <v>5492</v>
      </c>
      <c r="H5054" s="10" t="s">
        <v>5769</v>
      </c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  <c r="X5054" s="10"/>
    </row>
    <row r="5055" spans="1:24" x14ac:dyDescent="0.2">
      <c r="A5055" s="3">
        <v>45533</v>
      </c>
      <c r="B5055" s="9">
        <v>-2500</v>
      </c>
      <c r="C5055" s="9" t="s">
        <v>36</v>
      </c>
      <c r="D5055" s="9" t="s">
        <v>37</v>
      </c>
      <c r="E5055" s="9" t="s">
        <v>2635</v>
      </c>
      <c r="F5055" s="9" t="s">
        <v>5537</v>
      </c>
      <c r="G5055" s="9" t="s">
        <v>5492</v>
      </c>
      <c r="H5055" s="10" t="s">
        <v>5724</v>
      </c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  <c r="T5055" s="10"/>
      <c r="U5055" s="10"/>
      <c r="V5055" s="10"/>
      <c r="W5055" s="10"/>
      <c r="X5055" s="10"/>
    </row>
    <row r="5056" spans="1:24" x14ac:dyDescent="0.2">
      <c r="A5056" s="3">
        <v>45901</v>
      </c>
      <c r="B5056" s="9">
        <v>-95</v>
      </c>
      <c r="C5056" s="9" t="s">
        <v>36</v>
      </c>
      <c r="D5056" s="9" t="s">
        <v>37</v>
      </c>
      <c r="E5056" s="9" t="s">
        <v>4634</v>
      </c>
      <c r="F5056" s="9" t="s">
        <v>5537</v>
      </c>
      <c r="G5056" s="9" t="s">
        <v>5492</v>
      </c>
      <c r="H5056" s="10" t="s">
        <v>5791</v>
      </c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  <c r="T5056" s="10"/>
      <c r="U5056" s="10"/>
      <c r="V5056" s="10"/>
      <c r="W5056" s="10"/>
      <c r="X5056" s="10"/>
    </row>
    <row r="5057" spans="1:24" x14ac:dyDescent="0.2">
      <c r="A5057" s="3">
        <v>45714</v>
      </c>
      <c r="B5057" s="9">
        <v>-200</v>
      </c>
      <c r="C5057" s="9" t="s">
        <v>36</v>
      </c>
      <c r="D5057" s="9" t="s">
        <v>37</v>
      </c>
      <c r="E5057" s="9" t="s">
        <v>3545</v>
      </c>
      <c r="F5057" s="9" t="s">
        <v>5537</v>
      </c>
      <c r="G5057" s="9" t="s">
        <v>5492</v>
      </c>
      <c r="H5057" s="10" t="s">
        <v>5767</v>
      </c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  <c r="T5057" s="10"/>
      <c r="U5057" s="10"/>
      <c r="V5057" s="10"/>
      <c r="W5057" s="10"/>
      <c r="X5057" s="10"/>
    </row>
    <row r="5058" spans="1:24" x14ac:dyDescent="0.2">
      <c r="A5058" s="3">
        <v>45692</v>
      </c>
      <c r="B5058" s="9">
        <v>-90</v>
      </c>
      <c r="C5058" s="9" t="s">
        <v>36</v>
      </c>
      <c r="D5058" s="9" t="s">
        <v>37</v>
      </c>
      <c r="E5058" s="9" t="s">
        <v>3448</v>
      </c>
      <c r="F5058" s="9" t="s">
        <v>5537</v>
      </c>
      <c r="G5058" s="9" t="s">
        <v>5492</v>
      </c>
      <c r="H5058" s="10" t="s">
        <v>5764</v>
      </c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  <c r="X5058" s="10"/>
    </row>
    <row r="5059" spans="1:24" x14ac:dyDescent="0.2">
      <c r="A5059" s="3">
        <v>45499</v>
      </c>
      <c r="B5059" s="9">
        <v>-20</v>
      </c>
      <c r="C5059" s="9" t="s">
        <v>36</v>
      </c>
      <c r="D5059" s="9" t="s">
        <v>37</v>
      </c>
      <c r="E5059" s="9" t="s">
        <v>2480</v>
      </c>
      <c r="F5059" s="9" t="s">
        <v>5537</v>
      </c>
      <c r="G5059" s="9" t="s">
        <v>5492</v>
      </c>
      <c r="H5059" s="10" t="s">
        <v>5717</v>
      </c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  <c r="T5059" s="10"/>
      <c r="U5059" s="10"/>
      <c r="V5059" s="10"/>
      <c r="W5059" s="10"/>
      <c r="X5059" s="10"/>
    </row>
    <row r="5060" spans="1:24" x14ac:dyDescent="0.2">
      <c r="A5060" s="3">
        <v>45551</v>
      </c>
      <c r="B5060" s="9">
        <v>-150</v>
      </c>
      <c r="C5060" s="9" t="s">
        <v>36</v>
      </c>
      <c r="D5060" s="9" t="s">
        <v>37</v>
      </c>
      <c r="E5060" s="9" t="s">
        <v>2707</v>
      </c>
      <c r="F5060" s="9" t="s">
        <v>5537</v>
      </c>
      <c r="G5060" s="9" t="s">
        <v>5492</v>
      </c>
      <c r="H5060" s="10" t="s">
        <v>5730</v>
      </c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  <c r="T5060" s="10"/>
      <c r="U5060" s="10"/>
      <c r="V5060" s="10"/>
      <c r="W5060" s="10"/>
      <c r="X5060" s="10"/>
    </row>
    <row r="5061" spans="1:24" x14ac:dyDescent="0.2">
      <c r="A5061" s="3">
        <v>45432</v>
      </c>
      <c r="B5061" s="9">
        <v>-188</v>
      </c>
      <c r="C5061" s="9" t="s">
        <v>36</v>
      </c>
      <c r="D5061" s="9" t="s">
        <v>37</v>
      </c>
      <c r="E5061" s="9" t="s">
        <v>2203</v>
      </c>
      <c r="F5061" s="9" t="s">
        <v>5537</v>
      </c>
      <c r="G5061" s="9" t="s">
        <v>5492</v>
      </c>
      <c r="H5061" s="10" t="s">
        <v>5704</v>
      </c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  <c r="T5061" s="10"/>
      <c r="U5061" s="10"/>
      <c r="V5061" s="10"/>
      <c r="W5061" s="10"/>
      <c r="X5061" s="10"/>
    </row>
    <row r="5062" spans="1:24" x14ac:dyDescent="0.2">
      <c r="A5062" s="3">
        <v>45334</v>
      </c>
      <c r="B5062" s="9">
        <v>-25</v>
      </c>
      <c r="C5062" s="9" t="s">
        <v>36</v>
      </c>
      <c r="D5062" s="9" t="s">
        <v>37</v>
      </c>
      <c r="E5062" s="9" t="s">
        <v>1678</v>
      </c>
      <c r="F5062" s="9" t="s">
        <v>5537</v>
      </c>
      <c r="G5062" s="9" t="s">
        <v>5492</v>
      </c>
      <c r="H5062" s="10" t="s">
        <v>5687</v>
      </c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  <c r="X5062" s="10"/>
    </row>
    <row r="5063" spans="1:24" x14ac:dyDescent="0.2">
      <c r="A5063" s="3">
        <v>45492</v>
      </c>
      <c r="B5063" s="9">
        <v>-30</v>
      </c>
      <c r="C5063" s="9" t="s">
        <v>36</v>
      </c>
      <c r="D5063" s="9" t="s">
        <v>37</v>
      </c>
      <c r="E5063" s="9" t="s">
        <v>2434</v>
      </c>
      <c r="F5063" s="9" t="s">
        <v>5537</v>
      </c>
      <c r="G5063" s="9" t="s">
        <v>5492</v>
      </c>
      <c r="H5063" s="10" t="s">
        <v>5687</v>
      </c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  <c r="T5063" s="10"/>
      <c r="U5063" s="10"/>
      <c r="V5063" s="10"/>
      <c r="W5063" s="10"/>
      <c r="X5063" s="10"/>
    </row>
    <row r="5064" spans="1:24" x14ac:dyDescent="0.2">
      <c r="A5064" s="3">
        <v>45649</v>
      </c>
      <c r="B5064" s="9">
        <v>-120</v>
      </c>
      <c r="C5064" s="9" t="s">
        <v>36</v>
      </c>
      <c r="D5064" s="9" t="s">
        <v>37</v>
      </c>
      <c r="E5064" s="9" t="s">
        <v>3242</v>
      </c>
      <c r="F5064" s="9" t="s">
        <v>5537</v>
      </c>
      <c r="G5064" s="9" t="s">
        <v>5492</v>
      </c>
      <c r="H5064" s="10" t="s">
        <v>5756</v>
      </c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  <c r="T5064" s="10"/>
      <c r="U5064" s="10"/>
      <c r="V5064" s="10"/>
      <c r="W5064" s="10"/>
      <c r="X5064" s="10"/>
    </row>
    <row r="5065" spans="1:24" x14ac:dyDescent="0.2">
      <c r="A5065" s="3">
        <v>45314</v>
      </c>
      <c r="B5065" s="9">
        <v>-26</v>
      </c>
      <c r="C5065" s="9" t="s">
        <v>36</v>
      </c>
      <c r="D5065" s="9" t="s">
        <v>37</v>
      </c>
      <c r="E5065" s="9" t="s">
        <v>1632</v>
      </c>
      <c r="F5065" s="9" t="s">
        <v>5537</v>
      </c>
      <c r="G5065" s="9" t="s">
        <v>5492</v>
      </c>
      <c r="H5065" s="10" t="s">
        <v>5679</v>
      </c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  <c r="T5065" s="10"/>
      <c r="U5065" s="10"/>
      <c r="V5065" s="10"/>
      <c r="W5065" s="10"/>
      <c r="X5065" s="10"/>
    </row>
    <row r="5066" spans="1:24" x14ac:dyDescent="0.2">
      <c r="A5066" s="3">
        <v>45341</v>
      </c>
      <c r="B5066" s="9">
        <v>-25</v>
      </c>
      <c r="C5066" s="9" t="s">
        <v>36</v>
      </c>
      <c r="D5066" s="9" t="s">
        <v>37</v>
      </c>
      <c r="E5066" s="9" t="s">
        <v>1704</v>
      </c>
      <c r="F5066" s="9" t="s">
        <v>5537</v>
      </c>
      <c r="G5066" s="9" t="s">
        <v>5492</v>
      </c>
      <c r="H5066" s="10" t="s">
        <v>5679</v>
      </c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  <c r="T5066" s="10"/>
      <c r="U5066" s="10"/>
      <c r="V5066" s="10"/>
      <c r="W5066" s="10"/>
      <c r="X5066" s="10"/>
    </row>
    <row r="5067" spans="1:24" x14ac:dyDescent="0.2">
      <c r="A5067" s="3">
        <v>45912</v>
      </c>
      <c r="B5067" s="9">
        <v>-5000</v>
      </c>
      <c r="C5067" s="9" t="s">
        <v>36</v>
      </c>
      <c r="D5067" s="9" t="s">
        <v>37</v>
      </c>
      <c r="E5067" s="9" t="s">
        <v>4707</v>
      </c>
      <c r="F5067" s="9" t="s">
        <v>5537</v>
      </c>
      <c r="G5067" s="9" t="s">
        <v>5492</v>
      </c>
      <c r="H5067" s="10" t="s">
        <v>5792</v>
      </c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  <c r="T5067" s="10"/>
      <c r="U5067" s="10"/>
      <c r="V5067" s="10"/>
      <c r="W5067" s="10"/>
      <c r="X5067" s="10"/>
    </row>
    <row r="5068" spans="1:24" x14ac:dyDescent="0.2">
      <c r="A5068" s="3">
        <v>45313</v>
      </c>
      <c r="B5068" s="9">
        <v>-150</v>
      </c>
      <c r="C5068" s="9" t="s">
        <v>36</v>
      </c>
      <c r="D5068" s="9" t="s">
        <v>37</v>
      </c>
      <c r="E5068" s="9" t="s">
        <v>1622</v>
      </c>
      <c r="F5068" s="9" t="s">
        <v>5537</v>
      </c>
      <c r="G5068" s="9" t="s">
        <v>5492</v>
      </c>
      <c r="H5068" s="10" t="s">
        <v>5678</v>
      </c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  <c r="V5068" s="10"/>
      <c r="W5068" s="10"/>
      <c r="X5068" s="10"/>
    </row>
    <row r="5069" spans="1:24" x14ac:dyDescent="0.2">
      <c r="A5069" s="3">
        <v>45524</v>
      </c>
      <c r="B5069" s="9">
        <v>-200</v>
      </c>
      <c r="C5069" s="9" t="s">
        <v>36</v>
      </c>
      <c r="D5069" s="9" t="s">
        <v>37</v>
      </c>
      <c r="E5069" s="9" t="s">
        <v>2601</v>
      </c>
      <c r="F5069" s="9" t="s">
        <v>5537</v>
      </c>
      <c r="G5069" s="9" t="s">
        <v>5492</v>
      </c>
      <c r="H5069" s="10" t="s">
        <v>5721</v>
      </c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  <c r="T5069" s="10"/>
      <c r="U5069" s="10"/>
      <c r="V5069" s="10"/>
      <c r="W5069" s="10"/>
      <c r="X5069" s="10"/>
    </row>
    <row r="5070" spans="1:24" x14ac:dyDescent="0.2">
      <c r="A5070" s="3">
        <v>45474</v>
      </c>
      <c r="B5070" s="9">
        <v>-60</v>
      </c>
      <c r="C5070" s="9" t="s">
        <v>36</v>
      </c>
      <c r="D5070" s="9" t="s">
        <v>37</v>
      </c>
      <c r="E5070" s="9" t="s">
        <v>2363</v>
      </c>
      <c r="F5070" s="9" t="s">
        <v>5537</v>
      </c>
      <c r="G5070" s="9" t="s">
        <v>5492</v>
      </c>
      <c r="H5070" s="10" t="s">
        <v>5714</v>
      </c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  <c r="X5070" s="10"/>
    </row>
    <row r="5071" spans="1:24" x14ac:dyDescent="0.2">
      <c r="A5071" s="3">
        <v>45299</v>
      </c>
      <c r="B5071" s="9">
        <v>-10</v>
      </c>
      <c r="C5071" s="9" t="s">
        <v>36</v>
      </c>
      <c r="D5071" s="9" t="s">
        <v>37</v>
      </c>
      <c r="E5071" s="9" t="s">
        <v>1548</v>
      </c>
      <c r="F5071" s="9" t="s">
        <v>5537</v>
      </c>
      <c r="G5071" s="9" t="s">
        <v>5492</v>
      </c>
      <c r="H5071" s="10" t="s">
        <v>5669</v>
      </c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  <c r="X5071" s="10"/>
    </row>
    <row r="5072" spans="1:24" x14ac:dyDescent="0.2">
      <c r="A5072" s="3">
        <v>45495</v>
      </c>
      <c r="B5072" s="9">
        <v>-180</v>
      </c>
      <c r="C5072" s="9" t="s">
        <v>36</v>
      </c>
      <c r="D5072" s="9" t="s">
        <v>37</v>
      </c>
      <c r="E5072" s="9" t="s">
        <v>2439</v>
      </c>
      <c r="F5072" s="9" t="s">
        <v>5537</v>
      </c>
      <c r="G5072" s="9" t="s">
        <v>5492</v>
      </c>
      <c r="H5072" s="10" t="s">
        <v>5716</v>
      </c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  <c r="T5072" s="10"/>
      <c r="U5072" s="10"/>
      <c r="V5072" s="10"/>
      <c r="W5072" s="10"/>
      <c r="X5072" s="10"/>
    </row>
    <row r="5073" spans="1:24" x14ac:dyDescent="0.2">
      <c r="A5073" s="3">
        <v>45365</v>
      </c>
      <c r="B5073" s="9">
        <v>-40</v>
      </c>
      <c r="C5073" s="9" t="s">
        <v>36</v>
      </c>
      <c r="D5073" s="9" t="s">
        <v>37</v>
      </c>
      <c r="E5073" s="9" t="s">
        <v>1813</v>
      </c>
      <c r="F5073" s="9" t="s">
        <v>5537</v>
      </c>
      <c r="G5073" s="9" t="s">
        <v>5492</v>
      </c>
      <c r="H5073" s="10" t="s">
        <v>5691</v>
      </c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  <c r="X5073" s="10"/>
    </row>
    <row r="5074" spans="1:24" x14ac:dyDescent="0.2">
      <c r="A5074" s="3">
        <v>45579</v>
      </c>
      <c r="B5074" s="9">
        <v>-200</v>
      </c>
      <c r="C5074" s="9" t="s">
        <v>36</v>
      </c>
      <c r="D5074" s="9" t="s">
        <v>37</v>
      </c>
      <c r="E5074" s="9" t="s">
        <v>2901</v>
      </c>
      <c r="F5074" s="9" t="s">
        <v>5537</v>
      </c>
      <c r="G5074" s="9" t="s">
        <v>5492</v>
      </c>
      <c r="H5074" s="10" t="s">
        <v>5740</v>
      </c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  <c r="X5074" s="10"/>
    </row>
    <row r="5075" spans="1:24" x14ac:dyDescent="0.2">
      <c r="A5075" s="3">
        <v>45372</v>
      </c>
      <c r="B5075" s="9">
        <v>-188</v>
      </c>
      <c r="C5075" s="9" t="s">
        <v>36</v>
      </c>
      <c r="D5075" s="9" t="s">
        <v>37</v>
      </c>
      <c r="E5075" s="9" t="s">
        <v>1850</v>
      </c>
      <c r="F5075" s="9" t="s">
        <v>5537</v>
      </c>
      <c r="G5075" s="9" t="s">
        <v>5492</v>
      </c>
      <c r="H5075" s="10" t="s">
        <v>5693</v>
      </c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  <c r="X5075" s="10"/>
    </row>
    <row r="5076" spans="1:24" x14ac:dyDescent="0.2">
      <c r="A5076" s="3">
        <v>45446</v>
      </c>
      <c r="B5076" s="9">
        <v>-1000</v>
      </c>
      <c r="C5076" s="9" t="s">
        <v>5534</v>
      </c>
      <c r="D5076" s="9" t="s">
        <v>37</v>
      </c>
      <c r="E5076" s="9" t="s">
        <v>2275</v>
      </c>
      <c r="F5076" s="9" t="s">
        <v>5537</v>
      </c>
      <c r="G5076" s="9" t="s">
        <v>5492</v>
      </c>
      <c r="H5076" s="10" t="s">
        <v>5709</v>
      </c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  <c r="T5076" s="10"/>
      <c r="U5076" s="10"/>
      <c r="V5076" s="10"/>
      <c r="W5076" s="10"/>
      <c r="X5076" s="10"/>
    </row>
    <row r="5077" spans="1:24" x14ac:dyDescent="0.2">
      <c r="A5077" s="3">
        <v>45322</v>
      </c>
      <c r="B5077" s="9">
        <v>-2200</v>
      </c>
      <c r="C5077" s="9" t="s">
        <v>36</v>
      </c>
      <c r="D5077" s="9" t="s">
        <v>37</v>
      </c>
      <c r="E5077" s="9" t="s">
        <v>1654</v>
      </c>
      <c r="F5077" s="9" t="s">
        <v>5537</v>
      </c>
      <c r="G5077" s="9" t="s">
        <v>5492</v>
      </c>
      <c r="H5077" s="10" t="s">
        <v>5683</v>
      </c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  <c r="T5077" s="10"/>
      <c r="U5077" s="10"/>
      <c r="V5077" s="10"/>
      <c r="W5077" s="10"/>
      <c r="X5077" s="10"/>
    </row>
    <row r="5078" spans="1:24" x14ac:dyDescent="0.2">
      <c r="A5078" s="3">
        <v>45338</v>
      </c>
      <c r="B5078" s="9">
        <v>-3500</v>
      </c>
      <c r="C5078" s="9" t="s">
        <v>36</v>
      </c>
      <c r="D5078" s="9" t="s">
        <v>37</v>
      </c>
      <c r="E5078" s="9" t="s">
        <v>1701</v>
      </c>
      <c r="F5078" s="9" t="s">
        <v>5537</v>
      </c>
      <c r="G5078" s="9" t="s">
        <v>5492</v>
      </c>
      <c r="H5078" s="10" t="s">
        <v>5683</v>
      </c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  <c r="X5078" s="10"/>
    </row>
    <row r="5079" spans="1:24" x14ac:dyDescent="0.2">
      <c r="A5079" s="3">
        <v>45392</v>
      </c>
      <c r="B5079" s="9">
        <v>-1000</v>
      </c>
      <c r="C5079" s="9" t="s">
        <v>36</v>
      </c>
      <c r="D5079" s="9" t="s">
        <v>37</v>
      </c>
      <c r="E5079" s="9" t="s">
        <v>1944</v>
      </c>
      <c r="F5079" s="9" t="s">
        <v>5537</v>
      </c>
      <c r="G5079" s="9" t="s">
        <v>5492</v>
      </c>
      <c r="H5079" s="10" t="s">
        <v>5683</v>
      </c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  <c r="T5079" s="10"/>
      <c r="U5079" s="10"/>
      <c r="V5079" s="10"/>
      <c r="W5079" s="10"/>
      <c r="X5079" s="10"/>
    </row>
    <row r="5080" spans="1:24" x14ac:dyDescent="0.2">
      <c r="A5080" s="3">
        <v>45432</v>
      </c>
      <c r="B5080" s="9">
        <v>-30</v>
      </c>
      <c r="C5080" s="9" t="s">
        <v>36</v>
      </c>
      <c r="D5080" s="9" t="s">
        <v>37</v>
      </c>
      <c r="E5080" s="9" t="s">
        <v>2204</v>
      </c>
      <c r="F5080" s="9" t="s">
        <v>5537</v>
      </c>
      <c r="G5080" s="9" t="s">
        <v>5492</v>
      </c>
      <c r="H5080" s="10" t="s">
        <v>5683</v>
      </c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  <c r="T5080" s="10"/>
      <c r="U5080" s="10"/>
      <c r="V5080" s="10"/>
      <c r="W5080" s="10"/>
      <c r="X5080" s="10"/>
    </row>
    <row r="5081" spans="1:24" x14ac:dyDescent="0.2">
      <c r="A5081" s="3">
        <v>45464</v>
      </c>
      <c r="B5081" s="9">
        <v>-1900</v>
      </c>
      <c r="C5081" s="9" t="s">
        <v>36</v>
      </c>
      <c r="D5081" s="9" t="s">
        <v>37</v>
      </c>
      <c r="E5081" s="9" t="s">
        <v>2332</v>
      </c>
      <c r="F5081" s="9" t="s">
        <v>5537</v>
      </c>
      <c r="G5081" s="9" t="s">
        <v>5492</v>
      </c>
      <c r="H5081" s="10" t="s">
        <v>5683</v>
      </c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  <c r="T5081" s="10"/>
      <c r="U5081" s="10"/>
      <c r="V5081" s="10"/>
      <c r="W5081" s="10"/>
      <c r="X5081" s="10"/>
    </row>
    <row r="5082" spans="1:24" x14ac:dyDescent="0.2">
      <c r="A5082" s="3">
        <v>45468</v>
      </c>
      <c r="B5082" s="9">
        <v>-500</v>
      </c>
      <c r="C5082" s="9" t="s">
        <v>5534</v>
      </c>
      <c r="D5082" s="9" t="s">
        <v>37</v>
      </c>
      <c r="E5082" s="9" t="s">
        <v>2353</v>
      </c>
      <c r="F5082" s="9" t="s">
        <v>5537</v>
      </c>
      <c r="G5082" s="9" t="s">
        <v>5492</v>
      </c>
      <c r="H5082" s="10" t="s">
        <v>5683</v>
      </c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  <c r="X5082" s="10"/>
    </row>
    <row r="5083" spans="1:24" x14ac:dyDescent="0.2">
      <c r="A5083" s="3">
        <v>45477</v>
      </c>
      <c r="B5083" s="9">
        <v>-1500</v>
      </c>
      <c r="C5083" s="9" t="s">
        <v>36</v>
      </c>
      <c r="D5083" s="9" t="s">
        <v>37</v>
      </c>
      <c r="E5083" s="9" t="s">
        <v>2379</v>
      </c>
      <c r="F5083" s="9" t="s">
        <v>5537</v>
      </c>
      <c r="G5083" s="9" t="s">
        <v>5492</v>
      </c>
      <c r="H5083" s="10" t="s">
        <v>5683</v>
      </c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  <c r="T5083" s="10"/>
      <c r="U5083" s="10"/>
      <c r="V5083" s="10"/>
      <c r="W5083" s="10"/>
      <c r="X5083" s="10"/>
    </row>
    <row r="5084" spans="1:24" x14ac:dyDescent="0.2">
      <c r="A5084" s="3">
        <v>45492</v>
      </c>
      <c r="B5084" s="9">
        <v>-1000</v>
      </c>
      <c r="C5084" s="9" t="s">
        <v>36</v>
      </c>
      <c r="D5084" s="9" t="s">
        <v>37</v>
      </c>
      <c r="E5084" s="9" t="s">
        <v>2435</v>
      </c>
      <c r="F5084" s="9" t="s">
        <v>5537</v>
      </c>
      <c r="G5084" s="9" t="s">
        <v>5492</v>
      </c>
      <c r="H5084" s="10" t="s">
        <v>5683</v>
      </c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  <c r="T5084" s="10"/>
      <c r="U5084" s="10"/>
      <c r="V5084" s="10"/>
      <c r="W5084" s="10"/>
      <c r="X5084" s="10"/>
    </row>
    <row r="5085" spans="1:24" x14ac:dyDescent="0.2">
      <c r="A5085" s="3">
        <v>45560</v>
      </c>
      <c r="B5085" s="9">
        <v>-900</v>
      </c>
      <c r="C5085" s="9" t="s">
        <v>36</v>
      </c>
      <c r="D5085" s="9" t="s">
        <v>37</v>
      </c>
      <c r="E5085" s="9" t="s">
        <v>2811</v>
      </c>
      <c r="F5085" s="9" t="s">
        <v>5537</v>
      </c>
      <c r="G5085" s="9" t="s">
        <v>5492</v>
      </c>
      <c r="H5085" s="10" t="s">
        <v>5683</v>
      </c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  <c r="T5085" s="10"/>
      <c r="U5085" s="10"/>
      <c r="V5085" s="10"/>
      <c r="W5085" s="10"/>
      <c r="X5085" s="10"/>
    </row>
    <row r="5086" spans="1:24" x14ac:dyDescent="0.2">
      <c r="A5086" s="3">
        <v>45574</v>
      </c>
      <c r="B5086" s="9">
        <v>-1050</v>
      </c>
      <c r="C5086" s="9" t="s">
        <v>5534</v>
      </c>
      <c r="D5086" s="9" t="s">
        <v>37</v>
      </c>
      <c r="E5086" s="9" t="s">
        <v>2886</v>
      </c>
      <c r="F5086" s="9" t="s">
        <v>5537</v>
      </c>
      <c r="G5086" s="9" t="s">
        <v>5492</v>
      </c>
      <c r="H5086" s="10" t="s">
        <v>5683</v>
      </c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  <c r="X5086" s="10"/>
    </row>
    <row r="5087" spans="1:24" x14ac:dyDescent="0.2">
      <c r="A5087" s="3">
        <v>45581</v>
      </c>
      <c r="B5087" s="9">
        <v>-750</v>
      </c>
      <c r="C5087" s="9" t="s">
        <v>36</v>
      </c>
      <c r="D5087" s="9" t="s">
        <v>37</v>
      </c>
      <c r="E5087" s="9" t="s">
        <v>2919</v>
      </c>
      <c r="F5087" s="9" t="s">
        <v>5537</v>
      </c>
      <c r="G5087" s="9" t="s">
        <v>5492</v>
      </c>
      <c r="H5087" s="10" t="s">
        <v>5683</v>
      </c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  <c r="X5087" s="10"/>
    </row>
    <row r="5088" spans="1:24" x14ac:dyDescent="0.2">
      <c r="A5088" s="3">
        <v>45593</v>
      </c>
      <c r="B5088" s="9">
        <v>-2600</v>
      </c>
      <c r="C5088" s="9" t="s">
        <v>5534</v>
      </c>
      <c r="D5088" s="9" t="s">
        <v>37</v>
      </c>
      <c r="E5088" s="9" t="s">
        <v>2971</v>
      </c>
      <c r="F5088" s="9" t="s">
        <v>5537</v>
      </c>
      <c r="G5088" s="9" t="s">
        <v>5492</v>
      </c>
      <c r="H5088" s="10" t="s">
        <v>5683</v>
      </c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  <c r="X5088" s="10"/>
    </row>
    <row r="5089" spans="1:24" x14ac:dyDescent="0.2">
      <c r="A5089" s="3">
        <v>45593</v>
      </c>
      <c r="B5089" s="9">
        <v>-350</v>
      </c>
      <c r="C5089" s="9" t="s">
        <v>36</v>
      </c>
      <c r="D5089" s="9" t="s">
        <v>37</v>
      </c>
      <c r="E5089" s="9" t="s">
        <v>2953</v>
      </c>
      <c r="F5089" s="9" t="s">
        <v>5537</v>
      </c>
      <c r="G5089" s="9" t="s">
        <v>5492</v>
      </c>
      <c r="H5089" s="10" t="s">
        <v>5683</v>
      </c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  <c r="T5089" s="10"/>
      <c r="U5089" s="10"/>
      <c r="V5089" s="10"/>
      <c r="W5089" s="10"/>
      <c r="X5089" s="10"/>
    </row>
    <row r="5090" spans="1:24" x14ac:dyDescent="0.2">
      <c r="A5090" s="3">
        <v>45615</v>
      </c>
      <c r="B5090" s="9">
        <v>-500</v>
      </c>
      <c r="C5090" s="9" t="s">
        <v>5534</v>
      </c>
      <c r="D5090" s="9" t="s">
        <v>37</v>
      </c>
      <c r="E5090" s="9" t="s">
        <v>3073</v>
      </c>
      <c r="F5090" s="9" t="s">
        <v>5537</v>
      </c>
      <c r="G5090" s="9" t="s">
        <v>5492</v>
      </c>
      <c r="H5090" s="10" t="s">
        <v>5683</v>
      </c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  <c r="X5090" s="10"/>
    </row>
    <row r="5091" spans="1:24" x14ac:dyDescent="0.2">
      <c r="A5091" s="3">
        <v>45617</v>
      </c>
      <c r="B5091" s="9">
        <v>-50</v>
      </c>
      <c r="C5091" s="9" t="s">
        <v>36</v>
      </c>
      <c r="D5091" s="9" t="s">
        <v>37</v>
      </c>
      <c r="E5091" s="9" t="s">
        <v>3082</v>
      </c>
      <c r="F5091" s="9" t="s">
        <v>5537</v>
      </c>
      <c r="G5091" s="9" t="s">
        <v>5492</v>
      </c>
      <c r="H5091" s="10" t="s">
        <v>5683</v>
      </c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  <c r="T5091" s="10"/>
      <c r="U5091" s="10"/>
      <c r="V5091" s="10"/>
      <c r="W5091" s="10"/>
      <c r="X5091" s="10"/>
    </row>
    <row r="5092" spans="1:24" x14ac:dyDescent="0.2">
      <c r="A5092" s="3">
        <v>45672</v>
      </c>
      <c r="B5092" s="9">
        <v>-1000</v>
      </c>
      <c r="C5092" s="9" t="s">
        <v>36</v>
      </c>
      <c r="D5092" s="9" t="s">
        <v>37</v>
      </c>
      <c r="E5092" s="9" t="s">
        <v>3353</v>
      </c>
      <c r="F5092" s="9" t="s">
        <v>5537</v>
      </c>
      <c r="G5092" s="9" t="s">
        <v>5492</v>
      </c>
      <c r="H5092" s="10" t="s">
        <v>5683</v>
      </c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  <c r="T5092" s="10"/>
      <c r="U5092" s="10"/>
      <c r="V5092" s="10"/>
      <c r="W5092" s="10"/>
      <c r="X5092" s="10"/>
    </row>
    <row r="5093" spans="1:24" x14ac:dyDescent="0.2">
      <c r="A5093" s="3">
        <v>45687</v>
      </c>
      <c r="B5093" s="9">
        <v>-2500</v>
      </c>
      <c r="C5093" s="9" t="s">
        <v>36</v>
      </c>
      <c r="D5093" s="9" t="s">
        <v>37</v>
      </c>
      <c r="E5093" s="9" t="s">
        <v>3425</v>
      </c>
      <c r="F5093" s="9" t="s">
        <v>5537</v>
      </c>
      <c r="G5093" s="9" t="s">
        <v>5492</v>
      </c>
      <c r="H5093" s="10" t="s">
        <v>5683</v>
      </c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  <c r="T5093" s="10"/>
      <c r="U5093" s="10"/>
      <c r="V5093" s="10"/>
      <c r="W5093" s="10"/>
      <c r="X5093" s="10"/>
    </row>
    <row r="5094" spans="1:24" x14ac:dyDescent="0.2">
      <c r="A5094" s="3">
        <v>45706</v>
      </c>
      <c r="B5094" s="9">
        <v>-300</v>
      </c>
      <c r="C5094" s="9" t="s">
        <v>36</v>
      </c>
      <c r="D5094" s="9" t="s">
        <v>37</v>
      </c>
      <c r="E5094" s="9" t="s">
        <v>3520</v>
      </c>
      <c r="F5094" s="9" t="s">
        <v>5537</v>
      </c>
      <c r="G5094" s="9" t="s">
        <v>5492</v>
      </c>
      <c r="H5094" s="10" t="s">
        <v>5683</v>
      </c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  <c r="X5094" s="10"/>
    </row>
    <row r="5095" spans="1:24" x14ac:dyDescent="0.2">
      <c r="A5095" s="3">
        <v>45716</v>
      </c>
      <c r="B5095" s="9">
        <v>-200</v>
      </c>
      <c r="C5095" s="9" t="s">
        <v>36</v>
      </c>
      <c r="D5095" s="9" t="s">
        <v>37</v>
      </c>
      <c r="E5095" s="9" t="s">
        <v>3556</v>
      </c>
      <c r="F5095" s="9" t="s">
        <v>5537</v>
      </c>
      <c r="G5095" s="9" t="s">
        <v>5492</v>
      </c>
      <c r="H5095" s="10" t="s">
        <v>5683</v>
      </c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  <c r="T5095" s="10"/>
      <c r="U5095" s="10"/>
      <c r="V5095" s="10"/>
      <c r="W5095" s="10"/>
      <c r="X5095" s="10"/>
    </row>
    <row r="5096" spans="1:24" x14ac:dyDescent="0.2">
      <c r="A5096" s="3">
        <v>45737</v>
      </c>
      <c r="B5096" s="9">
        <v>-200</v>
      </c>
      <c r="C5096" s="9" t="s">
        <v>36</v>
      </c>
      <c r="D5096" s="9" t="s">
        <v>37</v>
      </c>
      <c r="E5096" s="9" t="s">
        <v>3618</v>
      </c>
      <c r="F5096" s="9" t="s">
        <v>5537</v>
      </c>
      <c r="G5096" s="9" t="s">
        <v>5492</v>
      </c>
      <c r="H5096" s="10" t="s">
        <v>5683</v>
      </c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  <c r="T5096" s="10"/>
      <c r="U5096" s="10"/>
      <c r="V5096" s="10"/>
      <c r="W5096" s="10"/>
      <c r="X5096" s="10"/>
    </row>
    <row r="5097" spans="1:24" x14ac:dyDescent="0.2">
      <c r="A5097" s="3">
        <v>45742</v>
      </c>
      <c r="B5097" s="9">
        <v>-100</v>
      </c>
      <c r="C5097" s="9" t="s">
        <v>36</v>
      </c>
      <c r="D5097" s="9" t="s">
        <v>37</v>
      </c>
      <c r="E5097" s="9" t="s">
        <v>3635</v>
      </c>
      <c r="F5097" s="9" t="s">
        <v>5537</v>
      </c>
      <c r="G5097" s="9" t="s">
        <v>5492</v>
      </c>
      <c r="H5097" s="10" t="s">
        <v>5683</v>
      </c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  <c r="T5097" s="10"/>
      <c r="U5097" s="10"/>
      <c r="V5097" s="10"/>
      <c r="W5097" s="10"/>
      <c r="X5097" s="10"/>
    </row>
    <row r="5098" spans="1:24" x14ac:dyDescent="0.2">
      <c r="A5098" s="3">
        <v>45848</v>
      </c>
      <c r="B5098" s="9">
        <v>-36</v>
      </c>
      <c r="C5098" s="9" t="s">
        <v>36</v>
      </c>
      <c r="D5098" s="9" t="s">
        <v>37</v>
      </c>
      <c r="E5098" s="9" t="s">
        <v>4297</v>
      </c>
      <c r="F5098" s="9" t="s">
        <v>5537</v>
      </c>
      <c r="G5098" s="9" t="s">
        <v>5492</v>
      </c>
      <c r="H5098" s="10" t="s">
        <v>5683</v>
      </c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  <c r="X5098" s="10"/>
    </row>
    <row r="5099" spans="1:24" x14ac:dyDescent="0.2">
      <c r="A5099" s="3">
        <v>45854</v>
      </c>
      <c r="B5099" s="9">
        <v>-500</v>
      </c>
      <c r="C5099" s="9" t="s">
        <v>36</v>
      </c>
      <c r="D5099" s="9" t="s">
        <v>37</v>
      </c>
      <c r="E5099" s="9" t="s">
        <v>4331</v>
      </c>
      <c r="F5099" s="9" t="s">
        <v>5537</v>
      </c>
      <c r="G5099" s="9" t="s">
        <v>5492</v>
      </c>
      <c r="H5099" s="10" t="s">
        <v>5683</v>
      </c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  <c r="T5099" s="10"/>
      <c r="U5099" s="10"/>
      <c r="V5099" s="10"/>
      <c r="W5099" s="10"/>
      <c r="X5099" s="10"/>
    </row>
    <row r="5100" spans="1:24" x14ac:dyDescent="0.2">
      <c r="A5100" s="3">
        <v>45863</v>
      </c>
      <c r="B5100" s="9">
        <v>-453</v>
      </c>
      <c r="C5100" s="9" t="s">
        <v>36</v>
      </c>
      <c r="D5100" s="9" t="s">
        <v>37</v>
      </c>
      <c r="E5100" s="9" t="s">
        <v>4399</v>
      </c>
      <c r="F5100" s="9" t="s">
        <v>5537</v>
      </c>
      <c r="G5100" s="9" t="s">
        <v>5492</v>
      </c>
      <c r="H5100" s="10" t="s">
        <v>5683</v>
      </c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  <c r="T5100" s="10"/>
      <c r="U5100" s="10"/>
      <c r="V5100" s="10"/>
      <c r="W5100" s="10"/>
      <c r="X5100" s="10"/>
    </row>
    <row r="5101" spans="1:24" x14ac:dyDescent="0.2">
      <c r="A5101" s="3">
        <v>45868</v>
      </c>
      <c r="B5101" s="9">
        <v>-1500</v>
      </c>
      <c r="C5101" s="9" t="s">
        <v>36</v>
      </c>
      <c r="D5101" s="9" t="s">
        <v>37</v>
      </c>
      <c r="E5101" s="9" t="s">
        <v>4433</v>
      </c>
      <c r="F5101" s="9" t="s">
        <v>5537</v>
      </c>
      <c r="G5101" s="9" t="s">
        <v>5492</v>
      </c>
      <c r="H5101" s="10" t="s">
        <v>5683</v>
      </c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  <c r="T5101" s="10"/>
      <c r="U5101" s="10"/>
      <c r="V5101" s="10"/>
      <c r="W5101" s="10"/>
      <c r="X5101" s="10"/>
    </row>
    <row r="5102" spans="1:24" x14ac:dyDescent="0.2">
      <c r="A5102" s="3">
        <v>45896</v>
      </c>
      <c r="B5102" s="9">
        <v>-1000</v>
      </c>
      <c r="C5102" s="9" t="s">
        <v>36</v>
      </c>
      <c r="D5102" s="9" t="s">
        <v>37</v>
      </c>
      <c r="E5102" s="9" t="s">
        <v>4597</v>
      </c>
      <c r="F5102" s="9" t="s">
        <v>5537</v>
      </c>
      <c r="G5102" s="9" t="s">
        <v>5492</v>
      </c>
      <c r="H5102" s="10" t="s">
        <v>5683</v>
      </c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  <c r="X5102" s="10"/>
    </row>
    <row r="5103" spans="1:24" x14ac:dyDescent="0.2">
      <c r="A5103" s="3">
        <v>45903</v>
      </c>
      <c r="B5103" s="9">
        <v>-500</v>
      </c>
      <c r="C5103" s="9" t="s">
        <v>36</v>
      </c>
      <c r="D5103" s="9" t="s">
        <v>37</v>
      </c>
      <c r="E5103" s="9" t="s">
        <v>4658</v>
      </c>
      <c r="F5103" s="9" t="s">
        <v>5537</v>
      </c>
      <c r="G5103" s="9" t="s">
        <v>5492</v>
      </c>
      <c r="H5103" s="10" t="s">
        <v>5683</v>
      </c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  <c r="T5103" s="10"/>
      <c r="U5103" s="10"/>
      <c r="V5103" s="10"/>
      <c r="W5103" s="10"/>
      <c r="X5103" s="10"/>
    </row>
    <row r="5104" spans="1:24" x14ac:dyDescent="0.2">
      <c r="A5104" s="3">
        <v>46020</v>
      </c>
      <c r="B5104" s="9">
        <v>-250</v>
      </c>
      <c r="C5104" s="9" t="s">
        <v>36</v>
      </c>
      <c r="D5104" s="9" t="s">
        <v>37</v>
      </c>
      <c r="E5104" s="9" t="s">
        <v>5128</v>
      </c>
      <c r="F5104" s="9" t="s">
        <v>5537</v>
      </c>
      <c r="G5104" s="9" t="s">
        <v>5492</v>
      </c>
      <c r="H5104" s="10" t="s">
        <v>5683</v>
      </c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  <c r="T5104" s="10"/>
      <c r="U5104" s="10"/>
      <c r="V5104" s="10"/>
      <c r="W5104" s="10"/>
      <c r="X5104" s="10"/>
    </row>
    <row r="5105" spans="1:24" x14ac:dyDescent="0.2">
      <c r="A5105" s="3">
        <v>45435</v>
      </c>
      <c r="B5105" s="9">
        <v>-40</v>
      </c>
      <c r="C5105" s="9" t="s">
        <v>5534</v>
      </c>
      <c r="D5105" s="9" t="s">
        <v>37</v>
      </c>
      <c r="E5105" s="9" t="s">
        <v>2233</v>
      </c>
      <c r="F5105" s="9" t="s">
        <v>5537</v>
      </c>
      <c r="G5105" s="9" t="s">
        <v>5492</v>
      </c>
      <c r="H5105" s="10" t="s">
        <v>5706</v>
      </c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  <c r="T5105" s="10"/>
      <c r="U5105" s="10"/>
      <c r="V5105" s="10"/>
      <c r="W5105" s="10"/>
      <c r="X5105" s="10"/>
    </row>
    <row r="5106" spans="1:24" x14ac:dyDescent="0.2">
      <c r="A5106" s="3">
        <v>45294</v>
      </c>
      <c r="B5106" s="9">
        <v>-4000</v>
      </c>
      <c r="C5106" s="9" t="s">
        <v>36</v>
      </c>
      <c r="D5106" s="9" t="s">
        <v>37</v>
      </c>
      <c r="E5106" s="9" t="s">
        <v>1519</v>
      </c>
      <c r="F5106" s="9" t="s">
        <v>5537</v>
      </c>
      <c r="G5106" s="9" t="s">
        <v>5492</v>
      </c>
      <c r="H5106" s="10" t="s">
        <v>5660</v>
      </c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  <c r="X5106" s="10"/>
    </row>
    <row r="5107" spans="1:24" x14ac:dyDescent="0.2">
      <c r="A5107" s="3">
        <v>45295</v>
      </c>
      <c r="B5107" s="9">
        <v>-500</v>
      </c>
      <c r="C5107" s="9" t="s">
        <v>5534</v>
      </c>
      <c r="D5107" s="9" t="s">
        <v>37</v>
      </c>
      <c r="E5107" s="9" t="s">
        <v>1536</v>
      </c>
      <c r="F5107" s="9" t="s">
        <v>5537</v>
      </c>
      <c r="G5107" s="9" t="s">
        <v>5492</v>
      </c>
      <c r="H5107" s="10" t="s">
        <v>5660</v>
      </c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  <c r="T5107" s="10"/>
      <c r="U5107" s="10"/>
      <c r="V5107" s="10"/>
      <c r="W5107" s="10"/>
      <c r="X5107" s="10"/>
    </row>
    <row r="5108" spans="1:24" x14ac:dyDescent="0.2">
      <c r="A5108" s="3">
        <v>45406</v>
      </c>
      <c r="B5108" s="9">
        <v>-2000</v>
      </c>
      <c r="C5108" s="9" t="s">
        <v>5534</v>
      </c>
      <c r="D5108" s="9" t="s">
        <v>37</v>
      </c>
      <c r="E5108" s="9" t="s">
        <v>2018</v>
      </c>
      <c r="F5108" s="9" t="s">
        <v>5537</v>
      </c>
      <c r="G5108" s="9" t="s">
        <v>5492</v>
      </c>
      <c r="H5108" s="10" t="s">
        <v>5660</v>
      </c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  <c r="T5108" s="10"/>
      <c r="U5108" s="10"/>
      <c r="V5108" s="10"/>
      <c r="W5108" s="10"/>
      <c r="X5108" s="10"/>
    </row>
    <row r="5109" spans="1:24" x14ac:dyDescent="0.2">
      <c r="A5109" s="3">
        <v>45419</v>
      </c>
      <c r="B5109" s="9">
        <v>-500</v>
      </c>
      <c r="C5109" s="9" t="s">
        <v>5534</v>
      </c>
      <c r="D5109" s="9" t="s">
        <v>37</v>
      </c>
      <c r="E5109" s="9" t="s">
        <v>2133</v>
      </c>
      <c r="F5109" s="9" t="s">
        <v>5537</v>
      </c>
      <c r="G5109" s="9" t="s">
        <v>5492</v>
      </c>
      <c r="H5109" s="10" t="s">
        <v>5660</v>
      </c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  <c r="T5109" s="10"/>
      <c r="U5109" s="10"/>
      <c r="V5109" s="10"/>
      <c r="W5109" s="10"/>
      <c r="X5109" s="10"/>
    </row>
    <row r="5110" spans="1:24" x14ac:dyDescent="0.2">
      <c r="A5110" s="3">
        <v>45425</v>
      </c>
      <c r="B5110" s="9">
        <v>-5000</v>
      </c>
      <c r="C5110" s="9" t="s">
        <v>5534</v>
      </c>
      <c r="D5110" s="9" t="s">
        <v>37</v>
      </c>
      <c r="E5110" s="9" t="s">
        <v>2170</v>
      </c>
      <c r="F5110" s="9" t="s">
        <v>5537</v>
      </c>
      <c r="G5110" s="9" t="s">
        <v>5492</v>
      </c>
      <c r="H5110" s="10" t="s">
        <v>5660</v>
      </c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  <c r="T5110" s="10"/>
      <c r="U5110" s="10"/>
      <c r="V5110" s="10"/>
      <c r="W5110" s="10"/>
      <c r="X5110" s="10"/>
    </row>
    <row r="5111" spans="1:24" x14ac:dyDescent="0.2">
      <c r="A5111" s="3">
        <v>45428</v>
      </c>
      <c r="B5111" s="9">
        <v>-1000</v>
      </c>
      <c r="C5111" s="9" t="s">
        <v>36</v>
      </c>
      <c r="D5111" s="9" t="s">
        <v>37</v>
      </c>
      <c r="E5111" s="9" t="s">
        <v>2193</v>
      </c>
      <c r="F5111" s="9" t="s">
        <v>5537</v>
      </c>
      <c r="G5111" s="9" t="s">
        <v>5492</v>
      </c>
      <c r="H5111" s="10" t="s">
        <v>5660</v>
      </c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  <c r="T5111" s="10"/>
      <c r="U5111" s="10"/>
      <c r="V5111" s="10"/>
      <c r="W5111" s="10"/>
      <c r="X5111" s="10"/>
    </row>
    <row r="5112" spans="1:24" x14ac:dyDescent="0.2">
      <c r="A5112" s="3">
        <v>45432</v>
      </c>
      <c r="B5112" s="9">
        <v>-100</v>
      </c>
      <c r="C5112" s="9" t="s">
        <v>36</v>
      </c>
      <c r="D5112" s="9" t="s">
        <v>37</v>
      </c>
      <c r="E5112" s="9" t="s">
        <v>2205</v>
      </c>
      <c r="F5112" s="9" t="s">
        <v>5537</v>
      </c>
      <c r="G5112" s="9" t="s">
        <v>5492</v>
      </c>
      <c r="H5112" s="10" t="s">
        <v>5660</v>
      </c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  <c r="T5112" s="10"/>
      <c r="U5112" s="10"/>
      <c r="V5112" s="10"/>
      <c r="W5112" s="10"/>
      <c r="X5112" s="10"/>
    </row>
    <row r="5113" spans="1:24" x14ac:dyDescent="0.2">
      <c r="A5113" s="3">
        <v>45481</v>
      </c>
      <c r="B5113" s="9">
        <v>-1000</v>
      </c>
      <c r="C5113" s="9" t="s">
        <v>36</v>
      </c>
      <c r="D5113" s="9" t="s">
        <v>37</v>
      </c>
      <c r="E5113" s="9" t="s">
        <v>2386</v>
      </c>
      <c r="F5113" s="9" t="s">
        <v>5537</v>
      </c>
      <c r="G5113" s="9" t="s">
        <v>5492</v>
      </c>
      <c r="H5113" s="10" t="s">
        <v>5660</v>
      </c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  <c r="T5113" s="10"/>
      <c r="U5113" s="10"/>
      <c r="V5113" s="10"/>
      <c r="W5113" s="10"/>
      <c r="X5113" s="10"/>
    </row>
    <row r="5114" spans="1:24" x14ac:dyDescent="0.2">
      <c r="A5114" s="3">
        <v>45512</v>
      </c>
      <c r="B5114" s="9">
        <v>-2200</v>
      </c>
      <c r="C5114" s="9" t="s">
        <v>36</v>
      </c>
      <c r="D5114" s="9" t="s">
        <v>37</v>
      </c>
      <c r="E5114" s="9" t="s">
        <v>2543</v>
      </c>
      <c r="F5114" s="9" t="s">
        <v>5537</v>
      </c>
      <c r="G5114" s="9" t="s">
        <v>5492</v>
      </c>
      <c r="H5114" s="10" t="s">
        <v>5660</v>
      </c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  <c r="T5114" s="10"/>
      <c r="U5114" s="10"/>
      <c r="V5114" s="10"/>
      <c r="W5114" s="10"/>
      <c r="X5114" s="10"/>
    </row>
    <row r="5115" spans="1:24" x14ac:dyDescent="0.2">
      <c r="A5115" s="3">
        <v>45512</v>
      </c>
      <c r="B5115" s="9">
        <v>-650</v>
      </c>
      <c r="C5115" s="9" t="s">
        <v>36</v>
      </c>
      <c r="D5115" s="9" t="s">
        <v>37</v>
      </c>
      <c r="E5115" s="9" t="s">
        <v>2544</v>
      </c>
      <c r="F5115" s="9" t="s">
        <v>5537</v>
      </c>
      <c r="G5115" s="9" t="s">
        <v>5492</v>
      </c>
      <c r="H5115" s="10" t="s">
        <v>5660</v>
      </c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  <c r="T5115" s="10"/>
      <c r="U5115" s="10"/>
      <c r="V5115" s="10"/>
      <c r="W5115" s="10"/>
      <c r="X5115" s="10"/>
    </row>
    <row r="5116" spans="1:24" x14ac:dyDescent="0.2">
      <c r="A5116" s="3">
        <v>45516</v>
      </c>
      <c r="B5116" s="9">
        <v>-500</v>
      </c>
      <c r="C5116" s="9" t="s">
        <v>36</v>
      </c>
      <c r="D5116" s="9" t="s">
        <v>37</v>
      </c>
      <c r="E5116" s="9" t="s">
        <v>2552</v>
      </c>
      <c r="F5116" s="9" t="s">
        <v>5537</v>
      </c>
      <c r="G5116" s="9" t="s">
        <v>5492</v>
      </c>
      <c r="H5116" s="10" t="s">
        <v>5660</v>
      </c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  <c r="T5116" s="10"/>
      <c r="U5116" s="10"/>
      <c r="V5116" s="10"/>
      <c r="W5116" s="10"/>
      <c r="X5116" s="10"/>
    </row>
    <row r="5117" spans="1:24" x14ac:dyDescent="0.2">
      <c r="A5117" s="3">
        <v>45553</v>
      </c>
      <c r="B5117" s="9">
        <v>-1150</v>
      </c>
      <c r="C5117" s="9" t="s">
        <v>36</v>
      </c>
      <c r="D5117" s="9" t="s">
        <v>37</v>
      </c>
      <c r="E5117" s="9" t="s">
        <v>2730</v>
      </c>
      <c r="F5117" s="9" t="s">
        <v>5537</v>
      </c>
      <c r="G5117" s="9" t="s">
        <v>5492</v>
      </c>
      <c r="H5117" s="10" t="s">
        <v>5660</v>
      </c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  <c r="T5117" s="10"/>
      <c r="U5117" s="10"/>
      <c r="V5117" s="10"/>
      <c r="W5117" s="10"/>
      <c r="X5117" s="10"/>
    </row>
    <row r="5118" spans="1:24" x14ac:dyDescent="0.2">
      <c r="A5118" s="3">
        <v>45567</v>
      </c>
      <c r="B5118" s="9">
        <v>-900</v>
      </c>
      <c r="C5118" s="9" t="s">
        <v>36</v>
      </c>
      <c r="D5118" s="9" t="s">
        <v>37</v>
      </c>
      <c r="E5118" s="9" t="s">
        <v>2857</v>
      </c>
      <c r="F5118" s="9" t="s">
        <v>5537</v>
      </c>
      <c r="G5118" s="9" t="s">
        <v>5492</v>
      </c>
      <c r="H5118" s="10" t="s">
        <v>5660</v>
      </c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  <c r="T5118" s="10"/>
      <c r="U5118" s="10"/>
      <c r="V5118" s="10"/>
      <c r="W5118" s="10"/>
      <c r="X5118" s="10"/>
    </row>
    <row r="5119" spans="1:24" x14ac:dyDescent="0.2">
      <c r="A5119" s="3">
        <v>45567</v>
      </c>
      <c r="B5119" s="9">
        <v>-500</v>
      </c>
      <c r="C5119" s="9" t="s">
        <v>36</v>
      </c>
      <c r="D5119" s="9" t="s">
        <v>37</v>
      </c>
      <c r="E5119" s="9" t="s">
        <v>2858</v>
      </c>
      <c r="F5119" s="9" t="s">
        <v>5537</v>
      </c>
      <c r="G5119" s="9" t="s">
        <v>5492</v>
      </c>
      <c r="H5119" s="10" t="s">
        <v>5660</v>
      </c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  <c r="T5119" s="10"/>
      <c r="U5119" s="10"/>
      <c r="V5119" s="10"/>
      <c r="W5119" s="10"/>
      <c r="X5119" s="10"/>
    </row>
    <row r="5120" spans="1:24" x14ac:dyDescent="0.2">
      <c r="A5120" s="3">
        <v>45588</v>
      </c>
      <c r="B5120" s="9">
        <v>-200</v>
      </c>
      <c r="C5120" s="9" t="s">
        <v>5534</v>
      </c>
      <c r="D5120" s="9" t="s">
        <v>37</v>
      </c>
      <c r="E5120" s="9" t="s">
        <v>2944</v>
      </c>
      <c r="F5120" s="9" t="s">
        <v>5537</v>
      </c>
      <c r="G5120" s="9" t="s">
        <v>5492</v>
      </c>
      <c r="H5120" s="10" t="s">
        <v>5660</v>
      </c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  <c r="T5120" s="10"/>
      <c r="U5120" s="10"/>
      <c r="V5120" s="10"/>
      <c r="W5120" s="10"/>
      <c r="X5120" s="10"/>
    </row>
    <row r="5121" spans="1:24" x14ac:dyDescent="0.2">
      <c r="A5121" s="3">
        <v>45593</v>
      </c>
      <c r="B5121" s="9">
        <v>-400</v>
      </c>
      <c r="C5121" s="9" t="s">
        <v>5534</v>
      </c>
      <c r="D5121" s="9" t="s">
        <v>37</v>
      </c>
      <c r="E5121" s="9" t="s">
        <v>2972</v>
      </c>
      <c r="F5121" s="9" t="s">
        <v>5537</v>
      </c>
      <c r="G5121" s="9" t="s">
        <v>5492</v>
      </c>
      <c r="H5121" s="10" t="s">
        <v>5660</v>
      </c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  <c r="T5121" s="10"/>
      <c r="U5121" s="10"/>
      <c r="V5121" s="10"/>
      <c r="W5121" s="10"/>
      <c r="X5121" s="10"/>
    </row>
    <row r="5122" spans="1:24" x14ac:dyDescent="0.2">
      <c r="A5122" s="3">
        <v>45636</v>
      </c>
      <c r="B5122" s="9">
        <v>-65</v>
      </c>
      <c r="C5122" s="9" t="s">
        <v>36</v>
      </c>
      <c r="D5122" s="9" t="s">
        <v>37</v>
      </c>
      <c r="E5122" s="9" t="s">
        <v>3203</v>
      </c>
      <c r="F5122" s="9" t="s">
        <v>5537</v>
      </c>
      <c r="G5122" s="9" t="s">
        <v>5492</v>
      </c>
      <c r="H5122" s="10" t="s">
        <v>5660</v>
      </c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  <c r="T5122" s="10"/>
      <c r="U5122" s="10"/>
      <c r="V5122" s="10"/>
      <c r="W5122" s="10"/>
      <c r="X5122" s="10"/>
    </row>
    <row r="5123" spans="1:24" x14ac:dyDescent="0.2">
      <c r="A5123" s="3">
        <v>45656</v>
      </c>
      <c r="B5123" s="9">
        <v>-200</v>
      </c>
      <c r="C5123" s="9" t="s">
        <v>36</v>
      </c>
      <c r="D5123" s="9" t="s">
        <v>37</v>
      </c>
      <c r="E5123" s="9" t="s">
        <v>3275</v>
      </c>
      <c r="F5123" s="9" t="s">
        <v>5537</v>
      </c>
      <c r="G5123" s="9" t="s">
        <v>5492</v>
      </c>
      <c r="H5123" s="10" t="s">
        <v>5660</v>
      </c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  <c r="T5123" s="10"/>
      <c r="U5123" s="10"/>
      <c r="V5123" s="10"/>
      <c r="W5123" s="10"/>
      <c r="X5123" s="10"/>
    </row>
    <row r="5124" spans="1:24" x14ac:dyDescent="0.2">
      <c r="A5124" s="3">
        <v>45705</v>
      </c>
      <c r="B5124" s="9">
        <v>-500</v>
      </c>
      <c r="C5124" s="9" t="s">
        <v>36</v>
      </c>
      <c r="D5124" s="9" t="s">
        <v>37</v>
      </c>
      <c r="E5124" s="9" t="s">
        <v>3482</v>
      </c>
      <c r="F5124" s="9" t="s">
        <v>5537</v>
      </c>
      <c r="G5124" s="9" t="s">
        <v>5492</v>
      </c>
      <c r="H5124" s="10" t="s">
        <v>5660</v>
      </c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  <c r="T5124" s="10"/>
      <c r="U5124" s="10"/>
      <c r="V5124" s="10"/>
      <c r="W5124" s="10"/>
      <c r="X5124" s="10"/>
    </row>
    <row r="5125" spans="1:24" x14ac:dyDescent="0.2">
      <c r="A5125" s="3">
        <v>45758</v>
      </c>
      <c r="B5125" s="9">
        <v>-500</v>
      </c>
      <c r="C5125" s="9" t="s">
        <v>36</v>
      </c>
      <c r="D5125" s="9" t="s">
        <v>37</v>
      </c>
      <c r="E5125" s="9" t="s">
        <v>3706</v>
      </c>
      <c r="F5125" s="9" t="s">
        <v>5537</v>
      </c>
      <c r="G5125" s="9" t="s">
        <v>5492</v>
      </c>
      <c r="H5125" s="10" t="s">
        <v>5660</v>
      </c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  <c r="T5125" s="10"/>
      <c r="U5125" s="10"/>
      <c r="V5125" s="10"/>
      <c r="W5125" s="10"/>
      <c r="X5125" s="10"/>
    </row>
    <row r="5126" spans="1:24" x14ac:dyDescent="0.2">
      <c r="A5126" s="3">
        <v>45770</v>
      </c>
      <c r="B5126" s="9">
        <v>-2500</v>
      </c>
      <c r="C5126" s="9" t="s">
        <v>36</v>
      </c>
      <c r="D5126" s="9" t="s">
        <v>37</v>
      </c>
      <c r="E5126" s="9" t="s">
        <v>3761</v>
      </c>
      <c r="F5126" s="9" t="s">
        <v>5537</v>
      </c>
      <c r="G5126" s="9" t="s">
        <v>5492</v>
      </c>
      <c r="H5126" s="10" t="s">
        <v>5660</v>
      </c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  <c r="T5126" s="10"/>
      <c r="U5126" s="10"/>
      <c r="V5126" s="10"/>
      <c r="W5126" s="10"/>
      <c r="X5126" s="10"/>
    </row>
    <row r="5127" spans="1:24" x14ac:dyDescent="0.2">
      <c r="A5127" s="3">
        <v>45789</v>
      </c>
      <c r="B5127" s="9">
        <v>-1000</v>
      </c>
      <c r="C5127" s="9" t="s">
        <v>36</v>
      </c>
      <c r="D5127" s="9" t="s">
        <v>37</v>
      </c>
      <c r="E5127" s="9" t="s">
        <v>3905</v>
      </c>
      <c r="F5127" s="9" t="s">
        <v>5537</v>
      </c>
      <c r="G5127" s="9" t="s">
        <v>5492</v>
      </c>
      <c r="H5127" s="10" t="s">
        <v>5660</v>
      </c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  <c r="T5127" s="10"/>
      <c r="U5127" s="10"/>
      <c r="V5127" s="10"/>
      <c r="W5127" s="10"/>
      <c r="X5127" s="10"/>
    </row>
    <row r="5128" spans="1:24" x14ac:dyDescent="0.2">
      <c r="A5128" s="3">
        <v>45804</v>
      </c>
      <c r="B5128" s="9">
        <v>-200</v>
      </c>
      <c r="C5128" s="9" t="s">
        <v>36</v>
      </c>
      <c r="D5128" s="9" t="s">
        <v>37</v>
      </c>
      <c r="E5128" s="9" t="s">
        <v>4004</v>
      </c>
      <c r="F5128" s="9" t="s">
        <v>5537</v>
      </c>
      <c r="G5128" s="9" t="s">
        <v>5492</v>
      </c>
      <c r="H5128" s="10" t="s">
        <v>5660</v>
      </c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  <c r="T5128" s="10"/>
      <c r="U5128" s="10"/>
      <c r="V5128" s="10"/>
      <c r="W5128" s="10"/>
      <c r="X5128" s="10"/>
    </row>
    <row r="5129" spans="1:24" x14ac:dyDescent="0.2">
      <c r="A5129" s="3">
        <v>45849</v>
      </c>
      <c r="B5129" s="9">
        <v>-400</v>
      </c>
      <c r="C5129" s="9" t="s">
        <v>36</v>
      </c>
      <c r="D5129" s="9" t="s">
        <v>37</v>
      </c>
      <c r="E5129" s="9" t="s">
        <v>4310</v>
      </c>
      <c r="F5129" s="9" t="s">
        <v>5537</v>
      </c>
      <c r="G5129" s="9" t="s">
        <v>5492</v>
      </c>
      <c r="H5129" s="10" t="s">
        <v>5660</v>
      </c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  <c r="T5129" s="10"/>
      <c r="U5129" s="10"/>
      <c r="V5129" s="10"/>
      <c r="W5129" s="10"/>
      <c r="X5129" s="10"/>
    </row>
    <row r="5130" spans="1:24" x14ac:dyDescent="0.2">
      <c r="A5130" s="3">
        <v>45881</v>
      </c>
      <c r="B5130" s="9">
        <v>-300</v>
      </c>
      <c r="C5130" s="9" t="s">
        <v>36</v>
      </c>
      <c r="D5130" s="9" t="s">
        <v>37</v>
      </c>
      <c r="E5130" s="9" t="s">
        <v>4503</v>
      </c>
      <c r="F5130" s="9" t="s">
        <v>5537</v>
      </c>
      <c r="G5130" s="9" t="s">
        <v>5492</v>
      </c>
      <c r="H5130" s="10" t="s">
        <v>5660</v>
      </c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  <c r="T5130" s="10"/>
      <c r="U5130" s="10"/>
      <c r="V5130" s="10"/>
      <c r="W5130" s="10"/>
      <c r="X5130" s="10"/>
    </row>
    <row r="5131" spans="1:24" x14ac:dyDescent="0.2">
      <c r="A5131" s="3">
        <v>45936</v>
      </c>
      <c r="B5131" s="9">
        <v>-500</v>
      </c>
      <c r="C5131" s="9" t="s">
        <v>5534</v>
      </c>
      <c r="D5131" s="9" t="s">
        <v>37</v>
      </c>
      <c r="E5131" s="9" t="s">
        <v>4854</v>
      </c>
      <c r="F5131" s="9" t="s">
        <v>5537</v>
      </c>
      <c r="G5131" s="9" t="s">
        <v>5492</v>
      </c>
      <c r="H5131" s="10" t="s">
        <v>5660</v>
      </c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  <c r="T5131" s="10"/>
      <c r="U5131" s="10"/>
      <c r="V5131" s="10"/>
      <c r="W5131" s="10"/>
      <c r="X5131" s="10"/>
    </row>
    <row r="5132" spans="1:24" x14ac:dyDescent="0.2">
      <c r="A5132" s="3">
        <v>45944</v>
      </c>
      <c r="B5132" s="9">
        <v>-100</v>
      </c>
      <c r="C5132" s="9" t="s">
        <v>36</v>
      </c>
      <c r="D5132" s="9" t="s">
        <v>37</v>
      </c>
      <c r="E5132" s="9" t="s">
        <v>4909</v>
      </c>
      <c r="F5132" s="9" t="s">
        <v>5537</v>
      </c>
      <c r="G5132" s="9" t="s">
        <v>5492</v>
      </c>
      <c r="H5132" s="10" t="s">
        <v>5660</v>
      </c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  <c r="T5132" s="10"/>
      <c r="U5132" s="10"/>
      <c r="V5132" s="10"/>
      <c r="W5132" s="10"/>
      <c r="X5132" s="10"/>
    </row>
    <row r="5133" spans="1:24" x14ac:dyDescent="0.2">
      <c r="A5133" s="3">
        <v>45965</v>
      </c>
      <c r="B5133" s="9">
        <v>-1000</v>
      </c>
      <c r="C5133" s="9" t="s">
        <v>5534</v>
      </c>
      <c r="D5133" s="9" t="s">
        <v>37</v>
      </c>
      <c r="E5133" s="9" t="s">
        <v>5038</v>
      </c>
      <c r="F5133" s="9" t="s">
        <v>5537</v>
      </c>
      <c r="G5133" s="9" t="s">
        <v>5492</v>
      </c>
      <c r="H5133" s="10" t="s">
        <v>5660</v>
      </c>
      <c r="I5133" s="10"/>
      <c r="J5133" s="10"/>
      <c r="K5133" s="10"/>
      <c r="L5133" s="10"/>
      <c r="M5133" s="10"/>
      <c r="N5133" s="10"/>
      <c r="O5133" s="10"/>
      <c r="P5133" s="10"/>
      <c r="Q5133" s="10"/>
      <c r="R5133" s="10"/>
      <c r="S5133" s="10"/>
      <c r="T5133" s="10"/>
      <c r="U5133" s="10"/>
      <c r="V5133" s="10"/>
      <c r="W5133" s="10"/>
      <c r="X5133" s="10"/>
    </row>
    <row r="5134" spans="1:24" x14ac:dyDescent="0.2">
      <c r="A5134" s="3">
        <v>45728</v>
      </c>
      <c r="B5134" s="9">
        <v>-100</v>
      </c>
      <c r="C5134" s="9" t="s">
        <v>36</v>
      </c>
      <c r="D5134" s="9" t="s">
        <v>37</v>
      </c>
      <c r="E5134" s="9" t="s">
        <v>3585</v>
      </c>
      <c r="F5134" s="9" t="s">
        <v>5537</v>
      </c>
      <c r="G5134" s="9" t="s">
        <v>5492</v>
      </c>
      <c r="H5134" s="10" t="s">
        <v>5770</v>
      </c>
      <c r="I5134" s="10"/>
      <c r="J5134" s="10"/>
      <c r="K5134" s="10"/>
      <c r="L5134" s="10"/>
      <c r="M5134" s="10"/>
      <c r="N5134" s="10"/>
      <c r="O5134" s="10"/>
      <c r="P5134" s="10"/>
      <c r="Q5134" s="10"/>
      <c r="R5134" s="10"/>
      <c r="S5134" s="10"/>
      <c r="T5134" s="10"/>
      <c r="U5134" s="10"/>
      <c r="V5134" s="10"/>
      <c r="W5134" s="10"/>
      <c r="X5134" s="10"/>
    </row>
    <row r="5135" spans="1:24" x14ac:dyDescent="0.2">
      <c r="A5135" s="3">
        <v>45638</v>
      </c>
      <c r="B5135" s="9">
        <v>-250</v>
      </c>
      <c r="C5135" s="9" t="s">
        <v>36</v>
      </c>
      <c r="D5135" s="9" t="s">
        <v>37</v>
      </c>
      <c r="E5135" s="9" t="s">
        <v>3211</v>
      </c>
      <c r="F5135" s="9" t="s">
        <v>5537</v>
      </c>
      <c r="G5135" s="9" t="s">
        <v>5492</v>
      </c>
      <c r="H5135" s="10" t="s">
        <v>5752</v>
      </c>
      <c r="I5135" s="10"/>
      <c r="J5135" s="10"/>
      <c r="K5135" s="10"/>
      <c r="L5135" s="10"/>
      <c r="M5135" s="10"/>
      <c r="N5135" s="10"/>
      <c r="O5135" s="10"/>
      <c r="P5135" s="10"/>
      <c r="Q5135" s="10"/>
      <c r="R5135" s="10"/>
      <c r="S5135" s="10"/>
      <c r="T5135" s="10"/>
      <c r="U5135" s="10"/>
      <c r="V5135" s="10"/>
      <c r="W5135" s="10"/>
      <c r="X5135" s="10"/>
    </row>
    <row r="5136" spans="1:24" x14ac:dyDescent="0.2">
      <c r="A5136" s="3">
        <v>45299</v>
      </c>
      <c r="B5136" s="9">
        <v>-500</v>
      </c>
      <c r="C5136" s="9" t="s">
        <v>5534</v>
      </c>
      <c r="D5136" s="9" t="s">
        <v>37</v>
      </c>
      <c r="E5136" s="9" t="s">
        <v>1558</v>
      </c>
      <c r="F5136" s="9" t="s">
        <v>5537</v>
      </c>
      <c r="G5136" s="9" t="s">
        <v>5492</v>
      </c>
      <c r="H5136" s="10" t="s">
        <v>5670</v>
      </c>
      <c r="I5136" s="10"/>
      <c r="J5136" s="10"/>
      <c r="K5136" s="10"/>
      <c r="L5136" s="10"/>
      <c r="M5136" s="10"/>
      <c r="N5136" s="10"/>
      <c r="O5136" s="10"/>
      <c r="P5136" s="10"/>
      <c r="Q5136" s="10"/>
      <c r="R5136" s="10"/>
      <c r="S5136" s="10"/>
      <c r="T5136" s="10"/>
      <c r="U5136" s="10"/>
      <c r="V5136" s="10"/>
      <c r="W5136" s="10"/>
      <c r="X5136" s="10"/>
    </row>
    <row r="5137" spans="1:24" x14ac:dyDescent="0.2">
      <c r="A5137" s="3">
        <v>45303</v>
      </c>
      <c r="B5137" s="9">
        <v>-1000</v>
      </c>
      <c r="C5137" s="9" t="s">
        <v>5534</v>
      </c>
      <c r="D5137" s="9" t="s">
        <v>37</v>
      </c>
      <c r="E5137" s="9" t="s">
        <v>1584</v>
      </c>
      <c r="F5137" s="9" t="s">
        <v>5537</v>
      </c>
      <c r="G5137" s="9" t="s">
        <v>5492</v>
      </c>
      <c r="H5137" s="10" t="s">
        <v>5670</v>
      </c>
      <c r="I5137" s="10"/>
      <c r="J5137" s="10"/>
      <c r="K5137" s="10"/>
      <c r="L5137" s="10"/>
      <c r="M5137" s="10"/>
      <c r="N5137" s="10"/>
      <c r="O5137" s="10"/>
      <c r="P5137" s="10"/>
      <c r="Q5137" s="10"/>
      <c r="R5137" s="10"/>
      <c r="S5137" s="10"/>
      <c r="T5137" s="10"/>
      <c r="U5137" s="10"/>
      <c r="V5137" s="10"/>
      <c r="W5137" s="10"/>
      <c r="X5137" s="10"/>
    </row>
    <row r="5138" spans="1:24" x14ac:dyDescent="0.2">
      <c r="A5138" s="3">
        <v>45306</v>
      </c>
      <c r="B5138" s="9">
        <v>-800</v>
      </c>
      <c r="C5138" s="9" t="s">
        <v>5534</v>
      </c>
      <c r="D5138" s="9" t="s">
        <v>37</v>
      </c>
      <c r="E5138" s="9" t="s">
        <v>1596</v>
      </c>
      <c r="F5138" s="9" t="s">
        <v>5537</v>
      </c>
      <c r="G5138" s="9" t="s">
        <v>5492</v>
      </c>
      <c r="H5138" s="10" t="s">
        <v>5670</v>
      </c>
      <c r="I5138" s="10"/>
      <c r="J5138" s="10"/>
      <c r="K5138" s="10"/>
      <c r="L5138" s="10"/>
      <c r="M5138" s="10"/>
      <c r="N5138" s="10"/>
      <c r="O5138" s="10"/>
      <c r="P5138" s="10"/>
      <c r="Q5138" s="10"/>
      <c r="R5138" s="10"/>
      <c r="S5138" s="10"/>
      <c r="T5138" s="10"/>
      <c r="U5138" s="10"/>
      <c r="V5138" s="10"/>
      <c r="W5138" s="10"/>
      <c r="X5138" s="10"/>
    </row>
    <row r="5139" spans="1:24" x14ac:dyDescent="0.2">
      <c r="A5139" s="3">
        <v>45306</v>
      </c>
      <c r="B5139" s="9">
        <v>-1000</v>
      </c>
      <c r="C5139" s="9" t="s">
        <v>5534</v>
      </c>
      <c r="D5139" s="9" t="s">
        <v>37</v>
      </c>
      <c r="E5139" s="9" t="s">
        <v>1597</v>
      </c>
      <c r="F5139" s="9" t="s">
        <v>5537</v>
      </c>
      <c r="G5139" s="9" t="s">
        <v>5492</v>
      </c>
      <c r="H5139" s="10" t="s">
        <v>5670</v>
      </c>
      <c r="I5139" s="10"/>
      <c r="J5139" s="10"/>
      <c r="K5139" s="10"/>
      <c r="L5139" s="10"/>
      <c r="M5139" s="10"/>
      <c r="N5139" s="10"/>
      <c r="O5139" s="10"/>
      <c r="P5139" s="10"/>
      <c r="Q5139" s="10"/>
      <c r="R5139" s="10"/>
      <c r="S5139" s="10"/>
      <c r="T5139" s="10"/>
      <c r="U5139" s="10"/>
      <c r="V5139" s="10"/>
      <c r="W5139" s="10"/>
      <c r="X5139" s="10"/>
    </row>
    <row r="5140" spans="1:24" x14ac:dyDescent="0.2">
      <c r="A5140" s="3">
        <v>45373</v>
      </c>
      <c r="B5140" s="9">
        <v>-800</v>
      </c>
      <c r="C5140" s="9" t="s">
        <v>36</v>
      </c>
      <c r="D5140" s="9" t="s">
        <v>37</v>
      </c>
      <c r="E5140" s="9" t="s">
        <v>1855</v>
      </c>
      <c r="F5140" s="9" t="s">
        <v>5537</v>
      </c>
      <c r="G5140" s="9" t="s">
        <v>5492</v>
      </c>
      <c r="H5140" s="10" t="s">
        <v>5670</v>
      </c>
      <c r="I5140" s="10"/>
      <c r="J5140" s="10"/>
      <c r="K5140" s="10"/>
      <c r="L5140" s="10"/>
      <c r="M5140" s="10"/>
      <c r="N5140" s="10"/>
      <c r="O5140" s="10"/>
      <c r="P5140" s="10"/>
      <c r="Q5140" s="10"/>
      <c r="R5140" s="10"/>
      <c r="S5140" s="10"/>
      <c r="T5140" s="10"/>
      <c r="U5140" s="10"/>
      <c r="V5140" s="10"/>
      <c r="W5140" s="10"/>
      <c r="X5140" s="10"/>
    </row>
    <row r="5141" spans="1:24" x14ac:dyDescent="0.2">
      <c r="A5141" s="3">
        <v>45426</v>
      </c>
      <c r="B5141" s="9">
        <v>-500</v>
      </c>
      <c r="C5141" s="9" t="s">
        <v>36</v>
      </c>
      <c r="D5141" s="9" t="s">
        <v>37</v>
      </c>
      <c r="E5141" s="9" t="s">
        <v>2173</v>
      </c>
      <c r="F5141" s="9" t="s">
        <v>5537</v>
      </c>
      <c r="G5141" s="9" t="s">
        <v>5492</v>
      </c>
      <c r="H5141" s="10" t="s">
        <v>5670</v>
      </c>
      <c r="I5141" s="10"/>
      <c r="J5141" s="10"/>
      <c r="K5141" s="10"/>
      <c r="L5141" s="10"/>
      <c r="M5141" s="10"/>
      <c r="N5141" s="10"/>
      <c r="O5141" s="10"/>
      <c r="P5141" s="10"/>
      <c r="Q5141" s="10"/>
      <c r="R5141" s="10"/>
      <c r="S5141" s="10"/>
      <c r="T5141" s="10"/>
      <c r="U5141" s="10"/>
      <c r="V5141" s="10"/>
      <c r="W5141" s="10"/>
      <c r="X5141" s="10"/>
    </row>
    <row r="5142" spans="1:24" x14ac:dyDescent="0.2">
      <c r="A5142" s="3">
        <v>45428</v>
      </c>
      <c r="B5142" s="9">
        <v>-500</v>
      </c>
      <c r="C5142" s="9" t="s">
        <v>36</v>
      </c>
      <c r="D5142" s="9" t="s">
        <v>37</v>
      </c>
      <c r="E5142" s="9" t="s">
        <v>2194</v>
      </c>
      <c r="F5142" s="9" t="s">
        <v>5537</v>
      </c>
      <c r="G5142" s="9" t="s">
        <v>5492</v>
      </c>
      <c r="H5142" s="10" t="s">
        <v>5670</v>
      </c>
      <c r="I5142" s="10"/>
      <c r="J5142" s="10"/>
      <c r="K5142" s="10"/>
      <c r="L5142" s="10"/>
      <c r="M5142" s="10"/>
      <c r="N5142" s="10"/>
      <c r="O5142" s="10"/>
      <c r="P5142" s="10"/>
      <c r="Q5142" s="10"/>
      <c r="R5142" s="10"/>
      <c r="S5142" s="10"/>
      <c r="T5142" s="10"/>
      <c r="U5142" s="10"/>
      <c r="V5142" s="10"/>
      <c r="W5142" s="10"/>
      <c r="X5142" s="10"/>
    </row>
    <row r="5143" spans="1:24" x14ac:dyDescent="0.2">
      <c r="A5143" s="3">
        <v>45436</v>
      </c>
      <c r="B5143" s="9">
        <v>-500</v>
      </c>
      <c r="C5143" s="9" t="s">
        <v>36</v>
      </c>
      <c r="D5143" s="9" t="s">
        <v>37</v>
      </c>
      <c r="E5143" s="9" t="s">
        <v>2235</v>
      </c>
      <c r="F5143" s="9" t="s">
        <v>5537</v>
      </c>
      <c r="G5143" s="9" t="s">
        <v>5492</v>
      </c>
      <c r="H5143" s="10" t="s">
        <v>5670</v>
      </c>
      <c r="I5143" s="10"/>
      <c r="J5143" s="10"/>
      <c r="K5143" s="10"/>
      <c r="L5143" s="10"/>
      <c r="M5143" s="10"/>
      <c r="N5143" s="10"/>
      <c r="O5143" s="10"/>
      <c r="P5143" s="10"/>
      <c r="Q5143" s="10"/>
      <c r="R5143" s="10"/>
      <c r="S5143" s="10"/>
      <c r="T5143" s="10"/>
      <c r="U5143" s="10"/>
      <c r="V5143" s="10"/>
      <c r="W5143" s="10"/>
      <c r="X5143" s="10"/>
    </row>
    <row r="5144" spans="1:24" x14ac:dyDescent="0.2">
      <c r="A5144" s="3">
        <v>45488</v>
      </c>
      <c r="B5144" s="9">
        <v>-100</v>
      </c>
      <c r="C5144" s="9" t="s">
        <v>36</v>
      </c>
      <c r="D5144" s="9" t="s">
        <v>37</v>
      </c>
      <c r="E5144" s="9" t="s">
        <v>2409</v>
      </c>
      <c r="F5144" s="9" t="s">
        <v>5537</v>
      </c>
      <c r="G5144" s="9" t="s">
        <v>5492</v>
      </c>
      <c r="H5144" s="10" t="s">
        <v>5670</v>
      </c>
      <c r="I5144" s="10"/>
      <c r="J5144" s="10"/>
      <c r="K5144" s="10"/>
      <c r="L5144" s="10"/>
      <c r="M5144" s="10"/>
      <c r="N5144" s="10"/>
      <c r="O5144" s="10"/>
      <c r="P5144" s="10"/>
      <c r="Q5144" s="10"/>
      <c r="R5144" s="10"/>
      <c r="S5144" s="10"/>
      <c r="T5144" s="10"/>
      <c r="U5144" s="10"/>
      <c r="V5144" s="10"/>
      <c r="W5144" s="10"/>
      <c r="X5144" s="10"/>
    </row>
    <row r="5145" spans="1:24" x14ac:dyDescent="0.2">
      <c r="A5145" s="3">
        <v>45496</v>
      </c>
      <c r="B5145" s="9">
        <v>-110</v>
      </c>
      <c r="C5145" s="9" t="s">
        <v>36</v>
      </c>
      <c r="D5145" s="9" t="s">
        <v>37</v>
      </c>
      <c r="E5145" s="9" t="s">
        <v>2456</v>
      </c>
      <c r="F5145" s="9" t="s">
        <v>5537</v>
      </c>
      <c r="G5145" s="9" t="s">
        <v>5492</v>
      </c>
      <c r="H5145" s="10" t="s">
        <v>5670</v>
      </c>
      <c r="I5145" s="10"/>
      <c r="J5145" s="10"/>
      <c r="K5145" s="10"/>
      <c r="L5145" s="10"/>
      <c r="M5145" s="10"/>
      <c r="N5145" s="10"/>
      <c r="O5145" s="10"/>
      <c r="P5145" s="10"/>
      <c r="Q5145" s="10"/>
      <c r="R5145" s="10"/>
      <c r="S5145" s="10"/>
      <c r="T5145" s="10"/>
      <c r="U5145" s="10"/>
      <c r="V5145" s="10"/>
      <c r="W5145" s="10"/>
      <c r="X5145" s="10"/>
    </row>
    <row r="5146" spans="1:24" x14ac:dyDescent="0.2">
      <c r="A5146" s="3">
        <v>45504</v>
      </c>
      <c r="B5146" s="9">
        <v>-500</v>
      </c>
      <c r="C5146" s="9" t="s">
        <v>5534</v>
      </c>
      <c r="D5146" s="9" t="s">
        <v>37</v>
      </c>
      <c r="E5146" s="9" t="s">
        <v>2498</v>
      </c>
      <c r="F5146" s="9" t="s">
        <v>5537</v>
      </c>
      <c r="G5146" s="9" t="s">
        <v>5492</v>
      </c>
      <c r="H5146" s="10" t="s">
        <v>5670</v>
      </c>
      <c r="I5146" s="10"/>
      <c r="J5146" s="10"/>
      <c r="K5146" s="10"/>
      <c r="L5146" s="10"/>
      <c r="M5146" s="10"/>
      <c r="N5146" s="10"/>
      <c r="O5146" s="10"/>
      <c r="P5146" s="10"/>
      <c r="Q5146" s="10"/>
      <c r="R5146" s="10"/>
      <c r="S5146" s="10"/>
      <c r="T5146" s="10"/>
      <c r="U5146" s="10"/>
      <c r="V5146" s="10"/>
      <c r="W5146" s="10"/>
      <c r="X5146" s="10"/>
    </row>
    <row r="5147" spans="1:24" x14ac:dyDescent="0.2">
      <c r="A5147" s="3">
        <v>45523</v>
      </c>
      <c r="B5147" s="9">
        <v>-500</v>
      </c>
      <c r="C5147" s="9" t="s">
        <v>36</v>
      </c>
      <c r="D5147" s="9" t="s">
        <v>37</v>
      </c>
      <c r="E5147" s="9" t="s">
        <v>2576</v>
      </c>
      <c r="F5147" s="9" t="s">
        <v>5537</v>
      </c>
      <c r="G5147" s="9" t="s">
        <v>5492</v>
      </c>
      <c r="H5147" s="10" t="s">
        <v>5670</v>
      </c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S5147" s="10"/>
      <c r="T5147" s="10"/>
      <c r="U5147" s="10"/>
      <c r="V5147" s="10"/>
      <c r="W5147" s="10"/>
      <c r="X5147" s="10"/>
    </row>
    <row r="5148" spans="1:24" x14ac:dyDescent="0.2">
      <c r="A5148" s="3">
        <v>45525</v>
      </c>
      <c r="B5148" s="9">
        <v>-300</v>
      </c>
      <c r="C5148" s="9" t="s">
        <v>36</v>
      </c>
      <c r="D5148" s="9" t="s">
        <v>37</v>
      </c>
      <c r="E5148" s="9" t="s">
        <v>2605</v>
      </c>
      <c r="F5148" s="9" t="s">
        <v>5537</v>
      </c>
      <c r="G5148" s="9" t="s">
        <v>5492</v>
      </c>
      <c r="H5148" s="10" t="s">
        <v>5670</v>
      </c>
      <c r="I5148" s="10"/>
      <c r="J5148" s="10"/>
      <c r="K5148" s="10"/>
      <c r="L5148" s="10"/>
      <c r="M5148" s="10"/>
      <c r="N5148" s="10"/>
      <c r="O5148" s="10"/>
      <c r="P5148" s="10"/>
      <c r="Q5148" s="10"/>
      <c r="R5148" s="10"/>
      <c r="S5148" s="10"/>
      <c r="T5148" s="10"/>
      <c r="U5148" s="10"/>
      <c r="V5148" s="10"/>
      <c r="W5148" s="10"/>
      <c r="X5148" s="10"/>
    </row>
    <row r="5149" spans="1:24" x14ac:dyDescent="0.2">
      <c r="A5149" s="3">
        <v>45541</v>
      </c>
      <c r="B5149" s="9">
        <v>-500</v>
      </c>
      <c r="C5149" s="9" t="s">
        <v>5534</v>
      </c>
      <c r="D5149" s="9" t="s">
        <v>37</v>
      </c>
      <c r="E5149" s="9" t="s">
        <v>2672</v>
      </c>
      <c r="F5149" s="9" t="s">
        <v>5537</v>
      </c>
      <c r="G5149" s="9" t="s">
        <v>5492</v>
      </c>
      <c r="H5149" s="10" t="s">
        <v>5670</v>
      </c>
      <c r="I5149" s="10"/>
      <c r="J5149" s="10"/>
      <c r="K5149" s="10"/>
      <c r="L5149" s="10"/>
      <c r="M5149" s="10"/>
      <c r="N5149" s="10"/>
      <c r="O5149" s="10"/>
      <c r="P5149" s="10"/>
      <c r="Q5149" s="10"/>
      <c r="R5149" s="10"/>
      <c r="S5149" s="10"/>
      <c r="T5149" s="10"/>
      <c r="U5149" s="10"/>
      <c r="V5149" s="10"/>
      <c r="W5149" s="10"/>
      <c r="X5149" s="10"/>
    </row>
    <row r="5150" spans="1:24" x14ac:dyDescent="0.2">
      <c r="A5150" s="3">
        <v>45546</v>
      </c>
      <c r="B5150" s="9">
        <v>-595</v>
      </c>
      <c r="C5150" s="9" t="s">
        <v>5534</v>
      </c>
      <c r="D5150" s="9" t="s">
        <v>37</v>
      </c>
      <c r="E5150" s="9" t="s">
        <v>2698</v>
      </c>
      <c r="F5150" s="9" t="s">
        <v>5537</v>
      </c>
      <c r="G5150" s="9" t="s">
        <v>5492</v>
      </c>
      <c r="H5150" s="10" t="s">
        <v>5670</v>
      </c>
      <c r="I5150" s="10"/>
      <c r="J5150" s="10"/>
      <c r="K5150" s="10"/>
      <c r="L5150" s="10"/>
      <c r="M5150" s="10"/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  <c r="X5150" s="10"/>
    </row>
    <row r="5151" spans="1:24" x14ac:dyDescent="0.2">
      <c r="A5151" s="3">
        <v>45602</v>
      </c>
      <c r="B5151" s="9">
        <v>-1000</v>
      </c>
      <c r="C5151" s="9" t="s">
        <v>36</v>
      </c>
      <c r="D5151" s="9" t="s">
        <v>37</v>
      </c>
      <c r="E5151" s="9" t="s">
        <v>3004</v>
      </c>
      <c r="F5151" s="9" t="s">
        <v>5537</v>
      </c>
      <c r="G5151" s="9" t="s">
        <v>5492</v>
      </c>
      <c r="H5151" s="10" t="s">
        <v>5670</v>
      </c>
      <c r="I5151" s="10"/>
      <c r="J5151" s="10"/>
      <c r="K5151" s="10"/>
      <c r="L5151" s="10"/>
      <c r="M5151" s="10"/>
      <c r="N5151" s="10"/>
      <c r="O5151" s="10"/>
      <c r="P5151" s="10"/>
      <c r="Q5151" s="10"/>
      <c r="R5151" s="10"/>
      <c r="S5151" s="10"/>
      <c r="T5151" s="10"/>
      <c r="U5151" s="10"/>
      <c r="V5151" s="10"/>
      <c r="W5151" s="10"/>
      <c r="X5151" s="10"/>
    </row>
    <row r="5152" spans="1:24" x14ac:dyDescent="0.2">
      <c r="A5152" s="3">
        <v>45617</v>
      </c>
      <c r="B5152" s="9">
        <v>-1300</v>
      </c>
      <c r="C5152" s="9" t="s">
        <v>36</v>
      </c>
      <c r="D5152" s="9" t="s">
        <v>37</v>
      </c>
      <c r="E5152" s="9" t="s">
        <v>3083</v>
      </c>
      <c r="F5152" s="9" t="s">
        <v>5537</v>
      </c>
      <c r="G5152" s="9" t="s">
        <v>5492</v>
      </c>
      <c r="H5152" s="10" t="s">
        <v>5670</v>
      </c>
      <c r="I5152" s="10"/>
      <c r="J5152" s="10"/>
      <c r="K5152" s="10"/>
      <c r="L5152" s="10"/>
      <c r="M5152" s="10"/>
      <c r="N5152" s="10"/>
      <c r="O5152" s="10"/>
      <c r="P5152" s="10"/>
      <c r="Q5152" s="10"/>
      <c r="R5152" s="10"/>
      <c r="S5152" s="10"/>
      <c r="T5152" s="10"/>
      <c r="U5152" s="10"/>
      <c r="V5152" s="10"/>
      <c r="W5152" s="10"/>
      <c r="X5152" s="10"/>
    </row>
    <row r="5153" spans="1:24" x14ac:dyDescent="0.2">
      <c r="A5153" s="3">
        <v>45649</v>
      </c>
      <c r="B5153" s="9">
        <v>-300</v>
      </c>
      <c r="C5153" s="9" t="s">
        <v>36</v>
      </c>
      <c r="D5153" s="9" t="s">
        <v>37</v>
      </c>
      <c r="E5153" s="9" t="s">
        <v>3243</v>
      </c>
      <c r="F5153" s="9" t="s">
        <v>5537</v>
      </c>
      <c r="G5153" s="9" t="s">
        <v>5492</v>
      </c>
      <c r="H5153" s="10" t="s">
        <v>5670</v>
      </c>
      <c r="I5153" s="10"/>
      <c r="J5153" s="10"/>
      <c r="K5153" s="10"/>
      <c r="L5153" s="10"/>
      <c r="M5153" s="10"/>
      <c r="N5153" s="10"/>
      <c r="O5153" s="10"/>
      <c r="P5153" s="10"/>
      <c r="Q5153" s="10"/>
      <c r="R5153" s="10"/>
      <c r="S5153" s="10"/>
      <c r="T5153" s="10"/>
      <c r="U5153" s="10"/>
      <c r="V5153" s="10"/>
      <c r="W5153" s="10"/>
      <c r="X5153" s="10"/>
    </row>
    <row r="5154" spans="1:24" x14ac:dyDescent="0.2">
      <c r="A5154" s="3">
        <v>45650</v>
      </c>
      <c r="B5154" s="9">
        <v>-300</v>
      </c>
      <c r="C5154" s="9" t="s">
        <v>36</v>
      </c>
      <c r="D5154" s="9" t="s">
        <v>37</v>
      </c>
      <c r="E5154" s="9" t="s">
        <v>3263</v>
      </c>
      <c r="F5154" s="9" t="s">
        <v>5537</v>
      </c>
      <c r="G5154" s="9" t="s">
        <v>5492</v>
      </c>
      <c r="H5154" s="10" t="s">
        <v>5670</v>
      </c>
      <c r="I5154" s="10"/>
      <c r="J5154" s="10"/>
      <c r="K5154" s="10"/>
      <c r="L5154" s="10"/>
      <c r="M5154" s="10"/>
      <c r="N5154" s="10"/>
      <c r="O5154" s="10"/>
      <c r="P5154" s="10"/>
      <c r="Q5154" s="10"/>
      <c r="R5154" s="10"/>
      <c r="S5154" s="10"/>
      <c r="T5154" s="10"/>
      <c r="U5154" s="10"/>
      <c r="V5154" s="10"/>
      <c r="W5154" s="10"/>
      <c r="X5154" s="10"/>
    </row>
    <row r="5155" spans="1:24" x14ac:dyDescent="0.2">
      <c r="A5155" s="3">
        <v>45656</v>
      </c>
      <c r="B5155" s="9">
        <v>-100</v>
      </c>
      <c r="C5155" s="9" t="s">
        <v>36</v>
      </c>
      <c r="D5155" s="9" t="s">
        <v>37</v>
      </c>
      <c r="E5155" s="9" t="s">
        <v>3276</v>
      </c>
      <c r="F5155" s="9" t="s">
        <v>5537</v>
      </c>
      <c r="G5155" s="9" t="s">
        <v>5492</v>
      </c>
      <c r="H5155" s="10" t="s">
        <v>5670</v>
      </c>
      <c r="I5155" s="10"/>
      <c r="J5155" s="10"/>
      <c r="K5155" s="10"/>
      <c r="L5155" s="10"/>
      <c r="M5155" s="10"/>
      <c r="N5155" s="10"/>
      <c r="O5155" s="10"/>
      <c r="P5155" s="10"/>
      <c r="Q5155" s="10"/>
      <c r="R5155" s="10"/>
      <c r="S5155" s="10"/>
      <c r="T5155" s="10"/>
      <c r="U5155" s="10"/>
      <c r="V5155" s="10"/>
      <c r="W5155" s="10"/>
      <c r="X5155" s="10"/>
    </row>
    <row r="5156" spans="1:24" x14ac:dyDescent="0.2">
      <c r="A5156" s="3">
        <v>45728</v>
      </c>
      <c r="B5156" s="9">
        <v>-2000</v>
      </c>
      <c r="C5156" s="9" t="s">
        <v>36</v>
      </c>
      <c r="D5156" s="9" t="s">
        <v>37</v>
      </c>
      <c r="E5156" s="9" t="s">
        <v>3586</v>
      </c>
      <c r="F5156" s="9" t="s">
        <v>5537</v>
      </c>
      <c r="G5156" s="9" t="s">
        <v>5492</v>
      </c>
      <c r="H5156" s="10" t="s">
        <v>5670</v>
      </c>
      <c r="I5156" s="10"/>
      <c r="J5156" s="10"/>
      <c r="K5156" s="10"/>
      <c r="L5156" s="10"/>
      <c r="M5156" s="10"/>
      <c r="N5156" s="10"/>
      <c r="O5156" s="10"/>
      <c r="P5156" s="10"/>
      <c r="Q5156" s="10"/>
      <c r="R5156" s="10"/>
      <c r="S5156" s="10"/>
      <c r="T5156" s="10"/>
      <c r="U5156" s="10"/>
      <c r="V5156" s="10"/>
      <c r="W5156" s="10"/>
      <c r="X5156" s="10"/>
    </row>
    <row r="5157" spans="1:24" x14ac:dyDescent="0.2">
      <c r="A5157" s="3">
        <v>45733</v>
      </c>
      <c r="B5157" s="9">
        <v>-1500</v>
      </c>
      <c r="C5157" s="9" t="s">
        <v>36</v>
      </c>
      <c r="D5157" s="9" t="s">
        <v>37</v>
      </c>
      <c r="E5157" s="9" t="s">
        <v>3593</v>
      </c>
      <c r="F5157" s="9" t="s">
        <v>5537</v>
      </c>
      <c r="G5157" s="9" t="s">
        <v>5492</v>
      </c>
      <c r="H5157" s="10" t="s">
        <v>5670</v>
      </c>
      <c r="I5157" s="10"/>
      <c r="J5157" s="10"/>
      <c r="K5157" s="10"/>
      <c r="L5157" s="10"/>
      <c r="M5157" s="10"/>
      <c r="N5157" s="10"/>
      <c r="O5157" s="10"/>
      <c r="P5157" s="10"/>
      <c r="Q5157" s="10"/>
      <c r="R5157" s="10"/>
      <c r="S5157" s="10"/>
      <c r="T5157" s="10"/>
      <c r="U5157" s="10"/>
      <c r="V5157" s="10"/>
      <c r="W5157" s="10"/>
      <c r="X5157" s="10"/>
    </row>
    <row r="5158" spans="1:24" x14ac:dyDescent="0.2">
      <c r="A5158" s="3">
        <v>45734</v>
      </c>
      <c r="B5158" s="9">
        <v>-90</v>
      </c>
      <c r="C5158" s="9" t="s">
        <v>5534</v>
      </c>
      <c r="D5158" s="9" t="s">
        <v>37</v>
      </c>
      <c r="E5158" s="9" t="s">
        <v>3609</v>
      </c>
      <c r="F5158" s="9" t="s">
        <v>5537</v>
      </c>
      <c r="G5158" s="9" t="s">
        <v>5492</v>
      </c>
      <c r="H5158" s="10" t="s">
        <v>5670</v>
      </c>
      <c r="I5158" s="10"/>
      <c r="J5158" s="10"/>
      <c r="K5158" s="10"/>
      <c r="L5158" s="10"/>
      <c r="M5158" s="10"/>
      <c r="N5158" s="10"/>
      <c r="O5158" s="10"/>
      <c r="P5158" s="10"/>
      <c r="Q5158" s="10"/>
      <c r="R5158" s="10"/>
      <c r="S5158" s="10"/>
      <c r="T5158" s="10"/>
      <c r="U5158" s="10"/>
      <c r="V5158" s="10"/>
      <c r="W5158" s="10"/>
      <c r="X5158" s="10"/>
    </row>
    <row r="5159" spans="1:24" x14ac:dyDescent="0.2">
      <c r="A5159" s="3">
        <v>45748</v>
      </c>
      <c r="B5159" s="9">
        <v>-1000</v>
      </c>
      <c r="C5159" s="9" t="s">
        <v>36</v>
      </c>
      <c r="D5159" s="9" t="s">
        <v>37</v>
      </c>
      <c r="E5159" s="9" t="s">
        <v>3655</v>
      </c>
      <c r="F5159" s="9" t="s">
        <v>5537</v>
      </c>
      <c r="G5159" s="9" t="s">
        <v>5492</v>
      </c>
      <c r="H5159" s="10" t="s">
        <v>5670</v>
      </c>
      <c r="I5159" s="10"/>
      <c r="J5159" s="10"/>
      <c r="K5159" s="10"/>
      <c r="L5159" s="10"/>
      <c r="M5159" s="10"/>
      <c r="N5159" s="10"/>
      <c r="O5159" s="10"/>
      <c r="P5159" s="10"/>
      <c r="Q5159" s="10"/>
      <c r="R5159" s="10"/>
      <c r="S5159" s="10"/>
      <c r="T5159" s="10"/>
      <c r="U5159" s="10"/>
      <c r="V5159" s="10"/>
      <c r="W5159" s="10"/>
      <c r="X5159" s="10"/>
    </row>
    <row r="5160" spans="1:24" x14ac:dyDescent="0.2">
      <c r="A5160" s="3">
        <v>45754</v>
      </c>
      <c r="B5160" s="9">
        <v>-100</v>
      </c>
      <c r="C5160" s="9" t="s">
        <v>5534</v>
      </c>
      <c r="D5160" s="9" t="s">
        <v>37</v>
      </c>
      <c r="E5160" s="9" t="s">
        <v>3682</v>
      </c>
      <c r="F5160" s="9" t="s">
        <v>5537</v>
      </c>
      <c r="G5160" s="9" t="s">
        <v>5492</v>
      </c>
      <c r="H5160" s="10" t="s">
        <v>5670</v>
      </c>
      <c r="I5160" s="10"/>
      <c r="J5160" s="10"/>
      <c r="K5160" s="10"/>
      <c r="L5160" s="10"/>
      <c r="M5160" s="10"/>
      <c r="N5160" s="10"/>
      <c r="O5160" s="10"/>
      <c r="P5160" s="10"/>
      <c r="Q5160" s="10"/>
      <c r="R5160" s="10"/>
      <c r="S5160" s="10"/>
      <c r="T5160" s="10"/>
      <c r="U5160" s="10"/>
      <c r="V5160" s="10"/>
      <c r="W5160" s="10"/>
      <c r="X5160" s="10"/>
    </row>
    <row r="5161" spans="1:24" x14ac:dyDescent="0.2">
      <c r="A5161" s="3">
        <v>45754</v>
      </c>
      <c r="B5161" s="9">
        <v>-600</v>
      </c>
      <c r="C5161" s="9" t="s">
        <v>5534</v>
      </c>
      <c r="D5161" s="9" t="s">
        <v>37</v>
      </c>
      <c r="E5161" s="9" t="s">
        <v>3673</v>
      </c>
      <c r="F5161" s="9" t="s">
        <v>5537</v>
      </c>
      <c r="G5161" s="9" t="s">
        <v>5492</v>
      </c>
      <c r="H5161" s="10" t="s">
        <v>5670</v>
      </c>
      <c r="I5161" s="10"/>
      <c r="J5161" s="10"/>
      <c r="K5161" s="10"/>
      <c r="L5161" s="10"/>
      <c r="M5161" s="10"/>
      <c r="N5161" s="10"/>
      <c r="O5161" s="10"/>
      <c r="P5161" s="10"/>
      <c r="Q5161" s="10"/>
      <c r="R5161" s="10"/>
      <c r="S5161" s="10"/>
      <c r="T5161" s="10"/>
      <c r="U5161" s="10"/>
      <c r="V5161" s="10"/>
      <c r="W5161" s="10"/>
      <c r="X5161" s="10"/>
    </row>
    <row r="5162" spans="1:24" x14ac:dyDescent="0.2">
      <c r="A5162" s="3">
        <v>45812</v>
      </c>
      <c r="B5162" s="9">
        <v>-1500</v>
      </c>
      <c r="C5162" s="9" t="s">
        <v>36</v>
      </c>
      <c r="D5162" s="9" t="s">
        <v>37</v>
      </c>
      <c r="E5162" s="9" t="s">
        <v>4064</v>
      </c>
      <c r="F5162" s="9" t="s">
        <v>5537</v>
      </c>
      <c r="G5162" s="9" t="s">
        <v>5492</v>
      </c>
      <c r="H5162" s="10" t="s">
        <v>5670</v>
      </c>
      <c r="I5162" s="10"/>
      <c r="J5162" s="10"/>
      <c r="K5162" s="10"/>
      <c r="L5162" s="10"/>
      <c r="M5162" s="10"/>
      <c r="N5162" s="10"/>
      <c r="O5162" s="10"/>
      <c r="P5162" s="10"/>
      <c r="Q5162" s="10"/>
      <c r="R5162" s="10"/>
      <c r="S5162" s="10"/>
      <c r="T5162" s="10"/>
      <c r="U5162" s="10"/>
      <c r="V5162" s="10"/>
      <c r="W5162" s="10"/>
      <c r="X5162" s="10"/>
    </row>
    <row r="5163" spans="1:24" x14ac:dyDescent="0.2">
      <c r="A5163" s="3">
        <v>45852</v>
      </c>
      <c r="B5163" s="9">
        <v>-200</v>
      </c>
      <c r="C5163" s="9" t="s">
        <v>36</v>
      </c>
      <c r="D5163" s="9" t="s">
        <v>37</v>
      </c>
      <c r="E5163" s="9" t="s">
        <v>4322</v>
      </c>
      <c r="F5163" s="9" t="s">
        <v>5537</v>
      </c>
      <c r="G5163" s="9" t="s">
        <v>5492</v>
      </c>
      <c r="H5163" s="10" t="s">
        <v>5670</v>
      </c>
      <c r="I5163" s="10"/>
      <c r="J5163" s="10"/>
      <c r="K5163" s="10"/>
      <c r="L5163" s="10"/>
      <c r="M5163" s="10"/>
      <c r="N5163" s="10"/>
      <c r="O5163" s="10"/>
      <c r="P5163" s="10"/>
      <c r="Q5163" s="10"/>
      <c r="R5163" s="10"/>
      <c r="S5163" s="10"/>
      <c r="T5163" s="10"/>
      <c r="U5163" s="10"/>
      <c r="V5163" s="10"/>
      <c r="W5163" s="10"/>
      <c r="X5163" s="10"/>
    </row>
    <row r="5164" spans="1:24" x14ac:dyDescent="0.2">
      <c r="A5164" s="3">
        <v>45882</v>
      </c>
      <c r="B5164" s="9">
        <v>-100</v>
      </c>
      <c r="C5164" s="9" t="s">
        <v>36</v>
      </c>
      <c r="D5164" s="9" t="s">
        <v>37</v>
      </c>
      <c r="E5164" s="9" t="s">
        <v>4506</v>
      </c>
      <c r="F5164" s="9" t="s">
        <v>5537</v>
      </c>
      <c r="G5164" s="9" t="s">
        <v>5492</v>
      </c>
      <c r="H5164" s="10" t="s">
        <v>5670</v>
      </c>
      <c r="I5164" s="10"/>
      <c r="J5164" s="10"/>
      <c r="K5164" s="10"/>
      <c r="L5164" s="10"/>
      <c r="M5164" s="10"/>
      <c r="N5164" s="10"/>
      <c r="O5164" s="10"/>
      <c r="P5164" s="10"/>
      <c r="Q5164" s="10"/>
      <c r="R5164" s="10"/>
      <c r="S5164" s="10"/>
      <c r="T5164" s="10"/>
      <c r="U5164" s="10"/>
      <c r="V5164" s="10"/>
      <c r="W5164" s="10"/>
      <c r="X5164" s="10"/>
    </row>
    <row r="5165" spans="1:24" x14ac:dyDescent="0.2">
      <c r="A5165" s="3">
        <v>45917</v>
      </c>
      <c r="B5165" s="9">
        <v>-1000</v>
      </c>
      <c r="C5165" s="9" t="s">
        <v>36</v>
      </c>
      <c r="D5165" s="9" t="s">
        <v>37</v>
      </c>
      <c r="E5165" s="9" t="s">
        <v>4730</v>
      </c>
      <c r="F5165" s="9" t="s">
        <v>5537</v>
      </c>
      <c r="G5165" s="9" t="s">
        <v>5492</v>
      </c>
      <c r="H5165" s="10" t="s">
        <v>5670</v>
      </c>
      <c r="I5165" s="10"/>
      <c r="J5165" s="10"/>
      <c r="K5165" s="10"/>
      <c r="L5165" s="10"/>
      <c r="M5165" s="10"/>
      <c r="N5165" s="10"/>
      <c r="O5165" s="10"/>
      <c r="P5165" s="10"/>
      <c r="Q5165" s="10"/>
      <c r="R5165" s="10"/>
      <c r="S5165" s="10"/>
      <c r="T5165" s="10"/>
      <c r="U5165" s="10"/>
      <c r="V5165" s="10"/>
      <c r="W5165" s="10"/>
      <c r="X5165" s="10"/>
    </row>
    <row r="5166" spans="1:24" x14ac:dyDescent="0.2">
      <c r="A5166" s="3">
        <v>45943</v>
      </c>
      <c r="B5166" s="9">
        <v>-700</v>
      </c>
      <c r="C5166" s="9" t="s">
        <v>36</v>
      </c>
      <c r="D5166" s="9" t="s">
        <v>37</v>
      </c>
      <c r="E5166" s="9" t="s">
        <v>4893</v>
      </c>
      <c r="F5166" s="9" t="s">
        <v>5537</v>
      </c>
      <c r="G5166" s="9" t="s">
        <v>5492</v>
      </c>
      <c r="H5166" s="10" t="s">
        <v>5670</v>
      </c>
      <c r="I5166" s="10"/>
      <c r="J5166" s="10"/>
      <c r="K5166" s="10"/>
      <c r="L5166" s="10"/>
      <c r="M5166" s="10"/>
      <c r="N5166" s="10"/>
      <c r="O5166" s="10"/>
      <c r="P5166" s="10"/>
      <c r="Q5166" s="10"/>
      <c r="R5166" s="10"/>
      <c r="S5166" s="10"/>
      <c r="T5166" s="10"/>
      <c r="U5166" s="10"/>
      <c r="V5166" s="10"/>
      <c r="W5166" s="10"/>
      <c r="X5166" s="10"/>
    </row>
    <row r="5167" spans="1:24" x14ac:dyDescent="0.2">
      <c r="A5167" s="3">
        <v>45944</v>
      </c>
      <c r="B5167" s="9">
        <v>-200</v>
      </c>
      <c r="C5167" s="9" t="s">
        <v>36</v>
      </c>
      <c r="D5167" s="9" t="s">
        <v>37</v>
      </c>
      <c r="E5167" s="9" t="s">
        <v>4910</v>
      </c>
      <c r="F5167" s="9" t="s">
        <v>5537</v>
      </c>
      <c r="G5167" s="9" t="s">
        <v>5492</v>
      </c>
      <c r="H5167" s="10" t="s">
        <v>5670</v>
      </c>
      <c r="I5167" s="10"/>
      <c r="J5167" s="10"/>
      <c r="K5167" s="10"/>
      <c r="L5167" s="10"/>
      <c r="M5167" s="10"/>
      <c r="N5167" s="10"/>
      <c r="O5167" s="10"/>
      <c r="P5167" s="10"/>
      <c r="Q5167" s="10"/>
      <c r="R5167" s="10"/>
      <c r="S5167" s="10"/>
      <c r="T5167" s="10"/>
      <c r="U5167" s="10"/>
      <c r="V5167" s="10"/>
      <c r="W5167" s="10"/>
      <c r="X5167" s="10"/>
    </row>
    <row r="5168" spans="1:24" x14ac:dyDescent="0.2">
      <c r="A5168" s="3">
        <v>46007</v>
      </c>
      <c r="B5168" s="9">
        <v>-91</v>
      </c>
      <c r="C5168" s="9" t="s">
        <v>36</v>
      </c>
      <c r="D5168" s="9" t="s">
        <v>37</v>
      </c>
      <c r="E5168" s="9" t="s">
        <v>5121</v>
      </c>
      <c r="F5168" s="9" t="s">
        <v>5537</v>
      </c>
      <c r="G5168" s="9" t="s">
        <v>5492</v>
      </c>
      <c r="H5168" s="10" t="s">
        <v>5670</v>
      </c>
      <c r="I5168" s="10"/>
      <c r="J5168" s="10"/>
      <c r="K5168" s="10"/>
      <c r="L5168" s="10"/>
      <c r="M5168" s="10"/>
      <c r="N5168" s="10"/>
      <c r="O5168" s="10"/>
      <c r="P5168" s="10"/>
      <c r="Q5168" s="10"/>
      <c r="R5168" s="10"/>
      <c r="S5168" s="10"/>
      <c r="T5168" s="10"/>
      <c r="U5168" s="10"/>
      <c r="V5168" s="10"/>
      <c r="W5168" s="10"/>
      <c r="X5168" s="10"/>
    </row>
    <row r="5169" spans="1:24" x14ac:dyDescent="0.2">
      <c r="A5169" s="3">
        <v>46020</v>
      </c>
      <c r="B5169" s="9">
        <v>-70</v>
      </c>
      <c r="C5169" s="9" t="s">
        <v>36</v>
      </c>
      <c r="D5169" s="9" t="s">
        <v>37</v>
      </c>
      <c r="E5169" s="9" t="s">
        <v>5129</v>
      </c>
      <c r="F5169" s="9" t="s">
        <v>5537</v>
      </c>
      <c r="G5169" s="9" t="s">
        <v>5492</v>
      </c>
      <c r="H5169" s="10" t="s">
        <v>5670</v>
      </c>
      <c r="I5169" s="10"/>
      <c r="J5169" s="10"/>
      <c r="K5169" s="10"/>
      <c r="L5169" s="10"/>
      <c r="M5169" s="10"/>
      <c r="N5169" s="10"/>
      <c r="O5169" s="10"/>
      <c r="P5169" s="10"/>
      <c r="Q5169" s="10"/>
      <c r="R5169" s="10"/>
      <c r="S5169" s="10"/>
      <c r="T5169" s="10"/>
      <c r="U5169" s="10"/>
      <c r="V5169" s="10"/>
      <c r="W5169" s="10"/>
      <c r="X5169" s="10"/>
    </row>
    <row r="5170" spans="1:24" x14ac:dyDescent="0.2">
      <c r="A5170" s="3">
        <v>45425</v>
      </c>
      <c r="B5170" s="9">
        <v>-2000</v>
      </c>
      <c r="C5170" s="9" t="s">
        <v>5534</v>
      </c>
      <c r="D5170" s="9" t="s">
        <v>37</v>
      </c>
      <c r="E5170" s="9" t="s">
        <v>2159</v>
      </c>
      <c r="F5170" s="9" t="s">
        <v>5537</v>
      </c>
      <c r="G5170" s="9" t="s">
        <v>5492</v>
      </c>
      <c r="H5170" s="10" t="s">
        <v>5701</v>
      </c>
      <c r="I5170" s="10"/>
      <c r="J5170" s="10"/>
      <c r="K5170" s="10"/>
      <c r="L5170" s="10"/>
      <c r="M5170" s="10"/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  <c r="X5170" s="10"/>
    </row>
    <row r="5171" spans="1:24" x14ac:dyDescent="0.2">
      <c r="A5171" s="3">
        <v>45293</v>
      </c>
      <c r="B5171" s="9">
        <v>-15</v>
      </c>
      <c r="C5171" s="9" t="s">
        <v>5534</v>
      </c>
      <c r="D5171" s="9" t="s">
        <v>37</v>
      </c>
      <c r="E5171" s="9" t="s">
        <v>1515</v>
      </c>
      <c r="F5171" s="9" t="s">
        <v>5537</v>
      </c>
      <c r="G5171" s="9" t="s">
        <v>5492</v>
      </c>
      <c r="H5171" s="10" t="s">
        <v>5658</v>
      </c>
      <c r="I5171" s="10"/>
      <c r="J5171" s="10"/>
      <c r="K5171" s="10"/>
      <c r="L5171" s="10"/>
      <c r="M5171" s="10"/>
      <c r="N5171" s="10"/>
      <c r="O5171" s="10"/>
      <c r="P5171" s="10"/>
      <c r="Q5171" s="10"/>
      <c r="R5171" s="10"/>
      <c r="S5171" s="10"/>
      <c r="T5171" s="10"/>
      <c r="U5171" s="10"/>
      <c r="V5171" s="10"/>
      <c r="W5171" s="10"/>
      <c r="X5171" s="10"/>
    </row>
    <row r="5172" spans="1:24" x14ac:dyDescent="0.2">
      <c r="A5172" s="3">
        <v>45294</v>
      </c>
      <c r="B5172" s="9">
        <v>-410</v>
      </c>
      <c r="C5172" s="9" t="s">
        <v>5534</v>
      </c>
      <c r="D5172" s="9" t="s">
        <v>37</v>
      </c>
      <c r="E5172" s="9" t="s">
        <v>1526</v>
      </c>
      <c r="F5172" s="9" t="s">
        <v>5537</v>
      </c>
      <c r="G5172" s="9" t="s">
        <v>5492</v>
      </c>
      <c r="H5172" s="10" t="s">
        <v>5658</v>
      </c>
      <c r="I5172" s="10"/>
      <c r="J5172" s="10"/>
      <c r="K5172" s="10"/>
      <c r="L5172" s="10"/>
      <c r="M5172" s="10"/>
      <c r="N5172" s="10"/>
      <c r="O5172" s="10"/>
      <c r="P5172" s="10"/>
      <c r="Q5172" s="10"/>
      <c r="R5172" s="10"/>
      <c r="S5172" s="10"/>
      <c r="T5172" s="10"/>
      <c r="U5172" s="10"/>
      <c r="V5172" s="10"/>
      <c r="W5172" s="10"/>
      <c r="X5172" s="10"/>
    </row>
    <row r="5173" spans="1:24" x14ac:dyDescent="0.2">
      <c r="A5173" s="3">
        <v>45299</v>
      </c>
      <c r="B5173" s="9">
        <v>-200</v>
      </c>
      <c r="C5173" s="9" t="s">
        <v>5534</v>
      </c>
      <c r="D5173" s="9" t="s">
        <v>37</v>
      </c>
      <c r="E5173" s="9" t="s">
        <v>1559</v>
      </c>
      <c r="F5173" s="9" t="s">
        <v>5537</v>
      </c>
      <c r="G5173" s="9" t="s">
        <v>5492</v>
      </c>
      <c r="H5173" s="10" t="s">
        <v>5658</v>
      </c>
      <c r="I5173" s="10"/>
      <c r="J5173" s="10"/>
      <c r="K5173" s="10"/>
      <c r="L5173" s="10"/>
      <c r="M5173" s="10"/>
      <c r="N5173" s="10"/>
      <c r="O5173" s="10"/>
      <c r="P5173" s="10"/>
      <c r="Q5173" s="10"/>
      <c r="R5173" s="10"/>
      <c r="S5173" s="10"/>
      <c r="T5173" s="10"/>
      <c r="U5173" s="10"/>
      <c r="V5173" s="10"/>
      <c r="W5173" s="10"/>
      <c r="X5173" s="10"/>
    </row>
    <row r="5174" spans="1:24" x14ac:dyDescent="0.2">
      <c r="A5174" s="3">
        <v>45350</v>
      </c>
      <c r="B5174" s="9">
        <v>-2200</v>
      </c>
      <c r="C5174" s="9" t="s">
        <v>36</v>
      </c>
      <c r="D5174" s="9" t="s">
        <v>37</v>
      </c>
      <c r="E5174" s="9" t="s">
        <v>1731</v>
      </c>
      <c r="F5174" s="9" t="s">
        <v>5537</v>
      </c>
      <c r="G5174" s="9" t="s">
        <v>5492</v>
      </c>
      <c r="H5174" s="10" t="s">
        <v>5658</v>
      </c>
      <c r="I5174" s="10"/>
      <c r="J5174" s="10"/>
      <c r="K5174" s="10"/>
      <c r="L5174" s="10"/>
      <c r="M5174" s="10"/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  <c r="X5174" s="10"/>
    </row>
    <row r="5175" spans="1:24" x14ac:dyDescent="0.2">
      <c r="A5175" s="3">
        <v>45350</v>
      </c>
      <c r="B5175" s="9">
        <v>-300</v>
      </c>
      <c r="C5175" s="9" t="s">
        <v>36</v>
      </c>
      <c r="D5175" s="9" t="s">
        <v>37</v>
      </c>
      <c r="E5175" s="9" t="s">
        <v>1732</v>
      </c>
      <c r="F5175" s="9" t="s">
        <v>5537</v>
      </c>
      <c r="G5175" s="9" t="s">
        <v>5492</v>
      </c>
      <c r="H5175" s="10" t="s">
        <v>5658</v>
      </c>
      <c r="I5175" s="10"/>
      <c r="J5175" s="10"/>
      <c r="K5175" s="10"/>
      <c r="L5175" s="10"/>
      <c r="M5175" s="10"/>
      <c r="N5175" s="10"/>
      <c r="O5175" s="10"/>
      <c r="P5175" s="10"/>
      <c r="Q5175" s="10"/>
      <c r="R5175" s="10"/>
      <c r="S5175" s="10"/>
      <c r="T5175" s="10"/>
      <c r="U5175" s="10"/>
      <c r="V5175" s="10"/>
      <c r="W5175" s="10"/>
      <c r="X5175" s="10"/>
    </row>
    <row r="5176" spans="1:24" x14ac:dyDescent="0.2">
      <c r="A5176" s="3">
        <v>45364</v>
      </c>
      <c r="B5176" s="9">
        <v>-1000</v>
      </c>
      <c r="C5176" s="9" t="s">
        <v>36</v>
      </c>
      <c r="D5176" s="9" t="s">
        <v>37</v>
      </c>
      <c r="E5176" s="9" t="s">
        <v>1806</v>
      </c>
      <c r="F5176" s="9" t="s">
        <v>5537</v>
      </c>
      <c r="G5176" s="9" t="s">
        <v>5492</v>
      </c>
      <c r="H5176" s="10" t="s">
        <v>5658</v>
      </c>
      <c r="I5176" s="10"/>
      <c r="J5176" s="10"/>
      <c r="K5176" s="10"/>
      <c r="L5176" s="10"/>
      <c r="M5176" s="10"/>
      <c r="N5176" s="10"/>
      <c r="O5176" s="10"/>
      <c r="P5176" s="10"/>
      <c r="Q5176" s="10"/>
      <c r="R5176" s="10"/>
      <c r="S5176" s="10"/>
      <c r="T5176" s="10"/>
      <c r="U5176" s="10"/>
      <c r="V5176" s="10"/>
      <c r="W5176" s="10"/>
      <c r="X5176" s="10"/>
    </row>
    <row r="5177" spans="1:24" x14ac:dyDescent="0.2">
      <c r="A5177" s="3">
        <v>45384</v>
      </c>
      <c r="B5177" s="9">
        <v>-38000</v>
      </c>
      <c r="C5177" s="9" t="s">
        <v>5534</v>
      </c>
      <c r="D5177" s="9" t="s">
        <v>37</v>
      </c>
      <c r="E5177" s="9" t="s">
        <v>1905</v>
      </c>
      <c r="F5177" s="9" t="s">
        <v>5537</v>
      </c>
      <c r="G5177" s="9" t="s">
        <v>5492</v>
      </c>
      <c r="H5177" s="10" t="s">
        <v>5658</v>
      </c>
      <c r="I5177" s="10"/>
      <c r="J5177" s="10"/>
      <c r="K5177" s="10"/>
      <c r="L5177" s="10"/>
      <c r="M5177" s="10"/>
      <c r="N5177" s="10"/>
      <c r="O5177" s="10"/>
      <c r="P5177" s="10"/>
      <c r="Q5177" s="10"/>
      <c r="R5177" s="10"/>
      <c r="S5177" s="10"/>
      <c r="T5177" s="10"/>
      <c r="U5177" s="10"/>
      <c r="V5177" s="10"/>
      <c r="W5177" s="10"/>
      <c r="X5177" s="10"/>
    </row>
    <row r="5178" spans="1:24" x14ac:dyDescent="0.2">
      <c r="A5178" s="3">
        <v>45411</v>
      </c>
      <c r="B5178" s="9">
        <v>-300</v>
      </c>
      <c r="C5178" s="9" t="s">
        <v>36</v>
      </c>
      <c r="D5178" s="9" t="s">
        <v>37</v>
      </c>
      <c r="E5178" s="9" t="s">
        <v>2060</v>
      </c>
      <c r="F5178" s="9" t="s">
        <v>5537</v>
      </c>
      <c r="G5178" s="9" t="s">
        <v>5492</v>
      </c>
      <c r="H5178" s="10" t="s">
        <v>5658</v>
      </c>
      <c r="I5178" s="10"/>
      <c r="J5178" s="10"/>
      <c r="K5178" s="10"/>
      <c r="L5178" s="10"/>
      <c r="M5178" s="10"/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  <c r="X5178" s="10"/>
    </row>
    <row r="5179" spans="1:24" x14ac:dyDescent="0.2">
      <c r="A5179" s="3">
        <v>45412</v>
      </c>
      <c r="B5179" s="9">
        <v>-1000</v>
      </c>
      <c r="C5179" s="9" t="s">
        <v>5534</v>
      </c>
      <c r="D5179" s="9" t="s">
        <v>37</v>
      </c>
      <c r="E5179" s="9" t="s">
        <v>2101</v>
      </c>
      <c r="F5179" s="9" t="s">
        <v>5537</v>
      </c>
      <c r="G5179" s="9" t="s">
        <v>5492</v>
      </c>
      <c r="H5179" s="10" t="s">
        <v>5658</v>
      </c>
      <c r="I5179" s="10"/>
      <c r="J5179" s="10"/>
      <c r="K5179" s="10"/>
      <c r="L5179" s="10"/>
      <c r="M5179" s="10"/>
      <c r="N5179" s="10"/>
      <c r="O5179" s="10"/>
      <c r="P5179" s="10"/>
      <c r="Q5179" s="10"/>
      <c r="R5179" s="10"/>
      <c r="S5179" s="10"/>
      <c r="T5179" s="10"/>
      <c r="U5179" s="10"/>
      <c r="V5179" s="10"/>
      <c r="W5179" s="10"/>
      <c r="X5179" s="10"/>
    </row>
    <row r="5180" spans="1:24" x14ac:dyDescent="0.2">
      <c r="A5180" s="3">
        <v>45432</v>
      </c>
      <c r="B5180" s="9">
        <v>-500</v>
      </c>
      <c r="C5180" s="9" t="s">
        <v>36</v>
      </c>
      <c r="D5180" s="9" t="s">
        <v>37</v>
      </c>
      <c r="E5180" s="9" t="s">
        <v>2206</v>
      </c>
      <c r="F5180" s="9" t="s">
        <v>5537</v>
      </c>
      <c r="G5180" s="9" t="s">
        <v>5492</v>
      </c>
      <c r="H5180" s="10" t="s">
        <v>5658</v>
      </c>
      <c r="I5180" s="10"/>
      <c r="J5180" s="10"/>
      <c r="K5180" s="10"/>
      <c r="L5180" s="10"/>
      <c r="M5180" s="10"/>
      <c r="N5180" s="10"/>
      <c r="O5180" s="10"/>
      <c r="P5180" s="10"/>
      <c r="Q5180" s="10"/>
      <c r="R5180" s="10"/>
      <c r="S5180" s="10"/>
      <c r="T5180" s="10"/>
      <c r="U5180" s="10"/>
      <c r="V5180" s="10"/>
      <c r="W5180" s="10"/>
      <c r="X5180" s="10"/>
    </row>
    <row r="5181" spans="1:24" x14ac:dyDescent="0.2">
      <c r="A5181" s="3">
        <v>45439</v>
      </c>
      <c r="B5181" s="9">
        <v>-500</v>
      </c>
      <c r="C5181" s="9" t="s">
        <v>5534</v>
      </c>
      <c r="D5181" s="9" t="s">
        <v>37</v>
      </c>
      <c r="E5181" s="9" t="s">
        <v>2247</v>
      </c>
      <c r="F5181" s="9" t="s">
        <v>5537</v>
      </c>
      <c r="G5181" s="9" t="s">
        <v>5492</v>
      </c>
      <c r="H5181" s="10" t="s">
        <v>5658</v>
      </c>
      <c r="I5181" s="10"/>
      <c r="J5181" s="10"/>
      <c r="K5181" s="10"/>
      <c r="L5181" s="10"/>
      <c r="M5181" s="10"/>
      <c r="N5181" s="10"/>
      <c r="O5181" s="10"/>
      <c r="P5181" s="10"/>
      <c r="Q5181" s="10"/>
      <c r="R5181" s="10"/>
      <c r="S5181" s="10"/>
      <c r="T5181" s="10"/>
      <c r="U5181" s="10"/>
      <c r="V5181" s="10"/>
      <c r="W5181" s="10"/>
      <c r="X5181" s="10"/>
    </row>
    <row r="5182" spans="1:24" x14ac:dyDescent="0.2">
      <c r="A5182" s="3">
        <v>45439</v>
      </c>
      <c r="B5182" s="9">
        <v>-1400</v>
      </c>
      <c r="C5182" s="9" t="s">
        <v>5534</v>
      </c>
      <c r="D5182" s="9" t="s">
        <v>37</v>
      </c>
      <c r="E5182" s="9" t="s">
        <v>2248</v>
      </c>
      <c r="F5182" s="9" t="s">
        <v>5537</v>
      </c>
      <c r="G5182" s="9" t="s">
        <v>5492</v>
      </c>
      <c r="H5182" s="10" t="s">
        <v>5658</v>
      </c>
      <c r="I5182" s="10"/>
      <c r="J5182" s="10"/>
      <c r="K5182" s="10"/>
      <c r="L5182" s="10"/>
      <c r="M5182" s="10"/>
      <c r="N5182" s="10"/>
      <c r="O5182" s="10"/>
      <c r="P5182" s="10"/>
      <c r="Q5182" s="10"/>
      <c r="R5182" s="10"/>
      <c r="S5182" s="10"/>
      <c r="T5182" s="10"/>
      <c r="U5182" s="10"/>
      <c r="V5182" s="10"/>
      <c r="W5182" s="10"/>
      <c r="X5182" s="10"/>
    </row>
    <row r="5183" spans="1:24" x14ac:dyDescent="0.2">
      <c r="A5183" s="3">
        <v>45474</v>
      </c>
      <c r="B5183" s="9">
        <v>-500</v>
      </c>
      <c r="C5183" s="9" t="s">
        <v>36</v>
      </c>
      <c r="D5183" s="9" t="s">
        <v>37</v>
      </c>
      <c r="E5183" s="9" t="s">
        <v>2364</v>
      </c>
      <c r="F5183" s="9" t="s">
        <v>5537</v>
      </c>
      <c r="G5183" s="9" t="s">
        <v>5492</v>
      </c>
      <c r="H5183" s="10" t="s">
        <v>5658</v>
      </c>
      <c r="I5183" s="10"/>
      <c r="J5183" s="10"/>
      <c r="K5183" s="10"/>
      <c r="L5183" s="10"/>
      <c r="M5183" s="10"/>
      <c r="N5183" s="10"/>
      <c r="O5183" s="10"/>
      <c r="P5183" s="10"/>
      <c r="Q5183" s="10"/>
      <c r="R5183" s="10"/>
      <c r="S5183" s="10"/>
      <c r="T5183" s="10"/>
      <c r="U5183" s="10"/>
      <c r="V5183" s="10"/>
      <c r="W5183" s="10"/>
      <c r="X5183" s="10"/>
    </row>
    <row r="5184" spans="1:24" x14ac:dyDescent="0.2">
      <c r="A5184" s="3">
        <v>45498</v>
      </c>
      <c r="B5184" s="9">
        <v>-410</v>
      </c>
      <c r="C5184" s="9" t="s">
        <v>5534</v>
      </c>
      <c r="D5184" s="9" t="s">
        <v>37</v>
      </c>
      <c r="E5184" s="9" t="s">
        <v>2478</v>
      </c>
      <c r="F5184" s="9" t="s">
        <v>5537</v>
      </c>
      <c r="G5184" s="9" t="s">
        <v>5492</v>
      </c>
      <c r="H5184" s="10" t="s">
        <v>5658</v>
      </c>
      <c r="I5184" s="10"/>
      <c r="J5184" s="10"/>
      <c r="K5184" s="10"/>
      <c r="L5184" s="10"/>
      <c r="M5184" s="10"/>
      <c r="N5184" s="10"/>
      <c r="O5184" s="10"/>
      <c r="P5184" s="10"/>
      <c r="Q5184" s="10"/>
      <c r="R5184" s="10"/>
      <c r="S5184" s="10"/>
      <c r="T5184" s="10"/>
      <c r="U5184" s="10"/>
      <c r="V5184" s="10"/>
      <c r="W5184" s="10"/>
      <c r="X5184" s="10"/>
    </row>
    <row r="5185" spans="1:24" x14ac:dyDescent="0.2">
      <c r="A5185" s="3">
        <v>45512</v>
      </c>
      <c r="B5185" s="9">
        <v>-1000</v>
      </c>
      <c r="C5185" s="9" t="s">
        <v>36</v>
      </c>
      <c r="D5185" s="9" t="s">
        <v>37</v>
      </c>
      <c r="E5185" s="9" t="s">
        <v>2545</v>
      </c>
      <c r="F5185" s="9" t="s">
        <v>5537</v>
      </c>
      <c r="G5185" s="9" t="s">
        <v>5492</v>
      </c>
      <c r="H5185" s="10" t="s">
        <v>5658</v>
      </c>
      <c r="I5185" s="10"/>
      <c r="J5185" s="10"/>
      <c r="K5185" s="10"/>
      <c r="L5185" s="10"/>
      <c r="M5185" s="10"/>
      <c r="N5185" s="10"/>
      <c r="O5185" s="10"/>
      <c r="P5185" s="10"/>
      <c r="Q5185" s="10"/>
      <c r="R5185" s="10"/>
      <c r="S5185" s="10"/>
      <c r="T5185" s="10"/>
      <c r="U5185" s="10"/>
      <c r="V5185" s="10"/>
      <c r="W5185" s="10"/>
      <c r="X5185" s="10"/>
    </row>
    <row r="5186" spans="1:24" x14ac:dyDescent="0.2">
      <c r="A5186" s="3">
        <v>45517</v>
      </c>
      <c r="B5186" s="9">
        <v>-135</v>
      </c>
      <c r="C5186" s="9" t="s">
        <v>36</v>
      </c>
      <c r="D5186" s="9" t="s">
        <v>37</v>
      </c>
      <c r="E5186" s="9" t="s">
        <v>2557</v>
      </c>
      <c r="F5186" s="9" t="s">
        <v>5537</v>
      </c>
      <c r="G5186" s="9" t="s">
        <v>5492</v>
      </c>
      <c r="H5186" s="10" t="s">
        <v>5658</v>
      </c>
      <c r="I5186" s="10"/>
      <c r="J5186" s="10"/>
      <c r="K5186" s="10"/>
      <c r="L5186" s="10"/>
      <c r="M5186" s="10"/>
      <c r="N5186" s="10"/>
      <c r="O5186" s="10"/>
      <c r="P5186" s="10"/>
      <c r="Q5186" s="10"/>
      <c r="R5186" s="10"/>
      <c r="S5186" s="10"/>
      <c r="T5186" s="10"/>
      <c r="U5186" s="10"/>
      <c r="V5186" s="10"/>
      <c r="W5186" s="10"/>
      <c r="X5186" s="10"/>
    </row>
    <row r="5187" spans="1:24" x14ac:dyDescent="0.2">
      <c r="A5187" s="3">
        <v>45520</v>
      </c>
      <c r="B5187" s="9">
        <v>-500</v>
      </c>
      <c r="C5187" s="9" t="s">
        <v>36</v>
      </c>
      <c r="D5187" s="9" t="s">
        <v>37</v>
      </c>
      <c r="E5187" s="9" t="s">
        <v>2567</v>
      </c>
      <c r="F5187" s="9" t="s">
        <v>5537</v>
      </c>
      <c r="G5187" s="9" t="s">
        <v>5492</v>
      </c>
      <c r="H5187" s="10" t="s">
        <v>5658</v>
      </c>
      <c r="I5187" s="10"/>
      <c r="J5187" s="10"/>
      <c r="K5187" s="10"/>
      <c r="L5187" s="10"/>
      <c r="M5187" s="10"/>
      <c r="N5187" s="10"/>
      <c r="O5187" s="10"/>
      <c r="P5187" s="10"/>
      <c r="Q5187" s="10"/>
      <c r="R5187" s="10"/>
      <c r="S5187" s="10"/>
      <c r="T5187" s="10"/>
      <c r="U5187" s="10"/>
      <c r="V5187" s="10"/>
      <c r="W5187" s="10"/>
      <c r="X5187" s="10"/>
    </row>
    <row r="5188" spans="1:24" x14ac:dyDescent="0.2">
      <c r="A5188" s="3">
        <v>45547</v>
      </c>
      <c r="B5188" s="9">
        <v>-500</v>
      </c>
      <c r="C5188" s="9" t="s">
        <v>36</v>
      </c>
      <c r="D5188" s="9" t="s">
        <v>37</v>
      </c>
      <c r="E5188" s="9" t="s">
        <v>2701</v>
      </c>
      <c r="F5188" s="9" t="s">
        <v>5537</v>
      </c>
      <c r="G5188" s="9" t="s">
        <v>5492</v>
      </c>
      <c r="H5188" s="10" t="s">
        <v>5658</v>
      </c>
      <c r="I5188" s="10"/>
      <c r="J5188" s="10"/>
      <c r="K5188" s="10"/>
      <c r="L5188" s="10"/>
      <c r="M5188" s="10"/>
      <c r="N5188" s="10"/>
      <c r="O5188" s="10"/>
      <c r="P5188" s="10"/>
      <c r="Q5188" s="10"/>
      <c r="R5188" s="10"/>
      <c r="S5188" s="10"/>
      <c r="T5188" s="10"/>
      <c r="U5188" s="10"/>
      <c r="V5188" s="10"/>
      <c r="W5188" s="10"/>
      <c r="X5188" s="10"/>
    </row>
    <row r="5189" spans="1:24" x14ac:dyDescent="0.2">
      <c r="A5189" s="3">
        <v>45558</v>
      </c>
      <c r="B5189" s="9">
        <v>-550</v>
      </c>
      <c r="C5189" s="9" t="s">
        <v>5534</v>
      </c>
      <c r="D5189" s="9" t="s">
        <v>37</v>
      </c>
      <c r="E5189" s="9" t="s">
        <v>2790</v>
      </c>
      <c r="F5189" s="9" t="s">
        <v>5537</v>
      </c>
      <c r="G5189" s="9" t="s">
        <v>5492</v>
      </c>
      <c r="H5189" s="10" t="s">
        <v>5658</v>
      </c>
      <c r="I5189" s="10"/>
      <c r="J5189" s="10"/>
      <c r="K5189" s="10"/>
      <c r="L5189" s="10"/>
      <c r="M5189" s="10"/>
      <c r="N5189" s="10"/>
      <c r="O5189" s="10"/>
      <c r="P5189" s="10"/>
      <c r="Q5189" s="10"/>
      <c r="R5189" s="10"/>
      <c r="S5189" s="10"/>
      <c r="T5189" s="10"/>
      <c r="U5189" s="10"/>
      <c r="V5189" s="10"/>
      <c r="W5189" s="10"/>
      <c r="X5189" s="10"/>
    </row>
    <row r="5190" spans="1:24" x14ac:dyDescent="0.2">
      <c r="A5190" s="3">
        <v>45558</v>
      </c>
      <c r="B5190" s="9">
        <v>-1000</v>
      </c>
      <c r="C5190" s="9" t="s">
        <v>5534</v>
      </c>
      <c r="D5190" s="9" t="s">
        <v>37</v>
      </c>
      <c r="E5190" s="9" t="s">
        <v>2791</v>
      </c>
      <c r="F5190" s="9" t="s">
        <v>5537</v>
      </c>
      <c r="G5190" s="9" t="s">
        <v>5492</v>
      </c>
      <c r="H5190" s="10" t="s">
        <v>5658</v>
      </c>
      <c r="I5190" s="10"/>
      <c r="J5190" s="10"/>
      <c r="K5190" s="10"/>
      <c r="L5190" s="10"/>
      <c r="M5190" s="10"/>
      <c r="N5190" s="10"/>
      <c r="O5190" s="10"/>
      <c r="P5190" s="10"/>
      <c r="Q5190" s="10"/>
      <c r="R5190" s="10"/>
      <c r="S5190" s="10"/>
      <c r="T5190" s="10"/>
      <c r="U5190" s="10"/>
      <c r="V5190" s="10"/>
      <c r="W5190" s="10"/>
      <c r="X5190" s="10"/>
    </row>
    <row r="5191" spans="1:24" x14ac:dyDescent="0.2">
      <c r="A5191" s="3">
        <v>45559</v>
      </c>
      <c r="B5191" s="9">
        <v>-400</v>
      </c>
      <c r="C5191" s="9" t="s">
        <v>5534</v>
      </c>
      <c r="D5191" s="9" t="s">
        <v>37</v>
      </c>
      <c r="E5191" s="9" t="s">
        <v>2804</v>
      </c>
      <c r="F5191" s="9" t="s">
        <v>5537</v>
      </c>
      <c r="G5191" s="9" t="s">
        <v>5492</v>
      </c>
      <c r="H5191" s="10" t="s">
        <v>5658</v>
      </c>
      <c r="I5191" s="10"/>
      <c r="J5191" s="10"/>
      <c r="K5191" s="10"/>
      <c r="L5191" s="10"/>
      <c r="M5191" s="10"/>
      <c r="N5191" s="10"/>
      <c r="O5191" s="10"/>
      <c r="P5191" s="10"/>
      <c r="Q5191" s="10"/>
      <c r="R5191" s="10"/>
      <c r="S5191" s="10"/>
      <c r="T5191" s="10"/>
      <c r="U5191" s="10"/>
      <c r="V5191" s="10"/>
      <c r="W5191" s="10"/>
      <c r="X5191" s="10"/>
    </row>
    <row r="5192" spans="1:24" x14ac:dyDescent="0.2">
      <c r="A5192" s="3">
        <v>45565</v>
      </c>
      <c r="B5192" s="9">
        <v>-300</v>
      </c>
      <c r="C5192" s="9" t="s">
        <v>36</v>
      </c>
      <c r="D5192" s="9" t="s">
        <v>37</v>
      </c>
      <c r="E5192" s="9" t="s">
        <v>2834</v>
      </c>
      <c r="F5192" s="9" t="s">
        <v>5537</v>
      </c>
      <c r="G5192" s="9" t="s">
        <v>5492</v>
      </c>
      <c r="H5192" s="10" t="s">
        <v>5658</v>
      </c>
      <c r="I5192" s="10"/>
      <c r="J5192" s="10"/>
      <c r="K5192" s="10"/>
      <c r="L5192" s="10"/>
      <c r="M5192" s="10"/>
      <c r="N5192" s="10"/>
      <c r="O5192" s="10"/>
      <c r="P5192" s="10"/>
      <c r="Q5192" s="10"/>
      <c r="R5192" s="10"/>
      <c r="S5192" s="10"/>
      <c r="T5192" s="10"/>
      <c r="U5192" s="10"/>
      <c r="V5192" s="10"/>
      <c r="W5192" s="10"/>
      <c r="X5192" s="10"/>
    </row>
    <row r="5193" spans="1:24" x14ac:dyDescent="0.2">
      <c r="A5193" s="3">
        <v>45611</v>
      </c>
      <c r="B5193" s="9">
        <v>-1000</v>
      </c>
      <c r="C5193" s="9" t="s">
        <v>36</v>
      </c>
      <c r="D5193" s="9" t="s">
        <v>37</v>
      </c>
      <c r="E5193" s="9" t="s">
        <v>3058</v>
      </c>
      <c r="F5193" s="9" t="s">
        <v>5537</v>
      </c>
      <c r="G5193" s="9" t="s">
        <v>5492</v>
      </c>
      <c r="H5193" s="10" t="s">
        <v>5658</v>
      </c>
      <c r="I5193" s="10"/>
      <c r="J5193" s="10"/>
      <c r="K5193" s="10"/>
      <c r="L5193" s="10"/>
      <c r="M5193" s="10"/>
      <c r="N5193" s="10"/>
      <c r="O5193" s="10"/>
      <c r="P5193" s="10"/>
      <c r="Q5193" s="10"/>
      <c r="R5193" s="10"/>
      <c r="S5193" s="10"/>
      <c r="T5193" s="10"/>
      <c r="U5193" s="10"/>
      <c r="V5193" s="10"/>
      <c r="W5193" s="10"/>
      <c r="X5193" s="10"/>
    </row>
    <row r="5194" spans="1:24" x14ac:dyDescent="0.2">
      <c r="A5194" s="3">
        <v>45628</v>
      </c>
      <c r="B5194" s="9">
        <v>-100</v>
      </c>
      <c r="C5194" s="9" t="s">
        <v>36</v>
      </c>
      <c r="D5194" s="9" t="s">
        <v>37</v>
      </c>
      <c r="E5194" s="9" t="s">
        <v>3139</v>
      </c>
      <c r="F5194" s="9" t="s">
        <v>5537</v>
      </c>
      <c r="G5194" s="9" t="s">
        <v>5492</v>
      </c>
      <c r="H5194" s="10" t="s">
        <v>5658</v>
      </c>
      <c r="I5194" s="10"/>
      <c r="J5194" s="10"/>
      <c r="K5194" s="10"/>
      <c r="L5194" s="10"/>
      <c r="M5194" s="10"/>
      <c r="N5194" s="10"/>
      <c r="O5194" s="10"/>
      <c r="P5194" s="10"/>
      <c r="Q5194" s="10"/>
      <c r="R5194" s="10"/>
      <c r="S5194" s="10"/>
      <c r="T5194" s="10"/>
      <c r="U5194" s="10"/>
      <c r="V5194" s="10"/>
      <c r="W5194" s="10"/>
      <c r="X5194" s="10"/>
    </row>
    <row r="5195" spans="1:24" x14ac:dyDescent="0.2">
      <c r="A5195" s="3">
        <v>45635</v>
      </c>
      <c r="B5195" s="9">
        <v>-750</v>
      </c>
      <c r="C5195" s="9" t="s">
        <v>5534</v>
      </c>
      <c r="D5195" s="9" t="s">
        <v>37</v>
      </c>
      <c r="E5195" s="9" t="s">
        <v>3197</v>
      </c>
      <c r="F5195" s="9" t="s">
        <v>5537</v>
      </c>
      <c r="G5195" s="9" t="s">
        <v>5492</v>
      </c>
      <c r="H5195" s="10" t="s">
        <v>5658</v>
      </c>
      <c r="I5195" s="10"/>
      <c r="J5195" s="10"/>
      <c r="K5195" s="10"/>
      <c r="L5195" s="10"/>
      <c r="M5195" s="10"/>
      <c r="N5195" s="10"/>
      <c r="O5195" s="10"/>
      <c r="P5195" s="10"/>
      <c r="Q5195" s="10"/>
      <c r="R5195" s="10"/>
      <c r="S5195" s="10"/>
      <c r="T5195" s="10"/>
      <c r="U5195" s="10"/>
      <c r="V5195" s="10"/>
      <c r="W5195" s="10"/>
      <c r="X5195" s="10"/>
    </row>
    <row r="5196" spans="1:24" x14ac:dyDescent="0.2">
      <c r="A5196" s="3">
        <v>45635</v>
      </c>
      <c r="B5196" s="9">
        <v>-170</v>
      </c>
      <c r="C5196" s="9" t="s">
        <v>5534</v>
      </c>
      <c r="D5196" s="9" t="s">
        <v>37</v>
      </c>
      <c r="E5196" s="9" t="s">
        <v>3198</v>
      </c>
      <c r="F5196" s="9" t="s">
        <v>5537</v>
      </c>
      <c r="G5196" s="9" t="s">
        <v>5492</v>
      </c>
      <c r="H5196" s="10" t="s">
        <v>5658</v>
      </c>
      <c r="I5196" s="10"/>
      <c r="J5196" s="10"/>
      <c r="K5196" s="10"/>
      <c r="L5196" s="10"/>
      <c r="M5196" s="10"/>
      <c r="N5196" s="10"/>
      <c r="O5196" s="10"/>
      <c r="P5196" s="10"/>
      <c r="Q5196" s="10"/>
      <c r="R5196" s="10"/>
      <c r="S5196" s="10"/>
      <c r="T5196" s="10"/>
      <c r="U5196" s="10"/>
      <c r="V5196" s="10"/>
      <c r="W5196" s="10"/>
      <c r="X5196" s="10"/>
    </row>
    <row r="5197" spans="1:24" x14ac:dyDescent="0.2">
      <c r="A5197" s="3">
        <v>45657</v>
      </c>
      <c r="B5197" s="9">
        <v>-3050</v>
      </c>
      <c r="C5197" s="9" t="s">
        <v>36</v>
      </c>
      <c r="D5197" s="9" t="s">
        <v>37</v>
      </c>
      <c r="E5197" s="9" t="s">
        <v>3296</v>
      </c>
      <c r="F5197" s="9" t="s">
        <v>5537</v>
      </c>
      <c r="G5197" s="9" t="s">
        <v>5492</v>
      </c>
      <c r="H5197" s="10" t="s">
        <v>5658</v>
      </c>
      <c r="I5197" s="10"/>
      <c r="J5197" s="10"/>
      <c r="K5197" s="10"/>
      <c r="L5197" s="10"/>
      <c r="M5197" s="10"/>
      <c r="N5197" s="10"/>
      <c r="O5197" s="10"/>
      <c r="P5197" s="10"/>
      <c r="Q5197" s="10"/>
      <c r="R5197" s="10"/>
      <c r="S5197" s="10"/>
      <c r="T5197" s="10"/>
      <c r="U5197" s="10"/>
      <c r="V5197" s="10"/>
      <c r="W5197" s="10"/>
      <c r="X5197" s="10"/>
    </row>
    <row r="5198" spans="1:24" x14ac:dyDescent="0.2">
      <c r="A5198" s="3">
        <v>45679</v>
      </c>
      <c r="B5198" s="9">
        <v>-400</v>
      </c>
      <c r="C5198" s="9" t="s">
        <v>5534</v>
      </c>
      <c r="D5198" s="9" t="s">
        <v>37</v>
      </c>
      <c r="E5198" s="9" t="s">
        <v>3389</v>
      </c>
      <c r="F5198" s="9" t="s">
        <v>5537</v>
      </c>
      <c r="G5198" s="9" t="s">
        <v>5492</v>
      </c>
      <c r="H5198" s="10" t="s">
        <v>5658</v>
      </c>
      <c r="I5198" s="10"/>
      <c r="J5198" s="10"/>
      <c r="K5198" s="10"/>
      <c r="L5198" s="10"/>
      <c r="M5198" s="10"/>
      <c r="N5198" s="10"/>
      <c r="O5198" s="10"/>
      <c r="P5198" s="10"/>
      <c r="Q5198" s="10"/>
      <c r="R5198" s="10"/>
      <c r="S5198" s="10"/>
      <c r="T5198" s="10"/>
      <c r="U5198" s="10"/>
      <c r="V5198" s="10"/>
      <c r="W5198" s="10"/>
      <c r="X5198" s="10"/>
    </row>
    <row r="5199" spans="1:24" x14ac:dyDescent="0.2">
      <c r="A5199" s="3">
        <v>45705</v>
      </c>
      <c r="B5199" s="9">
        <v>-1000</v>
      </c>
      <c r="C5199" s="9" t="s">
        <v>36</v>
      </c>
      <c r="D5199" s="9" t="s">
        <v>37</v>
      </c>
      <c r="E5199" s="9" t="s">
        <v>3485</v>
      </c>
      <c r="F5199" s="9" t="s">
        <v>5537</v>
      </c>
      <c r="G5199" s="9" t="s">
        <v>5492</v>
      </c>
      <c r="H5199" s="10" t="s">
        <v>5658</v>
      </c>
      <c r="I5199" s="10"/>
      <c r="J5199" s="10"/>
      <c r="K5199" s="10"/>
      <c r="L5199" s="10"/>
      <c r="M5199" s="10"/>
      <c r="N5199" s="10"/>
      <c r="O5199" s="10"/>
      <c r="P5199" s="10"/>
      <c r="Q5199" s="10"/>
      <c r="R5199" s="10"/>
      <c r="S5199" s="10"/>
      <c r="T5199" s="10"/>
      <c r="U5199" s="10"/>
      <c r="V5199" s="10"/>
      <c r="W5199" s="10"/>
      <c r="X5199" s="10"/>
    </row>
    <row r="5200" spans="1:24" x14ac:dyDescent="0.2">
      <c r="A5200" s="3">
        <v>45714</v>
      </c>
      <c r="B5200" s="9">
        <v>-500</v>
      </c>
      <c r="C5200" s="9" t="s">
        <v>36</v>
      </c>
      <c r="D5200" s="9" t="s">
        <v>37</v>
      </c>
      <c r="E5200" s="9" t="s">
        <v>3547</v>
      </c>
      <c r="F5200" s="9" t="s">
        <v>5537</v>
      </c>
      <c r="G5200" s="9" t="s">
        <v>5492</v>
      </c>
      <c r="H5200" s="10" t="s">
        <v>5658</v>
      </c>
      <c r="I5200" s="10"/>
      <c r="J5200" s="10"/>
      <c r="K5200" s="10"/>
      <c r="L5200" s="10"/>
      <c r="M5200" s="10"/>
      <c r="N5200" s="10"/>
      <c r="O5200" s="10"/>
      <c r="P5200" s="10"/>
      <c r="Q5200" s="10"/>
      <c r="R5200" s="10"/>
      <c r="S5200" s="10"/>
      <c r="T5200" s="10"/>
      <c r="U5200" s="10"/>
      <c r="V5200" s="10"/>
      <c r="W5200" s="10"/>
      <c r="X5200" s="10"/>
    </row>
    <row r="5201" spans="1:24" x14ac:dyDescent="0.2">
      <c r="A5201" s="3">
        <v>45716</v>
      </c>
      <c r="B5201" s="9">
        <v>-1200</v>
      </c>
      <c r="C5201" s="9" t="s">
        <v>5534</v>
      </c>
      <c r="D5201" s="9" t="s">
        <v>37</v>
      </c>
      <c r="E5201" s="9" t="s">
        <v>3553</v>
      </c>
      <c r="F5201" s="9" t="s">
        <v>5537</v>
      </c>
      <c r="G5201" s="9" t="s">
        <v>5492</v>
      </c>
      <c r="H5201" s="10" t="s">
        <v>5658</v>
      </c>
      <c r="I5201" s="10"/>
      <c r="J5201" s="10"/>
      <c r="K5201" s="10"/>
      <c r="L5201" s="10"/>
      <c r="M5201" s="10"/>
      <c r="N5201" s="10"/>
      <c r="O5201" s="10"/>
      <c r="P5201" s="10"/>
      <c r="Q5201" s="10"/>
      <c r="R5201" s="10"/>
      <c r="S5201" s="10"/>
      <c r="T5201" s="10"/>
      <c r="U5201" s="10"/>
      <c r="V5201" s="10"/>
      <c r="W5201" s="10"/>
      <c r="X5201" s="10"/>
    </row>
    <row r="5202" spans="1:24" x14ac:dyDescent="0.2">
      <c r="A5202" s="3">
        <v>45796</v>
      </c>
      <c r="B5202" s="9">
        <v>-500</v>
      </c>
      <c r="C5202" s="9" t="s">
        <v>5534</v>
      </c>
      <c r="D5202" s="9" t="s">
        <v>37</v>
      </c>
      <c r="E5202" s="9" t="s">
        <v>3953</v>
      </c>
      <c r="F5202" s="9" t="s">
        <v>5537</v>
      </c>
      <c r="G5202" s="9" t="s">
        <v>5492</v>
      </c>
      <c r="H5202" s="10" t="s">
        <v>5658</v>
      </c>
      <c r="I5202" s="10"/>
      <c r="J5202" s="10"/>
      <c r="K5202" s="10"/>
      <c r="L5202" s="10"/>
      <c r="M5202" s="10"/>
      <c r="N5202" s="10"/>
      <c r="O5202" s="10"/>
      <c r="P5202" s="10"/>
      <c r="Q5202" s="10"/>
      <c r="R5202" s="10"/>
      <c r="S5202" s="10"/>
      <c r="T5202" s="10"/>
      <c r="U5202" s="10"/>
      <c r="V5202" s="10"/>
      <c r="W5202" s="10"/>
      <c r="X5202" s="10"/>
    </row>
    <row r="5203" spans="1:24" x14ac:dyDescent="0.2">
      <c r="A5203" s="3">
        <v>45993</v>
      </c>
      <c r="B5203" s="9">
        <v>-190</v>
      </c>
      <c r="C5203" s="9" t="s">
        <v>36</v>
      </c>
      <c r="D5203" s="9" t="s">
        <v>37</v>
      </c>
      <c r="E5203" s="9" t="s">
        <v>5111</v>
      </c>
      <c r="F5203" s="9" t="s">
        <v>5537</v>
      </c>
      <c r="G5203" s="9" t="s">
        <v>5492</v>
      </c>
      <c r="H5203" s="10" t="s">
        <v>5658</v>
      </c>
      <c r="I5203" s="10"/>
      <c r="J5203" s="10"/>
      <c r="K5203" s="10"/>
      <c r="L5203" s="10"/>
      <c r="M5203" s="10"/>
      <c r="N5203" s="10"/>
      <c r="O5203" s="10"/>
      <c r="P5203" s="10"/>
      <c r="Q5203" s="10"/>
      <c r="R5203" s="10"/>
      <c r="S5203" s="10"/>
      <c r="T5203" s="10"/>
      <c r="U5203" s="10"/>
      <c r="V5203" s="10"/>
      <c r="W5203" s="10"/>
      <c r="X5203" s="10"/>
    </row>
    <row r="5204" spans="1:24" x14ac:dyDescent="0.2">
      <c r="A5204" s="3">
        <v>45299</v>
      </c>
      <c r="B5204" s="9">
        <v>-125</v>
      </c>
      <c r="C5204" s="9" t="s">
        <v>5534</v>
      </c>
      <c r="D5204" s="9" t="s">
        <v>37</v>
      </c>
      <c r="E5204" s="9" t="s">
        <v>1549</v>
      </c>
      <c r="F5204" s="9" t="s">
        <v>5537</v>
      </c>
      <c r="G5204" s="9" t="s">
        <v>5492</v>
      </c>
      <c r="H5204" s="10" t="s">
        <v>5667</v>
      </c>
      <c r="I5204" s="10"/>
      <c r="J5204" s="10"/>
      <c r="K5204" s="10"/>
      <c r="L5204" s="10"/>
      <c r="M5204" s="10"/>
      <c r="N5204" s="10"/>
      <c r="O5204" s="10"/>
      <c r="P5204" s="10"/>
      <c r="Q5204" s="10"/>
      <c r="R5204" s="10"/>
      <c r="S5204" s="10"/>
      <c r="T5204" s="10"/>
      <c r="U5204" s="10"/>
      <c r="V5204" s="10"/>
      <c r="W5204" s="10"/>
      <c r="X5204" s="10"/>
    </row>
    <row r="5205" spans="1:24" x14ac:dyDescent="0.2">
      <c r="A5205" s="3">
        <v>45310</v>
      </c>
      <c r="B5205" s="9">
        <v>-2100</v>
      </c>
      <c r="C5205" s="9" t="s">
        <v>36</v>
      </c>
      <c r="D5205" s="9" t="s">
        <v>37</v>
      </c>
      <c r="E5205" s="9" t="s">
        <v>1613</v>
      </c>
      <c r="F5205" s="9" t="s">
        <v>5537</v>
      </c>
      <c r="G5205" s="9" t="s">
        <v>5492</v>
      </c>
      <c r="H5205" s="10" t="s">
        <v>5667</v>
      </c>
      <c r="I5205" s="10"/>
      <c r="J5205" s="10"/>
      <c r="K5205" s="10"/>
      <c r="L5205" s="10"/>
      <c r="M5205" s="10"/>
      <c r="N5205" s="10"/>
      <c r="O5205" s="10"/>
      <c r="P5205" s="10"/>
      <c r="Q5205" s="10"/>
      <c r="R5205" s="10"/>
      <c r="S5205" s="10"/>
      <c r="T5205" s="10"/>
      <c r="U5205" s="10"/>
      <c r="V5205" s="10"/>
      <c r="W5205" s="10"/>
      <c r="X5205" s="10"/>
    </row>
    <row r="5206" spans="1:24" x14ac:dyDescent="0.2">
      <c r="A5206" s="3">
        <v>45320</v>
      </c>
      <c r="B5206" s="9">
        <v>-150</v>
      </c>
      <c r="C5206" s="9" t="s">
        <v>36</v>
      </c>
      <c r="D5206" s="9" t="s">
        <v>37</v>
      </c>
      <c r="E5206" s="9" t="s">
        <v>1639</v>
      </c>
      <c r="F5206" s="9" t="s">
        <v>5537</v>
      </c>
      <c r="G5206" s="9" t="s">
        <v>5492</v>
      </c>
      <c r="H5206" s="10" t="s">
        <v>5667</v>
      </c>
      <c r="I5206" s="10"/>
      <c r="J5206" s="10"/>
      <c r="K5206" s="10"/>
      <c r="L5206" s="10"/>
      <c r="M5206" s="10"/>
      <c r="N5206" s="10"/>
      <c r="O5206" s="10"/>
      <c r="P5206" s="10"/>
      <c r="Q5206" s="10"/>
      <c r="R5206" s="10"/>
      <c r="S5206" s="10"/>
      <c r="T5206" s="10"/>
      <c r="U5206" s="10"/>
      <c r="V5206" s="10"/>
      <c r="W5206" s="10"/>
      <c r="X5206" s="10"/>
    </row>
    <row r="5207" spans="1:24" x14ac:dyDescent="0.2">
      <c r="A5207" s="3">
        <v>45379</v>
      </c>
      <c r="B5207" s="9">
        <v>-2000</v>
      </c>
      <c r="C5207" s="9" t="s">
        <v>36</v>
      </c>
      <c r="D5207" s="9" t="s">
        <v>37</v>
      </c>
      <c r="E5207" s="9" t="s">
        <v>1882</v>
      </c>
      <c r="F5207" s="9" t="s">
        <v>5537</v>
      </c>
      <c r="G5207" s="9" t="s">
        <v>5492</v>
      </c>
      <c r="H5207" s="10" t="s">
        <v>5667</v>
      </c>
      <c r="I5207" s="10"/>
      <c r="J5207" s="10"/>
      <c r="K5207" s="10"/>
      <c r="L5207" s="10"/>
      <c r="M5207" s="10"/>
      <c r="N5207" s="10"/>
      <c r="O5207" s="10"/>
      <c r="P5207" s="10"/>
      <c r="Q5207" s="10"/>
      <c r="R5207" s="10"/>
      <c r="S5207" s="10"/>
      <c r="T5207" s="10"/>
      <c r="U5207" s="10"/>
      <c r="V5207" s="10"/>
      <c r="W5207" s="10"/>
      <c r="X5207" s="10"/>
    </row>
    <row r="5208" spans="1:24" x14ac:dyDescent="0.2">
      <c r="A5208" s="3">
        <v>45384</v>
      </c>
      <c r="B5208" s="9">
        <v>-500</v>
      </c>
      <c r="C5208" s="9" t="s">
        <v>36</v>
      </c>
      <c r="D5208" s="9" t="s">
        <v>37</v>
      </c>
      <c r="E5208" s="9" t="s">
        <v>1891</v>
      </c>
      <c r="F5208" s="9" t="s">
        <v>5537</v>
      </c>
      <c r="G5208" s="9" t="s">
        <v>5492</v>
      </c>
      <c r="H5208" s="10" t="s">
        <v>5667</v>
      </c>
      <c r="I5208" s="10"/>
      <c r="J5208" s="10"/>
      <c r="K5208" s="10"/>
      <c r="L5208" s="10"/>
      <c r="M5208" s="10"/>
      <c r="N5208" s="10"/>
      <c r="O5208" s="10"/>
      <c r="P5208" s="10"/>
      <c r="Q5208" s="10"/>
      <c r="R5208" s="10"/>
      <c r="S5208" s="10"/>
      <c r="T5208" s="10"/>
      <c r="U5208" s="10"/>
      <c r="V5208" s="10"/>
      <c r="W5208" s="10"/>
      <c r="X5208" s="10"/>
    </row>
    <row r="5209" spans="1:24" x14ac:dyDescent="0.2">
      <c r="A5209" s="3">
        <v>45397</v>
      </c>
      <c r="B5209" s="9">
        <v>-2500</v>
      </c>
      <c r="C5209" s="9" t="s">
        <v>36</v>
      </c>
      <c r="D5209" s="9" t="s">
        <v>37</v>
      </c>
      <c r="E5209" s="9" t="s">
        <v>1961</v>
      </c>
      <c r="F5209" s="9" t="s">
        <v>5537</v>
      </c>
      <c r="G5209" s="9" t="s">
        <v>5492</v>
      </c>
      <c r="H5209" s="10" t="s">
        <v>5667</v>
      </c>
      <c r="I5209" s="10"/>
      <c r="J5209" s="10"/>
      <c r="K5209" s="10"/>
      <c r="L5209" s="10"/>
      <c r="M5209" s="10"/>
      <c r="N5209" s="10"/>
      <c r="O5209" s="10"/>
      <c r="P5209" s="10"/>
      <c r="Q5209" s="10"/>
      <c r="R5209" s="10"/>
      <c r="S5209" s="10"/>
      <c r="T5209" s="10"/>
      <c r="U5209" s="10"/>
      <c r="V5209" s="10"/>
      <c r="W5209" s="10"/>
      <c r="X5209" s="10"/>
    </row>
    <row r="5210" spans="1:24" x14ac:dyDescent="0.2">
      <c r="A5210" s="3">
        <v>45426</v>
      </c>
      <c r="B5210" s="9">
        <v>-500</v>
      </c>
      <c r="C5210" s="9" t="s">
        <v>36</v>
      </c>
      <c r="D5210" s="9" t="s">
        <v>37</v>
      </c>
      <c r="E5210" s="9" t="s">
        <v>2174</v>
      </c>
      <c r="F5210" s="9" t="s">
        <v>5537</v>
      </c>
      <c r="G5210" s="9" t="s">
        <v>5492</v>
      </c>
      <c r="H5210" s="10" t="s">
        <v>5667</v>
      </c>
      <c r="I5210" s="10"/>
      <c r="J5210" s="10"/>
      <c r="K5210" s="10"/>
      <c r="L5210" s="10"/>
      <c r="M5210" s="10"/>
      <c r="N5210" s="10"/>
      <c r="O5210" s="10"/>
      <c r="P5210" s="10"/>
      <c r="Q5210" s="10"/>
      <c r="R5210" s="10"/>
      <c r="S5210" s="10"/>
      <c r="T5210" s="10"/>
      <c r="U5210" s="10"/>
      <c r="V5210" s="10"/>
      <c r="W5210" s="10"/>
      <c r="X5210" s="10"/>
    </row>
    <row r="5211" spans="1:24" x14ac:dyDescent="0.2">
      <c r="A5211" s="3">
        <v>45428</v>
      </c>
      <c r="B5211" s="9">
        <v>-8800</v>
      </c>
      <c r="C5211" s="9" t="s">
        <v>5534</v>
      </c>
      <c r="D5211" s="9" t="s">
        <v>37</v>
      </c>
      <c r="E5211" s="9" t="s">
        <v>2199</v>
      </c>
      <c r="F5211" s="9" t="s">
        <v>5537</v>
      </c>
      <c r="G5211" s="9" t="s">
        <v>5492</v>
      </c>
      <c r="H5211" s="10" t="s">
        <v>5667</v>
      </c>
      <c r="I5211" s="10"/>
      <c r="J5211" s="10"/>
      <c r="K5211" s="10"/>
      <c r="L5211" s="10"/>
      <c r="M5211" s="10"/>
      <c r="N5211" s="10"/>
      <c r="O5211" s="10"/>
      <c r="P5211" s="10"/>
      <c r="Q5211" s="10"/>
      <c r="R5211" s="10"/>
      <c r="S5211" s="10"/>
      <c r="T5211" s="10"/>
      <c r="U5211" s="10"/>
      <c r="V5211" s="10"/>
      <c r="W5211" s="10"/>
      <c r="X5211" s="10"/>
    </row>
    <row r="5212" spans="1:24" x14ac:dyDescent="0.2">
      <c r="A5212" s="3">
        <v>45457</v>
      </c>
      <c r="B5212" s="9">
        <v>-1000</v>
      </c>
      <c r="C5212" s="9" t="s">
        <v>36</v>
      </c>
      <c r="D5212" s="9" t="s">
        <v>37</v>
      </c>
      <c r="E5212" s="9" t="s">
        <v>2301</v>
      </c>
      <c r="F5212" s="9" t="s">
        <v>5537</v>
      </c>
      <c r="G5212" s="9" t="s">
        <v>5492</v>
      </c>
      <c r="H5212" s="10" t="s">
        <v>5667</v>
      </c>
      <c r="I5212" s="10"/>
      <c r="J5212" s="10"/>
      <c r="K5212" s="10"/>
      <c r="L5212" s="10"/>
      <c r="M5212" s="10"/>
      <c r="N5212" s="10"/>
      <c r="O5212" s="10"/>
      <c r="P5212" s="10"/>
      <c r="Q5212" s="10"/>
      <c r="R5212" s="10"/>
      <c r="S5212" s="10"/>
      <c r="T5212" s="10"/>
      <c r="U5212" s="10"/>
      <c r="V5212" s="10"/>
      <c r="W5212" s="10"/>
      <c r="X5212" s="10"/>
    </row>
    <row r="5213" spans="1:24" x14ac:dyDescent="0.2">
      <c r="A5213" s="3">
        <v>45481</v>
      </c>
      <c r="B5213" s="9">
        <v>-2200</v>
      </c>
      <c r="C5213" s="9" t="s">
        <v>36</v>
      </c>
      <c r="D5213" s="9" t="s">
        <v>37</v>
      </c>
      <c r="E5213" s="9" t="s">
        <v>2387</v>
      </c>
      <c r="F5213" s="9" t="s">
        <v>5537</v>
      </c>
      <c r="G5213" s="9" t="s">
        <v>5492</v>
      </c>
      <c r="H5213" s="10" t="s">
        <v>5667</v>
      </c>
      <c r="I5213" s="10"/>
      <c r="J5213" s="10"/>
      <c r="K5213" s="10"/>
      <c r="L5213" s="10"/>
      <c r="M5213" s="10"/>
      <c r="N5213" s="10"/>
      <c r="O5213" s="10"/>
      <c r="P5213" s="10"/>
      <c r="Q5213" s="10"/>
      <c r="R5213" s="10"/>
      <c r="S5213" s="10"/>
      <c r="T5213" s="10"/>
      <c r="U5213" s="10"/>
      <c r="V5213" s="10"/>
      <c r="W5213" s="10"/>
      <c r="X5213" s="10"/>
    </row>
    <row r="5214" spans="1:24" x14ac:dyDescent="0.2">
      <c r="A5214" s="3">
        <v>45481</v>
      </c>
      <c r="B5214" s="9">
        <v>-200</v>
      </c>
      <c r="C5214" s="9" t="s">
        <v>36</v>
      </c>
      <c r="D5214" s="9" t="s">
        <v>37</v>
      </c>
      <c r="E5214" s="9" t="s">
        <v>2388</v>
      </c>
      <c r="F5214" s="9" t="s">
        <v>5537</v>
      </c>
      <c r="G5214" s="9" t="s">
        <v>5492</v>
      </c>
      <c r="H5214" s="10" t="s">
        <v>5667</v>
      </c>
      <c r="I5214" s="10"/>
      <c r="J5214" s="10"/>
      <c r="K5214" s="10"/>
      <c r="L5214" s="10"/>
      <c r="M5214" s="10"/>
      <c r="N5214" s="10"/>
      <c r="O5214" s="10"/>
      <c r="P5214" s="10"/>
      <c r="Q5214" s="10"/>
      <c r="R5214" s="10"/>
      <c r="S5214" s="10"/>
      <c r="T5214" s="10"/>
      <c r="U5214" s="10"/>
      <c r="V5214" s="10"/>
      <c r="W5214" s="10"/>
      <c r="X5214" s="10"/>
    </row>
    <row r="5215" spans="1:24" x14ac:dyDescent="0.2">
      <c r="A5215" s="3">
        <v>45496</v>
      </c>
      <c r="B5215" s="9">
        <v>-500</v>
      </c>
      <c r="C5215" s="9" t="s">
        <v>36</v>
      </c>
      <c r="D5215" s="9" t="s">
        <v>37</v>
      </c>
      <c r="E5215" s="9" t="s">
        <v>2457</v>
      </c>
      <c r="F5215" s="9" t="s">
        <v>5537</v>
      </c>
      <c r="G5215" s="9" t="s">
        <v>5492</v>
      </c>
      <c r="H5215" s="10" t="s">
        <v>5667</v>
      </c>
      <c r="I5215" s="10"/>
      <c r="J5215" s="10"/>
      <c r="K5215" s="10"/>
      <c r="L5215" s="10"/>
      <c r="M5215" s="10"/>
      <c r="N5215" s="10"/>
      <c r="O5215" s="10"/>
      <c r="P5215" s="10"/>
      <c r="Q5215" s="10"/>
      <c r="R5215" s="10"/>
      <c r="S5215" s="10"/>
      <c r="T5215" s="10"/>
      <c r="U5215" s="10"/>
      <c r="V5215" s="10"/>
      <c r="W5215" s="10"/>
      <c r="X5215" s="10"/>
    </row>
    <row r="5216" spans="1:24" x14ac:dyDescent="0.2">
      <c r="A5216" s="3">
        <v>45551</v>
      </c>
      <c r="B5216" s="9">
        <v>-500</v>
      </c>
      <c r="C5216" s="9" t="s">
        <v>36</v>
      </c>
      <c r="D5216" s="9" t="s">
        <v>37</v>
      </c>
      <c r="E5216" s="9" t="s">
        <v>2708</v>
      </c>
      <c r="F5216" s="9" t="s">
        <v>5537</v>
      </c>
      <c r="G5216" s="9" t="s">
        <v>5492</v>
      </c>
      <c r="H5216" s="10" t="s">
        <v>5667</v>
      </c>
      <c r="I5216" s="10"/>
      <c r="J5216" s="10"/>
      <c r="K5216" s="10"/>
      <c r="L5216" s="10"/>
      <c r="M5216" s="10"/>
      <c r="N5216" s="10"/>
      <c r="O5216" s="10"/>
      <c r="P5216" s="10"/>
      <c r="Q5216" s="10"/>
      <c r="R5216" s="10"/>
      <c r="S5216" s="10"/>
      <c r="T5216" s="10"/>
      <c r="U5216" s="10"/>
      <c r="V5216" s="10"/>
      <c r="W5216" s="10"/>
      <c r="X5216" s="10"/>
    </row>
    <row r="5217" spans="1:24" x14ac:dyDescent="0.2">
      <c r="A5217" s="3">
        <v>45555</v>
      </c>
      <c r="B5217" s="9">
        <v>-1500</v>
      </c>
      <c r="C5217" s="9" t="s">
        <v>36</v>
      </c>
      <c r="D5217" s="9" t="s">
        <v>37</v>
      </c>
      <c r="E5217" s="9" t="s">
        <v>2737</v>
      </c>
      <c r="F5217" s="9" t="s">
        <v>5537</v>
      </c>
      <c r="G5217" s="9" t="s">
        <v>5492</v>
      </c>
      <c r="H5217" s="10" t="s">
        <v>5667</v>
      </c>
      <c r="I5217" s="10"/>
      <c r="J5217" s="10"/>
      <c r="K5217" s="10"/>
      <c r="L5217" s="10"/>
      <c r="M5217" s="10"/>
      <c r="N5217" s="10"/>
      <c r="O5217" s="10"/>
      <c r="P5217" s="10"/>
      <c r="Q5217" s="10"/>
      <c r="R5217" s="10"/>
      <c r="S5217" s="10"/>
      <c r="T5217" s="10"/>
      <c r="U5217" s="10"/>
      <c r="V5217" s="10"/>
      <c r="W5217" s="10"/>
      <c r="X5217" s="10"/>
    </row>
    <row r="5218" spans="1:24" x14ac:dyDescent="0.2">
      <c r="A5218" s="3">
        <v>45583</v>
      </c>
      <c r="B5218" s="9">
        <v>-300</v>
      </c>
      <c r="C5218" s="9" t="s">
        <v>36</v>
      </c>
      <c r="D5218" s="9" t="s">
        <v>37</v>
      </c>
      <c r="E5218" s="9" t="s">
        <v>2925</v>
      </c>
      <c r="F5218" s="9" t="s">
        <v>5537</v>
      </c>
      <c r="G5218" s="9" t="s">
        <v>5492</v>
      </c>
      <c r="H5218" s="10" t="s">
        <v>5667</v>
      </c>
      <c r="I5218" s="10"/>
      <c r="J5218" s="10"/>
      <c r="K5218" s="10"/>
      <c r="L5218" s="10"/>
      <c r="M5218" s="10"/>
      <c r="N5218" s="10"/>
      <c r="O5218" s="10"/>
      <c r="P5218" s="10"/>
      <c r="Q5218" s="10"/>
      <c r="R5218" s="10"/>
      <c r="S5218" s="10"/>
      <c r="T5218" s="10"/>
      <c r="U5218" s="10"/>
      <c r="V5218" s="10"/>
      <c r="W5218" s="10"/>
      <c r="X5218" s="10"/>
    </row>
    <row r="5219" spans="1:24" x14ac:dyDescent="0.2">
      <c r="A5219" s="3">
        <v>45621</v>
      </c>
      <c r="B5219" s="9">
        <v>-500</v>
      </c>
      <c r="C5219" s="9" t="s">
        <v>5534</v>
      </c>
      <c r="D5219" s="9" t="s">
        <v>37</v>
      </c>
      <c r="E5219" s="9" t="s">
        <v>3110</v>
      </c>
      <c r="F5219" s="9" t="s">
        <v>5537</v>
      </c>
      <c r="G5219" s="9" t="s">
        <v>5492</v>
      </c>
      <c r="H5219" s="10" t="s">
        <v>5667</v>
      </c>
      <c r="I5219" s="10"/>
      <c r="J5219" s="10"/>
      <c r="K5219" s="10"/>
      <c r="L5219" s="10"/>
      <c r="M5219" s="10"/>
      <c r="N5219" s="10"/>
      <c r="O5219" s="10"/>
      <c r="P5219" s="10"/>
      <c r="Q5219" s="10"/>
      <c r="R5219" s="10"/>
      <c r="S5219" s="10"/>
      <c r="T5219" s="10"/>
      <c r="U5219" s="10"/>
      <c r="V5219" s="10"/>
      <c r="W5219" s="10"/>
      <c r="X5219" s="10"/>
    </row>
    <row r="5220" spans="1:24" x14ac:dyDescent="0.2">
      <c r="A5220" s="3">
        <v>45642</v>
      </c>
      <c r="B5220" s="9">
        <v>-250</v>
      </c>
      <c r="C5220" s="9" t="s">
        <v>5534</v>
      </c>
      <c r="D5220" s="9" t="s">
        <v>37</v>
      </c>
      <c r="E5220" s="9" t="s">
        <v>3223</v>
      </c>
      <c r="F5220" s="9" t="s">
        <v>5537</v>
      </c>
      <c r="G5220" s="9" t="s">
        <v>5492</v>
      </c>
      <c r="H5220" s="10" t="s">
        <v>5667</v>
      </c>
      <c r="I5220" s="10"/>
      <c r="J5220" s="10"/>
      <c r="K5220" s="10"/>
      <c r="L5220" s="10"/>
      <c r="M5220" s="10"/>
      <c r="N5220" s="10"/>
      <c r="O5220" s="10"/>
      <c r="P5220" s="10"/>
      <c r="Q5220" s="10"/>
      <c r="R5220" s="10"/>
      <c r="S5220" s="10"/>
      <c r="T5220" s="10"/>
      <c r="U5220" s="10"/>
      <c r="V5220" s="10"/>
      <c r="W5220" s="10"/>
      <c r="X5220" s="10"/>
    </row>
    <row r="5221" spans="1:24" x14ac:dyDescent="0.2">
      <c r="A5221" s="3">
        <v>45642</v>
      </c>
      <c r="B5221" s="9">
        <v>-400</v>
      </c>
      <c r="C5221" s="9" t="s">
        <v>5534</v>
      </c>
      <c r="D5221" s="9" t="s">
        <v>37</v>
      </c>
      <c r="E5221" s="9" t="s">
        <v>3224</v>
      </c>
      <c r="F5221" s="9" t="s">
        <v>5537</v>
      </c>
      <c r="G5221" s="9" t="s">
        <v>5492</v>
      </c>
      <c r="H5221" s="10" t="s">
        <v>5667</v>
      </c>
      <c r="I5221" s="10"/>
      <c r="J5221" s="10"/>
      <c r="K5221" s="10"/>
      <c r="L5221" s="10"/>
      <c r="M5221" s="10"/>
      <c r="N5221" s="10"/>
      <c r="O5221" s="10"/>
      <c r="P5221" s="10"/>
      <c r="Q5221" s="10"/>
      <c r="R5221" s="10"/>
      <c r="S5221" s="10"/>
      <c r="T5221" s="10"/>
      <c r="U5221" s="10"/>
      <c r="V5221" s="10"/>
      <c r="W5221" s="10"/>
      <c r="X5221" s="10"/>
    </row>
    <row r="5222" spans="1:24" x14ac:dyDescent="0.2">
      <c r="A5222" s="3">
        <v>45657</v>
      </c>
      <c r="B5222" s="9">
        <v>-100</v>
      </c>
      <c r="C5222" s="9" t="s">
        <v>36</v>
      </c>
      <c r="D5222" s="9" t="s">
        <v>37</v>
      </c>
      <c r="E5222" s="9" t="s">
        <v>3297</v>
      </c>
      <c r="F5222" s="9" t="s">
        <v>5537</v>
      </c>
      <c r="G5222" s="9" t="s">
        <v>5492</v>
      </c>
      <c r="H5222" s="10" t="s">
        <v>5667</v>
      </c>
      <c r="I5222" s="10"/>
      <c r="J5222" s="10"/>
      <c r="K5222" s="10"/>
      <c r="L5222" s="10"/>
      <c r="M5222" s="10"/>
      <c r="N5222" s="10"/>
      <c r="O5222" s="10"/>
      <c r="P5222" s="10"/>
      <c r="Q5222" s="10"/>
      <c r="R5222" s="10"/>
      <c r="S5222" s="10"/>
      <c r="T5222" s="10"/>
      <c r="U5222" s="10"/>
      <c r="V5222" s="10"/>
      <c r="W5222" s="10"/>
      <c r="X5222" s="10"/>
    </row>
    <row r="5223" spans="1:24" x14ac:dyDescent="0.2">
      <c r="A5223" s="3">
        <v>45663</v>
      </c>
      <c r="B5223" s="9">
        <v>-570</v>
      </c>
      <c r="C5223" s="9" t="s">
        <v>36</v>
      </c>
      <c r="D5223" s="9" t="s">
        <v>37</v>
      </c>
      <c r="E5223" s="9" t="s">
        <v>3319</v>
      </c>
      <c r="F5223" s="9" t="s">
        <v>5537</v>
      </c>
      <c r="G5223" s="9" t="s">
        <v>5492</v>
      </c>
      <c r="H5223" s="10" t="s">
        <v>5667</v>
      </c>
      <c r="I5223" s="10"/>
      <c r="J5223" s="10"/>
      <c r="K5223" s="10"/>
      <c r="L5223" s="10"/>
      <c r="M5223" s="10"/>
      <c r="N5223" s="10"/>
      <c r="O5223" s="10"/>
      <c r="P5223" s="10"/>
      <c r="Q5223" s="10"/>
      <c r="R5223" s="10"/>
      <c r="S5223" s="10"/>
      <c r="T5223" s="10"/>
      <c r="U5223" s="10"/>
      <c r="V5223" s="10"/>
      <c r="W5223" s="10"/>
      <c r="X5223" s="10"/>
    </row>
    <row r="5224" spans="1:24" x14ac:dyDescent="0.2">
      <c r="A5224" s="3">
        <v>45681</v>
      </c>
      <c r="B5224" s="9">
        <v>-431</v>
      </c>
      <c r="C5224" s="9" t="s">
        <v>5534</v>
      </c>
      <c r="D5224" s="9" t="s">
        <v>37</v>
      </c>
      <c r="E5224" s="9" t="s">
        <v>3406</v>
      </c>
      <c r="F5224" s="9" t="s">
        <v>5537</v>
      </c>
      <c r="G5224" s="9" t="s">
        <v>5492</v>
      </c>
      <c r="H5224" s="10" t="s">
        <v>5667</v>
      </c>
      <c r="I5224" s="10"/>
      <c r="J5224" s="10"/>
      <c r="K5224" s="10"/>
      <c r="L5224" s="10"/>
      <c r="M5224" s="10"/>
      <c r="N5224" s="10"/>
      <c r="O5224" s="10"/>
      <c r="P5224" s="10"/>
      <c r="Q5224" s="10"/>
      <c r="R5224" s="10"/>
      <c r="S5224" s="10"/>
      <c r="T5224" s="10"/>
      <c r="U5224" s="10"/>
      <c r="V5224" s="10"/>
      <c r="W5224" s="10"/>
      <c r="X5224" s="10"/>
    </row>
    <row r="5225" spans="1:24" x14ac:dyDescent="0.2">
      <c r="A5225" s="3">
        <v>45693</v>
      </c>
      <c r="B5225" s="9">
        <v>-160</v>
      </c>
      <c r="C5225" s="9" t="s">
        <v>36</v>
      </c>
      <c r="D5225" s="9" t="s">
        <v>37</v>
      </c>
      <c r="E5225" s="9" t="s">
        <v>3452</v>
      </c>
      <c r="F5225" s="9" t="s">
        <v>5537</v>
      </c>
      <c r="G5225" s="9" t="s">
        <v>5492</v>
      </c>
      <c r="H5225" s="10" t="s">
        <v>5667</v>
      </c>
      <c r="I5225" s="10"/>
      <c r="J5225" s="10"/>
      <c r="K5225" s="10"/>
      <c r="L5225" s="10"/>
      <c r="M5225" s="10"/>
      <c r="N5225" s="10"/>
      <c r="O5225" s="10"/>
      <c r="P5225" s="10"/>
      <c r="Q5225" s="10"/>
      <c r="R5225" s="10"/>
      <c r="S5225" s="10"/>
      <c r="T5225" s="10"/>
      <c r="U5225" s="10"/>
      <c r="V5225" s="10"/>
      <c r="W5225" s="10"/>
      <c r="X5225" s="10"/>
    </row>
    <row r="5226" spans="1:24" x14ac:dyDescent="0.2">
      <c r="A5226" s="3">
        <v>45713</v>
      </c>
      <c r="B5226" s="9">
        <v>-9.6</v>
      </c>
      <c r="C5226" s="9" t="s">
        <v>36</v>
      </c>
      <c r="D5226" s="9" t="s">
        <v>37</v>
      </c>
      <c r="E5226" s="9" t="s">
        <v>3543</v>
      </c>
      <c r="F5226" s="9" t="s">
        <v>5537</v>
      </c>
      <c r="G5226" s="9" t="s">
        <v>5492</v>
      </c>
      <c r="H5226" s="10" t="s">
        <v>5667</v>
      </c>
      <c r="I5226" s="10"/>
      <c r="J5226" s="10"/>
      <c r="K5226" s="10"/>
      <c r="L5226" s="10"/>
      <c r="M5226" s="10"/>
      <c r="N5226" s="10"/>
      <c r="O5226" s="10"/>
      <c r="P5226" s="10"/>
      <c r="Q5226" s="10"/>
      <c r="R5226" s="10"/>
      <c r="S5226" s="10"/>
      <c r="T5226" s="10"/>
      <c r="U5226" s="10"/>
      <c r="V5226" s="10"/>
      <c r="W5226" s="10"/>
      <c r="X5226" s="10"/>
    </row>
    <row r="5227" spans="1:24" x14ac:dyDescent="0.2">
      <c r="A5227" s="3">
        <v>45740</v>
      </c>
      <c r="B5227" s="9">
        <v>-150</v>
      </c>
      <c r="C5227" s="9" t="s">
        <v>36</v>
      </c>
      <c r="D5227" s="9" t="s">
        <v>37</v>
      </c>
      <c r="E5227" s="9" t="s">
        <v>3620</v>
      </c>
      <c r="F5227" s="9" t="s">
        <v>5537</v>
      </c>
      <c r="G5227" s="9" t="s">
        <v>5492</v>
      </c>
      <c r="H5227" s="10" t="s">
        <v>5667</v>
      </c>
      <c r="I5227" s="10"/>
      <c r="J5227" s="10"/>
      <c r="K5227" s="10"/>
      <c r="L5227" s="10"/>
      <c r="M5227" s="10"/>
      <c r="N5227" s="10"/>
      <c r="O5227" s="10"/>
      <c r="P5227" s="10"/>
      <c r="Q5227" s="10"/>
      <c r="R5227" s="10"/>
      <c r="S5227" s="10"/>
      <c r="T5227" s="10"/>
      <c r="U5227" s="10"/>
      <c r="V5227" s="10"/>
      <c r="W5227" s="10"/>
      <c r="X5227" s="10"/>
    </row>
    <row r="5228" spans="1:24" x14ac:dyDescent="0.2">
      <c r="A5228" s="3">
        <v>45754</v>
      </c>
      <c r="B5228" s="9">
        <v>-100</v>
      </c>
      <c r="C5228" s="9" t="s">
        <v>5534</v>
      </c>
      <c r="D5228" s="9" t="s">
        <v>37</v>
      </c>
      <c r="E5228" s="9" t="s">
        <v>3683</v>
      </c>
      <c r="F5228" s="9" t="s">
        <v>5537</v>
      </c>
      <c r="G5228" s="9" t="s">
        <v>5492</v>
      </c>
      <c r="H5228" s="10" t="s">
        <v>5667</v>
      </c>
      <c r="I5228" s="10"/>
      <c r="J5228" s="10"/>
      <c r="K5228" s="10"/>
      <c r="L5228" s="10"/>
      <c r="M5228" s="10"/>
      <c r="N5228" s="10"/>
      <c r="O5228" s="10"/>
      <c r="P5228" s="10"/>
      <c r="Q5228" s="10"/>
      <c r="R5228" s="10"/>
      <c r="S5228" s="10"/>
      <c r="T5228" s="10"/>
      <c r="U5228" s="10"/>
      <c r="V5228" s="10"/>
      <c r="W5228" s="10"/>
      <c r="X5228" s="10"/>
    </row>
    <row r="5229" spans="1:24" x14ac:dyDescent="0.2">
      <c r="A5229" s="3">
        <v>45754</v>
      </c>
      <c r="B5229" s="9">
        <v>-50</v>
      </c>
      <c r="C5229" s="9" t="s">
        <v>5534</v>
      </c>
      <c r="D5229" s="9" t="s">
        <v>37</v>
      </c>
      <c r="E5229" s="9" t="s">
        <v>3684</v>
      </c>
      <c r="F5229" s="9" t="s">
        <v>5537</v>
      </c>
      <c r="G5229" s="9" t="s">
        <v>5492</v>
      </c>
      <c r="H5229" s="10" t="s">
        <v>5667</v>
      </c>
      <c r="I5229" s="10"/>
      <c r="J5229" s="10"/>
      <c r="K5229" s="10"/>
      <c r="L5229" s="10"/>
      <c r="M5229" s="10"/>
      <c r="N5229" s="10"/>
      <c r="O5229" s="10"/>
      <c r="P5229" s="10"/>
      <c r="Q5229" s="10"/>
      <c r="R5229" s="10"/>
      <c r="S5229" s="10"/>
      <c r="T5229" s="10"/>
      <c r="U5229" s="10"/>
      <c r="V5229" s="10"/>
      <c r="W5229" s="10"/>
      <c r="X5229" s="10"/>
    </row>
    <row r="5230" spans="1:24" x14ac:dyDescent="0.2">
      <c r="A5230" s="3">
        <v>45754</v>
      </c>
      <c r="B5230" s="9">
        <v>-200</v>
      </c>
      <c r="C5230" s="9" t="s">
        <v>5534</v>
      </c>
      <c r="D5230" s="9" t="s">
        <v>37</v>
      </c>
      <c r="E5230" s="9" t="s">
        <v>3685</v>
      </c>
      <c r="F5230" s="9" t="s">
        <v>5537</v>
      </c>
      <c r="G5230" s="9" t="s">
        <v>5492</v>
      </c>
      <c r="H5230" s="10" t="s">
        <v>5667</v>
      </c>
      <c r="I5230" s="10"/>
      <c r="J5230" s="10"/>
      <c r="K5230" s="10"/>
      <c r="L5230" s="10"/>
      <c r="M5230" s="10"/>
      <c r="N5230" s="10"/>
      <c r="O5230" s="10"/>
      <c r="P5230" s="10"/>
      <c r="Q5230" s="10"/>
      <c r="R5230" s="10"/>
      <c r="S5230" s="10"/>
      <c r="T5230" s="10"/>
      <c r="U5230" s="10"/>
      <c r="V5230" s="10"/>
      <c r="W5230" s="10"/>
      <c r="X5230" s="10"/>
    </row>
    <row r="5231" spans="1:24" x14ac:dyDescent="0.2">
      <c r="A5231" s="3">
        <v>45770</v>
      </c>
      <c r="B5231" s="9">
        <v>-250</v>
      </c>
      <c r="C5231" s="9" t="s">
        <v>5534</v>
      </c>
      <c r="D5231" s="9" t="s">
        <v>37</v>
      </c>
      <c r="E5231" s="9" t="s">
        <v>3772</v>
      </c>
      <c r="F5231" s="9" t="s">
        <v>5537</v>
      </c>
      <c r="G5231" s="9" t="s">
        <v>5492</v>
      </c>
      <c r="H5231" s="10" t="s">
        <v>5667</v>
      </c>
      <c r="I5231" s="10"/>
      <c r="J5231" s="10"/>
      <c r="K5231" s="10"/>
      <c r="L5231" s="10"/>
      <c r="M5231" s="10"/>
      <c r="N5231" s="10"/>
      <c r="O5231" s="10"/>
      <c r="P5231" s="10"/>
      <c r="Q5231" s="10"/>
      <c r="R5231" s="10"/>
      <c r="S5231" s="10"/>
      <c r="T5231" s="10"/>
      <c r="U5231" s="10"/>
      <c r="V5231" s="10"/>
      <c r="W5231" s="10"/>
      <c r="X5231" s="10"/>
    </row>
    <row r="5232" spans="1:24" x14ac:dyDescent="0.2">
      <c r="A5232" s="3">
        <v>45796</v>
      </c>
      <c r="B5232" s="9">
        <v>-226</v>
      </c>
      <c r="C5232" s="9" t="s">
        <v>36</v>
      </c>
      <c r="D5232" s="9" t="s">
        <v>37</v>
      </c>
      <c r="E5232" s="9" t="s">
        <v>3954</v>
      </c>
      <c r="F5232" s="9" t="s">
        <v>5537</v>
      </c>
      <c r="G5232" s="9" t="s">
        <v>5492</v>
      </c>
      <c r="H5232" s="10" t="s">
        <v>5667</v>
      </c>
      <c r="I5232" s="10"/>
      <c r="J5232" s="10"/>
      <c r="K5232" s="10"/>
      <c r="L5232" s="10"/>
      <c r="M5232" s="10"/>
      <c r="N5232" s="10"/>
      <c r="O5232" s="10"/>
      <c r="P5232" s="10"/>
      <c r="Q5232" s="10"/>
      <c r="R5232" s="10"/>
      <c r="S5232" s="10"/>
      <c r="T5232" s="10"/>
      <c r="U5232" s="10"/>
      <c r="V5232" s="10"/>
      <c r="W5232" s="10"/>
      <c r="X5232" s="10"/>
    </row>
    <row r="5233" spans="1:24" x14ac:dyDescent="0.2">
      <c r="A5233" s="3">
        <v>45852</v>
      </c>
      <c r="B5233" s="9">
        <v>-100</v>
      </c>
      <c r="C5233" s="9" t="s">
        <v>36</v>
      </c>
      <c r="D5233" s="9" t="s">
        <v>37</v>
      </c>
      <c r="E5233" s="9" t="s">
        <v>4323</v>
      </c>
      <c r="F5233" s="9" t="s">
        <v>5537</v>
      </c>
      <c r="G5233" s="9" t="s">
        <v>5492</v>
      </c>
      <c r="H5233" s="10" t="s">
        <v>5667</v>
      </c>
      <c r="I5233" s="10"/>
      <c r="J5233" s="10"/>
      <c r="K5233" s="10"/>
      <c r="L5233" s="10"/>
      <c r="M5233" s="10"/>
      <c r="N5233" s="10"/>
      <c r="O5233" s="10"/>
      <c r="P5233" s="10"/>
      <c r="Q5233" s="10"/>
      <c r="R5233" s="10"/>
      <c r="S5233" s="10"/>
      <c r="T5233" s="10"/>
      <c r="U5233" s="10"/>
      <c r="V5233" s="10"/>
      <c r="W5233" s="10"/>
      <c r="X5233" s="10"/>
    </row>
    <row r="5234" spans="1:24" x14ac:dyDescent="0.2">
      <c r="A5234" s="3">
        <v>45855</v>
      </c>
      <c r="B5234" s="9">
        <v>-1000</v>
      </c>
      <c r="C5234" s="9" t="s">
        <v>36</v>
      </c>
      <c r="D5234" s="9" t="s">
        <v>37</v>
      </c>
      <c r="E5234" s="9" t="s">
        <v>4336</v>
      </c>
      <c r="F5234" s="9" t="s">
        <v>5537</v>
      </c>
      <c r="G5234" s="9" t="s">
        <v>5492</v>
      </c>
      <c r="H5234" s="10" t="s">
        <v>5667</v>
      </c>
      <c r="I5234" s="10"/>
      <c r="J5234" s="10"/>
      <c r="K5234" s="10"/>
      <c r="L5234" s="10"/>
      <c r="M5234" s="10"/>
      <c r="N5234" s="10"/>
      <c r="O5234" s="10"/>
      <c r="P5234" s="10"/>
      <c r="Q5234" s="10"/>
      <c r="R5234" s="10"/>
      <c r="S5234" s="10"/>
      <c r="T5234" s="10"/>
      <c r="U5234" s="10"/>
      <c r="V5234" s="10"/>
      <c r="W5234" s="10"/>
      <c r="X5234" s="10"/>
    </row>
    <row r="5235" spans="1:24" x14ac:dyDescent="0.2">
      <c r="A5235" s="3">
        <v>45866</v>
      </c>
      <c r="B5235" s="9">
        <v>-360</v>
      </c>
      <c r="C5235" s="9" t="s">
        <v>36</v>
      </c>
      <c r="D5235" s="9" t="s">
        <v>37</v>
      </c>
      <c r="E5235" s="9" t="s">
        <v>4412</v>
      </c>
      <c r="F5235" s="9" t="s">
        <v>5537</v>
      </c>
      <c r="G5235" s="9" t="s">
        <v>5492</v>
      </c>
      <c r="H5235" s="10" t="s">
        <v>5667</v>
      </c>
      <c r="I5235" s="10"/>
      <c r="J5235" s="10"/>
      <c r="K5235" s="10"/>
      <c r="L5235" s="10"/>
      <c r="M5235" s="10"/>
      <c r="N5235" s="10"/>
      <c r="O5235" s="10"/>
      <c r="P5235" s="10"/>
      <c r="Q5235" s="10"/>
      <c r="R5235" s="10"/>
      <c r="S5235" s="10"/>
      <c r="T5235" s="10"/>
      <c r="U5235" s="10"/>
      <c r="V5235" s="10"/>
      <c r="W5235" s="10"/>
      <c r="X5235" s="10"/>
    </row>
    <row r="5236" spans="1:24" hidden="1" x14ac:dyDescent="0.2">
      <c r="A5236" s="3">
        <v>45880</v>
      </c>
      <c r="B5236" s="9">
        <v>-59.41</v>
      </c>
      <c r="C5236" s="9" t="s">
        <v>27</v>
      </c>
      <c r="D5236" s="9" t="s">
        <v>28</v>
      </c>
      <c r="E5236" s="9" t="s">
        <v>4491</v>
      </c>
      <c r="F5236" s="9" t="s">
        <v>16</v>
      </c>
      <c r="G5236" s="9" t="s">
        <v>6049</v>
      </c>
      <c r="H5236" s="9" t="s">
        <v>66</v>
      </c>
      <c r="I5236" s="10"/>
      <c r="J5236" s="10"/>
      <c r="K5236" s="10"/>
      <c r="L5236" s="10"/>
      <c r="M5236" s="10"/>
      <c r="N5236" s="10"/>
      <c r="O5236" s="10"/>
      <c r="P5236" s="10"/>
      <c r="Q5236" s="10"/>
      <c r="R5236" s="10"/>
      <c r="S5236" s="10"/>
      <c r="T5236" s="10"/>
      <c r="U5236" s="10"/>
      <c r="V5236" s="10"/>
      <c r="W5236" s="10"/>
      <c r="X5236" s="10"/>
    </row>
    <row r="5237" spans="1:24" x14ac:dyDescent="0.2">
      <c r="A5237" s="3">
        <v>45896</v>
      </c>
      <c r="B5237" s="9">
        <v>-500</v>
      </c>
      <c r="C5237" s="9" t="s">
        <v>36</v>
      </c>
      <c r="D5237" s="9" t="s">
        <v>37</v>
      </c>
      <c r="E5237" s="9" t="s">
        <v>4598</v>
      </c>
      <c r="F5237" s="9" t="s">
        <v>5537</v>
      </c>
      <c r="G5237" s="9" t="s">
        <v>5492</v>
      </c>
      <c r="H5237" s="10" t="s">
        <v>5667</v>
      </c>
      <c r="I5237" s="10"/>
      <c r="J5237" s="10"/>
      <c r="K5237" s="10"/>
      <c r="L5237" s="10"/>
      <c r="M5237" s="10"/>
      <c r="N5237" s="10"/>
      <c r="O5237" s="10"/>
      <c r="P5237" s="10"/>
      <c r="Q5237" s="10"/>
      <c r="R5237" s="10"/>
      <c r="S5237" s="10"/>
      <c r="T5237" s="10"/>
      <c r="U5237" s="10"/>
      <c r="V5237" s="10"/>
      <c r="W5237" s="10"/>
      <c r="X5237" s="10"/>
    </row>
    <row r="5238" spans="1:24" x14ac:dyDescent="0.2">
      <c r="A5238" s="3">
        <v>45945</v>
      </c>
      <c r="B5238" s="9">
        <v>-2000</v>
      </c>
      <c r="C5238" s="9" t="s">
        <v>5534</v>
      </c>
      <c r="D5238" s="9" t="s">
        <v>37</v>
      </c>
      <c r="E5238" s="9" t="s">
        <v>4914</v>
      </c>
      <c r="F5238" s="9" t="s">
        <v>5537</v>
      </c>
      <c r="G5238" s="9" t="s">
        <v>5492</v>
      </c>
      <c r="H5238" s="10" t="s">
        <v>5667</v>
      </c>
      <c r="I5238" s="10"/>
      <c r="J5238" s="10"/>
      <c r="K5238" s="10"/>
      <c r="L5238" s="10"/>
      <c r="M5238" s="10"/>
      <c r="N5238" s="10"/>
      <c r="O5238" s="10"/>
      <c r="P5238" s="10"/>
      <c r="Q5238" s="10"/>
      <c r="R5238" s="10"/>
      <c r="S5238" s="10"/>
      <c r="T5238" s="10"/>
      <c r="U5238" s="10"/>
      <c r="V5238" s="10"/>
      <c r="W5238" s="10"/>
      <c r="X5238" s="10"/>
    </row>
    <row r="5239" spans="1:24" x14ac:dyDescent="0.2">
      <c r="A5239" s="3">
        <v>45957</v>
      </c>
      <c r="B5239" s="9">
        <v>-500</v>
      </c>
      <c r="C5239" s="9" t="s">
        <v>5534</v>
      </c>
      <c r="D5239" s="9" t="s">
        <v>37</v>
      </c>
      <c r="E5239" s="9" t="s">
        <v>4982</v>
      </c>
      <c r="F5239" s="9" t="s">
        <v>5537</v>
      </c>
      <c r="G5239" s="9" t="s">
        <v>5492</v>
      </c>
      <c r="H5239" s="10" t="s">
        <v>5667</v>
      </c>
      <c r="I5239" s="10"/>
      <c r="J5239" s="10"/>
      <c r="K5239" s="10"/>
      <c r="L5239" s="10"/>
      <c r="M5239" s="10"/>
      <c r="N5239" s="10"/>
      <c r="O5239" s="10"/>
      <c r="P5239" s="10"/>
      <c r="Q5239" s="10"/>
      <c r="R5239" s="10"/>
      <c r="S5239" s="10"/>
      <c r="T5239" s="10"/>
      <c r="U5239" s="10"/>
      <c r="V5239" s="10"/>
      <c r="W5239" s="10"/>
      <c r="X5239" s="10"/>
    </row>
    <row r="5240" spans="1:24" x14ac:dyDescent="0.2">
      <c r="A5240" s="3">
        <v>45316</v>
      </c>
      <c r="B5240" s="9">
        <v>-200</v>
      </c>
      <c r="C5240" s="9" t="s">
        <v>36</v>
      </c>
      <c r="D5240" s="9" t="s">
        <v>37</v>
      </c>
      <c r="E5240" s="9" t="s">
        <v>1636</v>
      </c>
      <c r="F5240" s="9" t="s">
        <v>5537</v>
      </c>
      <c r="G5240" s="9" t="s">
        <v>5492</v>
      </c>
      <c r="H5240" s="10" t="s">
        <v>5680</v>
      </c>
      <c r="I5240" s="10"/>
      <c r="J5240" s="10"/>
      <c r="K5240" s="10"/>
      <c r="L5240" s="10"/>
      <c r="M5240" s="10"/>
      <c r="N5240" s="10"/>
      <c r="O5240" s="10"/>
      <c r="P5240" s="10"/>
      <c r="Q5240" s="10"/>
      <c r="R5240" s="10"/>
      <c r="S5240" s="10"/>
      <c r="T5240" s="10"/>
      <c r="U5240" s="10"/>
      <c r="V5240" s="10"/>
      <c r="W5240" s="10"/>
      <c r="X5240" s="10"/>
    </row>
    <row r="5241" spans="1:24" x14ac:dyDescent="0.2">
      <c r="A5241" s="3">
        <v>45334</v>
      </c>
      <c r="B5241" s="9">
        <v>-500</v>
      </c>
      <c r="C5241" s="9" t="s">
        <v>5534</v>
      </c>
      <c r="D5241" s="9" t="s">
        <v>37</v>
      </c>
      <c r="E5241" s="9" t="s">
        <v>1686</v>
      </c>
      <c r="F5241" s="9" t="s">
        <v>5537</v>
      </c>
      <c r="G5241" s="9" t="s">
        <v>5492</v>
      </c>
      <c r="H5241" s="10" t="s">
        <v>5680</v>
      </c>
      <c r="I5241" s="10"/>
      <c r="J5241" s="10"/>
      <c r="K5241" s="10"/>
      <c r="L5241" s="10"/>
      <c r="M5241" s="10"/>
      <c r="N5241" s="10"/>
      <c r="O5241" s="10"/>
      <c r="P5241" s="10"/>
      <c r="Q5241" s="10"/>
      <c r="R5241" s="10"/>
      <c r="S5241" s="10"/>
      <c r="T5241" s="10"/>
      <c r="U5241" s="10"/>
      <c r="V5241" s="10"/>
      <c r="W5241" s="10"/>
      <c r="X5241" s="10"/>
    </row>
    <row r="5242" spans="1:24" x14ac:dyDescent="0.2">
      <c r="A5242" s="3">
        <v>45435</v>
      </c>
      <c r="B5242" s="9">
        <v>-5500</v>
      </c>
      <c r="C5242" s="9" t="s">
        <v>5534</v>
      </c>
      <c r="D5242" s="9" t="s">
        <v>37</v>
      </c>
      <c r="E5242" s="9" t="s">
        <v>2234</v>
      </c>
      <c r="F5242" s="9" t="s">
        <v>5537</v>
      </c>
      <c r="G5242" s="9" t="s">
        <v>5492</v>
      </c>
      <c r="H5242" s="10" t="s">
        <v>5680</v>
      </c>
      <c r="I5242" s="10"/>
      <c r="J5242" s="10"/>
      <c r="K5242" s="10"/>
      <c r="L5242" s="10"/>
      <c r="M5242" s="10"/>
      <c r="N5242" s="10"/>
      <c r="O5242" s="10"/>
      <c r="P5242" s="10"/>
      <c r="Q5242" s="10"/>
      <c r="R5242" s="10"/>
      <c r="S5242" s="10"/>
      <c r="T5242" s="10"/>
      <c r="U5242" s="10"/>
      <c r="V5242" s="10"/>
      <c r="W5242" s="10"/>
      <c r="X5242" s="10"/>
    </row>
    <row r="5243" spans="1:24" x14ac:dyDescent="0.2">
      <c r="A5243" s="3">
        <v>45457</v>
      </c>
      <c r="B5243" s="9">
        <v>-1100</v>
      </c>
      <c r="C5243" s="9" t="s">
        <v>36</v>
      </c>
      <c r="D5243" s="9" t="s">
        <v>37</v>
      </c>
      <c r="E5243" s="9" t="s">
        <v>2302</v>
      </c>
      <c r="F5243" s="9" t="s">
        <v>5537</v>
      </c>
      <c r="G5243" s="9" t="s">
        <v>5492</v>
      </c>
      <c r="H5243" s="10" t="s">
        <v>5680</v>
      </c>
      <c r="I5243" s="10"/>
      <c r="J5243" s="10"/>
      <c r="K5243" s="10"/>
      <c r="L5243" s="10"/>
      <c r="M5243" s="10"/>
      <c r="N5243" s="10"/>
      <c r="O5243" s="10"/>
      <c r="P5243" s="10"/>
      <c r="Q5243" s="10"/>
      <c r="R5243" s="10"/>
      <c r="S5243" s="10"/>
      <c r="T5243" s="10"/>
      <c r="U5243" s="10"/>
      <c r="V5243" s="10"/>
      <c r="W5243" s="10"/>
      <c r="X5243" s="10"/>
    </row>
    <row r="5244" spans="1:24" x14ac:dyDescent="0.2">
      <c r="A5244" s="3">
        <v>45464</v>
      </c>
      <c r="B5244" s="9">
        <v>-3000</v>
      </c>
      <c r="C5244" s="9" t="s">
        <v>36</v>
      </c>
      <c r="D5244" s="9" t="s">
        <v>37</v>
      </c>
      <c r="E5244" s="9" t="s">
        <v>2333</v>
      </c>
      <c r="F5244" s="9" t="s">
        <v>5537</v>
      </c>
      <c r="G5244" s="9" t="s">
        <v>5492</v>
      </c>
      <c r="H5244" s="10" t="s">
        <v>5680</v>
      </c>
      <c r="I5244" s="10"/>
      <c r="J5244" s="10"/>
      <c r="K5244" s="10"/>
      <c r="L5244" s="10"/>
      <c r="M5244" s="10"/>
      <c r="N5244" s="10"/>
      <c r="O5244" s="10"/>
      <c r="P5244" s="10"/>
      <c r="Q5244" s="10"/>
      <c r="R5244" s="10"/>
      <c r="S5244" s="10"/>
      <c r="T5244" s="10"/>
      <c r="U5244" s="10"/>
      <c r="V5244" s="10"/>
      <c r="W5244" s="10"/>
      <c r="X5244" s="10"/>
    </row>
    <row r="5245" spans="1:24" x14ac:dyDescent="0.2">
      <c r="A5245" s="3">
        <v>45469</v>
      </c>
      <c r="B5245" s="9">
        <v>-200</v>
      </c>
      <c r="C5245" s="9" t="s">
        <v>36</v>
      </c>
      <c r="D5245" s="9" t="s">
        <v>37</v>
      </c>
      <c r="E5245" s="9" t="s">
        <v>2354</v>
      </c>
      <c r="F5245" s="9" t="s">
        <v>5537</v>
      </c>
      <c r="G5245" s="9" t="s">
        <v>5492</v>
      </c>
      <c r="H5245" s="10" t="s">
        <v>5680</v>
      </c>
      <c r="I5245" s="10"/>
      <c r="J5245" s="10"/>
      <c r="K5245" s="10"/>
      <c r="L5245" s="10"/>
      <c r="M5245" s="10"/>
      <c r="N5245" s="10"/>
      <c r="O5245" s="10"/>
      <c r="P5245" s="10"/>
      <c r="Q5245" s="10"/>
      <c r="R5245" s="10"/>
      <c r="S5245" s="10"/>
      <c r="T5245" s="10"/>
      <c r="U5245" s="10"/>
      <c r="V5245" s="10"/>
      <c r="W5245" s="10"/>
      <c r="X5245" s="10"/>
    </row>
    <row r="5246" spans="1:24" x14ac:dyDescent="0.2">
      <c r="A5246" s="3">
        <v>45495</v>
      </c>
      <c r="B5246" s="9">
        <v>-4100</v>
      </c>
      <c r="C5246" s="9" t="s">
        <v>36</v>
      </c>
      <c r="D5246" s="9" t="s">
        <v>37</v>
      </c>
      <c r="E5246" s="9" t="s">
        <v>2440</v>
      </c>
      <c r="F5246" s="9" t="s">
        <v>5537</v>
      </c>
      <c r="G5246" s="9" t="s">
        <v>5492</v>
      </c>
      <c r="H5246" s="10" t="s">
        <v>5680</v>
      </c>
      <c r="I5246" s="10"/>
      <c r="J5246" s="10"/>
      <c r="K5246" s="10"/>
      <c r="L5246" s="10"/>
      <c r="M5246" s="10"/>
      <c r="N5246" s="10"/>
      <c r="O5246" s="10"/>
      <c r="P5246" s="10"/>
      <c r="Q5246" s="10"/>
      <c r="R5246" s="10"/>
      <c r="S5246" s="10"/>
      <c r="T5246" s="10"/>
      <c r="U5246" s="10"/>
      <c r="V5246" s="10"/>
      <c r="W5246" s="10"/>
      <c r="X5246" s="10"/>
    </row>
    <row r="5247" spans="1:24" x14ac:dyDescent="0.2">
      <c r="A5247" s="3">
        <v>45502</v>
      </c>
      <c r="B5247" s="9">
        <v>-150</v>
      </c>
      <c r="C5247" s="9" t="s">
        <v>36</v>
      </c>
      <c r="D5247" s="9" t="s">
        <v>37</v>
      </c>
      <c r="E5247" s="9" t="s">
        <v>2482</v>
      </c>
      <c r="F5247" s="9" t="s">
        <v>5537</v>
      </c>
      <c r="G5247" s="9" t="s">
        <v>5492</v>
      </c>
      <c r="H5247" s="10" t="s">
        <v>5680</v>
      </c>
      <c r="I5247" s="10"/>
      <c r="J5247" s="10"/>
      <c r="K5247" s="10"/>
      <c r="L5247" s="10"/>
      <c r="M5247" s="10"/>
      <c r="N5247" s="10"/>
      <c r="O5247" s="10"/>
      <c r="P5247" s="10"/>
      <c r="Q5247" s="10"/>
      <c r="R5247" s="10"/>
      <c r="S5247" s="10"/>
      <c r="T5247" s="10"/>
      <c r="U5247" s="10"/>
      <c r="V5247" s="10"/>
      <c r="W5247" s="10"/>
      <c r="X5247" s="10"/>
    </row>
    <row r="5248" spans="1:24" x14ac:dyDescent="0.2">
      <c r="A5248" s="3">
        <v>45506</v>
      </c>
      <c r="B5248" s="9">
        <v>-200</v>
      </c>
      <c r="C5248" s="9" t="s">
        <v>36</v>
      </c>
      <c r="D5248" s="9" t="s">
        <v>37</v>
      </c>
      <c r="E5248" s="9" t="s">
        <v>2506</v>
      </c>
      <c r="F5248" s="9" t="s">
        <v>5537</v>
      </c>
      <c r="G5248" s="9" t="s">
        <v>5492</v>
      </c>
      <c r="H5248" s="10" t="s">
        <v>5680</v>
      </c>
      <c r="I5248" s="10"/>
      <c r="J5248" s="10"/>
      <c r="K5248" s="10"/>
      <c r="L5248" s="10"/>
      <c r="M5248" s="10"/>
      <c r="N5248" s="10"/>
      <c r="O5248" s="10"/>
      <c r="P5248" s="10"/>
      <c r="Q5248" s="10"/>
      <c r="R5248" s="10"/>
      <c r="S5248" s="10"/>
      <c r="T5248" s="10"/>
      <c r="U5248" s="10"/>
      <c r="V5248" s="10"/>
      <c r="W5248" s="10"/>
      <c r="X5248" s="10"/>
    </row>
    <row r="5249" spans="1:24" x14ac:dyDescent="0.2">
      <c r="A5249" s="3">
        <v>45533</v>
      </c>
      <c r="B5249" s="9">
        <v>-305</v>
      </c>
      <c r="C5249" s="9" t="s">
        <v>36</v>
      </c>
      <c r="D5249" s="9" t="s">
        <v>37</v>
      </c>
      <c r="E5249" s="9" t="s">
        <v>2636</v>
      </c>
      <c r="F5249" s="9" t="s">
        <v>5537</v>
      </c>
      <c r="G5249" s="9" t="s">
        <v>5492</v>
      </c>
      <c r="H5249" s="10" t="s">
        <v>5680</v>
      </c>
      <c r="I5249" s="10"/>
      <c r="J5249" s="10"/>
      <c r="K5249" s="10"/>
      <c r="L5249" s="10"/>
      <c r="M5249" s="10"/>
      <c r="N5249" s="10"/>
      <c r="O5249" s="10"/>
      <c r="P5249" s="10"/>
      <c r="Q5249" s="10"/>
      <c r="R5249" s="10"/>
      <c r="S5249" s="10"/>
      <c r="T5249" s="10"/>
      <c r="U5249" s="10"/>
      <c r="V5249" s="10"/>
      <c r="W5249" s="10"/>
      <c r="X5249" s="10"/>
    </row>
    <row r="5250" spans="1:24" x14ac:dyDescent="0.2">
      <c r="A5250" s="3">
        <v>45546</v>
      </c>
      <c r="B5250" s="9">
        <v>-398</v>
      </c>
      <c r="C5250" s="9" t="s">
        <v>36</v>
      </c>
      <c r="D5250" s="9" t="s">
        <v>37</v>
      </c>
      <c r="E5250" s="9" t="s">
        <v>2695</v>
      </c>
      <c r="F5250" s="9" t="s">
        <v>5537</v>
      </c>
      <c r="G5250" s="9" t="s">
        <v>5492</v>
      </c>
      <c r="H5250" s="10" t="s">
        <v>5680</v>
      </c>
      <c r="I5250" s="10"/>
      <c r="J5250" s="10"/>
      <c r="K5250" s="10"/>
      <c r="L5250" s="10"/>
      <c r="M5250" s="10"/>
      <c r="N5250" s="10"/>
      <c r="O5250" s="10"/>
      <c r="P5250" s="10"/>
      <c r="Q5250" s="10"/>
      <c r="R5250" s="10"/>
      <c r="S5250" s="10"/>
      <c r="T5250" s="10"/>
      <c r="U5250" s="10"/>
      <c r="V5250" s="10"/>
      <c r="W5250" s="10"/>
      <c r="X5250" s="10"/>
    </row>
    <row r="5251" spans="1:24" x14ac:dyDescent="0.2">
      <c r="A5251" s="3">
        <v>45551</v>
      </c>
      <c r="B5251" s="9">
        <v>-600</v>
      </c>
      <c r="C5251" s="9" t="s">
        <v>36</v>
      </c>
      <c r="D5251" s="9" t="s">
        <v>37</v>
      </c>
      <c r="E5251" s="9" t="s">
        <v>2709</v>
      </c>
      <c r="F5251" s="9" t="s">
        <v>5537</v>
      </c>
      <c r="G5251" s="9" t="s">
        <v>5492</v>
      </c>
      <c r="H5251" s="10" t="s">
        <v>5680</v>
      </c>
      <c r="I5251" s="10"/>
      <c r="J5251" s="10"/>
      <c r="K5251" s="10"/>
      <c r="L5251" s="10"/>
      <c r="M5251" s="10"/>
      <c r="N5251" s="10"/>
      <c r="O5251" s="10"/>
      <c r="P5251" s="10"/>
      <c r="Q5251" s="10"/>
      <c r="R5251" s="10"/>
      <c r="S5251" s="10"/>
      <c r="T5251" s="10"/>
      <c r="U5251" s="10"/>
      <c r="V5251" s="10"/>
      <c r="W5251" s="10"/>
      <c r="X5251" s="10"/>
    </row>
    <row r="5252" spans="1:24" x14ac:dyDescent="0.2">
      <c r="A5252" s="3">
        <v>45551</v>
      </c>
      <c r="B5252" s="9">
        <v>-500</v>
      </c>
      <c r="C5252" s="9" t="s">
        <v>36</v>
      </c>
      <c r="D5252" s="9" t="s">
        <v>37</v>
      </c>
      <c r="E5252" s="9" t="s">
        <v>2710</v>
      </c>
      <c r="F5252" s="9" t="s">
        <v>5537</v>
      </c>
      <c r="G5252" s="9" t="s">
        <v>5492</v>
      </c>
      <c r="H5252" s="10" t="s">
        <v>5680</v>
      </c>
      <c r="I5252" s="10"/>
      <c r="J5252" s="10"/>
      <c r="K5252" s="10"/>
      <c r="L5252" s="10"/>
      <c r="M5252" s="10"/>
      <c r="N5252" s="10"/>
      <c r="O5252" s="10"/>
      <c r="P5252" s="10"/>
      <c r="Q5252" s="10"/>
      <c r="R5252" s="10"/>
      <c r="S5252" s="10"/>
      <c r="T5252" s="10"/>
      <c r="U5252" s="10"/>
      <c r="V5252" s="10"/>
      <c r="W5252" s="10"/>
      <c r="X5252" s="10"/>
    </row>
    <row r="5253" spans="1:24" x14ac:dyDescent="0.2">
      <c r="A5253" s="3">
        <v>45558</v>
      </c>
      <c r="B5253" s="9">
        <v>-477</v>
      </c>
      <c r="C5253" s="9" t="s">
        <v>36</v>
      </c>
      <c r="D5253" s="9" t="s">
        <v>37</v>
      </c>
      <c r="E5253" s="9" t="s">
        <v>2746</v>
      </c>
      <c r="F5253" s="9" t="s">
        <v>5537</v>
      </c>
      <c r="G5253" s="9" t="s">
        <v>5492</v>
      </c>
      <c r="H5253" s="10" t="s">
        <v>5680</v>
      </c>
      <c r="I5253" s="10"/>
      <c r="J5253" s="10"/>
      <c r="K5253" s="10"/>
      <c r="L5253" s="10"/>
      <c r="M5253" s="10"/>
      <c r="N5253" s="10"/>
      <c r="O5253" s="10"/>
      <c r="P5253" s="10"/>
      <c r="Q5253" s="10"/>
      <c r="R5253" s="10"/>
      <c r="S5253" s="10"/>
      <c r="T5253" s="10"/>
      <c r="U5253" s="10"/>
      <c r="V5253" s="10"/>
      <c r="W5253" s="10"/>
      <c r="X5253" s="10"/>
    </row>
    <row r="5254" spans="1:24" x14ac:dyDescent="0.2">
      <c r="A5254" s="3">
        <v>45561</v>
      </c>
      <c r="B5254" s="9">
        <v>-500</v>
      </c>
      <c r="C5254" s="9" t="s">
        <v>36</v>
      </c>
      <c r="D5254" s="9" t="s">
        <v>37</v>
      </c>
      <c r="E5254" s="9" t="s">
        <v>2821</v>
      </c>
      <c r="F5254" s="9" t="s">
        <v>5537</v>
      </c>
      <c r="G5254" s="9" t="s">
        <v>5492</v>
      </c>
      <c r="H5254" s="10" t="s">
        <v>5680</v>
      </c>
      <c r="I5254" s="10"/>
      <c r="J5254" s="10"/>
      <c r="K5254" s="10"/>
      <c r="L5254" s="10"/>
      <c r="M5254" s="10"/>
      <c r="N5254" s="10"/>
      <c r="O5254" s="10"/>
      <c r="P5254" s="10"/>
      <c r="Q5254" s="10"/>
      <c r="R5254" s="10"/>
      <c r="S5254" s="10"/>
      <c r="T5254" s="10"/>
      <c r="U5254" s="10"/>
      <c r="V5254" s="10"/>
      <c r="W5254" s="10"/>
      <c r="X5254" s="10"/>
    </row>
    <row r="5255" spans="1:24" x14ac:dyDescent="0.2">
      <c r="A5255" s="3">
        <v>45593</v>
      </c>
      <c r="B5255" s="9">
        <v>-300</v>
      </c>
      <c r="C5255" s="9" t="s">
        <v>5534</v>
      </c>
      <c r="D5255" s="9" t="s">
        <v>37</v>
      </c>
      <c r="E5255" s="9" t="s">
        <v>2973</v>
      </c>
      <c r="F5255" s="9" t="s">
        <v>5537</v>
      </c>
      <c r="G5255" s="9" t="s">
        <v>5492</v>
      </c>
      <c r="H5255" s="10" t="s">
        <v>5680</v>
      </c>
      <c r="I5255" s="10"/>
      <c r="J5255" s="10"/>
      <c r="K5255" s="10"/>
      <c r="L5255" s="10"/>
      <c r="M5255" s="10"/>
      <c r="N5255" s="10"/>
      <c r="O5255" s="10"/>
      <c r="P5255" s="10"/>
      <c r="Q5255" s="10"/>
      <c r="R5255" s="10"/>
      <c r="S5255" s="10"/>
      <c r="T5255" s="10"/>
      <c r="U5255" s="10"/>
      <c r="V5255" s="10"/>
      <c r="W5255" s="10"/>
      <c r="X5255" s="10"/>
    </row>
    <row r="5256" spans="1:24" x14ac:dyDescent="0.2">
      <c r="A5256" s="3">
        <v>45617</v>
      </c>
      <c r="B5256" s="9">
        <v>-2200</v>
      </c>
      <c r="C5256" s="9" t="s">
        <v>36</v>
      </c>
      <c r="D5256" s="9" t="s">
        <v>37</v>
      </c>
      <c r="E5256" s="9" t="s">
        <v>3084</v>
      </c>
      <c r="F5256" s="9" t="s">
        <v>5537</v>
      </c>
      <c r="G5256" s="9" t="s">
        <v>5492</v>
      </c>
      <c r="H5256" s="10" t="s">
        <v>5680</v>
      </c>
      <c r="I5256" s="10"/>
      <c r="J5256" s="10"/>
      <c r="K5256" s="10"/>
      <c r="L5256" s="10"/>
      <c r="M5256" s="10"/>
      <c r="N5256" s="10"/>
      <c r="O5256" s="10"/>
      <c r="P5256" s="10"/>
      <c r="Q5256" s="10"/>
      <c r="R5256" s="10"/>
      <c r="S5256" s="10"/>
      <c r="T5256" s="10"/>
      <c r="U5256" s="10"/>
      <c r="V5256" s="10"/>
      <c r="W5256" s="10"/>
      <c r="X5256" s="10"/>
    </row>
    <row r="5257" spans="1:24" x14ac:dyDescent="0.2">
      <c r="A5257" s="3">
        <v>45621</v>
      </c>
      <c r="B5257" s="9">
        <v>-75</v>
      </c>
      <c r="C5257" s="9" t="s">
        <v>36</v>
      </c>
      <c r="D5257" s="9" t="s">
        <v>37</v>
      </c>
      <c r="E5257" s="9" t="s">
        <v>3094</v>
      </c>
      <c r="F5257" s="9" t="s">
        <v>5537</v>
      </c>
      <c r="G5257" s="9" t="s">
        <v>5492</v>
      </c>
      <c r="H5257" s="10" t="s">
        <v>5680</v>
      </c>
      <c r="I5257" s="10"/>
      <c r="J5257" s="10"/>
      <c r="K5257" s="10"/>
      <c r="L5257" s="10"/>
      <c r="M5257" s="10"/>
      <c r="N5257" s="10"/>
      <c r="O5257" s="10"/>
      <c r="P5257" s="10"/>
      <c r="Q5257" s="10"/>
      <c r="R5257" s="10"/>
      <c r="S5257" s="10"/>
      <c r="T5257" s="10"/>
      <c r="U5257" s="10"/>
      <c r="V5257" s="10"/>
      <c r="W5257" s="10"/>
      <c r="X5257" s="10"/>
    </row>
    <row r="5258" spans="1:24" x14ac:dyDescent="0.2">
      <c r="A5258" s="3">
        <v>45623</v>
      </c>
      <c r="B5258" s="9">
        <v>-100</v>
      </c>
      <c r="C5258" s="9" t="s">
        <v>36</v>
      </c>
      <c r="D5258" s="9" t="s">
        <v>37</v>
      </c>
      <c r="E5258" s="9" t="s">
        <v>3117</v>
      </c>
      <c r="F5258" s="9" t="s">
        <v>5537</v>
      </c>
      <c r="G5258" s="9" t="s">
        <v>5492</v>
      </c>
      <c r="H5258" s="10" t="s">
        <v>5680</v>
      </c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  <c r="X5258" s="10"/>
    </row>
    <row r="5259" spans="1:24" x14ac:dyDescent="0.2">
      <c r="A5259" s="3">
        <v>45624</v>
      </c>
      <c r="B5259" s="9">
        <v>-200</v>
      </c>
      <c r="C5259" s="9" t="s">
        <v>5534</v>
      </c>
      <c r="D5259" s="9" t="s">
        <v>37</v>
      </c>
      <c r="E5259" s="9" t="s">
        <v>3122</v>
      </c>
      <c r="F5259" s="9" t="s">
        <v>5537</v>
      </c>
      <c r="G5259" s="9" t="s">
        <v>5492</v>
      </c>
      <c r="H5259" s="10" t="s">
        <v>5680</v>
      </c>
      <c r="I5259" s="10"/>
      <c r="J5259" s="10"/>
      <c r="K5259" s="10"/>
      <c r="L5259" s="10"/>
      <c r="M5259" s="10"/>
      <c r="N5259" s="10"/>
      <c r="O5259" s="10"/>
      <c r="P5259" s="10"/>
      <c r="Q5259" s="10"/>
      <c r="R5259" s="10"/>
      <c r="S5259" s="10"/>
      <c r="T5259" s="10"/>
      <c r="U5259" s="10"/>
      <c r="V5259" s="10"/>
      <c r="W5259" s="10"/>
      <c r="X5259" s="10"/>
    </row>
    <row r="5260" spans="1:24" x14ac:dyDescent="0.2">
      <c r="A5260" s="3">
        <v>45643</v>
      </c>
      <c r="B5260" s="9">
        <v>-250</v>
      </c>
      <c r="C5260" s="9" t="s">
        <v>5534</v>
      </c>
      <c r="D5260" s="9" t="s">
        <v>37</v>
      </c>
      <c r="E5260" s="9" t="s">
        <v>3229</v>
      </c>
      <c r="F5260" s="9" t="s">
        <v>5537</v>
      </c>
      <c r="G5260" s="9" t="s">
        <v>5492</v>
      </c>
      <c r="H5260" s="10" t="s">
        <v>5680</v>
      </c>
      <c r="I5260" s="10"/>
      <c r="J5260" s="10"/>
      <c r="K5260" s="10"/>
      <c r="L5260" s="10"/>
      <c r="M5260" s="10"/>
      <c r="N5260" s="10"/>
      <c r="O5260" s="10"/>
      <c r="P5260" s="10"/>
      <c r="Q5260" s="10"/>
      <c r="R5260" s="10"/>
      <c r="S5260" s="10"/>
      <c r="T5260" s="10"/>
      <c r="U5260" s="10"/>
      <c r="V5260" s="10"/>
      <c r="W5260" s="10"/>
      <c r="X5260" s="10"/>
    </row>
    <row r="5261" spans="1:24" x14ac:dyDescent="0.2">
      <c r="A5261" s="3">
        <v>45665</v>
      </c>
      <c r="B5261" s="9">
        <v>-500</v>
      </c>
      <c r="C5261" s="9" t="s">
        <v>36</v>
      </c>
      <c r="D5261" s="9" t="s">
        <v>37</v>
      </c>
      <c r="E5261" s="9" t="s">
        <v>3334</v>
      </c>
      <c r="F5261" s="9" t="s">
        <v>5537</v>
      </c>
      <c r="G5261" s="9" t="s">
        <v>5492</v>
      </c>
      <c r="H5261" s="10" t="s">
        <v>5680</v>
      </c>
      <c r="I5261" s="10"/>
      <c r="J5261" s="10"/>
      <c r="K5261" s="10"/>
      <c r="L5261" s="10"/>
      <c r="M5261" s="10"/>
      <c r="N5261" s="10"/>
      <c r="O5261" s="10"/>
      <c r="P5261" s="10"/>
      <c r="Q5261" s="10"/>
      <c r="R5261" s="10"/>
      <c r="S5261" s="10"/>
      <c r="T5261" s="10"/>
      <c r="U5261" s="10"/>
      <c r="V5261" s="10"/>
      <c r="W5261" s="10"/>
      <c r="X5261" s="10"/>
    </row>
    <row r="5262" spans="1:24" x14ac:dyDescent="0.2">
      <c r="A5262" s="3">
        <v>45705</v>
      </c>
      <c r="B5262" s="9">
        <v>-1000</v>
      </c>
      <c r="C5262" s="9" t="s">
        <v>36</v>
      </c>
      <c r="D5262" s="9" t="s">
        <v>37</v>
      </c>
      <c r="E5262" s="9" t="s">
        <v>3486</v>
      </c>
      <c r="F5262" s="9" t="s">
        <v>5537</v>
      </c>
      <c r="G5262" s="9" t="s">
        <v>5492</v>
      </c>
      <c r="H5262" s="10" t="s">
        <v>5680</v>
      </c>
      <c r="I5262" s="10"/>
      <c r="J5262" s="10"/>
      <c r="K5262" s="10"/>
      <c r="L5262" s="10"/>
      <c r="M5262" s="10"/>
      <c r="N5262" s="10"/>
      <c r="O5262" s="10"/>
      <c r="P5262" s="10"/>
      <c r="Q5262" s="10"/>
      <c r="R5262" s="10"/>
      <c r="S5262" s="10"/>
      <c r="T5262" s="10"/>
      <c r="U5262" s="10"/>
      <c r="V5262" s="10"/>
      <c r="W5262" s="10"/>
      <c r="X5262" s="10"/>
    </row>
    <row r="5263" spans="1:24" x14ac:dyDescent="0.2">
      <c r="A5263" s="3">
        <v>45736</v>
      </c>
      <c r="B5263" s="9">
        <v>-100</v>
      </c>
      <c r="C5263" s="9" t="s">
        <v>36</v>
      </c>
      <c r="D5263" s="9" t="s">
        <v>37</v>
      </c>
      <c r="E5263" s="9" t="s">
        <v>3612</v>
      </c>
      <c r="F5263" s="9" t="s">
        <v>5537</v>
      </c>
      <c r="G5263" s="9" t="s">
        <v>5492</v>
      </c>
      <c r="H5263" s="10" t="s">
        <v>5680</v>
      </c>
      <c r="I5263" s="10"/>
      <c r="J5263" s="10"/>
      <c r="K5263" s="10"/>
      <c r="L5263" s="10"/>
      <c r="M5263" s="10"/>
      <c r="N5263" s="10"/>
      <c r="O5263" s="10"/>
      <c r="P5263" s="10"/>
      <c r="Q5263" s="10"/>
      <c r="R5263" s="10"/>
      <c r="S5263" s="10"/>
      <c r="T5263" s="10"/>
      <c r="U5263" s="10"/>
      <c r="V5263" s="10"/>
      <c r="W5263" s="10"/>
      <c r="X5263" s="10"/>
    </row>
    <row r="5264" spans="1:24" x14ac:dyDescent="0.2">
      <c r="A5264" s="3">
        <v>45743</v>
      </c>
      <c r="B5264" s="9">
        <v>-100</v>
      </c>
      <c r="C5264" s="9" t="s">
        <v>36</v>
      </c>
      <c r="D5264" s="9" t="s">
        <v>37</v>
      </c>
      <c r="E5264" s="9" t="s">
        <v>3641</v>
      </c>
      <c r="F5264" s="9" t="s">
        <v>5537</v>
      </c>
      <c r="G5264" s="9" t="s">
        <v>5492</v>
      </c>
      <c r="H5264" s="10" t="s">
        <v>5680</v>
      </c>
      <c r="I5264" s="10"/>
      <c r="J5264" s="10"/>
      <c r="K5264" s="10"/>
      <c r="L5264" s="10"/>
      <c r="M5264" s="10"/>
      <c r="N5264" s="10"/>
      <c r="O5264" s="10"/>
      <c r="P5264" s="10"/>
      <c r="Q5264" s="10"/>
      <c r="R5264" s="10"/>
      <c r="S5264" s="10"/>
      <c r="T5264" s="10"/>
      <c r="U5264" s="10"/>
      <c r="V5264" s="10"/>
      <c r="W5264" s="10"/>
      <c r="X5264" s="10"/>
    </row>
    <row r="5265" spans="1:24" x14ac:dyDescent="0.2">
      <c r="A5265" s="3">
        <v>45743</v>
      </c>
      <c r="B5265" s="9">
        <v>-2300</v>
      </c>
      <c r="C5265" s="9" t="s">
        <v>36</v>
      </c>
      <c r="D5265" s="9" t="s">
        <v>37</v>
      </c>
      <c r="E5265" s="9" t="s">
        <v>3638</v>
      </c>
      <c r="F5265" s="9" t="s">
        <v>5537</v>
      </c>
      <c r="G5265" s="9" t="s">
        <v>5492</v>
      </c>
      <c r="H5265" s="10" t="s">
        <v>5680</v>
      </c>
      <c r="I5265" s="10"/>
      <c r="J5265" s="10"/>
      <c r="K5265" s="10"/>
      <c r="L5265" s="10"/>
      <c r="M5265" s="10"/>
      <c r="N5265" s="10"/>
      <c r="O5265" s="10"/>
      <c r="P5265" s="10"/>
      <c r="Q5265" s="10"/>
      <c r="R5265" s="10"/>
      <c r="S5265" s="10"/>
      <c r="T5265" s="10"/>
      <c r="U5265" s="10"/>
      <c r="V5265" s="10"/>
      <c r="W5265" s="10"/>
      <c r="X5265" s="10"/>
    </row>
    <row r="5266" spans="1:24" x14ac:dyDescent="0.2">
      <c r="A5266" s="3">
        <v>45750</v>
      </c>
      <c r="B5266" s="9">
        <v>-200</v>
      </c>
      <c r="C5266" s="9" t="s">
        <v>5534</v>
      </c>
      <c r="D5266" s="9" t="s">
        <v>37</v>
      </c>
      <c r="E5266" s="9" t="s">
        <v>3665</v>
      </c>
      <c r="F5266" s="9" t="s">
        <v>5537</v>
      </c>
      <c r="G5266" s="9" t="s">
        <v>5492</v>
      </c>
      <c r="H5266" s="10" t="s">
        <v>5680</v>
      </c>
      <c r="I5266" s="10"/>
      <c r="J5266" s="10"/>
      <c r="K5266" s="10"/>
      <c r="L5266" s="10"/>
      <c r="M5266" s="10"/>
      <c r="N5266" s="10"/>
      <c r="O5266" s="10"/>
      <c r="P5266" s="10"/>
      <c r="Q5266" s="10"/>
      <c r="R5266" s="10"/>
      <c r="S5266" s="10"/>
      <c r="T5266" s="10"/>
      <c r="U5266" s="10"/>
      <c r="V5266" s="10"/>
      <c r="W5266" s="10"/>
      <c r="X5266" s="10"/>
    </row>
    <row r="5267" spans="1:24" x14ac:dyDescent="0.2">
      <c r="A5267" s="3">
        <v>45775</v>
      </c>
      <c r="B5267" s="9">
        <v>-1300</v>
      </c>
      <c r="C5267" s="9" t="s">
        <v>5534</v>
      </c>
      <c r="D5267" s="9" t="s">
        <v>37</v>
      </c>
      <c r="E5267" s="9" t="s">
        <v>3800</v>
      </c>
      <c r="F5267" s="9" t="s">
        <v>5537</v>
      </c>
      <c r="G5267" s="9" t="s">
        <v>5492</v>
      </c>
      <c r="H5267" s="10" t="s">
        <v>5680</v>
      </c>
      <c r="I5267" s="10"/>
      <c r="J5267" s="10"/>
      <c r="K5267" s="10"/>
      <c r="L5267" s="10"/>
      <c r="M5267" s="10"/>
      <c r="N5267" s="10"/>
      <c r="O5267" s="10"/>
      <c r="P5267" s="10"/>
      <c r="Q5267" s="10"/>
      <c r="R5267" s="10"/>
      <c r="S5267" s="10"/>
      <c r="T5267" s="10"/>
      <c r="U5267" s="10"/>
      <c r="V5267" s="10"/>
      <c r="W5267" s="10"/>
      <c r="X5267" s="10"/>
    </row>
    <row r="5268" spans="1:24" x14ac:dyDescent="0.2">
      <c r="A5268" s="3">
        <v>45898</v>
      </c>
      <c r="B5268" s="9">
        <v>-2200</v>
      </c>
      <c r="C5268" s="9" t="s">
        <v>36</v>
      </c>
      <c r="D5268" s="9" t="s">
        <v>37</v>
      </c>
      <c r="E5268" s="9" t="s">
        <v>4614</v>
      </c>
      <c r="F5268" s="9" t="s">
        <v>5537</v>
      </c>
      <c r="G5268" s="9" t="s">
        <v>5492</v>
      </c>
      <c r="H5268" s="10" t="s">
        <v>5680</v>
      </c>
      <c r="I5268" s="10"/>
      <c r="J5268" s="10"/>
      <c r="K5268" s="10"/>
      <c r="L5268" s="10"/>
      <c r="M5268" s="10"/>
      <c r="N5268" s="10"/>
      <c r="O5268" s="10"/>
      <c r="P5268" s="10"/>
      <c r="Q5268" s="10"/>
      <c r="R5268" s="10"/>
      <c r="S5268" s="10"/>
      <c r="T5268" s="10"/>
      <c r="U5268" s="10"/>
      <c r="V5268" s="10"/>
      <c r="W5268" s="10"/>
      <c r="X5268" s="10"/>
    </row>
    <row r="5269" spans="1:24" x14ac:dyDescent="0.2">
      <c r="A5269" s="3">
        <v>45908</v>
      </c>
      <c r="B5269" s="9">
        <v>-2500</v>
      </c>
      <c r="C5269" s="9" t="s">
        <v>36</v>
      </c>
      <c r="D5269" s="9" t="s">
        <v>37</v>
      </c>
      <c r="E5269" s="9" t="s">
        <v>4685</v>
      </c>
      <c r="F5269" s="9" t="s">
        <v>5537</v>
      </c>
      <c r="G5269" s="9" t="s">
        <v>5492</v>
      </c>
      <c r="H5269" s="10" t="s">
        <v>5680</v>
      </c>
      <c r="I5269" s="10"/>
      <c r="J5269" s="10"/>
      <c r="K5269" s="10"/>
      <c r="L5269" s="10"/>
      <c r="M5269" s="10"/>
      <c r="N5269" s="10"/>
      <c r="O5269" s="10"/>
      <c r="P5269" s="10"/>
      <c r="Q5269" s="10"/>
      <c r="R5269" s="10"/>
      <c r="S5269" s="10"/>
      <c r="T5269" s="10"/>
      <c r="U5269" s="10"/>
      <c r="V5269" s="10"/>
      <c r="W5269" s="10"/>
      <c r="X5269" s="10"/>
    </row>
    <row r="5270" spans="1:24" x14ac:dyDescent="0.2">
      <c r="A5270" s="3">
        <v>45950</v>
      </c>
      <c r="B5270" s="9">
        <v>-1000</v>
      </c>
      <c r="C5270" s="9" t="s">
        <v>5534</v>
      </c>
      <c r="D5270" s="9" t="s">
        <v>37</v>
      </c>
      <c r="E5270" s="9" t="s">
        <v>4938</v>
      </c>
      <c r="F5270" s="9" t="s">
        <v>5537</v>
      </c>
      <c r="G5270" s="9" t="s">
        <v>5492</v>
      </c>
      <c r="H5270" s="10" t="s">
        <v>5680</v>
      </c>
      <c r="I5270" s="10"/>
      <c r="J5270" s="10"/>
      <c r="K5270" s="10"/>
      <c r="L5270" s="10"/>
      <c r="M5270" s="10"/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  <c r="X5270" s="10"/>
    </row>
    <row r="5271" spans="1:24" x14ac:dyDescent="0.2">
      <c r="A5271" s="3">
        <v>45972</v>
      </c>
      <c r="B5271" s="9">
        <v>-400</v>
      </c>
      <c r="C5271" s="9" t="s">
        <v>36</v>
      </c>
      <c r="D5271" s="9" t="s">
        <v>37</v>
      </c>
      <c r="E5271" s="9" t="s">
        <v>5092</v>
      </c>
      <c r="F5271" s="9" t="s">
        <v>5537</v>
      </c>
      <c r="G5271" s="9" t="s">
        <v>5492</v>
      </c>
      <c r="H5271" s="10" t="s">
        <v>5680</v>
      </c>
      <c r="I5271" s="10"/>
      <c r="J5271" s="10"/>
      <c r="K5271" s="10"/>
      <c r="L5271" s="10"/>
      <c r="M5271" s="10"/>
      <c r="N5271" s="10"/>
      <c r="O5271" s="10"/>
      <c r="P5271" s="10"/>
      <c r="Q5271" s="10"/>
      <c r="R5271" s="10"/>
      <c r="S5271" s="10"/>
      <c r="T5271" s="10"/>
      <c r="U5271" s="10"/>
      <c r="V5271" s="10"/>
      <c r="W5271" s="10"/>
      <c r="X5271" s="10"/>
    </row>
    <row r="5272" spans="1:24" x14ac:dyDescent="0.2">
      <c r="A5272" s="3">
        <v>45728</v>
      </c>
      <c r="B5272" s="9">
        <v>-100</v>
      </c>
      <c r="C5272" s="9" t="s">
        <v>36</v>
      </c>
      <c r="D5272" s="9" t="s">
        <v>37</v>
      </c>
      <c r="E5272" s="9" t="s">
        <v>3587</v>
      </c>
      <c r="F5272" s="9" t="s">
        <v>5537</v>
      </c>
      <c r="G5272" s="9" t="s">
        <v>5492</v>
      </c>
      <c r="H5272" s="10" t="s">
        <v>5771</v>
      </c>
      <c r="I5272" s="10"/>
      <c r="J5272" s="10"/>
      <c r="K5272" s="10"/>
      <c r="L5272" s="10"/>
      <c r="M5272" s="10"/>
      <c r="N5272" s="10"/>
      <c r="O5272" s="10"/>
      <c r="P5272" s="10"/>
      <c r="Q5272" s="10"/>
      <c r="R5272" s="10"/>
      <c r="S5272" s="10"/>
      <c r="T5272" s="10"/>
      <c r="U5272" s="10"/>
      <c r="V5272" s="10"/>
      <c r="W5272" s="10"/>
      <c r="X5272" s="10"/>
    </row>
    <row r="5273" spans="1:24" x14ac:dyDescent="0.2">
      <c r="A5273" s="3">
        <v>46020</v>
      </c>
      <c r="B5273" s="9">
        <v>-250</v>
      </c>
      <c r="C5273" s="9" t="s">
        <v>36</v>
      </c>
      <c r="D5273" s="9" t="s">
        <v>37</v>
      </c>
      <c r="E5273" s="9" t="s">
        <v>5130</v>
      </c>
      <c r="F5273" s="9" t="s">
        <v>5537</v>
      </c>
      <c r="G5273" s="9" t="s">
        <v>5492</v>
      </c>
      <c r="H5273" s="10" t="s">
        <v>5812</v>
      </c>
      <c r="I5273" s="10"/>
      <c r="J5273" s="10"/>
      <c r="K5273" s="10"/>
      <c r="L5273" s="10"/>
      <c r="M5273" s="10"/>
      <c r="N5273" s="10"/>
      <c r="O5273" s="10"/>
      <c r="P5273" s="10"/>
      <c r="Q5273" s="10"/>
      <c r="R5273" s="10"/>
      <c r="S5273" s="10"/>
      <c r="T5273" s="10"/>
      <c r="U5273" s="10"/>
      <c r="V5273" s="10"/>
      <c r="W5273" s="10"/>
      <c r="X5273" s="10"/>
    </row>
    <row r="5274" spans="1:24" x14ac:dyDescent="0.2">
      <c r="A5274" s="3">
        <v>45330</v>
      </c>
      <c r="B5274" s="9">
        <v>-150</v>
      </c>
      <c r="C5274" s="9" t="s">
        <v>36</v>
      </c>
      <c r="D5274" s="9" t="s">
        <v>37</v>
      </c>
      <c r="E5274" s="9" t="s">
        <v>1667</v>
      </c>
      <c r="F5274" s="9" t="s">
        <v>5537</v>
      </c>
      <c r="G5274" s="9" t="s">
        <v>5492</v>
      </c>
      <c r="H5274" s="10" t="s">
        <v>5685</v>
      </c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S5274" s="10"/>
      <c r="T5274" s="10"/>
      <c r="U5274" s="10"/>
      <c r="V5274" s="10"/>
      <c r="W5274" s="10"/>
      <c r="X5274" s="10"/>
    </row>
    <row r="5275" spans="1:24" x14ac:dyDescent="0.2">
      <c r="A5275" s="3">
        <v>45376</v>
      </c>
      <c r="B5275" s="9">
        <v>-400</v>
      </c>
      <c r="C5275" s="9" t="s">
        <v>36</v>
      </c>
      <c r="D5275" s="9" t="s">
        <v>37</v>
      </c>
      <c r="E5275" s="9" t="s">
        <v>1861</v>
      </c>
      <c r="F5275" s="9" t="s">
        <v>5537</v>
      </c>
      <c r="G5275" s="9" t="s">
        <v>5492</v>
      </c>
      <c r="H5275" s="10" t="s">
        <v>5685</v>
      </c>
      <c r="I5275" s="10"/>
      <c r="J5275" s="10"/>
      <c r="K5275" s="10"/>
      <c r="L5275" s="10"/>
      <c r="M5275" s="10"/>
      <c r="N5275" s="10"/>
      <c r="O5275" s="10"/>
      <c r="P5275" s="10"/>
      <c r="Q5275" s="10"/>
      <c r="R5275" s="10"/>
      <c r="S5275" s="10"/>
      <c r="T5275" s="10"/>
      <c r="U5275" s="10"/>
      <c r="V5275" s="10"/>
      <c r="W5275" s="10"/>
      <c r="X5275" s="10"/>
    </row>
    <row r="5276" spans="1:24" x14ac:dyDescent="0.2">
      <c r="A5276" s="3">
        <v>45420</v>
      </c>
      <c r="B5276" s="9">
        <v>-500</v>
      </c>
      <c r="C5276" s="9" t="s">
        <v>36</v>
      </c>
      <c r="D5276" s="9" t="s">
        <v>37</v>
      </c>
      <c r="E5276" s="9" t="s">
        <v>2134</v>
      </c>
      <c r="F5276" s="9" t="s">
        <v>5537</v>
      </c>
      <c r="G5276" s="9" t="s">
        <v>5492</v>
      </c>
      <c r="H5276" s="10" t="s">
        <v>5685</v>
      </c>
      <c r="I5276" s="10"/>
      <c r="J5276" s="10"/>
      <c r="K5276" s="10"/>
      <c r="L5276" s="10"/>
      <c r="M5276" s="10"/>
      <c r="N5276" s="10"/>
      <c r="O5276" s="10"/>
      <c r="P5276" s="10"/>
      <c r="Q5276" s="10"/>
      <c r="R5276" s="10"/>
      <c r="S5276" s="10"/>
      <c r="T5276" s="10"/>
      <c r="U5276" s="10"/>
      <c r="V5276" s="10"/>
      <c r="W5276" s="10"/>
      <c r="X5276" s="10"/>
    </row>
    <row r="5277" spans="1:24" x14ac:dyDescent="0.2">
      <c r="A5277" s="3">
        <v>45476</v>
      </c>
      <c r="B5277" s="9">
        <v>-8000</v>
      </c>
      <c r="C5277" s="9" t="s">
        <v>5534</v>
      </c>
      <c r="D5277" s="9" t="s">
        <v>37</v>
      </c>
      <c r="E5277" s="9" t="s">
        <v>2378</v>
      </c>
      <c r="F5277" s="9" t="s">
        <v>5537</v>
      </c>
      <c r="G5277" s="9" t="s">
        <v>5492</v>
      </c>
      <c r="H5277" s="10" t="s">
        <v>5685</v>
      </c>
      <c r="I5277" s="10"/>
      <c r="J5277" s="10"/>
      <c r="K5277" s="10"/>
      <c r="L5277" s="10"/>
      <c r="M5277" s="10"/>
      <c r="N5277" s="10"/>
      <c r="O5277" s="10"/>
      <c r="P5277" s="10"/>
      <c r="Q5277" s="10"/>
      <c r="R5277" s="10"/>
      <c r="S5277" s="10"/>
      <c r="T5277" s="10"/>
      <c r="U5277" s="10"/>
      <c r="V5277" s="10"/>
      <c r="W5277" s="10"/>
      <c r="X5277" s="10"/>
    </row>
    <row r="5278" spans="1:24" x14ac:dyDescent="0.2">
      <c r="A5278" s="3">
        <v>45498</v>
      </c>
      <c r="B5278" s="9">
        <v>-600</v>
      </c>
      <c r="C5278" s="9" t="s">
        <v>5534</v>
      </c>
      <c r="D5278" s="9" t="s">
        <v>37</v>
      </c>
      <c r="E5278" s="9" t="s">
        <v>2470</v>
      </c>
      <c r="F5278" s="9" t="s">
        <v>5537</v>
      </c>
      <c r="G5278" s="9" t="s">
        <v>5492</v>
      </c>
      <c r="H5278" s="10" t="s">
        <v>5685</v>
      </c>
      <c r="I5278" s="10"/>
      <c r="J5278" s="10"/>
      <c r="K5278" s="10"/>
      <c r="L5278" s="10"/>
      <c r="M5278" s="10"/>
      <c r="N5278" s="10"/>
      <c r="O5278" s="10"/>
      <c r="P5278" s="10"/>
      <c r="Q5278" s="10"/>
      <c r="R5278" s="10"/>
      <c r="S5278" s="10"/>
      <c r="T5278" s="10"/>
      <c r="U5278" s="10"/>
      <c r="V5278" s="10"/>
      <c r="W5278" s="10"/>
      <c r="X5278" s="10"/>
    </row>
    <row r="5279" spans="1:24" x14ac:dyDescent="0.2">
      <c r="A5279" s="3">
        <v>45502</v>
      </c>
      <c r="B5279" s="9">
        <v>-500</v>
      </c>
      <c r="C5279" s="9" t="s">
        <v>5534</v>
      </c>
      <c r="D5279" s="9" t="s">
        <v>37</v>
      </c>
      <c r="E5279" s="9" t="s">
        <v>2489</v>
      </c>
      <c r="F5279" s="9" t="s">
        <v>5537</v>
      </c>
      <c r="G5279" s="9" t="s">
        <v>5492</v>
      </c>
      <c r="H5279" s="10" t="s">
        <v>5685</v>
      </c>
      <c r="I5279" s="10"/>
      <c r="J5279" s="10"/>
      <c r="K5279" s="10"/>
      <c r="L5279" s="10"/>
      <c r="M5279" s="10"/>
      <c r="N5279" s="10"/>
      <c r="O5279" s="10"/>
      <c r="P5279" s="10"/>
      <c r="Q5279" s="10"/>
      <c r="R5279" s="10"/>
      <c r="S5279" s="10"/>
      <c r="T5279" s="10"/>
      <c r="U5279" s="10"/>
      <c r="V5279" s="10"/>
      <c r="W5279" s="10"/>
      <c r="X5279" s="10"/>
    </row>
    <row r="5280" spans="1:24" x14ac:dyDescent="0.2">
      <c r="A5280" s="3">
        <v>45533</v>
      </c>
      <c r="B5280" s="9">
        <v>-5205</v>
      </c>
      <c r="C5280" s="9" t="s">
        <v>5534</v>
      </c>
      <c r="D5280" s="9" t="s">
        <v>37</v>
      </c>
      <c r="E5280" s="9" t="s">
        <v>2643</v>
      </c>
      <c r="F5280" s="9" t="s">
        <v>5537</v>
      </c>
      <c r="G5280" s="9" t="s">
        <v>5492</v>
      </c>
      <c r="H5280" s="10" t="s">
        <v>5685</v>
      </c>
      <c r="I5280" s="10"/>
      <c r="J5280" s="10"/>
      <c r="K5280" s="10"/>
      <c r="L5280" s="10"/>
      <c r="M5280" s="10"/>
      <c r="N5280" s="10"/>
      <c r="O5280" s="10"/>
      <c r="P5280" s="10"/>
      <c r="Q5280" s="10"/>
      <c r="R5280" s="10"/>
      <c r="S5280" s="10"/>
      <c r="T5280" s="10"/>
      <c r="U5280" s="10"/>
      <c r="V5280" s="10"/>
      <c r="W5280" s="10"/>
      <c r="X5280" s="10"/>
    </row>
    <row r="5281" spans="1:24" x14ac:dyDescent="0.2">
      <c r="A5281" s="3">
        <v>45548</v>
      </c>
      <c r="B5281" s="9">
        <v>-1000</v>
      </c>
      <c r="C5281" s="9" t="s">
        <v>36</v>
      </c>
      <c r="D5281" s="9" t="s">
        <v>37</v>
      </c>
      <c r="E5281" s="9" t="s">
        <v>2704</v>
      </c>
      <c r="F5281" s="9" t="s">
        <v>5537</v>
      </c>
      <c r="G5281" s="9" t="s">
        <v>5492</v>
      </c>
      <c r="H5281" s="10" t="s">
        <v>5685</v>
      </c>
      <c r="I5281" s="10"/>
      <c r="J5281" s="10"/>
      <c r="K5281" s="10"/>
      <c r="L5281" s="10"/>
      <c r="M5281" s="10"/>
      <c r="N5281" s="10"/>
      <c r="O5281" s="10"/>
      <c r="P5281" s="10"/>
      <c r="Q5281" s="10"/>
      <c r="R5281" s="10"/>
      <c r="S5281" s="10"/>
      <c r="T5281" s="10"/>
      <c r="U5281" s="10"/>
      <c r="V5281" s="10"/>
      <c r="W5281" s="10"/>
      <c r="X5281" s="10"/>
    </row>
    <row r="5282" spans="1:24" x14ac:dyDescent="0.2">
      <c r="A5282" s="3">
        <v>45559</v>
      </c>
      <c r="B5282" s="9">
        <v>-500</v>
      </c>
      <c r="C5282" s="9" t="s">
        <v>5534</v>
      </c>
      <c r="D5282" s="9" t="s">
        <v>37</v>
      </c>
      <c r="E5282" s="9" t="s">
        <v>2805</v>
      </c>
      <c r="F5282" s="9" t="s">
        <v>5537</v>
      </c>
      <c r="G5282" s="9" t="s">
        <v>5492</v>
      </c>
      <c r="H5282" s="10" t="s">
        <v>5685</v>
      </c>
      <c r="I5282" s="10"/>
      <c r="J5282" s="10"/>
      <c r="K5282" s="10"/>
      <c r="L5282" s="10"/>
      <c r="M5282" s="10"/>
      <c r="N5282" s="10"/>
      <c r="O5282" s="10"/>
      <c r="P5282" s="10"/>
      <c r="Q5282" s="10"/>
      <c r="R5282" s="10"/>
      <c r="S5282" s="10"/>
      <c r="T5282" s="10"/>
      <c r="U5282" s="10"/>
      <c r="V5282" s="10"/>
      <c r="W5282" s="10"/>
      <c r="X5282" s="10"/>
    </row>
    <row r="5283" spans="1:24" x14ac:dyDescent="0.2">
      <c r="A5283" s="3">
        <v>45565</v>
      </c>
      <c r="B5283" s="9">
        <v>-200</v>
      </c>
      <c r="C5283" s="9" t="s">
        <v>36</v>
      </c>
      <c r="D5283" s="9" t="s">
        <v>37</v>
      </c>
      <c r="E5283" s="9" t="s">
        <v>2835</v>
      </c>
      <c r="F5283" s="9" t="s">
        <v>5537</v>
      </c>
      <c r="G5283" s="9" t="s">
        <v>5492</v>
      </c>
      <c r="H5283" s="10" t="s">
        <v>5685</v>
      </c>
      <c r="I5283" s="10"/>
      <c r="J5283" s="10"/>
      <c r="K5283" s="10"/>
      <c r="L5283" s="10"/>
      <c r="M5283" s="10"/>
      <c r="N5283" s="10"/>
      <c r="O5283" s="10"/>
      <c r="P5283" s="10"/>
      <c r="Q5283" s="10"/>
      <c r="R5283" s="10"/>
      <c r="S5283" s="10"/>
      <c r="T5283" s="10"/>
      <c r="U5283" s="10"/>
      <c r="V5283" s="10"/>
      <c r="W5283" s="10"/>
      <c r="X5283" s="10"/>
    </row>
    <row r="5284" spans="1:24" x14ac:dyDescent="0.2">
      <c r="A5284" s="3">
        <v>45572</v>
      </c>
      <c r="B5284" s="9">
        <v>-689</v>
      </c>
      <c r="C5284" s="9" t="s">
        <v>5534</v>
      </c>
      <c r="D5284" s="9" t="s">
        <v>37</v>
      </c>
      <c r="E5284" s="9" t="s">
        <v>2880</v>
      </c>
      <c r="F5284" s="9" t="s">
        <v>5537</v>
      </c>
      <c r="G5284" s="9" t="s">
        <v>5492</v>
      </c>
      <c r="H5284" s="10" t="s">
        <v>5685</v>
      </c>
      <c r="I5284" s="10"/>
      <c r="J5284" s="10"/>
      <c r="K5284" s="10"/>
      <c r="L5284" s="10"/>
      <c r="M5284" s="10"/>
      <c r="N5284" s="10"/>
      <c r="O5284" s="10"/>
      <c r="P5284" s="10"/>
      <c r="Q5284" s="10"/>
      <c r="R5284" s="10"/>
      <c r="S5284" s="10"/>
      <c r="T5284" s="10"/>
      <c r="U5284" s="10"/>
      <c r="V5284" s="10"/>
      <c r="W5284" s="10"/>
      <c r="X5284" s="10"/>
    </row>
    <row r="5285" spans="1:24" x14ac:dyDescent="0.2">
      <c r="A5285" s="3">
        <v>45579</v>
      </c>
      <c r="B5285" s="9">
        <v>-500</v>
      </c>
      <c r="C5285" s="9" t="s">
        <v>36</v>
      </c>
      <c r="D5285" s="9" t="s">
        <v>37</v>
      </c>
      <c r="E5285" s="9" t="s">
        <v>2902</v>
      </c>
      <c r="F5285" s="9" t="s">
        <v>5537</v>
      </c>
      <c r="G5285" s="9" t="s">
        <v>5492</v>
      </c>
      <c r="H5285" s="10" t="s">
        <v>5685</v>
      </c>
      <c r="I5285" s="10"/>
      <c r="J5285" s="10"/>
      <c r="K5285" s="10"/>
      <c r="L5285" s="10"/>
      <c r="M5285" s="10"/>
      <c r="N5285" s="10"/>
      <c r="O5285" s="10"/>
      <c r="P5285" s="10"/>
      <c r="Q5285" s="10"/>
      <c r="R5285" s="10"/>
      <c r="S5285" s="10"/>
      <c r="T5285" s="10"/>
      <c r="U5285" s="10"/>
      <c r="V5285" s="10"/>
      <c r="W5285" s="10"/>
      <c r="X5285" s="10"/>
    </row>
    <row r="5286" spans="1:24" x14ac:dyDescent="0.2">
      <c r="A5286" s="3">
        <v>45659</v>
      </c>
      <c r="B5286" s="9">
        <v>-500</v>
      </c>
      <c r="C5286" s="9" t="s">
        <v>36</v>
      </c>
      <c r="D5286" s="9" t="s">
        <v>37</v>
      </c>
      <c r="E5286" s="9" t="s">
        <v>3305</v>
      </c>
      <c r="F5286" s="9" t="s">
        <v>5537</v>
      </c>
      <c r="G5286" s="9" t="s">
        <v>5492</v>
      </c>
      <c r="H5286" s="10" t="s">
        <v>5685</v>
      </c>
      <c r="I5286" s="10"/>
      <c r="J5286" s="10"/>
      <c r="K5286" s="10"/>
      <c r="L5286" s="10"/>
      <c r="M5286" s="10"/>
      <c r="N5286" s="10"/>
      <c r="O5286" s="10"/>
      <c r="P5286" s="10"/>
      <c r="Q5286" s="10"/>
      <c r="R5286" s="10"/>
      <c r="S5286" s="10"/>
      <c r="T5286" s="10"/>
      <c r="U5286" s="10"/>
      <c r="V5286" s="10"/>
      <c r="W5286" s="10"/>
      <c r="X5286" s="10"/>
    </row>
    <row r="5287" spans="1:24" x14ac:dyDescent="0.2">
      <c r="A5287" s="3">
        <v>45663</v>
      </c>
      <c r="B5287" s="9">
        <v>-140</v>
      </c>
      <c r="C5287" s="9" t="s">
        <v>36</v>
      </c>
      <c r="D5287" s="9" t="s">
        <v>37</v>
      </c>
      <c r="E5287" s="9" t="s">
        <v>3320</v>
      </c>
      <c r="F5287" s="9" t="s">
        <v>5537</v>
      </c>
      <c r="G5287" s="9" t="s">
        <v>5492</v>
      </c>
      <c r="H5287" s="10" t="s">
        <v>5685</v>
      </c>
      <c r="I5287" s="10"/>
      <c r="J5287" s="10"/>
      <c r="K5287" s="10"/>
      <c r="L5287" s="10"/>
      <c r="M5287" s="10"/>
      <c r="N5287" s="10"/>
      <c r="O5287" s="10"/>
      <c r="P5287" s="10"/>
      <c r="Q5287" s="10"/>
      <c r="R5287" s="10"/>
      <c r="S5287" s="10"/>
      <c r="T5287" s="10"/>
      <c r="U5287" s="10"/>
      <c r="V5287" s="10"/>
      <c r="W5287" s="10"/>
      <c r="X5287" s="10"/>
    </row>
    <row r="5288" spans="1:24" x14ac:dyDescent="0.2">
      <c r="A5288" s="3">
        <v>45700</v>
      </c>
      <c r="B5288" s="9">
        <v>-1200</v>
      </c>
      <c r="C5288" s="9" t="s">
        <v>36</v>
      </c>
      <c r="D5288" s="9" t="s">
        <v>37</v>
      </c>
      <c r="E5288" s="9" t="s">
        <v>3466</v>
      </c>
      <c r="F5288" s="9" t="s">
        <v>5537</v>
      </c>
      <c r="G5288" s="9" t="s">
        <v>5492</v>
      </c>
      <c r="H5288" s="10" t="s">
        <v>5685</v>
      </c>
      <c r="I5288" s="10"/>
      <c r="J5288" s="10"/>
      <c r="K5288" s="10"/>
      <c r="L5288" s="10"/>
      <c r="M5288" s="10"/>
      <c r="N5288" s="10"/>
      <c r="O5288" s="10"/>
      <c r="P5288" s="10"/>
      <c r="Q5288" s="10"/>
      <c r="R5288" s="10"/>
      <c r="S5288" s="10"/>
      <c r="T5288" s="10"/>
      <c r="U5288" s="10"/>
      <c r="V5288" s="10"/>
      <c r="W5288" s="10"/>
      <c r="X5288" s="10"/>
    </row>
    <row r="5289" spans="1:24" x14ac:dyDescent="0.2">
      <c r="A5289" s="3">
        <v>45716</v>
      </c>
      <c r="B5289" s="9">
        <v>-1400</v>
      </c>
      <c r="C5289" s="9" t="s">
        <v>5534</v>
      </c>
      <c r="D5289" s="9" t="s">
        <v>37</v>
      </c>
      <c r="E5289" s="9" t="s">
        <v>3562</v>
      </c>
      <c r="F5289" s="9" t="s">
        <v>5537</v>
      </c>
      <c r="G5289" s="9" t="s">
        <v>5492</v>
      </c>
      <c r="H5289" s="10" t="s">
        <v>5685</v>
      </c>
      <c r="I5289" s="10"/>
      <c r="J5289" s="10"/>
      <c r="K5289" s="10"/>
      <c r="L5289" s="10"/>
      <c r="M5289" s="10"/>
      <c r="N5289" s="10"/>
      <c r="O5289" s="10"/>
      <c r="P5289" s="10"/>
      <c r="Q5289" s="10"/>
      <c r="R5289" s="10"/>
      <c r="S5289" s="10"/>
      <c r="T5289" s="10"/>
      <c r="U5289" s="10"/>
      <c r="V5289" s="10"/>
      <c r="W5289" s="10"/>
      <c r="X5289" s="10"/>
    </row>
    <row r="5290" spans="1:24" x14ac:dyDescent="0.2">
      <c r="A5290" s="3">
        <v>45726</v>
      </c>
      <c r="B5290" s="9">
        <v>-226</v>
      </c>
      <c r="C5290" s="9" t="s">
        <v>5534</v>
      </c>
      <c r="D5290" s="9" t="s">
        <v>37</v>
      </c>
      <c r="E5290" s="9" t="s">
        <v>3583</v>
      </c>
      <c r="F5290" s="9" t="s">
        <v>5537</v>
      </c>
      <c r="G5290" s="9" t="s">
        <v>5492</v>
      </c>
      <c r="H5290" s="10" t="s">
        <v>5685</v>
      </c>
      <c r="I5290" s="10"/>
      <c r="J5290" s="10"/>
      <c r="K5290" s="10"/>
      <c r="L5290" s="10"/>
      <c r="M5290" s="10"/>
      <c r="N5290" s="10"/>
      <c r="O5290" s="10"/>
      <c r="P5290" s="10"/>
      <c r="Q5290" s="10"/>
      <c r="R5290" s="10"/>
      <c r="S5290" s="10"/>
      <c r="T5290" s="10"/>
      <c r="U5290" s="10"/>
      <c r="V5290" s="10"/>
      <c r="W5290" s="10"/>
      <c r="X5290" s="10"/>
    </row>
    <row r="5291" spans="1:24" x14ac:dyDescent="0.2">
      <c r="A5291" s="3">
        <v>45762</v>
      </c>
      <c r="B5291" s="9">
        <v>-500</v>
      </c>
      <c r="C5291" s="9" t="s">
        <v>36</v>
      </c>
      <c r="D5291" s="9" t="s">
        <v>37</v>
      </c>
      <c r="E5291" s="9" t="s">
        <v>3716</v>
      </c>
      <c r="F5291" s="9" t="s">
        <v>5537</v>
      </c>
      <c r="G5291" s="9" t="s">
        <v>5492</v>
      </c>
      <c r="H5291" s="10" t="s">
        <v>5685</v>
      </c>
      <c r="I5291" s="10"/>
      <c r="J5291" s="10"/>
      <c r="K5291" s="10"/>
      <c r="L5291" s="10"/>
      <c r="M5291" s="10"/>
      <c r="N5291" s="10"/>
      <c r="O5291" s="10"/>
      <c r="P5291" s="10"/>
      <c r="Q5291" s="10"/>
      <c r="R5291" s="10"/>
      <c r="S5291" s="10"/>
      <c r="T5291" s="10"/>
      <c r="U5291" s="10"/>
      <c r="V5291" s="10"/>
      <c r="W5291" s="10"/>
      <c r="X5291" s="10"/>
    </row>
    <row r="5292" spans="1:24" x14ac:dyDescent="0.2">
      <c r="A5292" s="3">
        <v>45770</v>
      </c>
      <c r="B5292" s="9">
        <v>-200</v>
      </c>
      <c r="C5292" s="9" t="s">
        <v>36</v>
      </c>
      <c r="D5292" s="9" t="s">
        <v>37</v>
      </c>
      <c r="E5292" s="9" t="s">
        <v>3764</v>
      </c>
      <c r="F5292" s="9" t="s">
        <v>5537</v>
      </c>
      <c r="G5292" s="9" t="s">
        <v>5492</v>
      </c>
      <c r="H5292" s="10" t="s">
        <v>5685</v>
      </c>
      <c r="I5292" s="10"/>
      <c r="J5292" s="10"/>
      <c r="K5292" s="10"/>
      <c r="L5292" s="10"/>
      <c r="M5292" s="10"/>
      <c r="N5292" s="10"/>
      <c r="O5292" s="10"/>
      <c r="P5292" s="10"/>
      <c r="Q5292" s="10"/>
      <c r="R5292" s="10"/>
      <c r="S5292" s="10"/>
      <c r="T5292" s="10"/>
      <c r="U5292" s="10"/>
      <c r="V5292" s="10"/>
      <c r="W5292" s="10"/>
      <c r="X5292" s="10"/>
    </row>
    <row r="5293" spans="1:24" x14ac:dyDescent="0.2">
      <c r="A5293" s="3">
        <v>45770</v>
      </c>
      <c r="B5293" s="9">
        <v>-2511</v>
      </c>
      <c r="C5293" s="9" t="s">
        <v>5535</v>
      </c>
      <c r="D5293" s="9" t="s">
        <v>37</v>
      </c>
      <c r="E5293" s="9" t="s">
        <v>3762</v>
      </c>
      <c r="F5293" s="9" t="s">
        <v>5537</v>
      </c>
      <c r="G5293" s="9" t="s">
        <v>5492</v>
      </c>
      <c r="H5293" s="10" t="s">
        <v>5685</v>
      </c>
      <c r="I5293" s="10"/>
      <c r="J5293" s="10"/>
      <c r="K5293" s="10"/>
      <c r="L5293" s="10"/>
      <c r="M5293" s="10"/>
      <c r="N5293" s="10"/>
      <c r="O5293" s="10"/>
      <c r="P5293" s="10"/>
      <c r="Q5293" s="10"/>
      <c r="R5293" s="10"/>
      <c r="S5293" s="10"/>
      <c r="T5293" s="10"/>
      <c r="U5293" s="10"/>
      <c r="V5293" s="10"/>
      <c r="W5293" s="10"/>
      <c r="X5293" s="10"/>
    </row>
    <row r="5294" spans="1:24" x14ac:dyDescent="0.2">
      <c r="A5294" s="3">
        <v>45888</v>
      </c>
      <c r="B5294" s="9">
        <v>-500</v>
      </c>
      <c r="C5294" s="9" t="s">
        <v>36</v>
      </c>
      <c r="D5294" s="9" t="s">
        <v>37</v>
      </c>
      <c r="E5294" s="9" t="s">
        <v>4535</v>
      </c>
      <c r="F5294" s="9" t="s">
        <v>5537</v>
      </c>
      <c r="G5294" s="9" t="s">
        <v>5492</v>
      </c>
      <c r="H5294" s="10" t="s">
        <v>5685</v>
      </c>
      <c r="I5294" s="10"/>
      <c r="J5294" s="10"/>
      <c r="K5294" s="10"/>
      <c r="L5294" s="10"/>
      <c r="M5294" s="10"/>
      <c r="N5294" s="10"/>
      <c r="O5294" s="10"/>
      <c r="P5294" s="10"/>
      <c r="Q5294" s="10"/>
      <c r="R5294" s="10"/>
      <c r="S5294" s="10"/>
      <c r="T5294" s="10"/>
      <c r="U5294" s="10"/>
      <c r="V5294" s="10"/>
      <c r="W5294" s="10"/>
      <c r="X5294" s="10"/>
    </row>
    <row r="5295" spans="1:24" x14ac:dyDescent="0.2">
      <c r="A5295" s="3">
        <v>45953</v>
      </c>
      <c r="B5295" s="9">
        <v>-1000</v>
      </c>
      <c r="C5295" s="9" t="s">
        <v>5534</v>
      </c>
      <c r="D5295" s="9" t="s">
        <v>37</v>
      </c>
      <c r="E5295" s="9" t="s">
        <v>4973</v>
      </c>
      <c r="F5295" s="9" t="s">
        <v>5537</v>
      </c>
      <c r="G5295" s="9" t="s">
        <v>5492</v>
      </c>
      <c r="H5295" s="10" t="s">
        <v>5685</v>
      </c>
      <c r="I5295" s="10"/>
      <c r="J5295" s="10"/>
      <c r="K5295" s="10"/>
      <c r="L5295" s="10"/>
      <c r="M5295" s="10"/>
      <c r="N5295" s="10"/>
      <c r="O5295" s="10"/>
      <c r="P5295" s="10"/>
      <c r="Q5295" s="10"/>
      <c r="R5295" s="10"/>
      <c r="S5295" s="10"/>
      <c r="T5295" s="10"/>
      <c r="U5295" s="10"/>
      <c r="V5295" s="10"/>
      <c r="W5295" s="10"/>
      <c r="X5295" s="10"/>
    </row>
    <row r="5296" spans="1:24" x14ac:dyDescent="0.2">
      <c r="A5296" s="3">
        <v>45953</v>
      </c>
      <c r="B5296" s="9">
        <v>-300</v>
      </c>
      <c r="C5296" s="9" t="s">
        <v>36</v>
      </c>
      <c r="D5296" s="9" t="s">
        <v>37</v>
      </c>
      <c r="E5296" s="9" t="s">
        <v>4970</v>
      </c>
      <c r="F5296" s="9" t="s">
        <v>5537</v>
      </c>
      <c r="G5296" s="9" t="s">
        <v>5492</v>
      </c>
      <c r="H5296" s="10" t="s">
        <v>5685</v>
      </c>
      <c r="I5296" s="10"/>
      <c r="J5296" s="10"/>
      <c r="K5296" s="10"/>
      <c r="L5296" s="10"/>
      <c r="M5296" s="10"/>
      <c r="N5296" s="10"/>
      <c r="O5296" s="10"/>
      <c r="P5296" s="10"/>
      <c r="Q5296" s="10"/>
      <c r="R5296" s="10"/>
      <c r="S5296" s="10"/>
      <c r="T5296" s="10"/>
      <c r="U5296" s="10"/>
      <c r="V5296" s="10"/>
      <c r="W5296" s="10"/>
      <c r="X5296" s="10"/>
    </row>
    <row r="5297" spans="1:24" x14ac:dyDescent="0.2">
      <c r="A5297" s="3">
        <v>45964</v>
      </c>
      <c r="B5297" s="9">
        <v>-350</v>
      </c>
      <c r="C5297" s="9" t="s">
        <v>5534</v>
      </c>
      <c r="D5297" s="9" t="s">
        <v>37</v>
      </c>
      <c r="E5297" s="9" t="s">
        <v>5029</v>
      </c>
      <c r="F5297" s="9" t="s">
        <v>5537</v>
      </c>
      <c r="G5297" s="9" t="s">
        <v>5492</v>
      </c>
      <c r="H5297" s="10" t="s">
        <v>5685</v>
      </c>
      <c r="I5297" s="10"/>
      <c r="J5297" s="10"/>
      <c r="K5297" s="10"/>
      <c r="L5297" s="10"/>
      <c r="M5297" s="10"/>
      <c r="N5297" s="10"/>
      <c r="O5297" s="10"/>
      <c r="P5297" s="10"/>
      <c r="Q5297" s="10"/>
      <c r="R5297" s="10"/>
      <c r="S5297" s="10"/>
      <c r="T5297" s="10"/>
      <c r="U5297" s="10"/>
      <c r="V5297" s="10"/>
      <c r="W5297" s="10"/>
      <c r="X5297" s="10"/>
    </row>
    <row r="5298" spans="1:24" x14ac:dyDescent="0.2">
      <c r="A5298" s="3">
        <v>46020</v>
      </c>
      <c r="B5298" s="9">
        <v>-70</v>
      </c>
      <c r="C5298" s="9" t="s">
        <v>36</v>
      </c>
      <c r="D5298" s="9" t="s">
        <v>37</v>
      </c>
      <c r="E5298" s="9" t="s">
        <v>5131</v>
      </c>
      <c r="F5298" s="9" t="s">
        <v>5537</v>
      </c>
      <c r="G5298" s="9" t="s">
        <v>5492</v>
      </c>
      <c r="H5298" s="10" t="s">
        <v>5685</v>
      </c>
      <c r="I5298" s="10"/>
      <c r="J5298" s="10"/>
      <c r="K5298" s="10"/>
      <c r="L5298" s="10"/>
      <c r="M5298" s="10"/>
      <c r="N5298" s="10"/>
      <c r="O5298" s="10"/>
      <c r="P5298" s="10"/>
      <c r="Q5298" s="10"/>
      <c r="R5298" s="10"/>
      <c r="S5298" s="10"/>
      <c r="T5298" s="10"/>
      <c r="U5298" s="10"/>
      <c r="V5298" s="10"/>
      <c r="W5298" s="10"/>
      <c r="X5298" s="10"/>
    </row>
    <row r="5299" spans="1:24" x14ac:dyDescent="0.2">
      <c r="A5299" s="3">
        <v>46022</v>
      </c>
      <c r="B5299" s="9">
        <v>-500</v>
      </c>
      <c r="C5299" s="9" t="s">
        <v>36</v>
      </c>
      <c r="D5299" s="9" t="s">
        <v>37</v>
      </c>
      <c r="E5299" s="9" t="s">
        <v>5137</v>
      </c>
      <c r="F5299" s="9" t="s">
        <v>5537</v>
      </c>
      <c r="G5299" s="9" t="s">
        <v>5492</v>
      </c>
      <c r="H5299" s="10" t="s">
        <v>5685</v>
      </c>
      <c r="I5299" s="10"/>
      <c r="J5299" s="10"/>
      <c r="K5299" s="10"/>
      <c r="L5299" s="10"/>
      <c r="M5299" s="10"/>
      <c r="N5299" s="10"/>
      <c r="O5299" s="10"/>
      <c r="P5299" s="10"/>
      <c r="Q5299" s="10"/>
      <c r="R5299" s="10"/>
      <c r="S5299" s="10"/>
      <c r="T5299" s="10"/>
      <c r="U5299" s="10"/>
      <c r="V5299" s="10"/>
      <c r="W5299" s="10"/>
      <c r="X5299" s="10"/>
    </row>
    <row r="5300" spans="1:24" x14ac:dyDescent="0.2">
      <c r="A5300" s="3">
        <v>45299</v>
      </c>
      <c r="B5300" s="9">
        <v>-500</v>
      </c>
      <c r="C5300" s="9" t="s">
        <v>5534</v>
      </c>
      <c r="D5300" s="9" t="s">
        <v>37</v>
      </c>
      <c r="E5300" s="9" t="s">
        <v>1560</v>
      </c>
      <c r="F5300" s="9" t="s">
        <v>5537</v>
      </c>
      <c r="G5300" s="9" t="s">
        <v>5492</v>
      </c>
      <c r="H5300" s="10" t="s">
        <v>5671</v>
      </c>
      <c r="I5300" s="10"/>
      <c r="J5300" s="10"/>
      <c r="K5300" s="10"/>
      <c r="L5300" s="10"/>
      <c r="M5300" s="10"/>
      <c r="N5300" s="10"/>
      <c r="O5300" s="10"/>
      <c r="P5300" s="10"/>
      <c r="Q5300" s="10"/>
      <c r="R5300" s="10"/>
      <c r="S5300" s="10"/>
      <c r="T5300" s="10"/>
      <c r="U5300" s="10"/>
      <c r="V5300" s="10"/>
      <c r="W5300" s="10"/>
      <c r="X5300" s="10"/>
    </row>
    <row r="5301" spans="1:24" x14ac:dyDescent="0.2">
      <c r="A5301" s="3">
        <v>45307</v>
      </c>
      <c r="B5301" s="9">
        <v>-3500</v>
      </c>
      <c r="C5301" s="9" t="s">
        <v>36</v>
      </c>
      <c r="D5301" s="9" t="s">
        <v>37</v>
      </c>
      <c r="E5301" s="9" t="s">
        <v>1601</v>
      </c>
      <c r="F5301" s="9" t="s">
        <v>5537</v>
      </c>
      <c r="G5301" s="9" t="s">
        <v>5492</v>
      </c>
      <c r="H5301" s="10" t="s">
        <v>5671</v>
      </c>
      <c r="I5301" s="10"/>
      <c r="J5301" s="10"/>
      <c r="K5301" s="10"/>
      <c r="L5301" s="10"/>
      <c r="M5301" s="10"/>
      <c r="N5301" s="10"/>
      <c r="O5301" s="10"/>
      <c r="P5301" s="10"/>
      <c r="Q5301" s="10"/>
      <c r="R5301" s="10"/>
      <c r="S5301" s="10"/>
      <c r="T5301" s="10"/>
      <c r="U5301" s="10"/>
      <c r="V5301" s="10"/>
      <c r="W5301" s="10"/>
      <c r="X5301" s="10"/>
    </row>
    <row r="5302" spans="1:24" x14ac:dyDescent="0.2">
      <c r="A5302" s="3">
        <v>45373</v>
      </c>
      <c r="B5302" s="9">
        <v>-500</v>
      </c>
      <c r="C5302" s="9" t="s">
        <v>36</v>
      </c>
      <c r="D5302" s="9" t="s">
        <v>37</v>
      </c>
      <c r="E5302" s="9" t="s">
        <v>1856</v>
      </c>
      <c r="F5302" s="9" t="s">
        <v>5537</v>
      </c>
      <c r="G5302" s="9" t="s">
        <v>5492</v>
      </c>
      <c r="H5302" s="10" t="s">
        <v>5671</v>
      </c>
      <c r="I5302" s="10"/>
      <c r="J5302" s="10"/>
      <c r="K5302" s="10"/>
      <c r="L5302" s="10"/>
      <c r="M5302" s="10"/>
      <c r="N5302" s="10"/>
      <c r="O5302" s="10"/>
      <c r="P5302" s="10"/>
      <c r="Q5302" s="10"/>
      <c r="R5302" s="10"/>
      <c r="S5302" s="10"/>
      <c r="T5302" s="10"/>
      <c r="U5302" s="10"/>
      <c r="V5302" s="10"/>
      <c r="W5302" s="10"/>
      <c r="X5302" s="10"/>
    </row>
    <row r="5303" spans="1:24" x14ac:dyDescent="0.2">
      <c r="A5303" s="3">
        <v>45384</v>
      </c>
      <c r="B5303" s="9">
        <v>-800</v>
      </c>
      <c r="C5303" s="9" t="s">
        <v>36</v>
      </c>
      <c r="D5303" s="9" t="s">
        <v>37</v>
      </c>
      <c r="E5303" s="9" t="s">
        <v>1892</v>
      </c>
      <c r="F5303" s="9" t="s">
        <v>5537</v>
      </c>
      <c r="G5303" s="9" t="s">
        <v>5492</v>
      </c>
      <c r="H5303" s="10" t="s">
        <v>5671</v>
      </c>
      <c r="I5303" s="10"/>
      <c r="J5303" s="10"/>
      <c r="K5303" s="10"/>
      <c r="L5303" s="10"/>
      <c r="M5303" s="10"/>
      <c r="N5303" s="10"/>
      <c r="O5303" s="10"/>
      <c r="P5303" s="10"/>
      <c r="Q5303" s="10"/>
      <c r="R5303" s="10"/>
      <c r="S5303" s="10"/>
      <c r="T5303" s="10"/>
      <c r="U5303" s="10"/>
      <c r="V5303" s="10"/>
      <c r="W5303" s="10"/>
      <c r="X5303" s="10"/>
    </row>
    <row r="5304" spans="1:24" x14ac:dyDescent="0.2">
      <c r="A5304" s="3">
        <v>45408</v>
      </c>
      <c r="B5304" s="9">
        <v>-1300</v>
      </c>
      <c r="C5304" s="9" t="s">
        <v>36</v>
      </c>
      <c r="D5304" s="9" t="s">
        <v>37</v>
      </c>
      <c r="E5304" s="9" t="s">
        <v>2021</v>
      </c>
      <c r="F5304" s="9" t="s">
        <v>5537</v>
      </c>
      <c r="G5304" s="9" t="s">
        <v>5492</v>
      </c>
      <c r="H5304" s="10" t="s">
        <v>5671</v>
      </c>
      <c r="I5304" s="10"/>
      <c r="J5304" s="10"/>
      <c r="K5304" s="10"/>
      <c r="L5304" s="10"/>
      <c r="M5304" s="10"/>
      <c r="N5304" s="10"/>
      <c r="O5304" s="10"/>
      <c r="P5304" s="10"/>
      <c r="Q5304" s="10"/>
      <c r="R5304" s="10"/>
      <c r="S5304" s="10"/>
      <c r="T5304" s="10"/>
      <c r="U5304" s="10"/>
      <c r="V5304" s="10"/>
      <c r="W5304" s="10"/>
      <c r="X5304" s="10"/>
    </row>
    <row r="5305" spans="1:24" x14ac:dyDescent="0.2">
      <c r="A5305" s="3">
        <v>45443</v>
      </c>
      <c r="B5305" s="9">
        <v>-35</v>
      </c>
      <c r="C5305" s="9" t="s">
        <v>36</v>
      </c>
      <c r="D5305" s="9" t="s">
        <v>37</v>
      </c>
      <c r="E5305" s="9" t="s">
        <v>2260</v>
      </c>
      <c r="F5305" s="9" t="s">
        <v>5537</v>
      </c>
      <c r="G5305" s="9" t="s">
        <v>5492</v>
      </c>
      <c r="H5305" s="10" t="s">
        <v>5671</v>
      </c>
      <c r="I5305" s="10"/>
      <c r="J5305" s="10"/>
      <c r="K5305" s="10"/>
      <c r="L5305" s="10"/>
      <c r="M5305" s="10"/>
      <c r="N5305" s="10"/>
      <c r="O5305" s="10"/>
      <c r="P5305" s="10"/>
      <c r="Q5305" s="10"/>
      <c r="R5305" s="10"/>
      <c r="S5305" s="10"/>
      <c r="T5305" s="10"/>
      <c r="U5305" s="10"/>
      <c r="V5305" s="10"/>
      <c r="W5305" s="10"/>
      <c r="X5305" s="10"/>
    </row>
    <row r="5306" spans="1:24" x14ac:dyDescent="0.2">
      <c r="A5306" s="3">
        <v>45448</v>
      </c>
      <c r="B5306" s="9">
        <v>-2200</v>
      </c>
      <c r="C5306" s="9" t="s">
        <v>36</v>
      </c>
      <c r="D5306" s="9" t="s">
        <v>37</v>
      </c>
      <c r="E5306" s="9" t="s">
        <v>2281</v>
      </c>
      <c r="F5306" s="9" t="s">
        <v>5537</v>
      </c>
      <c r="G5306" s="9" t="s">
        <v>5492</v>
      </c>
      <c r="H5306" s="10" t="s">
        <v>5671</v>
      </c>
      <c r="I5306" s="10"/>
      <c r="J5306" s="10"/>
      <c r="K5306" s="10"/>
      <c r="L5306" s="10"/>
      <c r="M5306" s="10"/>
      <c r="N5306" s="10"/>
      <c r="O5306" s="10"/>
      <c r="P5306" s="10"/>
      <c r="Q5306" s="10"/>
      <c r="R5306" s="10"/>
      <c r="S5306" s="10"/>
      <c r="T5306" s="10"/>
      <c r="U5306" s="10"/>
      <c r="V5306" s="10"/>
      <c r="W5306" s="10"/>
      <c r="X5306" s="10"/>
    </row>
    <row r="5307" spans="1:24" x14ac:dyDescent="0.2">
      <c r="A5307" s="3">
        <v>45488</v>
      </c>
      <c r="B5307" s="9">
        <v>-1500</v>
      </c>
      <c r="C5307" s="9" t="s">
        <v>36</v>
      </c>
      <c r="D5307" s="9" t="s">
        <v>37</v>
      </c>
      <c r="E5307" s="9" t="s">
        <v>2410</v>
      </c>
      <c r="F5307" s="9" t="s">
        <v>5537</v>
      </c>
      <c r="G5307" s="9" t="s">
        <v>5492</v>
      </c>
      <c r="H5307" s="10" t="s">
        <v>5671</v>
      </c>
      <c r="I5307" s="10"/>
      <c r="J5307" s="10"/>
      <c r="K5307" s="10"/>
      <c r="L5307" s="10"/>
      <c r="M5307" s="10"/>
      <c r="N5307" s="10"/>
      <c r="O5307" s="10"/>
      <c r="P5307" s="10"/>
      <c r="Q5307" s="10"/>
      <c r="R5307" s="10"/>
      <c r="S5307" s="10"/>
      <c r="T5307" s="10"/>
      <c r="U5307" s="10"/>
      <c r="V5307" s="10"/>
      <c r="W5307" s="10"/>
      <c r="X5307" s="10"/>
    </row>
    <row r="5308" spans="1:24" x14ac:dyDescent="0.2">
      <c r="A5308" s="3">
        <v>45505</v>
      </c>
      <c r="B5308" s="9">
        <v>-3000</v>
      </c>
      <c r="C5308" s="9" t="s">
        <v>36</v>
      </c>
      <c r="D5308" s="9" t="s">
        <v>37</v>
      </c>
      <c r="E5308" s="9" t="s">
        <v>2499</v>
      </c>
      <c r="F5308" s="9" t="s">
        <v>5537</v>
      </c>
      <c r="G5308" s="9" t="s">
        <v>5492</v>
      </c>
      <c r="H5308" s="10" t="s">
        <v>5671</v>
      </c>
      <c r="I5308" s="10"/>
      <c r="J5308" s="10"/>
      <c r="K5308" s="10"/>
      <c r="L5308" s="10"/>
      <c r="M5308" s="10"/>
      <c r="N5308" s="10"/>
      <c r="O5308" s="10"/>
      <c r="P5308" s="10"/>
      <c r="Q5308" s="10"/>
      <c r="R5308" s="10"/>
      <c r="S5308" s="10"/>
      <c r="T5308" s="10"/>
      <c r="U5308" s="10"/>
      <c r="V5308" s="10"/>
      <c r="W5308" s="10"/>
      <c r="X5308" s="10"/>
    </row>
    <row r="5309" spans="1:24" x14ac:dyDescent="0.2">
      <c r="A5309" s="3">
        <v>45511</v>
      </c>
      <c r="B5309" s="9">
        <v>-300</v>
      </c>
      <c r="C5309" s="9" t="s">
        <v>36</v>
      </c>
      <c r="D5309" s="9" t="s">
        <v>37</v>
      </c>
      <c r="E5309" s="9" t="s">
        <v>2536</v>
      </c>
      <c r="F5309" s="9" t="s">
        <v>5537</v>
      </c>
      <c r="G5309" s="9" t="s">
        <v>5492</v>
      </c>
      <c r="H5309" s="10" t="s">
        <v>5671</v>
      </c>
      <c r="I5309" s="10"/>
      <c r="J5309" s="10"/>
      <c r="K5309" s="10"/>
      <c r="L5309" s="10"/>
      <c r="M5309" s="10"/>
      <c r="N5309" s="10"/>
      <c r="O5309" s="10"/>
      <c r="P5309" s="10"/>
      <c r="Q5309" s="10"/>
      <c r="R5309" s="10"/>
      <c r="S5309" s="10"/>
      <c r="T5309" s="10"/>
      <c r="U5309" s="10"/>
      <c r="V5309" s="10"/>
      <c r="W5309" s="10"/>
      <c r="X5309" s="10"/>
    </row>
    <row r="5310" spans="1:24" x14ac:dyDescent="0.2">
      <c r="A5310" s="3">
        <v>45527</v>
      </c>
      <c r="B5310" s="9">
        <v>-1000</v>
      </c>
      <c r="C5310" s="9" t="s">
        <v>5534</v>
      </c>
      <c r="D5310" s="9" t="s">
        <v>37</v>
      </c>
      <c r="E5310" s="9" t="s">
        <v>2620</v>
      </c>
      <c r="F5310" s="9" t="s">
        <v>5537</v>
      </c>
      <c r="G5310" s="9" t="s">
        <v>5492</v>
      </c>
      <c r="H5310" s="10" t="s">
        <v>5671</v>
      </c>
      <c r="I5310" s="10"/>
      <c r="J5310" s="10"/>
      <c r="K5310" s="10"/>
      <c r="L5310" s="10"/>
      <c r="M5310" s="10"/>
      <c r="N5310" s="10"/>
      <c r="O5310" s="10"/>
      <c r="P5310" s="10"/>
      <c r="Q5310" s="10"/>
      <c r="R5310" s="10"/>
      <c r="S5310" s="10"/>
      <c r="T5310" s="10"/>
      <c r="U5310" s="10"/>
      <c r="V5310" s="10"/>
      <c r="W5310" s="10"/>
      <c r="X5310" s="10"/>
    </row>
    <row r="5311" spans="1:24" x14ac:dyDescent="0.2">
      <c r="A5311" s="3">
        <v>45572</v>
      </c>
      <c r="B5311" s="9">
        <v>-500</v>
      </c>
      <c r="C5311" s="9" t="s">
        <v>5534</v>
      </c>
      <c r="D5311" s="9" t="s">
        <v>37</v>
      </c>
      <c r="E5311" s="9" t="s">
        <v>2881</v>
      </c>
      <c r="F5311" s="9" t="s">
        <v>5537</v>
      </c>
      <c r="G5311" s="9" t="s">
        <v>5492</v>
      </c>
      <c r="H5311" s="10" t="s">
        <v>5671</v>
      </c>
      <c r="I5311" s="10"/>
      <c r="J5311" s="10"/>
      <c r="K5311" s="10"/>
      <c r="L5311" s="10"/>
      <c r="M5311" s="10"/>
      <c r="N5311" s="10"/>
      <c r="O5311" s="10"/>
      <c r="P5311" s="10"/>
      <c r="Q5311" s="10"/>
      <c r="R5311" s="10"/>
      <c r="S5311" s="10"/>
      <c r="T5311" s="10"/>
      <c r="U5311" s="10"/>
      <c r="V5311" s="10"/>
      <c r="W5311" s="10"/>
      <c r="X5311" s="10"/>
    </row>
    <row r="5312" spans="1:24" x14ac:dyDescent="0.2">
      <c r="A5312" s="3">
        <v>45593</v>
      </c>
      <c r="B5312" s="9">
        <v>-100</v>
      </c>
      <c r="C5312" s="9" t="s">
        <v>5534</v>
      </c>
      <c r="D5312" s="9" t="s">
        <v>37</v>
      </c>
      <c r="E5312" s="9" t="s">
        <v>2974</v>
      </c>
      <c r="F5312" s="9" t="s">
        <v>5537</v>
      </c>
      <c r="G5312" s="9" t="s">
        <v>5492</v>
      </c>
      <c r="H5312" s="10" t="s">
        <v>5671</v>
      </c>
      <c r="I5312" s="10"/>
      <c r="J5312" s="10"/>
      <c r="K5312" s="10"/>
      <c r="L5312" s="10"/>
      <c r="M5312" s="10"/>
      <c r="N5312" s="10"/>
      <c r="O5312" s="10"/>
      <c r="P5312" s="10"/>
      <c r="Q5312" s="10"/>
      <c r="R5312" s="10"/>
      <c r="S5312" s="10"/>
      <c r="T5312" s="10"/>
      <c r="U5312" s="10"/>
      <c r="V5312" s="10"/>
      <c r="W5312" s="10"/>
      <c r="X5312" s="10"/>
    </row>
    <row r="5313" spans="1:24" x14ac:dyDescent="0.2">
      <c r="A5313" s="3">
        <v>45610</v>
      </c>
      <c r="B5313" s="9">
        <v>-700</v>
      </c>
      <c r="C5313" s="9" t="s">
        <v>36</v>
      </c>
      <c r="D5313" s="9" t="s">
        <v>37</v>
      </c>
      <c r="E5313" s="9" t="s">
        <v>3055</v>
      </c>
      <c r="F5313" s="9" t="s">
        <v>5537</v>
      </c>
      <c r="G5313" s="9" t="s">
        <v>5492</v>
      </c>
      <c r="H5313" s="10" t="s">
        <v>5671</v>
      </c>
      <c r="I5313" s="10"/>
      <c r="J5313" s="10"/>
      <c r="K5313" s="10"/>
      <c r="L5313" s="10"/>
      <c r="M5313" s="10"/>
      <c r="N5313" s="10"/>
      <c r="O5313" s="10"/>
      <c r="P5313" s="10"/>
      <c r="Q5313" s="10"/>
      <c r="R5313" s="10"/>
      <c r="S5313" s="10"/>
      <c r="T5313" s="10"/>
      <c r="U5313" s="10"/>
      <c r="V5313" s="10"/>
      <c r="W5313" s="10"/>
      <c r="X5313" s="10"/>
    </row>
    <row r="5314" spans="1:24" x14ac:dyDescent="0.2">
      <c r="A5314" s="3">
        <v>45616</v>
      </c>
      <c r="B5314" s="9">
        <v>-1000</v>
      </c>
      <c r="C5314" s="9" t="s">
        <v>36</v>
      </c>
      <c r="D5314" s="9" t="s">
        <v>37</v>
      </c>
      <c r="E5314" s="9" t="s">
        <v>3075</v>
      </c>
      <c r="F5314" s="9" t="s">
        <v>5537</v>
      </c>
      <c r="G5314" s="9" t="s">
        <v>5492</v>
      </c>
      <c r="H5314" s="10" t="s">
        <v>5671</v>
      </c>
      <c r="I5314" s="10"/>
      <c r="J5314" s="10"/>
      <c r="K5314" s="10"/>
      <c r="L5314" s="10"/>
      <c r="M5314" s="10"/>
      <c r="N5314" s="10"/>
      <c r="O5314" s="10"/>
      <c r="P5314" s="10"/>
      <c r="Q5314" s="10"/>
      <c r="R5314" s="10"/>
      <c r="S5314" s="10"/>
      <c r="T5314" s="10"/>
      <c r="U5314" s="10"/>
      <c r="V5314" s="10"/>
      <c r="W5314" s="10"/>
      <c r="X5314" s="10"/>
    </row>
    <row r="5315" spans="1:24" x14ac:dyDescent="0.2">
      <c r="A5315" s="3">
        <v>45618</v>
      </c>
      <c r="B5315" s="9">
        <v>-500</v>
      </c>
      <c r="C5315" s="9" t="s">
        <v>36</v>
      </c>
      <c r="D5315" s="9" t="s">
        <v>37</v>
      </c>
      <c r="E5315" s="9" t="s">
        <v>3089</v>
      </c>
      <c r="F5315" s="9" t="s">
        <v>5537</v>
      </c>
      <c r="G5315" s="9" t="s">
        <v>5492</v>
      </c>
      <c r="H5315" s="10" t="s">
        <v>5671</v>
      </c>
      <c r="I5315" s="10"/>
      <c r="J5315" s="10"/>
      <c r="K5315" s="10"/>
      <c r="L5315" s="10"/>
      <c r="M5315" s="10"/>
      <c r="N5315" s="10"/>
      <c r="O5315" s="10"/>
      <c r="P5315" s="10"/>
      <c r="Q5315" s="10"/>
      <c r="R5315" s="10"/>
      <c r="S5315" s="10"/>
      <c r="T5315" s="10"/>
      <c r="U5315" s="10"/>
      <c r="V5315" s="10"/>
      <c r="W5315" s="10"/>
      <c r="X5315" s="10"/>
    </row>
    <row r="5316" spans="1:24" x14ac:dyDescent="0.2">
      <c r="A5316" s="3">
        <v>45621</v>
      </c>
      <c r="B5316" s="9">
        <v>-800</v>
      </c>
      <c r="C5316" s="9" t="s">
        <v>5534</v>
      </c>
      <c r="D5316" s="9" t="s">
        <v>37</v>
      </c>
      <c r="E5316" s="9" t="s">
        <v>3111</v>
      </c>
      <c r="F5316" s="9" t="s">
        <v>5537</v>
      </c>
      <c r="G5316" s="9" t="s">
        <v>5492</v>
      </c>
      <c r="H5316" s="10" t="s">
        <v>5671</v>
      </c>
      <c r="I5316" s="10"/>
      <c r="J5316" s="10"/>
      <c r="K5316" s="10"/>
      <c r="L5316" s="10"/>
      <c r="M5316" s="10"/>
      <c r="N5316" s="10"/>
      <c r="O5316" s="10"/>
      <c r="P5316" s="10"/>
      <c r="Q5316" s="10"/>
      <c r="R5316" s="10"/>
      <c r="S5316" s="10"/>
      <c r="T5316" s="10"/>
      <c r="U5316" s="10"/>
      <c r="V5316" s="10"/>
      <c r="W5316" s="10"/>
      <c r="X5316" s="10"/>
    </row>
    <row r="5317" spans="1:24" x14ac:dyDescent="0.2">
      <c r="A5317" s="3">
        <v>45646</v>
      </c>
      <c r="B5317" s="9">
        <v>-500</v>
      </c>
      <c r="C5317" s="9" t="s">
        <v>36</v>
      </c>
      <c r="D5317" s="9" t="s">
        <v>37</v>
      </c>
      <c r="E5317" s="9" t="s">
        <v>3235</v>
      </c>
      <c r="F5317" s="9" t="s">
        <v>5537</v>
      </c>
      <c r="G5317" s="9" t="s">
        <v>5492</v>
      </c>
      <c r="H5317" s="10" t="s">
        <v>5671</v>
      </c>
      <c r="I5317" s="10"/>
      <c r="J5317" s="10"/>
      <c r="K5317" s="10"/>
      <c r="L5317" s="10"/>
      <c r="M5317" s="10"/>
      <c r="N5317" s="10"/>
      <c r="O5317" s="10"/>
      <c r="P5317" s="10"/>
      <c r="Q5317" s="10"/>
      <c r="R5317" s="10"/>
      <c r="S5317" s="10"/>
      <c r="T5317" s="10"/>
      <c r="U5317" s="10"/>
      <c r="V5317" s="10"/>
      <c r="W5317" s="10"/>
      <c r="X5317" s="10"/>
    </row>
    <row r="5318" spans="1:24" x14ac:dyDescent="0.2">
      <c r="A5318" s="3">
        <v>45659</v>
      </c>
      <c r="B5318" s="9">
        <v>-2300</v>
      </c>
      <c r="C5318" s="9" t="s">
        <v>36</v>
      </c>
      <c r="D5318" s="9" t="s">
        <v>37</v>
      </c>
      <c r="E5318" s="9" t="s">
        <v>3304</v>
      </c>
      <c r="F5318" s="9" t="s">
        <v>5537</v>
      </c>
      <c r="G5318" s="9" t="s">
        <v>5492</v>
      </c>
      <c r="H5318" s="10" t="s">
        <v>5671</v>
      </c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S5318" s="10"/>
      <c r="T5318" s="10"/>
      <c r="U5318" s="10"/>
      <c r="V5318" s="10"/>
      <c r="W5318" s="10"/>
      <c r="X5318" s="10"/>
    </row>
    <row r="5319" spans="1:24" x14ac:dyDescent="0.2">
      <c r="A5319" s="3">
        <v>45672</v>
      </c>
      <c r="B5319" s="9">
        <v>-1300</v>
      </c>
      <c r="C5319" s="9" t="s">
        <v>36</v>
      </c>
      <c r="D5319" s="9" t="s">
        <v>37</v>
      </c>
      <c r="E5319" s="9" t="s">
        <v>3354</v>
      </c>
      <c r="F5319" s="9" t="s">
        <v>5537</v>
      </c>
      <c r="G5319" s="9" t="s">
        <v>5492</v>
      </c>
      <c r="H5319" s="10" t="s">
        <v>5671</v>
      </c>
      <c r="I5319" s="10"/>
      <c r="J5319" s="10"/>
      <c r="K5319" s="10"/>
      <c r="L5319" s="10"/>
      <c r="M5319" s="10"/>
      <c r="N5319" s="10"/>
      <c r="O5319" s="10"/>
      <c r="P5319" s="10"/>
      <c r="Q5319" s="10"/>
      <c r="R5319" s="10"/>
      <c r="S5319" s="10"/>
      <c r="T5319" s="10"/>
      <c r="U5319" s="10"/>
      <c r="V5319" s="10"/>
      <c r="W5319" s="10"/>
      <c r="X5319" s="10"/>
    </row>
    <row r="5320" spans="1:24" x14ac:dyDescent="0.2">
      <c r="A5320" s="3">
        <v>45678</v>
      </c>
      <c r="B5320" s="9">
        <v>-85</v>
      </c>
      <c r="C5320" s="9" t="s">
        <v>36</v>
      </c>
      <c r="D5320" s="9" t="s">
        <v>37</v>
      </c>
      <c r="E5320" s="9" t="s">
        <v>3381</v>
      </c>
      <c r="F5320" s="9" t="s">
        <v>5537</v>
      </c>
      <c r="G5320" s="9" t="s">
        <v>5492</v>
      </c>
      <c r="H5320" s="10" t="s">
        <v>5671</v>
      </c>
      <c r="I5320" s="10"/>
      <c r="J5320" s="10"/>
      <c r="K5320" s="10"/>
      <c r="L5320" s="10"/>
      <c r="M5320" s="10"/>
      <c r="N5320" s="10"/>
      <c r="O5320" s="10"/>
      <c r="P5320" s="10"/>
      <c r="Q5320" s="10"/>
      <c r="R5320" s="10"/>
      <c r="S5320" s="10"/>
      <c r="T5320" s="10"/>
      <c r="U5320" s="10"/>
      <c r="V5320" s="10"/>
      <c r="W5320" s="10"/>
      <c r="X5320" s="10"/>
    </row>
    <row r="5321" spans="1:24" x14ac:dyDescent="0.2">
      <c r="A5321" s="3">
        <v>45694</v>
      </c>
      <c r="B5321" s="9">
        <v>-400</v>
      </c>
      <c r="C5321" s="9" t="s">
        <v>36</v>
      </c>
      <c r="D5321" s="9" t="s">
        <v>37</v>
      </c>
      <c r="E5321" s="9" t="s">
        <v>3459</v>
      </c>
      <c r="F5321" s="9" t="s">
        <v>5537</v>
      </c>
      <c r="G5321" s="9" t="s">
        <v>5492</v>
      </c>
      <c r="H5321" s="10" t="s">
        <v>5671</v>
      </c>
      <c r="I5321" s="10"/>
      <c r="J5321" s="10"/>
      <c r="K5321" s="10"/>
      <c r="L5321" s="10"/>
      <c r="M5321" s="10"/>
      <c r="N5321" s="10"/>
      <c r="O5321" s="10"/>
      <c r="P5321" s="10"/>
      <c r="Q5321" s="10"/>
      <c r="R5321" s="10"/>
      <c r="S5321" s="10"/>
      <c r="T5321" s="10"/>
      <c r="U5321" s="10"/>
      <c r="V5321" s="10"/>
      <c r="W5321" s="10"/>
      <c r="X5321" s="10"/>
    </row>
    <row r="5322" spans="1:24" x14ac:dyDescent="0.2">
      <c r="A5322" s="3">
        <v>45719</v>
      </c>
      <c r="B5322" s="9">
        <v>-16</v>
      </c>
      <c r="C5322" s="9" t="s">
        <v>36</v>
      </c>
      <c r="D5322" s="9" t="s">
        <v>37</v>
      </c>
      <c r="E5322" s="9" t="s">
        <v>3564</v>
      </c>
      <c r="F5322" s="9" t="s">
        <v>5537</v>
      </c>
      <c r="G5322" s="9" t="s">
        <v>5492</v>
      </c>
      <c r="H5322" s="10" t="s">
        <v>5671</v>
      </c>
      <c r="I5322" s="10"/>
      <c r="J5322" s="10"/>
      <c r="K5322" s="10"/>
      <c r="L5322" s="10"/>
      <c r="M5322" s="10"/>
      <c r="N5322" s="10"/>
      <c r="O5322" s="10"/>
      <c r="P5322" s="10"/>
      <c r="Q5322" s="10"/>
      <c r="R5322" s="10"/>
      <c r="S5322" s="10"/>
      <c r="T5322" s="10"/>
      <c r="U5322" s="10"/>
      <c r="V5322" s="10"/>
      <c r="W5322" s="10"/>
      <c r="X5322" s="10"/>
    </row>
    <row r="5323" spans="1:24" x14ac:dyDescent="0.2">
      <c r="A5323" s="3">
        <v>45754</v>
      </c>
      <c r="B5323" s="9">
        <v>-1140</v>
      </c>
      <c r="C5323" s="9" t="s">
        <v>5534</v>
      </c>
      <c r="D5323" s="9" t="s">
        <v>37</v>
      </c>
      <c r="E5323" s="9" t="s">
        <v>3674</v>
      </c>
      <c r="F5323" s="9" t="s">
        <v>5537</v>
      </c>
      <c r="G5323" s="9" t="s">
        <v>5492</v>
      </c>
      <c r="H5323" s="10" t="s">
        <v>5671</v>
      </c>
      <c r="I5323" s="10"/>
      <c r="J5323" s="10"/>
      <c r="K5323" s="10"/>
      <c r="L5323" s="10"/>
      <c r="M5323" s="10"/>
      <c r="N5323" s="10"/>
      <c r="O5323" s="10"/>
      <c r="P5323" s="10"/>
      <c r="Q5323" s="10"/>
      <c r="R5323" s="10"/>
      <c r="S5323" s="10"/>
      <c r="T5323" s="10"/>
      <c r="U5323" s="10"/>
      <c r="V5323" s="10"/>
      <c r="W5323" s="10"/>
      <c r="X5323" s="10"/>
    </row>
    <row r="5324" spans="1:24" x14ac:dyDescent="0.2">
      <c r="A5324" s="3">
        <v>45798</v>
      </c>
      <c r="B5324" s="9">
        <v>-1700</v>
      </c>
      <c r="C5324" s="9" t="s">
        <v>36</v>
      </c>
      <c r="D5324" s="9" t="s">
        <v>37</v>
      </c>
      <c r="E5324" s="9" t="s">
        <v>3971</v>
      </c>
      <c r="F5324" s="9" t="s">
        <v>5537</v>
      </c>
      <c r="G5324" s="9" t="s">
        <v>5492</v>
      </c>
      <c r="H5324" s="10" t="s">
        <v>5671</v>
      </c>
      <c r="I5324" s="10"/>
      <c r="J5324" s="10"/>
      <c r="K5324" s="10"/>
      <c r="L5324" s="10"/>
      <c r="M5324" s="10"/>
      <c r="N5324" s="10"/>
      <c r="O5324" s="10"/>
      <c r="P5324" s="10"/>
      <c r="Q5324" s="10"/>
      <c r="R5324" s="10"/>
      <c r="S5324" s="10"/>
      <c r="T5324" s="10"/>
      <c r="U5324" s="10"/>
      <c r="V5324" s="10"/>
      <c r="W5324" s="10"/>
      <c r="X5324" s="10"/>
    </row>
    <row r="5325" spans="1:24" x14ac:dyDescent="0.2">
      <c r="A5325" s="3">
        <v>45803</v>
      </c>
      <c r="B5325" s="9">
        <v>-33</v>
      </c>
      <c r="C5325" s="9" t="s">
        <v>36</v>
      </c>
      <c r="D5325" s="9" t="s">
        <v>37</v>
      </c>
      <c r="E5325" s="9" t="s">
        <v>3998</v>
      </c>
      <c r="F5325" s="9" t="s">
        <v>5537</v>
      </c>
      <c r="G5325" s="9" t="s">
        <v>5492</v>
      </c>
      <c r="H5325" s="10" t="s">
        <v>5671</v>
      </c>
      <c r="I5325" s="10"/>
      <c r="J5325" s="10"/>
      <c r="K5325" s="10"/>
      <c r="L5325" s="10"/>
      <c r="M5325" s="10"/>
      <c r="N5325" s="10"/>
      <c r="O5325" s="10"/>
      <c r="P5325" s="10"/>
      <c r="Q5325" s="10"/>
      <c r="R5325" s="10"/>
      <c r="S5325" s="10"/>
      <c r="T5325" s="10"/>
      <c r="U5325" s="10"/>
      <c r="V5325" s="10"/>
      <c r="W5325" s="10"/>
      <c r="X5325" s="10"/>
    </row>
    <row r="5326" spans="1:24" x14ac:dyDescent="0.2">
      <c r="A5326" s="3">
        <v>45852</v>
      </c>
      <c r="B5326" s="9">
        <v>-100</v>
      </c>
      <c r="C5326" s="9" t="s">
        <v>36</v>
      </c>
      <c r="D5326" s="9" t="s">
        <v>37</v>
      </c>
      <c r="E5326" s="9" t="s">
        <v>4324</v>
      </c>
      <c r="F5326" s="9" t="s">
        <v>5537</v>
      </c>
      <c r="G5326" s="9" t="s">
        <v>5492</v>
      </c>
      <c r="H5326" s="10" t="s">
        <v>5671</v>
      </c>
      <c r="I5326" s="10"/>
      <c r="J5326" s="10"/>
      <c r="K5326" s="10"/>
      <c r="L5326" s="10"/>
      <c r="M5326" s="10"/>
      <c r="N5326" s="10"/>
      <c r="O5326" s="10"/>
      <c r="P5326" s="10"/>
      <c r="Q5326" s="10"/>
      <c r="R5326" s="10"/>
      <c r="S5326" s="10"/>
      <c r="T5326" s="10"/>
      <c r="U5326" s="10"/>
      <c r="V5326" s="10"/>
      <c r="W5326" s="10"/>
      <c r="X5326" s="10"/>
    </row>
    <row r="5327" spans="1:24" x14ac:dyDescent="0.2">
      <c r="A5327" s="3">
        <v>45887</v>
      </c>
      <c r="B5327" s="9">
        <v>-300</v>
      </c>
      <c r="C5327" s="9" t="s">
        <v>36</v>
      </c>
      <c r="D5327" s="9" t="s">
        <v>37</v>
      </c>
      <c r="E5327" s="9" t="s">
        <v>4520</v>
      </c>
      <c r="F5327" s="9" t="s">
        <v>5537</v>
      </c>
      <c r="G5327" s="9" t="s">
        <v>5492</v>
      </c>
      <c r="H5327" s="10" t="s">
        <v>5671</v>
      </c>
      <c r="I5327" s="10"/>
      <c r="J5327" s="10"/>
      <c r="K5327" s="10"/>
      <c r="L5327" s="10"/>
      <c r="M5327" s="10"/>
      <c r="N5327" s="10"/>
      <c r="O5327" s="10"/>
      <c r="P5327" s="10"/>
      <c r="Q5327" s="10"/>
      <c r="R5327" s="10"/>
      <c r="S5327" s="10"/>
      <c r="T5327" s="10"/>
      <c r="U5327" s="10"/>
      <c r="V5327" s="10"/>
      <c r="W5327" s="10"/>
      <c r="X5327" s="10"/>
    </row>
    <row r="5328" spans="1:24" x14ac:dyDescent="0.2">
      <c r="A5328" s="3">
        <v>45894</v>
      </c>
      <c r="B5328" s="9">
        <v>-21</v>
      </c>
      <c r="C5328" s="9" t="s">
        <v>36</v>
      </c>
      <c r="D5328" s="9" t="s">
        <v>37</v>
      </c>
      <c r="E5328" s="9" t="s">
        <v>4572</v>
      </c>
      <c r="F5328" s="9" t="s">
        <v>5537</v>
      </c>
      <c r="G5328" s="9" t="s">
        <v>5492</v>
      </c>
      <c r="H5328" s="10" t="s">
        <v>5671</v>
      </c>
      <c r="I5328" s="10"/>
      <c r="J5328" s="10"/>
      <c r="K5328" s="10"/>
      <c r="L5328" s="10"/>
      <c r="M5328" s="10"/>
      <c r="N5328" s="10"/>
      <c r="O5328" s="10"/>
      <c r="P5328" s="10"/>
      <c r="Q5328" s="10"/>
      <c r="R5328" s="10"/>
      <c r="S5328" s="10"/>
      <c r="T5328" s="10"/>
      <c r="U5328" s="10"/>
      <c r="V5328" s="10"/>
      <c r="W5328" s="10"/>
      <c r="X5328" s="10"/>
    </row>
    <row r="5329" spans="1:24" x14ac:dyDescent="0.2">
      <c r="A5329" s="3">
        <v>45919</v>
      </c>
      <c r="B5329" s="9">
        <v>-485</v>
      </c>
      <c r="C5329" s="9" t="s">
        <v>36</v>
      </c>
      <c r="D5329" s="9" t="s">
        <v>37</v>
      </c>
      <c r="E5329" s="9" t="s">
        <v>4746</v>
      </c>
      <c r="F5329" s="9" t="s">
        <v>5537</v>
      </c>
      <c r="G5329" s="9" t="s">
        <v>5492</v>
      </c>
      <c r="H5329" s="10" t="s">
        <v>5671</v>
      </c>
      <c r="I5329" s="10"/>
      <c r="J5329" s="10"/>
      <c r="K5329" s="10"/>
      <c r="L5329" s="10"/>
      <c r="M5329" s="10"/>
      <c r="N5329" s="10"/>
      <c r="O5329" s="10"/>
      <c r="P5329" s="10"/>
      <c r="Q5329" s="10"/>
      <c r="R5329" s="10"/>
      <c r="S5329" s="10"/>
      <c r="T5329" s="10"/>
      <c r="U5329" s="10"/>
      <c r="V5329" s="10"/>
      <c r="W5329" s="10"/>
      <c r="X5329" s="10"/>
    </row>
    <row r="5330" spans="1:24" x14ac:dyDescent="0.2">
      <c r="A5330" s="3">
        <v>45923</v>
      </c>
      <c r="B5330" s="9">
        <v>-1000</v>
      </c>
      <c r="C5330" s="9" t="s">
        <v>5534</v>
      </c>
      <c r="D5330" s="9" t="s">
        <v>37</v>
      </c>
      <c r="E5330" s="9" t="s">
        <v>4780</v>
      </c>
      <c r="F5330" s="9" t="s">
        <v>5537</v>
      </c>
      <c r="G5330" s="9" t="s">
        <v>5492</v>
      </c>
      <c r="H5330" s="10" t="s">
        <v>5671</v>
      </c>
      <c r="I5330" s="10"/>
      <c r="J5330" s="10"/>
      <c r="K5330" s="10"/>
      <c r="L5330" s="10"/>
      <c r="M5330" s="10"/>
      <c r="N5330" s="10"/>
      <c r="O5330" s="10"/>
      <c r="P5330" s="10"/>
      <c r="Q5330" s="10"/>
      <c r="R5330" s="10"/>
      <c r="S5330" s="10"/>
      <c r="T5330" s="10"/>
      <c r="U5330" s="10"/>
      <c r="V5330" s="10"/>
      <c r="W5330" s="10"/>
      <c r="X5330" s="10"/>
    </row>
    <row r="5331" spans="1:24" x14ac:dyDescent="0.2">
      <c r="A5331" s="3">
        <v>45944</v>
      </c>
      <c r="B5331" s="9">
        <v>-500</v>
      </c>
      <c r="C5331" s="9" t="s">
        <v>36</v>
      </c>
      <c r="D5331" s="9" t="s">
        <v>37</v>
      </c>
      <c r="E5331" s="9" t="s">
        <v>4911</v>
      </c>
      <c r="F5331" s="9" t="s">
        <v>5537</v>
      </c>
      <c r="G5331" s="9" t="s">
        <v>5492</v>
      </c>
      <c r="H5331" s="10" t="s">
        <v>5671</v>
      </c>
      <c r="I5331" s="10"/>
      <c r="J5331" s="10"/>
      <c r="K5331" s="10"/>
      <c r="L5331" s="10"/>
      <c r="M5331" s="10"/>
      <c r="N5331" s="10"/>
      <c r="O5331" s="10"/>
      <c r="P5331" s="10"/>
      <c r="Q5331" s="10"/>
      <c r="R5331" s="10"/>
      <c r="S5331" s="10"/>
      <c r="T5331" s="10"/>
      <c r="U5331" s="10"/>
      <c r="V5331" s="10"/>
      <c r="W5331" s="10"/>
      <c r="X5331" s="10"/>
    </row>
    <row r="5332" spans="1:24" x14ac:dyDescent="0.2">
      <c r="A5332" s="3">
        <v>45953</v>
      </c>
      <c r="B5332" s="9">
        <v>-2500</v>
      </c>
      <c r="C5332" s="9" t="s">
        <v>5534</v>
      </c>
      <c r="D5332" s="9" t="s">
        <v>37</v>
      </c>
      <c r="E5332" s="9" t="s">
        <v>4971</v>
      </c>
      <c r="F5332" s="9" t="s">
        <v>5537</v>
      </c>
      <c r="G5332" s="9" t="s">
        <v>5492</v>
      </c>
      <c r="H5332" s="10" t="s">
        <v>5800</v>
      </c>
      <c r="I5332" s="10"/>
      <c r="J5332" s="10"/>
      <c r="K5332" s="10"/>
      <c r="L5332" s="10"/>
      <c r="M5332" s="10"/>
      <c r="N5332" s="10"/>
      <c r="O5332" s="10"/>
      <c r="P5332" s="10"/>
      <c r="Q5332" s="10"/>
      <c r="R5332" s="10"/>
      <c r="S5332" s="10"/>
      <c r="T5332" s="10"/>
      <c r="U5332" s="10"/>
      <c r="V5332" s="10"/>
      <c r="W5332" s="10"/>
      <c r="X5332" s="10"/>
    </row>
    <row r="5333" spans="1:24" x14ac:dyDescent="0.2">
      <c r="A5333" s="3">
        <v>45331</v>
      </c>
      <c r="B5333" s="9">
        <v>-100</v>
      </c>
      <c r="C5333" s="9" t="s">
        <v>5534</v>
      </c>
      <c r="D5333" s="9" t="s">
        <v>37</v>
      </c>
      <c r="E5333" s="9" t="s">
        <v>1673</v>
      </c>
      <c r="F5333" s="9" t="s">
        <v>5537</v>
      </c>
      <c r="G5333" s="9" t="s">
        <v>5492</v>
      </c>
      <c r="H5333" s="10" t="s">
        <v>5686</v>
      </c>
      <c r="I5333" s="10"/>
      <c r="J5333" s="10"/>
      <c r="K5333" s="10"/>
      <c r="L5333" s="10"/>
      <c r="M5333" s="10"/>
      <c r="N5333" s="10"/>
      <c r="O5333" s="10"/>
      <c r="P5333" s="10"/>
      <c r="Q5333" s="10"/>
      <c r="R5333" s="10"/>
      <c r="S5333" s="10"/>
      <c r="T5333" s="10"/>
      <c r="U5333" s="10"/>
      <c r="V5333" s="10"/>
      <c r="W5333" s="10"/>
      <c r="X5333" s="10"/>
    </row>
    <row r="5334" spans="1:24" x14ac:dyDescent="0.2">
      <c r="A5334" s="3">
        <v>45369</v>
      </c>
      <c r="B5334" s="9">
        <v>-3300</v>
      </c>
      <c r="C5334" s="9" t="s">
        <v>36</v>
      </c>
      <c r="D5334" s="9" t="s">
        <v>37</v>
      </c>
      <c r="E5334" s="9" t="s">
        <v>1837</v>
      </c>
      <c r="F5334" s="9" t="s">
        <v>5537</v>
      </c>
      <c r="G5334" s="9" t="s">
        <v>5492</v>
      </c>
      <c r="H5334" s="10" t="s">
        <v>5686</v>
      </c>
      <c r="I5334" s="10"/>
      <c r="J5334" s="10"/>
      <c r="K5334" s="10"/>
      <c r="L5334" s="10"/>
      <c r="M5334" s="10"/>
      <c r="N5334" s="10"/>
      <c r="O5334" s="10"/>
      <c r="P5334" s="10"/>
      <c r="Q5334" s="10"/>
      <c r="R5334" s="10"/>
      <c r="S5334" s="10"/>
      <c r="T5334" s="10"/>
      <c r="U5334" s="10"/>
      <c r="V5334" s="10"/>
      <c r="W5334" s="10"/>
      <c r="X5334" s="10"/>
    </row>
    <row r="5335" spans="1:24" x14ac:dyDescent="0.2">
      <c r="A5335" s="3">
        <v>45386</v>
      </c>
      <c r="B5335" s="9">
        <v>-665</v>
      </c>
      <c r="C5335" s="9" t="s">
        <v>5534</v>
      </c>
      <c r="D5335" s="9" t="s">
        <v>37</v>
      </c>
      <c r="E5335" s="9" t="s">
        <v>1924</v>
      </c>
      <c r="F5335" s="9" t="s">
        <v>5537</v>
      </c>
      <c r="G5335" s="9" t="s">
        <v>5492</v>
      </c>
      <c r="H5335" s="10" t="s">
        <v>5686</v>
      </c>
      <c r="I5335" s="10"/>
      <c r="J5335" s="10"/>
      <c r="K5335" s="10"/>
      <c r="L5335" s="10"/>
      <c r="M5335" s="10"/>
      <c r="N5335" s="10"/>
      <c r="O5335" s="10"/>
      <c r="P5335" s="10"/>
      <c r="Q5335" s="10"/>
      <c r="R5335" s="10"/>
      <c r="S5335" s="10"/>
      <c r="T5335" s="10"/>
      <c r="U5335" s="10"/>
      <c r="V5335" s="10"/>
      <c r="W5335" s="10"/>
      <c r="X5335" s="10"/>
    </row>
    <row r="5336" spans="1:24" x14ac:dyDescent="0.2">
      <c r="A5336" s="3">
        <v>45446</v>
      </c>
      <c r="B5336" s="9">
        <v>-1000</v>
      </c>
      <c r="C5336" s="9" t="s">
        <v>5534</v>
      </c>
      <c r="D5336" s="9" t="s">
        <v>37</v>
      </c>
      <c r="E5336" s="9" t="s">
        <v>2277</v>
      </c>
      <c r="F5336" s="9" t="s">
        <v>5537</v>
      </c>
      <c r="G5336" s="9" t="s">
        <v>5492</v>
      </c>
      <c r="H5336" s="10" t="s">
        <v>5686</v>
      </c>
      <c r="I5336" s="10"/>
      <c r="J5336" s="10"/>
      <c r="K5336" s="10"/>
      <c r="L5336" s="10"/>
      <c r="M5336" s="10"/>
      <c r="N5336" s="10"/>
      <c r="O5336" s="10"/>
      <c r="P5336" s="10"/>
      <c r="Q5336" s="10"/>
      <c r="R5336" s="10"/>
      <c r="S5336" s="10"/>
      <c r="T5336" s="10"/>
      <c r="U5336" s="10"/>
      <c r="V5336" s="10"/>
      <c r="W5336" s="10"/>
      <c r="X5336" s="10"/>
    </row>
    <row r="5337" spans="1:24" x14ac:dyDescent="0.2">
      <c r="A5337" s="3">
        <v>45590</v>
      </c>
      <c r="B5337" s="9">
        <v>-500</v>
      </c>
      <c r="C5337" s="9" t="s">
        <v>36</v>
      </c>
      <c r="D5337" s="9" t="s">
        <v>37</v>
      </c>
      <c r="E5337" s="9" t="s">
        <v>2946</v>
      </c>
      <c r="F5337" s="9" t="s">
        <v>5537</v>
      </c>
      <c r="G5337" s="9" t="s">
        <v>5492</v>
      </c>
      <c r="H5337" s="10" t="s">
        <v>5686</v>
      </c>
      <c r="I5337" s="10"/>
      <c r="J5337" s="10"/>
      <c r="K5337" s="10"/>
      <c r="L5337" s="10"/>
      <c r="M5337" s="10"/>
      <c r="N5337" s="10"/>
      <c r="O5337" s="10"/>
      <c r="P5337" s="10"/>
      <c r="Q5337" s="10"/>
      <c r="R5337" s="10"/>
      <c r="S5337" s="10"/>
      <c r="T5337" s="10"/>
      <c r="U5337" s="10"/>
      <c r="V5337" s="10"/>
      <c r="W5337" s="10"/>
      <c r="X5337" s="10"/>
    </row>
    <row r="5338" spans="1:24" x14ac:dyDescent="0.2">
      <c r="A5338" s="3">
        <v>45624</v>
      </c>
      <c r="B5338" s="9">
        <v>-150</v>
      </c>
      <c r="C5338" s="9" t="s">
        <v>5534</v>
      </c>
      <c r="D5338" s="9" t="s">
        <v>37</v>
      </c>
      <c r="E5338" s="9" t="s">
        <v>3123</v>
      </c>
      <c r="F5338" s="9" t="s">
        <v>5537</v>
      </c>
      <c r="G5338" s="9" t="s">
        <v>5492</v>
      </c>
      <c r="H5338" s="10" t="s">
        <v>5686</v>
      </c>
      <c r="I5338" s="10"/>
      <c r="J5338" s="10"/>
      <c r="K5338" s="10"/>
      <c r="L5338" s="10"/>
      <c r="M5338" s="10"/>
      <c r="N5338" s="10"/>
      <c r="O5338" s="10"/>
      <c r="P5338" s="10"/>
      <c r="Q5338" s="10"/>
      <c r="R5338" s="10"/>
      <c r="S5338" s="10"/>
      <c r="T5338" s="10"/>
      <c r="U5338" s="10"/>
      <c r="V5338" s="10"/>
      <c r="W5338" s="10"/>
      <c r="X5338" s="10"/>
    </row>
    <row r="5339" spans="1:24" x14ac:dyDescent="0.2">
      <c r="A5339" s="3">
        <v>45644</v>
      </c>
      <c r="B5339" s="9">
        <v>-2200</v>
      </c>
      <c r="C5339" s="9" t="s">
        <v>36</v>
      </c>
      <c r="D5339" s="9" t="s">
        <v>37</v>
      </c>
      <c r="E5339" s="9" t="s">
        <v>3230</v>
      </c>
      <c r="F5339" s="9" t="s">
        <v>5537</v>
      </c>
      <c r="G5339" s="9" t="s">
        <v>5492</v>
      </c>
      <c r="H5339" s="10" t="s">
        <v>5686</v>
      </c>
      <c r="I5339" s="10"/>
      <c r="J5339" s="10"/>
      <c r="K5339" s="10"/>
      <c r="L5339" s="10"/>
      <c r="M5339" s="10"/>
      <c r="N5339" s="10"/>
      <c r="O5339" s="10"/>
      <c r="P5339" s="10"/>
      <c r="Q5339" s="10"/>
      <c r="R5339" s="10"/>
      <c r="S5339" s="10"/>
      <c r="T5339" s="10"/>
      <c r="U5339" s="10"/>
      <c r="V5339" s="10"/>
      <c r="W5339" s="10"/>
      <c r="X5339" s="10"/>
    </row>
    <row r="5340" spans="1:24" x14ac:dyDescent="0.2">
      <c r="A5340" s="3">
        <v>45657</v>
      </c>
      <c r="B5340" s="9">
        <v>-750</v>
      </c>
      <c r="C5340" s="9" t="s">
        <v>36</v>
      </c>
      <c r="D5340" s="9" t="s">
        <v>37</v>
      </c>
      <c r="E5340" s="9" t="s">
        <v>3298</v>
      </c>
      <c r="F5340" s="9" t="s">
        <v>5537</v>
      </c>
      <c r="G5340" s="9" t="s">
        <v>5492</v>
      </c>
      <c r="H5340" s="10" t="s">
        <v>5686</v>
      </c>
      <c r="I5340" s="10"/>
      <c r="J5340" s="10"/>
      <c r="K5340" s="10"/>
      <c r="L5340" s="10"/>
      <c r="M5340" s="10"/>
      <c r="N5340" s="10"/>
      <c r="O5340" s="10"/>
      <c r="P5340" s="10"/>
      <c r="Q5340" s="10"/>
      <c r="R5340" s="10"/>
      <c r="S5340" s="10"/>
      <c r="T5340" s="10"/>
      <c r="U5340" s="10"/>
      <c r="V5340" s="10"/>
      <c r="W5340" s="10"/>
      <c r="X5340" s="10"/>
    </row>
    <row r="5341" spans="1:24" x14ac:dyDescent="0.2">
      <c r="A5341" s="3">
        <v>45685</v>
      </c>
      <c r="B5341" s="9">
        <v>-1500</v>
      </c>
      <c r="C5341" s="9" t="s">
        <v>5534</v>
      </c>
      <c r="D5341" s="9" t="s">
        <v>37</v>
      </c>
      <c r="E5341" s="9" t="s">
        <v>3421</v>
      </c>
      <c r="F5341" s="9" t="s">
        <v>5537</v>
      </c>
      <c r="G5341" s="9" t="s">
        <v>5492</v>
      </c>
      <c r="H5341" s="10" t="s">
        <v>5686</v>
      </c>
      <c r="I5341" s="10"/>
      <c r="J5341" s="10"/>
      <c r="K5341" s="10"/>
      <c r="L5341" s="10"/>
      <c r="M5341" s="10"/>
      <c r="N5341" s="10"/>
      <c r="O5341" s="10"/>
      <c r="P5341" s="10"/>
      <c r="Q5341" s="10"/>
      <c r="R5341" s="10"/>
      <c r="S5341" s="10"/>
      <c r="T5341" s="10"/>
      <c r="U5341" s="10"/>
      <c r="V5341" s="10"/>
      <c r="W5341" s="10"/>
      <c r="X5341" s="10"/>
    </row>
    <row r="5342" spans="1:24" x14ac:dyDescent="0.2">
      <c r="A5342" s="3">
        <v>45742</v>
      </c>
      <c r="B5342" s="9">
        <v>-200</v>
      </c>
      <c r="C5342" s="9" t="s">
        <v>36</v>
      </c>
      <c r="D5342" s="9" t="s">
        <v>37</v>
      </c>
      <c r="E5342" s="9" t="s">
        <v>3636</v>
      </c>
      <c r="F5342" s="9" t="s">
        <v>5537</v>
      </c>
      <c r="G5342" s="9" t="s">
        <v>5492</v>
      </c>
      <c r="H5342" s="10" t="s">
        <v>5686</v>
      </c>
      <c r="I5342" s="10"/>
      <c r="J5342" s="10"/>
      <c r="K5342" s="10"/>
      <c r="L5342" s="10"/>
      <c r="M5342" s="10"/>
      <c r="N5342" s="10"/>
      <c r="O5342" s="10"/>
      <c r="P5342" s="10"/>
      <c r="Q5342" s="10"/>
      <c r="R5342" s="10"/>
      <c r="S5342" s="10"/>
      <c r="T5342" s="10"/>
      <c r="U5342" s="10"/>
      <c r="V5342" s="10"/>
      <c r="W5342" s="10"/>
      <c r="X5342" s="10"/>
    </row>
    <row r="5343" spans="1:24" x14ac:dyDescent="0.2">
      <c r="A5343" s="3">
        <v>45769</v>
      </c>
      <c r="B5343" s="9">
        <v>-1140</v>
      </c>
      <c r="C5343" s="9" t="s">
        <v>5534</v>
      </c>
      <c r="D5343" s="9" t="s">
        <v>37</v>
      </c>
      <c r="E5343" s="9" t="s">
        <v>3751</v>
      </c>
      <c r="F5343" s="9" t="s">
        <v>5537</v>
      </c>
      <c r="G5343" s="9" t="s">
        <v>5492</v>
      </c>
      <c r="H5343" s="10" t="s">
        <v>5686</v>
      </c>
      <c r="I5343" s="10"/>
      <c r="J5343" s="10"/>
      <c r="K5343" s="10"/>
      <c r="L5343" s="10"/>
      <c r="M5343" s="10"/>
      <c r="N5343" s="10"/>
      <c r="O5343" s="10"/>
      <c r="P5343" s="10"/>
      <c r="Q5343" s="10"/>
      <c r="R5343" s="10"/>
      <c r="S5343" s="10"/>
      <c r="T5343" s="10"/>
      <c r="U5343" s="10"/>
      <c r="V5343" s="10"/>
      <c r="W5343" s="10"/>
      <c r="X5343" s="10"/>
    </row>
    <row r="5344" spans="1:24" x14ac:dyDescent="0.2">
      <c r="A5344" s="3">
        <v>45790</v>
      </c>
      <c r="B5344" s="9">
        <v>-150</v>
      </c>
      <c r="C5344" s="9" t="s">
        <v>36</v>
      </c>
      <c r="D5344" s="9" t="s">
        <v>37</v>
      </c>
      <c r="E5344" s="9" t="s">
        <v>3911</v>
      </c>
      <c r="F5344" s="9" t="s">
        <v>5537</v>
      </c>
      <c r="G5344" s="9" t="s">
        <v>5492</v>
      </c>
      <c r="H5344" s="10" t="s">
        <v>5686</v>
      </c>
      <c r="I5344" s="10"/>
      <c r="J5344" s="10"/>
      <c r="K5344" s="10"/>
      <c r="L5344" s="10"/>
      <c r="M5344" s="10"/>
      <c r="N5344" s="10"/>
      <c r="O5344" s="10"/>
      <c r="P5344" s="10"/>
      <c r="Q5344" s="10"/>
      <c r="R5344" s="10"/>
      <c r="S5344" s="10"/>
      <c r="T5344" s="10"/>
      <c r="U5344" s="10"/>
      <c r="V5344" s="10"/>
      <c r="W5344" s="10"/>
      <c r="X5344" s="10"/>
    </row>
    <row r="5345" spans="1:24" x14ac:dyDescent="0.2">
      <c r="A5345" s="3">
        <v>45922</v>
      </c>
      <c r="B5345" s="9">
        <v>-500</v>
      </c>
      <c r="C5345" s="9" t="s">
        <v>5534</v>
      </c>
      <c r="D5345" s="9" t="s">
        <v>37</v>
      </c>
      <c r="E5345" s="9" t="s">
        <v>4770</v>
      </c>
      <c r="F5345" s="9" t="s">
        <v>5537</v>
      </c>
      <c r="G5345" s="9" t="s">
        <v>5492</v>
      </c>
      <c r="H5345" s="10" t="s">
        <v>5686</v>
      </c>
      <c r="I5345" s="10"/>
      <c r="J5345" s="10"/>
      <c r="K5345" s="10"/>
      <c r="L5345" s="10"/>
      <c r="M5345" s="10"/>
      <c r="N5345" s="10"/>
      <c r="O5345" s="10"/>
      <c r="P5345" s="10"/>
      <c r="Q5345" s="10"/>
      <c r="R5345" s="10"/>
      <c r="S5345" s="10"/>
      <c r="T5345" s="10"/>
      <c r="U5345" s="10"/>
      <c r="V5345" s="10"/>
      <c r="W5345" s="10"/>
      <c r="X5345" s="10"/>
    </row>
    <row r="5346" spans="1:24" x14ac:dyDescent="0.2">
      <c r="A5346" s="3">
        <v>45931</v>
      </c>
      <c r="B5346" s="9">
        <v>-600</v>
      </c>
      <c r="C5346" s="9" t="s">
        <v>36</v>
      </c>
      <c r="D5346" s="9" t="s">
        <v>37</v>
      </c>
      <c r="E5346" s="9" t="s">
        <v>4836</v>
      </c>
      <c r="F5346" s="9" t="s">
        <v>5537</v>
      </c>
      <c r="G5346" s="9" t="s">
        <v>5492</v>
      </c>
      <c r="H5346" s="10" t="s">
        <v>5686</v>
      </c>
      <c r="I5346" s="10"/>
      <c r="J5346" s="10"/>
      <c r="K5346" s="10"/>
      <c r="L5346" s="10"/>
      <c r="M5346" s="10"/>
      <c r="N5346" s="10"/>
      <c r="O5346" s="10"/>
      <c r="P5346" s="10"/>
      <c r="Q5346" s="10"/>
      <c r="R5346" s="10"/>
      <c r="S5346" s="10"/>
      <c r="T5346" s="10"/>
      <c r="U5346" s="10"/>
      <c r="V5346" s="10"/>
      <c r="W5346" s="10"/>
      <c r="X5346" s="10"/>
    </row>
    <row r="5347" spans="1:24" x14ac:dyDescent="0.2">
      <c r="A5347" s="3">
        <v>46013</v>
      </c>
      <c r="B5347" s="9">
        <v>-330</v>
      </c>
      <c r="C5347" s="9" t="s">
        <v>36</v>
      </c>
      <c r="D5347" s="9" t="s">
        <v>37</v>
      </c>
      <c r="E5347" s="9" t="s">
        <v>5124</v>
      </c>
      <c r="F5347" s="9" t="s">
        <v>5537</v>
      </c>
      <c r="G5347" s="9" t="s">
        <v>5492</v>
      </c>
      <c r="H5347" s="10" t="s">
        <v>5811</v>
      </c>
      <c r="I5347" s="10"/>
      <c r="J5347" s="10"/>
      <c r="K5347" s="10"/>
      <c r="L5347" s="10"/>
      <c r="M5347" s="10"/>
      <c r="N5347" s="10"/>
      <c r="O5347" s="10"/>
      <c r="P5347" s="10"/>
      <c r="Q5347" s="10"/>
      <c r="R5347" s="10"/>
      <c r="S5347" s="10"/>
      <c r="T5347" s="10"/>
      <c r="U5347" s="10"/>
      <c r="V5347" s="10"/>
      <c r="W5347" s="10"/>
      <c r="X5347" s="10"/>
    </row>
    <row r="5348" spans="1:24" x14ac:dyDescent="0.2">
      <c r="A5348" s="3">
        <v>45336</v>
      </c>
      <c r="B5348" s="9">
        <v>-2200</v>
      </c>
      <c r="C5348" s="9" t="s">
        <v>36</v>
      </c>
      <c r="D5348" s="9" t="s">
        <v>37</v>
      </c>
      <c r="E5348" s="9" t="s">
        <v>1690</v>
      </c>
      <c r="F5348" s="9" t="s">
        <v>5537</v>
      </c>
      <c r="G5348" s="9" t="s">
        <v>5492</v>
      </c>
      <c r="H5348" s="10" t="s">
        <v>5688</v>
      </c>
      <c r="I5348" s="10"/>
      <c r="J5348" s="10"/>
      <c r="K5348" s="10"/>
      <c r="L5348" s="10"/>
      <c r="M5348" s="10"/>
      <c r="N5348" s="10"/>
      <c r="O5348" s="10"/>
      <c r="P5348" s="10"/>
      <c r="Q5348" s="10"/>
      <c r="R5348" s="10"/>
      <c r="S5348" s="10"/>
      <c r="T5348" s="10"/>
      <c r="U5348" s="10"/>
      <c r="V5348" s="10"/>
      <c r="W5348" s="10"/>
      <c r="X5348" s="10"/>
    </row>
    <row r="5349" spans="1:24" x14ac:dyDescent="0.2">
      <c r="A5349" s="3">
        <v>45448</v>
      </c>
      <c r="B5349" s="9">
        <v>-1000</v>
      </c>
      <c r="C5349" s="9" t="s">
        <v>36</v>
      </c>
      <c r="D5349" s="9" t="s">
        <v>37</v>
      </c>
      <c r="E5349" s="9" t="s">
        <v>2282</v>
      </c>
      <c r="F5349" s="9" t="s">
        <v>5537</v>
      </c>
      <c r="G5349" s="9" t="s">
        <v>5492</v>
      </c>
      <c r="H5349" s="10" t="s">
        <v>5688</v>
      </c>
      <c r="I5349" s="10"/>
      <c r="J5349" s="10"/>
      <c r="K5349" s="10"/>
      <c r="L5349" s="10"/>
      <c r="M5349" s="10"/>
      <c r="N5349" s="10"/>
      <c r="O5349" s="10"/>
      <c r="P5349" s="10"/>
      <c r="Q5349" s="10"/>
      <c r="R5349" s="10"/>
      <c r="S5349" s="10"/>
      <c r="T5349" s="10"/>
      <c r="U5349" s="10"/>
      <c r="V5349" s="10"/>
      <c r="W5349" s="10"/>
      <c r="X5349" s="10"/>
    </row>
    <row r="5350" spans="1:24" x14ac:dyDescent="0.2">
      <c r="A5350" s="3">
        <v>45567</v>
      </c>
      <c r="B5350" s="9">
        <v>-500</v>
      </c>
      <c r="C5350" s="9" t="s">
        <v>36</v>
      </c>
      <c r="D5350" s="9" t="s">
        <v>37</v>
      </c>
      <c r="E5350" s="9" t="s">
        <v>2859</v>
      </c>
      <c r="F5350" s="9" t="s">
        <v>5537</v>
      </c>
      <c r="G5350" s="9" t="s">
        <v>5492</v>
      </c>
      <c r="H5350" s="10" t="s">
        <v>5688</v>
      </c>
      <c r="I5350" s="10"/>
      <c r="J5350" s="10"/>
      <c r="K5350" s="10"/>
      <c r="L5350" s="10"/>
      <c r="M5350" s="10"/>
      <c r="N5350" s="10"/>
      <c r="O5350" s="10"/>
      <c r="P5350" s="10"/>
      <c r="Q5350" s="10"/>
      <c r="R5350" s="10"/>
      <c r="S5350" s="10"/>
      <c r="T5350" s="10"/>
      <c r="U5350" s="10"/>
      <c r="V5350" s="10"/>
      <c r="W5350" s="10"/>
      <c r="X5350" s="10"/>
    </row>
    <row r="5351" spans="1:24" x14ac:dyDescent="0.2">
      <c r="A5351" s="3">
        <v>45600</v>
      </c>
      <c r="B5351" s="9">
        <v>-300</v>
      </c>
      <c r="C5351" s="9" t="s">
        <v>36</v>
      </c>
      <c r="D5351" s="9" t="s">
        <v>37</v>
      </c>
      <c r="E5351" s="9" t="s">
        <v>2985</v>
      </c>
      <c r="F5351" s="9" t="s">
        <v>5537</v>
      </c>
      <c r="G5351" s="9" t="s">
        <v>5492</v>
      </c>
      <c r="H5351" s="10" t="s">
        <v>5688</v>
      </c>
      <c r="I5351" s="10"/>
      <c r="J5351" s="10"/>
      <c r="K5351" s="10"/>
      <c r="L5351" s="10"/>
      <c r="M5351" s="10"/>
      <c r="N5351" s="10"/>
      <c r="O5351" s="10"/>
      <c r="P5351" s="10"/>
      <c r="Q5351" s="10"/>
      <c r="R5351" s="10"/>
      <c r="S5351" s="10"/>
      <c r="T5351" s="10"/>
      <c r="U5351" s="10"/>
      <c r="V5351" s="10"/>
      <c r="W5351" s="10"/>
      <c r="X5351" s="10"/>
    </row>
    <row r="5352" spans="1:24" x14ac:dyDescent="0.2">
      <c r="A5352" s="3">
        <v>45600</v>
      </c>
      <c r="B5352" s="9">
        <v>-100</v>
      </c>
      <c r="C5352" s="9" t="s">
        <v>36</v>
      </c>
      <c r="D5352" s="9" t="s">
        <v>37</v>
      </c>
      <c r="E5352" s="9" t="s">
        <v>2986</v>
      </c>
      <c r="F5352" s="9" t="s">
        <v>5537</v>
      </c>
      <c r="G5352" s="9" t="s">
        <v>5492</v>
      </c>
      <c r="H5352" s="10" t="s">
        <v>5688</v>
      </c>
      <c r="I5352" s="10"/>
      <c r="J5352" s="10"/>
      <c r="K5352" s="10"/>
      <c r="L5352" s="10"/>
      <c r="M5352" s="10"/>
      <c r="N5352" s="10"/>
      <c r="O5352" s="10"/>
      <c r="P5352" s="10"/>
      <c r="Q5352" s="10"/>
      <c r="R5352" s="10"/>
      <c r="S5352" s="10"/>
      <c r="T5352" s="10"/>
      <c r="U5352" s="10"/>
      <c r="V5352" s="10"/>
      <c r="W5352" s="10"/>
      <c r="X5352" s="10"/>
    </row>
    <row r="5353" spans="1:24" x14ac:dyDescent="0.2">
      <c r="A5353" s="3">
        <v>45734</v>
      </c>
      <c r="B5353" s="9">
        <v>-550</v>
      </c>
      <c r="C5353" s="9" t="s">
        <v>36</v>
      </c>
      <c r="D5353" s="9" t="s">
        <v>37</v>
      </c>
      <c r="E5353" s="9" t="s">
        <v>3601</v>
      </c>
      <c r="F5353" s="9" t="s">
        <v>5537</v>
      </c>
      <c r="G5353" s="9" t="s">
        <v>5492</v>
      </c>
      <c r="H5353" s="10" t="s">
        <v>5688</v>
      </c>
      <c r="I5353" s="10"/>
      <c r="J5353" s="10"/>
      <c r="K5353" s="10"/>
      <c r="L5353" s="10"/>
      <c r="M5353" s="10"/>
      <c r="N5353" s="10"/>
      <c r="O5353" s="10"/>
      <c r="P5353" s="10"/>
      <c r="Q5353" s="10"/>
      <c r="R5353" s="10"/>
      <c r="S5353" s="10"/>
      <c r="T5353" s="10"/>
      <c r="U5353" s="10"/>
      <c r="V5353" s="10"/>
      <c r="W5353" s="10"/>
      <c r="X5353" s="10"/>
    </row>
    <row r="5354" spans="1:24" x14ac:dyDescent="0.2">
      <c r="A5354" s="3">
        <v>45770</v>
      </c>
      <c r="B5354" s="9">
        <v>-1300</v>
      </c>
      <c r="C5354" s="9" t="s">
        <v>36</v>
      </c>
      <c r="D5354" s="9" t="s">
        <v>37</v>
      </c>
      <c r="E5354" s="9" t="s">
        <v>3765</v>
      </c>
      <c r="F5354" s="9" t="s">
        <v>5537</v>
      </c>
      <c r="G5354" s="9" t="s">
        <v>5492</v>
      </c>
      <c r="H5354" s="10" t="s">
        <v>5688</v>
      </c>
      <c r="I5354" s="10"/>
      <c r="J5354" s="10"/>
      <c r="K5354" s="10"/>
      <c r="L5354" s="10"/>
      <c r="M5354" s="10"/>
      <c r="N5354" s="10"/>
      <c r="O5354" s="10"/>
      <c r="P5354" s="10"/>
      <c r="Q5354" s="10"/>
      <c r="R5354" s="10"/>
      <c r="S5354" s="10"/>
      <c r="T5354" s="10"/>
      <c r="U5354" s="10"/>
      <c r="V5354" s="10"/>
      <c r="W5354" s="10"/>
      <c r="X5354" s="10"/>
    </row>
    <row r="5355" spans="1:24" x14ac:dyDescent="0.2">
      <c r="A5355" s="3">
        <v>45925</v>
      </c>
      <c r="B5355" s="9">
        <v>-2200</v>
      </c>
      <c r="C5355" s="9" t="s">
        <v>5534</v>
      </c>
      <c r="D5355" s="9" t="s">
        <v>37</v>
      </c>
      <c r="E5355" s="9" t="s">
        <v>4803</v>
      </c>
      <c r="F5355" s="9" t="s">
        <v>5537</v>
      </c>
      <c r="G5355" s="9" t="s">
        <v>5492</v>
      </c>
      <c r="H5355" s="10" t="s">
        <v>5688</v>
      </c>
      <c r="I5355" s="10"/>
      <c r="J5355" s="10"/>
      <c r="K5355" s="10"/>
      <c r="L5355" s="10"/>
      <c r="M5355" s="10"/>
      <c r="N5355" s="10"/>
      <c r="O5355" s="10"/>
      <c r="P5355" s="10"/>
      <c r="Q5355" s="10"/>
      <c r="R5355" s="10"/>
      <c r="S5355" s="10"/>
      <c r="T5355" s="10"/>
      <c r="U5355" s="10"/>
      <c r="V5355" s="10"/>
      <c r="W5355" s="10"/>
      <c r="X5355" s="10"/>
    </row>
    <row r="5356" spans="1:24" x14ac:dyDescent="0.2">
      <c r="A5356" s="3">
        <v>45938</v>
      </c>
      <c r="B5356" s="9">
        <v>-3000</v>
      </c>
      <c r="C5356" s="9" t="s">
        <v>5534</v>
      </c>
      <c r="D5356" s="9" t="s">
        <v>37</v>
      </c>
      <c r="E5356" s="9" t="s">
        <v>4867</v>
      </c>
      <c r="F5356" s="9" t="s">
        <v>5537</v>
      </c>
      <c r="G5356" s="9" t="s">
        <v>5492</v>
      </c>
      <c r="H5356" s="10" t="s">
        <v>5688</v>
      </c>
      <c r="I5356" s="10"/>
      <c r="J5356" s="10"/>
      <c r="K5356" s="10"/>
      <c r="L5356" s="10"/>
      <c r="M5356" s="10"/>
      <c r="N5356" s="10"/>
      <c r="O5356" s="10"/>
      <c r="P5356" s="10"/>
      <c r="Q5356" s="10"/>
      <c r="R5356" s="10"/>
      <c r="S5356" s="10"/>
      <c r="T5356" s="10"/>
      <c r="U5356" s="10"/>
      <c r="V5356" s="10"/>
      <c r="W5356" s="10"/>
      <c r="X5356" s="10"/>
    </row>
    <row r="5357" spans="1:24" x14ac:dyDescent="0.2">
      <c r="A5357" s="3">
        <v>45946</v>
      </c>
      <c r="B5357" s="9">
        <v>-1500</v>
      </c>
      <c r="C5357" s="9" t="s">
        <v>5534</v>
      </c>
      <c r="D5357" s="9" t="s">
        <v>37</v>
      </c>
      <c r="E5357" s="9" t="s">
        <v>4917</v>
      </c>
      <c r="F5357" s="9" t="s">
        <v>5537</v>
      </c>
      <c r="G5357" s="9" t="s">
        <v>5492</v>
      </c>
      <c r="H5357" s="10" t="s">
        <v>5688</v>
      </c>
      <c r="I5357" s="10"/>
      <c r="J5357" s="10"/>
      <c r="K5357" s="10"/>
      <c r="L5357" s="10"/>
      <c r="M5357" s="10"/>
      <c r="N5357" s="10"/>
      <c r="O5357" s="10"/>
      <c r="P5357" s="10"/>
      <c r="Q5357" s="10"/>
      <c r="R5357" s="10"/>
      <c r="S5357" s="10"/>
      <c r="T5357" s="10"/>
      <c r="U5357" s="10"/>
      <c r="V5357" s="10"/>
      <c r="W5357" s="10"/>
      <c r="X5357" s="10"/>
    </row>
    <row r="5358" spans="1:24" x14ac:dyDescent="0.2">
      <c r="A5358" s="3">
        <v>45953</v>
      </c>
      <c r="B5358" s="9">
        <v>-700</v>
      </c>
      <c r="C5358" s="9" t="s">
        <v>36</v>
      </c>
      <c r="D5358" s="9" t="s">
        <v>37</v>
      </c>
      <c r="E5358" s="9" t="s">
        <v>4972</v>
      </c>
      <c r="F5358" s="9" t="s">
        <v>5537</v>
      </c>
      <c r="G5358" s="9" t="s">
        <v>5492</v>
      </c>
      <c r="H5358" s="10" t="s">
        <v>5801</v>
      </c>
      <c r="I5358" s="10"/>
      <c r="J5358" s="10"/>
      <c r="K5358" s="10"/>
      <c r="L5358" s="10"/>
      <c r="M5358" s="10"/>
      <c r="N5358" s="10"/>
      <c r="O5358" s="10"/>
      <c r="P5358" s="10"/>
      <c r="Q5358" s="10"/>
      <c r="R5358" s="10"/>
      <c r="S5358" s="10"/>
      <c r="T5358" s="10"/>
      <c r="U5358" s="10"/>
      <c r="V5358" s="10"/>
      <c r="W5358" s="10"/>
      <c r="X5358" s="10"/>
    </row>
    <row r="5359" spans="1:24" x14ac:dyDescent="0.2">
      <c r="A5359" s="3">
        <v>45320</v>
      </c>
      <c r="B5359" s="9">
        <v>-500</v>
      </c>
      <c r="C5359" s="9" t="s">
        <v>5534</v>
      </c>
      <c r="D5359" s="9" t="s">
        <v>37</v>
      </c>
      <c r="E5359" s="9" t="s">
        <v>1646</v>
      </c>
      <c r="F5359" s="9" t="s">
        <v>5537</v>
      </c>
      <c r="G5359" s="9" t="s">
        <v>5492</v>
      </c>
      <c r="H5359" s="10" t="s">
        <v>5682</v>
      </c>
      <c r="I5359" s="10"/>
      <c r="J5359" s="10"/>
      <c r="K5359" s="10"/>
      <c r="L5359" s="10"/>
      <c r="M5359" s="10"/>
      <c r="N5359" s="10"/>
      <c r="O5359" s="10"/>
      <c r="P5359" s="10"/>
      <c r="Q5359" s="10"/>
      <c r="R5359" s="10"/>
      <c r="S5359" s="10"/>
      <c r="T5359" s="10"/>
      <c r="U5359" s="10"/>
      <c r="V5359" s="10"/>
      <c r="W5359" s="10"/>
      <c r="X5359" s="10"/>
    </row>
    <row r="5360" spans="1:24" x14ac:dyDescent="0.2">
      <c r="A5360" s="3">
        <v>45336</v>
      </c>
      <c r="B5360" s="9">
        <v>-1500</v>
      </c>
      <c r="C5360" s="9" t="s">
        <v>36</v>
      </c>
      <c r="D5360" s="9" t="s">
        <v>37</v>
      </c>
      <c r="E5360" s="9" t="s">
        <v>1691</v>
      </c>
      <c r="F5360" s="9" t="s">
        <v>5537</v>
      </c>
      <c r="G5360" s="9" t="s">
        <v>5492</v>
      </c>
      <c r="H5360" s="10" t="s">
        <v>5682</v>
      </c>
      <c r="I5360" s="10"/>
      <c r="J5360" s="10"/>
      <c r="K5360" s="10"/>
      <c r="L5360" s="10"/>
      <c r="M5360" s="10"/>
      <c r="N5360" s="10"/>
      <c r="O5360" s="10"/>
      <c r="P5360" s="10"/>
      <c r="Q5360" s="10"/>
      <c r="R5360" s="10"/>
      <c r="S5360" s="10"/>
      <c r="T5360" s="10"/>
      <c r="U5360" s="10"/>
      <c r="V5360" s="10"/>
      <c r="W5360" s="10"/>
      <c r="X5360" s="10"/>
    </row>
    <row r="5361" spans="1:24" x14ac:dyDescent="0.2">
      <c r="A5361" s="3">
        <v>45384</v>
      </c>
      <c r="B5361" s="9">
        <v>-500</v>
      </c>
      <c r="C5361" s="9" t="s">
        <v>5534</v>
      </c>
      <c r="D5361" s="9" t="s">
        <v>37</v>
      </c>
      <c r="E5361" s="9" t="s">
        <v>1906</v>
      </c>
      <c r="F5361" s="9" t="s">
        <v>5537</v>
      </c>
      <c r="G5361" s="9" t="s">
        <v>5492</v>
      </c>
      <c r="H5361" s="10" t="s">
        <v>5682</v>
      </c>
      <c r="I5361" s="10"/>
      <c r="J5361" s="10"/>
      <c r="K5361" s="10"/>
      <c r="L5361" s="10"/>
      <c r="M5361" s="10"/>
      <c r="N5361" s="10"/>
      <c r="O5361" s="10"/>
      <c r="P5361" s="10"/>
      <c r="Q5361" s="10"/>
      <c r="R5361" s="10"/>
      <c r="S5361" s="10"/>
      <c r="T5361" s="10"/>
      <c r="U5361" s="10"/>
      <c r="V5361" s="10"/>
      <c r="W5361" s="10"/>
      <c r="X5361" s="10"/>
    </row>
    <row r="5362" spans="1:24" x14ac:dyDescent="0.2">
      <c r="A5362" s="3">
        <v>45426</v>
      </c>
      <c r="B5362" s="9">
        <v>-500</v>
      </c>
      <c r="C5362" s="9" t="s">
        <v>5534</v>
      </c>
      <c r="D5362" s="9" t="s">
        <v>37</v>
      </c>
      <c r="E5362" s="9" t="s">
        <v>2177</v>
      </c>
      <c r="F5362" s="9" t="s">
        <v>5537</v>
      </c>
      <c r="G5362" s="9" t="s">
        <v>5492</v>
      </c>
      <c r="H5362" s="10" t="s">
        <v>5682</v>
      </c>
      <c r="I5362" s="10"/>
      <c r="J5362" s="10"/>
      <c r="K5362" s="10"/>
      <c r="L5362" s="10"/>
      <c r="M5362" s="10"/>
      <c r="N5362" s="10"/>
      <c r="O5362" s="10"/>
      <c r="P5362" s="10"/>
      <c r="Q5362" s="10"/>
      <c r="R5362" s="10"/>
      <c r="S5362" s="10"/>
      <c r="T5362" s="10"/>
      <c r="U5362" s="10"/>
      <c r="V5362" s="10"/>
      <c r="W5362" s="10"/>
      <c r="X5362" s="10"/>
    </row>
    <row r="5363" spans="1:24" x14ac:dyDescent="0.2">
      <c r="A5363" s="3">
        <v>45439</v>
      </c>
      <c r="B5363" s="9">
        <v>-300</v>
      </c>
      <c r="C5363" s="9" t="s">
        <v>36</v>
      </c>
      <c r="D5363" s="9" t="s">
        <v>37</v>
      </c>
      <c r="E5363" s="9" t="s">
        <v>2241</v>
      </c>
      <c r="F5363" s="9" t="s">
        <v>5537</v>
      </c>
      <c r="G5363" s="9" t="s">
        <v>5492</v>
      </c>
      <c r="H5363" s="10" t="s">
        <v>5682</v>
      </c>
      <c r="I5363" s="10"/>
      <c r="J5363" s="10"/>
      <c r="K5363" s="10"/>
      <c r="L5363" s="10"/>
      <c r="M5363" s="10"/>
      <c r="N5363" s="10"/>
      <c r="O5363" s="10"/>
      <c r="P5363" s="10"/>
      <c r="Q5363" s="10"/>
      <c r="R5363" s="10"/>
      <c r="S5363" s="10"/>
      <c r="T5363" s="10"/>
      <c r="U5363" s="10"/>
      <c r="V5363" s="10"/>
      <c r="W5363" s="10"/>
      <c r="X5363" s="10"/>
    </row>
    <row r="5364" spans="1:24" x14ac:dyDescent="0.2">
      <c r="A5364" s="3">
        <v>45440</v>
      </c>
      <c r="B5364" s="9">
        <v>-200</v>
      </c>
      <c r="C5364" s="9" t="s">
        <v>5534</v>
      </c>
      <c r="D5364" s="9" t="s">
        <v>37</v>
      </c>
      <c r="E5364" s="9" t="s">
        <v>2253</v>
      </c>
      <c r="F5364" s="9" t="s">
        <v>5537</v>
      </c>
      <c r="G5364" s="9" t="s">
        <v>5492</v>
      </c>
      <c r="H5364" s="10" t="s">
        <v>5682</v>
      </c>
      <c r="I5364" s="10"/>
      <c r="J5364" s="10"/>
      <c r="K5364" s="10"/>
      <c r="L5364" s="10"/>
      <c r="M5364" s="10"/>
      <c r="N5364" s="10"/>
      <c r="O5364" s="10"/>
      <c r="P5364" s="10"/>
      <c r="Q5364" s="10"/>
      <c r="R5364" s="10"/>
      <c r="S5364" s="10"/>
      <c r="T5364" s="10"/>
      <c r="U5364" s="10"/>
      <c r="V5364" s="10"/>
      <c r="W5364" s="10"/>
      <c r="X5364" s="10"/>
    </row>
    <row r="5365" spans="1:24" x14ac:dyDescent="0.2">
      <c r="A5365" s="3">
        <v>45505</v>
      </c>
      <c r="B5365" s="9">
        <v>-1000</v>
      </c>
      <c r="C5365" s="9" t="s">
        <v>36</v>
      </c>
      <c r="D5365" s="9" t="s">
        <v>37</v>
      </c>
      <c r="E5365" s="9" t="s">
        <v>2500</v>
      </c>
      <c r="F5365" s="9" t="s">
        <v>5537</v>
      </c>
      <c r="G5365" s="9" t="s">
        <v>5492</v>
      </c>
      <c r="H5365" s="10" t="s">
        <v>5682</v>
      </c>
      <c r="I5365" s="10"/>
      <c r="J5365" s="10"/>
      <c r="K5365" s="10"/>
      <c r="L5365" s="10"/>
      <c r="M5365" s="10"/>
      <c r="N5365" s="10"/>
      <c r="O5365" s="10"/>
      <c r="P5365" s="10"/>
      <c r="Q5365" s="10"/>
      <c r="R5365" s="10"/>
      <c r="S5365" s="10"/>
      <c r="T5365" s="10"/>
      <c r="U5365" s="10"/>
      <c r="V5365" s="10"/>
      <c r="W5365" s="10"/>
      <c r="X5365" s="10"/>
    </row>
    <row r="5366" spans="1:24" x14ac:dyDescent="0.2">
      <c r="A5366" s="3">
        <v>45527</v>
      </c>
      <c r="B5366" s="9">
        <v>-100</v>
      </c>
      <c r="C5366" s="9" t="s">
        <v>5534</v>
      </c>
      <c r="D5366" s="9" t="s">
        <v>37</v>
      </c>
      <c r="E5366" s="9" t="s">
        <v>2621</v>
      </c>
      <c r="F5366" s="9" t="s">
        <v>5537</v>
      </c>
      <c r="G5366" s="9" t="s">
        <v>5492</v>
      </c>
      <c r="H5366" s="10" t="s">
        <v>5682</v>
      </c>
      <c r="I5366" s="10"/>
      <c r="J5366" s="10"/>
      <c r="K5366" s="10"/>
      <c r="L5366" s="10"/>
      <c r="M5366" s="10"/>
      <c r="N5366" s="10"/>
      <c r="O5366" s="10"/>
      <c r="P5366" s="10"/>
      <c r="Q5366" s="10"/>
      <c r="R5366" s="10"/>
      <c r="S5366" s="10"/>
      <c r="T5366" s="10"/>
      <c r="U5366" s="10"/>
      <c r="V5366" s="10"/>
      <c r="W5366" s="10"/>
      <c r="X5366" s="10"/>
    </row>
    <row r="5367" spans="1:24" x14ac:dyDescent="0.2">
      <c r="A5367" s="3">
        <v>45544</v>
      </c>
      <c r="B5367" s="9">
        <v>-500</v>
      </c>
      <c r="C5367" s="9" t="s">
        <v>5534</v>
      </c>
      <c r="D5367" s="9" t="s">
        <v>37</v>
      </c>
      <c r="E5367" s="9" t="s">
        <v>2691</v>
      </c>
      <c r="F5367" s="9" t="s">
        <v>5537</v>
      </c>
      <c r="G5367" s="9" t="s">
        <v>5492</v>
      </c>
      <c r="H5367" s="10" t="s">
        <v>5682</v>
      </c>
      <c r="I5367" s="10"/>
      <c r="J5367" s="10"/>
      <c r="K5367" s="10"/>
      <c r="L5367" s="10"/>
      <c r="M5367" s="10"/>
      <c r="N5367" s="10"/>
      <c r="O5367" s="10"/>
      <c r="P5367" s="10"/>
      <c r="Q5367" s="10"/>
      <c r="R5367" s="10"/>
      <c r="S5367" s="10"/>
      <c r="T5367" s="10"/>
      <c r="U5367" s="10"/>
      <c r="V5367" s="10"/>
      <c r="W5367" s="10"/>
      <c r="X5367" s="10"/>
    </row>
    <row r="5368" spans="1:24" x14ac:dyDescent="0.2">
      <c r="A5368" s="3">
        <v>45558</v>
      </c>
      <c r="B5368" s="9">
        <v>-1</v>
      </c>
      <c r="C5368" s="9" t="s">
        <v>5534</v>
      </c>
      <c r="D5368" s="9" t="s">
        <v>37</v>
      </c>
      <c r="E5368" s="9" t="s">
        <v>2792</v>
      </c>
      <c r="F5368" s="9" t="s">
        <v>5537</v>
      </c>
      <c r="G5368" s="9" t="s">
        <v>5492</v>
      </c>
      <c r="H5368" s="10" t="s">
        <v>5682</v>
      </c>
      <c r="I5368" s="10"/>
      <c r="J5368" s="10"/>
      <c r="K5368" s="10"/>
      <c r="L5368" s="10"/>
      <c r="M5368" s="10"/>
      <c r="N5368" s="10"/>
      <c r="O5368" s="10"/>
      <c r="P5368" s="10"/>
      <c r="Q5368" s="10"/>
      <c r="R5368" s="10"/>
      <c r="S5368" s="10"/>
      <c r="T5368" s="10"/>
      <c r="U5368" s="10"/>
      <c r="V5368" s="10"/>
      <c r="W5368" s="10"/>
      <c r="X5368" s="10"/>
    </row>
    <row r="5369" spans="1:24" x14ac:dyDescent="0.2">
      <c r="A5369" s="3">
        <v>45586</v>
      </c>
      <c r="B5369" s="9">
        <v>-1000</v>
      </c>
      <c r="C5369" s="9" t="s">
        <v>5534</v>
      </c>
      <c r="D5369" s="9" t="s">
        <v>37</v>
      </c>
      <c r="E5369" s="9" t="s">
        <v>2935</v>
      </c>
      <c r="F5369" s="9" t="s">
        <v>5537</v>
      </c>
      <c r="G5369" s="9" t="s">
        <v>5492</v>
      </c>
      <c r="H5369" s="10" t="s">
        <v>5682</v>
      </c>
      <c r="I5369" s="10"/>
      <c r="J5369" s="10"/>
      <c r="K5369" s="10"/>
      <c r="L5369" s="10"/>
      <c r="M5369" s="10"/>
      <c r="N5369" s="10"/>
      <c r="O5369" s="10"/>
      <c r="P5369" s="10"/>
      <c r="Q5369" s="10"/>
      <c r="R5369" s="10"/>
      <c r="S5369" s="10"/>
      <c r="T5369" s="10"/>
      <c r="U5369" s="10"/>
      <c r="V5369" s="10"/>
      <c r="W5369" s="10"/>
      <c r="X5369" s="10"/>
    </row>
    <row r="5370" spans="1:24" x14ac:dyDescent="0.2">
      <c r="A5370" s="3">
        <v>45635</v>
      </c>
      <c r="B5370" s="9">
        <v>-200</v>
      </c>
      <c r="C5370" s="9" t="s">
        <v>5534</v>
      </c>
      <c r="D5370" s="9" t="s">
        <v>37</v>
      </c>
      <c r="E5370" s="9" t="s">
        <v>3199</v>
      </c>
      <c r="F5370" s="9" t="s">
        <v>5537</v>
      </c>
      <c r="G5370" s="9" t="s">
        <v>5492</v>
      </c>
      <c r="H5370" s="10" t="s">
        <v>5682</v>
      </c>
      <c r="I5370" s="10"/>
      <c r="J5370" s="10"/>
      <c r="K5370" s="10"/>
      <c r="L5370" s="10"/>
      <c r="M5370" s="10"/>
      <c r="N5370" s="10"/>
      <c r="O5370" s="10"/>
      <c r="P5370" s="10"/>
      <c r="Q5370" s="10"/>
      <c r="R5370" s="10"/>
      <c r="S5370" s="10"/>
      <c r="T5370" s="10"/>
      <c r="U5370" s="10"/>
      <c r="V5370" s="10"/>
      <c r="W5370" s="10"/>
      <c r="X5370" s="10"/>
    </row>
    <row r="5371" spans="1:24" x14ac:dyDescent="0.2">
      <c r="A5371" s="3">
        <v>45672</v>
      </c>
      <c r="B5371" s="9">
        <v>-2200</v>
      </c>
      <c r="C5371" s="9" t="s">
        <v>36</v>
      </c>
      <c r="D5371" s="9" t="s">
        <v>37</v>
      </c>
      <c r="E5371" s="9" t="s">
        <v>3350</v>
      </c>
      <c r="F5371" s="9" t="s">
        <v>5537</v>
      </c>
      <c r="G5371" s="9" t="s">
        <v>5492</v>
      </c>
      <c r="H5371" s="10" t="s">
        <v>5682</v>
      </c>
      <c r="I5371" s="10"/>
      <c r="J5371" s="10"/>
      <c r="K5371" s="10"/>
      <c r="L5371" s="10"/>
      <c r="M5371" s="10"/>
      <c r="N5371" s="10"/>
      <c r="O5371" s="10"/>
      <c r="P5371" s="10"/>
      <c r="Q5371" s="10"/>
      <c r="R5371" s="10"/>
      <c r="S5371" s="10"/>
      <c r="T5371" s="10"/>
      <c r="U5371" s="10"/>
      <c r="V5371" s="10"/>
      <c r="W5371" s="10"/>
      <c r="X5371" s="10"/>
    </row>
    <row r="5372" spans="1:24" x14ac:dyDescent="0.2">
      <c r="A5372" s="3">
        <v>45700</v>
      </c>
      <c r="B5372" s="9">
        <v>-20</v>
      </c>
      <c r="C5372" s="9" t="s">
        <v>5535</v>
      </c>
      <c r="D5372" s="9" t="s">
        <v>37</v>
      </c>
      <c r="E5372" s="9" t="s">
        <v>3464</v>
      </c>
      <c r="F5372" s="9" t="s">
        <v>5537</v>
      </c>
      <c r="G5372" s="9" t="s">
        <v>5492</v>
      </c>
      <c r="H5372" s="10" t="s">
        <v>5682</v>
      </c>
      <c r="I5372" s="10"/>
      <c r="J5372" s="10"/>
      <c r="K5372" s="10"/>
      <c r="L5372" s="10"/>
      <c r="M5372" s="10"/>
      <c r="N5372" s="10"/>
      <c r="O5372" s="10"/>
      <c r="P5372" s="10"/>
      <c r="Q5372" s="10"/>
      <c r="R5372" s="10"/>
      <c r="S5372" s="10"/>
      <c r="T5372" s="10"/>
      <c r="U5372" s="10"/>
      <c r="V5372" s="10"/>
      <c r="W5372" s="10"/>
      <c r="X5372" s="10"/>
    </row>
    <row r="5373" spans="1:24" x14ac:dyDescent="0.2">
      <c r="A5373" s="3">
        <v>45706</v>
      </c>
      <c r="B5373" s="9">
        <v>-150</v>
      </c>
      <c r="C5373" s="9" t="s">
        <v>36</v>
      </c>
      <c r="D5373" s="9" t="s">
        <v>37</v>
      </c>
      <c r="E5373" s="9" t="s">
        <v>3521</v>
      </c>
      <c r="F5373" s="9" t="s">
        <v>5537</v>
      </c>
      <c r="G5373" s="9" t="s">
        <v>5492</v>
      </c>
      <c r="H5373" s="10" t="s">
        <v>5682</v>
      </c>
      <c r="I5373" s="10"/>
      <c r="J5373" s="10"/>
      <c r="K5373" s="10"/>
      <c r="L5373" s="10"/>
      <c r="M5373" s="10"/>
      <c r="N5373" s="10"/>
      <c r="O5373" s="10"/>
      <c r="P5373" s="10"/>
      <c r="Q5373" s="10"/>
      <c r="R5373" s="10"/>
      <c r="S5373" s="10"/>
      <c r="T5373" s="10"/>
      <c r="U5373" s="10"/>
      <c r="V5373" s="10"/>
      <c r="W5373" s="10"/>
      <c r="X5373" s="10"/>
    </row>
    <row r="5374" spans="1:24" x14ac:dyDescent="0.2">
      <c r="A5374" s="3">
        <v>45761</v>
      </c>
      <c r="B5374" s="9">
        <v>-100</v>
      </c>
      <c r="C5374" s="9" t="s">
        <v>36</v>
      </c>
      <c r="D5374" s="9" t="s">
        <v>37</v>
      </c>
      <c r="E5374" s="9" t="s">
        <v>3707</v>
      </c>
      <c r="F5374" s="9" t="s">
        <v>5537</v>
      </c>
      <c r="G5374" s="9" t="s">
        <v>5492</v>
      </c>
      <c r="H5374" s="10" t="s">
        <v>5682</v>
      </c>
      <c r="I5374" s="10"/>
      <c r="J5374" s="10"/>
      <c r="K5374" s="10"/>
      <c r="L5374" s="10"/>
      <c r="M5374" s="10"/>
      <c r="N5374" s="10"/>
      <c r="O5374" s="10"/>
      <c r="P5374" s="10"/>
      <c r="Q5374" s="10"/>
      <c r="R5374" s="10"/>
      <c r="S5374" s="10"/>
      <c r="T5374" s="10"/>
      <c r="U5374" s="10"/>
      <c r="V5374" s="10"/>
      <c r="W5374" s="10"/>
      <c r="X5374" s="10"/>
    </row>
    <row r="5375" spans="1:24" x14ac:dyDescent="0.2">
      <c r="A5375" s="3">
        <v>45769</v>
      </c>
      <c r="B5375" s="9">
        <v>-48</v>
      </c>
      <c r="C5375" s="9" t="s">
        <v>36</v>
      </c>
      <c r="D5375" s="9" t="s">
        <v>37</v>
      </c>
      <c r="E5375" s="9" t="s">
        <v>3753</v>
      </c>
      <c r="F5375" s="9" t="s">
        <v>5537</v>
      </c>
      <c r="G5375" s="9" t="s">
        <v>5492</v>
      </c>
      <c r="H5375" s="10" t="s">
        <v>5682</v>
      </c>
      <c r="I5375" s="10"/>
      <c r="J5375" s="10"/>
      <c r="K5375" s="10"/>
      <c r="L5375" s="10"/>
      <c r="M5375" s="10"/>
      <c r="N5375" s="10"/>
      <c r="O5375" s="10"/>
      <c r="P5375" s="10"/>
      <c r="Q5375" s="10"/>
      <c r="R5375" s="10"/>
      <c r="S5375" s="10"/>
      <c r="T5375" s="10"/>
      <c r="U5375" s="10"/>
      <c r="V5375" s="10"/>
      <c r="W5375" s="10"/>
      <c r="X5375" s="10"/>
    </row>
    <row r="5376" spans="1:24" x14ac:dyDescent="0.2">
      <c r="A5376" s="3">
        <v>45425</v>
      </c>
      <c r="B5376" s="9">
        <v>-500</v>
      </c>
      <c r="C5376" s="9" t="s">
        <v>5534</v>
      </c>
      <c r="D5376" s="9" t="s">
        <v>37</v>
      </c>
      <c r="E5376" s="9" t="s">
        <v>2171</v>
      </c>
      <c r="F5376" s="9" t="s">
        <v>5537</v>
      </c>
      <c r="G5376" s="9" t="s">
        <v>5492</v>
      </c>
      <c r="H5376" s="10" t="s">
        <v>5702</v>
      </c>
      <c r="I5376" s="10"/>
      <c r="J5376" s="10"/>
      <c r="K5376" s="10"/>
      <c r="L5376" s="10"/>
      <c r="M5376" s="10"/>
      <c r="N5376" s="10"/>
      <c r="O5376" s="10"/>
      <c r="P5376" s="10"/>
      <c r="Q5376" s="10"/>
      <c r="R5376" s="10"/>
      <c r="S5376" s="10"/>
      <c r="T5376" s="10"/>
      <c r="U5376" s="10"/>
      <c r="V5376" s="10"/>
      <c r="W5376" s="10"/>
      <c r="X5376" s="10"/>
    </row>
    <row r="5377" spans="1:24" x14ac:dyDescent="0.2">
      <c r="A5377" s="3">
        <v>45294</v>
      </c>
      <c r="B5377" s="9">
        <v>-500</v>
      </c>
      <c r="C5377" s="9" t="s">
        <v>36</v>
      </c>
      <c r="D5377" s="9" t="s">
        <v>37</v>
      </c>
      <c r="E5377" s="9" t="s">
        <v>1520</v>
      </c>
      <c r="F5377" s="9" t="s">
        <v>5537</v>
      </c>
      <c r="G5377" s="9" t="s">
        <v>5492</v>
      </c>
      <c r="H5377" s="10" t="s">
        <v>5661</v>
      </c>
      <c r="I5377" s="10"/>
      <c r="J5377" s="10"/>
      <c r="K5377" s="10"/>
      <c r="L5377" s="10"/>
      <c r="M5377" s="10"/>
      <c r="N5377" s="10"/>
      <c r="O5377" s="10"/>
      <c r="P5377" s="10"/>
      <c r="Q5377" s="10"/>
      <c r="R5377" s="10"/>
      <c r="S5377" s="10"/>
      <c r="T5377" s="10"/>
      <c r="U5377" s="10"/>
      <c r="V5377" s="10"/>
      <c r="W5377" s="10"/>
      <c r="X5377" s="10"/>
    </row>
    <row r="5378" spans="1:24" x14ac:dyDescent="0.2">
      <c r="A5378" s="3">
        <v>45352</v>
      </c>
      <c r="B5378" s="9">
        <v>-200</v>
      </c>
      <c r="C5378" s="9" t="s">
        <v>36</v>
      </c>
      <c r="D5378" s="9" t="s">
        <v>37</v>
      </c>
      <c r="E5378" s="9" t="s">
        <v>1735</v>
      </c>
      <c r="F5378" s="9" t="s">
        <v>5537</v>
      </c>
      <c r="G5378" s="9" t="s">
        <v>5492</v>
      </c>
      <c r="H5378" s="10" t="s">
        <v>5661</v>
      </c>
      <c r="I5378" s="10"/>
      <c r="J5378" s="10"/>
      <c r="K5378" s="10"/>
      <c r="L5378" s="10"/>
      <c r="M5378" s="10"/>
      <c r="N5378" s="10"/>
      <c r="O5378" s="10"/>
      <c r="P5378" s="10"/>
      <c r="Q5378" s="10"/>
      <c r="R5378" s="10"/>
      <c r="S5378" s="10"/>
      <c r="T5378" s="10"/>
      <c r="U5378" s="10"/>
      <c r="V5378" s="10"/>
      <c r="W5378" s="10"/>
      <c r="X5378" s="10"/>
    </row>
    <row r="5379" spans="1:24" x14ac:dyDescent="0.2">
      <c r="A5379" s="3">
        <v>45359</v>
      </c>
      <c r="B5379" s="9">
        <v>-300</v>
      </c>
      <c r="C5379" s="9" t="s">
        <v>36</v>
      </c>
      <c r="D5379" s="9" t="s">
        <v>37</v>
      </c>
      <c r="E5379" s="9" t="s">
        <v>1779</v>
      </c>
      <c r="F5379" s="9" t="s">
        <v>5537</v>
      </c>
      <c r="G5379" s="9" t="s">
        <v>5492</v>
      </c>
      <c r="H5379" s="10" t="s">
        <v>5661</v>
      </c>
      <c r="I5379" s="10"/>
      <c r="J5379" s="10"/>
      <c r="K5379" s="10"/>
      <c r="L5379" s="10"/>
      <c r="M5379" s="10"/>
      <c r="N5379" s="10"/>
      <c r="O5379" s="10"/>
      <c r="P5379" s="10"/>
      <c r="Q5379" s="10"/>
      <c r="R5379" s="10"/>
      <c r="S5379" s="10"/>
      <c r="T5379" s="10"/>
      <c r="U5379" s="10"/>
      <c r="V5379" s="10"/>
      <c r="W5379" s="10"/>
      <c r="X5379" s="10"/>
    </row>
    <row r="5380" spans="1:24" x14ac:dyDescent="0.2">
      <c r="A5380" s="3">
        <v>45369</v>
      </c>
      <c r="B5380" s="9">
        <v>-1500</v>
      </c>
      <c r="C5380" s="9" t="s">
        <v>36</v>
      </c>
      <c r="D5380" s="9" t="s">
        <v>37</v>
      </c>
      <c r="E5380" s="9" t="s">
        <v>1838</v>
      </c>
      <c r="F5380" s="9" t="s">
        <v>5537</v>
      </c>
      <c r="G5380" s="9" t="s">
        <v>5492</v>
      </c>
      <c r="H5380" s="10" t="s">
        <v>5661</v>
      </c>
      <c r="I5380" s="10"/>
      <c r="J5380" s="10"/>
      <c r="K5380" s="10"/>
      <c r="L5380" s="10"/>
      <c r="M5380" s="10"/>
      <c r="N5380" s="10"/>
      <c r="O5380" s="10"/>
      <c r="P5380" s="10"/>
      <c r="Q5380" s="10"/>
      <c r="R5380" s="10"/>
      <c r="S5380" s="10"/>
      <c r="T5380" s="10"/>
      <c r="U5380" s="10"/>
      <c r="V5380" s="10"/>
      <c r="W5380" s="10"/>
      <c r="X5380" s="10"/>
    </row>
    <row r="5381" spans="1:24" x14ac:dyDescent="0.2">
      <c r="A5381" s="3">
        <v>45384</v>
      </c>
      <c r="B5381" s="9">
        <v>-20000</v>
      </c>
      <c r="C5381" s="9" t="s">
        <v>5534</v>
      </c>
      <c r="D5381" s="9" t="s">
        <v>37</v>
      </c>
      <c r="E5381" s="9" t="s">
        <v>1907</v>
      </c>
      <c r="F5381" s="9" t="s">
        <v>5537</v>
      </c>
      <c r="G5381" s="9" t="s">
        <v>5492</v>
      </c>
      <c r="H5381" s="10" t="s">
        <v>5661</v>
      </c>
      <c r="I5381" s="10"/>
      <c r="J5381" s="10"/>
      <c r="K5381" s="10"/>
      <c r="L5381" s="10"/>
      <c r="M5381" s="10"/>
      <c r="N5381" s="10"/>
      <c r="O5381" s="10"/>
      <c r="P5381" s="10"/>
      <c r="Q5381" s="10"/>
      <c r="R5381" s="10"/>
      <c r="S5381" s="10"/>
      <c r="T5381" s="10"/>
      <c r="U5381" s="10"/>
      <c r="V5381" s="10"/>
      <c r="W5381" s="10"/>
      <c r="X5381" s="10"/>
    </row>
    <row r="5382" spans="1:24" x14ac:dyDescent="0.2">
      <c r="A5382" s="3">
        <v>45421</v>
      </c>
      <c r="B5382" s="9">
        <v>-500</v>
      </c>
      <c r="C5382" s="9" t="s">
        <v>36</v>
      </c>
      <c r="D5382" s="9" t="s">
        <v>37</v>
      </c>
      <c r="E5382" s="9" t="s">
        <v>2141</v>
      </c>
      <c r="F5382" s="9" t="s">
        <v>5537</v>
      </c>
      <c r="G5382" s="9" t="s">
        <v>5492</v>
      </c>
      <c r="H5382" s="10" t="s">
        <v>5661</v>
      </c>
      <c r="I5382" s="10"/>
      <c r="J5382" s="10"/>
      <c r="K5382" s="10"/>
      <c r="L5382" s="10"/>
      <c r="M5382" s="10"/>
      <c r="N5382" s="10"/>
      <c r="O5382" s="10"/>
      <c r="P5382" s="10"/>
      <c r="Q5382" s="10"/>
      <c r="R5382" s="10"/>
      <c r="S5382" s="10"/>
      <c r="T5382" s="10"/>
      <c r="U5382" s="10"/>
      <c r="V5382" s="10"/>
      <c r="W5382" s="10"/>
      <c r="X5382" s="10"/>
    </row>
    <row r="5383" spans="1:24" x14ac:dyDescent="0.2">
      <c r="A5383" s="3">
        <v>45490</v>
      </c>
      <c r="B5383" s="9">
        <v>-100</v>
      </c>
      <c r="C5383" s="9" t="s">
        <v>36</v>
      </c>
      <c r="D5383" s="9" t="s">
        <v>37</v>
      </c>
      <c r="E5383" s="9" t="s">
        <v>2424</v>
      </c>
      <c r="F5383" s="9" t="s">
        <v>5537</v>
      </c>
      <c r="G5383" s="9" t="s">
        <v>5492</v>
      </c>
      <c r="H5383" s="10" t="s">
        <v>5661</v>
      </c>
      <c r="I5383" s="10"/>
      <c r="J5383" s="10"/>
      <c r="K5383" s="10"/>
      <c r="L5383" s="10"/>
      <c r="M5383" s="10"/>
      <c r="N5383" s="10"/>
      <c r="O5383" s="10"/>
      <c r="P5383" s="10"/>
      <c r="Q5383" s="10"/>
      <c r="R5383" s="10"/>
      <c r="S5383" s="10"/>
      <c r="T5383" s="10"/>
      <c r="U5383" s="10"/>
      <c r="V5383" s="10"/>
      <c r="W5383" s="10"/>
      <c r="X5383" s="10"/>
    </row>
    <row r="5384" spans="1:24" x14ac:dyDescent="0.2">
      <c r="A5384" s="3">
        <v>45503</v>
      </c>
      <c r="B5384" s="9">
        <v>-26</v>
      </c>
      <c r="C5384" s="9" t="s">
        <v>36</v>
      </c>
      <c r="D5384" s="9" t="s">
        <v>37</v>
      </c>
      <c r="E5384" s="9" t="s">
        <v>2492</v>
      </c>
      <c r="F5384" s="9" t="s">
        <v>5537</v>
      </c>
      <c r="G5384" s="9" t="s">
        <v>5492</v>
      </c>
      <c r="H5384" s="10" t="s">
        <v>5661</v>
      </c>
      <c r="I5384" s="10"/>
      <c r="J5384" s="10"/>
      <c r="K5384" s="10"/>
      <c r="L5384" s="10"/>
      <c r="M5384" s="10"/>
      <c r="N5384" s="10"/>
      <c r="O5384" s="10"/>
      <c r="P5384" s="10"/>
      <c r="Q5384" s="10"/>
      <c r="R5384" s="10"/>
      <c r="S5384" s="10"/>
      <c r="T5384" s="10"/>
      <c r="U5384" s="10"/>
      <c r="V5384" s="10"/>
      <c r="W5384" s="10"/>
      <c r="X5384" s="10"/>
    </row>
    <row r="5385" spans="1:24" x14ac:dyDescent="0.2">
      <c r="A5385" s="3">
        <v>45523</v>
      </c>
      <c r="B5385" s="9">
        <v>-1300</v>
      </c>
      <c r="C5385" s="9" t="s">
        <v>36</v>
      </c>
      <c r="D5385" s="9" t="s">
        <v>37</v>
      </c>
      <c r="E5385" s="9" t="s">
        <v>2577</v>
      </c>
      <c r="F5385" s="9" t="s">
        <v>5537</v>
      </c>
      <c r="G5385" s="9" t="s">
        <v>5492</v>
      </c>
      <c r="H5385" s="10" t="s">
        <v>5661</v>
      </c>
      <c r="I5385" s="10"/>
      <c r="J5385" s="10"/>
      <c r="K5385" s="10"/>
      <c r="L5385" s="10"/>
      <c r="M5385" s="10"/>
      <c r="N5385" s="10"/>
      <c r="O5385" s="10"/>
      <c r="P5385" s="10"/>
      <c r="Q5385" s="10"/>
      <c r="R5385" s="10"/>
      <c r="S5385" s="10"/>
      <c r="T5385" s="10"/>
      <c r="U5385" s="10"/>
      <c r="V5385" s="10"/>
      <c r="W5385" s="10"/>
      <c r="X5385" s="10"/>
    </row>
    <row r="5386" spans="1:24" x14ac:dyDescent="0.2">
      <c r="A5386" s="3">
        <v>45572</v>
      </c>
      <c r="B5386" s="9">
        <v>-500</v>
      </c>
      <c r="C5386" s="9" t="s">
        <v>5534</v>
      </c>
      <c r="D5386" s="9" t="s">
        <v>37</v>
      </c>
      <c r="E5386" s="9" t="s">
        <v>2882</v>
      </c>
      <c r="F5386" s="9" t="s">
        <v>5537</v>
      </c>
      <c r="G5386" s="9" t="s">
        <v>5492</v>
      </c>
      <c r="H5386" s="10" t="s">
        <v>5661</v>
      </c>
      <c r="I5386" s="10"/>
      <c r="J5386" s="10"/>
      <c r="K5386" s="10"/>
      <c r="L5386" s="10"/>
      <c r="M5386" s="10"/>
      <c r="N5386" s="10"/>
      <c r="O5386" s="10"/>
      <c r="P5386" s="10"/>
      <c r="Q5386" s="10"/>
      <c r="R5386" s="10"/>
      <c r="S5386" s="10"/>
      <c r="T5386" s="10"/>
      <c r="U5386" s="10"/>
      <c r="V5386" s="10"/>
      <c r="W5386" s="10"/>
      <c r="X5386" s="10"/>
    </row>
    <row r="5387" spans="1:24" x14ac:dyDescent="0.2">
      <c r="A5387" s="3">
        <v>45579</v>
      </c>
      <c r="B5387" s="9">
        <v>-500</v>
      </c>
      <c r="C5387" s="9" t="s">
        <v>36</v>
      </c>
      <c r="D5387" s="9" t="s">
        <v>37</v>
      </c>
      <c r="E5387" s="9" t="s">
        <v>2903</v>
      </c>
      <c r="F5387" s="9" t="s">
        <v>5537</v>
      </c>
      <c r="G5387" s="9" t="s">
        <v>5492</v>
      </c>
      <c r="H5387" s="10" t="s">
        <v>5661</v>
      </c>
      <c r="I5387" s="10"/>
      <c r="J5387" s="10"/>
      <c r="K5387" s="10"/>
      <c r="L5387" s="10"/>
      <c r="M5387" s="10"/>
      <c r="N5387" s="10"/>
      <c r="O5387" s="10"/>
      <c r="P5387" s="10"/>
      <c r="Q5387" s="10"/>
      <c r="R5387" s="10"/>
      <c r="S5387" s="10"/>
      <c r="T5387" s="10"/>
      <c r="U5387" s="10"/>
      <c r="V5387" s="10"/>
      <c r="W5387" s="10"/>
      <c r="X5387" s="10"/>
    </row>
    <row r="5388" spans="1:24" x14ac:dyDescent="0.2">
      <c r="A5388" s="3">
        <v>45630</v>
      </c>
      <c r="B5388" s="9">
        <v>-2240</v>
      </c>
      <c r="C5388" s="9" t="s">
        <v>36</v>
      </c>
      <c r="D5388" s="9" t="s">
        <v>37</v>
      </c>
      <c r="E5388" s="9" t="s">
        <v>3168</v>
      </c>
      <c r="F5388" s="9" t="s">
        <v>5537</v>
      </c>
      <c r="G5388" s="9" t="s">
        <v>5492</v>
      </c>
      <c r="H5388" s="10" t="s">
        <v>5661</v>
      </c>
      <c r="I5388" s="10"/>
      <c r="J5388" s="10"/>
      <c r="K5388" s="10"/>
      <c r="L5388" s="10"/>
      <c r="M5388" s="10"/>
      <c r="N5388" s="10"/>
      <c r="O5388" s="10"/>
      <c r="P5388" s="10"/>
      <c r="Q5388" s="10"/>
      <c r="R5388" s="10"/>
      <c r="S5388" s="10"/>
      <c r="T5388" s="10"/>
      <c r="U5388" s="10"/>
      <c r="V5388" s="10"/>
      <c r="W5388" s="10"/>
      <c r="X5388" s="10"/>
    </row>
    <row r="5389" spans="1:24" x14ac:dyDescent="0.2">
      <c r="A5389" s="3">
        <v>45632</v>
      </c>
      <c r="B5389" s="9">
        <v>-1000</v>
      </c>
      <c r="C5389" s="9" t="s">
        <v>36</v>
      </c>
      <c r="D5389" s="9" t="s">
        <v>37</v>
      </c>
      <c r="E5389" s="9" t="s">
        <v>3182</v>
      </c>
      <c r="F5389" s="9" t="s">
        <v>5537</v>
      </c>
      <c r="G5389" s="9" t="s">
        <v>5492</v>
      </c>
      <c r="H5389" s="10" t="s">
        <v>5661</v>
      </c>
      <c r="I5389" s="10"/>
      <c r="J5389" s="10"/>
      <c r="K5389" s="10"/>
      <c r="L5389" s="10"/>
      <c r="M5389" s="10"/>
      <c r="N5389" s="10"/>
      <c r="O5389" s="10"/>
      <c r="P5389" s="10"/>
      <c r="Q5389" s="10"/>
      <c r="R5389" s="10"/>
      <c r="S5389" s="10"/>
      <c r="T5389" s="10"/>
      <c r="U5389" s="10"/>
      <c r="V5389" s="10"/>
      <c r="W5389" s="10"/>
      <c r="X5389" s="10"/>
    </row>
    <row r="5390" spans="1:24" x14ac:dyDescent="0.2">
      <c r="A5390" s="3">
        <v>45656</v>
      </c>
      <c r="B5390" s="9">
        <v>-350</v>
      </c>
      <c r="C5390" s="9" t="s">
        <v>5534</v>
      </c>
      <c r="D5390" s="9" t="s">
        <v>37</v>
      </c>
      <c r="E5390" s="9" t="s">
        <v>3292</v>
      </c>
      <c r="F5390" s="9" t="s">
        <v>5537</v>
      </c>
      <c r="G5390" s="9" t="s">
        <v>5492</v>
      </c>
      <c r="H5390" s="10" t="s">
        <v>5661</v>
      </c>
      <c r="I5390" s="10"/>
      <c r="J5390" s="10"/>
      <c r="K5390" s="10"/>
      <c r="L5390" s="10"/>
      <c r="M5390" s="10"/>
      <c r="N5390" s="10"/>
      <c r="O5390" s="10"/>
      <c r="P5390" s="10"/>
      <c r="Q5390" s="10"/>
      <c r="R5390" s="10"/>
      <c r="S5390" s="10"/>
      <c r="T5390" s="10"/>
      <c r="U5390" s="10"/>
      <c r="V5390" s="10"/>
      <c r="W5390" s="10"/>
      <c r="X5390" s="10"/>
    </row>
    <row r="5391" spans="1:24" x14ac:dyDescent="0.2">
      <c r="A5391" s="3">
        <v>45663</v>
      </c>
      <c r="B5391" s="9">
        <v>-300</v>
      </c>
      <c r="C5391" s="9" t="s">
        <v>36</v>
      </c>
      <c r="D5391" s="9" t="s">
        <v>37</v>
      </c>
      <c r="E5391" s="9" t="s">
        <v>3321</v>
      </c>
      <c r="F5391" s="9" t="s">
        <v>5537</v>
      </c>
      <c r="G5391" s="9" t="s">
        <v>5492</v>
      </c>
      <c r="H5391" s="10" t="s">
        <v>5661</v>
      </c>
      <c r="I5391" s="10"/>
      <c r="J5391" s="10"/>
      <c r="K5391" s="10"/>
      <c r="L5391" s="10"/>
      <c r="M5391" s="10"/>
      <c r="N5391" s="10"/>
      <c r="O5391" s="10"/>
      <c r="P5391" s="10"/>
      <c r="Q5391" s="10"/>
      <c r="R5391" s="10"/>
      <c r="S5391" s="10"/>
      <c r="T5391" s="10"/>
      <c r="U5391" s="10"/>
      <c r="V5391" s="10"/>
      <c r="W5391" s="10"/>
      <c r="X5391" s="10"/>
    </row>
    <row r="5392" spans="1:24" x14ac:dyDescent="0.2">
      <c r="A5392" s="3">
        <v>45680</v>
      </c>
      <c r="B5392" s="9">
        <v>-1300</v>
      </c>
      <c r="C5392" s="9" t="s">
        <v>5534</v>
      </c>
      <c r="D5392" s="9" t="s">
        <v>37</v>
      </c>
      <c r="E5392" s="9" t="s">
        <v>3398</v>
      </c>
      <c r="F5392" s="9" t="s">
        <v>5537</v>
      </c>
      <c r="G5392" s="9" t="s">
        <v>5492</v>
      </c>
      <c r="H5392" s="10" t="s">
        <v>5661</v>
      </c>
      <c r="I5392" s="10"/>
      <c r="J5392" s="10"/>
      <c r="K5392" s="10"/>
      <c r="L5392" s="10"/>
      <c r="M5392" s="10"/>
      <c r="N5392" s="10"/>
      <c r="O5392" s="10"/>
      <c r="P5392" s="10"/>
      <c r="Q5392" s="10"/>
      <c r="R5392" s="10"/>
      <c r="S5392" s="10"/>
      <c r="T5392" s="10"/>
      <c r="U5392" s="10"/>
      <c r="V5392" s="10"/>
      <c r="W5392" s="10"/>
      <c r="X5392" s="10"/>
    </row>
    <row r="5393" spans="1:24" x14ac:dyDescent="0.2">
      <c r="A5393" s="3">
        <v>45734</v>
      </c>
      <c r="B5393" s="9">
        <v>-1300</v>
      </c>
      <c r="C5393" s="9" t="s">
        <v>36</v>
      </c>
      <c r="D5393" s="9" t="s">
        <v>37</v>
      </c>
      <c r="E5393" s="9" t="s">
        <v>3604</v>
      </c>
      <c r="F5393" s="9" t="s">
        <v>5537</v>
      </c>
      <c r="G5393" s="9" t="s">
        <v>5492</v>
      </c>
      <c r="H5393" s="10" t="s">
        <v>5661</v>
      </c>
      <c r="I5393" s="10"/>
      <c r="J5393" s="10"/>
      <c r="K5393" s="10"/>
      <c r="L5393" s="10"/>
      <c r="M5393" s="10"/>
      <c r="N5393" s="10"/>
      <c r="O5393" s="10"/>
      <c r="P5393" s="10"/>
      <c r="Q5393" s="10"/>
      <c r="R5393" s="10"/>
      <c r="S5393" s="10"/>
      <c r="T5393" s="10"/>
      <c r="U5393" s="10"/>
      <c r="V5393" s="10"/>
      <c r="W5393" s="10"/>
      <c r="X5393" s="10"/>
    </row>
    <row r="5394" spans="1:24" x14ac:dyDescent="0.2">
      <c r="A5394" s="3">
        <v>45742</v>
      </c>
      <c r="B5394" s="9">
        <v>-200</v>
      </c>
      <c r="C5394" s="9" t="s">
        <v>36</v>
      </c>
      <c r="D5394" s="9" t="s">
        <v>37</v>
      </c>
      <c r="E5394" s="9" t="s">
        <v>3637</v>
      </c>
      <c r="F5394" s="9" t="s">
        <v>5537</v>
      </c>
      <c r="G5394" s="9" t="s">
        <v>5492</v>
      </c>
      <c r="H5394" s="10" t="s">
        <v>5661</v>
      </c>
      <c r="I5394" s="10"/>
      <c r="J5394" s="10"/>
      <c r="K5394" s="10"/>
      <c r="L5394" s="10"/>
      <c r="M5394" s="10"/>
      <c r="N5394" s="10"/>
      <c r="O5394" s="10"/>
      <c r="P5394" s="10"/>
      <c r="Q5394" s="10"/>
      <c r="R5394" s="10"/>
      <c r="S5394" s="10"/>
      <c r="T5394" s="10"/>
      <c r="U5394" s="10"/>
      <c r="V5394" s="10"/>
      <c r="W5394" s="10"/>
      <c r="X5394" s="10"/>
    </row>
    <row r="5395" spans="1:24" x14ac:dyDescent="0.2">
      <c r="A5395" s="3">
        <v>45798</v>
      </c>
      <c r="B5395" s="9">
        <v>-800</v>
      </c>
      <c r="C5395" s="9" t="s">
        <v>36</v>
      </c>
      <c r="D5395" s="9" t="s">
        <v>37</v>
      </c>
      <c r="E5395" s="9" t="s">
        <v>3972</v>
      </c>
      <c r="F5395" s="9" t="s">
        <v>5537</v>
      </c>
      <c r="G5395" s="9" t="s">
        <v>5492</v>
      </c>
      <c r="H5395" s="10" t="s">
        <v>5661</v>
      </c>
      <c r="I5395" s="10"/>
      <c r="J5395" s="10"/>
      <c r="K5395" s="10"/>
      <c r="L5395" s="10"/>
      <c r="M5395" s="10"/>
      <c r="N5395" s="10"/>
      <c r="O5395" s="10"/>
      <c r="P5395" s="10"/>
      <c r="Q5395" s="10"/>
      <c r="R5395" s="10"/>
      <c r="S5395" s="10"/>
      <c r="T5395" s="10"/>
      <c r="U5395" s="10"/>
      <c r="V5395" s="10"/>
      <c r="W5395" s="10"/>
      <c r="X5395" s="10"/>
    </row>
    <row r="5396" spans="1:24" hidden="1" x14ac:dyDescent="0.2">
      <c r="A5396" s="3">
        <v>45880</v>
      </c>
      <c r="B5396" s="9">
        <v>-62.78</v>
      </c>
      <c r="C5396" s="9" t="s">
        <v>172</v>
      </c>
      <c r="D5396" s="10"/>
      <c r="E5396" s="9" t="s">
        <v>4490</v>
      </c>
      <c r="F5396" s="9" t="s">
        <v>8</v>
      </c>
      <c r="G5396" s="10" t="s">
        <v>6043</v>
      </c>
      <c r="H5396" s="9" t="s">
        <v>112</v>
      </c>
      <c r="I5396" s="10"/>
      <c r="J5396" s="10"/>
      <c r="K5396" s="10"/>
      <c r="L5396" s="10"/>
      <c r="M5396" s="10"/>
      <c r="N5396" s="10"/>
      <c r="O5396" s="10"/>
      <c r="P5396" s="10"/>
      <c r="Q5396" s="10"/>
      <c r="R5396" s="10"/>
      <c r="S5396" s="10"/>
      <c r="T5396" s="10"/>
      <c r="U5396" s="10"/>
      <c r="V5396" s="10"/>
      <c r="W5396" s="10"/>
      <c r="X5396" s="10"/>
    </row>
    <row r="5397" spans="1:24" x14ac:dyDescent="0.2">
      <c r="A5397" s="3">
        <v>45904</v>
      </c>
      <c r="B5397" s="9">
        <v>-1000</v>
      </c>
      <c r="C5397" s="9" t="s">
        <v>36</v>
      </c>
      <c r="D5397" s="9" t="s">
        <v>37</v>
      </c>
      <c r="E5397" s="9" t="s">
        <v>4667</v>
      </c>
      <c r="F5397" s="9" t="s">
        <v>5537</v>
      </c>
      <c r="G5397" s="9" t="s">
        <v>5492</v>
      </c>
      <c r="H5397" s="10" t="s">
        <v>5661</v>
      </c>
      <c r="I5397" s="10"/>
      <c r="J5397" s="10"/>
      <c r="K5397" s="10"/>
      <c r="L5397" s="10"/>
      <c r="M5397" s="10"/>
      <c r="N5397" s="10"/>
      <c r="O5397" s="10"/>
      <c r="P5397" s="10"/>
      <c r="Q5397" s="10"/>
      <c r="R5397" s="10"/>
      <c r="S5397" s="10"/>
      <c r="T5397" s="10"/>
      <c r="U5397" s="10"/>
      <c r="V5397" s="10"/>
      <c r="W5397" s="10"/>
      <c r="X5397" s="10"/>
    </row>
    <row r="5398" spans="1:24" x14ac:dyDescent="0.2">
      <c r="A5398" s="3">
        <v>45925</v>
      </c>
      <c r="B5398" s="9">
        <v>-2000</v>
      </c>
      <c r="C5398" s="9" t="s">
        <v>5534</v>
      </c>
      <c r="D5398" s="9" t="s">
        <v>37</v>
      </c>
      <c r="E5398" s="9" t="s">
        <v>4804</v>
      </c>
      <c r="F5398" s="9" t="s">
        <v>5537</v>
      </c>
      <c r="G5398" s="9" t="s">
        <v>5492</v>
      </c>
      <c r="H5398" s="10" t="s">
        <v>5661</v>
      </c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S5398" s="10"/>
      <c r="T5398" s="10"/>
      <c r="U5398" s="10"/>
      <c r="V5398" s="10"/>
      <c r="W5398" s="10"/>
      <c r="X5398" s="10"/>
    </row>
    <row r="5399" spans="1:24" x14ac:dyDescent="0.2">
      <c r="A5399" s="3">
        <v>45421</v>
      </c>
      <c r="B5399" s="9">
        <v>-500</v>
      </c>
      <c r="C5399" s="9" t="s">
        <v>5534</v>
      </c>
      <c r="D5399" s="9" t="s">
        <v>37</v>
      </c>
      <c r="E5399" s="9" t="s">
        <v>2150</v>
      </c>
      <c r="F5399" s="9" t="s">
        <v>5537</v>
      </c>
      <c r="G5399" s="9" t="s">
        <v>5492</v>
      </c>
      <c r="H5399" s="10" t="s">
        <v>5699</v>
      </c>
      <c r="I5399" s="10"/>
      <c r="J5399" s="10"/>
      <c r="K5399" s="10"/>
      <c r="L5399" s="10"/>
      <c r="M5399" s="10"/>
      <c r="N5399" s="10"/>
      <c r="O5399" s="10"/>
      <c r="P5399" s="10"/>
      <c r="Q5399" s="10"/>
      <c r="R5399" s="10"/>
      <c r="S5399" s="10"/>
      <c r="T5399" s="10"/>
      <c r="U5399" s="10"/>
      <c r="V5399" s="10"/>
      <c r="W5399" s="10"/>
      <c r="X5399" s="10"/>
    </row>
    <row r="5400" spans="1:24" x14ac:dyDescent="0.2">
      <c r="A5400" s="3">
        <v>45322</v>
      </c>
      <c r="B5400" s="9">
        <v>-400</v>
      </c>
      <c r="C5400" s="9" t="s">
        <v>36</v>
      </c>
      <c r="D5400" s="9" t="s">
        <v>37</v>
      </c>
      <c r="E5400" s="9" t="s">
        <v>1655</v>
      </c>
      <c r="F5400" s="9" t="s">
        <v>5537</v>
      </c>
      <c r="G5400" s="9" t="s">
        <v>5492</v>
      </c>
      <c r="H5400" s="10" t="s">
        <v>5684</v>
      </c>
      <c r="I5400" s="10"/>
      <c r="J5400" s="10"/>
      <c r="K5400" s="10"/>
      <c r="L5400" s="10"/>
      <c r="M5400" s="10"/>
      <c r="N5400" s="10"/>
      <c r="O5400" s="10"/>
      <c r="P5400" s="10"/>
      <c r="Q5400" s="10"/>
      <c r="R5400" s="10"/>
      <c r="S5400" s="10"/>
      <c r="T5400" s="10"/>
      <c r="U5400" s="10"/>
      <c r="V5400" s="10"/>
      <c r="W5400" s="10"/>
      <c r="X5400" s="10"/>
    </row>
    <row r="5401" spans="1:24" x14ac:dyDescent="0.2">
      <c r="A5401" s="3">
        <v>45355</v>
      </c>
      <c r="B5401" s="9">
        <v>-1000</v>
      </c>
      <c r="C5401" s="9" t="s">
        <v>36</v>
      </c>
      <c r="D5401" s="9" t="s">
        <v>37</v>
      </c>
      <c r="E5401" s="9" t="s">
        <v>1740</v>
      </c>
      <c r="F5401" s="9" t="s">
        <v>5537</v>
      </c>
      <c r="G5401" s="9" t="s">
        <v>5492</v>
      </c>
      <c r="H5401" s="10" t="s">
        <v>5684</v>
      </c>
      <c r="I5401" s="10"/>
      <c r="J5401" s="10"/>
      <c r="K5401" s="10"/>
      <c r="L5401" s="10"/>
      <c r="M5401" s="10"/>
      <c r="N5401" s="10"/>
      <c r="O5401" s="10"/>
      <c r="P5401" s="10"/>
      <c r="Q5401" s="10"/>
      <c r="R5401" s="10"/>
      <c r="S5401" s="10"/>
      <c r="T5401" s="10"/>
      <c r="U5401" s="10"/>
      <c r="V5401" s="10"/>
      <c r="W5401" s="10"/>
      <c r="X5401" s="10"/>
    </row>
    <row r="5402" spans="1:24" x14ac:dyDescent="0.2">
      <c r="A5402" s="3">
        <v>45372</v>
      </c>
      <c r="B5402" s="9">
        <v>-7292</v>
      </c>
      <c r="C5402" s="9" t="s">
        <v>5534</v>
      </c>
      <c r="D5402" s="9" t="s">
        <v>37</v>
      </c>
      <c r="E5402" s="9" t="s">
        <v>1854</v>
      </c>
      <c r="F5402" s="9" t="s">
        <v>5537</v>
      </c>
      <c r="G5402" s="9" t="s">
        <v>5492</v>
      </c>
      <c r="H5402" s="10" t="s">
        <v>5684</v>
      </c>
      <c r="I5402" s="10"/>
      <c r="J5402" s="10"/>
      <c r="K5402" s="10"/>
      <c r="L5402" s="10"/>
      <c r="M5402" s="10"/>
      <c r="N5402" s="10"/>
      <c r="O5402" s="10"/>
      <c r="P5402" s="10"/>
      <c r="Q5402" s="10"/>
      <c r="R5402" s="10"/>
      <c r="S5402" s="10"/>
      <c r="T5402" s="10"/>
      <c r="U5402" s="10"/>
      <c r="V5402" s="10"/>
      <c r="W5402" s="10"/>
      <c r="X5402" s="10"/>
    </row>
    <row r="5403" spans="1:24" x14ac:dyDescent="0.2">
      <c r="A5403" s="3">
        <v>45425</v>
      </c>
      <c r="B5403" s="9">
        <v>-1000</v>
      </c>
      <c r="C5403" s="9" t="s">
        <v>5534</v>
      </c>
      <c r="D5403" s="9" t="s">
        <v>37</v>
      </c>
      <c r="E5403" s="9" t="s">
        <v>2172</v>
      </c>
      <c r="F5403" s="9" t="s">
        <v>5537</v>
      </c>
      <c r="G5403" s="9" t="s">
        <v>5492</v>
      </c>
      <c r="H5403" s="10" t="s">
        <v>5684</v>
      </c>
      <c r="I5403" s="10"/>
      <c r="J5403" s="10"/>
      <c r="K5403" s="10"/>
      <c r="L5403" s="10"/>
      <c r="M5403" s="10"/>
      <c r="N5403" s="10"/>
      <c r="O5403" s="10"/>
      <c r="P5403" s="10"/>
      <c r="Q5403" s="10"/>
      <c r="R5403" s="10"/>
      <c r="S5403" s="10"/>
      <c r="T5403" s="10"/>
      <c r="U5403" s="10"/>
      <c r="V5403" s="10"/>
      <c r="W5403" s="10"/>
      <c r="X5403" s="10"/>
    </row>
    <row r="5404" spans="1:24" x14ac:dyDescent="0.2">
      <c r="A5404" s="3">
        <v>45425</v>
      </c>
      <c r="B5404" s="9">
        <v>-300</v>
      </c>
      <c r="C5404" s="9" t="s">
        <v>36</v>
      </c>
      <c r="D5404" s="9" t="s">
        <v>37</v>
      </c>
      <c r="E5404" s="9" t="s">
        <v>2160</v>
      </c>
      <c r="F5404" s="9" t="s">
        <v>5537</v>
      </c>
      <c r="G5404" s="9" t="s">
        <v>5492</v>
      </c>
      <c r="H5404" s="10" t="s">
        <v>5684</v>
      </c>
      <c r="I5404" s="10"/>
      <c r="J5404" s="10"/>
      <c r="K5404" s="10"/>
      <c r="L5404" s="10"/>
      <c r="M5404" s="10"/>
      <c r="N5404" s="10"/>
      <c r="O5404" s="10"/>
      <c r="P5404" s="10"/>
      <c r="Q5404" s="10"/>
      <c r="R5404" s="10"/>
      <c r="S5404" s="10"/>
      <c r="T5404" s="10"/>
      <c r="U5404" s="10"/>
      <c r="V5404" s="10"/>
      <c r="W5404" s="10"/>
      <c r="X5404" s="10"/>
    </row>
    <row r="5405" spans="1:24" x14ac:dyDescent="0.2">
      <c r="A5405" s="3">
        <v>45435</v>
      </c>
      <c r="B5405" s="9">
        <v>-1000</v>
      </c>
      <c r="C5405" s="9" t="s">
        <v>36</v>
      </c>
      <c r="D5405" s="9" t="s">
        <v>37</v>
      </c>
      <c r="E5405" s="9" t="s">
        <v>2226</v>
      </c>
      <c r="F5405" s="9" t="s">
        <v>5537</v>
      </c>
      <c r="G5405" s="9" t="s">
        <v>5492</v>
      </c>
      <c r="H5405" s="10" t="s">
        <v>5684</v>
      </c>
      <c r="I5405" s="10"/>
      <c r="J5405" s="10"/>
      <c r="K5405" s="10"/>
      <c r="L5405" s="10"/>
      <c r="M5405" s="10"/>
      <c r="N5405" s="10"/>
      <c r="O5405" s="10"/>
      <c r="P5405" s="10"/>
      <c r="Q5405" s="10"/>
      <c r="R5405" s="10"/>
      <c r="S5405" s="10"/>
      <c r="T5405" s="10"/>
      <c r="U5405" s="10"/>
      <c r="V5405" s="10"/>
      <c r="W5405" s="10"/>
      <c r="X5405" s="10"/>
    </row>
    <row r="5406" spans="1:24" x14ac:dyDescent="0.2">
      <c r="A5406" s="3">
        <v>45621</v>
      </c>
      <c r="B5406" s="9">
        <v>-500</v>
      </c>
      <c r="C5406" s="9" t="s">
        <v>5534</v>
      </c>
      <c r="D5406" s="9" t="s">
        <v>37</v>
      </c>
      <c r="E5406" s="9" t="s">
        <v>3112</v>
      </c>
      <c r="F5406" s="9" t="s">
        <v>5537</v>
      </c>
      <c r="G5406" s="9" t="s">
        <v>5492</v>
      </c>
      <c r="H5406" s="10" t="s">
        <v>5684</v>
      </c>
      <c r="I5406" s="10"/>
      <c r="J5406" s="10"/>
      <c r="K5406" s="10"/>
      <c r="L5406" s="10"/>
      <c r="M5406" s="10"/>
      <c r="N5406" s="10"/>
      <c r="O5406" s="10"/>
      <c r="P5406" s="10"/>
      <c r="Q5406" s="10"/>
      <c r="R5406" s="10"/>
      <c r="S5406" s="10"/>
      <c r="T5406" s="10"/>
      <c r="U5406" s="10"/>
      <c r="V5406" s="10"/>
      <c r="W5406" s="10"/>
      <c r="X5406" s="10"/>
    </row>
    <row r="5407" spans="1:24" x14ac:dyDescent="0.2">
      <c r="A5407" s="3">
        <v>45623</v>
      </c>
      <c r="B5407" s="9">
        <v>-180</v>
      </c>
      <c r="C5407" s="9" t="s">
        <v>36</v>
      </c>
      <c r="D5407" s="9" t="s">
        <v>37</v>
      </c>
      <c r="E5407" s="9" t="s">
        <v>3118</v>
      </c>
      <c r="F5407" s="9" t="s">
        <v>5537</v>
      </c>
      <c r="G5407" s="9" t="s">
        <v>5492</v>
      </c>
      <c r="H5407" s="10" t="s">
        <v>5684</v>
      </c>
      <c r="I5407" s="10"/>
      <c r="J5407" s="10"/>
      <c r="K5407" s="10"/>
      <c r="L5407" s="10"/>
      <c r="M5407" s="10"/>
      <c r="N5407" s="10"/>
      <c r="O5407" s="10"/>
      <c r="P5407" s="10"/>
      <c r="Q5407" s="10"/>
      <c r="R5407" s="10"/>
      <c r="S5407" s="10"/>
      <c r="T5407" s="10"/>
      <c r="U5407" s="10"/>
      <c r="V5407" s="10"/>
      <c r="W5407" s="10"/>
      <c r="X5407" s="10"/>
    </row>
    <row r="5408" spans="1:24" x14ac:dyDescent="0.2">
      <c r="A5408" s="3">
        <v>45649</v>
      </c>
      <c r="B5408" s="9">
        <v>-500</v>
      </c>
      <c r="C5408" s="9" t="s">
        <v>36</v>
      </c>
      <c r="D5408" s="9" t="s">
        <v>37</v>
      </c>
      <c r="E5408" s="9" t="s">
        <v>3244</v>
      </c>
      <c r="F5408" s="9" t="s">
        <v>5537</v>
      </c>
      <c r="G5408" s="9" t="s">
        <v>5492</v>
      </c>
      <c r="H5408" s="10" t="s">
        <v>5684</v>
      </c>
      <c r="I5408" s="10"/>
      <c r="J5408" s="10"/>
      <c r="K5408" s="10"/>
      <c r="L5408" s="10"/>
      <c r="M5408" s="10"/>
      <c r="N5408" s="10"/>
      <c r="O5408" s="10"/>
      <c r="P5408" s="10"/>
      <c r="Q5408" s="10"/>
      <c r="R5408" s="10"/>
      <c r="S5408" s="10"/>
      <c r="T5408" s="10"/>
      <c r="U5408" s="10"/>
      <c r="V5408" s="10"/>
      <c r="W5408" s="10"/>
      <c r="X5408" s="10"/>
    </row>
    <row r="5409" spans="1:24" x14ac:dyDescent="0.2">
      <c r="A5409" s="3">
        <v>45695</v>
      </c>
      <c r="B5409" s="9">
        <v>-94</v>
      </c>
      <c r="C5409" s="9" t="s">
        <v>36</v>
      </c>
      <c r="D5409" s="9" t="s">
        <v>37</v>
      </c>
      <c r="E5409" s="9" t="s">
        <v>3463</v>
      </c>
      <c r="F5409" s="9" t="s">
        <v>5537</v>
      </c>
      <c r="G5409" s="9" t="s">
        <v>5492</v>
      </c>
      <c r="H5409" s="10" t="s">
        <v>5684</v>
      </c>
      <c r="I5409" s="10"/>
      <c r="J5409" s="10"/>
      <c r="K5409" s="10"/>
      <c r="L5409" s="10"/>
      <c r="M5409" s="10"/>
      <c r="N5409" s="10"/>
      <c r="O5409" s="10"/>
      <c r="P5409" s="10"/>
      <c r="Q5409" s="10"/>
      <c r="R5409" s="10"/>
      <c r="S5409" s="10"/>
      <c r="T5409" s="10"/>
      <c r="U5409" s="10"/>
      <c r="V5409" s="10"/>
      <c r="W5409" s="10"/>
      <c r="X5409" s="10"/>
    </row>
    <row r="5410" spans="1:24" x14ac:dyDescent="0.2">
      <c r="A5410" s="3">
        <v>45700</v>
      </c>
      <c r="B5410" s="9">
        <v>-500</v>
      </c>
      <c r="C5410" s="9" t="s">
        <v>36</v>
      </c>
      <c r="D5410" s="9" t="s">
        <v>37</v>
      </c>
      <c r="E5410" s="9" t="s">
        <v>3467</v>
      </c>
      <c r="F5410" s="9" t="s">
        <v>5537</v>
      </c>
      <c r="G5410" s="9" t="s">
        <v>5492</v>
      </c>
      <c r="H5410" s="10" t="s">
        <v>5684</v>
      </c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  <c r="S5410" s="10"/>
      <c r="T5410" s="10"/>
      <c r="U5410" s="10"/>
      <c r="V5410" s="10"/>
      <c r="W5410" s="10"/>
      <c r="X5410" s="10"/>
    </row>
    <row r="5411" spans="1:24" x14ac:dyDescent="0.2">
      <c r="A5411" s="3">
        <v>45716</v>
      </c>
      <c r="B5411" s="9">
        <v>-600</v>
      </c>
      <c r="C5411" s="9" t="s">
        <v>36</v>
      </c>
      <c r="D5411" s="9" t="s">
        <v>37</v>
      </c>
      <c r="E5411" s="9" t="s">
        <v>3557</v>
      </c>
      <c r="F5411" s="9" t="s">
        <v>5537</v>
      </c>
      <c r="G5411" s="9" t="s">
        <v>5492</v>
      </c>
      <c r="H5411" s="10" t="s">
        <v>5684</v>
      </c>
      <c r="I5411" s="10"/>
      <c r="J5411" s="10"/>
      <c r="K5411" s="10"/>
      <c r="L5411" s="10"/>
      <c r="M5411" s="10"/>
      <c r="N5411" s="10"/>
      <c r="O5411" s="10"/>
      <c r="P5411" s="10"/>
      <c r="Q5411" s="10"/>
      <c r="R5411" s="10"/>
      <c r="S5411" s="10"/>
      <c r="T5411" s="10"/>
      <c r="U5411" s="10"/>
      <c r="V5411" s="10"/>
      <c r="W5411" s="10"/>
      <c r="X5411" s="10"/>
    </row>
    <row r="5412" spans="1:24" x14ac:dyDescent="0.2">
      <c r="A5412" s="3">
        <v>45824</v>
      </c>
      <c r="B5412" s="9">
        <v>-242</v>
      </c>
      <c r="C5412" s="9" t="s">
        <v>36</v>
      </c>
      <c r="D5412" s="9" t="s">
        <v>37</v>
      </c>
      <c r="E5412" s="9" t="s">
        <v>4132</v>
      </c>
      <c r="F5412" s="9" t="s">
        <v>5537</v>
      </c>
      <c r="G5412" s="9" t="s">
        <v>5492</v>
      </c>
      <c r="H5412" s="10" t="s">
        <v>5684</v>
      </c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</row>
    <row r="5413" spans="1:24" x14ac:dyDescent="0.2">
      <c r="A5413" s="3">
        <v>45840</v>
      </c>
      <c r="B5413" s="9">
        <v>-1000</v>
      </c>
      <c r="C5413" s="9" t="s">
        <v>36</v>
      </c>
      <c r="D5413" s="9" t="s">
        <v>37</v>
      </c>
      <c r="E5413" s="9" t="s">
        <v>4240</v>
      </c>
      <c r="F5413" s="9" t="s">
        <v>5537</v>
      </c>
      <c r="G5413" s="9" t="s">
        <v>5492</v>
      </c>
      <c r="H5413" s="10" t="s">
        <v>5684</v>
      </c>
      <c r="I5413" s="10"/>
      <c r="J5413" s="10"/>
      <c r="K5413" s="10"/>
      <c r="L5413" s="10"/>
      <c r="M5413" s="10"/>
      <c r="N5413" s="10"/>
      <c r="O5413" s="10"/>
      <c r="P5413" s="10"/>
      <c r="Q5413" s="10"/>
      <c r="R5413" s="10"/>
      <c r="S5413" s="10"/>
      <c r="T5413" s="10"/>
      <c r="U5413" s="10"/>
      <c r="V5413" s="10"/>
      <c r="W5413" s="10"/>
      <c r="X5413" s="10"/>
    </row>
    <row r="5414" spans="1:24" x14ac:dyDescent="0.2">
      <c r="A5414" s="3">
        <v>45855</v>
      </c>
      <c r="B5414" s="9">
        <v>-1300</v>
      </c>
      <c r="C5414" s="9" t="s">
        <v>36</v>
      </c>
      <c r="D5414" s="9" t="s">
        <v>37</v>
      </c>
      <c r="E5414" s="9" t="s">
        <v>4337</v>
      </c>
      <c r="F5414" s="9" t="s">
        <v>5537</v>
      </c>
      <c r="G5414" s="9" t="s">
        <v>5492</v>
      </c>
      <c r="H5414" s="10" t="s">
        <v>5684</v>
      </c>
      <c r="I5414" s="10"/>
      <c r="J5414" s="10"/>
      <c r="K5414" s="10"/>
      <c r="L5414" s="10"/>
      <c r="M5414" s="10"/>
      <c r="N5414" s="10"/>
      <c r="O5414" s="10"/>
      <c r="P5414" s="10"/>
      <c r="Q5414" s="10"/>
      <c r="R5414" s="10"/>
      <c r="S5414" s="10"/>
      <c r="T5414" s="10"/>
      <c r="U5414" s="10"/>
      <c r="V5414" s="10"/>
      <c r="W5414" s="10"/>
      <c r="X5414" s="10"/>
    </row>
    <row r="5415" spans="1:24" x14ac:dyDescent="0.2">
      <c r="A5415" s="3">
        <v>45912</v>
      </c>
      <c r="B5415" s="9">
        <v>-20000</v>
      </c>
      <c r="C5415" s="9" t="s">
        <v>36</v>
      </c>
      <c r="D5415" s="9" t="s">
        <v>37</v>
      </c>
      <c r="E5415" s="9" t="s">
        <v>4705</v>
      </c>
      <c r="F5415" s="9" t="s">
        <v>5537</v>
      </c>
      <c r="G5415" s="9" t="s">
        <v>5492</v>
      </c>
      <c r="H5415" s="10" t="s">
        <v>5684</v>
      </c>
      <c r="I5415" s="10"/>
      <c r="J5415" s="10"/>
      <c r="K5415" s="10"/>
      <c r="L5415" s="10"/>
      <c r="M5415" s="10"/>
      <c r="N5415" s="10"/>
      <c r="O5415" s="10"/>
      <c r="P5415" s="10"/>
      <c r="Q5415" s="10"/>
      <c r="R5415" s="10"/>
      <c r="S5415" s="10"/>
      <c r="T5415" s="10"/>
      <c r="U5415" s="10"/>
      <c r="V5415" s="10"/>
      <c r="W5415" s="10"/>
      <c r="X5415" s="10"/>
    </row>
    <row r="5416" spans="1:24" x14ac:dyDescent="0.2">
      <c r="A5416" s="3">
        <v>45919</v>
      </c>
      <c r="B5416" s="9">
        <v>-992</v>
      </c>
      <c r="C5416" s="9" t="s">
        <v>36</v>
      </c>
      <c r="D5416" s="9" t="s">
        <v>37</v>
      </c>
      <c r="E5416" s="9" t="s">
        <v>4747</v>
      </c>
      <c r="F5416" s="9" t="s">
        <v>5537</v>
      </c>
      <c r="G5416" s="9" t="s">
        <v>5492</v>
      </c>
      <c r="H5416" s="10" t="s">
        <v>5684</v>
      </c>
      <c r="I5416" s="10"/>
      <c r="J5416" s="10"/>
      <c r="K5416" s="10"/>
      <c r="L5416" s="10"/>
      <c r="M5416" s="10"/>
      <c r="N5416" s="10"/>
      <c r="O5416" s="10"/>
      <c r="P5416" s="10"/>
      <c r="Q5416" s="10"/>
      <c r="R5416" s="10"/>
      <c r="S5416" s="10"/>
      <c r="T5416" s="10"/>
      <c r="U5416" s="10"/>
      <c r="V5416" s="10"/>
      <c r="W5416" s="10"/>
      <c r="X5416" s="10"/>
    </row>
    <row r="5417" spans="1:24" x14ac:dyDescent="0.2">
      <c r="A5417" s="3">
        <v>45924</v>
      </c>
      <c r="B5417" s="9">
        <v>-500</v>
      </c>
      <c r="C5417" s="9" t="s">
        <v>5534</v>
      </c>
      <c r="D5417" s="9" t="s">
        <v>37</v>
      </c>
      <c r="E5417" s="9" t="s">
        <v>4789</v>
      </c>
      <c r="F5417" s="9" t="s">
        <v>5537</v>
      </c>
      <c r="G5417" s="9" t="s">
        <v>5492</v>
      </c>
      <c r="H5417" s="10" t="s">
        <v>5684</v>
      </c>
      <c r="I5417" s="10"/>
      <c r="J5417" s="10"/>
      <c r="K5417" s="10"/>
      <c r="L5417" s="10"/>
      <c r="M5417" s="10"/>
      <c r="N5417" s="10"/>
      <c r="O5417" s="10"/>
      <c r="P5417" s="10"/>
      <c r="Q5417" s="10"/>
      <c r="R5417" s="10"/>
      <c r="S5417" s="10"/>
      <c r="T5417" s="10"/>
      <c r="U5417" s="10"/>
      <c r="V5417" s="10"/>
      <c r="W5417" s="10"/>
      <c r="X5417" s="10"/>
    </row>
    <row r="5418" spans="1:24" x14ac:dyDescent="0.2">
      <c r="A5418" s="3">
        <v>45931</v>
      </c>
      <c r="B5418" s="9">
        <v>-2000</v>
      </c>
      <c r="C5418" s="9" t="s">
        <v>5534</v>
      </c>
      <c r="D5418" s="9" t="s">
        <v>37</v>
      </c>
      <c r="E5418" s="9" t="s">
        <v>4837</v>
      </c>
      <c r="F5418" s="9" t="s">
        <v>5537</v>
      </c>
      <c r="G5418" s="9" t="s">
        <v>5492</v>
      </c>
      <c r="H5418" s="10" t="s">
        <v>5684</v>
      </c>
      <c r="I5418" s="10"/>
      <c r="J5418" s="10"/>
      <c r="K5418" s="10"/>
      <c r="L5418" s="10"/>
      <c r="M5418" s="10"/>
      <c r="N5418" s="10"/>
      <c r="O5418" s="10"/>
      <c r="P5418" s="10"/>
      <c r="Q5418" s="10"/>
      <c r="R5418" s="10"/>
      <c r="S5418" s="10"/>
      <c r="T5418" s="10"/>
      <c r="U5418" s="10"/>
      <c r="V5418" s="10"/>
      <c r="W5418" s="10"/>
      <c r="X5418" s="10"/>
    </row>
    <row r="5419" spans="1:24" x14ac:dyDescent="0.2">
      <c r="A5419" s="3">
        <v>45992</v>
      </c>
      <c r="B5419" s="9">
        <v>-79</v>
      </c>
      <c r="C5419" s="9" t="s">
        <v>36</v>
      </c>
      <c r="D5419" s="9" t="s">
        <v>37</v>
      </c>
      <c r="E5419" s="9" t="s">
        <v>5108</v>
      </c>
      <c r="F5419" s="9" t="s">
        <v>5537</v>
      </c>
      <c r="G5419" s="9" t="s">
        <v>5492</v>
      </c>
      <c r="H5419" s="10" t="s">
        <v>5684</v>
      </c>
      <c r="I5419" s="10"/>
      <c r="J5419" s="10"/>
      <c r="K5419" s="10"/>
      <c r="L5419" s="10"/>
      <c r="M5419" s="10"/>
      <c r="N5419" s="10"/>
      <c r="O5419" s="10"/>
      <c r="P5419" s="10"/>
      <c r="Q5419" s="10"/>
      <c r="R5419" s="10"/>
      <c r="S5419" s="10"/>
      <c r="T5419" s="10"/>
      <c r="U5419" s="10"/>
      <c r="V5419" s="10"/>
      <c r="W5419" s="10"/>
      <c r="X5419" s="10"/>
    </row>
    <row r="5420" spans="1:24" x14ac:dyDescent="0.2">
      <c r="A5420" s="3">
        <v>45992</v>
      </c>
      <c r="B5420" s="9">
        <v>-2500</v>
      </c>
      <c r="C5420" s="9" t="s">
        <v>36</v>
      </c>
      <c r="D5420" s="9" t="s">
        <v>37</v>
      </c>
      <c r="E5420" s="9" t="s">
        <v>5109</v>
      </c>
      <c r="F5420" s="9" t="s">
        <v>5537</v>
      </c>
      <c r="G5420" s="9" t="s">
        <v>5492</v>
      </c>
      <c r="H5420" s="10" t="s">
        <v>5684</v>
      </c>
      <c r="I5420" s="10"/>
      <c r="J5420" s="10"/>
      <c r="K5420" s="10"/>
      <c r="L5420" s="10"/>
      <c r="M5420" s="10"/>
      <c r="N5420" s="10"/>
      <c r="O5420" s="10"/>
      <c r="P5420" s="10"/>
      <c r="Q5420" s="10"/>
      <c r="R5420" s="10"/>
      <c r="S5420" s="10"/>
      <c r="T5420" s="10"/>
      <c r="U5420" s="10"/>
      <c r="V5420" s="10"/>
      <c r="W5420" s="10"/>
      <c r="X5420" s="10"/>
    </row>
    <row r="5421" spans="1:24" x14ac:dyDescent="0.2">
      <c r="A5421" s="3">
        <v>45646</v>
      </c>
      <c r="B5421" s="9">
        <v>-50</v>
      </c>
      <c r="C5421" s="9" t="s">
        <v>36</v>
      </c>
      <c r="D5421" s="9" t="s">
        <v>37</v>
      </c>
      <c r="E5421" s="9" t="s">
        <v>3236</v>
      </c>
      <c r="F5421" s="9" t="s">
        <v>5537</v>
      </c>
      <c r="G5421" s="9" t="s">
        <v>5492</v>
      </c>
      <c r="H5421" s="10" t="s">
        <v>5754</v>
      </c>
      <c r="I5421" s="10"/>
      <c r="J5421" s="10"/>
      <c r="K5421" s="10"/>
      <c r="L5421" s="10"/>
      <c r="M5421" s="10"/>
      <c r="N5421" s="10"/>
      <c r="O5421" s="10"/>
      <c r="P5421" s="10"/>
      <c r="Q5421" s="10"/>
      <c r="R5421" s="10"/>
      <c r="S5421" s="10"/>
      <c r="T5421" s="10"/>
      <c r="U5421" s="10"/>
      <c r="V5421" s="10"/>
      <c r="W5421" s="10"/>
      <c r="X5421" s="10"/>
    </row>
    <row r="5422" spans="1:24" x14ac:dyDescent="0.2">
      <c r="A5422" s="3">
        <v>45307</v>
      </c>
      <c r="B5422" s="9">
        <v>-1000</v>
      </c>
      <c r="C5422" s="9" t="s">
        <v>36</v>
      </c>
      <c r="D5422" s="9" t="s">
        <v>37</v>
      </c>
      <c r="E5422" s="9" t="s">
        <v>1602</v>
      </c>
      <c r="F5422" s="9" t="s">
        <v>5537</v>
      </c>
      <c r="G5422" s="9" t="s">
        <v>5492</v>
      </c>
      <c r="H5422" s="10" t="s">
        <v>5673</v>
      </c>
      <c r="I5422" s="10"/>
      <c r="J5422" s="10"/>
      <c r="K5422" s="10"/>
      <c r="L5422" s="10"/>
      <c r="M5422" s="10"/>
      <c r="N5422" s="10"/>
      <c r="O5422" s="10"/>
      <c r="P5422" s="10"/>
      <c r="Q5422" s="10"/>
      <c r="R5422" s="10"/>
      <c r="S5422" s="10"/>
      <c r="T5422" s="10"/>
      <c r="U5422" s="10"/>
      <c r="V5422" s="10"/>
      <c r="W5422" s="10"/>
      <c r="X5422" s="10"/>
    </row>
    <row r="5423" spans="1:24" x14ac:dyDescent="0.2">
      <c r="A5423" s="3">
        <v>45331</v>
      </c>
      <c r="B5423" s="9">
        <v>-200</v>
      </c>
      <c r="C5423" s="9" t="s">
        <v>5534</v>
      </c>
      <c r="D5423" s="9" t="s">
        <v>37</v>
      </c>
      <c r="E5423" s="9" t="s">
        <v>1677</v>
      </c>
      <c r="F5423" s="9" t="s">
        <v>5537</v>
      </c>
      <c r="G5423" s="9" t="s">
        <v>5492</v>
      </c>
      <c r="H5423" s="10" t="s">
        <v>5673</v>
      </c>
      <c r="I5423" s="10"/>
      <c r="J5423" s="10"/>
      <c r="K5423" s="10"/>
      <c r="L5423" s="10"/>
      <c r="M5423" s="10"/>
      <c r="N5423" s="10"/>
      <c r="O5423" s="10"/>
      <c r="P5423" s="10"/>
      <c r="Q5423" s="10"/>
      <c r="R5423" s="10"/>
      <c r="S5423" s="10"/>
      <c r="T5423" s="10"/>
      <c r="U5423" s="10"/>
      <c r="V5423" s="10"/>
      <c r="W5423" s="10"/>
      <c r="X5423" s="10"/>
    </row>
    <row r="5424" spans="1:24" x14ac:dyDescent="0.2">
      <c r="A5424" s="3">
        <v>45385</v>
      </c>
      <c r="B5424" s="9">
        <v>-25000</v>
      </c>
      <c r="C5424" s="9" t="s">
        <v>5534</v>
      </c>
      <c r="D5424" s="9" t="s">
        <v>37</v>
      </c>
      <c r="E5424" s="9" t="s">
        <v>1912</v>
      </c>
      <c r="F5424" s="9" t="s">
        <v>5537</v>
      </c>
      <c r="G5424" s="9" t="s">
        <v>5492</v>
      </c>
      <c r="H5424" s="10" t="s">
        <v>5673</v>
      </c>
      <c r="I5424" s="10"/>
      <c r="J5424" s="10"/>
      <c r="K5424" s="10"/>
      <c r="L5424" s="10"/>
      <c r="M5424" s="10"/>
      <c r="N5424" s="10"/>
      <c r="O5424" s="10"/>
      <c r="P5424" s="10"/>
      <c r="Q5424" s="10"/>
      <c r="R5424" s="10"/>
      <c r="S5424" s="10"/>
      <c r="T5424" s="10"/>
      <c r="U5424" s="10"/>
      <c r="V5424" s="10"/>
      <c r="W5424" s="10"/>
      <c r="X5424" s="10"/>
    </row>
    <row r="5425" spans="1:24" x14ac:dyDescent="0.2">
      <c r="A5425" s="3">
        <v>45397</v>
      </c>
      <c r="B5425" s="9">
        <v>-2200</v>
      </c>
      <c r="C5425" s="9" t="s">
        <v>36</v>
      </c>
      <c r="D5425" s="9" t="s">
        <v>37</v>
      </c>
      <c r="E5425" s="9" t="s">
        <v>1962</v>
      </c>
      <c r="F5425" s="9" t="s">
        <v>5537</v>
      </c>
      <c r="G5425" s="9" t="s">
        <v>5492</v>
      </c>
      <c r="H5425" s="10" t="s">
        <v>5673</v>
      </c>
      <c r="I5425" s="10"/>
      <c r="J5425" s="10"/>
      <c r="K5425" s="10"/>
      <c r="L5425" s="10"/>
      <c r="M5425" s="10"/>
      <c r="N5425" s="10"/>
      <c r="O5425" s="10"/>
      <c r="P5425" s="10"/>
      <c r="Q5425" s="10"/>
      <c r="R5425" s="10"/>
      <c r="S5425" s="10"/>
      <c r="T5425" s="10"/>
      <c r="U5425" s="10"/>
      <c r="V5425" s="10"/>
      <c r="W5425" s="10"/>
      <c r="X5425" s="10"/>
    </row>
    <row r="5426" spans="1:24" x14ac:dyDescent="0.2">
      <c r="A5426" s="3">
        <v>45428</v>
      </c>
      <c r="B5426" s="9">
        <v>-500</v>
      </c>
      <c r="C5426" s="9" t="s">
        <v>5534</v>
      </c>
      <c r="D5426" s="9" t="s">
        <v>37</v>
      </c>
      <c r="E5426" s="9" t="s">
        <v>2200</v>
      </c>
      <c r="F5426" s="9" t="s">
        <v>5537</v>
      </c>
      <c r="G5426" s="9" t="s">
        <v>5492</v>
      </c>
      <c r="H5426" s="10" t="s">
        <v>5673</v>
      </c>
      <c r="I5426" s="10"/>
      <c r="J5426" s="10"/>
      <c r="K5426" s="10"/>
      <c r="L5426" s="10"/>
      <c r="M5426" s="10"/>
      <c r="N5426" s="10"/>
      <c r="O5426" s="10"/>
      <c r="P5426" s="10"/>
      <c r="Q5426" s="10"/>
      <c r="R5426" s="10"/>
      <c r="S5426" s="10"/>
      <c r="T5426" s="10"/>
      <c r="U5426" s="10"/>
      <c r="V5426" s="10"/>
      <c r="W5426" s="10"/>
      <c r="X5426" s="10"/>
    </row>
    <row r="5427" spans="1:24" x14ac:dyDescent="0.2">
      <c r="A5427" s="3">
        <v>45453</v>
      </c>
      <c r="B5427" s="9">
        <v>-300</v>
      </c>
      <c r="C5427" s="9" t="s">
        <v>36</v>
      </c>
      <c r="D5427" s="9" t="s">
        <v>37</v>
      </c>
      <c r="E5427" s="9" t="s">
        <v>2292</v>
      </c>
      <c r="F5427" s="9" t="s">
        <v>5537</v>
      </c>
      <c r="G5427" s="9" t="s">
        <v>5492</v>
      </c>
      <c r="H5427" s="10" t="s">
        <v>5673</v>
      </c>
      <c r="I5427" s="10"/>
      <c r="J5427" s="10"/>
      <c r="K5427" s="10"/>
      <c r="L5427" s="10"/>
      <c r="M5427" s="10"/>
      <c r="N5427" s="10"/>
      <c r="O5427" s="10"/>
      <c r="P5427" s="10"/>
      <c r="Q5427" s="10"/>
      <c r="R5427" s="10"/>
      <c r="S5427" s="10"/>
      <c r="T5427" s="10"/>
      <c r="U5427" s="10"/>
      <c r="V5427" s="10"/>
      <c r="W5427" s="10"/>
      <c r="X5427" s="10"/>
    </row>
    <row r="5428" spans="1:24" x14ac:dyDescent="0.2">
      <c r="A5428" s="3">
        <v>45457</v>
      </c>
      <c r="B5428" s="9">
        <v>-200</v>
      </c>
      <c r="C5428" s="9" t="s">
        <v>5534</v>
      </c>
      <c r="D5428" s="9" t="s">
        <v>37</v>
      </c>
      <c r="E5428" s="9" t="s">
        <v>2309</v>
      </c>
      <c r="F5428" s="9" t="s">
        <v>5537</v>
      </c>
      <c r="G5428" s="9" t="s">
        <v>5492</v>
      </c>
      <c r="H5428" s="10" t="s">
        <v>5673</v>
      </c>
      <c r="I5428" s="10"/>
      <c r="J5428" s="10"/>
      <c r="K5428" s="10"/>
      <c r="L5428" s="10"/>
      <c r="M5428" s="10"/>
      <c r="N5428" s="10"/>
      <c r="O5428" s="10"/>
      <c r="P5428" s="10"/>
      <c r="Q5428" s="10"/>
      <c r="R5428" s="10"/>
      <c r="S5428" s="10"/>
      <c r="T5428" s="10"/>
      <c r="U5428" s="10"/>
      <c r="V5428" s="10"/>
      <c r="W5428" s="10"/>
      <c r="X5428" s="10"/>
    </row>
    <row r="5429" spans="1:24" x14ac:dyDescent="0.2">
      <c r="A5429" s="3">
        <v>45488</v>
      </c>
      <c r="B5429" s="9">
        <v>-1015</v>
      </c>
      <c r="C5429" s="9" t="s">
        <v>36</v>
      </c>
      <c r="D5429" s="9" t="s">
        <v>37</v>
      </c>
      <c r="E5429" s="9" t="s">
        <v>2411</v>
      </c>
      <c r="F5429" s="9" t="s">
        <v>5537</v>
      </c>
      <c r="G5429" s="9" t="s">
        <v>5492</v>
      </c>
      <c r="H5429" s="10" t="s">
        <v>5673</v>
      </c>
      <c r="I5429" s="10"/>
      <c r="J5429" s="10"/>
      <c r="K5429" s="10"/>
      <c r="L5429" s="10"/>
      <c r="M5429" s="10"/>
      <c r="N5429" s="10"/>
      <c r="O5429" s="10"/>
      <c r="P5429" s="10"/>
      <c r="Q5429" s="10"/>
      <c r="R5429" s="10"/>
      <c r="S5429" s="10"/>
      <c r="T5429" s="10"/>
      <c r="U5429" s="10"/>
      <c r="V5429" s="10"/>
      <c r="W5429" s="10"/>
      <c r="X5429" s="10"/>
    </row>
    <row r="5430" spans="1:24" x14ac:dyDescent="0.2">
      <c r="A5430" s="3">
        <v>45497</v>
      </c>
      <c r="B5430" s="9">
        <v>-500</v>
      </c>
      <c r="C5430" s="9" t="s">
        <v>5534</v>
      </c>
      <c r="D5430" s="9" t="s">
        <v>37</v>
      </c>
      <c r="E5430" s="9" t="s">
        <v>2465</v>
      </c>
      <c r="F5430" s="9" t="s">
        <v>5537</v>
      </c>
      <c r="G5430" s="9" t="s">
        <v>5492</v>
      </c>
      <c r="H5430" s="10" t="s">
        <v>5673</v>
      </c>
      <c r="I5430" s="10"/>
      <c r="J5430" s="10"/>
      <c r="K5430" s="10"/>
      <c r="L5430" s="10"/>
      <c r="M5430" s="10"/>
      <c r="N5430" s="10"/>
      <c r="O5430" s="10"/>
      <c r="P5430" s="10"/>
      <c r="Q5430" s="10"/>
      <c r="R5430" s="10"/>
      <c r="S5430" s="10"/>
      <c r="T5430" s="10"/>
      <c r="U5430" s="10"/>
      <c r="V5430" s="10"/>
      <c r="W5430" s="10"/>
      <c r="X5430" s="10"/>
    </row>
    <row r="5431" spans="1:24" x14ac:dyDescent="0.2">
      <c r="A5431" s="3">
        <v>45523</v>
      </c>
      <c r="B5431" s="9">
        <v>-2250</v>
      </c>
      <c r="C5431" s="9" t="s">
        <v>36</v>
      </c>
      <c r="D5431" s="9" t="s">
        <v>37</v>
      </c>
      <c r="E5431" s="9" t="s">
        <v>2578</v>
      </c>
      <c r="F5431" s="9" t="s">
        <v>5537</v>
      </c>
      <c r="G5431" s="9" t="s">
        <v>5492</v>
      </c>
      <c r="H5431" s="10" t="s">
        <v>5673</v>
      </c>
      <c r="I5431" s="10"/>
      <c r="J5431" s="10"/>
      <c r="K5431" s="10"/>
      <c r="L5431" s="10"/>
      <c r="M5431" s="10"/>
      <c r="N5431" s="10"/>
      <c r="O5431" s="10"/>
      <c r="P5431" s="10"/>
      <c r="Q5431" s="10"/>
      <c r="R5431" s="10"/>
      <c r="S5431" s="10"/>
      <c r="T5431" s="10"/>
      <c r="U5431" s="10"/>
      <c r="V5431" s="10"/>
      <c r="W5431" s="10"/>
      <c r="X5431" s="10"/>
    </row>
    <row r="5432" spans="1:24" x14ac:dyDescent="0.2">
      <c r="A5432" s="3">
        <v>45533</v>
      </c>
      <c r="B5432" s="9">
        <v>-500</v>
      </c>
      <c r="C5432" s="9" t="s">
        <v>36</v>
      </c>
      <c r="D5432" s="9" t="s">
        <v>37</v>
      </c>
      <c r="E5432" s="9" t="s">
        <v>2637</v>
      </c>
      <c r="F5432" s="9" t="s">
        <v>5537</v>
      </c>
      <c r="G5432" s="9" t="s">
        <v>5492</v>
      </c>
      <c r="H5432" s="10" t="s">
        <v>5673</v>
      </c>
      <c r="I5432" s="10"/>
      <c r="J5432" s="10"/>
      <c r="K5432" s="10"/>
      <c r="L5432" s="10"/>
      <c r="M5432" s="10"/>
      <c r="N5432" s="10"/>
      <c r="O5432" s="10"/>
      <c r="P5432" s="10"/>
      <c r="Q5432" s="10"/>
      <c r="R5432" s="10"/>
      <c r="S5432" s="10"/>
      <c r="T5432" s="10"/>
      <c r="U5432" s="10"/>
      <c r="V5432" s="10"/>
      <c r="W5432" s="10"/>
      <c r="X5432" s="10"/>
    </row>
    <row r="5433" spans="1:24" x14ac:dyDescent="0.2">
      <c r="A5433" s="3">
        <v>45533</v>
      </c>
      <c r="B5433" s="9">
        <v>-500</v>
      </c>
      <c r="C5433" s="9" t="s">
        <v>36</v>
      </c>
      <c r="D5433" s="9" t="s">
        <v>37</v>
      </c>
      <c r="E5433" s="9" t="s">
        <v>2638</v>
      </c>
      <c r="F5433" s="9" t="s">
        <v>5537</v>
      </c>
      <c r="G5433" s="9" t="s">
        <v>5492</v>
      </c>
      <c r="H5433" s="10" t="s">
        <v>5673</v>
      </c>
      <c r="I5433" s="10"/>
      <c r="J5433" s="10"/>
      <c r="K5433" s="10"/>
      <c r="L5433" s="10"/>
      <c r="M5433" s="10"/>
      <c r="N5433" s="10"/>
      <c r="O5433" s="10"/>
      <c r="P5433" s="10"/>
      <c r="Q5433" s="10"/>
      <c r="R5433" s="10"/>
      <c r="S5433" s="10"/>
      <c r="T5433" s="10"/>
      <c r="U5433" s="10"/>
      <c r="V5433" s="10"/>
      <c r="W5433" s="10"/>
      <c r="X5433" s="10"/>
    </row>
    <row r="5434" spans="1:24" x14ac:dyDescent="0.2">
      <c r="A5434" s="3">
        <v>45553</v>
      </c>
      <c r="B5434" s="9">
        <v>-500</v>
      </c>
      <c r="C5434" s="9" t="s">
        <v>36</v>
      </c>
      <c r="D5434" s="9" t="s">
        <v>37</v>
      </c>
      <c r="E5434" s="9" t="s">
        <v>2731</v>
      </c>
      <c r="F5434" s="9" t="s">
        <v>5537</v>
      </c>
      <c r="G5434" s="9" t="s">
        <v>5492</v>
      </c>
      <c r="H5434" s="10" t="s">
        <v>5673</v>
      </c>
      <c r="I5434" s="10"/>
      <c r="J5434" s="10"/>
      <c r="K5434" s="10"/>
      <c r="L5434" s="10"/>
      <c r="M5434" s="10"/>
      <c r="N5434" s="10"/>
      <c r="O5434" s="10"/>
      <c r="P5434" s="10"/>
      <c r="Q5434" s="10"/>
      <c r="R5434" s="10"/>
      <c r="S5434" s="10"/>
      <c r="T5434" s="10"/>
      <c r="U5434" s="10"/>
      <c r="V5434" s="10"/>
      <c r="W5434" s="10"/>
      <c r="X5434" s="10"/>
    </row>
    <row r="5435" spans="1:24" x14ac:dyDescent="0.2">
      <c r="A5435" s="3">
        <v>45631</v>
      </c>
      <c r="B5435" s="9">
        <v>-1000</v>
      </c>
      <c r="C5435" s="9" t="s">
        <v>36</v>
      </c>
      <c r="D5435" s="9" t="s">
        <v>37</v>
      </c>
      <c r="E5435" s="9" t="s">
        <v>3174</v>
      </c>
      <c r="F5435" s="9" t="s">
        <v>5537</v>
      </c>
      <c r="G5435" s="9" t="s">
        <v>5492</v>
      </c>
      <c r="H5435" s="10" t="s">
        <v>5673</v>
      </c>
      <c r="I5435" s="10"/>
      <c r="J5435" s="10"/>
      <c r="K5435" s="10"/>
      <c r="L5435" s="10"/>
      <c r="M5435" s="10"/>
      <c r="N5435" s="10"/>
      <c r="O5435" s="10"/>
      <c r="P5435" s="10"/>
      <c r="Q5435" s="10"/>
      <c r="R5435" s="10"/>
      <c r="S5435" s="10"/>
      <c r="T5435" s="10"/>
      <c r="U5435" s="10"/>
      <c r="V5435" s="10"/>
      <c r="W5435" s="10"/>
      <c r="X5435" s="10"/>
    </row>
    <row r="5436" spans="1:24" x14ac:dyDescent="0.2">
      <c r="A5436" s="3">
        <v>45638</v>
      </c>
      <c r="B5436" s="9">
        <v>-800</v>
      </c>
      <c r="C5436" s="9" t="s">
        <v>5534</v>
      </c>
      <c r="D5436" s="9" t="s">
        <v>37</v>
      </c>
      <c r="E5436" s="9" t="s">
        <v>3216</v>
      </c>
      <c r="F5436" s="9" t="s">
        <v>5537</v>
      </c>
      <c r="G5436" s="9" t="s">
        <v>5492</v>
      </c>
      <c r="H5436" s="10" t="s">
        <v>5673</v>
      </c>
      <c r="I5436" s="10"/>
      <c r="J5436" s="10"/>
      <c r="K5436" s="10"/>
      <c r="L5436" s="10"/>
      <c r="M5436" s="10"/>
      <c r="N5436" s="10"/>
      <c r="O5436" s="10"/>
      <c r="P5436" s="10"/>
      <c r="Q5436" s="10"/>
      <c r="R5436" s="10"/>
      <c r="S5436" s="10"/>
      <c r="T5436" s="10"/>
      <c r="U5436" s="10"/>
      <c r="V5436" s="10"/>
      <c r="W5436" s="10"/>
      <c r="X5436" s="10"/>
    </row>
    <row r="5437" spans="1:24" x14ac:dyDescent="0.2">
      <c r="A5437" s="3">
        <v>45687</v>
      </c>
      <c r="B5437" s="9">
        <v>-2300</v>
      </c>
      <c r="C5437" s="9" t="s">
        <v>36</v>
      </c>
      <c r="D5437" s="9" t="s">
        <v>37</v>
      </c>
      <c r="E5437" s="9" t="s">
        <v>3424</v>
      </c>
      <c r="F5437" s="9" t="s">
        <v>5537</v>
      </c>
      <c r="G5437" s="9" t="s">
        <v>5492</v>
      </c>
      <c r="H5437" s="10" t="s">
        <v>5673</v>
      </c>
      <c r="I5437" s="10"/>
      <c r="J5437" s="10"/>
      <c r="K5437" s="10"/>
      <c r="L5437" s="10"/>
      <c r="M5437" s="10"/>
      <c r="N5437" s="10"/>
      <c r="O5437" s="10"/>
      <c r="P5437" s="10"/>
      <c r="Q5437" s="10"/>
      <c r="R5437" s="10"/>
      <c r="S5437" s="10"/>
      <c r="T5437" s="10"/>
      <c r="U5437" s="10"/>
      <c r="V5437" s="10"/>
      <c r="W5437" s="10"/>
      <c r="X5437" s="10"/>
    </row>
    <row r="5438" spans="1:24" x14ac:dyDescent="0.2">
      <c r="A5438" s="3">
        <v>45715</v>
      </c>
      <c r="B5438" s="9">
        <v>-1261</v>
      </c>
      <c r="C5438" s="9" t="s">
        <v>36</v>
      </c>
      <c r="D5438" s="9" t="s">
        <v>37</v>
      </c>
      <c r="E5438" s="9" t="s">
        <v>3549</v>
      </c>
      <c r="F5438" s="9" t="s">
        <v>5537</v>
      </c>
      <c r="G5438" s="9" t="s">
        <v>5492</v>
      </c>
      <c r="H5438" s="10" t="s">
        <v>5673</v>
      </c>
      <c r="I5438" s="10"/>
      <c r="J5438" s="10"/>
      <c r="K5438" s="10"/>
      <c r="L5438" s="10"/>
      <c r="M5438" s="10"/>
      <c r="N5438" s="10"/>
      <c r="O5438" s="10"/>
      <c r="P5438" s="10"/>
      <c r="Q5438" s="10"/>
      <c r="R5438" s="10"/>
      <c r="S5438" s="10"/>
      <c r="T5438" s="10"/>
      <c r="U5438" s="10"/>
      <c r="V5438" s="10"/>
      <c r="W5438" s="10"/>
      <c r="X5438" s="10"/>
    </row>
    <row r="5439" spans="1:24" x14ac:dyDescent="0.2">
      <c r="A5439" s="3">
        <v>45716</v>
      </c>
      <c r="B5439" s="9">
        <v>-380</v>
      </c>
      <c r="C5439" s="9" t="s">
        <v>5534</v>
      </c>
      <c r="D5439" s="9" t="s">
        <v>37</v>
      </c>
      <c r="E5439" s="9" t="s">
        <v>3563</v>
      </c>
      <c r="F5439" s="9" t="s">
        <v>5537</v>
      </c>
      <c r="G5439" s="9" t="s">
        <v>5492</v>
      </c>
      <c r="H5439" s="10" t="s">
        <v>5673</v>
      </c>
      <c r="I5439" s="10"/>
      <c r="J5439" s="10"/>
      <c r="K5439" s="10"/>
      <c r="L5439" s="10"/>
      <c r="M5439" s="10"/>
      <c r="N5439" s="10"/>
      <c r="O5439" s="10"/>
      <c r="P5439" s="10"/>
      <c r="Q5439" s="10"/>
      <c r="R5439" s="10"/>
      <c r="S5439" s="10"/>
      <c r="T5439" s="10"/>
      <c r="U5439" s="10"/>
      <c r="V5439" s="10"/>
      <c r="W5439" s="10"/>
      <c r="X5439" s="10"/>
    </row>
    <row r="5440" spans="1:24" x14ac:dyDescent="0.2">
      <c r="A5440" s="3">
        <v>45743</v>
      </c>
      <c r="B5440" s="9">
        <v>-1000</v>
      </c>
      <c r="C5440" s="9" t="s">
        <v>5535</v>
      </c>
      <c r="D5440" s="9" t="s">
        <v>37</v>
      </c>
      <c r="E5440" s="9" t="s">
        <v>3639</v>
      </c>
      <c r="F5440" s="9" t="s">
        <v>5537</v>
      </c>
      <c r="G5440" s="9" t="s">
        <v>5492</v>
      </c>
      <c r="H5440" s="10" t="s">
        <v>5673</v>
      </c>
      <c r="I5440" s="10"/>
      <c r="J5440" s="10"/>
      <c r="K5440" s="10"/>
      <c r="L5440" s="10"/>
      <c r="M5440" s="10"/>
      <c r="N5440" s="10"/>
      <c r="O5440" s="10"/>
      <c r="P5440" s="10"/>
      <c r="Q5440" s="10"/>
      <c r="R5440" s="10"/>
      <c r="S5440" s="10"/>
      <c r="T5440" s="10"/>
      <c r="U5440" s="10"/>
      <c r="V5440" s="10"/>
      <c r="W5440" s="10"/>
      <c r="X5440" s="10"/>
    </row>
    <row r="5441" spans="1:24" x14ac:dyDescent="0.2">
      <c r="A5441" s="3">
        <v>45751</v>
      </c>
      <c r="B5441" s="9">
        <v>-300</v>
      </c>
      <c r="C5441" s="9" t="s">
        <v>5534</v>
      </c>
      <c r="D5441" s="9" t="s">
        <v>37</v>
      </c>
      <c r="E5441" s="9" t="s">
        <v>3670</v>
      </c>
      <c r="F5441" s="9" t="s">
        <v>5537</v>
      </c>
      <c r="G5441" s="9" t="s">
        <v>5492</v>
      </c>
      <c r="H5441" s="10" t="s">
        <v>5673</v>
      </c>
      <c r="I5441" s="10"/>
      <c r="J5441" s="10"/>
      <c r="K5441" s="10"/>
      <c r="L5441" s="10"/>
      <c r="M5441" s="10"/>
      <c r="N5441" s="10"/>
      <c r="O5441" s="10"/>
      <c r="P5441" s="10"/>
      <c r="Q5441" s="10"/>
      <c r="R5441" s="10"/>
      <c r="S5441" s="10"/>
      <c r="T5441" s="10"/>
      <c r="U5441" s="10"/>
      <c r="V5441" s="10"/>
      <c r="W5441" s="10"/>
      <c r="X5441" s="10"/>
    </row>
    <row r="5442" spans="1:24" x14ac:dyDescent="0.2">
      <c r="A5442" s="3">
        <v>45756</v>
      </c>
      <c r="B5442" s="9">
        <v>-500</v>
      </c>
      <c r="C5442" s="9" t="s">
        <v>36</v>
      </c>
      <c r="D5442" s="9" t="s">
        <v>37</v>
      </c>
      <c r="E5442" s="9" t="s">
        <v>3692</v>
      </c>
      <c r="F5442" s="9" t="s">
        <v>5537</v>
      </c>
      <c r="G5442" s="9" t="s">
        <v>5492</v>
      </c>
      <c r="H5442" s="10" t="s">
        <v>5673</v>
      </c>
      <c r="I5442" s="10"/>
      <c r="J5442" s="10"/>
      <c r="K5442" s="10"/>
      <c r="L5442" s="10"/>
      <c r="M5442" s="10"/>
      <c r="N5442" s="10"/>
      <c r="O5442" s="10"/>
      <c r="P5442" s="10"/>
      <c r="Q5442" s="10"/>
      <c r="R5442" s="10"/>
      <c r="S5442" s="10"/>
      <c r="T5442" s="10"/>
      <c r="U5442" s="10"/>
      <c r="V5442" s="10"/>
      <c r="W5442" s="10"/>
      <c r="X5442" s="10"/>
    </row>
    <row r="5443" spans="1:24" x14ac:dyDescent="0.2">
      <c r="A5443" s="3">
        <v>45782</v>
      </c>
      <c r="B5443" s="9">
        <v>-800</v>
      </c>
      <c r="C5443" s="9" t="s">
        <v>5534</v>
      </c>
      <c r="D5443" s="9" t="s">
        <v>37</v>
      </c>
      <c r="E5443" s="9" t="s">
        <v>3844</v>
      </c>
      <c r="F5443" s="9" t="s">
        <v>5537</v>
      </c>
      <c r="G5443" s="9" t="s">
        <v>5492</v>
      </c>
      <c r="H5443" s="10" t="s">
        <v>5673</v>
      </c>
      <c r="I5443" s="10"/>
      <c r="J5443" s="10"/>
      <c r="K5443" s="10"/>
      <c r="L5443" s="10"/>
      <c r="M5443" s="10"/>
      <c r="N5443" s="10"/>
      <c r="O5443" s="10"/>
      <c r="P5443" s="10"/>
      <c r="Q5443" s="10"/>
      <c r="R5443" s="10"/>
      <c r="S5443" s="10"/>
      <c r="T5443" s="10"/>
      <c r="U5443" s="10"/>
      <c r="V5443" s="10"/>
      <c r="W5443" s="10"/>
      <c r="X5443" s="10"/>
    </row>
    <row r="5444" spans="1:24" x14ac:dyDescent="0.2">
      <c r="A5444" s="3">
        <v>45295</v>
      </c>
      <c r="B5444" s="9">
        <v>-2000</v>
      </c>
      <c r="C5444" s="9" t="s">
        <v>5534</v>
      </c>
      <c r="D5444" s="9" t="s">
        <v>37</v>
      </c>
      <c r="E5444" s="9" t="s">
        <v>1537</v>
      </c>
      <c r="F5444" s="9" t="s">
        <v>5537</v>
      </c>
      <c r="G5444" s="9" t="s">
        <v>5492</v>
      </c>
      <c r="H5444" s="10" t="s">
        <v>5665</v>
      </c>
      <c r="I5444" s="10"/>
      <c r="J5444" s="10"/>
      <c r="K5444" s="10"/>
      <c r="L5444" s="10"/>
      <c r="M5444" s="10"/>
      <c r="N5444" s="10"/>
      <c r="O5444" s="10"/>
      <c r="P5444" s="10"/>
      <c r="Q5444" s="10"/>
      <c r="R5444" s="10"/>
      <c r="S5444" s="10"/>
      <c r="T5444" s="10"/>
      <c r="U5444" s="10"/>
      <c r="V5444" s="10"/>
      <c r="W5444" s="10"/>
      <c r="X5444" s="10"/>
    </row>
    <row r="5445" spans="1:24" x14ac:dyDescent="0.2">
      <c r="A5445" s="3">
        <v>45322</v>
      </c>
      <c r="B5445" s="9">
        <v>-2000</v>
      </c>
      <c r="C5445" s="9" t="s">
        <v>36</v>
      </c>
      <c r="D5445" s="9" t="s">
        <v>37</v>
      </c>
      <c r="E5445" s="9" t="s">
        <v>1656</v>
      </c>
      <c r="F5445" s="9" t="s">
        <v>5537</v>
      </c>
      <c r="G5445" s="9" t="s">
        <v>5492</v>
      </c>
      <c r="H5445" s="10" t="s">
        <v>5665</v>
      </c>
      <c r="I5445" s="10"/>
      <c r="J5445" s="10"/>
      <c r="K5445" s="10"/>
      <c r="L5445" s="10"/>
      <c r="M5445" s="10"/>
      <c r="N5445" s="10"/>
      <c r="O5445" s="10"/>
      <c r="P5445" s="10"/>
      <c r="Q5445" s="10"/>
      <c r="R5445" s="10"/>
      <c r="S5445" s="10"/>
      <c r="T5445" s="10"/>
      <c r="U5445" s="10"/>
      <c r="V5445" s="10"/>
      <c r="W5445" s="10"/>
      <c r="X5445" s="10"/>
    </row>
    <row r="5446" spans="1:24" x14ac:dyDescent="0.2">
      <c r="A5446" s="3">
        <v>45330</v>
      </c>
      <c r="B5446" s="9">
        <v>-1400</v>
      </c>
      <c r="C5446" s="9" t="s">
        <v>5534</v>
      </c>
      <c r="D5446" s="9" t="s">
        <v>37</v>
      </c>
      <c r="E5446" s="9" t="s">
        <v>1669</v>
      </c>
      <c r="F5446" s="9" t="s">
        <v>5537</v>
      </c>
      <c r="G5446" s="9" t="s">
        <v>5492</v>
      </c>
      <c r="H5446" s="10" t="s">
        <v>5665</v>
      </c>
      <c r="I5446" s="10"/>
      <c r="J5446" s="10"/>
      <c r="K5446" s="10"/>
      <c r="L5446" s="10"/>
      <c r="M5446" s="10"/>
      <c r="N5446" s="10"/>
      <c r="O5446" s="10"/>
      <c r="P5446" s="10"/>
      <c r="Q5446" s="10"/>
      <c r="R5446" s="10"/>
      <c r="S5446" s="10"/>
      <c r="T5446" s="10"/>
      <c r="U5446" s="10"/>
      <c r="V5446" s="10"/>
      <c r="W5446" s="10"/>
      <c r="X5446" s="10"/>
    </row>
    <row r="5447" spans="1:24" x14ac:dyDescent="0.2">
      <c r="A5447" s="3">
        <v>45338</v>
      </c>
      <c r="B5447" s="9">
        <v>-1000</v>
      </c>
      <c r="C5447" s="9" t="s">
        <v>36</v>
      </c>
      <c r="D5447" s="9" t="s">
        <v>37</v>
      </c>
      <c r="E5447" s="9" t="s">
        <v>1702</v>
      </c>
      <c r="F5447" s="9" t="s">
        <v>5537</v>
      </c>
      <c r="G5447" s="9" t="s">
        <v>5492</v>
      </c>
      <c r="H5447" s="10" t="s">
        <v>5665</v>
      </c>
      <c r="I5447" s="10"/>
      <c r="J5447" s="10"/>
      <c r="K5447" s="10"/>
      <c r="L5447" s="10"/>
      <c r="M5447" s="10"/>
      <c r="N5447" s="10"/>
      <c r="O5447" s="10"/>
      <c r="P5447" s="10"/>
      <c r="Q5447" s="10"/>
      <c r="R5447" s="10"/>
      <c r="S5447" s="10"/>
      <c r="T5447" s="10"/>
      <c r="U5447" s="10"/>
      <c r="V5447" s="10"/>
      <c r="W5447" s="10"/>
      <c r="X5447" s="10"/>
    </row>
    <row r="5448" spans="1:24" x14ac:dyDescent="0.2">
      <c r="A5448" s="3">
        <v>45362</v>
      </c>
      <c r="B5448" s="9">
        <v>-63</v>
      </c>
      <c r="C5448" s="9" t="s">
        <v>36</v>
      </c>
      <c r="D5448" s="9" t="s">
        <v>37</v>
      </c>
      <c r="E5448" s="9" t="s">
        <v>1782</v>
      </c>
      <c r="F5448" s="9" t="s">
        <v>5537</v>
      </c>
      <c r="G5448" s="9" t="s">
        <v>5492</v>
      </c>
      <c r="H5448" s="10" t="s">
        <v>5665</v>
      </c>
      <c r="I5448" s="10"/>
      <c r="J5448" s="10"/>
      <c r="K5448" s="10"/>
      <c r="L5448" s="10"/>
      <c r="M5448" s="10"/>
      <c r="N5448" s="10"/>
      <c r="O5448" s="10"/>
      <c r="P5448" s="10"/>
      <c r="Q5448" s="10"/>
      <c r="R5448" s="10"/>
      <c r="S5448" s="10"/>
      <c r="T5448" s="10"/>
      <c r="U5448" s="10"/>
      <c r="V5448" s="10"/>
      <c r="W5448" s="10"/>
      <c r="X5448" s="10"/>
    </row>
    <row r="5449" spans="1:24" x14ac:dyDescent="0.2">
      <c r="A5449" s="3">
        <v>45412</v>
      </c>
      <c r="B5449" s="9">
        <v>-400</v>
      </c>
      <c r="C5449" s="9" t="s">
        <v>5534</v>
      </c>
      <c r="D5449" s="9" t="s">
        <v>37</v>
      </c>
      <c r="E5449" s="9" t="s">
        <v>2102</v>
      </c>
      <c r="F5449" s="9" t="s">
        <v>5537</v>
      </c>
      <c r="G5449" s="9" t="s">
        <v>5492</v>
      </c>
      <c r="H5449" s="10" t="s">
        <v>5665</v>
      </c>
      <c r="I5449" s="10"/>
      <c r="J5449" s="10"/>
      <c r="K5449" s="10"/>
      <c r="L5449" s="10"/>
      <c r="M5449" s="10"/>
      <c r="N5449" s="10"/>
      <c r="O5449" s="10"/>
      <c r="P5449" s="10"/>
      <c r="Q5449" s="10"/>
      <c r="R5449" s="10"/>
      <c r="S5449" s="10"/>
      <c r="T5449" s="10"/>
      <c r="U5449" s="10"/>
      <c r="V5449" s="10"/>
      <c r="W5449" s="10"/>
      <c r="X5449" s="10"/>
    </row>
    <row r="5450" spans="1:24" x14ac:dyDescent="0.2">
      <c r="A5450" s="3">
        <v>45450</v>
      </c>
      <c r="B5450" s="9">
        <v>-500</v>
      </c>
      <c r="C5450" s="9" t="s">
        <v>36</v>
      </c>
      <c r="D5450" s="9" t="s">
        <v>37</v>
      </c>
      <c r="E5450" s="9" t="s">
        <v>2287</v>
      </c>
      <c r="F5450" s="9" t="s">
        <v>5537</v>
      </c>
      <c r="G5450" s="9" t="s">
        <v>5492</v>
      </c>
      <c r="H5450" s="10" t="s">
        <v>5665</v>
      </c>
      <c r="I5450" s="10"/>
      <c r="J5450" s="10"/>
      <c r="K5450" s="10"/>
      <c r="L5450" s="10"/>
      <c r="M5450" s="10"/>
      <c r="N5450" s="10"/>
      <c r="O5450" s="10"/>
      <c r="P5450" s="10"/>
      <c r="Q5450" s="10"/>
      <c r="R5450" s="10"/>
      <c r="S5450" s="10"/>
      <c r="T5450" s="10"/>
      <c r="U5450" s="10"/>
      <c r="V5450" s="10"/>
      <c r="W5450" s="10"/>
      <c r="X5450" s="10"/>
    </row>
    <row r="5451" spans="1:24" x14ac:dyDescent="0.2">
      <c r="A5451" s="3">
        <v>45464</v>
      </c>
      <c r="B5451" s="9">
        <v>-1000</v>
      </c>
      <c r="C5451" s="9" t="s">
        <v>36</v>
      </c>
      <c r="D5451" s="9" t="s">
        <v>37</v>
      </c>
      <c r="E5451" s="9" t="s">
        <v>2334</v>
      </c>
      <c r="F5451" s="9" t="s">
        <v>5537</v>
      </c>
      <c r="G5451" s="9" t="s">
        <v>5492</v>
      </c>
      <c r="H5451" s="10" t="s">
        <v>5665</v>
      </c>
      <c r="I5451" s="10"/>
      <c r="J5451" s="10"/>
      <c r="K5451" s="10"/>
      <c r="L5451" s="10"/>
      <c r="M5451" s="10"/>
      <c r="N5451" s="10"/>
      <c r="O5451" s="10"/>
      <c r="P5451" s="10"/>
      <c r="Q5451" s="10"/>
      <c r="R5451" s="10"/>
      <c r="S5451" s="10"/>
      <c r="T5451" s="10"/>
      <c r="U5451" s="10"/>
      <c r="V5451" s="10"/>
      <c r="W5451" s="10"/>
      <c r="X5451" s="10"/>
    </row>
    <row r="5452" spans="1:24" x14ac:dyDescent="0.2">
      <c r="A5452" s="3">
        <v>45517</v>
      </c>
      <c r="B5452" s="9">
        <v>-400</v>
      </c>
      <c r="C5452" s="9" t="s">
        <v>36</v>
      </c>
      <c r="D5452" s="9" t="s">
        <v>37</v>
      </c>
      <c r="E5452" s="9" t="s">
        <v>2558</v>
      </c>
      <c r="F5452" s="9" t="s">
        <v>5537</v>
      </c>
      <c r="G5452" s="9" t="s">
        <v>5492</v>
      </c>
      <c r="H5452" s="10" t="s">
        <v>5665</v>
      </c>
      <c r="I5452" s="10"/>
      <c r="J5452" s="10"/>
      <c r="K5452" s="10"/>
      <c r="L5452" s="10"/>
      <c r="M5452" s="10"/>
      <c r="N5452" s="10"/>
      <c r="O5452" s="10"/>
      <c r="P5452" s="10"/>
      <c r="Q5452" s="10"/>
      <c r="R5452" s="10"/>
      <c r="S5452" s="10"/>
      <c r="T5452" s="10"/>
      <c r="U5452" s="10"/>
      <c r="V5452" s="10"/>
      <c r="W5452" s="10"/>
      <c r="X5452" s="10"/>
    </row>
    <row r="5453" spans="1:24" x14ac:dyDescent="0.2">
      <c r="A5453" s="3">
        <v>45520</v>
      </c>
      <c r="B5453" s="9">
        <v>-1000</v>
      </c>
      <c r="C5453" s="9" t="s">
        <v>36</v>
      </c>
      <c r="D5453" s="9" t="s">
        <v>37</v>
      </c>
      <c r="E5453" s="9" t="s">
        <v>2568</v>
      </c>
      <c r="F5453" s="9" t="s">
        <v>5537</v>
      </c>
      <c r="G5453" s="9" t="s">
        <v>5492</v>
      </c>
      <c r="H5453" s="10" t="s">
        <v>5665</v>
      </c>
      <c r="I5453" s="10"/>
      <c r="J5453" s="10"/>
      <c r="K5453" s="10"/>
      <c r="L5453" s="10"/>
      <c r="M5453" s="10"/>
      <c r="N5453" s="10"/>
      <c r="O5453" s="10"/>
      <c r="P5453" s="10"/>
      <c r="Q5453" s="10"/>
      <c r="R5453" s="10"/>
      <c r="S5453" s="10"/>
      <c r="T5453" s="10"/>
      <c r="U5453" s="10"/>
      <c r="V5453" s="10"/>
      <c r="W5453" s="10"/>
      <c r="X5453" s="10"/>
    </row>
    <row r="5454" spans="1:24" x14ac:dyDescent="0.2">
      <c r="A5454" s="3">
        <v>45538</v>
      </c>
      <c r="B5454" s="9">
        <v>-500</v>
      </c>
      <c r="C5454" s="9" t="s">
        <v>5534</v>
      </c>
      <c r="D5454" s="9" t="s">
        <v>37</v>
      </c>
      <c r="E5454" s="9" t="s">
        <v>2655</v>
      </c>
      <c r="F5454" s="9" t="s">
        <v>5537</v>
      </c>
      <c r="G5454" s="9" t="s">
        <v>5492</v>
      </c>
      <c r="H5454" s="10" t="s">
        <v>5665</v>
      </c>
      <c r="I5454" s="10"/>
      <c r="J5454" s="10"/>
      <c r="K5454" s="10"/>
      <c r="L5454" s="10"/>
      <c r="M5454" s="10"/>
      <c r="N5454" s="10"/>
      <c r="O5454" s="10"/>
      <c r="P5454" s="10"/>
      <c r="Q5454" s="10"/>
      <c r="R5454" s="10"/>
      <c r="S5454" s="10"/>
      <c r="T5454" s="10"/>
      <c r="U5454" s="10"/>
      <c r="V5454" s="10"/>
      <c r="W5454" s="10"/>
      <c r="X5454" s="10"/>
    </row>
    <row r="5455" spans="1:24" x14ac:dyDescent="0.2">
      <c r="A5455" s="3">
        <v>45575</v>
      </c>
      <c r="B5455" s="9">
        <v>-1100</v>
      </c>
      <c r="C5455" s="9" t="s">
        <v>36</v>
      </c>
      <c r="D5455" s="9" t="s">
        <v>37</v>
      </c>
      <c r="E5455" s="9" t="s">
        <v>2889</v>
      </c>
      <c r="F5455" s="9" t="s">
        <v>5537</v>
      </c>
      <c r="G5455" s="9" t="s">
        <v>5492</v>
      </c>
      <c r="H5455" s="10" t="s">
        <v>5665</v>
      </c>
      <c r="I5455" s="10"/>
      <c r="J5455" s="10"/>
      <c r="K5455" s="10"/>
      <c r="L5455" s="10"/>
      <c r="M5455" s="10"/>
      <c r="N5455" s="10"/>
      <c r="O5455" s="10"/>
      <c r="P5455" s="10"/>
      <c r="Q5455" s="10"/>
      <c r="R5455" s="10"/>
      <c r="S5455" s="10"/>
      <c r="T5455" s="10"/>
      <c r="U5455" s="10"/>
      <c r="V5455" s="10"/>
      <c r="W5455" s="10"/>
      <c r="X5455" s="10"/>
    </row>
    <row r="5456" spans="1:24" x14ac:dyDescent="0.2">
      <c r="A5456" s="3">
        <v>45575</v>
      </c>
      <c r="B5456" s="9">
        <v>-2200</v>
      </c>
      <c r="C5456" s="9" t="s">
        <v>36</v>
      </c>
      <c r="D5456" s="9" t="s">
        <v>37</v>
      </c>
      <c r="E5456" s="9" t="s">
        <v>2890</v>
      </c>
      <c r="F5456" s="9" t="s">
        <v>5537</v>
      </c>
      <c r="G5456" s="9" t="s">
        <v>5492</v>
      </c>
      <c r="H5456" s="10" t="s">
        <v>5665</v>
      </c>
      <c r="I5456" s="10"/>
      <c r="J5456" s="10"/>
      <c r="K5456" s="10"/>
      <c r="L5456" s="10"/>
      <c r="M5456" s="10"/>
      <c r="N5456" s="10"/>
      <c r="O5456" s="10"/>
      <c r="P5456" s="10"/>
      <c r="Q5456" s="10"/>
      <c r="R5456" s="10"/>
      <c r="S5456" s="10"/>
      <c r="T5456" s="10"/>
      <c r="U5456" s="10"/>
      <c r="V5456" s="10"/>
      <c r="W5456" s="10"/>
      <c r="X5456" s="10"/>
    </row>
    <row r="5457" spans="1:24" x14ac:dyDescent="0.2">
      <c r="A5457" s="3">
        <v>45628</v>
      </c>
      <c r="B5457" s="9">
        <v>-150</v>
      </c>
      <c r="C5457" s="9" t="s">
        <v>5534</v>
      </c>
      <c r="D5457" s="9" t="s">
        <v>37</v>
      </c>
      <c r="E5457" s="9" t="s">
        <v>3155</v>
      </c>
      <c r="F5457" s="9" t="s">
        <v>5537</v>
      </c>
      <c r="G5457" s="9" t="s">
        <v>5492</v>
      </c>
      <c r="H5457" s="10" t="s">
        <v>5665</v>
      </c>
      <c r="I5457" s="10"/>
      <c r="J5457" s="10"/>
      <c r="K5457" s="10"/>
      <c r="L5457" s="10"/>
      <c r="M5457" s="10"/>
      <c r="N5457" s="10"/>
      <c r="O5457" s="10"/>
      <c r="P5457" s="10"/>
      <c r="Q5457" s="10"/>
      <c r="R5457" s="10"/>
      <c r="S5457" s="10"/>
      <c r="T5457" s="10"/>
      <c r="U5457" s="10"/>
      <c r="V5457" s="10"/>
      <c r="W5457" s="10"/>
      <c r="X5457" s="10"/>
    </row>
    <row r="5458" spans="1:24" x14ac:dyDescent="0.2">
      <c r="A5458" s="3">
        <v>45628</v>
      </c>
      <c r="B5458" s="9">
        <v>-2605</v>
      </c>
      <c r="C5458" s="9" t="s">
        <v>5534</v>
      </c>
      <c r="D5458" s="9" t="s">
        <v>37</v>
      </c>
      <c r="E5458" s="9" t="s">
        <v>3156</v>
      </c>
      <c r="F5458" s="9" t="s">
        <v>5537</v>
      </c>
      <c r="G5458" s="9" t="s">
        <v>5492</v>
      </c>
      <c r="H5458" s="10" t="s">
        <v>5665</v>
      </c>
      <c r="I5458" s="10"/>
      <c r="J5458" s="10"/>
      <c r="K5458" s="10"/>
      <c r="L5458" s="10"/>
      <c r="M5458" s="10"/>
      <c r="N5458" s="10"/>
      <c r="O5458" s="10"/>
      <c r="P5458" s="10"/>
      <c r="Q5458" s="10"/>
      <c r="R5458" s="10"/>
      <c r="S5458" s="10"/>
      <c r="T5458" s="10"/>
      <c r="U5458" s="10"/>
      <c r="V5458" s="10"/>
      <c r="W5458" s="10"/>
      <c r="X5458" s="10"/>
    </row>
    <row r="5459" spans="1:24" x14ac:dyDescent="0.2">
      <c r="A5459" s="3">
        <v>45653</v>
      </c>
      <c r="B5459" s="9">
        <v>-500</v>
      </c>
      <c r="C5459" s="9" t="s">
        <v>36</v>
      </c>
      <c r="D5459" s="9" t="s">
        <v>37</v>
      </c>
      <c r="E5459" s="9" t="s">
        <v>3268</v>
      </c>
      <c r="F5459" s="9" t="s">
        <v>5537</v>
      </c>
      <c r="G5459" s="9" t="s">
        <v>5492</v>
      </c>
      <c r="H5459" s="10" t="s">
        <v>5665</v>
      </c>
      <c r="I5459" s="10"/>
      <c r="J5459" s="10"/>
      <c r="K5459" s="10"/>
      <c r="L5459" s="10"/>
      <c r="M5459" s="10"/>
      <c r="N5459" s="10"/>
      <c r="O5459" s="10"/>
      <c r="P5459" s="10"/>
      <c r="Q5459" s="10"/>
      <c r="R5459" s="10"/>
      <c r="S5459" s="10"/>
      <c r="T5459" s="10"/>
      <c r="U5459" s="10"/>
      <c r="V5459" s="10"/>
      <c r="W5459" s="10"/>
      <c r="X5459" s="10"/>
    </row>
    <row r="5460" spans="1:24" x14ac:dyDescent="0.2">
      <c r="A5460" s="3">
        <v>45656</v>
      </c>
      <c r="B5460" s="9">
        <v>-206</v>
      </c>
      <c r="C5460" s="9" t="s">
        <v>36</v>
      </c>
      <c r="D5460" s="9" t="s">
        <v>37</v>
      </c>
      <c r="E5460" s="9" t="s">
        <v>3277</v>
      </c>
      <c r="F5460" s="9" t="s">
        <v>5537</v>
      </c>
      <c r="G5460" s="9" t="s">
        <v>5492</v>
      </c>
      <c r="H5460" s="10" t="s">
        <v>5665</v>
      </c>
      <c r="I5460" s="10"/>
      <c r="J5460" s="10"/>
      <c r="K5460" s="10"/>
      <c r="L5460" s="10"/>
      <c r="M5460" s="10"/>
      <c r="N5460" s="10"/>
      <c r="O5460" s="10"/>
      <c r="P5460" s="10"/>
      <c r="Q5460" s="10"/>
      <c r="R5460" s="10"/>
      <c r="S5460" s="10"/>
      <c r="T5460" s="10"/>
      <c r="U5460" s="10"/>
      <c r="V5460" s="10"/>
      <c r="W5460" s="10"/>
      <c r="X5460" s="10"/>
    </row>
    <row r="5461" spans="1:24" x14ac:dyDescent="0.2">
      <c r="A5461" s="3">
        <v>45677</v>
      </c>
      <c r="B5461" s="9">
        <v>-500</v>
      </c>
      <c r="C5461" s="9" t="s">
        <v>36</v>
      </c>
      <c r="D5461" s="9" t="s">
        <v>37</v>
      </c>
      <c r="E5461" s="9" t="s">
        <v>3363</v>
      </c>
      <c r="F5461" s="9" t="s">
        <v>5537</v>
      </c>
      <c r="G5461" s="9" t="s">
        <v>5492</v>
      </c>
      <c r="H5461" s="10" t="s">
        <v>5665</v>
      </c>
      <c r="I5461" s="10"/>
      <c r="J5461" s="10"/>
      <c r="K5461" s="10"/>
      <c r="L5461" s="10"/>
      <c r="M5461" s="10"/>
      <c r="N5461" s="10"/>
      <c r="O5461" s="10"/>
      <c r="P5461" s="10"/>
      <c r="Q5461" s="10"/>
      <c r="R5461" s="10"/>
      <c r="S5461" s="10"/>
      <c r="T5461" s="10"/>
      <c r="U5461" s="10"/>
      <c r="V5461" s="10"/>
      <c r="W5461" s="10"/>
      <c r="X5461" s="10"/>
    </row>
    <row r="5462" spans="1:24" x14ac:dyDescent="0.2">
      <c r="A5462" s="3">
        <v>45700</v>
      </c>
      <c r="B5462" s="9">
        <v>-2500</v>
      </c>
      <c r="C5462" s="9" t="s">
        <v>36</v>
      </c>
      <c r="D5462" s="9" t="s">
        <v>37</v>
      </c>
      <c r="E5462" s="9" t="s">
        <v>3468</v>
      </c>
      <c r="F5462" s="9" t="s">
        <v>5537</v>
      </c>
      <c r="G5462" s="9" t="s">
        <v>5492</v>
      </c>
      <c r="H5462" s="10" t="s">
        <v>5665</v>
      </c>
      <c r="I5462" s="10"/>
      <c r="J5462" s="10"/>
      <c r="K5462" s="10"/>
      <c r="L5462" s="10"/>
      <c r="M5462" s="10"/>
      <c r="N5462" s="10"/>
      <c r="O5462" s="10"/>
      <c r="P5462" s="10"/>
      <c r="Q5462" s="10"/>
      <c r="R5462" s="10"/>
      <c r="S5462" s="10"/>
      <c r="T5462" s="10"/>
      <c r="U5462" s="10"/>
      <c r="V5462" s="10"/>
      <c r="W5462" s="10"/>
      <c r="X5462" s="10"/>
    </row>
    <row r="5463" spans="1:24" x14ac:dyDescent="0.2">
      <c r="A5463" s="3">
        <v>45744</v>
      </c>
      <c r="B5463" s="9">
        <v>-24</v>
      </c>
      <c r="C5463" s="9" t="s">
        <v>5534</v>
      </c>
      <c r="D5463" s="9" t="s">
        <v>37</v>
      </c>
      <c r="E5463" s="9" t="s">
        <v>3646</v>
      </c>
      <c r="F5463" s="9" t="s">
        <v>5537</v>
      </c>
      <c r="G5463" s="9" t="s">
        <v>5492</v>
      </c>
      <c r="H5463" s="10" t="s">
        <v>5665</v>
      </c>
      <c r="I5463" s="10"/>
      <c r="J5463" s="10"/>
      <c r="K5463" s="10"/>
      <c r="L5463" s="10"/>
      <c r="M5463" s="10"/>
      <c r="N5463" s="10"/>
      <c r="O5463" s="10"/>
      <c r="P5463" s="10"/>
      <c r="Q5463" s="10"/>
      <c r="R5463" s="10"/>
      <c r="S5463" s="10"/>
      <c r="T5463" s="10"/>
      <c r="U5463" s="10"/>
      <c r="V5463" s="10"/>
      <c r="W5463" s="10"/>
      <c r="X5463" s="10"/>
    </row>
    <row r="5464" spans="1:24" x14ac:dyDescent="0.2">
      <c r="A5464" s="3">
        <v>45755</v>
      </c>
      <c r="B5464" s="9">
        <v>-85</v>
      </c>
      <c r="C5464" s="9" t="s">
        <v>5534</v>
      </c>
      <c r="D5464" s="9" t="s">
        <v>37</v>
      </c>
      <c r="E5464" s="9" t="s">
        <v>3691</v>
      </c>
      <c r="F5464" s="9" t="s">
        <v>5537</v>
      </c>
      <c r="G5464" s="9" t="s">
        <v>5492</v>
      </c>
      <c r="H5464" s="10" t="s">
        <v>5665</v>
      </c>
      <c r="I5464" s="10"/>
      <c r="J5464" s="10"/>
      <c r="K5464" s="10"/>
      <c r="L5464" s="10"/>
      <c r="M5464" s="10"/>
      <c r="N5464" s="10"/>
      <c r="O5464" s="10"/>
      <c r="P5464" s="10"/>
      <c r="Q5464" s="10"/>
      <c r="R5464" s="10"/>
      <c r="S5464" s="10"/>
      <c r="T5464" s="10"/>
      <c r="U5464" s="10"/>
      <c r="V5464" s="10"/>
      <c r="W5464" s="10"/>
      <c r="X5464" s="10"/>
    </row>
    <row r="5465" spans="1:24" x14ac:dyDescent="0.2">
      <c r="A5465" s="3">
        <v>45764</v>
      </c>
      <c r="B5465" s="9">
        <v>-350</v>
      </c>
      <c r="C5465" s="9" t="s">
        <v>36</v>
      </c>
      <c r="D5465" s="9" t="s">
        <v>37</v>
      </c>
      <c r="E5465" s="9" t="s">
        <v>3731</v>
      </c>
      <c r="F5465" s="9" t="s">
        <v>5537</v>
      </c>
      <c r="G5465" s="9" t="s">
        <v>5492</v>
      </c>
      <c r="H5465" s="10" t="s">
        <v>5665</v>
      </c>
      <c r="I5465" s="10"/>
      <c r="J5465" s="10"/>
      <c r="K5465" s="10"/>
      <c r="L5465" s="10"/>
      <c r="M5465" s="10"/>
      <c r="N5465" s="10"/>
      <c r="O5465" s="10"/>
      <c r="P5465" s="10"/>
      <c r="Q5465" s="10"/>
      <c r="R5465" s="10"/>
      <c r="S5465" s="10"/>
      <c r="T5465" s="10"/>
      <c r="U5465" s="10"/>
      <c r="V5465" s="10"/>
      <c r="W5465" s="10"/>
      <c r="X5465" s="10"/>
    </row>
    <row r="5466" spans="1:24" x14ac:dyDescent="0.2">
      <c r="A5466" s="3">
        <v>45882</v>
      </c>
      <c r="B5466" s="9">
        <v>-44</v>
      </c>
      <c r="C5466" s="9" t="s">
        <v>36</v>
      </c>
      <c r="D5466" s="9" t="s">
        <v>37</v>
      </c>
      <c r="E5466" s="9" t="s">
        <v>4507</v>
      </c>
      <c r="F5466" s="9" t="s">
        <v>5537</v>
      </c>
      <c r="G5466" s="9" t="s">
        <v>5492</v>
      </c>
      <c r="H5466" s="10" t="s">
        <v>5665</v>
      </c>
      <c r="I5466" s="10"/>
      <c r="J5466" s="10"/>
      <c r="K5466" s="10"/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</row>
    <row r="5467" spans="1:24" x14ac:dyDescent="0.2">
      <c r="A5467" s="3">
        <v>45919</v>
      </c>
      <c r="B5467" s="9">
        <v>-2000</v>
      </c>
      <c r="C5467" s="9" t="s">
        <v>5534</v>
      </c>
      <c r="D5467" s="9" t="s">
        <v>37</v>
      </c>
      <c r="E5467" s="9" t="s">
        <v>4748</v>
      </c>
      <c r="F5467" s="9" t="s">
        <v>5537</v>
      </c>
      <c r="G5467" s="9" t="s">
        <v>5492</v>
      </c>
      <c r="H5467" s="10" t="s">
        <v>5665</v>
      </c>
      <c r="I5467" s="10"/>
      <c r="J5467" s="10"/>
      <c r="K5467" s="10"/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</row>
    <row r="5468" spans="1:24" x14ac:dyDescent="0.2">
      <c r="A5468" s="3">
        <v>45937</v>
      </c>
      <c r="B5468" s="9">
        <v>-500</v>
      </c>
      <c r="C5468" s="9" t="s">
        <v>5534</v>
      </c>
      <c r="D5468" s="9" t="s">
        <v>37</v>
      </c>
      <c r="E5468" s="9" t="s">
        <v>4863</v>
      </c>
      <c r="F5468" s="9" t="s">
        <v>5537</v>
      </c>
      <c r="G5468" s="9" t="s">
        <v>5492</v>
      </c>
      <c r="H5468" s="10" t="s">
        <v>5665</v>
      </c>
      <c r="I5468" s="10"/>
      <c r="J5468" s="10"/>
      <c r="K5468" s="10"/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</row>
    <row r="5469" spans="1:24" x14ac:dyDescent="0.2">
      <c r="A5469" s="3">
        <v>45943</v>
      </c>
      <c r="B5469" s="9">
        <v>-500</v>
      </c>
      <c r="C5469" s="9" t="s">
        <v>36</v>
      </c>
      <c r="D5469" s="9" t="s">
        <v>37</v>
      </c>
      <c r="E5469" s="9" t="s">
        <v>4894</v>
      </c>
      <c r="F5469" s="9" t="s">
        <v>5537</v>
      </c>
      <c r="G5469" s="9" t="s">
        <v>5492</v>
      </c>
      <c r="H5469" s="10" t="s">
        <v>5665</v>
      </c>
      <c r="I5469" s="10"/>
      <c r="J5469" s="10"/>
      <c r="K5469" s="10"/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</row>
    <row r="5470" spans="1:24" x14ac:dyDescent="0.2">
      <c r="A5470" s="3">
        <v>45439</v>
      </c>
      <c r="B5470" s="9">
        <v>-1400</v>
      </c>
      <c r="C5470" s="9" t="s">
        <v>5534</v>
      </c>
      <c r="D5470" s="9" t="s">
        <v>37</v>
      </c>
      <c r="E5470" s="9" t="s">
        <v>2249</v>
      </c>
      <c r="F5470" s="9" t="s">
        <v>5537</v>
      </c>
      <c r="G5470" s="9" t="s">
        <v>5492</v>
      </c>
      <c r="H5470" s="10" t="s">
        <v>5707</v>
      </c>
      <c r="I5470" s="10"/>
      <c r="J5470" s="10"/>
      <c r="K5470" s="10"/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</row>
    <row r="5471" spans="1:24" x14ac:dyDescent="0.2">
      <c r="A5471" s="3">
        <v>45294</v>
      </c>
      <c r="B5471" s="9">
        <v>-500</v>
      </c>
      <c r="C5471" s="9" t="s">
        <v>5534</v>
      </c>
      <c r="D5471" s="9" t="s">
        <v>37</v>
      </c>
      <c r="E5471" s="9" t="s">
        <v>1527</v>
      </c>
      <c r="F5471" s="9" t="s">
        <v>5537</v>
      </c>
      <c r="G5471" s="9" t="s">
        <v>5492</v>
      </c>
      <c r="H5471" s="10" t="s">
        <v>5662</v>
      </c>
      <c r="I5471" s="10"/>
      <c r="J5471" s="10"/>
      <c r="K5471" s="10"/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</row>
    <row r="5472" spans="1:24" x14ac:dyDescent="0.2">
      <c r="A5472" s="3">
        <v>45295</v>
      </c>
      <c r="B5472" s="9">
        <v>-200</v>
      </c>
      <c r="C5472" s="9" t="s">
        <v>36</v>
      </c>
      <c r="D5472" s="9" t="s">
        <v>37</v>
      </c>
      <c r="E5472" s="9" t="s">
        <v>1530</v>
      </c>
      <c r="F5472" s="9" t="s">
        <v>5537</v>
      </c>
      <c r="G5472" s="9" t="s">
        <v>5492</v>
      </c>
      <c r="H5472" s="10" t="s">
        <v>5662</v>
      </c>
      <c r="I5472" s="10"/>
      <c r="J5472" s="10"/>
      <c r="K5472" s="10"/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</row>
    <row r="5473" spans="1:24" x14ac:dyDescent="0.2">
      <c r="A5473" s="3">
        <v>45299</v>
      </c>
      <c r="B5473" s="9">
        <v>-1500</v>
      </c>
      <c r="C5473" s="9" t="s">
        <v>5534</v>
      </c>
      <c r="D5473" s="9" t="s">
        <v>37</v>
      </c>
      <c r="E5473" s="9" t="s">
        <v>1561</v>
      </c>
      <c r="F5473" s="9" t="s">
        <v>5537</v>
      </c>
      <c r="G5473" s="9" t="s">
        <v>5492</v>
      </c>
      <c r="H5473" s="10" t="s">
        <v>5662</v>
      </c>
      <c r="I5473" s="10"/>
      <c r="J5473" s="10"/>
      <c r="K5473" s="10"/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</row>
    <row r="5474" spans="1:24" x14ac:dyDescent="0.2">
      <c r="A5474" s="3">
        <v>45352</v>
      </c>
      <c r="B5474" s="9">
        <v>-1000</v>
      </c>
      <c r="C5474" s="9" t="s">
        <v>36</v>
      </c>
      <c r="D5474" s="9" t="s">
        <v>37</v>
      </c>
      <c r="E5474" s="9" t="s">
        <v>1736</v>
      </c>
      <c r="F5474" s="9" t="s">
        <v>5537</v>
      </c>
      <c r="G5474" s="9" t="s">
        <v>5492</v>
      </c>
      <c r="H5474" s="10" t="s">
        <v>5662</v>
      </c>
      <c r="I5474" s="10"/>
      <c r="J5474" s="10"/>
      <c r="K5474" s="10"/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</row>
    <row r="5475" spans="1:24" x14ac:dyDescent="0.2">
      <c r="A5475" s="3">
        <v>45377</v>
      </c>
      <c r="B5475" s="9">
        <v>-15300</v>
      </c>
      <c r="C5475" s="9" t="s">
        <v>5534</v>
      </c>
      <c r="D5475" s="9" t="s">
        <v>37</v>
      </c>
      <c r="E5475" s="9" t="s">
        <v>1877</v>
      </c>
      <c r="F5475" s="9" t="s">
        <v>5537</v>
      </c>
      <c r="G5475" s="9" t="s">
        <v>5492</v>
      </c>
      <c r="H5475" s="10" t="s">
        <v>5662</v>
      </c>
      <c r="I5475" s="10"/>
      <c r="J5475" s="10"/>
      <c r="K5475" s="10"/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</row>
    <row r="5476" spans="1:24" x14ac:dyDescent="0.2">
      <c r="A5476" s="3">
        <v>45387</v>
      </c>
      <c r="B5476" s="9">
        <v>-80</v>
      </c>
      <c r="C5476" s="9" t="s">
        <v>5534</v>
      </c>
      <c r="D5476" s="9" t="s">
        <v>37</v>
      </c>
      <c r="E5476" s="9" t="s">
        <v>1930</v>
      </c>
      <c r="F5476" s="9" t="s">
        <v>5537</v>
      </c>
      <c r="G5476" s="9" t="s">
        <v>5492</v>
      </c>
      <c r="H5476" s="10" t="s">
        <v>5662</v>
      </c>
      <c r="I5476" s="10"/>
      <c r="J5476" s="10"/>
      <c r="K5476" s="10"/>
      <c r="L5476" s="10"/>
      <c r="M5476" s="10"/>
      <c r="N5476" s="10"/>
      <c r="O5476" s="10"/>
      <c r="P5476" s="10"/>
      <c r="Q5476" s="10"/>
      <c r="R5476" s="10"/>
      <c r="S5476" s="10"/>
      <c r="T5476" s="10"/>
      <c r="U5476" s="10"/>
      <c r="V5476" s="10"/>
      <c r="W5476" s="10"/>
      <c r="X5476" s="10"/>
    </row>
    <row r="5477" spans="1:24" x14ac:dyDescent="0.2">
      <c r="A5477" s="3">
        <v>45387</v>
      </c>
      <c r="B5477" s="9">
        <v>-11</v>
      </c>
      <c r="C5477" s="9" t="s">
        <v>36</v>
      </c>
      <c r="D5477" s="9" t="s">
        <v>37</v>
      </c>
      <c r="E5477" s="9" t="s">
        <v>1928</v>
      </c>
      <c r="F5477" s="9" t="s">
        <v>5537</v>
      </c>
      <c r="G5477" s="9" t="s">
        <v>5492</v>
      </c>
      <c r="H5477" s="10" t="s">
        <v>5662</v>
      </c>
      <c r="I5477" s="10"/>
      <c r="J5477" s="10"/>
      <c r="K5477" s="10"/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</row>
    <row r="5478" spans="1:24" x14ac:dyDescent="0.2">
      <c r="A5478" s="3">
        <v>45406</v>
      </c>
      <c r="B5478" s="9">
        <v>-500</v>
      </c>
      <c r="C5478" s="9" t="s">
        <v>36</v>
      </c>
      <c r="D5478" s="9" t="s">
        <v>37</v>
      </c>
      <c r="E5478" s="9" t="s">
        <v>2007</v>
      </c>
      <c r="F5478" s="9" t="s">
        <v>5537</v>
      </c>
      <c r="G5478" s="9" t="s">
        <v>5492</v>
      </c>
      <c r="H5478" s="10" t="s">
        <v>5662</v>
      </c>
      <c r="I5478" s="10"/>
      <c r="J5478" s="10"/>
      <c r="K5478" s="10"/>
      <c r="L5478" s="10"/>
      <c r="M5478" s="10"/>
      <c r="N5478" s="10"/>
      <c r="O5478" s="10"/>
      <c r="P5478" s="10"/>
      <c r="Q5478" s="10"/>
      <c r="R5478" s="10"/>
      <c r="S5478" s="10"/>
      <c r="T5478" s="10"/>
      <c r="U5478" s="10"/>
      <c r="V5478" s="10"/>
      <c r="W5478" s="10"/>
      <c r="X5478" s="10"/>
    </row>
    <row r="5479" spans="1:24" x14ac:dyDescent="0.2">
      <c r="A5479" s="3">
        <v>45439</v>
      </c>
      <c r="B5479" s="9">
        <v>-70</v>
      </c>
      <c r="C5479" s="9" t="s">
        <v>36</v>
      </c>
      <c r="D5479" s="9" t="s">
        <v>37</v>
      </c>
      <c r="E5479" s="9" t="s">
        <v>2242</v>
      </c>
      <c r="F5479" s="9" t="s">
        <v>5537</v>
      </c>
      <c r="G5479" s="9" t="s">
        <v>5492</v>
      </c>
      <c r="H5479" s="10" t="s">
        <v>5662</v>
      </c>
      <c r="I5479" s="10"/>
      <c r="J5479" s="10"/>
      <c r="K5479" s="10"/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</row>
    <row r="5480" spans="1:24" x14ac:dyDescent="0.2">
      <c r="A5480" s="3">
        <v>45488</v>
      </c>
      <c r="B5480" s="9">
        <v>-500</v>
      </c>
      <c r="C5480" s="9" t="s">
        <v>5534</v>
      </c>
      <c r="D5480" s="9" t="s">
        <v>37</v>
      </c>
      <c r="E5480" s="9" t="s">
        <v>2418</v>
      </c>
      <c r="F5480" s="9" t="s">
        <v>5537</v>
      </c>
      <c r="G5480" s="9" t="s">
        <v>5492</v>
      </c>
      <c r="H5480" s="10" t="s">
        <v>5662</v>
      </c>
      <c r="I5480" s="10"/>
      <c r="J5480" s="10"/>
      <c r="K5480" s="10"/>
      <c r="L5480" s="10"/>
      <c r="M5480" s="10"/>
      <c r="N5480" s="10"/>
      <c r="O5480" s="10"/>
      <c r="P5480" s="10"/>
      <c r="Q5480" s="10"/>
      <c r="R5480" s="10"/>
      <c r="S5480" s="10"/>
      <c r="T5480" s="10"/>
      <c r="U5480" s="10"/>
      <c r="V5480" s="10"/>
      <c r="W5480" s="10"/>
      <c r="X5480" s="10"/>
    </row>
    <row r="5481" spans="1:24" x14ac:dyDescent="0.2">
      <c r="A5481" s="3">
        <v>45502</v>
      </c>
      <c r="B5481" s="9">
        <v>-500</v>
      </c>
      <c r="C5481" s="9" t="s">
        <v>5534</v>
      </c>
      <c r="D5481" s="9" t="s">
        <v>37</v>
      </c>
      <c r="E5481" s="9" t="s">
        <v>2490</v>
      </c>
      <c r="F5481" s="9" t="s">
        <v>5537</v>
      </c>
      <c r="G5481" s="9" t="s">
        <v>5492</v>
      </c>
      <c r="H5481" s="10" t="s">
        <v>5662</v>
      </c>
      <c r="I5481" s="10"/>
      <c r="J5481" s="10"/>
      <c r="K5481" s="10"/>
      <c r="L5481" s="10"/>
      <c r="M5481" s="10"/>
      <c r="N5481" s="10"/>
      <c r="O5481" s="10"/>
      <c r="P5481" s="10"/>
      <c r="Q5481" s="10"/>
      <c r="R5481" s="10"/>
      <c r="S5481" s="10"/>
      <c r="T5481" s="10"/>
      <c r="U5481" s="10"/>
      <c r="V5481" s="10"/>
      <c r="W5481" s="10"/>
      <c r="X5481" s="10"/>
    </row>
    <row r="5482" spans="1:24" x14ac:dyDescent="0.2">
      <c r="A5482" s="3">
        <v>45527</v>
      </c>
      <c r="B5482" s="9">
        <v>-145</v>
      </c>
      <c r="C5482" s="9" t="s">
        <v>36</v>
      </c>
      <c r="D5482" s="9" t="s">
        <v>37</v>
      </c>
      <c r="E5482" s="9" t="s">
        <v>2615</v>
      </c>
      <c r="F5482" s="9" t="s">
        <v>5537</v>
      </c>
      <c r="G5482" s="9" t="s">
        <v>5492</v>
      </c>
      <c r="H5482" s="10" t="s">
        <v>5662</v>
      </c>
      <c r="I5482" s="10"/>
      <c r="J5482" s="10"/>
      <c r="K5482" s="10"/>
      <c r="L5482" s="10"/>
      <c r="M5482" s="10"/>
      <c r="N5482" s="10"/>
      <c r="O5482" s="10"/>
      <c r="P5482" s="10"/>
      <c r="Q5482" s="10"/>
      <c r="R5482" s="10"/>
      <c r="S5482" s="10"/>
      <c r="T5482" s="10"/>
      <c r="U5482" s="10"/>
      <c r="V5482" s="10"/>
      <c r="W5482" s="10"/>
      <c r="X5482" s="10"/>
    </row>
    <row r="5483" spans="1:24" x14ac:dyDescent="0.2">
      <c r="A5483" s="3">
        <v>45540</v>
      </c>
      <c r="B5483" s="9">
        <v>-485</v>
      </c>
      <c r="C5483" s="9" t="s">
        <v>5534</v>
      </c>
      <c r="D5483" s="9" t="s">
        <v>37</v>
      </c>
      <c r="E5483" s="9" t="s">
        <v>2665</v>
      </c>
      <c r="F5483" s="9" t="s">
        <v>5537</v>
      </c>
      <c r="G5483" s="9" t="s">
        <v>5492</v>
      </c>
      <c r="H5483" s="10" t="s">
        <v>5662</v>
      </c>
      <c r="I5483" s="10"/>
      <c r="J5483" s="10"/>
      <c r="K5483" s="10"/>
      <c r="L5483" s="10"/>
      <c r="M5483" s="10"/>
      <c r="N5483" s="10"/>
      <c r="O5483" s="10"/>
      <c r="P5483" s="10"/>
      <c r="Q5483" s="10"/>
      <c r="R5483" s="10"/>
      <c r="S5483" s="10"/>
      <c r="T5483" s="10"/>
      <c r="U5483" s="10"/>
      <c r="V5483" s="10"/>
      <c r="W5483" s="10"/>
      <c r="X5483" s="10"/>
    </row>
    <row r="5484" spans="1:24" x14ac:dyDescent="0.2">
      <c r="A5484" s="3">
        <v>45567</v>
      </c>
      <c r="B5484" s="9">
        <v>-60</v>
      </c>
      <c r="C5484" s="9" t="s">
        <v>36</v>
      </c>
      <c r="D5484" s="9" t="s">
        <v>37</v>
      </c>
      <c r="E5484" s="9" t="s">
        <v>2860</v>
      </c>
      <c r="F5484" s="9" t="s">
        <v>5537</v>
      </c>
      <c r="G5484" s="9" t="s">
        <v>5492</v>
      </c>
      <c r="H5484" s="10" t="s">
        <v>5662</v>
      </c>
      <c r="I5484" s="10"/>
      <c r="J5484" s="10"/>
      <c r="K5484" s="10"/>
      <c r="L5484" s="10"/>
      <c r="M5484" s="10"/>
      <c r="N5484" s="10"/>
      <c r="O5484" s="10"/>
      <c r="P5484" s="10"/>
      <c r="Q5484" s="10"/>
      <c r="R5484" s="10"/>
      <c r="S5484" s="10"/>
      <c r="T5484" s="10"/>
      <c r="U5484" s="10"/>
      <c r="V5484" s="10"/>
      <c r="W5484" s="10"/>
      <c r="X5484" s="10"/>
    </row>
    <row r="5485" spans="1:24" x14ac:dyDescent="0.2">
      <c r="A5485" s="3">
        <v>45586</v>
      </c>
      <c r="B5485" s="9">
        <v>-300</v>
      </c>
      <c r="C5485" s="9" t="s">
        <v>36</v>
      </c>
      <c r="D5485" s="9" t="s">
        <v>37</v>
      </c>
      <c r="E5485" s="9" t="s">
        <v>2928</v>
      </c>
      <c r="F5485" s="9" t="s">
        <v>5537</v>
      </c>
      <c r="G5485" s="9" t="s">
        <v>5492</v>
      </c>
      <c r="H5485" s="10" t="s">
        <v>5662</v>
      </c>
      <c r="I5485" s="10"/>
      <c r="J5485" s="10"/>
      <c r="K5485" s="10"/>
      <c r="L5485" s="10"/>
      <c r="M5485" s="10"/>
      <c r="N5485" s="10"/>
      <c r="O5485" s="10"/>
      <c r="P5485" s="10"/>
      <c r="Q5485" s="10"/>
      <c r="R5485" s="10"/>
      <c r="S5485" s="10"/>
      <c r="T5485" s="10"/>
      <c r="U5485" s="10"/>
      <c r="V5485" s="10"/>
      <c r="W5485" s="10"/>
      <c r="X5485" s="10"/>
    </row>
    <row r="5486" spans="1:24" x14ac:dyDescent="0.2">
      <c r="A5486" s="3">
        <v>45593</v>
      </c>
      <c r="B5486" s="9">
        <v>-500</v>
      </c>
      <c r="C5486" s="9" t="s">
        <v>5534</v>
      </c>
      <c r="D5486" s="9" t="s">
        <v>37</v>
      </c>
      <c r="E5486" s="9" t="s">
        <v>2975</v>
      </c>
      <c r="F5486" s="9" t="s">
        <v>5537</v>
      </c>
      <c r="G5486" s="9" t="s">
        <v>5492</v>
      </c>
      <c r="H5486" s="10" t="s">
        <v>5662</v>
      </c>
      <c r="I5486" s="10"/>
      <c r="J5486" s="10"/>
      <c r="K5486" s="10"/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</row>
    <row r="5487" spans="1:24" x14ac:dyDescent="0.2">
      <c r="A5487" s="3">
        <v>45611</v>
      </c>
      <c r="B5487" s="9">
        <v>-1000</v>
      </c>
      <c r="C5487" s="9" t="s">
        <v>36</v>
      </c>
      <c r="D5487" s="9" t="s">
        <v>37</v>
      </c>
      <c r="E5487" s="9" t="s">
        <v>3059</v>
      </c>
      <c r="F5487" s="9" t="s">
        <v>5537</v>
      </c>
      <c r="G5487" s="9" t="s">
        <v>5492</v>
      </c>
      <c r="H5487" s="10" t="s">
        <v>5662</v>
      </c>
      <c r="I5487" s="10"/>
      <c r="J5487" s="10"/>
      <c r="K5487" s="10"/>
      <c r="L5487" s="10"/>
      <c r="M5487" s="10"/>
      <c r="N5487" s="10"/>
      <c r="O5487" s="10"/>
      <c r="P5487" s="10"/>
      <c r="Q5487" s="10"/>
      <c r="R5487" s="10"/>
      <c r="S5487" s="10"/>
      <c r="T5487" s="10"/>
      <c r="U5487" s="10"/>
      <c r="V5487" s="10"/>
      <c r="W5487" s="10"/>
      <c r="X5487" s="10"/>
    </row>
    <row r="5488" spans="1:24" x14ac:dyDescent="0.2">
      <c r="A5488" s="3">
        <v>45635</v>
      </c>
      <c r="B5488" s="9">
        <v>-34</v>
      </c>
      <c r="C5488" s="9" t="s">
        <v>36</v>
      </c>
      <c r="D5488" s="9" t="s">
        <v>37</v>
      </c>
      <c r="E5488" s="9" t="s">
        <v>3184</v>
      </c>
      <c r="F5488" s="9" t="s">
        <v>5537</v>
      </c>
      <c r="G5488" s="9" t="s">
        <v>5492</v>
      </c>
      <c r="H5488" s="10" t="s">
        <v>5662</v>
      </c>
      <c r="I5488" s="10"/>
      <c r="J5488" s="10"/>
      <c r="K5488" s="10"/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</row>
    <row r="5489" spans="1:24" x14ac:dyDescent="0.2">
      <c r="A5489" s="3">
        <v>45649</v>
      </c>
      <c r="B5489" s="9">
        <v>-2000</v>
      </c>
      <c r="C5489" s="9" t="s">
        <v>5534</v>
      </c>
      <c r="D5489" s="9" t="s">
        <v>37</v>
      </c>
      <c r="E5489" s="9" t="s">
        <v>3259</v>
      </c>
      <c r="F5489" s="9" t="s">
        <v>5537</v>
      </c>
      <c r="G5489" s="9" t="s">
        <v>5492</v>
      </c>
      <c r="H5489" s="10" t="s">
        <v>5662</v>
      </c>
      <c r="I5489" s="10"/>
      <c r="J5489" s="10"/>
      <c r="K5489" s="10"/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</row>
    <row r="5490" spans="1:24" x14ac:dyDescent="0.2">
      <c r="A5490" s="3">
        <v>45740</v>
      </c>
      <c r="B5490" s="9">
        <v>-250</v>
      </c>
      <c r="C5490" s="9" t="s">
        <v>36</v>
      </c>
      <c r="D5490" s="9" t="s">
        <v>37</v>
      </c>
      <c r="E5490" s="9" t="s">
        <v>3621</v>
      </c>
      <c r="F5490" s="9" t="s">
        <v>5537</v>
      </c>
      <c r="G5490" s="9" t="s">
        <v>5492</v>
      </c>
      <c r="H5490" s="10" t="s">
        <v>5662</v>
      </c>
      <c r="I5490" s="10"/>
      <c r="J5490" s="10"/>
      <c r="K5490" s="10"/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</row>
    <row r="5491" spans="1:24" x14ac:dyDescent="0.2">
      <c r="A5491" s="3">
        <v>45754</v>
      </c>
      <c r="B5491" s="9">
        <v>-100</v>
      </c>
      <c r="C5491" s="9" t="s">
        <v>5534</v>
      </c>
      <c r="D5491" s="9" t="s">
        <v>37</v>
      </c>
      <c r="E5491" s="9" t="s">
        <v>3686</v>
      </c>
      <c r="F5491" s="9" t="s">
        <v>5537</v>
      </c>
      <c r="G5491" s="9" t="s">
        <v>5492</v>
      </c>
      <c r="H5491" s="10" t="s">
        <v>5662</v>
      </c>
      <c r="I5491" s="10"/>
      <c r="J5491" s="10"/>
      <c r="K5491" s="10"/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</row>
    <row r="5492" spans="1:24" x14ac:dyDescent="0.2">
      <c r="A5492" s="3">
        <v>45757</v>
      </c>
      <c r="B5492" s="9">
        <v>-1150</v>
      </c>
      <c r="C5492" s="9" t="s">
        <v>36</v>
      </c>
      <c r="D5492" s="9" t="s">
        <v>37</v>
      </c>
      <c r="E5492" s="9" t="s">
        <v>3698</v>
      </c>
      <c r="F5492" s="9" t="s">
        <v>5537</v>
      </c>
      <c r="G5492" s="9" t="s">
        <v>5492</v>
      </c>
      <c r="H5492" s="10" t="s">
        <v>5662</v>
      </c>
      <c r="I5492" s="10"/>
      <c r="J5492" s="10"/>
      <c r="K5492" s="10"/>
      <c r="L5492" s="10"/>
      <c r="M5492" s="10"/>
      <c r="N5492" s="10"/>
      <c r="O5492" s="10"/>
      <c r="P5492" s="10"/>
      <c r="Q5492" s="10"/>
      <c r="R5492" s="10"/>
      <c r="S5492" s="10"/>
      <c r="T5492" s="10"/>
      <c r="U5492" s="10"/>
      <c r="V5492" s="10"/>
      <c r="W5492" s="10"/>
      <c r="X5492" s="10"/>
    </row>
    <row r="5493" spans="1:24" x14ac:dyDescent="0.2">
      <c r="A5493" s="3">
        <v>45803</v>
      </c>
      <c r="B5493" s="9">
        <v>-1300</v>
      </c>
      <c r="C5493" s="9" t="s">
        <v>5534</v>
      </c>
      <c r="D5493" s="9" t="s">
        <v>37</v>
      </c>
      <c r="E5493" s="9" t="s">
        <v>4002</v>
      </c>
      <c r="F5493" s="9" t="s">
        <v>5537</v>
      </c>
      <c r="G5493" s="9" t="s">
        <v>5492</v>
      </c>
      <c r="H5493" s="10" t="s">
        <v>5662</v>
      </c>
      <c r="I5493" s="10"/>
      <c r="J5493" s="10"/>
      <c r="K5493" s="10"/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</row>
    <row r="5494" spans="1:24" x14ac:dyDescent="0.2">
      <c r="A5494" s="3">
        <v>45807</v>
      </c>
      <c r="B5494" s="9">
        <v>-250</v>
      </c>
      <c r="C5494" s="9" t="s">
        <v>36</v>
      </c>
      <c r="D5494" s="9" t="s">
        <v>37</v>
      </c>
      <c r="E5494" s="9" t="s">
        <v>4035</v>
      </c>
      <c r="F5494" s="9" t="s">
        <v>5537</v>
      </c>
      <c r="G5494" s="9" t="s">
        <v>5492</v>
      </c>
      <c r="H5494" s="10" t="s">
        <v>5662</v>
      </c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</row>
    <row r="5495" spans="1:24" x14ac:dyDescent="0.2">
      <c r="A5495" s="3">
        <v>45882</v>
      </c>
      <c r="B5495" s="9">
        <v>-150</v>
      </c>
      <c r="C5495" s="9" t="s">
        <v>36</v>
      </c>
      <c r="D5495" s="9" t="s">
        <v>37</v>
      </c>
      <c r="E5495" s="9" t="s">
        <v>4508</v>
      </c>
      <c r="F5495" s="9" t="s">
        <v>5537</v>
      </c>
      <c r="G5495" s="9" t="s">
        <v>5492</v>
      </c>
      <c r="H5495" s="10" t="s">
        <v>5662</v>
      </c>
      <c r="I5495" s="10"/>
      <c r="J5495" s="10"/>
      <c r="K5495" s="10"/>
      <c r="L5495" s="10"/>
      <c r="M5495" s="10"/>
      <c r="N5495" s="10"/>
      <c r="O5495" s="10"/>
      <c r="P5495" s="10"/>
      <c r="Q5495" s="10"/>
      <c r="R5495" s="10"/>
      <c r="S5495" s="10"/>
      <c r="T5495" s="10"/>
      <c r="U5495" s="10"/>
      <c r="V5495" s="10"/>
      <c r="W5495" s="10"/>
      <c r="X5495" s="10"/>
    </row>
    <row r="5496" spans="1:24" hidden="1" x14ac:dyDescent="0.2">
      <c r="A5496" s="3">
        <v>45798</v>
      </c>
      <c r="B5496" s="9">
        <v>5752.48</v>
      </c>
      <c r="C5496" s="9" t="s">
        <v>36</v>
      </c>
      <c r="D5496" s="9" t="s">
        <v>95</v>
      </c>
      <c r="E5496" s="9" t="s">
        <v>96</v>
      </c>
      <c r="F5496" s="9" t="s">
        <v>97</v>
      </c>
      <c r="G5496" s="9" t="s">
        <v>5532</v>
      </c>
      <c r="H5496" s="10" t="s">
        <v>4239</v>
      </c>
      <c r="I5496" s="10"/>
      <c r="J5496" s="10"/>
      <c r="K5496" s="10"/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</row>
    <row r="5497" spans="1:24" x14ac:dyDescent="0.2">
      <c r="A5497" s="3">
        <v>45294</v>
      </c>
      <c r="B5497" s="9">
        <v>-300</v>
      </c>
      <c r="C5497" s="9" t="s">
        <v>5534</v>
      </c>
      <c r="D5497" s="9" t="s">
        <v>37</v>
      </c>
      <c r="E5497" s="9" t="s">
        <v>1528</v>
      </c>
      <c r="F5497" s="9" t="s">
        <v>5537</v>
      </c>
      <c r="G5497" s="9" t="s">
        <v>5492</v>
      </c>
      <c r="H5497" s="10" t="s">
        <v>5663</v>
      </c>
      <c r="I5497" s="10"/>
      <c r="J5497" s="10"/>
      <c r="K5497" s="10"/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</row>
    <row r="5498" spans="1:24" x14ac:dyDescent="0.2">
      <c r="A5498" s="3">
        <v>45392</v>
      </c>
      <c r="B5498" s="9">
        <v>-1500</v>
      </c>
      <c r="C5498" s="9" t="s">
        <v>36</v>
      </c>
      <c r="D5498" s="9" t="s">
        <v>37</v>
      </c>
      <c r="E5498" s="9" t="s">
        <v>1945</v>
      </c>
      <c r="F5498" s="9" t="s">
        <v>5537</v>
      </c>
      <c r="G5498" s="9" t="s">
        <v>5492</v>
      </c>
      <c r="H5498" s="10" t="s">
        <v>5663</v>
      </c>
      <c r="I5498" s="10"/>
      <c r="J5498" s="10"/>
      <c r="K5498" s="10"/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</row>
    <row r="5499" spans="1:24" x14ac:dyDescent="0.2">
      <c r="A5499" s="3">
        <v>45511</v>
      </c>
      <c r="B5499" s="9">
        <v>-123</v>
      </c>
      <c r="C5499" s="9" t="s">
        <v>36</v>
      </c>
      <c r="D5499" s="9" t="s">
        <v>37</v>
      </c>
      <c r="E5499" s="9" t="s">
        <v>2537</v>
      </c>
      <c r="F5499" s="9" t="s">
        <v>5537</v>
      </c>
      <c r="G5499" s="9" t="s">
        <v>5492</v>
      </c>
      <c r="H5499" s="10" t="s">
        <v>5663</v>
      </c>
      <c r="I5499" s="10"/>
      <c r="J5499" s="10"/>
      <c r="K5499" s="10"/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</row>
    <row r="5500" spans="1:24" x14ac:dyDescent="0.2">
      <c r="A5500" s="3">
        <v>45523</v>
      </c>
      <c r="B5500" s="9">
        <v>-1350</v>
      </c>
      <c r="C5500" s="9" t="s">
        <v>5534</v>
      </c>
      <c r="D5500" s="9" t="s">
        <v>37</v>
      </c>
      <c r="E5500" s="9" t="s">
        <v>2597</v>
      </c>
      <c r="F5500" s="9" t="s">
        <v>5537</v>
      </c>
      <c r="G5500" s="9" t="s">
        <v>5492</v>
      </c>
      <c r="H5500" s="10" t="s">
        <v>5663</v>
      </c>
      <c r="I5500" s="10"/>
      <c r="J5500" s="10"/>
      <c r="K5500" s="10"/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</row>
    <row r="5501" spans="1:24" x14ac:dyDescent="0.2">
      <c r="A5501" s="3">
        <v>45527</v>
      </c>
      <c r="B5501" s="9">
        <v>-71</v>
      </c>
      <c r="C5501" s="9" t="s">
        <v>5534</v>
      </c>
      <c r="D5501" s="9" t="s">
        <v>37</v>
      </c>
      <c r="E5501" s="9" t="s">
        <v>2622</v>
      </c>
      <c r="F5501" s="9" t="s">
        <v>5537</v>
      </c>
      <c r="G5501" s="9" t="s">
        <v>5492</v>
      </c>
      <c r="H5501" s="10" t="s">
        <v>5663</v>
      </c>
      <c r="I5501" s="10"/>
      <c r="J5501" s="10"/>
      <c r="K5501" s="10"/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</row>
    <row r="5502" spans="1:24" x14ac:dyDescent="0.2">
      <c r="A5502" s="3">
        <v>45533</v>
      </c>
      <c r="B5502" s="9">
        <v>-1000</v>
      </c>
      <c r="C5502" s="9" t="s">
        <v>36</v>
      </c>
      <c r="D5502" s="9" t="s">
        <v>37</v>
      </c>
      <c r="E5502" s="9" t="s">
        <v>2639</v>
      </c>
      <c r="F5502" s="9" t="s">
        <v>5537</v>
      </c>
      <c r="G5502" s="9" t="s">
        <v>5492</v>
      </c>
      <c r="H5502" s="10" t="s">
        <v>5663</v>
      </c>
      <c r="I5502" s="10"/>
      <c r="J5502" s="10"/>
      <c r="K5502" s="10"/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</row>
    <row r="5503" spans="1:24" x14ac:dyDescent="0.2">
      <c r="A5503" s="3">
        <v>45569</v>
      </c>
      <c r="B5503" s="9">
        <v>-400</v>
      </c>
      <c r="C5503" s="9" t="s">
        <v>36</v>
      </c>
      <c r="D5503" s="9" t="s">
        <v>37</v>
      </c>
      <c r="E5503" s="9" t="s">
        <v>2872</v>
      </c>
      <c r="F5503" s="9" t="s">
        <v>5537</v>
      </c>
      <c r="G5503" s="9" t="s">
        <v>5492</v>
      </c>
      <c r="H5503" s="10" t="s">
        <v>5663</v>
      </c>
      <c r="I5503" s="10"/>
      <c r="J5503" s="10"/>
      <c r="K5503" s="10"/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</row>
    <row r="5504" spans="1:24" x14ac:dyDescent="0.2">
      <c r="A5504" s="3">
        <v>45586</v>
      </c>
      <c r="B5504" s="9">
        <v>-70</v>
      </c>
      <c r="C5504" s="9" t="s">
        <v>36</v>
      </c>
      <c r="D5504" s="9" t="s">
        <v>37</v>
      </c>
      <c r="E5504" s="9" t="s">
        <v>2929</v>
      </c>
      <c r="F5504" s="9" t="s">
        <v>5537</v>
      </c>
      <c r="G5504" s="9" t="s">
        <v>5492</v>
      </c>
      <c r="H5504" s="10" t="s">
        <v>5663</v>
      </c>
      <c r="I5504" s="10"/>
      <c r="J5504" s="10"/>
      <c r="K5504" s="10"/>
      <c r="L5504" s="10"/>
      <c r="M5504" s="10"/>
      <c r="N5504" s="10"/>
      <c r="O5504" s="10"/>
      <c r="P5504" s="10"/>
      <c r="Q5504" s="10"/>
      <c r="R5504" s="10"/>
      <c r="S5504" s="10"/>
      <c r="T5504" s="10"/>
      <c r="U5504" s="10"/>
      <c r="V5504" s="10"/>
      <c r="W5504" s="10"/>
      <c r="X5504" s="10"/>
    </row>
    <row r="5505" spans="1:24" x14ac:dyDescent="0.2">
      <c r="A5505" s="3">
        <v>45602</v>
      </c>
      <c r="B5505" s="9">
        <v>-150</v>
      </c>
      <c r="C5505" s="9" t="s">
        <v>36</v>
      </c>
      <c r="D5505" s="9" t="s">
        <v>37</v>
      </c>
      <c r="E5505" s="9" t="s">
        <v>3005</v>
      </c>
      <c r="F5505" s="9" t="s">
        <v>5537</v>
      </c>
      <c r="G5505" s="9" t="s">
        <v>5492</v>
      </c>
      <c r="H5505" s="10" t="s">
        <v>5663</v>
      </c>
      <c r="I5505" s="10"/>
      <c r="J5505" s="10"/>
      <c r="K5505" s="10"/>
      <c r="L5505" s="10"/>
      <c r="M5505" s="10"/>
      <c r="N5505" s="10"/>
      <c r="O5505" s="10"/>
      <c r="P5505" s="10"/>
      <c r="Q5505" s="10"/>
      <c r="R5505" s="10"/>
      <c r="S5505" s="10"/>
      <c r="T5505" s="10"/>
      <c r="U5505" s="10"/>
      <c r="V5505" s="10"/>
      <c r="W5505" s="10"/>
      <c r="X5505" s="10"/>
    </row>
    <row r="5506" spans="1:24" x14ac:dyDescent="0.2">
      <c r="A5506" s="3">
        <v>45660</v>
      </c>
      <c r="B5506" s="9">
        <v>-200</v>
      </c>
      <c r="C5506" s="9" t="s">
        <v>36</v>
      </c>
      <c r="D5506" s="9" t="s">
        <v>37</v>
      </c>
      <c r="E5506" s="9" t="s">
        <v>3311</v>
      </c>
      <c r="F5506" s="9" t="s">
        <v>5537</v>
      </c>
      <c r="G5506" s="9" t="s">
        <v>5492</v>
      </c>
      <c r="H5506" s="10" t="s">
        <v>5663</v>
      </c>
      <c r="I5506" s="10"/>
      <c r="J5506" s="10"/>
      <c r="K5506" s="10"/>
      <c r="L5506" s="10"/>
      <c r="M5506" s="10"/>
      <c r="N5506" s="10"/>
      <c r="O5506" s="10"/>
      <c r="P5506" s="10"/>
      <c r="Q5506" s="10"/>
      <c r="R5506" s="10"/>
      <c r="S5506" s="10"/>
      <c r="T5506" s="10"/>
      <c r="U5506" s="10"/>
      <c r="V5506" s="10"/>
      <c r="W5506" s="10"/>
      <c r="X5506" s="10"/>
    </row>
    <row r="5507" spans="1:24" x14ac:dyDescent="0.2">
      <c r="A5507" s="3">
        <v>45736</v>
      </c>
      <c r="B5507" s="9">
        <v>-300</v>
      </c>
      <c r="C5507" s="9" t="s">
        <v>36</v>
      </c>
      <c r="D5507" s="9" t="s">
        <v>37</v>
      </c>
      <c r="E5507" s="9" t="s">
        <v>3613</v>
      </c>
      <c r="F5507" s="9" t="s">
        <v>5537</v>
      </c>
      <c r="G5507" s="9" t="s">
        <v>5492</v>
      </c>
      <c r="H5507" s="10" t="s">
        <v>5663</v>
      </c>
      <c r="I5507" s="10"/>
      <c r="J5507" s="10"/>
      <c r="K5507" s="10"/>
      <c r="L5507" s="10"/>
      <c r="M5507" s="10"/>
      <c r="N5507" s="10"/>
      <c r="O5507" s="10"/>
      <c r="P5507" s="10"/>
      <c r="Q5507" s="10"/>
      <c r="R5507" s="10"/>
      <c r="S5507" s="10"/>
      <c r="T5507" s="10"/>
      <c r="U5507" s="10"/>
      <c r="V5507" s="10"/>
      <c r="W5507" s="10"/>
      <c r="X5507" s="10"/>
    </row>
    <row r="5508" spans="1:24" x14ac:dyDescent="0.2">
      <c r="A5508" s="3">
        <v>45756</v>
      </c>
      <c r="B5508" s="9">
        <v>-200</v>
      </c>
      <c r="C5508" s="9" t="s">
        <v>5534</v>
      </c>
      <c r="D5508" s="9" t="s">
        <v>37</v>
      </c>
      <c r="E5508" s="9" t="s">
        <v>3696</v>
      </c>
      <c r="F5508" s="9" t="s">
        <v>5537</v>
      </c>
      <c r="G5508" s="9" t="s">
        <v>5492</v>
      </c>
      <c r="H5508" s="10" t="s">
        <v>5663</v>
      </c>
      <c r="I5508" s="10"/>
      <c r="J5508" s="10"/>
      <c r="K5508" s="10"/>
      <c r="L5508" s="10"/>
      <c r="M5508" s="10"/>
      <c r="N5508" s="10"/>
      <c r="O5508" s="10"/>
      <c r="P5508" s="10"/>
      <c r="Q5508" s="10"/>
      <c r="R5508" s="10"/>
      <c r="S5508" s="10"/>
      <c r="T5508" s="10"/>
      <c r="U5508" s="10"/>
      <c r="V5508" s="10"/>
      <c r="W5508" s="10"/>
      <c r="X5508" s="10"/>
    </row>
    <row r="5509" spans="1:24" x14ac:dyDescent="0.2">
      <c r="A5509" s="3">
        <v>45840</v>
      </c>
      <c r="B5509" s="9">
        <v>-500</v>
      </c>
      <c r="C5509" s="9" t="s">
        <v>36</v>
      </c>
      <c r="D5509" s="9" t="s">
        <v>37</v>
      </c>
      <c r="E5509" s="9" t="s">
        <v>4241</v>
      </c>
      <c r="F5509" s="9" t="s">
        <v>5537</v>
      </c>
      <c r="G5509" s="9" t="s">
        <v>5492</v>
      </c>
      <c r="H5509" s="10" t="s">
        <v>5663</v>
      </c>
      <c r="I5509" s="10"/>
      <c r="J5509" s="10"/>
      <c r="K5509" s="10"/>
      <c r="L5509" s="10"/>
      <c r="M5509" s="10"/>
      <c r="N5509" s="10"/>
      <c r="O5509" s="10"/>
      <c r="P5509" s="10"/>
      <c r="Q5509" s="10"/>
      <c r="R5509" s="10"/>
      <c r="S5509" s="10"/>
      <c r="T5509" s="10"/>
      <c r="U5509" s="10"/>
      <c r="V5509" s="10"/>
      <c r="W5509" s="10"/>
      <c r="X5509" s="10"/>
    </row>
    <row r="5510" spans="1:24" x14ac:dyDescent="0.2">
      <c r="A5510" s="3">
        <v>45915</v>
      </c>
      <c r="B5510" s="9">
        <v>-1500</v>
      </c>
      <c r="C5510" s="9" t="s">
        <v>36</v>
      </c>
      <c r="D5510" s="9" t="s">
        <v>37</v>
      </c>
      <c r="E5510" s="9" t="s">
        <v>4718</v>
      </c>
      <c r="F5510" s="9" t="s">
        <v>5537</v>
      </c>
      <c r="G5510" s="9" t="s">
        <v>5492</v>
      </c>
      <c r="H5510" s="10" t="s">
        <v>5663</v>
      </c>
      <c r="I5510" s="10"/>
      <c r="J5510" s="10"/>
      <c r="K5510" s="10"/>
      <c r="L5510" s="10"/>
      <c r="M5510" s="10"/>
      <c r="N5510" s="10"/>
      <c r="O5510" s="10"/>
      <c r="P5510" s="10"/>
      <c r="Q5510" s="10"/>
      <c r="R5510" s="10"/>
      <c r="S5510" s="10"/>
      <c r="T5510" s="10"/>
      <c r="U5510" s="10"/>
      <c r="V5510" s="10"/>
      <c r="W5510" s="10"/>
      <c r="X5510" s="10"/>
    </row>
    <row r="5511" spans="1:24" x14ac:dyDescent="0.2">
      <c r="A5511" s="3">
        <v>45943</v>
      </c>
      <c r="B5511" s="9">
        <v>-3000</v>
      </c>
      <c r="C5511" s="9" t="s">
        <v>5534</v>
      </c>
      <c r="D5511" s="9" t="s">
        <v>37</v>
      </c>
      <c r="E5511" s="9" t="s">
        <v>4895</v>
      </c>
      <c r="F5511" s="9" t="s">
        <v>5537</v>
      </c>
      <c r="G5511" s="9" t="s">
        <v>5492</v>
      </c>
      <c r="H5511" s="10" t="s">
        <v>5663</v>
      </c>
      <c r="I5511" s="10"/>
      <c r="J5511" s="10"/>
      <c r="K5511" s="10"/>
      <c r="L5511" s="10"/>
      <c r="M5511" s="10"/>
      <c r="N5511" s="10"/>
      <c r="O5511" s="10"/>
      <c r="P5511" s="10"/>
      <c r="Q5511" s="10"/>
      <c r="R5511" s="10"/>
      <c r="S5511" s="10"/>
      <c r="T5511" s="10"/>
      <c r="U5511" s="10"/>
      <c r="V5511" s="10"/>
      <c r="W5511" s="10"/>
      <c r="X5511" s="10"/>
    </row>
    <row r="5512" spans="1:24" x14ac:dyDescent="0.2">
      <c r="A5512" s="3">
        <v>45964</v>
      </c>
      <c r="B5512" s="9">
        <v>-700</v>
      </c>
      <c r="C5512" s="9" t="s">
        <v>5534</v>
      </c>
      <c r="D5512" s="9" t="s">
        <v>37</v>
      </c>
      <c r="E5512" s="9" t="s">
        <v>5030</v>
      </c>
      <c r="F5512" s="9" t="s">
        <v>5537</v>
      </c>
      <c r="G5512" s="9" t="s">
        <v>5492</v>
      </c>
      <c r="H5512" s="10" t="s">
        <v>5663</v>
      </c>
      <c r="I5512" s="10"/>
      <c r="J5512" s="10"/>
      <c r="K5512" s="10"/>
      <c r="L5512" s="10"/>
      <c r="M5512" s="10"/>
      <c r="N5512" s="10"/>
      <c r="O5512" s="10"/>
      <c r="P5512" s="10"/>
      <c r="Q5512" s="10"/>
      <c r="R5512" s="10"/>
      <c r="S5512" s="10"/>
      <c r="T5512" s="10"/>
      <c r="U5512" s="10"/>
      <c r="V5512" s="10"/>
      <c r="W5512" s="10"/>
      <c r="X5512" s="10"/>
    </row>
    <row r="5513" spans="1:24" x14ac:dyDescent="0.2">
      <c r="A5513" s="3">
        <v>45968</v>
      </c>
      <c r="B5513" s="9">
        <v>-150</v>
      </c>
      <c r="C5513" s="9" t="s">
        <v>5534</v>
      </c>
      <c r="D5513" s="9" t="s">
        <v>37</v>
      </c>
      <c r="E5513" s="9" t="s">
        <v>5055</v>
      </c>
      <c r="F5513" s="9" t="s">
        <v>5537</v>
      </c>
      <c r="G5513" s="9" t="s">
        <v>5492</v>
      </c>
      <c r="H5513" s="10" t="s">
        <v>5663</v>
      </c>
      <c r="I5513" s="10"/>
      <c r="J5513" s="10"/>
      <c r="K5513" s="10"/>
      <c r="L5513" s="10"/>
      <c r="M5513" s="10"/>
      <c r="N5513" s="10"/>
      <c r="O5513" s="10"/>
      <c r="P5513" s="10"/>
      <c r="Q5513" s="10"/>
      <c r="R5513" s="10"/>
      <c r="S5513" s="10"/>
      <c r="T5513" s="10"/>
      <c r="U5513" s="10"/>
      <c r="V5513" s="10"/>
      <c r="W5513" s="10"/>
      <c r="X5513" s="10"/>
    </row>
    <row r="5514" spans="1:24" x14ac:dyDescent="0.2">
      <c r="A5514" s="3">
        <v>45358</v>
      </c>
      <c r="B5514" s="9">
        <v>-120</v>
      </c>
      <c r="C5514" s="9" t="s">
        <v>5534</v>
      </c>
      <c r="D5514" s="9" t="s">
        <v>37</v>
      </c>
      <c r="E5514" s="9" t="s">
        <v>1778</v>
      </c>
      <c r="F5514" s="9" t="s">
        <v>5537</v>
      </c>
      <c r="G5514" s="9" t="s">
        <v>5492</v>
      </c>
      <c r="H5514" s="10" t="s">
        <v>5690</v>
      </c>
      <c r="I5514" s="10"/>
      <c r="J5514" s="10"/>
      <c r="K5514" s="10"/>
      <c r="L5514" s="10"/>
      <c r="M5514" s="10"/>
      <c r="N5514" s="10"/>
      <c r="O5514" s="10"/>
      <c r="P5514" s="10"/>
      <c r="Q5514" s="10"/>
      <c r="R5514" s="10"/>
      <c r="S5514" s="10"/>
      <c r="T5514" s="10"/>
      <c r="U5514" s="10"/>
      <c r="V5514" s="10"/>
      <c r="W5514" s="10"/>
      <c r="X5514" s="10"/>
    </row>
    <row r="5515" spans="1:24" x14ac:dyDescent="0.2">
      <c r="A5515" s="3">
        <v>45378</v>
      </c>
      <c r="B5515" s="9">
        <v>-500</v>
      </c>
      <c r="C5515" s="9" t="s">
        <v>36</v>
      </c>
      <c r="D5515" s="9" t="s">
        <v>37</v>
      </c>
      <c r="E5515" s="9" t="s">
        <v>1878</v>
      </c>
      <c r="F5515" s="9" t="s">
        <v>5537</v>
      </c>
      <c r="G5515" s="9" t="s">
        <v>5492</v>
      </c>
      <c r="H5515" s="10" t="s">
        <v>5690</v>
      </c>
      <c r="I5515" s="10"/>
      <c r="J5515" s="10"/>
      <c r="K5515" s="10"/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</row>
    <row r="5516" spans="1:24" x14ac:dyDescent="0.2">
      <c r="A5516" s="3">
        <v>45408</v>
      </c>
      <c r="B5516" s="9">
        <v>-100</v>
      </c>
      <c r="C5516" s="9" t="s">
        <v>36</v>
      </c>
      <c r="D5516" s="9" t="s">
        <v>37</v>
      </c>
      <c r="E5516" s="9" t="s">
        <v>2022</v>
      </c>
      <c r="F5516" s="9" t="s">
        <v>5537</v>
      </c>
      <c r="G5516" s="9" t="s">
        <v>5492</v>
      </c>
      <c r="H5516" s="10" t="s">
        <v>5690</v>
      </c>
      <c r="I5516" s="10"/>
      <c r="J5516" s="10"/>
      <c r="K5516" s="10"/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</row>
    <row r="5517" spans="1:24" x14ac:dyDescent="0.2">
      <c r="A5517" s="3">
        <v>45422</v>
      </c>
      <c r="B5517" s="9">
        <v>-300</v>
      </c>
      <c r="C5517" s="9" t="s">
        <v>36</v>
      </c>
      <c r="D5517" s="9" t="s">
        <v>37</v>
      </c>
      <c r="E5517" s="9" t="s">
        <v>2152</v>
      </c>
      <c r="F5517" s="9" t="s">
        <v>5537</v>
      </c>
      <c r="G5517" s="9" t="s">
        <v>5492</v>
      </c>
      <c r="H5517" s="10" t="s">
        <v>5690</v>
      </c>
      <c r="I5517" s="10"/>
      <c r="J5517" s="10"/>
      <c r="K5517" s="10"/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</row>
    <row r="5518" spans="1:24" x14ac:dyDescent="0.2">
      <c r="A5518" s="3">
        <v>45435</v>
      </c>
      <c r="B5518" s="9">
        <v>-2200</v>
      </c>
      <c r="C5518" s="9" t="s">
        <v>36</v>
      </c>
      <c r="D5518" s="9" t="s">
        <v>37</v>
      </c>
      <c r="E5518" s="9" t="s">
        <v>2227</v>
      </c>
      <c r="F5518" s="9" t="s">
        <v>5537</v>
      </c>
      <c r="G5518" s="9" t="s">
        <v>5492</v>
      </c>
      <c r="H5518" s="10" t="s">
        <v>5690</v>
      </c>
      <c r="I5518" s="10"/>
      <c r="J5518" s="10"/>
      <c r="K5518" s="10"/>
      <c r="L5518" s="10"/>
      <c r="M5518" s="10"/>
      <c r="N5518" s="10"/>
      <c r="O5518" s="10"/>
      <c r="P5518" s="10"/>
      <c r="Q5518" s="10"/>
      <c r="R5518" s="10"/>
      <c r="S5518" s="10"/>
      <c r="T5518" s="10"/>
      <c r="U5518" s="10"/>
      <c r="V5518" s="10"/>
      <c r="W5518" s="10"/>
      <c r="X5518" s="10"/>
    </row>
    <row r="5519" spans="1:24" x14ac:dyDescent="0.2">
      <c r="A5519" s="3">
        <v>45488</v>
      </c>
      <c r="B5519" s="9">
        <v>-1000</v>
      </c>
      <c r="C5519" s="9" t="s">
        <v>36</v>
      </c>
      <c r="D5519" s="9" t="s">
        <v>37</v>
      </c>
      <c r="E5519" s="9" t="s">
        <v>2412</v>
      </c>
      <c r="F5519" s="9" t="s">
        <v>5537</v>
      </c>
      <c r="G5519" s="9" t="s">
        <v>5492</v>
      </c>
      <c r="H5519" s="10" t="s">
        <v>5690</v>
      </c>
      <c r="I5519" s="10"/>
      <c r="J5519" s="10"/>
      <c r="K5519" s="10"/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</row>
    <row r="5520" spans="1:24" x14ac:dyDescent="0.2">
      <c r="A5520" s="3">
        <v>45558</v>
      </c>
      <c r="B5520" s="9">
        <v>-200</v>
      </c>
      <c r="C5520" s="9" t="s">
        <v>36</v>
      </c>
      <c r="D5520" s="9" t="s">
        <v>37</v>
      </c>
      <c r="E5520" s="9" t="s">
        <v>2747</v>
      </c>
      <c r="F5520" s="9" t="s">
        <v>5537</v>
      </c>
      <c r="G5520" s="9" t="s">
        <v>5492</v>
      </c>
      <c r="H5520" s="10" t="s">
        <v>5690</v>
      </c>
      <c r="I5520" s="10"/>
      <c r="J5520" s="10"/>
      <c r="K5520" s="10"/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</row>
    <row r="5521" spans="1:24" x14ac:dyDescent="0.2">
      <c r="A5521" s="3">
        <v>45588</v>
      </c>
      <c r="B5521" s="9">
        <v>-1000</v>
      </c>
      <c r="C5521" s="9" t="s">
        <v>36</v>
      </c>
      <c r="D5521" s="9" t="s">
        <v>37</v>
      </c>
      <c r="E5521" s="9" t="s">
        <v>2941</v>
      </c>
      <c r="F5521" s="9" t="s">
        <v>5537</v>
      </c>
      <c r="G5521" s="9" t="s">
        <v>5492</v>
      </c>
      <c r="H5521" s="10" t="s">
        <v>5690</v>
      </c>
      <c r="I5521" s="10"/>
      <c r="J5521" s="10"/>
      <c r="K5521" s="10"/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</row>
    <row r="5522" spans="1:24" x14ac:dyDescent="0.2">
      <c r="A5522" s="3">
        <v>45600</v>
      </c>
      <c r="B5522" s="9">
        <v>-167</v>
      </c>
      <c r="C5522" s="9" t="s">
        <v>36</v>
      </c>
      <c r="D5522" s="9" t="s">
        <v>37</v>
      </c>
      <c r="E5522" s="9" t="s">
        <v>2987</v>
      </c>
      <c r="F5522" s="9" t="s">
        <v>5537</v>
      </c>
      <c r="G5522" s="9" t="s">
        <v>5492</v>
      </c>
      <c r="H5522" s="10" t="s">
        <v>5690</v>
      </c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  <c r="S5522" s="10"/>
      <c r="T5522" s="10"/>
      <c r="U5522" s="10"/>
      <c r="V5522" s="10"/>
      <c r="W5522" s="10"/>
      <c r="X5522" s="10"/>
    </row>
    <row r="5523" spans="1:24" x14ac:dyDescent="0.2">
      <c r="A5523" s="3">
        <v>45628</v>
      </c>
      <c r="B5523" s="9">
        <v>-604</v>
      </c>
      <c r="C5523" s="9" t="s">
        <v>5534</v>
      </c>
      <c r="D5523" s="9" t="s">
        <v>37</v>
      </c>
      <c r="E5523" s="9" t="s">
        <v>3157</v>
      </c>
      <c r="F5523" s="9" t="s">
        <v>5537</v>
      </c>
      <c r="G5523" s="9" t="s">
        <v>5492</v>
      </c>
      <c r="H5523" s="10" t="s">
        <v>5690</v>
      </c>
      <c r="I5523" s="10"/>
      <c r="J5523" s="10"/>
      <c r="K5523" s="10"/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</row>
    <row r="5524" spans="1:24" x14ac:dyDescent="0.2">
      <c r="A5524" s="3">
        <v>45628</v>
      </c>
      <c r="B5524" s="9">
        <v>-97</v>
      </c>
      <c r="C5524" s="9" t="s">
        <v>5534</v>
      </c>
      <c r="D5524" s="9" t="s">
        <v>37</v>
      </c>
      <c r="E5524" s="9" t="s">
        <v>3158</v>
      </c>
      <c r="F5524" s="9" t="s">
        <v>5537</v>
      </c>
      <c r="G5524" s="9" t="s">
        <v>5492</v>
      </c>
      <c r="H5524" s="10" t="s">
        <v>5690</v>
      </c>
      <c r="I5524" s="10"/>
      <c r="J5524" s="10"/>
      <c r="K5524" s="10"/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</row>
    <row r="5525" spans="1:24" x14ac:dyDescent="0.2">
      <c r="A5525" s="3">
        <v>45635</v>
      </c>
      <c r="B5525" s="9">
        <v>-200</v>
      </c>
      <c r="C5525" s="9" t="s">
        <v>36</v>
      </c>
      <c r="D5525" s="9" t="s">
        <v>37</v>
      </c>
      <c r="E5525" s="9" t="s">
        <v>3185</v>
      </c>
      <c r="F5525" s="9" t="s">
        <v>5537</v>
      </c>
      <c r="G5525" s="9" t="s">
        <v>5492</v>
      </c>
      <c r="H5525" s="10" t="s">
        <v>5690</v>
      </c>
      <c r="I5525" s="10"/>
      <c r="J5525" s="10"/>
      <c r="K5525" s="10"/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</row>
    <row r="5526" spans="1:24" x14ac:dyDescent="0.2">
      <c r="A5526" s="3">
        <v>45639</v>
      </c>
      <c r="B5526" s="9">
        <v>-138</v>
      </c>
      <c r="C5526" s="9" t="s">
        <v>5534</v>
      </c>
      <c r="D5526" s="9" t="s">
        <v>37</v>
      </c>
      <c r="E5526" s="9" t="s">
        <v>3219</v>
      </c>
      <c r="F5526" s="9" t="s">
        <v>5537</v>
      </c>
      <c r="G5526" s="9" t="s">
        <v>5492</v>
      </c>
      <c r="H5526" s="10" t="s">
        <v>5690</v>
      </c>
      <c r="I5526" s="10"/>
      <c r="J5526" s="10"/>
      <c r="K5526" s="10"/>
      <c r="L5526" s="10"/>
      <c r="M5526" s="10"/>
      <c r="N5526" s="10"/>
      <c r="O5526" s="10"/>
      <c r="P5526" s="10"/>
      <c r="Q5526" s="10"/>
      <c r="R5526" s="10"/>
      <c r="S5526" s="10"/>
      <c r="T5526" s="10"/>
      <c r="U5526" s="10"/>
      <c r="V5526" s="10"/>
      <c r="W5526" s="10"/>
      <c r="X5526" s="10"/>
    </row>
    <row r="5527" spans="1:24" x14ac:dyDescent="0.2">
      <c r="A5527" s="3">
        <v>45670</v>
      </c>
      <c r="B5527" s="9">
        <v>-300</v>
      </c>
      <c r="C5527" s="9" t="s">
        <v>36</v>
      </c>
      <c r="D5527" s="9" t="s">
        <v>37</v>
      </c>
      <c r="E5527" s="9" t="s">
        <v>3345</v>
      </c>
      <c r="F5527" s="9" t="s">
        <v>5537</v>
      </c>
      <c r="G5527" s="9" t="s">
        <v>5492</v>
      </c>
      <c r="H5527" s="10" t="s">
        <v>5690</v>
      </c>
      <c r="I5527" s="10"/>
      <c r="J5527" s="10"/>
      <c r="K5527" s="10"/>
      <c r="L5527" s="10"/>
      <c r="M5527" s="10"/>
      <c r="N5527" s="10"/>
      <c r="O5527" s="10"/>
      <c r="P5527" s="10"/>
      <c r="Q5527" s="10"/>
      <c r="R5527" s="10"/>
      <c r="S5527" s="10"/>
      <c r="T5527" s="10"/>
      <c r="U5527" s="10"/>
      <c r="V5527" s="10"/>
      <c r="W5527" s="10"/>
      <c r="X5527" s="10"/>
    </row>
    <row r="5528" spans="1:24" x14ac:dyDescent="0.2">
      <c r="A5528" s="3">
        <v>45705</v>
      </c>
      <c r="B5528" s="9">
        <v>-500</v>
      </c>
      <c r="C5528" s="9" t="s">
        <v>36</v>
      </c>
      <c r="D5528" s="9" t="s">
        <v>37</v>
      </c>
      <c r="E5528" s="9" t="s">
        <v>3487</v>
      </c>
      <c r="F5528" s="9" t="s">
        <v>5537</v>
      </c>
      <c r="G5528" s="9" t="s">
        <v>5492</v>
      </c>
      <c r="H5528" s="10" t="s">
        <v>5690</v>
      </c>
      <c r="I5528" s="10"/>
      <c r="J5528" s="10"/>
      <c r="K5528" s="10"/>
      <c r="L5528" s="10"/>
      <c r="M5528" s="10"/>
      <c r="N5528" s="10"/>
      <c r="O5528" s="10"/>
      <c r="P5528" s="10"/>
      <c r="Q5528" s="10"/>
      <c r="R5528" s="10"/>
      <c r="S5528" s="10"/>
      <c r="T5528" s="10"/>
      <c r="U5528" s="10"/>
      <c r="V5528" s="10"/>
      <c r="W5528" s="10"/>
      <c r="X5528" s="10"/>
    </row>
    <row r="5529" spans="1:24" x14ac:dyDescent="0.2">
      <c r="A5529" s="3">
        <v>45705</v>
      </c>
      <c r="B5529" s="9">
        <v>-2280</v>
      </c>
      <c r="C5529" s="9" t="s">
        <v>36</v>
      </c>
      <c r="D5529" s="9" t="s">
        <v>37</v>
      </c>
      <c r="E5529" s="9" t="s">
        <v>3483</v>
      </c>
      <c r="F5529" s="9" t="s">
        <v>5537</v>
      </c>
      <c r="G5529" s="9" t="s">
        <v>5492</v>
      </c>
      <c r="H5529" s="10" t="s">
        <v>5690</v>
      </c>
      <c r="I5529" s="10"/>
      <c r="J5529" s="10"/>
      <c r="K5529" s="10"/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</row>
    <row r="5530" spans="1:24" x14ac:dyDescent="0.2">
      <c r="A5530" s="3">
        <v>45818</v>
      </c>
      <c r="B5530" s="9">
        <v>-250</v>
      </c>
      <c r="C5530" s="9" t="s">
        <v>36</v>
      </c>
      <c r="D5530" s="9" t="s">
        <v>37</v>
      </c>
      <c r="E5530" s="9" t="s">
        <v>4098</v>
      </c>
      <c r="F5530" s="9" t="s">
        <v>5537</v>
      </c>
      <c r="G5530" s="9" t="s">
        <v>5492</v>
      </c>
      <c r="H5530" s="10" t="s">
        <v>5690</v>
      </c>
      <c r="I5530" s="10"/>
      <c r="J5530" s="10"/>
      <c r="K5530" s="10"/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</row>
    <row r="5531" spans="1:24" x14ac:dyDescent="0.2">
      <c r="A5531" s="3">
        <v>45826</v>
      </c>
      <c r="B5531" s="9">
        <v>-150</v>
      </c>
      <c r="C5531" s="9" t="s">
        <v>36</v>
      </c>
      <c r="D5531" s="9" t="s">
        <v>37</v>
      </c>
      <c r="E5531" s="9" t="s">
        <v>4144</v>
      </c>
      <c r="F5531" s="9" t="s">
        <v>5537</v>
      </c>
      <c r="G5531" s="9" t="s">
        <v>5492</v>
      </c>
      <c r="H5531" s="10" t="s">
        <v>5690</v>
      </c>
      <c r="I5531" s="10"/>
      <c r="J5531" s="10"/>
      <c r="K5531" s="10"/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</row>
    <row r="5532" spans="1:24" x14ac:dyDescent="0.2">
      <c r="A5532" s="3">
        <v>45866</v>
      </c>
      <c r="B5532" s="9">
        <v>-350</v>
      </c>
      <c r="C5532" s="9" t="s">
        <v>36</v>
      </c>
      <c r="D5532" s="9" t="s">
        <v>37</v>
      </c>
      <c r="E5532" s="9" t="s">
        <v>4413</v>
      </c>
      <c r="F5532" s="9" t="s">
        <v>5537</v>
      </c>
      <c r="G5532" s="9" t="s">
        <v>5492</v>
      </c>
      <c r="H5532" s="10" t="s">
        <v>5690</v>
      </c>
      <c r="I5532" s="10"/>
      <c r="J5532" s="10"/>
      <c r="K5532" s="10"/>
      <c r="L5532" s="10"/>
      <c r="M5532" s="10"/>
      <c r="N5532" s="10"/>
      <c r="O5532" s="10"/>
      <c r="P5532" s="10"/>
      <c r="Q5532" s="10"/>
      <c r="R5532" s="10"/>
      <c r="S5532" s="10"/>
      <c r="T5532" s="10"/>
      <c r="U5532" s="10"/>
      <c r="V5532" s="10"/>
      <c r="W5532" s="10"/>
      <c r="X5532" s="10"/>
    </row>
    <row r="5533" spans="1:24" x14ac:dyDescent="0.2">
      <c r="A5533" s="3">
        <v>45883</v>
      </c>
      <c r="B5533" s="9">
        <v>-100</v>
      </c>
      <c r="C5533" s="9" t="s">
        <v>36</v>
      </c>
      <c r="D5533" s="9" t="s">
        <v>37</v>
      </c>
      <c r="E5533" s="9" t="s">
        <v>4512</v>
      </c>
      <c r="F5533" s="9" t="s">
        <v>5537</v>
      </c>
      <c r="G5533" s="9" t="s">
        <v>5492</v>
      </c>
      <c r="H5533" s="10" t="s">
        <v>5690</v>
      </c>
      <c r="I5533" s="10"/>
      <c r="J5533" s="10"/>
      <c r="K5533" s="10"/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</row>
    <row r="5534" spans="1:24" x14ac:dyDescent="0.2">
      <c r="A5534" s="3">
        <v>45918</v>
      </c>
      <c r="B5534" s="9">
        <v>-1500</v>
      </c>
      <c r="C5534" s="9" t="s">
        <v>36</v>
      </c>
      <c r="D5534" s="9" t="s">
        <v>37</v>
      </c>
      <c r="E5534" s="9" t="s">
        <v>4733</v>
      </c>
      <c r="F5534" s="9" t="s">
        <v>5537</v>
      </c>
      <c r="G5534" s="9" t="s">
        <v>5492</v>
      </c>
      <c r="H5534" s="10" t="s">
        <v>5690</v>
      </c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</row>
    <row r="5535" spans="1:24" x14ac:dyDescent="0.2">
      <c r="A5535" s="3">
        <v>45987</v>
      </c>
      <c r="B5535" s="9">
        <v>-650</v>
      </c>
      <c r="C5535" s="9" t="s">
        <v>36</v>
      </c>
      <c r="D5535" s="9" t="s">
        <v>37</v>
      </c>
      <c r="E5535" s="9" t="s">
        <v>5106</v>
      </c>
      <c r="F5535" s="9" t="s">
        <v>5537</v>
      </c>
      <c r="G5535" s="9" t="s">
        <v>5492</v>
      </c>
      <c r="H5535" s="10" t="s">
        <v>5690</v>
      </c>
      <c r="I5535" s="10"/>
      <c r="J5535" s="10"/>
      <c r="K5535" s="10"/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</row>
    <row r="5536" spans="1:24" x14ac:dyDescent="0.2">
      <c r="A5536" s="3">
        <v>46006</v>
      </c>
      <c r="B5536" s="9">
        <v>-239</v>
      </c>
      <c r="C5536" s="9" t="s">
        <v>36</v>
      </c>
      <c r="D5536" s="9" t="s">
        <v>37</v>
      </c>
      <c r="E5536" s="9" t="s">
        <v>5117</v>
      </c>
      <c r="F5536" s="9" t="s">
        <v>5537</v>
      </c>
      <c r="G5536" s="9" t="s">
        <v>5492</v>
      </c>
      <c r="H5536" s="10" t="s">
        <v>5690</v>
      </c>
      <c r="I5536" s="10"/>
      <c r="J5536" s="10"/>
      <c r="K5536" s="10"/>
      <c r="L5536" s="10"/>
      <c r="M5536" s="10"/>
      <c r="N5536" s="10"/>
      <c r="O5536" s="10"/>
      <c r="P5536" s="10"/>
      <c r="Q5536" s="10"/>
      <c r="R5536" s="10"/>
      <c r="S5536" s="10"/>
      <c r="T5536" s="10"/>
      <c r="U5536" s="10"/>
      <c r="V5536" s="10"/>
      <c r="W5536" s="10"/>
      <c r="X5536" s="10"/>
    </row>
    <row r="5537" spans="1:24" x14ac:dyDescent="0.2">
      <c r="A5537" s="3">
        <v>45420</v>
      </c>
      <c r="B5537" s="9">
        <v>-1100</v>
      </c>
      <c r="C5537" s="9" t="s">
        <v>36</v>
      </c>
      <c r="D5537" s="9" t="s">
        <v>37</v>
      </c>
      <c r="E5537" s="9" t="s">
        <v>2135</v>
      </c>
      <c r="F5537" s="9" t="s">
        <v>5537</v>
      </c>
      <c r="G5537" s="9" t="s">
        <v>5492</v>
      </c>
      <c r="H5537" s="10" t="s">
        <v>5697</v>
      </c>
      <c r="I5537" s="10"/>
      <c r="J5537" s="10"/>
      <c r="K5537" s="10"/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</row>
    <row r="5538" spans="1:24" x14ac:dyDescent="0.2">
      <c r="A5538" s="3">
        <v>45439</v>
      </c>
      <c r="B5538" s="9">
        <v>-500</v>
      </c>
      <c r="C5538" s="9" t="s">
        <v>36</v>
      </c>
      <c r="D5538" s="9" t="s">
        <v>37</v>
      </c>
      <c r="E5538" s="9" t="s">
        <v>2243</v>
      </c>
      <c r="F5538" s="9" t="s">
        <v>5537</v>
      </c>
      <c r="G5538" s="9" t="s">
        <v>5492</v>
      </c>
      <c r="H5538" s="10" t="s">
        <v>5697</v>
      </c>
      <c r="I5538" s="10"/>
      <c r="J5538" s="10"/>
      <c r="K5538" s="10"/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</row>
    <row r="5539" spans="1:24" x14ac:dyDescent="0.2">
      <c r="A5539" s="3">
        <v>45498</v>
      </c>
      <c r="B5539" s="9">
        <v>-900</v>
      </c>
      <c r="C5539" s="9" t="s">
        <v>5534</v>
      </c>
      <c r="D5539" s="9" t="s">
        <v>37</v>
      </c>
      <c r="E5539" s="9" t="s">
        <v>2479</v>
      </c>
      <c r="F5539" s="9" t="s">
        <v>5537</v>
      </c>
      <c r="G5539" s="9" t="s">
        <v>5492</v>
      </c>
      <c r="H5539" s="10" t="s">
        <v>5697</v>
      </c>
      <c r="I5539" s="10"/>
      <c r="J5539" s="10"/>
      <c r="K5539" s="10"/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</row>
    <row r="5540" spans="1:24" x14ac:dyDescent="0.2">
      <c r="A5540" s="3">
        <v>45541</v>
      </c>
      <c r="B5540" s="9">
        <v>-45</v>
      </c>
      <c r="C5540" s="9" t="s">
        <v>36</v>
      </c>
      <c r="D5540" s="9" t="s">
        <v>37</v>
      </c>
      <c r="E5540" s="9" t="s">
        <v>2667</v>
      </c>
      <c r="F5540" s="9" t="s">
        <v>5537</v>
      </c>
      <c r="G5540" s="9" t="s">
        <v>5492</v>
      </c>
      <c r="H5540" s="10" t="s">
        <v>5697</v>
      </c>
      <c r="I5540" s="10"/>
      <c r="J5540" s="10"/>
      <c r="K5540" s="10"/>
      <c r="L5540" s="10"/>
      <c r="M5540" s="10"/>
      <c r="N5540" s="10"/>
      <c r="O5540" s="10"/>
      <c r="P5540" s="10"/>
      <c r="Q5540" s="10"/>
      <c r="R5540" s="10"/>
      <c r="S5540" s="10"/>
      <c r="T5540" s="10"/>
      <c r="U5540" s="10"/>
      <c r="V5540" s="10"/>
      <c r="W5540" s="10"/>
      <c r="X5540" s="10"/>
    </row>
    <row r="5541" spans="1:24" x14ac:dyDescent="0.2">
      <c r="A5541" s="3">
        <v>45546</v>
      </c>
      <c r="B5541" s="9">
        <v>-100</v>
      </c>
      <c r="C5541" s="9" t="s">
        <v>5534</v>
      </c>
      <c r="D5541" s="9" t="s">
        <v>37</v>
      </c>
      <c r="E5541" s="9" t="s">
        <v>2699</v>
      </c>
      <c r="F5541" s="9" t="s">
        <v>5537</v>
      </c>
      <c r="G5541" s="9" t="s">
        <v>5492</v>
      </c>
      <c r="H5541" s="10" t="s">
        <v>5697</v>
      </c>
      <c r="I5541" s="10"/>
      <c r="J5541" s="10"/>
      <c r="K5541" s="10"/>
      <c r="L5541" s="10"/>
      <c r="M5541" s="10"/>
      <c r="N5541" s="10"/>
      <c r="O5541" s="10"/>
      <c r="P5541" s="10"/>
      <c r="Q5541" s="10"/>
      <c r="R5541" s="10"/>
      <c r="S5541" s="10"/>
      <c r="T5541" s="10"/>
      <c r="U5541" s="10"/>
      <c r="V5541" s="10"/>
      <c r="W5541" s="10"/>
      <c r="X5541" s="10"/>
    </row>
    <row r="5542" spans="1:24" x14ac:dyDescent="0.2">
      <c r="A5542" s="3">
        <v>45558</v>
      </c>
      <c r="B5542" s="9">
        <v>-320</v>
      </c>
      <c r="C5542" s="9" t="s">
        <v>5534</v>
      </c>
      <c r="D5542" s="9" t="s">
        <v>37</v>
      </c>
      <c r="E5542" s="9" t="s">
        <v>2793</v>
      </c>
      <c r="F5542" s="9" t="s">
        <v>5537</v>
      </c>
      <c r="G5542" s="9" t="s">
        <v>5492</v>
      </c>
      <c r="H5542" s="10" t="s">
        <v>5697</v>
      </c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S5542" s="10"/>
      <c r="T5542" s="10"/>
      <c r="U5542" s="10"/>
      <c r="V5542" s="10"/>
      <c r="W5542" s="10"/>
      <c r="X5542" s="10"/>
    </row>
    <row r="5543" spans="1:24" x14ac:dyDescent="0.2">
      <c r="A5543" s="3">
        <v>45593</v>
      </c>
      <c r="B5543" s="9">
        <v>-650</v>
      </c>
      <c r="C5543" s="9" t="s">
        <v>36</v>
      </c>
      <c r="D5543" s="9" t="s">
        <v>37</v>
      </c>
      <c r="E5543" s="9" t="s">
        <v>2954</v>
      </c>
      <c r="F5543" s="9" t="s">
        <v>5537</v>
      </c>
      <c r="G5543" s="9" t="s">
        <v>5492</v>
      </c>
      <c r="H5543" s="10" t="s">
        <v>5697</v>
      </c>
      <c r="I5543" s="10"/>
      <c r="J5543" s="10"/>
      <c r="K5543" s="10"/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</row>
    <row r="5544" spans="1:24" x14ac:dyDescent="0.2">
      <c r="A5544" s="3">
        <v>45595</v>
      </c>
      <c r="B5544" s="9">
        <v>-1500</v>
      </c>
      <c r="C5544" s="9" t="s">
        <v>36</v>
      </c>
      <c r="D5544" s="9" t="s">
        <v>37</v>
      </c>
      <c r="E5544" s="9" t="s">
        <v>2977</v>
      </c>
      <c r="F5544" s="9" t="s">
        <v>5537</v>
      </c>
      <c r="G5544" s="9" t="s">
        <v>5492</v>
      </c>
      <c r="H5544" s="10" t="s">
        <v>5697</v>
      </c>
      <c r="I5544" s="10"/>
      <c r="J5544" s="10"/>
      <c r="K5544" s="10"/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</row>
    <row r="5545" spans="1:24" x14ac:dyDescent="0.2">
      <c r="A5545" s="3">
        <v>45604</v>
      </c>
      <c r="B5545" s="9">
        <v>-1000</v>
      </c>
      <c r="C5545" s="9" t="s">
        <v>36</v>
      </c>
      <c r="D5545" s="9" t="s">
        <v>37</v>
      </c>
      <c r="E5545" s="9" t="s">
        <v>3012</v>
      </c>
      <c r="F5545" s="9" t="s">
        <v>5537</v>
      </c>
      <c r="G5545" s="9" t="s">
        <v>5492</v>
      </c>
      <c r="H5545" s="10" t="s">
        <v>5697</v>
      </c>
      <c r="I5545" s="10"/>
      <c r="J5545" s="10"/>
      <c r="K5545" s="10"/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</row>
    <row r="5546" spans="1:24" x14ac:dyDescent="0.2">
      <c r="A5546" s="3">
        <v>45637</v>
      </c>
      <c r="B5546" s="9">
        <v>-26</v>
      </c>
      <c r="C5546" s="9" t="s">
        <v>36</v>
      </c>
      <c r="D5546" s="9" t="s">
        <v>37</v>
      </c>
      <c r="E5546" s="9" t="s">
        <v>3206</v>
      </c>
      <c r="F5546" s="9" t="s">
        <v>5537</v>
      </c>
      <c r="G5546" s="9" t="s">
        <v>5492</v>
      </c>
      <c r="H5546" s="10" t="s">
        <v>5697</v>
      </c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S5546" s="10"/>
      <c r="T5546" s="10"/>
      <c r="U5546" s="10"/>
      <c r="V5546" s="10"/>
      <c r="W5546" s="10"/>
      <c r="X5546" s="10"/>
    </row>
    <row r="5547" spans="1:24" x14ac:dyDescent="0.2">
      <c r="A5547" s="3">
        <v>45644</v>
      </c>
      <c r="B5547" s="9">
        <v>-1000</v>
      </c>
      <c r="C5547" s="9" t="s">
        <v>36</v>
      </c>
      <c r="D5547" s="9" t="s">
        <v>37</v>
      </c>
      <c r="E5547" s="9" t="s">
        <v>3231</v>
      </c>
      <c r="F5547" s="9" t="s">
        <v>5537</v>
      </c>
      <c r="G5547" s="9" t="s">
        <v>5492</v>
      </c>
      <c r="H5547" s="10" t="s">
        <v>5697</v>
      </c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</row>
    <row r="5548" spans="1:24" x14ac:dyDescent="0.2">
      <c r="A5548" s="3">
        <v>45657</v>
      </c>
      <c r="B5548" s="9">
        <v>-4500</v>
      </c>
      <c r="C5548" s="9" t="s">
        <v>36</v>
      </c>
      <c r="D5548" s="9" t="s">
        <v>37</v>
      </c>
      <c r="E5548" s="9" t="s">
        <v>3299</v>
      </c>
      <c r="F5548" s="9" t="s">
        <v>5537</v>
      </c>
      <c r="G5548" s="9" t="s">
        <v>5492</v>
      </c>
      <c r="H5548" s="10" t="s">
        <v>5697</v>
      </c>
      <c r="I5548" s="10"/>
      <c r="J5548" s="10"/>
      <c r="K5548" s="10"/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</row>
    <row r="5549" spans="1:24" x14ac:dyDescent="0.2">
      <c r="A5549" s="3">
        <v>45685</v>
      </c>
      <c r="B5549" s="9">
        <v>-250</v>
      </c>
      <c r="C5549" s="9" t="s">
        <v>5534</v>
      </c>
      <c r="D5549" s="9" t="s">
        <v>37</v>
      </c>
      <c r="E5549" s="9" t="s">
        <v>3422</v>
      </c>
      <c r="F5549" s="9" t="s">
        <v>5537</v>
      </c>
      <c r="G5549" s="9" t="s">
        <v>5492</v>
      </c>
      <c r="H5549" s="10" t="s">
        <v>5697</v>
      </c>
      <c r="I5549" s="10"/>
      <c r="J5549" s="10"/>
      <c r="K5549" s="10"/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</row>
    <row r="5550" spans="1:24" x14ac:dyDescent="0.2">
      <c r="A5550" s="3">
        <v>45716</v>
      </c>
      <c r="B5550" s="9">
        <v>-100</v>
      </c>
      <c r="C5550" s="9" t="s">
        <v>5535</v>
      </c>
      <c r="D5550" s="9" t="s">
        <v>37</v>
      </c>
      <c r="E5550" s="9" t="s">
        <v>3554</v>
      </c>
      <c r="F5550" s="9" t="s">
        <v>5537</v>
      </c>
      <c r="G5550" s="9" t="s">
        <v>5492</v>
      </c>
      <c r="H5550" s="10" t="s">
        <v>5697</v>
      </c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S5550" s="10"/>
      <c r="T5550" s="10"/>
      <c r="U5550" s="10"/>
      <c r="V5550" s="10"/>
      <c r="W5550" s="10"/>
      <c r="X5550" s="10"/>
    </row>
    <row r="5551" spans="1:24" x14ac:dyDescent="0.2">
      <c r="A5551" s="3">
        <v>45754</v>
      </c>
      <c r="B5551" s="9">
        <v>-50</v>
      </c>
      <c r="C5551" s="9" t="s">
        <v>36</v>
      </c>
      <c r="D5551" s="9" t="s">
        <v>37</v>
      </c>
      <c r="E5551" s="9" t="s">
        <v>3676</v>
      </c>
      <c r="F5551" s="9" t="s">
        <v>5537</v>
      </c>
      <c r="G5551" s="9" t="s">
        <v>5492</v>
      </c>
      <c r="H5551" s="10" t="s">
        <v>5697</v>
      </c>
      <c r="I5551" s="10"/>
      <c r="J5551" s="10"/>
      <c r="K5551" s="10"/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</row>
    <row r="5552" spans="1:24" x14ac:dyDescent="0.2">
      <c r="A5552" s="3">
        <v>45757</v>
      </c>
      <c r="B5552" s="9">
        <v>-1500</v>
      </c>
      <c r="C5552" s="9" t="s">
        <v>36</v>
      </c>
      <c r="D5552" s="9" t="s">
        <v>37</v>
      </c>
      <c r="E5552" s="9" t="s">
        <v>3700</v>
      </c>
      <c r="F5552" s="9" t="s">
        <v>5537</v>
      </c>
      <c r="G5552" s="9" t="s">
        <v>5492</v>
      </c>
      <c r="H5552" s="10" t="s">
        <v>5697</v>
      </c>
      <c r="I5552" s="10"/>
      <c r="J5552" s="10"/>
      <c r="K5552" s="10"/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</row>
    <row r="5553" spans="1:24" x14ac:dyDescent="0.2">
      <c r="A5553" s="3">
        <v>45945</v>
      </c>
      <c r="B5553" s="9">
        <v>-1200</v>
      </c>
      <c r="C5553" s="9" t="s">
        <v>5534</v>
      </c>
      <c r="D5553" s="9" t="s">
        <v>37</v>
      </c>
      <c r="E5553" s="9" t="s">
        <v>4915</v>
      </c>
      <c r="F5553" s="9" t="s">
        <v>5537</v>
      </c>
      <c r="G5553" s="9" t="s">
        <v>5492</v>
      </c>
      <c r="H5553" s="10" t="s">
        <v>5697</v>
      </c>
      <c r="I5553" s="10"/>
      <c r="J5553" s="10"/>
      <c r="K5553" s="10"/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</row>
    <row r="5554" spans="1:24" x14ac:dyDescent="0.2">
      <c r="A5554" s="3">
        <v>45957</v>
      </c>
      <c r="B5554" s="9">
        <v>-1000</v>
      </c>
      <c r="C5554" s="9" t="s">
        <v>5534</v>
      </c>
      <c r="D5554" s="9" t="s">
        <v>37</v>
      </c>
      <c r="E5554" s="9" t="s">
        <v>4980</v>
      </c>
      <c r="F5554" s="9" t="s">
        <v>5537</v>
      </c>
      <c r="G5554" s="9" t="s">
        <v>5492</v>
      </c>
      <c r="H5554" s="10" t="s">
        <v>5697</v>
      </c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S5554" s="10"/>
      <c r="T5554" s="10"/>
      <c r="U5554" s="10"/>
      <c r="V5554" s="10"/>
      <c r="W5554" s="10"/>
      <c r="X5554" s="10"/>
    </row>
    <row r="5555" spans="1:24" hidden="1" x14ac:dyDescent="0.2">
      <c r="A5555" s="3">
        <v>45705</v>
      </c>
      <c r="B5555" s="9">
        <v>-9.99</v>
      </c>
      <c r="C5555" s="9" t="s">
        <v>27</v>
      </c>
      <c r="D5555" s="9" t="s">
        <v>28</v>
      </c>
      <c r="E5555" s="9" t="s">
        <v>49</v>
      </c>
      <c r="F5555" s="9" t="s">
        <v>17</v>
      </c>
      <c r="G5555" s="9" t="s">
        <v>5520</v>
      </c>
      <c r="H5555" s="9" t="s">
        <v>50</v>
      </c>
      <c r="I5555" s="10"/>
      <c r="J5555" s="10"/>
      <c r="K5555" s="10"/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</row>
    <row r="5556" spans="1:24" hidden="1" x14ac:dyDescent="0.2">
      <c r="A5556" s="3">
        <v>45706</v>
      </c>
      <c r="B5556" s="9">
        <v>-22.99</v>
      </c>
      <c r="C5556" s="9" t="s">
        <v>27</v>
      </c>
      <c r="D5556" s="9" t="s">
        <v>28</v>
      </c>
      <c r="E5556" s="9" t="s">
        <v>49</v>
      </c>
      <c r="F5556" s="9" t="s">
        <v>17</v>
      </c>
      <c r="G5556" s="9" t="s">
        <v>5520</v>
      </c>
      <c r="H5556" s="9" t="s">
        <v>50</v>
      </c>
      <c r="I5556" s="10"/>
      <c r="J5556" s="10"/>
      <c r="K5556" s="10"/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</row>
    <row r="5557" spans="1:24" hidden="1" x14ac:dyDescent="0.2">
      <c r="A5557" s="3">
        <v>45712</v>
      </c>
      <c r="B5557" s="9">
        <v>-4.49</v>
      </c>
      <c r="C5557" s="9" t="s">
        <v>27</v>
      </c>
      <c r="D5557" s="9" t="s">
        <v>28</v>
      </c>
      <c r="E5557" s="9" t="s">
        <v>49</v>
      </c>
      <c r="F5557" s="9" t="s">
        <v>17</v>
      </c>
      <c r="G5557" s="9" t="s">
        <v>5520</v>
      </c>
      <c r="H5557" s="9" t="s">
        <v>50</v>
      </c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</row>
    <row r="5558" spans="1:24" hidden="1" x14ac:dyDescent="0.2">
      <c r="A5558" s="3">
        <v>45734</v>
      </c>
      <c r="B5558" s="9">
        <v>-22.99</v>
      </c>
      <c r="C5558" s="9" t="s">
        <v>27</v>
      </c>
      <c r="D5558" s="9" t="s">
        <v>28</v>
      </c>
      <c r="E5558" s="9" t="s">
        <v>49</v>
      </c>
      <c r="F5558" s="9" t="s">
        <v>17</v>
      </c>
      <c r="G5558" s="9" t="s">
        <v>5520</v>
      </c>
      <c r="H5558" s="9" t="s">
        <v>50</v>
      </c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</row>
    <row r="5559" spans="1:24" hidden="1" x14ac:dyDescent="0.2">
      <c r="A5559" s="3">
        <v>45740</v>
      </c>
      <c r="B5559" s="9">
        <v>-4.49</v>
      </c>
      <c r="C5559" s="9" t="s">
        <v>27</v>
      </c>
      <c r="D5559" s="9" t="s">
        <v>28</v>
      </c>
      <c r="E5559" s="9" t="s">
        <v>49</v>
      </c>
      <c r="F5559" s="9" t="s">
        <v>17</v>
      </c>
      <c r="G5559" s="9" t="s">
        <v>5520</v>
      </c>
      <c r="H5559" s="9" t="s">
        <v>50</v>
      </c>
      <c r="I5559" s="10"/>
      <c r="J5559" s="10"/>
      <c r="K5559" s="10"/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</row>
    <row r="5560" spans="1:24" hidden="1" x14ac:dyDescent="0.2">
      <c r="A5560" s="3">
        <v>45769</v>
      </c>
      <c r="B5560" s="9">
        <v>-22.99</v>
      </c>
      <c r="C5560" s="9" t="s">
        <v>27</v>
      </c>
      <c r="D5560" s="9" t="s">
        <v>28</v>
      </c>
      <c r="E5560" s="9" t="s">
        <v>49</v>
      </c>
      <c r="F5560" s="9" t="s">
        <v>17</v>
      </c>
      <c r="G5560" s="9" t="s">
        <v>5520</v>
      </c>
      <c r="H5560" s="9" t="s">
        <v>50</v>
      </c>
      <c r="I5560" s="10"/>
      <c r="J5560" s="10"/>
      <c r="K5560" s="10"/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</row>
    <row r="5561" spans="1:24" hidden="1" x14ac:dyDescent="0.2">
      <c r="A5561" s="3">
        <v>45769</v>
      </c>
      <c r="B5561" s="9">
        <v>-4.49</v>
      </c>
      <c r="C5561" s="9" t="s">
        <v>27</v>
      </c>
      <c r="D5561" s="9" t="s">
        <v>28</v>
      </c>
      <c r="E5561" s="9" t="s">
        <v>49</v>
      </c>
      <c r="F5561" s="9" t="s">
        <v>17</v>
      </c>
      <c r="G5561" s="9" t="s">
        <v>5520</v>
      </c>
      <c r="H5561" s="9" t="s">
        <v>50</v>
      </c>
      <c r="I5561" s="10"/>
      <c r="J5561" s="10"/>
      <c r="K5561" s="10"/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</row>
    <row r="5562" spans="1:24" hidden="1" x14ac:dyDescent="0.2">
      <c r="A5562" s="3">
        <v>45796</v>
      </c>
      <c r="B5562" s="9">
        <v>-22.99</v>
      </c>
      <c r="C5562" s="9" t="s">
        <v>27</v>
      </c>
      <c r="D5562" s="9" t="s">
        <v>28</v>
      </c>
      <c r="E5562" s="9" t="s">
        <v>49</v>
      </c>
      <c r="F5562" s="9" t="s">
        <v>17</v>
      </c>
      <c r="G5562" s="9" t="s">
        <v>5520</v>
      </c>
      <c r="H5562" s="9" t="s">
        <v>50</v>
      </c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S5562" s="10"/>
      <c r="T5562" s="10"/>
      <c r="U5562" s="10"/>
      <c r="V5562" s="10"/>
      <c r="W5562" s="10"/>
      <c r="X5562" s="10"/>
    </row>
    <row r="5563" spans="1:24" hidden="1" x14ac:dyDescent="0.2">
      <c r="A5563" s="3">
        <v>45799</v>
      </c>
      <c r="B5563" s="9">
        <v>-4.49</v>
      </c>
      <c r="C5563" s="9" t="s">
        <v>27</v>
      </c>
      <c r="D5563" s="9" t="s">
        <v>28</v>
      </c>
      <c r="E5563" s="9" t="s">
        <v>49</v>
      </c>
      <c r="F5563" s="9" t="s">
        <v>17</v>
      </c>
      <c r="G5563" s="9" t="s">
        <v>5520</v>
      </c>
      <c r="H5563" s="9" t="s">
        <v>50</v>
      </c>
      <c r="I5563" s="10"/>
      <c r="J5563" s="10"/>
      <c r="K5563" s="10"/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</row>
    <row r="5564" spans="1:24" hidden="1" x14ac:dyDescent="0.2">
      <c r="A5564" s="3">
        <v>45825</v>
      </c>
      <c r="B5564" s="9">
        <v>-22.99</v>
      </c>
      <c r="C5564" s="9" t="s">
        <v>27</v>
      </c>
      <c r="D5564" s="9" t="s">
        <v>28</v>
      </c>
      <c r="E5564" s="9" t="s">
        <v>49</v>
      </c>
      <c r="F5564" s="9" t="s">
        <v>17</v>
      </c>
      <c r="G5564" s="9" t="s">
        <v>5520</v>
      </c>
      <c r="H5564" s="9" t="s">
        <v>50</v>
      </c>
      <c r="I5564" s="10"/>
      <c r="J5564" s="10"/>
      <c r="K5564" s="10"/>
      <c r="L5564" s="10"/>
      <c r="M5564" s="10"/>
      <c r="N5564" s="10"/>
      <c r="O5564" s="10"/>
      <c r="P5564" s="10"/>
      <c r="Q5564" s="10"/>
      <c r="R5564" s="10"/>
      <c r="S5564" s="10"/>
      <c r="T5564" s="10"/>
      <c r="U5564" s="10"/>
      <c r="V5564" s="10"/>
      <c r="W5564" s="10"/>
      <c r="X5564" s="10"/>
    </row>
    <row r="5565" spans="1:24" hidden="1" x14ac:dyDescent="0.2">
      <c r="A5565" s="3">
        <v>45831</v>
      </c>
      <c r="B5565" s="9">
        <v>-4.49</v>
      </c>
      <c r="C5565" s="9" t="s">
        <v>27</v>
      </c>
      <c r="D5565" s="9" t="s">
        <v>28</v>
      </c>
      <c r="E5565" s="9" t="s">
        <v>49</v>
      </c>
      <c r="F5565" s="9" t="s">
        <v>17</v>
      </c>
      <c r="G5565" s="9" t="s">
        <v>5520</v>
      </c>
      <c r="H5565" s="9" t="s">
        <v>50</v>
      </c>
      <c r="I5565" s="10"/>
      <c r="J5565" s="10"/>
      <c r="K5565" s="10"/>
      <c r="L5565" s="10"/>
      <c r="M5565" s="10"/>
      <c r="N5565" s="10"/>
      <c r="O5565" s="10"/>
      <c r="P5565" s="10"/>
      <c r="Q5565" s="10"/>
      <c r="R5565" s="10"/>
      <c r="S5565" s="10"/>
      <c r="T5565" s="10"/>
      <c r="U5565" s="10"/>
      <c r="V5565" s="10"/>
      <c r="W5565" s="10"/>
      <c r="X5565" s="10"/>
    </row>
    <row r="5566" spans="1:24" hidden="1" x14ac:dyDescent="0.2">
      <c r="A5566" s="3">
        <v>45838</v>
      </c>
      <c r="B5566" s="9">
        <v>-95.9</v>
      </c>
      <c r="C5566" s="9" t="s">
        <v>27</v>
      </c>
      <c r="D5566" s="9" t="s">
        <v>28</v>
      </c>
      <c r="E5566" s="9" t="s">
        <v>49</v>
      </c>
      <c r="F5566" s="9" t="s">
        <v>17</v>
      </c>
      <c r="G5566" s="9" t="s">
        <v>5520</v>
      </c>
      <c r="H5566" s="9" t="s">
        <v>50</v>
      </c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S5566" s="10"/>
      <c r="T5566" s="10"/>
      <c r="U5566" s="10"/>
      <c r="V5566" s="10"/>
      <c r="W5566" s="10"/>
      <c r="X5566" s="10"/>
    </row>
    <row r="5567" spans="1:24" hidden="1" x14ac:dyDescent="0.2">
      <c r="A5567" s="3">
        <v>45856</v>
      </c>
      <c r="B5567" s="9">
        <v>-22.99</v>
      </c>
      <c r="C5567" s="9" t="s">
        <v>27</v>
      </c>
      <c r="D5567" s="9" t="s">
        <v>28</v>
      </c>
      <c r="E5567" s="9" t="s">
        <v>49</v>
      </c>
      <c r="F5567" s="9" t="s">
        <v>17</v>
      </c>
      <c r="G5567" s="9" t="s">
        <v>5520</v>
      </c>
      <c r="H5567" s="9" t="s">
        <v>50</v>
      </c>
      <c r="I5567" s="10"/>
      <c r="J5567" s="10"/>
      <c r="K5567" s="10"/>
      <c r="L5567" s="10"/>
      <c r="M5567" s="10"/>
      <c r="N5567" s="10"/>
      <c r="O5567" s="10"/>
      <c r="P5567" s="10"/>
      <c r="Q5567" s="10"/>
      <c r="R5567" s="10"/>
      <c r="S5567" s="10"/>
      <c r="T5567" s="10"/>
      <c r="U5567" s="10"/>
      <c r="V5567" s="10"/>
      <c r="W5567" s="10"/>
      <c r="X5567" s="10"/>
    </row>
    <row r="5568" spans="1:24" hidden="1" x14ac:dyDescent="0.2">
      <c r="A5568" s="3">
        <v>45861</v>
      </c>
      <c r="B5568" s="9">
        <v>-4.49</v>
      </c>
      <c r="C5568" s="9" t="s">
        <v>27</v>
      </c>
      <c r="D5568" s="9" t="s">
        <v>28</v>
      </c>
      <c r="E5568" s="9" t="s">
        <v>49</v>
      </c>
      <c r="F5568" s="9" t="s">
        <v>17</v>
      </c>
      <c r="G5568" s="9" t="s">
        <v>5520</v>
      </c>
      <c r="H5568" s="9" t="s">
        <v>50</v>
      </c>
      <c r="I5568" s="10"/>
      <c r="J5568" s="10"/>
      <c r="K5568" s="10"/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</row>
    <row r="5569" spans="1:24" hidden="1" x14ac:dyDescent="0.2">
      <c r="A5569" s="3">
        <v>45887</v>
      </c>
      <c r="B5569" s="9">
        <v>-22.99</v>
      </c>
      <c r="C5569" s="9" t="s">
        <v>27</v>
      </c>
      <c r="D5569" s="9" t="s">
        <v>28</v>
      </c>
      <c r="E5569" s="9" t="s">
        <v>49</v>
      </c>
      <c r="F5569" s="9" t="s">
        <v>17</v>
      </c>
      <c r="G5569" s="9" t="s">
        <v>5520</v>
      </c>
      <c r="H5569" s="9" t="s">
        <v>50</v>
      </c>
      <c r="I5569" s="10"/>
      <c r="J5569" s="10"/>
      <c r="K5569" s="10"/>
      <c r="L5569" s="10"/>
      <c r="M5569" s="10"/>
      <c r="N5569" s="10"/>
      <c r="O5569" s="10"/>
      <c r="P5569" s="10"/>
      <c r="Q5569" s="10"/>
      <c r="R5569" s="10"/>
      <c r="S5569" s="10"/>
      <c r="T5569" s="10"/>
      <c r="U5569" s="10"/>
      <c r="V5569" s="10"/>
      <c r="W5569" s="10"/>
      <c r="X5569" s="10"/>
    </row>
    <row r="5570" spans="1:24" hidden="1" x14ac:dyDescent="0.2">
      <c r="A5570" s="3">
        <v>45894</v>
      </c>
      <c r="B5570" s="9">
        <v>-4.49</v>
      </c>
      <c r="C5570" s="9" t="s">
        <v>27</v>
      </c>
      <c r="D5570" s="9" t="s">
        <v>28</v>
      </c>
      <c r="E5570" s="9" t="s">
        <v>49</v>
      </c>
      <c r="F5570" s="9" t="s">
        <v>17</v>
      </c>
      <c r="G5570" s="9" t="s">
        <v>5520</v>
      </c>
      <c r="H5570" s="9" t="s">
        <v>50</v>
      </c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S5570" s="10"/>
      <c r="T5570" s="10"/>
      <c r="U5570" s="10"/>
      <c r="V5570" s="10"/>
      <c r="W5570" s="10"/>
      <c r="X5570" s="10"/>
    </row>
    <row r="5571" spans="1:24" hidden="1" x14ac:dyDescent="0.2">
      <c r="A5571" s="3">
        <v>45922</v>
      </c>
      <c r="B5571" s="9">
        <v>-4.49</v>
      </c>
      <c r="C5571" s="9" t="s">
        <v>27</v>
      </c>
      <c r="D5571" s="9" t="s">
        <v>28</v>
      </c>
      <c r="E5571" s="9" t="s">
        <v>49</v>
      </c>
      <c r="F5571" s="9" t="s">
        <v>17</v>
      </c>
      <c r="G5571" s="9" t="s">
        <v>5520</v>
      </c>
      <c r="H5571" s="9" t="s">
        <v>50</v>
      </c>
      <c r="I5571" s="10"/>
      <c r="J5571" s="10"/>
      <c r="K5571" s="10"/>
      <c r="L5571" s="10"/>
      <c r="M5571" s="10"/>
      <c r="N5571" s="10"/>
      <c r="O5571" s="10"/>
      <c r="P5571" s="10"/>
      <c r="Q5571" s="10"/>
      <c r="R5571" s="10"/>
      <c r="S5571" s="10"/>
      <c r="T5571" s="10"/>
      <c r="U5571" s="10"/>
      <c r="V5571" s="10"/>
      <c r="W5571" s="10"/>
      <c r="X5571" s="10"/>
    </row>
    <row r="5572" spans="1:24" hidden="1" x14ac:dyDescent="0.2">
      <c r="A5572" s="3">
        <v>45925</v>
      </c>
      <c r="B5572" s="9">
        <v>-22.99</v>
      </c>
      <c r="C5572" s="9" t="s">
        <v>27</v>
      </c>
      <c r="D5572" s="9" t="s">
        <v>28</v>
      </c>
      <c r="E5572" s="9" t="s">
        <v>49</v>
      </c>
      <c r="F5572" s="9" t="s">
        <v>17</v>
      </c>
      <c r="G5572" s="9" t="s">
        <v>5520</v>
      </c>
      <c r="H5572" s="9" t="s">
        <v>50</v>
      </c>
      <c r="I5572" s="10"/>
      <c r="J5572" s="10"/>
      <c r="K5572" s="10"/>
      <c r="L5572" s="10"/>
      <c r="M5572" s="10"/>
      <c r="N5572" s="10"/>
      <c r="O5572" s="10"/>
      <c r="P5572" s="10"/>
      <c r="Q5572" s="10"/>
      <c r="R5572" s="10"/>
      <c r="S5572" s="10"/>
      <c r="T5572" s="10"/>
      <c r="U5572" s="10"/>
      <c r="V5572" s="10"/>
      <c r="W5572" s="10"/>
      <c r="X5572" s="10"/>
    </row>
    <row r="5573" spans="1:24" hidden="1" x14ac:dyDescent="0.2">
      <c r="A5573" s="3">
        <v>45947</v>
      </c>
      <c r="B5573" s="9">
        <v>-22.99</v>
      </c>
      <c r="C5573" s="9" t="s">
        <v>27</v>
      </c>
      <c r="D5573" s="9" t="s">
        <v>28</v>
      </c>
      <c r="E5573" s="9" t="s">
        <v>49</v>
      </c>
      <c r="F5573" s="9" t="s">
        <v>17</v>
      </c>
      <c r="G5573" s="9" t="s">
        <v>5520</v>
      </c>
      <c r="H5573" s="9" t="s">
        <v>50</v>
      </c>
      <c r="I5573" s="10"/>
      <c r="J5573" s="10"/>
      <c r="K5573" s="10"/>
      <c r="L5573" s="10"/>
      <c r="M5573" s="10"/>
      <c r="N5573" s="10"/>
      <c r="O5573" s="10"/>
      <c r="P5573" s="10"/>
      <c r="Q5573" s="10"/>
      <c r="R5573" s="10"/>
      <c r="S5573" s="10"/>
      <c r="T5573" s="10"/>
      <c r="U5573" s="10"/>
      <c r="V5573" s="10"/>
      <c r="W5573" s="10"/>
      <c r="X5573" s="10"/>
    </row>
    <row r="5574" spans="1:24" hidden="1" x14ac:dyDescent="0.2">
      <c r="A5574" s="3">
        <v>45952</v>
      </c>
      <c r="B5574" s="9">
        <v>-4.49</v>
      </c>
      <c r="C5574" s="9" t="s">
        <v>27</v>
      </c>
      <c r="D5574" s="9" t="s">
        <v>28</v>
      </c>
      <c r="E5574" s="9" t="s">
        <v>49</v>
      </c>
      <c r="F5574" s="9" t="s">
        <v>17</v>
      </c>
      <c r="G5574" s="9" t="s">
        <v>5520</v>
      </c>
      <c r="H5574" s="9" t="s">
        <v>50</v>
      </c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S5574" s="10"/>
      <c r="T5574" s="10"/>
      <c r="U5574" s="10"/>
      <c r="V5574" s="10"/>
      <c r="W5574" s="10"/>
      <c r="X5574" s="10"/>
    </row>
    <row r="5575" spans="1:24" hidden="1" x14ac:dyDescent="0.2">
      <c r="A5575" s="3">
        <v>45860</v>
      </c>
      <c r="B5575" s="9">
        <v>-12.16</v>
      </c>
      <c r="C5575" s="9" t="s">
        <v>172</v>
      </c>
      <c r="D5575" s="10"/>
      <c r="E5575" s="9" t="s">
        <v>4376</v>
      </c>
      <c r="F5575" s="9" t="s">
        <v>5538</v>
      </c>
      <c r="G5575" s="9" t="s">
        <v>5543</v>
      </c>
      <c r="H5575" s="9" t="s">
        <v>4680</v>
      </c>
      <c r="I5575" s="10"/>
      <c r="J5575" s="10"/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</row>
    <row r="5576" spans="1:24" hidden="1" x14ac:dyDescent="0.2">
      <c r="A5576" s="3">
        <v>45860</v>
      </c>
      <c r="B5576" s="9">
        <v>-42.57</v>
      </c>
      <c r="C5576" s="9" t="s">
        <v>172</v>
      </c>
      <c r="D5576" s="10"/>
      <c r="E5576" s="9" t="s">
        <v>4376</v>
      </c>
      <c r="F5576" s="9" t="s">
        <v>5538</v>
      </c>
      <c r="G5576" s="9" t="s">
        <v>5543</v>
      </c>
      <c r="H5576" s="9" t="s">
        <v>4680</v>
      </c>
      <c r="I5576" s="10"/>
      <c r="J5576" s="10"/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</row>
    <row r="5577" spans="1:24" hidden="1" x14ac:dyDescent="0.2">
      <c r="A5577" s="3">
        <v>45895</v>
      </c>
      <c r="B5577" s="9">
        <v>-24.32</v>
      </c>
      <c r="C5577" s="9" t="s">
        <v>172</v>
      </c>
      <c r="D5577" s="10"/>
      <c r="E5577" s="9" t="s">
        <v>4582</v>
      </c>
      <c r="F5577" s="9" t="s">
        <v>5538</v>
      </c>
      <c r="G5577" s="9" t="s">
        <v>5543</v>
      </c>
      <c r="H5577" s="9" t="s">
        <v>4680</v>
      </c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S5577" s="10"/>
      <c r="T5577" s="10"/>
      <c r="U5577" s="10"/>
      <c r="V5577" s="10"/>
      <c r="W5577" s="10"/>
      <c r="X5577" s="10"/>
    </row>
    <row r="5578" spans="1:24" hidden="1" x14ac:dyDescent="0.2">
      <c r="A5578" s="3">
        <v>45924</v>
      </c>
      <c r="B5578" s="9">
        <v>-25.84</v>
      </c>
      <c r="C5578" s="9" t="s">
        <v>172</v>
      </c>
      <c r="D5578" s="10"/>
      <c r="E5578" s="9" t="s">
        <v>4781</v>
      </c>
      <c r="F5578" s="9" t="s">
        <v>5538</v>
      </c>
      <c r="G5578" s="9" t="s">
        <v>5543</v>
      </c>
      <c r="H5578" s="9" t="s">
        <v>4680</v>
      </c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S5578" s="10"/>
      <c r="T5578" s="10"/>
      <c r="U5578" s="10"/>
      <c r="V5578" s="10"/>
      <c r="W5578" s="10"/>
      <c r="X5578" s="10"/>
    </row>
    <row r="5579" spans="1:24" hidden="1" x14ac:dyDescent="0.2">
      <c r="A5579" s="3">
        <v>45813</v>
      </c>
      <c r="B5579" s="9">
        <v>-181.5</v>
      </c>
      <c r="C5579" s="9" t="s">
        <v>36</v>
      </c>
      <c r="D5579" s="9" t="s">
        <v>37</v>
      </c>
      <c r="E5579" s="9" t="s">
        <v>3979</v>
      </c>
      <c r="F5579" s="9" t="s">
        <v>13</v>
      </c>
      <c r="G5579" s="9" t="s">
        <v>5529</v>
      </c>
      <c r="H5579" s="9" t="s">
        <v>2927</v>
      </c>
      <c r="I5579" s="10"/>
      <c r="J5579" s="10"/>
      <c r="K5579" s="10"/>
      <c r="L5579" s="10"/>
      <c r="M5579" s="10"/>
      <c r="N5579" s="10"/>
      <c r="O5579" s="10"/>
      <c r="P5579" s="10"/>
      <c r="Q5579" s="10"/>
      <c r="R5579" s="10"/>
      <c r="S5579" s="10"/>
      <c r="T5579" s="10"/>
      <c r="U5579" s="10"/>
      <c r="V5579" s="10"/>
      <c r="W5579" s="10"/>
      <c r="X5579" s="10"/>
    </row>
    <row r="5580" spans="1:24" hidden="1" x14ac:dyDescent="0.2">
      <c r="A5580" s="3">
        <v>45986</v>
      </c>
      <c r="B5580" s="9">
        <v>-6.06</v>
      </c>
      <c r="C5580" s="9" t="s">
        <v>172</v>
      </c>
      <c r="D5580" s="10"/>
      <c r="E5580" s="9" t="s">
        <v>5334</v>
      </c>
      <c r="F5580" s="9" t="s">
        <v>5538</v>
      </c>
      <c r="G5580" s="9" t="s">
        <v>5543</v>
      </c>
      <c r="H5580" s="9" t="s">
        <v>5564</v>
      </c>
      <c r="I5580" s="10"/>
      <c r="J5580" s="10"/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</row>
    <row r="5581" spans="1:24" hidden="1" x14ac:dyDescent="0.2">
      <c r="A5581" s="3">
        <v>45700</v>
      </c>
      <c r="B5581" s="9">
        <v>-13</v>
      </c>
      <c r="C5581" s="9" t="s">
        <v>27</v>
      </c>
      <c r="D5581" s="9" t="s">
        <v>28</v>
      </c>
      <c r="E5581" s="9" t="s">
        <v>3469</v>
      </c>
      <c r="F5581" s="9" t="s">
        <v>5538</v>
      </c>
      <c r="G5581" s="9" t="s">
        <v>5543</v>
      </c>
      <c r="H5581" s="9" t="s">
        <v>3470</v>
      </c>
      <c r="I5581" s="10"/>
      <c r="J5581" s="10"/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</row>
    <row r="5582" spans="1:24" hidden="1" x14ac:dyDescent="0.2">
      <c r="A5582" s="3">
        <v>45698</v>
      </c>
      <c r="B5582" s="9">
        <v>-7.62</v>
      </c>
      <c r="C5582" s="9" t="s">
        <v>27</v>
      </c>
      <c r="D5582" s="9" t="s">
        <v>28</v>
      </c>
      <c r="E5582" s="9" t="s">
        <v>3233</v>
      </c>
      <c r="F5582" s="9" t="s">
        <v>52</v>
      </c>
      <c r="G5582" s="9" t="s">
        <v>2</v>
      </c>
      <c r="H5582" s="9" t="s">
        <v>3234</v>
      </c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</row>
    <row r="5583" spans="1:24" hidden="1" x14ac:dyDescent="0.2">
      <c r="A5583" s="3">
        <v>45986</v>
      </c>
      <c r="B5583" s="9">
        <v>-77.260000000000005</v>
      </c>
      <c r="C5583" s="9" t="s">
        <v>172</v>
      </c>
      <c r="D5583" s="10"/>
      <c r="E5583" s="9" t="s">
        <v>5326</v>
      </c>
      <c r="F5583" s="9" t="s">
        <v>5538</v>
      </c>
      <c r="G5583" s="9" t="s">
        <v>5543</v>
      </c>
      <c r="H5583" s="15" t="s">
        <v>5864</v>
      </c>
      <c r="I5583" s="10"/>
      <c r="J5583" s="10"/>
      <c r="K5583" s="10"/>
      <c r="L5583" s="10"/>
      <c r="M5583" s="10"/>
      <c r="N5583" s="10"/>
      <c r="O5583" s="10"/>
      <c r="P5583" s="10"/>
      <c r="Q5583" s="10"/>
      <c r="R5583" s="10"/>
      <c r="S5583" s="10"/>
      <c r="T5583" s="10"/>
      <c r="U5583" s="10"/>
      <c r="V5583" s="10"/>
      <c r="W5583" s="10"/>
      <c r="X5583" s="10"/>
    </row>
    <row r="5584" spans="1:24" hidden="1" x14ac:dyDescent="0.2">
      <c r="A5584" s="3">
        <v>45558</v>
      </c>
      <c r="B5584" s="9">
        <v>-45.3</v>
      </c>
      <c r="C5584" s="9" t="s">
        <v>27</v>
      </c>
      <c r="D5584" s="9" t="s">
        <v>28</v>
      </c>
      <c r="E5584" s="9" t="s">
        <v>2764</v>
      </c>
      <c r="F5584" s="9" t="s">
        <v>5538</v>
      </c>
      <c r="G5584" s="9" t="s">
        <v>5543</v>
      </c>
      <c r="H5584" s="9" t="s">
        <v>2765</v>
      </c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S5584" s="10"/>
      <c r="T5584" s="10"/>
      <c r="U5584" s="10"/>
      <c r="V5584" s="10"/>
      <c r="W5584" s="10"/>
      <c r="X5584" s="10"/>
    </row>
    <row r="5585" spans="1:24" hidden="1" x14ac:dyDescent="0.2">
      <c r="A5585" s="3">
        <v>45595</v>
      </c>
      <c r="B5585" s="9">
        <v>-82.7</v>
      </c>
      <c r="C5585" s="9" t="s">
        <v>27</v>
      </c>
      <c r="D5585" s="9" t="s">
        <v>28</v>
      </c>
      <c r="E5585" s="9" t="s">
        <v>87</v>
      </c>
      <c r="F5585" s="9" t="s">
        <v>84</v>
      </c>
      <c r="G5585" s="9" t="s">
        <v>4635</v>
      </c>
      <c r="H5585" s="9" t="s">
        <v>4263</v>
      </c>
      <c r="I5585" s="10"/>
      <c r="J5585" s="10"/>
      <c r="K5585" s="10"/>
      <c r="L5585" s="10"/>
      <c r="M5585" s="10"/>
      <c r="N5585" s="10"/>
      <c r="O5585" s="10"/>
      <c r="P5585" s="10"/>
      <c r="Q5585" s="10"/>
      <c r="R5585" s="10"/>
      <c r="S5585" s="10"/>
      <c r="T5585" s="10"/>
      <c r="U5585" s="10"/>
      <c r="V5585" s="10"/>
      <c r="W5585" s="10"/>
      <c r="X5585" s="10"/>
    </row>
    <row r="5586" spans="1:24" hidden="1" x14ac:dyDescent="0.2">
      <c r="A5586" s="3">
        <v>45614</v>
      </c>
      <c r="B5586" s="9">
        <v>-92.02</v>
      </c>
      <c r="C5586" s="9" t="s">
        <v>27</v>
      </c>
      <c r="D5586" s="9" t="s">
        <v>28</v>
      </c>
      <c r="E5586" s="9" t="s">
        <v>87</v>
      </c>
      <c r="F5586" s="9" t="s">
        <v>84</v>
      </c>
      <c r="G5586" s="9" t="s">
        <v>4635</v>
      </c>
      <c r="H5586" s="9" t="s">
        <v>4263</v>
      </c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</row>
    <row r="5587" spans="1:24" hidden="1" x14ac:dyDescent="0.2">
      <c r="A5587" s="3">
        <v>45979</v>
      </c>
      <c r="B5587" s="9">
        <v>-22.99</v>
      </c>
      <c r="C5587" s="9" t="s">
        <v>27</v>
      </c>
      <c r="D5587" s="9" t="s">
        <v>28</v>
      </c>
      <c r="E5587" s="9" t="s">
        <v>49</v>
      </c>
      <c r="F5587" s="9" t="s">
        <v>17</v>
      </c>
      <c r="G5587" s="9" t="s">
        <v>5520</v>
      </c>
      <c r="H5587" s="9" t="s">
        <v>50</v>
      </c>
      <c r="I5587" s="10"/>
      <c r="J5587" s="10"/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</row>
    <row r="5588" spans="1:24" hidden="1" x14ac:dyDescent="0.2">
      <c r="A5588" s="3">
        <v>45985</v>
      </c>
      <c r="B5588" s="9">
        <v>-4.49</v>
      </c>
      <c r="C5588" s="9" t="s">
        <v>27</v>
      </c>
      <c r="D5588" s="9" t="s">
        <v>28</v>
      </c>
      <c r="E5588" s="9" t="s">
        <v>49</v>
      </c>
      <c r="F5588" s="9" t="s">
        <v>17</v>
      </c>
      <c r="G5588" s="9" t="s">
        <v>5520</v>
      </c>
      <c r="H5588" s="9" t="s">
        <v>50</v>
      </c>
      <c r="I5588" s="10"/>
      <c r="J5588" s="10"/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</row>
    <row r="5589" spans="1:24" hidden="1" x14ac:dyDescent="0.2">
      <c r="A5589" s="3">
        <v>46013</v>
      </c>
      <c r="B5589" s="9">
        <v>-4.49</v>
      </c>
      <c r="C5589" s="9" t="s">
        <v>27</v>
      </c>
      <c r="D5589" s="9" t="s">
        <v>28</v>
      </c>
      <c r="E5589" s="9" t="s">
        <v>49</v>
      </c>
      <c r="F5589" s="9" t="s">
        <v>17</v>
      </c>
      <c r="G5589" s="9" t="s">
        <v>5520</v>
      </c>
      <c r="H5589" s="9" t="s">
        <v>50</v>
      </c>
      <c r="I5589" s="10"/>
      <c r="J5589" s="10"/>
      <c r="K5589" s="10"/>
      <c r="L5589" s="10"/>
      <c r="M5589" s="10"/>
      <c r="N5589" s="10"/>
      <c r="O5589" s="10"/>
      <c r="P5589" s="10"/>
      <c r="Q5589" s="10"/>
      <c r="R5589" s="10"/>
      <c r="S5589" s="10"/>
      <c r="T5589" s="10"/>
      <c r="U5589" s="10"/>
      <c r="V5589" s="10"/>
      <c r="W5589" s="10"/>
      <c r="X5589" s="10"/>
    </row>
    <row r="5590" spans="1:24" hidden="1" x14ac:dyDescent="0.2">
      <c r="A5590" s="3">
        <v>46015</v>
      </c>
      <c r="B5590" s="9">
        <v>-22.99</v>
      </c>
      <c r="C5590" s="9" t="s">
        <v>27</v>
      </c>
      <c r="D5590" s="9" t="s">
        <v>28</v>
      </c>
      <c r="E5590" s="9" t="s">
        <v>49</v>
      </c>
      <c r="F5590" s="9" t="s">
        <v>17</v>
      </c>
      <c r="G5590" s="9" t="s">
        <v>5520</v>
      </c>
      <c r="H5590" s="9" t="s">
        <v>50</v>
      </c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S5590" s="10"/>
      <c r="T5590" s="10"/>
      <c r="U5590" s="10"/>
      <c r="V5590" s="10"/>
      <c r="W5590" s="10"/>
      <c r="X5590" s="10"/>
    </row>
    <row r="5591" spans="1:24" hidden="1" x14ac:dyDescent="0.2">
      <c r="A5591" s="3">
        <v>45369</v>
      </c>
      <c r="B5591" s="9">
        <v>-106.79</v>
      </c>
      <c r="C5591" s="9" t="s">
        <v>27</v>
      </c>
      <c r="D5591" s="9" t="s">
        <v>28</v>
      </c>
      <c r="E5591" s="9" t="s">
        <v>1017</v>
      </c>
      <c r="F5591" s="9" t="s">
        <v>17</v>
      </c>
      <c r="G5591" s="9" t="s">
        <v>5520</v>
      </c>
      <c r="H5591" s="10" t="s">
        <v>5830</v>
      </c>
      <c r="I5591" s="10"/>
      <c r="J5591" s="10"/>
      <c r="K5591" s="10"/>
      <c r="L5591" s="10"/>
      <c r="M5591" s="10"/>
      <c r="N5591" s="10"/>
      <c r="O5591" s="10"/>
      <c r="P5591" s="10"/>
      <c r="Q5591" s="10"/>
      <c r="R5591" s="10"/>
      <c r="S5591" s="10"/>
      <c r="T5591" s="10"/>
      <c r="U5591" s="10"/>
      <c r="V5591" s="10"/>
      <c r="W5591" s="10"/>
      <c r="X5591" s="10"/>
    </row>
    <row r="5592" spans="1:24" hidden="1" x14ac:dyDescent="0.2">
      <c r="A5592" s="3">
        <v>45552</v>
      </c>
      <c r="B5592" s="9">
        <v>-104.56</v>
      </c>
      <c r="C5592" s="9" t="s">
        <v>27</v>
      </c>
      <c r="D5592" s="9" t="s">
        <v>28</v>
      </c>
      <c r="E5592" s="9" t="s">
        <v>1017</v>
      </c>
      <c r="F5592" s="9" t="s">
        <v>17</v>
      </c>
      <c r="G5592" s="9" t="s">
        <v>5520</v>
      </c>
      <c r="H5592" s="10" t="s">
        <v>5830</v>
      </c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</row>
    <row r="5593" spans="1:24" hidden="1" x14ac:dyDescent="0.2">
      <c r="A5593" s="3">
        <v>45355</v>
      </c>
      <c r="B5593" s="9">
        <v>-30.38</v>
      </c>
      <c r="C5593" s="9" t="s">
        <v>27</v>
      </c>
      <c r="D5593" s="9" t="s">
        <v>28</v>
      </c>
      <c r="E5593" s="9" t="s">
        <v>602</v>
      </c>
      <c r="F5593" s="9" t="s">
        <v>17</v>
      </c>
      <c r="G5593" s="9" t="s">
        <v>5520</v>
      </c>
      <c r="H5593" s="9" t="s">
        <v>193</v>
      </c>
      <c r="I5593" s="10"/>
      <c r="J5593" s="10"/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</row>
    <row r="5594" spans="1:24" hidden="1" x14ac:dyDescent="0.2">
      <c r="A5594" s="3">
        <v>45385</v>
      </c>
      <c r="B5594" s="9">
        <v>-33.26</v>
      </c>
      <c r="C5594" s="9" t="s">
        <v>27</v>
      </c>
      <c r="D5594" s="9" t="s">
        <v>28</v>
      </c>
      <c r="E5594" s="9" t="s">
        <v>602</v>
      </c>
      <c r="F5594" s="9" t="s">
        <v>17</v>
      </c>
      <c r="G5594" s="9" t="s">
        <v>5520</v>
      </c>
      <c r="H5594" s="9" t="s">
        <v>193</v>
      </c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</row>
    <row r="5595" spans="1:24" hidden="1" x14ac:dyDescent="0.2">
      <c r="A5595" s="3">
        <v>45415</v>
      </c>
      <c r="B5595" s="9">
        <v>-33.26</v>
      </c>
      <c r="C5595" s="9" t="s">
        <v>27</v>
      </c>
      <c r="D5595" s="9" t="s">
        <v>28</v>
      </c>
      <c r="E5595" s="9" t="s">
        <v>602</v>
      </c>
      <c r="F5595" s="9" t="s">
        <v>17</v>
      </c>
      <c r="G5595" s="9" t="s">
        <v>5520</v>
      </c>
      <c r="H5595" s="9" t="s">
        <v>193</v>
      </c>
      <c r="I5595" s="10"/>
      <c r="J5595" s="10"/>
      <c r="K5595" s="10"/>
      <c r="L5595" s="10"/>
      <c r="M5595" s="10"/>
      <c r="N5595" s="10"/>
      <c r="O5595" s="10"/>
      <c r="P5595" s="10"/>
      <c r="Q5595" s="10"/>
      <c r="R5595" s="10"/>
      <c r="S5595" s="10"/>
      <c r="T5595" s="10"/>
      <c r="U5595" s="10"/>
      <c r="V5595" s="10"/>
      <c r="W5595" s="10"/>
      <c r="X5595" s="10"/>
    </row>
    <row r="5596" spans="1:24" hidden="1" x14ac:dyDescent="0.2">
      <c r="A5596" s="3">
        <v>45446</v>
      </c>
      <c r="B5596" s="9">
        <v>-33.26</v>
      </c>
      <c r="C5596" s="9" t="s">
        <v>27</v>
      </c>
      <c r="D5596" s="9" t="s">
        <v>28</v>
      </c>
      <c r="E5596" s="9" t="s">
        <v>602</v>
      </c>
      <c r="F5596" s="9" t="s">
        <v>17</v>
      </c>
      <c r="G5596" s="9" t="s">
        <v>5520</v>
      </c>
      <c r="H5596" s="9" t="s">
        <v>193</v>
      </c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S5596" s="10"/>
      <c r="T5596" s="10"/>
      <c r="U5596" s="10"/>
      <c r="V5596" s="10"/>
      <c r="W5596" s="10"/>
      <c r="X5596" s="10"/>
    </row>
    <row r="5597" spans="1:24" hidden="1" x14ac:dyDescent="0.2">
      <c r="A5597" s="3">
        <v>45476</v>
      </c>
      <c r="B5597" s="9">
        <v>-33.26</v>
      </c>
      <c r="C5597" s="9" t="s">
        <v>27</v>
      </c>
      <c r="D5597" s="9" t="s">
        <v>28</v>
      </c>
      <c r="E5597" s="9" t="s">
        <v>602</v>
      </c>
      <c r="F5597" s="9" t="s">
        <v>17</v>
      </c>
      <c r="G5597" s="9" t="s">
        <v>5520</v>
      </c>
      <c r="H5597" s="9" t="s">
        <v>193</v>
      </c>
      <c r="I5597" s="10"/>
      <c r="J5597" s="10"/>
      <c r="K5597" s="10"/>
      <c r="L5597" s="10"/>
      <c r="M5597" s="10"/>
      <c r="N5597" s="10"/>
      <c r="O5597" s="10"/>
      <c r="P5597" s="10"/>
      <c r="Q5597" s="10"/>
      <c r="R5597" s="10"/>
      <c r="S5597" s="10"/>
      <c r="T5597" s="10"/>
      <c r="U5597" s="10"/>
      <c r="V5597" s="10"/>
      <c r="W5597" s="10"/>
      <c r="X5597" s="10"/>
    </row>
    <row r="5598" spans="1:24" hidden="1" x14ac:dyDescent="0.2">
      <c r="A5598" s="3">
        <v>45509</v>
      </c>
      <c r="B5598" s="9">
        <v>-33.26</v>
      </c>
      <c r="C5598" s="9" t="s">
        <v>27</v>
      </c>
      <c r="D5598" s="9" t="s">
        <v>28</v>
      </c>
      <c r="E5598" s="9" t="s">
        <v>602</v>
      </c>
      <c r="F5598" s="9" t="s">
        <v>17</v>
      </c>
      <c r="G5598" s="9" t="s">
        <v>5520</v>
      </c>
      <c r="H5598" s="9" t="s">
        <v>193</v>
      </c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</row>
    <row r="5599" spans="1:24" hidden="1" x14ac:dyDescent="0.2">
      <c r="A5599" s="3">
        <v>45639</v>
      </c>
      <c r="B5599" s="9">
        <v>-85</v>
      </c>
      <c r="C5599" s="9" t="s">
        <v>27</v>
      </c>
      <c r="D5599" s="9" t="s">
        <v>28</v>
      </c>
      <c r="E5599" s="9" t="s">
        <v>2452</v>
      </c>
      <c r="F5599" s="9" t="s">
        <v>5538</v>
      </c>
      <c r="G5599" s="9" t="s">
        <v>5543</v>
      </c>
      <c r="H5599" s="10" t="s">
        <v>6018</v>
      </c>
      <c r="I5599" s="10"/>
      <c r="J5599" s="10"/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</row>
    <row r="5600" spans="1:24" hidden="1" x14ac:dyDescent="0.2">
      <c r="A5600" s="3">
        <v>45558</v>
      </c>
      <c r="B5600" s="9">
        <v>-6</v>
      </c>
      <c r="C5600" s="9" t="s">
        <v>27</v>
      </c>
      <c r="D5600" s="9" t="s">
        <v>28</v>
      </c>
      <c r="E5600" s="9" t="s">
        <v>2764</v>
      </c>
      <c r="F5600" s="9" t="s">
        <v>5538</v>
      </c>
      <c r="G5600" s="9" t="s">
        <v>5543</v>
      </c>
      <c r="H5600" s="9" t="s">
        <v>2765</v>
      </c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</row>
    <row r="5601" spans="1:24" hidden="1" x14ac:dyDescent="0.2">
      <c r="A5601" s="3">
        <v>45390</v>
      </c>
      <c r="B5601" s="9">
        <v>-71.260000000000005</v>
      </c>
      <c r="C5601" s="9" t="s">
        <v>27</v>
      </c>
      <c r="D5601" s="9" t="s">
        <v>28</v>
      </c>
      <c r="E5601" s="9" t="s">
        <v>1938</v>
      </c>
      <c r="F5601" s="9" t="s">
        <v>5538</v>
      </c>
      <c r="G5601" s="9" t="s">
        <v>5543</v>
      </c>
      <c r="H5601" s="9" t="s">
        <v>1939</v>
      </c>
      <c r="I5601" s="10"/>
      <c r="J5601" s="10"/>
      <c r="K5601" s="10"/>
      <c r="L5601" s="10"/>
      <c r="M5601" s="10"/>
      <c r="N5601" s="10"/>
      <c r="O5601" s="10"/>
      <c r="P5601" s="10"/>
      <c r="Q5601" s="10"/>
      <c r="R5601" s="10"/>
      <c r="S5601" s="10"/>
      <c r="T5601" s="10"/>
      <c r="U5601" s="10"/>
      <c r="V5601" s="10"/>
      <c r="W5601" s="10"/>
      <c r="X5601" s="10"/>
    </row>
    <row r="5602" spans="1:24" hidden="1" x14ac:dyDescent="0.2">
      <c r="A5602" s="3">
        <v>45915</v>
      </c>
      <c r="B5602" s="9">
        <v>-27.74</v>
      </c>
      <c r="C5602" s="9" t="s">
        <v>27</v>
      </c>
      <c r="D5602" s="9" t="s">
        <v>28</v>
      </c>
      <c r="E5602" s="9" t="s">
        <v>4712</v>
      </c>
      <c r="F5602" s="9" t="s">
        <v>5538</v>
      </c>
      <c r="G5602" s="9" t="s">
        <v>5543</v>
      </c>
      <c r="H5602" s="9" t="s">
        <v>4713</v>
      </c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S5602" s="10"/>
      <c r="T5602" s="10"/>
      <c r="U5602" s="10"/>
      <c r="V5602" s="10"/>
      <c r="W5602" s="10"/>
      <c r="X5602" s="10"/>
    </row>
    <row r="5603" spans="1:24" hidden="1" x14ac:dyDescent="0.2">
      <c r="A5603" s="3">
        <v>45975</v>
      </c>
      <c r="B5603" s="9">
        <v>-8.7799999999999994</v>
      </c>
      <c r="C5603" s="9" t="s">
        <v>27</v>
      </c>
      <c r="D5603" s="9" t="s">
        <v>28</v>
      </c>
      <c r="E5603" s="9" t="s">
        <v>4712</v>
      </c>
      <c r="F5603" s="9" t="s">
        <v>5538</v>
      </c>
      <c r="G5603" s="9" t="s">
        <v>5543</v>
      </c>
      <c r="H5603" s="9" t="s">
        <v>4713</v>
      </c>
      <c r="I5603" s="10"/>
      <c r="J5603" s="10"/>
      <c r="K5603" s="10"/>
      <c r="L5603" s="10"/>
      <c r="M5603" s="10"/>
      <c r="N5603" s="10"/>
      <c r="O5603" s="10"/>
      <c r="P5603" s="10"/>
      <c r="Q5603" s="10"/>
      <c r="R5603" s="10"/>
      <c r="S5603" s="10"/>
      <c r="T5603" s="10"/>
      <c r="U5603" s="10"/>
      <c r="V5603" s="10"/>
      <c r="W5603" s="10"/>
      <c r="X5603" s="10"/>
    </row>
    <row r="5604" spans="1:24" hidden="1" x14ac:dyDescent="0.2">
      <c r="A5604" s="3">
        <v>45895</v>
      </c>
      <c r="B5604" s="9">
        <v>-85.87</v>
      </c>
      <c r="C5604" s="9" t="s">
        <v>172</v>
      </c>
      <c r="D5604" s="10"/>
      <c r="E5604" s="9" t="s">
        <v>4578</v>
      </c>
      <c r="F5604" s="9" t="s">
        <v>5538</v>
      </c>
      <c r="G5604" s="9" t="s">
        <v>5543</v>
      </c>
      <c r="H5604" s="9" t="s">
        <v>4579</v>
      </c>
      <c r="I5604" s="10"/>
      <c r="J5604" s="10"/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</row>
    <row r="5605" spans="1:24" hidden="1" x14ac:dyDescent="0.2">
      <c r="A5605" s="3">
        <v>45691</v>
      </c>
      <c r="B5605" s="9">
        <v>-20</v>
      </c>
      <c r="C5605" s="9" t="s">
        <v>27</v>
      </c>
      <c r="D5605" s="9" t="s">
        <v>28</v>
      </c>
      <c r="E5605" s="9" t="s">
        <v>3444</v>
      </c>
      <c r="F5605" s="9" t="s">
        <v>5538</v>
      </c>
      <c r="G5605" s="9" t="s">
        <v>5543</v>
      </c>
      <c r="H5605" s="9" t="s">
        <v>1003</v>
      </c>
      <c r="I5605" s="10"/>
      <c r="J5605" s="10"/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</row>
    <row r="5606" spans="1:24" hidden="1" x14ac:dyDescent="0.2">
      <c r="A5606" s="3">
        <v>45691</v>
      </c>
      <c r="B5606" s="9">
        <v>-3</v>
      </c>
      <c r="C5606" s="9" t="s">
        <v>27</v>
      </c>
      <c r="D5606" s="9" t="s">
        <v>28</v>
      </c>
      <c r="E5606" s="9" t="s">
        <v>3444</v>
      </c>
      <c r="F5606" s="9" t="s">
        <v>5538</v>
      </c>
      <c r="G5606" s="9" t="s">
        <v>5543</v>
      </c>
      <c r="H5606" s="9" t="s">
        <v>1003</v>
      </c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</row>
    <row r="5607" spans="1:24" hidden="1" x14ac:dyDescent="0.2">
      <c r="A5607" s="3">
        <v>45775</v>
      </c>
      <c r="B5607" s="9">
        <v>-12.9</v>
      </c>
      <c r="C5607" s="9" t="s">
        <v>27</v>
      </c>
      <c r="D5607" s="9" t="s">
        <v>28</v>
      </c>
      <c r="E5607" s="9" t="s">
        <v>121</v>
      </c>
      <c r="F5607" s="9" t="s">
        <v>5538</v>
      </c>
      <c r="G5607" s="9" t="s">
        <v>5543</v>
      </c>
      <c r="H5607" s="9" t="s">
        <v>5628</v>
      </c>
      <c r="I5607" s="10"/>
      <c r="J5607" s="10"/>
      <c r="K5607" s="10"/>
      <c r="L5607" s="10"/>
      <c r="M5607" s="10"/>
      <c r="N5607" s="10"/>
      <c r="O5607" s="10"/>
      <c r="P5607" s="10"/>
      <c r="Q5607" s="10"/>
      <c r="R5607" s="10"/>
      <c r="S5607" s="10"/>
      <c r="T5607" s="10"/>
      <c r="U5607" s="10"/>
      <c r="V5607" s="10"/>
      <c r="W5607" s="10"/>
      <c r="X5607" s="10"/>
    </row>
    <row r="5608" spans="1:24" hidden="1" x14ac:dyDescent="0.2">
      <c r="A5608" s="3">
        <v>45302</v>
      </c>
      <c r="B5608" s="9">
        <v>-35.299999999999997</v>
      </c>
      <c r="C5608" s="9" t="s">
        <v>27</v>
      </c>
      <c r="D5608" s="9" t="s">
        <v>28</v>
      </c>
      <c r="E5608" s="9" t="s">
        <v>1436</v>
      </c>
      <c r="F5608" s="9" t="s">
        <v>5538</v>
      </c>
      <c r="G5608" s="9" t="s">
        <v>5543</v>
      </c>
      <c r="H5608" s="9" t="s">
        <v>5565</v>
      </c>
      <c r="I5608" s="10"/>
      <c r="J5608" s="10"/>
      <c r="K5608" s="10"/>
      <c r="L5608" s="10"/>
      <c r="M5608" s="10"/>
      <c r="N5608" s="10"/>
      <c r="O5608" s="10"/>
      <c r="P5608" s="10"/>
      <c r="Q5608" s="10"/>
      <c r="R5608" s="10"/>
      <c r="S5608" s="10"/>
      <c r="T5608" s="10"/>
      <c r="U5608" s="10"/>
      <c r="V5608" s="10"/>
      <c r="W5608" s="10"/>
      <c r="X5608" s="10"/>
    </row>
    <row r="5609" spans="1:24" hidden="1" x14ac:dyDescent="0.2">
      <c r="A5609" s="3">
        <v>45909</v>
      </c>
      <c r="B5609" s="9">
        <v>-37.75</v>
      </c>
      <c r="C5609" s="9" t="s">
        <v>172</v>
      </c>
      <c r="D5609" s="10"/>
      <c r="E5609" s="9" t="s">
        <v>4687</v>
      </c>
      <c r="F5609" s="9" t="s">
        <v>5538</v>
      </c>
      <c r="G5609" s="9" t="s">
        <v>5543</v>
      </c>
      <c r="H5609" s="9" t="s">
        <v>4688</v>
      </c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S5609" s="10"/>
      <c r="T5609" s="10"/>
      <c r="U5609" s="10"/>
      <c r="V5609" s="10"/>
      <c r="W5609" s="10"/>
      <c r="X5609" s="10"/>
    </row>
    <row r="5610" spans="1:24" hidden="1" x14ac:dyDescent="0.2">
      <c r="A5610" s="3">
        <v>46006</v>
      </c>
      <c r="B5610" s="9">
        <v>-17.78</v>
      </c>
      <c r="C5610" s="9" t="s">
        <v>27</v>
      </c>
      <c r="D5610" s="9" t="s">
        <v>28</v>
      </c>
      <c r="E5610" s="9" t="s">
        <v>5206</v>
      </c>
      <c r="F5610" s="9" t="s">
        <v>5538</v>
      </c>
      <c r="G5610" s="9" t="s">
        <v>5543</v>
      </c>
      <c r="H5610" s="9" t="s">
        <v>5866</v>
      </c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</row>
    <row r="5611" spans="1:24" hidden="1" x14ac:dyDescent="0.2">
      <c r="A5611" s="3">
        <v>45925</v>
      </c>
      <c r="B5611" s="9">
        <v>-25.98</v>
      </c>
      <c r="C5611" s="9" t="s">
        <v>27</v>
      </c>
      <c r="D5611" s="9" t="s">
        <v>28</v>
      </c>
      <c r="E5611" s="9" t="s">
        <v>4795</v>
      </c>
      <c r="F5611" s="9" t="s">
        <v>5538</v>
      </c>
      <c r="G5611" s="9" t="s">
        <v>5543</v>
      </c>
      <c r="H5611" s="9" t="s">
        <v>5629</v>
      </c>
      <c r="I5611" s="10"/>
      <c r="J5611" s="10"/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</row>
    <row r="5612" spans="1:24" hidden="1" x14ac:dyDescent="0.2">
      <c r="A5612" s="3">
        <v>45712</v>
      </c>
      <c r="B5612" s="9">
        <v>-9.5</v>
      </c>
      <c r="C5612" s="9" t="s">
        <v>27</v>
      </c>
      <c r="D5612" s="9" t="s">
        <v>28</v>
      </c>
      <c r="E5612" s="9" t="s">
        <v>3541</v>
      </c>
      <c r="F5612" s="9" t="s">
        <v>5538</v>
      </c>
      <c r="G5612" s="9" t="s">
        <v>5543</v>
      </c>
      <c r="H5612" s="9" t="s">
        <v>3542</v>
      </c>
      <c r="I5612" s="10"/>
      <c r="J5612" s="10"/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</row>
    <row r="5613" spans="1:24" hidden="1" x14ac:dyDescent="0.2">
      <c r="A5613" s="3">
        <v>45362</v>
      </c>
      <c r="B5613" s="9">
        <v>-8.4</v>
      </c>
      <c r="C5613" s="9" t="s">
        <v>27</v>
      </c>
      <c r="D5613" s="9" t="s">
        <v>28</v>
      </c>
      <c r="E5613" s="9" t="s">
        <v>1787</v>
      </c>
      <c r="F5613" s="9" t="s">
        <v>5538</v>
      </c>
      <c r="G5613" s="9" t="s">
        <v>5543</v>
      </c>
      <c r="H5613" s="9" t="s">
        <v>5630</v>
      </c>
      <c r="I5613" s="10"/>
      <c r="J5613" s="10"/>
      <c r="K5613" s="10"/>
      <c r="L5613" s="10"/>
      <c r="M5613" s="10"/>
      <c r="N5613" s="10"/>
      <c r="O5613" s="10"/>
      <c r="P5613" s="10"/>
      <c r="Q5613" s="10"/>
      <c r="R5613" s="10"/>
      <c r="S5613" s="10"/>
      <c r="T5613" s="10"/>
      <c r="U5613" s="10"/>
      <c r="V5613" s="10"/>
      <c r="W5613" s="10"/>
      <c r="X5613" s="10"/>
    </row>
    <row r="5614" spans="1:24" hidden="1" x14ac:dyDescent="0.2">
      <c r="A5614" s="3">
        <v>45362</v>
      </c>
      <c r="B5614" s="9">
        <v>-6.4</v>
      </c>
      <c r="C5614" s="9" t="s">
        <v>27</v>
      </c>
      <c r="D5614" s="9" t="s">
        <v>28</v>
      </c>
      <c r="E5614" s="9" t="s">
        <v>1787</v>
      </c>
      <c r="F5614" s="9" t="s">
        <v>5538</v>
      </c>
      <c r="G5614" s="9" t="s">
        <v>5543</v>
      </c>
      <c r="H5614" s="9" t="s">
        <v>5630</v>
      </c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S5614" s="10"/>
      <c r="T5614" s="10"/>
      <c r="U5614" s="10"/>
      <c r="V5614" s="10"/>
      <c r="W5614" s="10"/>
      <c r="X5614" s="10"/>
    </row>
    <row r="5615" spans="1:24" hidden="1" x14ac:dyDescent="0.2">
      <c r="A5615" s="3">
        <v>45338</v>
      </c>
      <c r="B5615" s="9">
        <v>-37.270000000000003</v>
      </c>
      <c r="C5615" s="9" t="s">
        <v>27</v>
      </c>
      <c r="D5615" s="9" t="s">
        <v>28</v>
      </c>
      <c r="E5615" s="9" t="s">
        <v>375</v>
      </c>
      <c r="F5615" s="9" t="s">
        <v>5538</v>
      </c>
      <c r="G5615" s="9" t="s">
        <v>5543</v>
      </c>
      <c r="H5615" s="9" t="s">
        <v>376</v>
      </c>
      <c r="I5615" s="10"/>
      <c r="J5615" s="10"/>
      <c r="K5615" s="10"/>
      <c r="L5615" s="10"/>
      <c r="M5615" s="10"/>
      <c r="N5615" s="10"/>
      <c r="O5615" s="10"/>
      <c r="P5615" s="10"/>
      <c r="Q5615" s="10"/>
      <c r="R5615" s="10"/>
      <c r="S5615" s="10"/>
      <c r="T5615" s="10"/>
      <c r="U5615" s="10"/>
      <c r="V5615" s="10"/>
      <c r="W5615" s="10"/>
      <c r="X5615" s="10"/>
    </row>
    <row r="5616" spans="1:24" hidden="1" x14ac:dyDescent="0.2">
      <c r="A5616" s="3">
        <v>45351</v>
      </c>
      <c r="B5616" s="9">
        <v>-13.07</v>
      </c>
      <c r="C5616" s="9" t="s">
        <v>27</v>
      </c>
      <c r="D5616" s="9" t="s">
        <v>28</v>
      </c>
      <c r="E5616" s="9" t="s">
        <v>375</v>
      </c>
      <c r="F5616" s="9" t="s">
        <v>5538</v>
      </c>
      <c r="G5616" s="9" t="s">
        <v>5543</v>
      </c>
      <c r="H5616" s="9" t="s">
        <v>376</v>
      </c>
      <c r="I5616" s="10"/>
      <c r="J5616" s="10"/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</row>
    <row r="5617" spans="1:24" hidden="1" x14ac:dyDescent="0.2">
      <c r="A5617" s="3">
        <v>45358</v>
      </c>
      <c r="B5617" s="9">
        <v>-49.12</v>
      </c>
      <c r="C5617" s="9" t="s">
        <v>27</v>
      </c>
      <c r="D5617" s="9" t="s">
        <v>28</v>
      </c>
      <c r="E5617" s="9" t="s">
        <v>375</v>
      </c>
      <c r="F5617" s="9" t="s">
        <v>5538</v>
      </c>
      <c r="G5617" s="9" t="s">
        <v>5543</v>
      </c>
      <c r="H5617" s="9" t="s">
        <v>376</v>
      </c>
      <c r="I5617" s="10"/>
      <c r="J5617" s="10"/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</row>
    <row r="5618" spans="1:24" hidden="1" x14ac:dyDescent="0.2">
      <c r="A5618" s="3">
        <v>45385</v>
      </c>
      <c r="B5618" s="9">
        <v>-37.270000000000003</v>
      </c>
      <c r="C5618" s="9" t="s">
        <v>27</v>
      </c>
      <c r="D5618" s="9" t="s">
        <v>28</v>
      </c>
      <c r="E5618" s="9" t="s">
        <v>375</v>
      </c>
      <c r="F5618" s="9" t="s">
        <v>5538</v>
      </c>
      <c r="G5618" s="9" t="s">
        <v>5543</v>
      </c>
      <c r="H5618" s="9" t="s">
        <v>376</v>
      </c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</row>
    <row r="5619" spans="1:24" hidden="1" x14ac:dyDescent="0.2">
      <c r="A5619" s="3">
        <v>45579</v>
      </c>
      <c r="B5619" s="9">
        <v>-35.35</v>
      </c>
      <c r="C5619" s="9" t="s">
        <v>27</v>
      </c>
      <c r="D5619" s="9" t="s">
        <v>28</v>
      </c>
      <c r="E5619" s="9" t="s">
        <v>375</v>
      </c>
      <c r="F5619" s="9" t="s">
        <v>5538</v>
      </c>
      <c r="G5619" s="9" t="s">
        <v>5543</v>
      </c>
      <c r="H5619" s="9" t="s">
        <v>376</v>
      </c>
      <c r="I5619" s="10"/>
      <c r="J5619" s="10"/>
      <c r="K5619" s="10"/>
      <c r="L5619" s="10"/>
      <c r="M5619" s="10"/>
      <c r="N5619" s="10"/>
      <c r="O5619" s="10"/>
      <c r="P5619" s="10"/>
      <c r="Q5619" s="10"/>
      <c r="R5619" s="10"/>
      <c r="S5619" s="10"/>
      <c r="T5619" s="10"/>
      <c r="U5619" s="10"/>
      <c r="V5619" s="10"/>
      <c r="W5619" s="10"/>
      <c r="X5619" s="10"/>
    </row>
    <row r="5620" spans="1:24" hidden="1" x14ac:dyDescent="0.2">
      <c r="A5620" s="3">
        <v>45579</v>
      </c>
      <c r="B5620" s="9">
        <v>-18.13</v>
      </c>
      <c r="C5620" s="9" t="s">
        <v>27</v>
      </c>
      <c r="D5620" s="9" t="s">
        <v>28</v>
      </c>
      <c r="E5620" s="9" t="s">
        <v>375</v>
      </c>
      <c r="F5620" s="9" t="s">
        <v>5538</v>
      </c>
      <c r="G5620" s="9" t="s">
        <v>5543</v>
      </c>
      <c r="H5620" s="9" t="s">
        <v>376</v>
      </c>
      <c r="I5620" s="10"/>
      <c r="J5620" s="10"/>
      <c r="K5620" s="10"/>
      <c r="L5620" s="10"/>
      <c r="M5620" s="10"/>
      <c r="N5620" s="10"/>
      <c r="O5620" s="10"/>
      <c r="P5620" s="10"/>
      <c r="Q5620" s="10"/>
      <c r="R5620" s="10"/>
      <c r="S5620" s="10"/>
      <c r="T5620" s="10"/>
      <c r="U5620" s="10"/>
      <c r="V5620" s="10"/>
      <c r="W5620" s="10"/>
      <c r="X5620" s="10"/>
    </row>
    <row r="5621" spans="1:24" hidden="1" x14ac:dyDescent="0.2">
      <c r="A5621" s="3">
        <v>45772</v>
      </c>
      <c r="B5621" s="9">
        <v>-67.010000000000005</v>
      </c>
      <c r="C5621" s="9" t="s">
        <v>172</v>
      </c>
      <c r="D5621" s="10"/>
      <c r="E5621" s="9" t="s">
        <v>3794</v>
      </c>
      <c r="F5621" s="9" t="s">
        <v>5538</v>
      </c>
      <c r="G5621" s="9" t="s">
        <v>5543</v>
      </c>
      <c r="H5621" s="9" t="s">
        <v>5865</v>
      </c>
      <c r="I5621" s="10"/>
      <c r="J5621" s="10"/>
      <c r="K5621" s="10"/>
      <c r="L5621" s="10"/>
      <c r="M5621" s="10"/>
      <c r="N5621" s="10"/>
      <c r="O5621" s="10"/>
      <c r="P5621" s="10"/>
      <c r="Q5621" s="10"/>
      <c r="R5621" s="10"/>
      <c r="S5621" s="10"/>
      <c r="T5621" s="10"/>
      <c r="U5621" s="10"/>
      <c r="V5621" s="10"/>
      <c r="W5621" s="10"/>
      <c r="X5621" s="10"/>
    </row>
    <row r="5622" spans="1:24" hidden="1" x14ac:dyDescent="0.2">
      <c r="A5622" s="3">
        <v>45817</v>
      </c>
      <c r="B5622" s="9">
        <v>-5.0599999999999996</v>
      </c>
      <c r="C5622" s="9" t="s">
        <v>172</v>
      </c>
      <c r="D5622" s="10"/>
      <c r="E5622" s="9" t="s">
        <v>3794</v>
      </c>
      <c r="F5622" s="9" t="s">
        <v>5538</v>
      </c>
      <c r="G5622" s="9" t="s">
        <v>5543</v>
      </c>
      <c r="H5622" s="9" t="s">
        <v>5865</v>
      </c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</row>
    <row r="5623" spans="1:24" hidden="1" x14ac:dyDescent="0.2">
      <c r="A5623" s="3">
        <v>45879</v>
      </c>
      <c r="B5623" s="9">
        <v>-40.270000000000003</v>
      </c>
      <c r="C5623" s="9" t="s">
        <v>172</v>
      </c>
      <c r="D5623" s="10"/>
      <c r="E5623" s="9" t="s">
        <v>3794</v>
      </c>
      <c r="F5623" s="9" t="s">
        <v>5538</v>
      </c>
      <c r="G5623" s="9" t="s">
        <v>5543</v>
      </c>
      <c r="H5623" s="9" t="s">
        <v>5865</v>
      </c>
      <c r="I5623" s="10"/>
      <c r="J5623" s="10"/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</row>
    <row r="5624" spans="1:24" hidden="1" x14ac:dyDescent="0.2">
      <c r="A5624" s="3">
        <v>45819</v>
      </c>
      <c r="B5624" s="9">
        <v>-39.26</v>
      </c>
      <c r="C5624" s="9" t="s">
        <v>172</v>
      </c>
      <c r="D5624" s="10"/>
      <c r="E5624" s="9" t="s">
        <v>4111</v>
      </c>
      <c r="F5624" s="9" t="s">
        <v>5538</v>
      </c>
      <c r="G5624" s="9" t="s">
        <v>5543</v>
      </c>
      <c r="H5624" s="9" t="s">
        <v>5865</v>
      </c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</row>
    <row r="5625" spans="1:24" hidden="1" x14ac:dyDescent="0.2">
      <c r="A5625" s="3">
        <v>45888</v>
      </c>
      <c r="B5625" s="9">
        <v>-40.369999999999997</v>
      </c>
      <c r="C5625" s="9" t="s">
        <v>172</v>
      </c>
      <c r="D5625" s="10"/>
      <c r="E5625" s="9" t="s">
        <v>4534</v>
      </c>
      <c r="F5625" s="9" t="s">
        <v>5538</v>
      </c>
      <c r="G5625" s="9" t="s">
        <v>5543</v>
      </c>
      <c r="H5625" s="9" t="s">
        <v>5865</v>
      </c>
      <c r="I5625" s="10"/>
      <c r="J5625" s="10"/>
      <c r="K5625" s="10"/>
      <c r="L5625" s="10"/>
      <c r="M5625" s="10"/>
      <c r="N5625" s="10"/>
      <c r="O5625" s="10"/>
      <c r="P5625" s="10"/>
      <c r="Q5625" s="10"/>
      <c r="R5625" s="10"/>
      <c r="S5625" s="10"/>
      <c r="T5625" s="10"/>
      <c r="U5625" s="10"/>
      <c r="V5625" s="10"/>
      <c r="W5625" s="10"/>
      <c r="X5625" s="10"/>
    </row>
    <row r="5626" spans="1:24" hidden="1" x14ac:dyDescent="0.2">
      <c r="A5626" s="3">
        <v>45607</v>
      </c>
      <c r="B5626" s="9">
        <v>-61.8</v>
      </c>
      <c r="C5626" s="9" t="s">
        <v>27</v>
      </c>
      <c r="D5626" s="9" t="s">
        <v>28</v>
      </c>
      <c r="E5626" s="9" t="s">
        <v>3028</v>
      </c>
      <c r="F5626" s="9" t="s">
        <v>5538</v>
      </c>
      <c r="G5626" s="9" t="s">
        <v>5543</v>
      </c>
      <c r="H5626" s="9" t="s">
        <v>3029</v>
      </c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S5626" s="10"/>
      <c r="T5626" s="10"/>
      <c r="U5626" s="10"/>
      <c r="V5626" s="10"/>
      <c r="W5626" s="10"/>
      <c r="X5626" s="10"/>
    </row>
    <row r="5627" spans="1:24" hidden="1" x14ac:dyDescent="0.2">
      <c r="A5627" s="3">
        <v>45698</v>
      </c>
      <c r="B5627" s="9">
        <v>-4.93</v>
      </c>
      <c r="C5627" s="9" t="s">
        <v>27</v>
      </c>
      <c r="D5627" s="9" t="s">
        <v>28</v>
      </c>
      <c r="E5627" s="9" t="s">
        <v>3233</v>
      </c>
      <c r="F5627" s="9" t="s">
        <v>52</v>
      </c>
      <c r="G5627" s="9" t="s">
        <v>2</v>
      </c>
      <c r="H5627" s="9" t="s">
        <v>3234</v>
      </c>
      <c r="I5627" s="10"/>
      <c r="J5627" s="10"/>
      <c r="K5627" s="10"/>
      <c r="L5627" s="10"/>
      <c r="M5627" s="10"/>
      <c r="N5627" s="10"/>
      <c r="O5627" s="10"/>
      <c r="P5627" s="10"/>
      <c r="Q5627" s="10"/>
      <c r="R5627" s="10"/>
      <c r="S5627" s="10"/>
      <c r="T5627" s="10"/>
      <c r="U5627" s="10"/>
      <c r="V5627" s="10"/>
      <c r="W5627" s="10"/>
      <c r="X5627" s="10"/>
    </row>
    <row r="5628" spans="1:24" hidden="1" x14ac:dyDescent="0.2">
      <c r="A5628" s="3">
        <v>45952</v>
      </c>
      <c r="B5628" s="9">
        <v>-4.5999999999999996</v>
      </c>
      <c r="C5628" s="9" t="s">
        <v>27</v>
      </c>
      <c r="D5628" s="9" t="s">
        <v>28</v>
      </c>
      <c r="E5628" s="9" t="s">
        <v>4956</v>
      </c>
      <c r="F5628" s="9" t="s">
        <v>19</v>
      </c>
      <c r="G5628" s="9" t="s">
        <v>18</v>
      </c>
      <c r="H5628" s="10" t="s">
        <v>5950</v>
      </c>
      <c r="I5628" s="10"/>
      <c r="J5628" s="10"/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</row>
    <row r="5629" spans="1:24" hidden="1" x14ac:dyDescent="0.2">
      <c r="A5629" s="3">
        <v>45952</v>
      </c>
      <c r="B5629" s="9">
        <v>-4.78</v>
      </c>
      <c r="C5629" s="9" t="s">
        <v>27</v>
      </c>
      <c r="D5629" s="9" t="s">
        <v>28</v>
      </c>
      <c r="E5629" s="9" t="s">
        <v>4957</v>
      </c>
      <c r="F5629" s="9" t="s">
        <v>19</v>
      </c>
      <c r="G5629" s="9" t="s">
        <v>18</v>
      </c>
      <c r="H5629" s="10" t="s">
        <v>5950</v>
      </c>
      <c r="I5629" s="10"/>
      <c r="J5629" s="10"/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</row>
    <row r="5630" spans="1:24" hidden="1" x14ac:dyDescent="0.2">
      <c r="A5630" s="3">
        <v>45698</v>
      </c>
      <c r="B5630" s="9">
        <v>-17.989999999999998</v>
      </c>
      <c r="C5630" s="9" t="s">
        <v>27</v>
      </c>
      <c r="D5630" s="9" t="s">
        <v>28</v>
      </c>
      <c r="E5630" s="9" t="s">
        <v>1947</v>
      </c>
      <c r="F5630" s="9" t="s">
        <v>11</v>
      </c>
      <c r="G5630" s="9" t="s">
        <v>628</v>
      </c>
      <c r="H5630" s="10" t="s">
        <v>5944</v>
      </c>
      <c r="I5630" s="10"/>
      <c r="J5630" s="10"/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</row>
    <row r="5631" spans="1:24" hidden="1" x14ac:dyDescent="0.2">
      <c r="A5631" s="3">
        <v>45720</v>
      </c>
      <c r="B5631" s="9">
        <v>-26.29</v>
      </c>
      <c r="C5631" s="9" t="s">
        <v>27</v>
      </c>
      <c r="D5631" s="9" t="s">
        <v>28</v>
      </c>
      <c r="E5631" s="9" t="s">
        <v>1947</v>
      </c>
      <c r="F5631" s="9" t="s">
        <v>11</v>
      </c>
      <c r="G5631" s="9" t="s">
        <v>628</v>
      </c>
      <c r="H5631" s="10" t="s">
        <v>5944</v>
      </c>
      <c r="I5631" s="10"/>
      <c r="J5631" s="10"/>
      <c r="K5631" s="10"/>
      <c r="L5631" s="10"/>
      <c r="M5631" s="10"/>
      <c r="N5631" s="10"/>
      <c r="O5631" s="10"/>
      <c r="P5631" s="10"/>
      <c r="Q5631" s="10"/>
      <c r="R5631" s="10"/>
      <c r="S5631" s="10"/>
      <c r="T5631" s="10"/>
      <c r="U5631" s="10"/>
      <c r="V5631" s="10"/>
      <c r="W5631" s="10"/>
      <c r="X5631" s="10"/>
    </row>
    <row r="5632" spans="1:24" hidden="1" x14ac:dyDescent="0.2">
      <c r="A5632" s="3">
        <v>45575</v>
      </c>
      <c r="B5632" s="9">
        <v>-5.79</v>
      </c>
      <c r="C5632" s="9" t="s">
        <v>27</v>
      </c>
      <c r="D5632" s="9" t="s">
        <v>28</v>
      </c>
      <c r="E5632" s="9" t="s">
        <v>2892</v>
      </c>
      <c r="F5632" s="9" t="s">
        <v>11</v>
      </c>
      <c r="G5632" s="9" t="s">
        <v>628</v>
      </c>
      <c r="H5632" s="9" t="s">
        <v>4518</v>
      </c>
      <c r="I5632" s="10"/>
      <c r="J5632" s="10"/>
      <c r="K5632" s="10"/>
      <c r="L5632" s="10"/>
      <c r="M5632" s="10"/>
      <c r="N5632" s="10"/>
      <c r="O5632" s="10"/>
      <c r="P5632" s="10"/>
      <c r="Q5632" s="10"/>
      <c r="R5632" s="10"/>
      <c r="S5632" s="10"/>
      <c r="T5632" s="10"/>
      <c r="U5632" s="10"/>
      <c r="V5632" s="10"/>
      <c r="W5632" s="10"/>
      <c r="X5632" s="10"/>
    </row>
    <row r="5633" spans="1:24" hidden="1" x14ac:dyDescent="0.2">
      <c r="A5633" s="3">
        <v>45392</v>
      </c>
      <c r="B5633" s="9">
        <v>-14.5</v>
      </c>
      <c r="C5633" s="9" t="s">
        <v>27</v>
      </c>
      <c r="D5633" s="9" t="s">
        <v>28</v>
      </c>
      <c r="E5633" s="9" t="s">
        <v>1949</v>
      </c>
      <c r="F5633" s="9" t="s">
        <v>11</v>
      </c>
      <c r="G5633" s="9" t="s">
        <v>628</v>
      </c>
      <c r="H5633" s="9" t="s">
        <v>4518</v>
      </c>
      <c r="I5633" s="10"/>
      <c r="J5633" s="10"/>
      <c r="K5633" s="10"/>
      <c r="L5633" s="10"/>
      <c r="M5633" s="10"/>
      <c r="N5633" s="10"/>
      <c r="O5633" s="10"/>
      <c r="P5633" s="10"/>
      <c r="Q5633" s="10"/>
      <c r="R5633" s="10"/>
      <c r="S5633" s="10"/>
      <c r="T5633" s="10"/>
      <c r="U5633" s="10"/>
      <c r="V5633" s="10"/>
      <c r="W5633" s="10"/>
      <c r="X5633" s="10"/>
    </row>
    <row r="5634" spans="1:24" hidden="1" x14ac:dyDescent="0.2">
      <c r="A5634" s="3">
        <v>45639</v>
      </c>
      <c r="B5634" s="9">
        <v>-30</v>
      </c>
      <c r="C5634" s="9" t="s">
        <v>27</v>
      </c>
      <c r="D5634" s="9" t="s">
        <v>28</v>
      </c>
      <c r="E5634" s="9" t="s">
        <v>2452</v>
      </c>
      <c r="F5634" s="9" t="s">
        <v>5538</v>
      </c>
      <c r="G5634" s="9" t="s">
        <v>5543</v>
      </c>
      <c r="H5634" s="10" t="s">
        <v>6018</v>
      </c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</row>
    <row r="5635" spans="1:24" hidden="1" x14ac:dyDescent="0.2">
      <c r="A5635" s="3">
        <v>45538</v>
      </c>
      <c r="B5635" s="9">
        <v>-33.26</v>
      </c>
      <c r="C5635" s="9" t="s">
        <v>27</v>
      </c>
      <c r="D5635" s="9" t="s">
        <v>28</v>
      </c>
      <c r="E5635" s="9" t="s">
        <v>602</v>
      </c>
      <c r="F5635" s="9" t="s">
        <v>17</v>
      </c>
      <c r="G5635" s="9" t="s">
        <v>5520</v>
      </c>
      <c r="H5635" s="9" t="s">
        <v>193</v>
      </c>
      <c r="I5635" s="10"/>
      <c r="J5635" s="10"/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</row>
    <row r="5636" spans="1:24" hidden="1" x14ac:dyDescent="0.2">
      <c r="A5636" s="3">
        <v>45653</v>
      </c>
      <c r="B5636" s="9">
        <v>-50</v>
      </c>
      <c r="C5636" s="9" t="s">
        <v>27</v>
      </c>
      <c r="D5636" s="9" t="s">
        <v>28</v>
      </c>
      <c r="E5636" s="9" t="s">
        <v>2452</v>
      </c>
      <c r="F5636" s="9" t="s">
        <v>5538</v>
      </c>
      <c r="G5636" s="9" t="s">
        <v>5543</v>
      </c>
      <c r="H5636" s="10" t="s">
        <v>6018</v>
      </c>
      <c r="I5636" s="10"/>
      <c r="J5636" s="10"/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</row>
    <row r="5637" spans="1:24" hidden="1" x14ac:dyDescent="0.2">
      <c r="A5637" s="3">
        <v>45425</v>
      </c>
      <c r="B5637" s="9">
        <v>-102</v>
      </c>
      <c r="C5637" s="9" t="s">
        <v>27</v>
      </c>
      <c r="D5637" s="9" t="s">
        <v>28</v>
      </c>
      <c r="E5637" s="9" t="s">
        <v>2165</v>
      </c>
      <c r="F5637" s="9" t="s">
        <v>5538</v>
      </c>
      <c r="G5637" s="9" t="s">
        <v>5543</v>
      </c>
      <c r="H5637" s="10" t="s">
        <v>6018</v>
      </c>
      <c r="I5637" s="10"/>
      <c r="J5637" s="10"/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</row>
    <row r="5638" spans="1:24" hidden="1" x14ac:dyDescent="0.2">
      <c r="A5638" s="3">
        <v>45581</v>
      </c>
      <c r="B5638" s="9">
        <v>-20.99</v>
      </c>
      <c r="C5638" s="9" t="s">
        <v>27</v>
      </c>
      <c r="D5638" s="9" t="s">
        <v>28</v>
      </c>
      <c r="E5638" s="9" t="s">
        <v>1949</v>
      </c>
      <c r="F5638" s="9" t="s">
        <v>11</v>
      </c>
      <c r="G5638" s="9" t="s">
        <v>628</v>
      </c>
      <c r="H5638" s="9" t="s">
        <v>4518</v>
      </c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</row>
    <row r="5639" spans="1:24" hidden="1" x14ac:dyDescent="0.2">
      <c r="A5639" s="3">
        <v>45582</v>
      </c>
      <c r="B5639" s="9">
        <v>-5.79</v>
      </c>
      <c r="C5639" s="9" t="s">
        <v>27</v>
      </c>
      <c r="D5639" s="9" t="s">
        <v>28</v>
      </c>
      <c r="E5639" s="9" t="s">
        <v>1949</v>
      </c>
      <c r="F5639" s="9" t="s">
        <v>11</v>
      </c>
      <c r="G5639" s="9" t="s">
        <v>628</v>
      </c>
      <c r="H5639" s="9" t="s">
        <v>4518</v>
      </c>
      <c r="I5639" s="10"/>
      <c r="J5639" s="10"/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</row>
    <row r="5640" spans="1:24" hidden="1" x14ac:dyDescent="0.2">
      <c r="A5640" s="3">
        <v>45594</v>
      </c>
      <c r="B5640" s="9">
        <v>-7.5</v>
      </c>
      <c r="C5640" s="9" t="s">
        <v>27</v>
      </c>
      <c r="D5640" s="9" t="s">
        <v>28</v>
      </c>
      <c r="E5640" s="9" t="s">
        <v>1949</v>
      </c>
      <c r="F5640" s="9" t="s">
        <v>11</v>
      </c>
      <c r="G5640" s="9" t="s">
        <v>628</v>
      </c>
      <c r="H5640" s="9" t="s">
        <v>4518</v>
      </c>
      <c r="I5640" s="10"/>
      <c r="J5640" s="10"/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</row>
    <row r="5641" spans="1:24" hidden="1" x14ac:dyDescent="0.2">
      <c r="A5641" s="3">
        <v>45425</v>
      </c>
      <c r="B5641" s="9">
        <v>-26</v>
      </c>
      <c r="C5641" s="9" t="s">
        <v>27</v>
      </c>
      <c r="D5641" s="9" t="s">
        <v>28</v>
      </c>
      <c r="E5641" s="9" t="s">
        <v>2165</v>
      </c>
      <c r="F5641" s="9" t="s">
        <v>5538</v>
      </c>
      <c r="G5641" s="9" t="s">
        <v>5543</v>
      </c>
      <c r="H5641" s="10" t="s">
        <v>6018</v>
      </c>
      <c r="I5641" s="10"/>
      <c r="J5641" s="10"/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</row>
    <row r="5642" spans="1:24" hidden="1" x14ac:dyDescent="0.2">
      <c r="A5642" s="3">
        <v>45699</v>
      </c>
      <c r="B5642" s="9">
        <v>-23.29</v>
      </c>
      <c r="C5642" s="9" t="s">
        <v>27</v>
      </c>
      <c r="D5642" s="9" t="s">
        <v>28</v>
      </c>
      <c r="E5642" s="9" t="s">
        <v>1949</v>
      </c>
      <c r="F5642" s="9" t="s">
        <v>11</v>
      </c>
      <c r="G5642" s="9" t="s">
        <v>628</v>
      </c>
      <c r="H5642" s="9" t="s">
        <v>4518</v>
      </c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</row>
    <row r="5643" spans="1:24" hidden="1" x14ac:dyDescent="0.2">
      <c r="A5643" s="3">
        <v>45706</v>
      </c>
      <c r="B5643" s="9">
        <v>-2</v>
      </c>
      <c r="C5643" s="9" t="s">
        <v>27</v>
      </c>
      <c r="D5643" s="9" t="s">
        <v>28</v>
      </c>
      <c r="E5643" s="9" t="s">
        <v>3524</v>
      </c>
      <c r="F5643" s="9" t="s">
        <v>16</v>
      </c>
      <c r="G5643" s="9" t="s">
        <v>6049</v>
      </c>
      <c r="H5643" s="9" t="s">
        <v>3525</v>
      </c>
      <c r="I5643" s="10"/>
      <c r="J5643" s="10"/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</row>
    <row r="5644" spans="1:24" hidden="1" x14ac:dyDescent="0.2">
      <c r="A5644" s="3">
        <v>45568</v>
      </c>
      <c r="B5644" s="9">
        <v>-33.26</v>
      </c>
      <c r="C5644" s="9" t="s">
        <v>27</v>
      </c>
      <c r="D5644" s="9" t="s">
        <v>28</v>
      </c>
      <c r="E5644" s="9" t="s">
        <v>602</v>
      </c>
      <c r="F5644" s="9" t="s">
        <v>17</v>
      </c>
      <c r="G5644" s="9" t="s">
        <v>5520</v>
      </c>
      <c r="H5644" s="9" t="s">
        <v>193</v>
      </c>
      <c r="I5644" s="10"/>
      <c r="J5644" s="10"/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</row>
    <row r="5645" spans="1:24" hidden="1" x14ac:dyDescent="0.2">
      <c r="A5645" s="3">
        <v>45600</v>
      </c>
      <c r="B5645" s="9">
        <v>-33.26</v>
      </c>
      <c r="C5645" s="9" t="s">
        <v>27</v>
      </c>
      <c r="D5645" s="9" t="s">
        <v>28</v>
      </c>
      <c r="E5645" s="9" t="s">
        <v>602</v>
      </c>
      <c r="F5645" s="9" t="s">
        <v>17</v>
      </c>
      <c r="G5645" s="9" t="s">
        <v>5520</v>
      </c>
      <c r="H5645" s="9" t="s">
        <v>193</v>
      </c>
      <c r="I5645" s="10"/>
      <c r="J5645" s="10"/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</row>
    <row r="5646" spans="1:24" hidden="1" x14ac:dyDescent="0.2">
      <c r="A5646" s="3">
        <v>45629</v>
      </c>
      <c r="B5646" s="9">
        <v>-33.26</v>
      </c>
      <c r="C5646" s="9" t="s">
        <v>27</v>
      </c>
      <c r="D5646" s="9" t="s">
        <v>28</v>
      </c>
      <c r="E5646" s="9" t="s">
        <v>602</v>
      </c>
      <c r="F5646" s="9" t="s">
        <v>17</v>
      </c>
      <c r="G5646" s="9" t="s">
        <v>5520</v>
      </c>
      <c r="H5646" s="9" t="s">
        <v>193</v>
      </c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</row>
    <row r="5647" spans="1:24" hidden="1" x14ac:dyDescent="0.2">
      <c r="A5647" s="3">
        <v>45660</v>
      </c>
      <c r="B5647" s="9">
        <v>-33.26</v>
      </c>
      <c r="C5647" s="9" t="s">
        <v>27</v>
      </c>
      <c r="D5647" s="9" t="s">
        <v>28</v>
      </c>
      <c r="E5647" s="9" t="s">
        <v>602</v>
      </c>
      <c r="F5647" s="9" t="s">
        <v>17</v>
      </c>
      <c r="G5647" s="9" t="s">
        <v>5520</v>
      </c>
      <c r="H5647" s="9" t="s">
        <v>193</v>
      </c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</row>
    <row r="5648" spans="1:24" hidden="1" x14ac:dyDescent="0.2">
      <c r="A5648" s="3">
        <v>45719</v>
      </c>
      <c r="B5648" s="9">
        <v>-33.26</v>
      </c>
      <c r="C5648" s="9" t="s">
        <v>27</v>
      </c>
      <c r="D5648" s="9" t="s">
        <v>28</v>
      </c>
      <c r="E5648" s="9" t="s">
        <v>602</v>
      </c>
      <c r="F5648" s="9" t="s">
        <v>17</v>
      </c>
      <c r="G5648" s="9" t="s">
        <v>5520</v>
      </c>
      <c r="H5648" s="9" t="s">
        <v>193</v>
      </c>
      <c r="I5648" s="10"/>
      <c r="J5648" s="10"/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</row>
    <row r="5649" spans="1:24" hidden="1" x14ac:dyDescent="0.2">
      <c r="A5649" s="3">
        <v>45750</v>
      </c>
      <c r="B5649" s="9">
        <v>-33.26</v>
      </c>
      <c r="C5649" s="9" t="s">
        <v>27</v>
      </c>
      <c r="D5649" s="9" t="s">
        <v>28</v>
      </c>
      <c r="E5649" s="9" t="s">
        <v>602</v>
      </c>
      <c r="F5649" s="9" t="s">
        <v>17</v>
      </c>
      <c r="G5649" s="9" t="s">
        <v>5520</v>
      </c>
      <c r="H5649" s="9" t="s">
        <v>193</v>
      </c>
      <c r="I5649" s="10"/>
      <c r="J5649" s="10"/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</row>
    <row r="5650" spans="1:24" hidden="1" x14ac:dyDescent="0.2">
      <c r="A5650" s="3">
        <v>45811</v>
      </c>
      <c r="B5650" s="9">
        <v>-21.81</v>
      </c>
      <c r="C5650" s="9" t="s">
        <v>27</v>
      </c>
      <c r="D5650" s="9" t="s">
        <v>28</v>
      </c>
      <c r="E5650" s="9" t="s">
        <v>602</v>
      </c>
      <c r="F5650" s="9" t="s">
        <v>17</v>
      </c>
      <c r="G5650" s="9" t="s">
        <v>5520</v>
      </c>
      <c r="H5650" s="9" t="s">
        <v>193</v>
      </c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</row>
    <row r="5651" spans="1:24" hidden="1" x14ac:dyDescent="0.2">
      <c r="A5651" s="3">
        <v>45841</v>
      </c>
      <c r="B5651" s="9">
        <v>-46.89</v>
      </c>
      <c r="C5651" s="9" t="s">
        <v>27</v>
      </c>
      <c r="D5651" s="9" t="s">
        <v>28</v>
      </c>
      <c r="E5651" s="9" t="s">
        <v>602</v>
      </c>
      <c r="F5651" s="9" t="s">
        <v>17</v>
      </c>
      <c r="G5651" s="9" t="s">
        <v>5520</v>
      </c>
      <c r="H5651" s="9" t="s">
        <v>193</v>
      </c>
      <c r="I5651" s="10"/>
      <c r="J5651" s="10"/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</row>
    <row r="5652" spans="1:24" hidden="1" x14ac:dyDescent="0.2">
      <c r="A5652" s="3">
        <v>45873</v>
      </c>
      <c r="B5652" s="9">
        <v>-51.92</v>
      </c>
      <c r="C5652" s="9" t="s">
        <v>27</v>
      </c>
      <c r="D5652" s="9" t="s">
        <v>28</v>
      </c>
      <c r="E5652" s="9" t="s">
        <v>602</v>
      </c>
      <c r="F5652" s="9" t="s">
        <v>17</v>
      </c>
      <c r="G5652" s="9" t="s">
        <v>5520</v>
      </c>
      <c r="H5652" s="9" t="s">
        <v>193</v>
      </c>
      <c r="I5652" s="10"/>
      <c r="J5652" s="10"/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</row>
    <row r="5653" spans="1:24" hidden="1" x14ac:dyDescent="0.2">
      <c r="A5653" s="3">
        <v>45999</v>
      </c>
      <c r="B5653" s="9">
        <v>-83.15</v>
      </c>
      <c r="C5653" s="9" t="s">
        <v>27</v>
      </c>
      <c r="D5653" s="9" t="s">
        <v>28</v>
      </c>
      <c r="E5653" s="9" t="s">
        <v>5138</v>
      </c>
      <c r="F5653" s="9" t="s">
        <v>16</v>
      </c>
      <c r="G5653" s="9" t="s">
        <v>6049</v>
      </c>
      <c r="H5653" s="9" t="s">
        <v>4717</v>
      </c>
      <c r="I5653" s="10"/>
      <c r="J5653" s="10"/>
      <c r="K5653" s="10"/>
      <c r="L5653" s="10"/>
      <c r="M5653" s="10"/>
      <c r="N5653" s="10"/>
      <c r="O5653" s="10"/>
      <c r="P5653" s="10"/>
      <c r="Q5653" s="10"/>
      <c r="R5653" s="10"/>
      <c r="S5653" s="10"/>
      <c r="T5653" s="10"/>
      <c r="U5653" s="10"/>
      <c r="V5653" s="10"/>
      <c r="W5653" s="10"/>
      <c r="X5653" s="10"/>
    </row>
    <row r="5654" spans="1:24" hidden="1" x14ac:dyDescent="0.2">
      <c r="A5654" s="3">
        <v>45379</v>
      </c>
      <c r="B5654" s="9">
        <v>-12</v>
      </c>
      <c r="C5654" s="9" t="s">
        <v>27</v>
      </c>
      <c r="D5654" s="9" t="s">
        <v>28</v>
      </c>
      <c r="E5654" s="9" t="s">
        <v>1884</v>
      </c>
      <c r="F5654" s="9" t="s">
        <v>16</v>
      </c>
      <c r="G5654" s="9" t="s">
        <v>6049</v>
      </c>
      <c r="H5654" s="10" t="s">
        <v>6019</v>
      </c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S5654" s="10"/>
      <c r="T5654" s="10"/>
      <c r="U5654" s="10"/>
      <c r="V5654" s="10"/>
      <c r="W5654" s="10"/>
      <c r="X5654" s="10"/>
    </row>
    <row r="5655" spans="1:24" hidden="1" x14ac:dyDescent="0.2">
      <c r="A5655" s="3">
        <v>45903</v>
      </c>
      <c r="B5655" s="9">
        <v>-51.92</v>
      </c>
      <c r="C5655" s="9" t="s">
        <v>27</v>
      </c>
      <c r="D5655" s="9" t="s">
        <v>28</v>
      </c>
      <c r="E5655" s="9" t="s">
        <v>602</v>
      </c>
      <c r="F5655" s="9" t="s">
        <v>17</v>
      </c>
      <c r="G5655" s="9" t="s">
        <v>5520</v>
      </c>
      <c r="H5655" s="9" t="s">
        <v>193</v>
      </c>
      <c r="I5655" s="10"/>
      <c r="J5655" s="10"/>
      <c r="K5655" s="10"/>
      <c r="L5655" s="10"/>
      <c r="M5655" s="10"/>
      <c r="N5655" s="10"/>
      <c r="O5655" s="10"/>
      <c r="P5655" s="10"/>
      <c r="Q5655" s="10"/>
      <c r="R5655" s="10"/>
      <c r="S5655" s="10"/>
      <c r="T5655" s="10"/>
      <c r="U5655" s="10"/>
      <c r="V5655" s="10"/>
      <c r="W5655" s="10"/>
      <c r="X5655" s="10"/>
    </row>
    <row r="5656" spans="1:24" hidden="1" x14ac:dyDescent="0.2">
      <c r="A5656" s="3">
        <v>45933</v>
      </c>
      <c r="B5656" s="9">
        <v>-51.92</v>
      </c>
      <c r="C5656" s="9" t="s">
        <v>27</v>
      </c>
      <c r="D5656" s="9" t="s">
        <v>28</v>
      </c>
      <c r="E5656" s="9" t="s">
        <v>4845</v>
      </c>
      <c r="F5656" s="9" t="s">
        <v>17</v>
      </c>
      <c r="G5656" s="9" t="s">
        <v>5520</v>
      </c>
      <c r="H5656" s="9" t="s">
        <v>193</v>
      </c>
      <c r="I5656" s="10"/>
      <c r="J5656" s="10"/>
      <c r="K5656" s="10"/>
      <c r="L5656" s="10"/>
      <c r="M5656" s="10"/>
      <c r="N5656" s="10"/>
      <c r="O5656" s="10"/>
      <c r="P5656" s="10"/>
      <c r="Q5656" s="10"/>
      <c r="R5656" s="10"/>
      <c r="S5656" s="10"/>
      <c r="T5656" s="10"/>
      <c r="U5656" s="10"/>
      <c r="V5656" s="10"/>
      <c r="W5656" s="10"/>
      <c r="X5656" s="10"/>
    </row>
    <row r="5657" spans="1:24" hidden="1" x14ac:dyDescent="0.2">
      <c r="A5657" s="3">
        <v>45964</v>
      </c>
      <c r="B5657" s="9">
        <v>-51.92</v>
      </c>
      <c r="C5657" s="9" t="s">
        <v>27</v>
      </c>
      <c r="D5657" s="9" t="s">
        <v>28</v>
      </c>
      <c r="E5657" s="9" t="s">
        <v>4845</v>
      </c>
      <c r="F5657" s="9" t="s">
        <v>17</v>
      </c>
      <c r="G5657" s="9" t="s">
        <v>5520</v>
      </c>
      <c r="H5657" s="9" t="s">
        <v>193</v>
      </c>
      <c r="I5657" s="10"/>
      <c r="J5657" s="10"/>
      <c r="K5657" s="10"/>
      <c r="L5657" s="10"/>
      <c r="M5657" s="10"/>
      <c r="N5657" s="10"/>
      <c r="O5657" s="10"/>
      <c r="P5657" s="10"/>
      <c r="Q5657" s="10"/>
      <c r="R5657" s="10"/>
      <c r="S5657" s="10"/>
      <c r="T5657" s="10"/>
      <c r="U5657" s="10"/>
      <c r="V5657" s="10"/>
      <c r="W5657" s="10"/>
      <c r="X5657" s="10"/>
    </row>
    <row r="5658" spans="1:24" hidden="1" x14ac:dyDescent="0.2">
      <c r="A5658" s="3">
        <v>45994</v>
      </c>
      <c r="B5658" s="9">
        <v>-51.92</v>
      </c>
      <c r="C5658" s="9" t="s">
        <v>27</v>
      </c>
      <c r="D5658" s="9" t="s">
        <v>28</v>
      </c>
      <c r="E5658" s="9" t="s">
        <v>4845</v>
      </c>
      <c r="F5658" s="9" t="s">
        <v>17</v>
      </c>
      <c r="G5658" s="9" t="s">
        <v>5520</v>
      </c>
      <c r="H5658" s="9" t="s">
        <v>193</v>
      </c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</row>
    <row r="5659" spans="1:24" hidden="1" x14ac:dyDescent="0.2">
      <c r="A5659" s="3">
        <v>45342</v>
      </c>
      <c r="B5659" s="9">
        <v>-24.99</v>
      </c>
      <c r="C5659" s="9" t="s">
        <v>172</v>
      </c>
      <c r="D5659" s="9" t="s">
        <v>173</v>
      </c>
      <c r="E5659" s="9" t="s">
        <v>1705</v>
      </c>
      <c r="F5659" s="9" t="s">
        <v>17</v>
      </c>
      <c r="G5659" s="9" t="s">
        <v>5520</v>
      </c>
      <c r="H5659" s="9" t="s">
        <v>193</v>
      </c>
      <c r="I5659" s="10"/>
      <c r="J5659" s="10"/>
      <c r="K5659" s="10"/>
      <c r="L5659" s="10"/>
      <c r="M5659" s="10"/>
      <c r="N5659" s="10"/>
      <c r="O5659" s="10"/>
      <c r="P5659" s="10"/>
      <c r="Q5659" s="10"/>
      <c r="R5659" s="10"/>
      <c r="S5659" s="10"/>
      <c r="T5659" s="10"/>
      <c r="U5659" s="10"/>
      <c r="V5659" s="10"/>
      <c r="W5659" s="10"/>
      <c r="X5659" s="10"/>
    </row>
    <row r="5660" spans="1:24" hidden="1" x14ac:dyDescent="0.2">
      <c r="A5660" s="3">
        <v>45294</v>
      </c>
      <c r="B5660" s="9">
        <v>-27.72</v>
      </c>
      <c r="C5660" s="9" t="s">
        <v>27</v>
      </c>
      <c r="D5660" s="9" t="s">
        <v>28</v>
      </c>
      <c r="E5660" s="9" t="s">
        <v>192</v>
      </c>
      <c r="F5660" s="9" t="s">
        <v>17</v>
      </c>
      <c r="G5660" s="9" t="s">
        <v>5520</v>
      </c>
      <c r="H5660" s="9" t="s">
        <v>193</v>
      </c>
      <c r="I5660" s="10"/>
      <c r="J5660" s="10"/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</row>
    <row r="5661" spans="1:24" hidden="1" x14ac:dyDescent="0.2">
      <c r="A5661" s="3">
        <v>45327</v>
      </c>
      <c r="B5661" s="9">
        <v>-27.72</v>
      </c>
      <c r="C5661" s="9" t="s">
        <v>27</v>
      </c>
      <c r="D5661" s="9" t="s">
        <v>28</v>
      </c>
      <c r="E5661" s="9" t="s">
        <v>192</v>
      </c>
      <c r="F5661" s="9" t="s">
        <v>17</v>
      </c>
      <c r="G5661" s="9" t="s">
        <v>5520</v>
      </c>
      <c r="H5661" s="9" t="s">
        <v>193</v>
      </c>
      <c r="I5661" s="10"/>
      <c r="J5661" s="10"/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</row>
    <row r="5662" spans="1:24" hidden="1" x14ac:dyDescent="0.2">
      <c r="A5662" s="3">
        <v>45691</v>
      </c>
      <c r="B5662" s="9">
        <v>-33.26</v>
      </c>
      <c r="C5662" s="9" t="s">
        <v>27</v>
      </c>
      <c r="D5662" s="9" t="s">
        <v>28</v>
      </c>
      <c r="E5662" s="9" t="s">
        <v>192</v>
      </c>
      <c r="F5662" s="9" t="s">
        <v>17</v>
      </c>
      <c r="G5662" s="9" t="s">
        <v>5520</v>
      </c>
      <c r="H5662" s="9" t="s">
        <v>193</v>
      </c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S5662" s="10"/>
      <c r="T5662" s="10"/>
      <c r="U5662" s="10"/>
      <c r="V5662" s="10"/>
      <c r="W5662" s="10"/>
      <c r="X5662" s="10"/>
    </row>
    <row r="5663" spans="1:24" hidden="1" x14ac:dyDescent="0.2">
      <c r="A5663" s="3">
        <v>45782</v>
      </c>
      <c r="B5663" s="9">
        <v>-31.04</v>
      </c>
      <c r="C5663" s="9" t="s">
        <v>27</v>
      </c>
      <c r="D5663" s="9" t="s">
        <v>28</v>
      </c>
      <c r="E5663" s="9" t="s">
        <v>192</v>
      </c>
      <c r="F5663" s="9" t="s">
        <v>17</v>
      </c>
      <c r="G5663" s="9" t="s">
        <v>5520</v>
      </c>
      <c r="H5663" s="9" t="s">
        <v>193</v>
      </c>
      <c r="I5663" s="10"/>
      <c r="J5663" s="10"/>
      <c r="K5663" s="10"/>
      <c r="L5663" s="10"/>
      <c r="M5663" s="10"/>
      <c r="N5663" s="10"/>
      <c r="O5663" s="10"/>
      <c r="P5663" s="10"/>
      <c r="Q5663" s="10"/>
      <c r="R5663" s="10"/>
      <c r="S5663" s="10"/>
      <c r="T5663" s="10"/>
      <c r="U5663" s="10"/>
      <c r="V5663" s="10"/>
      <c r="W5663" s="10"/>
      <c r="X5663" s="10"/>
    </row>
    <row r="5664" spans="1:24" hidden="1" x14ac:dyDescent="0.2">
      <c r="A5664" s="3">
        <v>45475</v>
      </c>
      <c r="B5664" s="9">
        <v>-70.45</v>
      </c>
      <c r="C5664" s="9" t="s">
        <v>27</v>
      </c>
      <c r="D5664" s="9" t="s">
        <v>28</v>
      </c>
      <c r="E5664" s="9" t="s">
        <v>590</v>
      </c>
      <c r="F5664" s="9" t="s">
        <v>17</v>
      </c>
      <c r="G5664" s="9" t="s">
        <v>5520</v>
      </c>
      <c r="H5664" s="9" t="s">
        <v>591</v>
      </c>
      <c r="I5664" s="10"/>
      <c r="J5664" s="10"/>
      <c r="K5664" s="10"/>
      <c r="L5664" s="10"/>
      <c r="M5664" s="10"/>
      <c r="N5664" s="10"/>
      <c r="O5664" s="10"/>
      <c r="P5664" s="10"/>
      <c r="Q5664" s="10"/>
      <c r="R5664" s="10"/>
      <c r="S5664" s="10"/>
      <c r="T5664" s="10"/>
      <c r="U5664" s="10"/>
      <c r="V5664" s="10"/>
      <c r="W5664" s="10"/>
      <c r="X5664" s="10"/>
    </row>
    <row r="5665" spans="1:24" hidden="1" x14ac:dyDescent="0.2">
      <c r="A5665" s="3">
        <v>45841</v>
      </c>
      <c r="B5665" s="9">
        <v>-83.95</v>
      </c>
      <c r="C5665" s="9" t="s">
        <v>27</v>
      </c>
      <c r="D5665" s="9" t="s">
        <v>28</v>
      </c>
      <c r="E5665" s="9" t="s">
        <v>590</v>
      </c>
      <c r="F5665" s="9" t="s">
        <v>17</v>
      </c>
      <c r="G5665" s="9" t="s">
        <v>5520</v>
      </c>
      <c r="H5665" s="9" t="s">
        <v>591</v>
      </c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</row>
    <row r="5666" spans="1:24" hidden="1" x14ac:dyDescent="0.2">
      <c r="A5666" s="3">
        <v>45950</v>
      </c>
      <c r="B5666" s="9">
        <v>-59.9</v>
      </c>
      <c r="C5666" s="9" t="s">
        <v>27</v>
      </c>
      <c r="D5666" s="9" t="s">
        <v>28</v>
      </c>
      <c r="E5666" s="9" t="s">
        <v>590</v>
      </c>
      <c r="F5666" s="9" t="s">
        <v>17</v>
      </c>
      <c r="G5666" s="9" t="s">
        <v>5520</v>
      </c>
      <c r="H5666" s="9" t="s">
        <v>591</v>
      </c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/>
      <c r="W5666" s="10"/>
      <c r="X5666" s="10"/>
    </row>
    <row r="5667" spans="1:24" hidden="1" x14ac:dyDescent="0.2">
      <c r="A5667" s="3">
        <v>45884</v>
      </c>
      <c r="B5667" s="9">
        <v>-51.27</v>
      </c>
      <c r="C5667" s="9" t="s">
        <v>27</v>
      </c>
      <c r="D5667" s="9" t="s">
        <v>28</v>
      </c>
      <c r="E5667" s="9" t="s">
        <v>1949</v>
      </c>
      <c r="F5667" s="9" t="s">
        <v>11</v>
      </c>
      <c r="G5667" s="9" t="s">
        <v>628</v>
      </c>
      <c r="H5667" s="9" t="s">
        <v>4518</v>
      </c>
      <c r="I5667" s="10"/>
      <c r="J5667" s="10"/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</row>
    <row r="5668" spans="1:24" hidden="1" x14ac:dyDescent="0.2">
      <c r="A5668" s="3">
        <v>45937</v>
      </c>
      <c r="B5668" s="9">
        <v>-9.99</v>
      </c>
      <c r="C5668" s="9" t="s">
        <v>27</v>
      </c>
      <c r="D5668" s="9" t="s">
        <v>28</v>
      </c>
      <c r="E5668" s="9" t="s">
        <v>1949</v>
      </c>
      <c r="F5668" s="9" t="s">
        <v>11</v>
      </c>
      <c r="G5668" s="9" t="s">
        <v>628</v>
      </c>
      <c r="H5668" s="9" t="s">
        <v>4518</v>
      </c>
      <c r="I5668" s="10"/>
      <c r="J5668" s="10"/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</row>
    <row r="5669" spans="1:24" hidden="1" x14ac:dyDescent="0.2">
      <c r="A5669" s="3">
        <v>45498</v>
      </c>
      <c r="B5669" s="9">
        <v>-12</v>
      </c>
      <c r="C5669" s="9" t="s">
        <v>27</v>
      </c>
      <c r="D5669" s="9" t="s">
        <v>28</v>
      </c>
      <c r="E5669" s="9" t="s">
        <v>1884</v>
      </c>
      <c r="F5669" s="9" t="s">
        <v>16</v>
      </c>
      <c r="G5669" s="9" t="s">
        <v>6049</v>
      </c>
      <c r="H5669" s="10" t="s">
        <v>6019</v>
      </c>
      <c r="I5669" s="10"/>
      <c r="J5669" s="10"/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</row>
    <row r="5670" spans="1:24" hidden="1" x14ac:dyDescent="0.2">
      <c r="A5670" s="3">
        <v>45393</v>
      </c>
      <c r="B5670" s="9">
        <v>-23.5</v>
      </c>
      <c r="C5670" s="9" t="s">
        <v>27</v>
      </c>
      <c r="D5670" s="9" t="s">
        <v>28</v>
      </c>
      <c r="E5670" s="9" t="s">
        <v>1955</v>
      </c>
      <c r="F5670" s="9" t="s">
        <v>16</v>
      </c>
      <c r="G5670" s="9" t="s">
        <v>6049</v>
      </c>
      <c r="H5670" s="10" t="s">
        <v>6019</v>
      </c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S5670" s="10"/>
      <c r="T5670" s="10"/>
      <c r="U5670" s="10"/>
      <c r="V5670" s="10"/>
      <c r="W5670" s="10"/>
      <c r="X5670" s="10"/>
    </row>
    <row r="5671" spans="1:24" hidden="1" x14ac:dyDescent="0.2">
      <c r="A5671" s="3">
        <v>45442</v>
      </c>
      <c r="B5671" s="9">
        <v>-17</v>
      </c>
      <c r="C5671" s="9" t="s">
        <v>27</v>
      </c>
      <c r="D5671" s="9" t="s">
        <v>28</v>
      </c>
      <c r="E5671" s="9" t="s">
        <v>1955</v>
      </c>
      <c r="F5671" s="9" t="s">
        <v>16</v>
      </c>
      <c r="G5671" s="9" t="s">
        <v>6049</v>
      </c>
      <c r="H5671" s="10" t="s">
        <v>6019</v>
      </c>
      <c r="I5671" s="10"/>
      <c r="J5671" s="10"/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</row>
    <row r="5672" spans="1:24" hidden="1" x14ac:dyDescent="0.2">
      <c r="A5672" s="3">
        <v>45882</v>
      </c>
      <c r="B5672" s="9">
        <v>150</v>
      </c>
      <c r="C5672" s="9" t="s">
        <v>36</v>
      </c>
      <c r="D5672" s="9" t="s">
        <v>168</v>
      </c>
      <c r="E5672" s="9" t="s">
        <v>2789</v>
      </c>
      <c r="F5672" s="9" t="s">
        <v>16</v>
      </c>
      <c r="G5672" s="9" t="s">
        <v>3771</v>
      </c>
      <c r="H5672" s="10" t="s">
        <v>2789</v>
      </c>
      <c r="I5672" s="10"/>
      <c r="J5672" s="10"/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</row>
    <row r="5673" spans="1:24" hidden="1" x14ac:dyDescent="0.2">
      <c r="A5673" s="3">
        <v>45740</v>
      </c>
      <c r="B5673" s="9">
        <v>-19.920000000000002</v>
      </c>
      <c r="C5673" s="9" t="s">
        <v>27</v>
      </c>
      <c r="D5673" s="9" t="s">
        <v>28</v>
      </c>
      <c r="E5673" s="9" t="s">
        <v>3628</v>
      </c>
      <c r="F5673" s="9" t="s">
        <v>5538</v>
      </c>
      <c r="G5673" s="9" t="s">
        <v>5543</v>
      </c>
      <c r="H5673" s="10" t="s">
        <v>5861</v>
      </c>
      <c r="I5673" s="10"/>
      <c r="J5673" s="10"/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</row>
    <row r="5674" spans="1:24" hidden="1" x14ac:dyDescent="0.2">
      <c r="A5674" s="3">
        <v>45747</v>
      </c>
      <c r="B5674" s="9">
        <v>-18.2</v>
      </c>
      <c r="C5674" s="9" t="s">
        <v>27</v>
      </c>
      <c r="D5674" s="9" t="s">
        <v>28</v>
      </c>
      <c r="E5674" s="9" t="s">
        <v>3628</v>
      </c>
      <c r="F5674" s="9" t="s">
        <v>5538</v>
      </c>
      <c r="G5674" s="9" t="s">
        <v>5543</v>
      </c>
      <c r="H5674" s="10" t="s">
        <v>5861</v>
      </c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</row>
    <row r="5675" spans="1:24" hidden="1" x14ac:dyDescent="0.2">
      <c r="A5675" s="3">
        <v>45750</v>
      </c>
      <c r="B5675" s="9">
        <v>-11.12</v>
      </c>
      <c r="C5675" s="9" t="s">
        <v>27</v>
      </c>
      <c r="D5675" s="9" t="s">
        <v>28</v>
      </c>
      <c r="E5675" s="9" t="s">
        <v>3628</v>
      </c>
      <c r="F5675" s="9" t="s">
        <v>5538</v>
      </c>
      <c r="G5675" s="9" t="s">
        <v>5543</v>
      </c>
      <c r="H5675" s="10" t="s">
        <v>5861</v>
      </c>
      <c r="I5675" s="10"/>
      <c r="J5675" s="10"/>
      <c r="K5675" s="10"/>
      <c r="L5675" s="10"/>
      <c r="M5675" s="10"/>
      <c r="N5675" s="10"/>
      <c r="O5675" s="10"/>
      <c r="P5675" s="10"/>
      <c r="Q5675" s="10"/>
      <c r="R5675" s="10"/>
      <c r="S5675" s="10"/>
      <c r="T5675" s="10"/>
      <c r="U5675" s="10"/>
      <c r="V5675" s="10"/>
      <c r="W5675" s="10"/>
      <c r="X5675" s="10"/>
    </row>
    <row r="5676" spans="1:24" hidden="1" x14ac:dyDescent="0.2">
      <c r="A5676" s="3">
        <v>45551</v>
      </c>
      <c r="B5676" s="9">
        <v>-97.66</v>
      </c>
      <c r="C5676" s="9" t="s">
        <v>27</v>
      </c>
      <c r="D5676" s="9" t="s">
        <v>28</v>
      </c>
      <c r="E5676" s="9" t="s">
        <v>2714</v>
      </c>
      <c r="F5676" s="9" t="s">
        <v>5538</v>
      </c>
      <c r="G5676" s="9" t="s">
        <v>5543</v>
      </c>
      <c r="H5676" s="10" t="s">
        <v>6020</v>
      </c>
      <c r="I5676" s="10"/>
      <c r="J5676" s="10"/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</row>
    <row r="5677" spans="1:24" hidden="1" x14ac:dyDescent="0.2">
      <c r="A5677" s="3">
        <v>45393</v>
      </c>
      <c r="B5677" s="9">
        <v>-12.23</v>
      </c>
      <c r="C5677" s="9" t="s">
        <v>27</v>
      </c>
      <c r="D5677" s="9" t="s">
        <v>28</v>
      </c>
      <c r="E5677" s="9" t="s">
        <v>1956</v>
      </c>
      <c r="F5677" s="9" t="s">
        <v>16</v>
      </c>
      <c r="G5677" s="9" t="s">
        <v>6049</v>
      </c>
      <c r="H5677" s="10" t="s">
        <v>6021</v>
      </c>
      <c r="I5677" s="10"/>
      <c r="J5677" s="10"/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</row>
    <row r="5678" spans="1:24" hidden="1" x14ac:dyDescent="0.2">
      <c r="A5678" s="3">
        <v>45474</v>
      </c>
      <c r="B5678" s="9">
        <v>-14</v>
      </c>
      <c r="C5678" s="9" t="s">
        <v>27</v>
      </c>
      <c r="D5678" s="9" t="s">
        <v>28</v>
      </c>
      <c r="E5678" s="9" t="s">
        <v>2370</v>
      </c>
      <c r="F5678" s="9" t="s">
        <v>16</v>
      </c>
      <c r="G5678" s="9" t="s">
        <v>6049</v>
      </c>
      <c r="H5678" s="10" t="s">
        <v>6022</v>
      </c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</row>
    <row r="5679" spans="1:24" hidden="1" x14ac:dyDescent="0.2">
      <c r="A5679" s="3">
        <v>45924</v>
      </c>
      <c r="B5679" s="9">
        <v>-7.99</v>
      </c>
      <c r="C5679" s="9" t="s">
        <v>27</v>
      </c>
      <c r="D5679" s="9" t="s">
        <v>28</v>
      </c>
      <c r="E5679" s="9" t="s">
        <v>4786</v>
      </c>
      <c r="F5679" s="9" t="s">
        <v>16</v>
      </c>
      <c r="G5679" s="9" t="s">
        <v>6049</v>
      </c>
      <c r="H5679" s="9" t="s">
        <v>4570</v>
      </c>
      <c r="I5679" s="10"/>
      <c r="J5679" s="10"/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</row>
    <row r="5680" spans="1:24" hidden="1" x14ac:dyDescent="0.2">
      <c r="A5680" s="3">
        <v>45817</v>
      </c>
      <c r="B5680" s="9">
        <v>-44</v>
      </c>
      <c r="C5680" s="9" t="s">
        <v>27</v>
      </c>
      <c r="D5680" s="9" t="s">
        <v>28</v>
      </c>
      <c r="E5680" s="9" t="s">
        <v>2283</v>
      </c>
      <c r="F5680" s="9" t="s">
        <v>16</v>
      </c>
      <c r="G5680" s="9" t="s">
        <v>6049</v>
      </c>
      <c r="H5680" s="9" t="s">
        <v>5513</v>
      </c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</row>
    <row r="5681" spans="1:24" x14ac:dyDescent="0.2">
      <c r="A5681" s="3">
        <v>45987</v>
      </c>
      <c r="B5681" s="9">
        <v>-1270</v>
      </c>
      <c r="C5681" s="9" t="s">
        <v>36</v>
      </c>
      <c r="D5681" s="9" t="s">
        <v>37</v>
      </c>
      <c r="E5681" s="9" t="s">
        <v>5107</v>
      </c>
      <c r="F5681" s="9" t="s">
        <v>5537</v>
      </c>
      <c r="G5681" s="9" t="s">
        <v>5492</v>
      </c>
      <c r="H5681" s="10" t="s">
        <v>5697</v>
      </c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</row>
    <row r="5682" spans="1:24" hidden="1" x14ac:dyDescent="0.2">
      <c r="A5682" s="3">
        <v>45715</v>
      </c>
      <c r="B5682" s="9">
        <v>-10.11</v>
      </c>
      <c r="C5682" s="9" t="s">
        <v>27</v>
      </c>
      <c r="D5682" s="9" t="s">
        <v>28</v>
      </c>
      <c r="E5682" s="9" t="s">
        <v>3551</v>
      </c>
      <c r="F5682" s="9" t="s">
        <v>16</v>
      </c>
      <c r="G5682" s="9" t="s">
        <v>6049</v>
      </c>
      <c r="H5682" s="9" t="s">
        <v>3552</v>
      </c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</row>
    <row r="5683" spans="1:24" hidden="1" x14ac:dyDescent="0.2">
      <c r="A5683" s="3">
        <v>45434</v>
      </c>
      <c r="B5683" s="9">
        <v>-48</v>
      </c>
      <c r="C5683" s="9" t="s">
        <v>27</v>
      </c>
      <c r="D5683" s="9" t="s">
        <v>28</v>
      </c>
      <c r="E5683" s="9" t="s">
        <v>2223</v>
      </c>
      <c r="F5683" s="9" t="s">
        <v>52</v>
      </c>
      <c r="G5683" s="9" t="s">
        <v>4</v>
      </c>
      <c r="H5683" s="10" t="s">
        <v>2223</v>
      </c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</row>
    <row r="5684" spans="1:24" hidden="1" x14ac:dyDescent="0.2">
      <c r="A5684" s="3">
        <v>45832</v>
      </c>
      <c r="B5684" s="9">
        <v>-47.97</v>
      </c>
      <c r="C5684" s="9" t="s">
        <v>172</v>
      </c>
      <c r="D5684" s="10"/>
      <c r="E5684" s="9" t="s">
        <v>4181</v>
      </c>
      <c r="F5684" s="9" t="s">
        <v>16</v>
      </c>
      <c r="G5684" s="9" t="s">
        <v>6049</v>
      </c>
      <c r="H5684" s="9" t="s">
        <v>66</v>
      </c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</row>
    <row r="5685" spans="1:24" hidden="1" x14ac:dyDescent="0.2">
      <c r="A5685" s="3">
        <v>45600</v>
      </c>
      <c r="B5685" s="9">
        <v>-40</v>
      </c>
      <c r="C5685" s="9" t="s">
        <v>27</v>
      </c>
      <c r="D5685" s="9" t="s">
        <v>28</v>
      </c>
      <c r="E5685" s="9" t="s">
        <v>366</v>
      </c>
      <c r="F5685" s="9" t="s">
        <v>16</v>
      </c>
      <c r="G5685" s="9" t="s">
        <v>6049</v>
      </c>
      <c r="H5685" s="9" t="s">
        <v>66</v>
      </c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S5685" s="10"/>
      <c r="T5685" s="10"/>
      <c r="U5685" s="10"/>
      <c r="V5685" s="10"/>
      <c r="W5685" s="10"/>
      <c r="X5685" s="10"/>
    </row>
    <row r="5686" spans="1:24" hidden="1" x14ac:dyDescent="0.2">
      <c r="A5686" s="3">
        <v>45628</v>
      </c>
      <c r="B5686" s="9">
        <v>-11.03</v>
      </c>
      <c r="C5686" s="9" t="s">
        <v>27</v>
      </c>
      <c r="D5686" s="9" t="s">
        <v>28</v>
      </c>
      <c r="E5686" s="9" t="s">
        <v>366</v>
      </c>
      <c r="F5686" s="9" t="s">
        <v>16</v>
      </c>
      <c r="G5686" s="9" t="s">
        <v>6049</v>
      </c>
      <c r="H5686" s="9" t="s">
        <v>66</v>
      </c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</row>
    <row r="5687" spans="1:24" hidden="1" x14ac:dyDescent="0.2">
      <c r="A5687" s="3">
        <v>45761</v>
      </c>
      <c r="B5687" s="9">
        <v>-32.36</v>
      </c>
      <c r="C5687" s="9" t="s">
        <v>27</v>
      </c>
      <c r="D5687" s="9" t="s">
        <v>28</v>
      </c>
      <c r="E5687" s="9" t="s">
        <v>366</v>
      </c>
      <c r="F5687" s="9" t="s">
        <v>16</v>
      </c>
      <c r="G5687" s="9" t="s">
        <v>6049</v>
      </c>
      <c r="H5687" s="9" t="s">
        <v>66</v>
      </c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S5687" s="10"/>
      <c r="T5687" s="10"/>
      <c r="U5687" s="10"/>
      <c r="V5687" s="10"/>
      <c r="W5687" s="10"/>
      <c r="X5687" s="10"/>
    </row>
    <row r="5688" spans="1:24" hidden="1" x14ac:dyDescent="0.2">
      <c r="A5688" s="3">
        <v>45939</v>
      </c>
      <c r="B5688" s="9">
        <v>-3.19</v>
      </c>
      <c r="C5688" s="9" t="s">
        <v>27</v>
      </c>
      <c r="D5688" s="9" t="s">
        <v>28</v>
      </c>
      <c r="E5688" s="9" t="s">
        <v>366</v>
      </c>
      <c r="F5688" s="9" t="s">
        <v>16</v>
      </c>
      <c r="G5688" s="9" t="s">
        <v>6049</v>
      </c>
      <c r="H5688" s="9" t="s">
        <v>66</v>
      </c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S5688" s="10"/>
      <c r="T5688" s="10"/>
      <c r="U5688" s="10"/>
      <c r="V5688" s="10"/>
      <c r="W5688" s="10"/>
      <c r="X5688" s="10"/>
    </row>
    <row r="5689" spans="1:24" hidden="1" x14ac:dyDescent="0.2">
      <c r="A5689" s="3">
        <v>46002</v>
      </c>
      <c r="B5689" s="9">
        <v>-55.72</v>
      </c>
      <c r="C5689" s="9" t="s">
        <v>172</v>
      </c>
      <c r="D5689" s="10"/>
      <c r="E5689" s="9" t="s">
        <v>5402</v>
      </c>
      <c r="F5689" s="9" t="s">
        <v>16</v>
      </c>
      <c r="G5689" s="9" t="s">
        <v>6049</v>
      </c>
      <c r="H5689" s="9" t="s">
        <v>66</v>
      </c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</row>
    <row r="5690" spans="1:24" hidden="1" x14ac:dyDescent="0.2">
      <c r="A5690" s="3">
        <v>46002</v>
      </c>
      <c r="B5690" s="9">
        <v>-13</v>
      </c>
      <c r="C5690" s="9" t="s">
        <v>172</v>
      </c>
      <c r="D5690" s="10"/>
      <c r="E5690" s="9" t="s">
        <v>5402</v>
      </c>
      <c r="F5690" s="9" t="s">
        <v>16</v>
      </c>
      <c r="G5690" s="9" t="s">
        <v>6049</v>
      </c>
      <c r="H5690" s="9" t="s">
        <v>66</v>
      </c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</row>
    <row r="5691" spans="1:24" hidden="1" x14ac:dyDescent="0.2">
      <c r="A5691" s="3">
        <v>45427</v>
      </c>
      <c r="B5691" s="9">
        <v>-51.59</v>
      </c>
      <c r="C5691" s="9" t="s">
        <v>27</v>
      </c>
      <c r="D5691" s="9" t="s">
        <v>28</v>
      </c>
      <c r="E5691" s="9" t="s">
        <v>65</v>
      </c>
      <c r="F5691" s="9" t="s">
        <v>16</v>
      </c>
      <c r="G5691" s="9" t="s">
        <v>6049</v>
      </c>
      <c r="H5691" s="9" t="s">
        <v>66</v>
      </c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</row>
    <row r="5692" spans="1:24" hidden="1" x14ac:dyDescent="0.2">
      <c r="A5692" s="3">
        <v>45429</v>
      </c>
      <c r="B5692" s="9">
        <v>-35.619999999999997</v>
      </c>
      <c r="C5692" s="9" t="s">
        <v>27</v>
      </c>
      <c r="D5692" s="9" t="s">
        <v>28</v>
      </c>
      <c r="E5692" s="9" t="s">
        <v>65</v>
      </c>
      <c r="F5692" s="9" t="s">
        <v>16</v>
      </c>
      <c r="G5692" s="9" t="s">
        <v>6049</v>
      </c>
      <c r="H5692" s="9" t="s">
        <v>66</v>
      </c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</row>
    <row r="5693" spans="1:24" hidden="1" x14ac:dyDescent="0.2">
      <c r="A5693" s="3">
        <v>45524</v>
      </c>
      <c r="B5693" s="9">
        <v>-297.49</v>
      </c>
      <c r="C5693" s="9" t="s">
        <v>27</v>
      </c>
      <c r="D5693" s="9" t="s">
        <v>28</v>
      </c>
      <c r="E5693" s="9" t="s">
        <v>2602</v>
      </c>
      <c r="F5693" s="9" t="s">
        <v>16</v>
      </c>
      <c r="G5693" s="9" t="s">
        <v>6049</v>
      </c>
      <c r="H5693" s="9" t="s">
        <v>66</v>
      </c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S5693" s="10"/>
      <c r="T5693" s="10"/>
      <c r="U5693" s="10"/>
      <c r="V5693" s="10"/>
      <c r="W5693" s="10"/>
      <c r="X5693" s="10"/>
    </row>
    <row r="5694" spans="1:24" hidden="1" x14ac:dyDescent="0.2">
      <c r="A5694" s="3">
        <v>45623</v>
      </c>
      <c r="B5694" s="9">
        <v>-38.840000000000003</v>
      </c>
      <c r="C5694" s="9" t="s">
        <v>27</v>
      </c>
      <c r="D5694" s="9" t="s">
        <v>28</v>
      </c>
      <c r="E5694" s="9" t="s">
        <v>2602</v>
      </c>
      <c r="F5694" s="9" t="s">
        <v>16</v>
      </c>
      <c r="G5694" s="9" t="s">
        <v>6049</v>
      </c>
      <c r="H5694" s="9" t="s">
        <v>66</v>
      </c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S5694" s="10"/>
      <c r="T5694" s="10"/>
      <c r="U5694" s="10"/>
      <c r="V5694" s="10"/>
      <c r="W5694" s="10"/>
      <c r="X5694" s="10"/>
    </row>
    <row r="5695" spans="1:24" hidden="1" x14ac:dyDescent="0.2">
      <c r="A5695" s="3">
        <v>45628</v>
      </c>
      <c r="B5695" s="9">
        <v>-34</v>
      </c>
      <c r="C5695" s="9" t="s">
        <v>27</v>
      </c>
      <c r="D5695" s="9" t="s">
        <v>28</v>
      </c>
      <c r="E5695" s="9" t="s">
        <v>2602</v>
      </c>
      <c r="F5695" s="9" t="s">
        <v>16</v>
      </c>
      <c r="G5695" s="9" t="s">
        <v>6049</v>
      </c>
      <c r="H5695" s="9" t="s">
        <v>66</v>
      </c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S5695" s="10"/>
      <c r="T5695" s="10"/>
      <c r="U5695" s="10"/>
      <c r="V5695" s="10"/>
      <c r="W5695" s="10"/>
      <c r="X5695" s="10"/>
    </row>
    <row r="5696" spans="1:24" hidden="1" x14ac:dyDescent="0.2">
      <c r="A5696" s="3">
        <v>46013</v>
      </c>
      <c r="B5696" s="9">
        <v>-331.5</v>
      </c>
      <c r="C5696" s="9" t="s">
        <v>5591</v>
      </c>
      <c r="D5696" s="9" t="s">
        <v>28</v>
      </c>
      <c r="E5696" s="9" t="s">
        <v>2602</v>
      </c>
      <c r="F5696" s="9" t="s">
        <v>16</v>
      </c>
      <c r="G5696" s="9" t="s">
        <v>6049</v>
      </c>
      <c r="H5696" s="9" t="s">
        <v>66</v>
      </c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S5696" s="10"/>
      <c r="T5696" s="10"/>
      <c r="U5696" s="10"/>
      <c r="V5696" s="10"/>
      <c r="W5696" s="10"/>
      <c r="X5696" s="10"/>
    </row>
    <row r="5697" spans="1:24" hidden="1" x14ac:dyDescent="0.2">
      <c r="A5697" s="3">
        <v>45932</v>
      </c>
      <c r="B5697" s="9">
        <v>-18.989999999999998</v>
      </c>
      <c r="C5697" s="9" t="s">
        <v>27</v>
      </c>
      <c r="D5697" s="9" t="s">
        <v>28</v>
      </c>
      <c r="E5697" s="9" t="s">
        <v>2115</v>
      </c>
      <c r="F5697" s="9" t="s">
        <v>17</v>
      </c>
      <c r="G5697" s="9" t="s">
        <v>10</v>
      </c>
      <c r="H5697" s="9" t="s">
        <v>211</v>
      </c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S5697" s="10"/>
      <c r="T5697" s="10"/>
      <c r="U5697" s="10"/>
      <c r="V5697" s="10"/>
      <c r="W5697" s="10"/>
      <c r="X5697" s="10"/>
    </row>
    <row r="5698" spans="1:24" hidden="1" x14ac:dyDescent="0.2">
      <c r="A5698" s="3">
        <v>45693</v>
      </c>
      <c r="B5698" s="9">
        <v>-10.83</v>
      </c>
      <c r="C5698" s="9" t="s">
        <v>27</v>
      </c>
      <c r="D5698" s="9" t="s">
        <v>28</v>
      </c>
      <c r="E5698" s="9" t="s">
        <v>3453</v>
      </c>
      <c r="F5698" s="9" t="s">
        <v>17</v>
      </c>
      <c r="G5698" s="9" t="s">
        <v>5520</v>
      </c>
      <c r="H5698" s="9" t="s">
        <v>3848</v>
      </c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</row>
    <row r="5699" spans="1:24" hidden="1" x14ac:dyDescent="0.2">
      <c r="A5699" s="3">
        <v>45364</v>
      </c>
      <c r="B5699" s="9">
        <v>-11.5</v>
      </c>
      <c r="C5699" s="9" t="s">
        <v>27</v>
      </c>
      <c r="D5699" s="9" t="s">
        <v>28</v>
      </c>
      <c r="E5699" s="9" t="s">
        <v>1291</v>
      </c>
      <c r="F5699" s="9" t="s">
        <v>8</v>
      </c>
      <c r="G5699" s="9"/>
      <c r="H5699" s="9" t="s">
        <v>1292</v>
      </c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</row>
    <row r="5700" spans="1:24" hidden="1" x14ac:dyDescent="0.2">
      <c r="A5700" s="3">
        <v>45614</v>
      </c>
      <c r="B5700" s="9">
        <v>-138.5</v>
      </c>
      <c r="C5700" s="9" t="s">
        <v>27</v>
      </c>
      <c r="D5700" s="9" t="s">
        <v>28</v>
      </c>
      <c r="E5700" s="9" t="s">
        <v>1291</v>
      </c>
      <c r="F5700" s="9" t="s">
        <v>8</v>
      </c>
      <c r="G5700" s="9"/>
      <c r="H5700" s="9" t="s">
        <v>1292</v>
      </c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S5700" s="10"/>
      <c r="T5700" s="10"/>
      <c r="U5700" s="10"/>
      <c r="V5700" s="10"/>
      <c r="W5700" s="10"/>
      <c r="X5700" s="10"/>
    </row>
    <row r="5701" spans="1:24" hidden="1" x14ac:dyDescent="0.2">
      <c r="A5701" s="3">
        <v>45667</v>
      </c>
      <c r="B5701" s="9">
        <v>-4.5599999999999996</v>
      </c>
      <c r="C5701" s="9" t="s">
        <v>27</v>
      </c>
      <c r="D5701" s="9" t="s">
        <v>28</v>
      </c>
      <c r="E5701" s="9" t="s">
        <v>3340</v>
      </c>
      <c r="F5701" s="9" t="s">
        <v>16</v>
      </c>
      <c r="G5701" s="9" t="s">
        <v>6049</v>
      </c>
      <c r="H5701" s="9" t="s">
        <v>3341</v>
      </c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S5701" s="10"/>
      <c r="T5701" s="10"/>
      <c r="U5701" s="10"/>
      <c r="V5701" s="10"/>
      <c r="W5701" s="10"/>
      <c r="X5701" s="10"/>
    </row>
    <row r="5702" spans="1:24" hidden="1" x14ac:dyDescent="0.2">
      <c r="A5702" s="3">
        <v>45705</v>
      </c>
      <c r="B5702" s="9">
        <v>-17.23</v>
      </c>
      <c r="C5702" s="9" t="s">
        <v>27</v>
      </c>
      <c r="D5702" s="9" t="s">
        <v>28</v>
      </c>
      <c r="E5702" s="9" t="s">
        <v>3340</v>
      </c>
      <c r="F5702" s="9" t="s">
        <v>16</v>
      </c>
      <c r="G5702" s="9" t="s">
        <v>6049</v>
      </c>
      <c r="H5702" s="9" t="s">
        <v>3341</v>
      </c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S5702" s="10"/>
      <c r="T5702" s="10"/>
      <c r="U5702" s="10"/>
      <c r="V5702" s="10"/>
      <c r="W5702" s="10"/>
      <c r="X5702" s="10"/>
    </row>
    <row r="5703" spans="1:24" hidden="1" x14ac:dyDescent="0.2">
      <c r="A5703" s="3">
        <v>45890</v>
      </c>
      <c r="B5703" s="9">
        <v>-14.19</v>
      </c>
      <c r="C5703" s="9" t="s">
        <v>27</v>
      </c>
      <c r="D5703" s="9" t="s">
        <v>28</v>
      </c>
      <c r="E5703" s="9" t="s">
        <v>3340</v>
      </c>
      <c r="F5703" s="9" t="s">
        <v>16</v>
      </c>
      <c r="G5703" s="9" t="s">
        <v>6049</v>
      </c>
      <c r="H5703" s="9" t="s">
        <v>3341</v>
      </c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S5703" s="10"/>
      <c r="T5703" s="10"/>
      <c r="U5703" s="10"/>
      <c r="V5703" s="10"/>
      <c r="W5703" s="10"/>
      <c r="X5703" s="10"/>
    </row>
    <row r="5704" spans="1:24" hidden="1" x14ac:dyDescent="0.2">
      <c r="A5704" s="3">
        <v>45510</v>
      </c>
      <c r="B5704" s="9">
        <v>-26.26</v>
      </c>
      <c r="C5704" s="9" t="s">
        <v>27</v>
      </c>
      <c r="D5704" s="9" t="s">
        <v>28</v>
      </c>
      <c r="E5704" s="9" t="s">
        <v>1241</v>
      </c>
      <c r="F5704" s="9" t="s">
        <v>16</v>
      </c>
      <c r="G5704" s="9" t="s">
        <v>6049</v>
      </c>
      <c r="H5704" s="10" t="s">
        <v>1241</v>
      </c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S5704" s="10"/>
      <c r="T5704" s="10"/>
      <c r="U5704" s="10"/>
      <c r="V5704" s="10"/>
      <c r="W5704" s="10"/>
      <c r="X5704" s="10"/>
    </row>
    <row r="5705" spans="1:24" hidden="1" x14ac:dyDescent="0.2">
      <c r="A5705" s="3">
        <v>45705</v>
      </c>
      <c r="B5705" s="9">
        <v>-42</v>
      </c>
      <c r="C5705" s="9" t="s">
        <v>27</v>
      </c>
      <c r="D5705" s="9" t="s">
        <v>28</v>
      </c>
      <c r="E5705" s="9" t="s">
        <v>3498</v>
      </c>
      <c r="F5705" s="9" t="s">
        <v>16</v>
      </c>
      <c r="G5705" s="9" t="s">
        <v>6049</v>
      </c>
      <c r="H5705" s="9" t="s">
        <v>3499</v>
      </c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S5705" s="10"/>
      <c r="T5705" s="10"/>
      <c r="U5705" s="10"/>
      <c r="V5705" s="10"/>
      <c r="W5705" s="10"/>
      <c r="X5705" s="10"/>
    </row>
    <row r="5706" spans="1:24" hidden="1" x14ac:dyDescent="0.2">
      <c r="A5706" s="3">
        <v>45649</v>
      </c>
      <c r="B5706" s="9">
        <v>-9.64</v>
      </c>
      <c r="C5706" s="9" t="s">
        <v>27</v>
      </c>
      <c r="D5706" s="9" t="s">
        <v>28</v>
      </c>
      <c r="E5706" s="9" t="s">
        <v>3253</v>
      </c>
      <c r="F5706" s="9" t="s">
        <v>5538</v>
      </c>
      <c r="G5706" s="9" t="s">
        <v>5543</v>
      </c>
      <c r="H5706" s="10" t="s">
        <v>5868</v>
      </c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S5706" s="10"/>
      <c r="T5706" s="10"/>
      <c r="U5706" s="10"/>
      <c r="V5706" s="10"/>
      <c r="W5706" s="10"/>
      <c r="X5706" s="10"/>
    </row>
    <row r="5707" spans="1:24" hidden="1" x14ac:dyDescent="0.2">
      <c r="A5707" s="3">
        <v>45348</v>
      </c>
      <c r="B5707" s="9">
        <v>-24</v>
      </c>
      <c r="C5707" s="9" t="s">
        <v>27</v>
      </c>
      <c r="D5707" s="9" t="s">
        <v>28</v>
      </c>
      <c r="E5707" s="9" t="s">
        <v>1728</v>
      </c>
      <c r="F5707" s="9" t="s">
        <v>16</v>
      </c>
      <c r="G5707" s="9" t="s">
        <v>6049</v>
      </c>
      <c r="H5707" s="10" t="s">
        <v>6023</v>
      </c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S5707" s="10"/>
      <c r="T5707" s="10"/>
      <c r="U5707" s="10"/>
      <c r="V5707" s="10"/>
      <c r="W5707" s="10"/>
      <c r="X5707" s="10"/>
    </row>
    <row r="5708" spans="1:24" hidden="1" x14ac:dyDescent="0.2">
      <c r="A5708" s="3">
        <v>45398</v>
      </c>
      <c r="B5708" s="9">
        <v>-10.8</v>
      </c>
      <c r="C5708" s="9" t="s">
        <v>27</v>
      </c>
      <c r="D5708" s="9" t="s">
        <v>28</v>
      </c>
      <c r="E5708" s="9" t="s">
        <v>1975</v>
      </c>
      <c r="F5708" s="9" t="s">
        <v>16</v>
      </c>
      <c r="G5708" s="9" t="s">
        <v>6049</v>
      </c>
      <c r="H5708" s="9" t="s">
        <v>1976</v>
      </c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</row>
    <row r="5709" spans="1:24" hidden="1" x14ac:dyDescent="0.2">
      <c r="A5709" s="3">
        <v>45293</v>
      </c>
      <c r="B5709" s="9">
        <v>-20</v>
      </c>
      <c r="C5709" s="9" t="s">
        <v>27</v>
      </c>
      <c r="D5709" s="9" t="s">
        <v>28</v>
      </c>
      <c r="E5709" s="9" t="s">
        <v>1513</v>
      </c>
      <c r="F5709" s="9" t="s">
        <v>16</v>
      </c>
      <c r="G5709" s="9" t="s">
        <v>6049</v>
      </c>
      <c r="H5709" s="10" t="s">
        <v>6024</v>
      </c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</row>
    <row r="5710" spans="1:24" hidden="1" x14ac:dyDescent="0.2">
      <c r="A5710" s="3">
        <v>45947</v>
      </c>
      <c r="B5710" s="9">
        <v>-159</v>
      </c>
      <c r="C5710" s="9" t="s">
        <v>27</v>
      </c>
      <c r="D5710" s="9" t="s">
        <v>28</v>
      </c>
      <c r="E5710" s="9" t="s">
        <v>4922</v>
      </c>
      <c r="F5710" s="9" t="s">
        <v>16</v>
      </c>
      <c r="G5710" s="9" t="s">
        <v>6049</v>
      </c>
      <c r="H5710" s="10" t="s">
        <v>5828</v>
      </c>
      <c r="I5710" s="10"/>
      <c r="J5710" s="10"/>
      <c r="K5710" s="10"/>
      <c r="L5710" s="10"/>
      <c r="M5710" s="10"/>
      <c r="N5710" s="10"/>
      <c r="O5710" s="10"/>
      <c r="P5710" s="10"/>
      <c r="Q5710" s="10"/>
      <c r="R5710" s="10"/>
      <c r="S5710" s="10"/>
      <c r="T5710" s="10"/>
      <c r="U5710" s="10"/>
      <c r="V5710" s="10"/>
      <c r="W5710" s="10"/>
      <c r="X5710" s="10"/>
    </row>
    <row r="5711" spans="1:24" hidden="1" x14ac:dyDescent="0.2">
      <c r="A5711" s="3">
        <v>45925</v>
      </c>
      <c r="B5711" s="9">
        <v>-7</v>
      </c>
      <c r="C5711" s="9" t="s">
        <v>27</v>
      </c>
      <c r="D5711" s="9" t="s">
        <v>28</v>
      </c>
      <c r="E5711" s="9" t="s">
        <v>4799</v>
      </c>
      <c r="F5711" s="9" t="s">
        <v>16</v>
      </c>
      <c r="G5711" s="9" t="s">
        <v>6049</v>
      </c>
      <c r="H5711" s="9" t="s">
        <v>4800</v>
      </c>
      <c r="I5711" s="10"/>
      <c r="J5711" s="10"/>
      <c r="K5711" s="10"/>
      <c r="L5711" s="10"/>
      <c r="M5711" s="10"/>
      <c r="N5711" s="10"/>
      <c r="O5711" s="10"/>
      <c r="P5711" s="10"/>
      <c r="Q5711" s="10"/>
      <c r="R5711" s="10"/>
      <c r="S5711" s="10"/>
      <c r="T5711" s="10"/>
      <c r="U5711" s="10"/>
      <c r="V5711" s="10"/>
      <c r="W5711" s="10"/>
      <c r="X5711" s="10"/>
    </row>
    <row r="5712" spans="1:24" hidden="1" x14ac:dyDescent="0.2">
      <c r="A5712" s="3">
        <v>45293</v>
      </c>
      <c r="B5712" s="9">
        <v>-88.5</v>
      </c>
      <c r="C5712" s="9" t="s">
        <v>27</v>
      </c>
      <c r="D5712" s="9" t="s">
        <v>28</v>
      </c>
      <c r="E5712" s="9" t="s">
        <v>201</v>
      </c>
      <c r="F5712" s="9" t="s">
        <v>16</v>
      </c>
      <c r="G5712" s="9" t="s">
        <v>3771</v>
      </c>
      <c r="H5712" s="9" t="s">
        <v>202</v>
      </c>
      <c r="I5712" s="10"/>
      <c r="J5712" s="10"/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</row>
    <row r="5713" spans="1:24" hidden="1" x14ac:dyDescent="0.2">
      <c r="A5713" s="3">
        <v>45294</v>
      </c>
      <c r="B5713" s="9">
        <v>-26</v>
      </c>
      <c r="C5713" s="9" t="s">
        <v>27</v>
      </c>
      <c r="D5713" s="9" t="s">
        <v>28</v>
      </c>
      <c r="E5713" s="9" t="s">
        <v>201</v>
      </c>
      <c r="F5713" s="9" t="s">
        <v>16</v>
      </c>
      <c r="G5713" s="9" t="s">
        <v>3771</v>
      </c>
      <c r="H5713" s="9" t="s">
        <v>202</v>
      </c>
      <c r="I5713" s="10"/>
      <c r="J5713" s="10"/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</row>
    <row r="5714" spans="1:24" hidden="1" x14ac:dyDescent="0.2">
      <c r="A5714" s="3">
        <v>45306</v>
      </c>
      <c r="B5714" s="9">
        <v>-88.5</v>
      </c>
      <c r="C5714" s="9" t="s">
        <v>27</v>
      </c>
      <c r="D5714" s="9" t="s">
        <v>28</v>
      </c>
      <c r="E5714" s="9" t="s">
        <v>201</v>
      </c>
      <c r="F5714" s="9" t="s">
        <v>16</v>
      </c>
      <c r="G5714" s="9" t="s">
        <v>3771</v>
      </c>
      <c r="H5714" s="9" t="s">
        <v>202</v>
      </c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</row>
    <row r="5715" spans="1:24" hidden="1" x14ac:dyDescent="0.2">
      <c r="A5715" s="3">
        <v>45308</v>
      </c>
      <c r="B5715" s="9">
        <v>-26</v>
      </c>
      <c r="C5715" s="9" t="s">
        <v>27</v>
      </c>
      <c r="D5715" s="9" t="s">
        <v>28</v>
      </c>
      <c r="E5715" s="9" t="s">
        <v>201</v>
      </c>
      <c r="F5715" s="9" t="s">
        <v>16</v>
      </c>
      <c r="G5715" s="9" t="s">
        <v>3771</v>
      </c>
      <c r="H5715" s="9" t="s">
        <v>202</v>
      </c>
      <c r="I5715" s="10"/>
      <c r="J5715" s="10"/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</row>
    <row r="5716" spans="1:24" hidden="1" x14ac:dyDescent="0.2">
      <c r="A5716" s="3">
        <v>45349</v>
      </c>
      <c r="B5716" s="9">
        <v>-56.5</v>
      </c>
      <c r="C5716" s="9" t="s">
        <v>27</v>
      </c>
      <c r="D5716" s="9" t="s">
        <v>28</v>
      </c>
      <c r="E5716" s="9" t="s">
        <v>201</v>
      </c>
      <c r="F5716" s="9" t="s">
        <v>16</v>
      </c>
      <c r="G5716" s="9" t="s">
        <v>3771</v>
      </c>
      <c r="H5716" s="9" t="s">
        <v>202</v>
      </c>
      <c r="I5716" s="10"/>
      <c r="J5716" s="10"/>
      <c r="K5716" s="10"/>
      <c r="L5716" s="10"/>
      <c r="M5716" s="10"/>
      <c r="N5716" s="10"/>
      <c r="O5716" s="10"/>
      <c r="P5716" s="10"/>
      <c r="Q5716" s="10"/>
      <c r="R5716" s="10"/>
      <c r="S5716" s="10"/>
      <c r="T5716" s="10"/>
      <c r="U5716" s="10"/>
      <c r="V5716" s="10"/>
      <c r="W5716" s="10"/>
      <c r="X5716" s="10"/>
    </row>
    <row r="5717" spans="1:24" hidden="1" x14ac:dyDescent="0.2">
      <c r="A5717" s="3">
        <v>45364</v>
      </c>
      <c r="B5717" s="9">
        <v>-56.5</v>
      </c>
      <c r="C5717" s="9" t="s">
        <v>27</v>
      </c>
      <c r="D5717" s="9" t="s">
        <v>28</v>
      </c>
      <c r="E5717" s="9" t="s">
        <v>201</v>
      </c>
      <c r="F5717" s="9" t="s">
        <v>16</v>
      </c>
      <c r="G5717" s="9" t="s">
        <v>3771</v>
      </c>
      <c r="H5717" s="9" t="s">
        <v>202</v>
      </c>
      <c r="I5717" s="10"/>
      <c r="J5717" s="10"/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</row>
    <row r="5718" spans="1:24" hidden="1" x14ac:dyDescent="0.2">
      <c r="A5718" s="3">
        <v>45377</v>
      </c>
      <c r="B5718" s="9">
        <v>-56.5</v>
      </c>
      <c r="C5718" s="9" t="s">
        <v>27</v>
      </c>
      <c r="D5718" s="9" t="s">
        <v>28</v>
      </c>
      <c r="E5718" s="9" t="s">
        <v>201</v>
      </c>
      <c r="F5718" s="9" t="s">
        <v>16</v>
      </c>
      <c r="G5718" s="9" t="s">
        <v>3771</v>
      </c>
      <c r="H5718" s="9" t="s">
        <v>202</v>
      </c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</row>
    <row r="5719" spans="1:24" hidden="1" x14ac:dyDescent="0.2">
      <c r="A5719" s="3">
        <v>45391</v>
      </c>
      <c r="B5719" s="9">
        <v>-56.49</v>
      </c>
      <c r="C5719" s="9" t="s">
        <v>27</v>
      </c>
      <c r="D5719" s="9" t="s">
        <v>28</v>
      </c>
      <c r="E5719" s="9" t="s">
        <v>201</v>
      </c>
      <c r="F5719" s="9" t="s">
        <v>16</v>
      </c>
      <c r="G5719" s="9" t="s">
        <v>3771</v>
      </c>
      <c r="H5719" s="9" t="s">
        <v>202</v>
      </c>
      <c r="I5719" s="10"/>
      <c r="J5719" s="10"/>
      <c r="K5719" s="10"/>
      <c r="L5719" s="10"/>
      <c r="M5719" s="10"/>
      <c r="N5719" s="10"/>
      <c r="O5719" s="10"/>
      <c r="P5719" s="10"/>
      <c r="Q5719" s="10"/>
      <c r="R5719" s="10"/>
      <c r="S5719" s="10"/>
      <c r="T5719" s="10"/>
      <c r="U5719" s="10"/>
      <c r="V5719" s="10"/>
      <c r="W5719" s="10"/>
      <c r="X5719" s="10"/>
    </row>
    <row r="5720" spans="1:24" hidden="1" x14ac:dyDescent="0.2">
      <c r="A5720" s="3">
        <v>45411</v>
      </c>
      <c r="B5720" s="9">
        <v>-36.74</v>
      </c>
      <c r="C5720" s="9" t="s">
        <v>27</v>
      </c>
      <c r="D5720" s="9" t="s">
        <v>28</v>
      </c>
      <c r="E5720" s="9" t="s">
        <v>201</v>
      </c>
      <c r="F5720" s="9" t="s">
        <v>16</v>
      </c>
      <c r="G5720" s="9" t="s">
        <v>3771</v>
      </c>
      <c r="H5720" s="9" t="s">
        <v>202</v>
      </c>
      <c r="I5720" s="10"/>
      <c r="J5720" s="10"/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</row>
    <row r="5721" spans="1:24" hidden="1" x14ac:dyDescent="0.2">
      <c r="A5721" s="3">
        <v>45425</v>
      </c>
      <c r="B5721" s="9">
        <v>-36.729999999999997</v>
      </c>
      <c r="C5721" s="9" t="s">
        <v>27</v>
      </c>
      <c r="D5721" s="9" t="s">
        <v>28</v>
      </c>
      <c r="E5721" s="9" t="s">
        <v>201</v>
      </c>
      <c r="F5721" s="9" t="s">
        <v>16</v>
      </c>
      <c r="G5721" s="9" t="s">
        <v>3771</v>
      </c>
      <c r="H5721" s="9" t="s">
        <v>202</v>
      </c>
      <c r="I5721" s="10"/>
      <c r="J5721" s="10"/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</row>
    <row r="5722" spans="1:24" hidden="1" x14ac:dyDescent="0.2">
      <c r="A5722" s="3">
        <v>45439</v>
      </c>
      <c r="B5722" s="9">
        <v>-36.729999999999997</v>
      </c>
      <c r="C5722" s="9" t="s">
        <v>27</v>
      </c>
      <c r="D5722" s="9" t="s">
        <v>28</v>
      </c>
      <c r="E5722" s="9" t="s">
        <v>201</v>
      </c>
      <c r="F5722" s="9" t="s">
        <v>16</v>
      </c>
      <c r="G5722" s="9" t="s">
        <v>3771</v>
      </c>
      <c r="H5722" s="9" t="s">
        <v>202</v>
      </c>
      <c r="I5722" s="10"/>
      <c r="J5722" s="10"/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</row>
    <row r="5723" spans="1:24" hidden="1" x14ac:dyDescent="0.2">
      <c r="A5723" s="3">
        <v>45453</v>
      </c>
      <c r="B5723" s="9">
        <v>-36.74</v>
      </c>
      <c r="C5723" s="9" t="s">
        <v>27</v>
      </c>
      <c r="D5723" s="9" t="s">
        <v>28</v>
      </c>
      <c r="E5723" s="9" t="s">
        <v>201</v>
      </c>
      <c r="F5723" s="9" t="s">
        <v>16</v>
      </c>
      <c r="G5723" s="9" t="s">
        <v>3771</v>
      </c>
      <c r="H5723" s="9" t="s">
        <v>202</v>
      </c>
      <c r="I5723" s="10"/>
      <c r="J5723" s="10"/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</row>
    <row r="5724" spans="1:24" hidden="1" x14ac:dyDescent="0.2">
      <c r="A5724" s="3">
        <v>45455</v>
      </c>
      <c r="B5724" s="9">
        <v>-35.24</v>
      </c>
      <c r="C5724" s="9" t="s">
        <v>27</v>
      </c>
      <c r="D5724" s="9" t="s">
        <v>28</v>
      </c>
      <c r="E5724" s="9" t="s">
        <v>201</v>
      </c>
      <c r="F5724" s="9" t="s">
        <v>16</v>
      </c>
      <c r="G5724" s="9" t="s">
        <v>3771</v>
      </c>
      <c r="H5724" s="9" t="s">
        <v>202</v>
      </c>
      <c r="I5724" s="10"/>
      <c r="J5724" s="10"/>
      <c r="K5724" s="10"/>
      <c r="L5724" s="10"/>
      <c r="M5724" s="10"/>
      <c r="N5724" s="10"/>
      <c r="O5724" s="10"/>
      <c r="P5724" s="10"/>
      <c r="Q5724" s="10"/>
      <c r="R5724" s="10"/>
      <c r="S5724" s="10"/>
      <c r="T5724" s="10"/>
      <c r="U5724" s="10"/>
      <c r="V5724" s="10"/>
      <c r="W5724" s="10"/>
      <c r="X5724" s="10"/>
    </row>
    <row r="5725" spans="1:24" hidden="1" x14ac:dyDescent="0.2">
      <c r="A5725" s="3">
        <v>45468</v>
      </c>
      <c r="B5725" s="9">
        <v>-35.24</v>
      </c>
      <c r="C5725" s="9" t="s">
        <v>27</v>
      </c>
      <c r="D5725" s="9" t="s">
        <v>28</v>
      </c>
      <c r="E5725" s="9" t="s">
        <v>201</v>
      </c>
      <c r="F5725" s="9" t="s">
        <v>16</v>
      </c>
      <c r="G5725" s="9" t="s">
        <v>3771</v>
      </c>
      <c r="H5725" s="9" t="s">
        <v>202</v>
      </c>
      <c r="I5725" s="10"/>
      <c r="J5725" s="10"/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</row>
    <row r="5726" spans="1:24" hidden="1" x14ac:dyDescent="0.2">
      <c r="A5726" s="3">
        <v>45482</v>
      </c>
      <c r="B5726" s="9">
        <v>-35.24</v>
      </c>
      <c r="C5726" s="9" t="s">
        <v>27</v>
      </c>
      <c r="D5726" s="9" t="s">
        <v>28</v>
      </c>
      <c r="E5726" s="9" t="s">
        <v>201</v>
      </c>
      <c r="F5726" s="9" t="s">
        <v>16</v>
      </c>
      <c r="G5726" s="9" t="s">
        <v>3771</v>
      </c>
      <c r="H5726" s="9" t="s">
        <v>202</v>
      </c>
      <c r="I5726" s="10"/>
      <c r="J5726" s="10"/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</row>
    <row r="5727" spans="1:24" hidden="1" x14ac:dyDescent="0.2">
      <c r="A5727" s="3">
        <v>45496</v>
      </c>
      <c r="B5727" s="9">
        <v>-35.229999999999997</v>
      </c>
      <c r="C5727" s="9" t="s">
        <v>27</v>
      </c>
      <c r="D5727" s="9" t="s">
        <v>28</v>
      </c>
      <c r="E5727" s="9" t="s">
        <v>201</v>
      </c>
      <c r="F5727" s="9" t="s">
        <v>16</v>
      </c>
      <c r="G5727" s="9" t="s">
        <v>3771</v>
      </c>
      <c r="H5727" s="9" t="s">
        <v>202</v>
      </c>
      <c r="I5727" s="10"/>
      <c r="J5727" s="10"/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</row>
    <row r="5728" spans="1:24" hidden="1" x14ac:dyDescent="0.2">
      <c r="A5728" s="3">
        <v>45547</v>
      </c>
      <c r="B5728" s="9">
        <v>-40.5</v>
      </c>
      <c r="C5728" s="9" t="s">
        <v>27</v>
      </c>
      <c r="D5728" s="9" t="s">
        <v>28</v>
      </c>
      <c r="E5728" s="9" t="s">
        <v>201</v>
      </c>
      <c r="F5728" s="9" t="s">
        <v>16</v>
      </c>
      <c r="G5728" s="9" t="s">
        <v>3771</v>
      </c>
      <c r="H5728" s="9" t="s">
        <v>202</v>
      </c>
      <c r="I5728" s="10"/>
      <c r="J5728" s="10"/>
      <c r="K5728" s="10"/>
      <c r="L5728" s="10"/>
      <c r="M5728" s="10"/>
      <c r="N5728" s="10"/>
      <c r="O5728" s="10"/>
      <c r="P5728" s="10"/>
      <c r="Q5728" s="10"/>
      <c r="R5728" s="10"/>
      <c r="S5728" s="10"/>
      <c r="T5728" s="10"/>
      <c r="U5728" s="10"/>
      <c r="V5728" s="10"/>
      <c r="W5728" s="10"/>
      <c r="X5728" s="10"/>
    </row>
    <row r="5729" spans="1:24" hidden="1" x14ac:dyDescent="0.2">
      <c r="A5729" s="3">
        <v>45560</v>
      </c>
      <c r="B5729" s="9">
        <v>-40.5</v>
      </c>
      <c r="C5729" s="9" t="s">
        <v>27</v>
      </c>
      <c r="D5729" s="9" t="s">
        <v>28</v>
      </c>
      <c r="E5729" s="9" t="s">
        <v>201</v>
      </c>
      <c r="F5729" s="9" t="s">
        <v>16</v>
      </c>
      <c r="G5729" s="9" t="s">
        <v>3771</v>
      </c>
      <c r="H5729" s="9" t="s">
        <v>202</v>
      </c>
      <c r="I5729" s="10"/>
      <c r="J5729" s="10"/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</row>
    <row r="5730" spans="1:24" hidden="1" x14ac:dyDescent="0.2">
      <c r="A5730" s="3">
        <v>45568</v>
      </c>
      <c r="B5730" s="9">
        <v>-96.25</v>
      </c>
      <c r="C5730" s="9" t="s">
        <v>27</v>
      </c>
      <c r="D5730" s="9" t="s">
        <v>28</v>
      </c>
      <c r="E5730" s="9" t="s">
        <v>201</v>
      </c>
      <c r="F5730" s="9" t="s">
        <v>16</v>
      </c>
      <c r="G5730" s="9" t="s">
        <v>3771</v>
      </c>
      <c r="H5730" s="9" t="s">
        <v>202</v>
      </c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</row>
    <row r="5731" spans="1:24" hidden="1" x14ac:dyDescent="0.2">
      <c r="A5731" s="3">
        <v>45574</v>
      </c>
      <c r="B5731" s="9">
        <v>-40.5</v>
      </c>
      <c r="C5731" s="9" t="s">
        <v>27</v>
      </c>
      <c r="D5731" s="9" t="s">
        <v>28</v>
      </c>
      <c r="E5731" s="9" t="s">
        <v>201</v>
      </c>
      <c r="F5731" s="9" t="s">
        <v>16</v>
      </c>
      <c r="G5731" s="9" t="s">
        <v>3771</v>
      </c>
      <c r="H5731" s="9" t="s">
        <v>202</v>
      </c>
      <c r="I5731" s="10"/>
      <c r="J5731" s="10"/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</row>
    <row r="5732" spans="1:24" hidden="1" x14ac:dyDescent="0.2">
      <c r="A5732" s="3">
        <v>45581</v>
      </c>
      <c r="B5732" s="9">
        <v>-96.25</v>
      </c>
      <c r="C5732" s="9" t="s">
        <v>27</v>
      </c>
      <c r="D5732" s="9" t="s">
        <v>28</v>
      </c>
      <c r="E5732" s="9" t="s">
        <v>201</v>
      </c>
      <c r="F5732" s="9" t="s">
        <v>16</v>
      </c>
      <c r="G5732" s="9" t="s">
        <v>3771</v>
      </c>
      <c r="H5732" s="9" t="s">
        <v>202</v>
      </c>
      <c r="I5732" s="10"/>
      <c r="J5732" s="10"/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</row>
    <row r="5733" spans="1:24" hidden="1" x14ac:dyDescent="0.2">
      <c r="A5733" s="3">
        <v>45588</v>
      </c>
      <c r="B5733" s="9">
        <v>-40.5</v>
      </c>
      <c r="C5733" s="9" t="s">
        <v>27</v>
      </c>
      <c r="D5733" s="9" t="s">
        <v>28</v>
      </c>
      <c r="E5733" s="9" t="s">
        <v>201</v>
      </c>
      <c r="F5733" s="9" t="s">
        <v>16</v>
      </c>
      <c r="G5733" s="9" t="s">
        <v>3771</v>
      </c>
      <c r="H5733" s="9" t="s">
        <v>202</v>
      </c>
      <c r="I5733" s="10"/>
      <c r="J5733" s="10"/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</row>
    <row r="5734" spans="1:24" hidden="1" x14ac:dyDescent="0.2">
      <c r="A5734" s="3">
        <v>45595</v>
      </c>
      <c r="B5734" s="9">
        <v>-96.25</v>
      </c>
      <c r="C5734" s="9" t="s">
        <v>27</v>
      </c>
      <c r="D5734" s="9" t="s">
        <v>28</v>
      </c>
      <c r="E5734" s="9" t="s">
        <v>201</v>
      </c>
      <c r="F5734" s="9" t="s">
        <v>16</v>
      </c>
      <c r="G5734" s="9" t="s">
        <v>3771</v>
      </c>
      <c r="H5734" s="9" t="s">
        <v>202</v>
      </c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</row>
    <row r="5735" spans="1:24" hidden="1" x14ac:dyDescent="0.2">
      <c r="A5735" s="3">
        <v>45600</v>
      </c>
      <c r="B5735" s="9">
        <v>-66.66</v>
      </c>
      <c r="C5735" s="9" t="s">
        <v>27</v>
      </c>
      <c r="D5735" s="9" t="s">
        <v>28</v>
      </c>
      <c r="E5735" s="9" t="s">
        <v>201</v>
      </c>
      <c r="F5735" s="9" t="s">
        <v>16</v>
      </c>
      <c r="G5735" s="9" t="s">
        <v>3771</v>
      </c>
      <c r="H5735" s="9" t="s">
        <v>202</v>
      </c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</row>
    <row r="5736" spans="1:24" hidden="1" x14ac:dyDescent="0.2">
      <c r="A5736" s="3">
        <v>45609</v>
      </c>
      <c r="B5736" s="9">
        <v>-96.25</v>
      </c>
      <c r="C5736" s="9" t="s">
        <v>27</v>
      </c>
      <c r="D5736" s="9" t="s">
        <v>28</v>
      </c>
      <c r="E5736" s="9" t="s">
        <v>201</v>
      </c>
      <c r="F5736" s="9" t="s">
        <v>16</v>
      </c>
      <c r="G5736" s="9" t="s">
        <v>3771</v>
      </c>
      <c r="H5736" s="9" t="s">
        <v>202</v>
      </c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</row>
    <row r="5737" spans="1:24" hidden="1" x14ac:dyDescent="0.2">
      <c r="A5737" s="3">
        <v>45614</v>
      </c>
      <c r="B5737" s="9">
        <v>-66.66</v>
      </c>
      <c r="C5737" s="9" t="s">
        <v>27</v>
      </c>
      <c r="D5737" s="9" t="s">
        <v>28</v>
      </c>
      <c r="E5737" s="9" t="s">
        <v>201</v>
      </c>
      <c r="F5737" s="9" t="s">
        <v>16</v>
      </c>
      <c r="G5737" s="9" t="s">
        <v>3771</v>
      </c>
      <c r="H5737" s="9" t="s">
        <v>202</v>
      </c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</row>
    <row r="5738" spans="1:24" hidden="1" x14ac:dyDescent="0.2">
      <c r="A5738" s="3">
        <v>45628</v>
      </c>
      <c r="B5738" s="9">
        <v>-66.66</v>
      </c>
      <c r="C5738" s="9" t="s">
        <v>27</v>
      </c>
      <c r="D5738" s="9" t="s">
        <v>28</v>
      </c>
      <c r="E5738" s="9" t="s">
        <v>201</v>
      </c>
      <c r="F5738" s="9" t="s">
        <v>16</v>
      </c>
      <c r="G5738" s="9" t="s">
        <v>3771</v>
      </c>
      <c r="H5738" s="9" t="s">
        <v>202</v>
      </c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S5738" s="10"/>
      <c r="T5738" s="10"/>
      <c r="U5738" s="10"/>
      <c r="V5738" s="10"/>
      <c r="W5738" s="10"/>
      <c r="X5738" s="10"/>
    </row>
    <row r="5739" spans="1:24" hidden="1" x14ac:dyDescent="0.2">
      <c r="A5739" s="3">
        <v>45642</v>
      </c>
      <c r="B5739" s="9">
        <v>-66.67</v>
      </c>
      <c r="C5739" s="9" t="s">
        <v>27</v>
      </c>
      <c r="D5739" s="9" t="s">
        <v>28</v>
      </c>
      <c r="E5739" s="9" t="s">
        <v>201</v>
      </c>
      <c r="F5739" s="9" t="s">
        <v>16</v>
      </c>
      <c r="G5739" s="9" t="s">
        <v>3771</v>
      </c>
      <c r="H5739" s="9" t="s">
        <v>202</v>
      </c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</row>
    <row r="5740" spans="1:24" hidden="1" x14ac:dyDescent="0.2">
      <c r="A5740" s="3">
        <v>45649</v>
      </c>
      <c r="B5740" s="9">
        <v>-49.98</v>
      </c>
      <c r="C5740" s="9" t="s">
        <v>27</v>
      </c>
      <c r="D5740" s="9" t="s">
        <v>28</v>
      </c>
      <c r="E5740" s="9" t="s">
        <v>201</v>
      </c>
      <c r="F5740" s="9" t="s">
        <v>16</v>
      </c>
      <c r="G5740" s="9" t="s">
        <v>3771</v>
      </c>
      <c r="H5740" s="9" t="s">
        <v>202</v>
      </c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</row>
    <row r="5741" spans="1:24" hidden="1" x14ac:dyDescent="0.2">
      <c r="A5741" s="3">
        <v>45659</v>
      </c>
      <c r="B5741" s="9">
        <v>-19.25</v>
      </c>
      <c r="C5741" s="9" t="s">
        <v>27</v>
      </c>
      <c r="D5741" s="9" t="s">
        <v>28</v>
      </c>
      <c r="E5741" s="9" t="s">
        <v>201</v>
      </c>
      <c r="F5741" s="9" t="s">
        <v>16</v>
      </c>
      <c r="G5741" s="9" t="s">
        <v>3771</v>
      </c>
      <c r="H5741" s="9" t="s">
        <v>202</v>
      </c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</row>
    <row r="5742" spans="1:24" hidden="1" x14ac:dyDescent="0.2">
      <c r="A5742" s="3">
        <v>45663</v>
      </c>
      <c r="B5742" s="9">
        <v>-49.97</v>
      </c>
      <c r="C5742" s="9" t="s">
        <v>27</v>
      </c>
      <c r="D5742" s="9" t="s">
        <v>28</v>
      </c>
      <c r="E5742" s="9" t="s">
        <v>201</v>
      </c>
      <c r="F5742" s="9" t="s">
        <v>16</v>
      </c>
      <c r="G5742" s="9" t="s">
        <v>3771</v>
      </c>
      <c r="H5742" s="9" t="s">
        <v>202</v>
      </c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</row>
    <row r="5743" spans="1:24" hidden="1" x14ac:dyDescent="0.2">
      <c r="A5743" s="3">
        <v>45672</v>
      </c>
      <c r="B5743" s="9">
        <v>-19.25</v>
      </c>
      <c r="C5743" s="9" t="s">
        <v>27</v>
      </c>
      <c r="D5743" s="9" t="s">
        <v>28</v>
      </c>
      <c r="E5743" s="9" t="s">
        <v>201</v>
      </c>
      <c r="F5743" s="9" t="s">
        <v>16</v>
      </c>
      <c r="G5743" s="9" t="s">
        <v>3771</v>
      </c>
      <c r="H5743" s="9" t="s">
        <v>202</v>
      </c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</row>
    <row r="5744" spans="1:24" hidden="1" x14ac:dyDescent="0.2">
      <c r="A5744" s="3">
        <v>45677</v>
      </c>
      <c r="B5744" s="9">
        <v>-136.34</v>
      </c>
      <c r="C5744" s="9" t="s">
        <v>27</v>
      </c>
      <c r="D5744" s="9" t="s">
        <v>28</v>
      </c>
      <c r="E5744" s="9" t="s">
        <v>201</v>
      </c>
      <c r="F5744" s="9" t="s">
        <v>16</v>
      </c>
      <c r="G5744" s="9" t="s">
        <v>3771</v>
      </c>
      <c r="H5744" s="9" t="s">
        <v>202</v>
      </c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</row>
    <row r="5745" spans="1:24" hidden="1" x14ac:dyDescent="0.2">
      <c r="A5745" s="3">
        <v>45677</v>
      </c>
      <c r="B5745" s="9">
        <v>-49.97</v>
      </c>
      <c r="C5745" s="9" t="s">
        <v>27</v>
      </c>
      <c r="D5745" s="9" t="s">
        <v>28</v>
      </c>
      <c r="E5745" s="9" t="s">
        <v>201</v>
      </c>
      <c r="F5745" s="9" t="s">
        <v>16</v>
      </c>
      <c r="G5745" s="9" t="s">
        <v>3771</v>
      </c>
      <c r="H5745" s="9" t="s">
        <v>202</v>
      </c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</row>
    <row r="5746" spans="1:24" hidden="1" x14ac:dyDescent="0.2">
      <c r="A5746" s="3">
        <v>45686</v>
      </c>
      <c r="B5746" s="9">
        <v>-19.25</v>
      </c>
      <c r="C5746" s="9" t="s">
        <v>27</v>
      </c>
      <c r="D5746" s="9" t="s">
        <v>28</v>
      </c>
      <c r="E5746" s="9" t="s">
        <v>201</v>
      </c>
      <c r="F5746" s="9" t="s">
        <v>16</v>
      </c>
      <c r="G5746" s="9" t="s">
        <v>3771</v>
      </c>
      <c r="H5746" s="9" t="s">
        <v>202</v>
      </c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</row>
    <row r="5747" spans="1:24" hidden="1" x14ac:dyDescent="0.2">
      <c r="A5747" s="3">
        <v>45691</v>
      </c>
      <c r="B5747" s="9">
        <v>-136.34</v>
      </c>
      <c r="C5747" s="9" t="s">
        <v>27</v>
      </c>
      <c r="D5747" s="9" t="s">
        <v>28</v>
      </c>
      <c r="E5747" s="9" t="s">
        <v>201</v>
      </c>
      <c r="F5747" s="9" t="s">
        <v>16</v>
      </c>
      <c r="G5747" s="9" t="s">
        <v>3771</v>
      </c>
      <c r="H5747" s="9" t="s">
        <v>202</v>
      </c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</row>
    <row r="5748" spans="1:24" hidden="1" x14ac:dyDescent="0.2">
      <c r="A5748" s="3">
        <v>45691</v>
      </c>
      <c r="B5748" s="9">
        <v>-49.98</v>
      </c>
      <c r="C5748" s="9" t="s">
        <v>27</v>
      </c>
      <c r="D5748" s="9" t="s">
        <v>28</v>
      </c>
      <c r="E5748" s="9" t="s">
        <v>201</v>
      </c>
      <c r="F5748" s="9" t="s">
        <v>16</v>
      </c>
      <c r="G5748" s="9" t="s">
        <v>3771</v>
      </c>
      <c r="H5748" s="9" t="s">
        <v>202</v>
      </c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</row>
    <row r="5749" spans="1:24" hidden="1" x14ac:dyDescent="0.2">
      <c r="A5749" s="3">
        <v>45700</v>
      </c>
      <c r="B5749" s="9">
        <v>-19.25</v>
      </c>
      <c r="C5749" s="9" t="s">
        <v>27</v>
      </c>
      <c r="D5749" s="9" t="s">
        <v>28</v>
      </c>
      <c r="E5749" s="9" t="s">
        <v>201</v>
      </c>
      <c r="F5749" s="9" t="s">
        <v>16</v>
      </c>
      <c r="G5749" s="9" t="s">
        <v>3771</v>
      </c>
      <c r="H5749" s="9" t="s">
        <v>202</v>
      </c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</row>
    <row r="5750" spans="1:24" hidden="1" x14ac:dyDescent="0.2">
      <c r="A5750" s="3">
        <v>45705</v>
      </c>
      <c r="B5750" s="9">
        <v>-136.34</v>
      </c>
      <c r="C5750" s="9" t="s">
        <v>27</v>
      </c>
      <c r="D5750" s="9" t="s">
        <v>28</v>
      </c>
      <c r="E5750" s="9" t="s">
        <v>201</v>
      </c>
      <c r="F5750" s="9" t="s">
        <v>16</v>
      </c>
      <c r="G5750" s="9" t="s">
        <v>3771</v>
      </c>
      <c r="H5750" s="9" t="s">
        <v>202</v>
      </c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</row>
    <row r="5751" spans="1:24" hidden="1" x14ac:dyDescent="0.2">
      <c r="A5751" s="3">
        <v>45713</v>
      </c>
      <c r="B5751" s="9">
        <v>-30.75</v>
      </c>
      <c r="C5751" s="9" t="s">
        <v>27</v>
      </c>
      <c r="D5751" s="9" t="s">
        <v>28</v>
      </c>
      <c r="E5751" s="9" t="s">
        <v>201</v>
      </c>
      <c r="F5751" s="9" t="s">
        <v>16</v>
      </c>
      <c r="G5751" s="9" t="s">
        <v>3771</v>
      </c>
      <c r="H5751" s="9" t="s">
        <v>202</v>
      </c>
      <c r="I5751" s="10"/>
      <c r="J5751" s="10"/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</row>
    <row r="5752" spans="1:24" hidden="1" x14ac:dyDescent="0.2">
      <c r="A5752" s="3">
        <v>45719</v>
      </c>
      <c r="B5752" s="9">
        <v>-146.75</v>
      </c>
      <c r="C5752" s="9" t="s">
        <v>27</v>
      </c>
      <c r="D5752" s="9" t="s">
        <v>28</v>
      </c>
      <c r="E5752" s="9" t="s">
        <v>201</v>
      </c>
      <c r="F5752" s="9" t="s">
        <v>16</v>
      </c>
      <c r="G5752" s="9" t="s">
        <v>3771</v>
      </c>
      <c r="H5752" s="9" t="s">
        <v>202</v>
      </c>
      <c r="I5752" s="10"/>
      <c r="J5752" s="10"/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</row>
    <row r="5753" spans="1:24" hidden="1" x14ac:dyDescent="0.2">
      <c r="A5753" s="3">
        <v>45719</v>
      </c>
      <c r="B5753" s="9">
        <v>-136.35</v>
      </c>
      <c r="C5753" s="9" t="s">
        <v>27</v>
      </c>
      <c r="D5753" s="9" t="s">
        <v>28</v>
      </c>
      <c r="E5753" s="9" t="s">
        <v>201</v>
      </c>
      <c r="F5753" s="9" t="s">
        <v>16</v>
      </c>
      <c r="G5753" s="9" t="s">
        <v>3771</v>
      </c>
      <c r="H5753" s="9" t="s">
        <v>202</v>
      </c>
      <c r="I5753" s="10"/>
      <c r="J5753" s="10"/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</row>
    <row r="5754" spans="1:24" hidden="1" x14ac:dyDescent="0.2">
      <c r="A5754" s="3">
        <v>45726</v>
      </c>
      <c r="B5754" s="9">
        <v>-30.75</v>
      </c>
      <c r="C5754" s="9" t="s">
        <v>27</v>
      </c>
      <c r="D5754" s="9" t="s">
        <v>28</v>
      </c>
      <c r="E5754" s="9" t="s">
        <v>201</v>
      </c>
      <c r="F5754" s="9" t="s">
        <v>16</v>
      </c>
      <c r="G5754" s="9" t="s">
        <v>3771</v>
      </c>
      <c r="H5754" s="9" t="s">
        <v>202</v>
      </c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</row>
    <row r="5755" spans="1:24" hidden="1" x14ac:dyDescent="0.2">
      <c r="A5755" s="3">
        <v>45733</v>
      </c>
      <c r="B5755" s="9">
        <v>-39.99</v>
      </c>
      <c r="C5755" s="9" t="s">
        <v>27</v>
      </c>
      <c r="D5755" s="9" t="s">
        <v>28</v>
      </c>
      <c r="E5755" s="9" t="s">
        <v>201</v>
      </c>
      <c r="F5755" s="9" t="s">
        <v>16</v>
      </c>
      <c r="G5755" s="9" t="s">
        <v>3771</v>
      </c>
      <c r="H5755" s="9" t="s">
        <v>202</v>
      </c>
      <c r="I5755" s="10"/>
      <c r="J5755" s="10"/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</row>
    <row r="5756" spans="1:24" hidden="1" x14ac:dyDescent="0.2">
      <c r="A5756" s="3">
        <v>45905</v>
      </c>
      <c r="B5756" s="9">
        <v>-14.99</v>
      </c>
      <c r="C5756" s="9" t="s">
        <v>172</v>
      </c>
      <c r="D5756" s="10"/>
      <c r="E5756" s="9" t="s">
        <v>4674</v>
      </c>
      <c r="F5756" s="9" t="s">
        <v>11</v>
      </c>
      <c r="G5756" s="9" t="s">
        <v>628</v>
      </c>
      <c r="H5756" s="9" t="s">
        <v>4518</v>
      </c>
      <c r="I5756" s="10"/>
      <c r="J5756" s="10"/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</row>
    <row r="5757" spans="1:24" hidden="1" x14ac:dyDescent="0.2">
      <c r="A5757" s="3">
        <v>45733</v>
      </c>
      <c r="B5757" s="9">
        <v>-22.91</v>
      </c>
      <c r="C5757" s="9" t="s">
        <v>27</v>
      </c>
      <c r="D5757" s="9" t="s">
        <v>28</v>
      </c>
      <c r="E5757" s="9" t="s">
        <v>201</v>
      </c>
      <c r="F5757" s="9" t="s">
        <v>16</v>
      </c>
      <c r="G5757" s="9" t="s">
        <v>3771</v>
      </c>
      <c r="H5757" s="9" t="s">
        <v>202</v>
      </c>
      <c r="I5757" s="10"/>
      <c r="J5757" s="10"/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</row>
    <row r="5758" spans="1:24" hidden="1" x14ac:dyDescent="0.2">
      <c r="A5758" s="3">
        <v>45733</v>
      </c>
      <c r="B5758" s="9">
        <v>-146.75</v>
      </c>
      <c r="C5758" s="9" t="s">
        <v>27</v>
      </c>
      <c r="D5758" s="9" t="s">
        <v>28</v>
      </c>
      <c r="E5758" s="9" t="s">
        <v>201</v>
      </c>
      <c r="F5758" s="9" t="s">
        <v>16</v>
      </c>
      <c r="G5758" s="9" t="s">
        <v>3771</v>
      </c>
      <c r="H5758" s="9" t="s">
        <v>202</v>
      </c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</row>
    <row r="5759" spans="1:24" hidden="1" x14ac:dyDescent="0.2">
      <c r="A5759" s="3">
        <v>45720</v>
      </c>
      <c r="B5759" s="9">
        <v>-10.62</v>
      </c>
      <c r="C5759" s="9" t="s">
        <v>27</v>
      </c>
      <c r="D5759" s="9" t="s">
        <v>28</v>
      </c>
      <c r="E5759" s="9" t="s">
        <v>3453</v>
      </c>
      <c r="F5759" s="9" t="s">
        <v>17</v>
      </c>
      <c r="G5759" s="9" t="s">
        <v>5520</v>
      </c>
      <c r="H5759" s="9" t="s">
        <v>3848</v>
      </c>
      <c r="I5759" s="10"/>
      <c r="J5759" s="10"/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</row>
    <row r="5760" spans="1:24" hidden="1" x14ac:dyDescent="0.2">
      <c r="A5760" s="3">
        <v>45751</v>
      </c>
      <c r="B5760" s="9">
        <v>-10.58</v>
      </c>
      <c r="C5760" s="9" t="s">
        <v>27</v>
      </c>
      <c r="D5760" s="9" t="s">
        <v>28</v>
      </c>
      <c r="E5760" s="9" t="s">
        <v>3453</v>
      </c>
      <c r="F5760" s="9" t="s">
        <v>17</v>
      </c>
      <c r="G5760" s="9" t="s">
        <v>5520</v>
      </c>
      <c r="H5760" s="9" t="s">
        <v>3848</v>
      </c>
      <c r="I5760" s="10"/>
      <c r="J5760" s="10"/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</row>
    <row r="5761" spans="1:24" hidden="1" x14ac:dyDescent="0.2">
      <c r="A5761" s="3">
        <v>45782</v>
      </c>
      <c r="B5761" s="9">
        <v>-10.34</v>
      </c>
      <c r="C5761" s="9" t="s">
        <v>27</v>
      </c>
      <c r="D5761" s="9" t="s">
        <v>28</v>
      </c>
      <c r="E5761" s="9" t="s">
        <v>3453</v>
      </c>
      <c r="F5761" s="9" t="s">
        <v>17</v>
      </c>
      <c r="G5761" s="9" t="s">
        <v>5520</v>
      </c>
      <c r="H5761" s="9" t="s">
        <v>3848</v>
      </c>
      <c r="I5761" s="10"/>
      <c r="J5761" s="10"/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</row>
    <row r="5762" spans="1:24" hidden="1" x14ac:dyDescent="0.2">
      <c r="A5762" s="3">
        <v>45812</v>
      </c>
      <c r="B5762" s="9">
        <v>-10.220000000000001</v>
      </c>
      <c r="C5762" s="9" t="s">
        <v>27</v>
      </c>
      <c r="D5762" s="9" t="s">
        <v>28</v>
      </c>
      <c r="E5762" s="9" t="s">
        <v>3453</v>
      </c>
      <c r="F5762" s="9" t="s">
        <v>17</v>
      </c>
      <c r="G5762" s="9" t="s">
        <v>5520</v>
      </c>
      <c r="H5762" s="9" t="s">
        <v>3848</v>
      </c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</row>
    <row r="5763" spans="1:24" hidden="1" x14ac:dyDescent="0.2">
      <c r="A5763" s="3">
        <v>45842</v>
      </c>
      <c r="B5763" s="9">
        <v>-10.08</v>
      </c>
      <c r="C5763" s="9" t="s">
        <v>27</v>
      </c>
      <c r="D5763" s="9" t="s">
        <v>28</v>
      </c>
      <c r="E5763" s="9" t="s">
        <v>3453</v>
      </c>
      <c r="F5763" s="9" t="s">
        <v>17</v>
      </c>
      <c r="G5763" s="9" t="s">
        <v>5520</v>
      </c>
      <c r="H5763" s="9" t="s">
        <v>3848</v>
      </c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</row>
    <row r="5764" spans="1:24" hidden="1" x14ac:dyDescent="0.2">
      <c r="A5764" s="3">
        <v>45873</v>
      </c>
      <c r="B5764" s="9">
        <v>-10.27</v>
      </c>
      <c r="C5764" s="9" t="s">
        <v>27</v>
      </c>
      <c r="D5764" s="9" t="s">
        <v>28</v>
      </c>
      <c r="E5764" s="9" t="s">
        <v>3453</v>
      </c>
      <c r="F5764" s="9" t="s">
        <v>17</v>
      </c>
      <c r="G5764" s="9" t="s">
        <v>5520</v>
      </c>
      <c r="H5764" s="9" t="s">
        <v>3848</v>
      </c>
      <c r="I5764" s="10"/>
      <c r="J5764" s="10"/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</row>
    <row r="5765" spans="1:24" hidden="1" x14ac:dyDescent="0.2">
      <c r="A5765" s="3">
        <v>45904</v>
      </c>
      <c r="B5765" s="9">
        <v>-10.14</v>
      </c>
      <c r="C5765" s="9" t="s">
        <v>27</v>
      </c>
      <c r="D5765" s="9" t="s">
        <v>28</v>
      </c>
      <c r="E5765" s="9" t="s">
        <v>3453</v>
      </c>
      <c r="F5765" s="9" t="s">
        <v>17</v>
      </c>
      <c r="G5765" s="9" t="s">
        <v>5520</v>
      </c>
      <c r="H5765" s="9" t="s">
        <v>3848</v>
      </c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</row>
    <row r="5766" spans="1:24" hidden="1" x14ac:dyDescent="0.2">
      <c r="A5766" s="3">
        <v>45936</v>
      </c>
      <c r="B5766" s="9">
        <v>-10.01</v>
      </c>
      <c r="C5766" s="9" t="s">
        <v>27</v>
      </c>
      <c r="D5766" s="9" t="s">
        <v>28</v>
      </c>
      <c r="E5766" s="9" t="s">
        <v>3453</v>
      </c>
      <c r="F5766" s="9" t="s">
        <v>17</v>
      </c>
      <c r="G5766" s="9" t="s">
        <v>5520</v>
      </c>
      <c r="H5766" s="9" t="s">
        <v>3848</v>
      </c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</row>
    <row r="5767" spans="1:24" hidden="1" x14ac:dyDescent="0.2">
      <c r="A5767" s="3">
        <v>45966</v>
      </c>
      <c r="B5767" s="9">
        <v>-10.119999999999999</v>
      </c>
      <c r="C5767" s="9" t="s">
        <v>27</v>
      </c>
      <c r="D5767" s="9" t="s">
        <v>28</v>
      </c>
      <c r="E5767" s="9" t="s">
        <v>3453</v>
      </c>
      <c r="F5767" s="9" t="s">
        <v>17</v>
      </c>
      <c r="G5767" s="9" t="s">
        <v>5520</v>
      </c>
      <c r="H5767" s="9" t="s">
        <v>3848</v>
      </c>
      <c r="I5767" s="10"/>
      <c r="J5767" s="10"/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</row>
    <row r="5768" spans="1:24" hidden="1" x14ac:dyDescent="0.2">
      <c r="A5768" s="3">
        <v>45966</v>
      </c>
      <c r="B5768" s="9">
        <v>-10.119999999999999</v>
      </c>
      <c r="C5768" s="9" t="s">
        <v>27</v>
      </c>
      <c r="D5768" s="9" t="s">
        <v>28</v>
      </c>
      <c r="E5768" s="9" t="s">
        <v>3453</v>
      </c>
      <c r="F5768" s="9" t="s">
        <v>17</v>
      </c>
      <c r="G5768" s="9" t="s">
        <v>5520</v>
      </c>
      <c r="H5768" s="9" t="s">
        <v>3848</v>
      </c>
      <c r="I5768" s="10"/>
      <c r="J5768" s="10"/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</row>
    <row r="5769" spans="1:24" hidden="1" x14ac:dyDescent="0.2">
      <c r="A5769" s="3">
        <v>45996</v>
      </c>
      <c r="B5769" s="9">
        <v>-10.06</v>
      </c>
      <c r="C5769" s="9" t="s">
        <v>27</v>
      </c>
      <c r="D5769" s="9" t="s">
        <v>28</v>
      </c>
      <c r="E5769" s="9" t="s">
        <v>3453</v>
      </c>
      <c r="F5769" s="9" t="s">
        <v>17</v>
      </c>
      <c r="G5769" s="9" t="s">
        <v>5520</v>
      </c>
      <c r="H5769" s="9" t="s">
        <v>3848</v>
      </c>
      <c r="I5769" s="10"/>
      <c r="J5769" s="10"/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</row>
    <row r="5770" spans="1:24" hidden="1" x14ac:dyDescent="0.2">
      <c r="A5770" s="3">
        <v>45959</v>
      </c>
      <c r="B5770" s="9">
        <v>-20</v>
      </c>
      <c r="C5770" s="9" t="s">
        <v>27</v>
      </c>
      <c r="D5770" s="9" t="s">
        <v>28</v>
      </c>
      <c r="E5770" s="9" t="s">
        <v>5013</v>
      </c>
      <c r="F5770" s="13" t="s">
        <v>17</v>
      </c>
      <c r="G5770" s="12" t="s">
        <v>5520</v>
      </c>
      <c r="H5770" s="9" t="s">
        <v>5014</v>
      </c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</row>
    <row r="5771" spans="1:24" hidden="1" x14ac:dyDescent="0.2">
      <c r="A5771" s="3">
        <v>45754</v>
      </c>
      <c r="B5771" s="9">
        <v>-18</v>
      </c>
      <c r="C5771" s="9" t="s">
        <v>27</v>
      </c>
      <c r="D5771" s="9" t="s">
        <v>28</v>
      </c>
      <c r="E5771" s="9" t="s">
        <v>3678</v>
      </c>
      <c r="F5771" s="9" t="s">
        <v>17</v>
      </c>
      <c r="G5771" s="9" t="s">
        <v>5520</v>
      </c>
      <c r="H5771" s="9" t="s">
        <v>3679</v>
      </c>
      <c r="I5771" s="10"/>
      <c r="J5771" s="10"/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</row>
    <row r="5772" spans="1:24" hidden="1" x14ac:dyDescent="0.2">
      <c r="A5772" s="3">
        <v>45740</v>
      </c>
      <c r="B5772" s="9">
        <v>-31.47</v>
      </c>
      <c r="C5772" s="9" t="s">
        <v>27</v>
      </c>
      <c r="D5772" s="9" t="s">
        <v>28</v>
      </c>
      <c r="E5772" s="9" t="s">
        <v>201</v>
      </c>
      <c r="F5772" s="9" t="s">
        <v>16</v>
      </c>
      <c r="G5772" s="9" t="s">
        <v>3771</v>
      </c>
      <c r="H5772" s="9" t="s">
        <v>202</v>
      </c>
      <c r="I5772" s="10"/>
      <c r="J5772" s="10"/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</row>
    <row r="5773" spans="1:24" hidden="1" x14ac:dyDescent="0.2">
      <c r="A5773" s="3">
        <v>45665</v>
      </c>
      <c r="B5773" s="9">
        <v>-38.409999999999997</v>
      </c>
      <c r="C5773" s="9" t="s">
        <v>27</v>
      </c>
      <c r="D5773" s="9" t="s">
        <v>28</v>
      </c>
      <c r="E5773" s="9" t="s">
        <v>111</v>
      </c>
      <c r="F5773" s="9" t="s">
        <v>8</v>
      </c>
      <c r="G5773" s="10" t="s">
        <v>6043</v>
      </c>
      <c r="H5773" s="9" t="s">
        <v>112</v>
      </c>
      <c r="I5773" s="10"/>
      <c r="J5773" s="10"/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</row>
    <row r="5774" spans="1:24" hidden="1" x14ac:dyDescent="0.2">
      <c r="A5774" s="3">
        <v>45671</v>
      </c>
      <c r="B5774" s="9">
        <v>-68.069999999999993</v>
      </c>
      <c r="C5774" s="9" t="s">
        <v>27</v>
      </c>
      <c r="D5774" s="9" t="s">
        <v>28</v>
      </c>
      <c r="E5774" s="9" t="s">
        <v>111</v>
      </c>
      <c r="F5774" s="9" t="s">
        <v>8</v>
      </c>
      <c r="G5774" s="10" t="s">
        <v>6043</v>
      </c>
      <c r="H5774" s="9" t="s">
        <v>112</v>
      </c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</row>
    <row r="5775" spans="1:24" hidden="1" x14ac:dyDescent="0.2">
      <c r="A5775" s="3">
        <v>45679</v>
      </c>
      <c r="B5775" s="9">
        <v>-51.97</v>
      </c>
      <c r="C5775" s="9" t="s">
        <v>27</v>
      </c>
      <c r="D5775" s="9" t="s">
        <v>28</v>
      </c>
      <c r="E5775" s="9" t="s">
        <v>111</v>
      </c>
      <c r="F5775" s="9" t="s">
        <v>8</v>
      </c>
      <c r="G5775" s="10" t="s">
        <v>6043</v>
      </c>
      <c r="H5775" s="9" t="s">
        <v>112</v>
      </c>
      <c r="I5775" s="10"/>
      <c r="J5775" s="10"/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</row>
    <row r="5776" spans="1:24" hidden="1" x14ac:dyDescent="0.2">
      <c r="A5776" s="3">
        <v>45740</v>
      </c>
      <c r="B5776" s="9">
        <v>-30.75</v>
      </c>
      <c r="C5776" s="9" t="s">
        <v>27</v>
      </c>
      <c r="D5776" s="9" t="s">
        <v>28</v>
      </c>
      <c r="E5776" s="9" t="s">
        <v>201</v>
      </c>
      <c r="F5776" s="9" t="s">
        <v>16</v>
      </c>
      <c r="G5776" s="9" t="s">
        <v>3771</v>
      </c>
      <c r="H5776" s="9" t="s">
        <v>202</v>
      </c>
      <c r="I5776" s="10"/>
      <c r="J5776" s="10"/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</row>
    <row r="5777" spans="1:24" hidden="1" x14ac:dyDescent="0.2">
      <c r="A5777" s="3">
        <v>45812</v>
      </c>
      <c r="B5777" s="9">
        <v>5752.48</v>
      </c>
      <c r="C5777" s="9" t="s">
        <v>36</v>
      </c>
      <c r="D5777" s="9" t="s">
        <v>95</v>
      </c>
      <c r="E5777" s="9" t="s">
        <v>96</v>
      </c>
      <c r="F5777" s="9" t="s">
        <v>97</v>
      </c>
      <c r="G5777" s="9" t="s">
        <v>5532</v>
      </c>
      <c r="H5777" s="10" t="s">
        <v>4239</v>
      </c>
      <c r="I5777" s="10"/>
      <c r="J5777" s="10"/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</row>
    <row r="5778" spans="1:24" hidden="1" x14ac:dyDescent="0.2">
      <c r="A5778" s="3">
        <v>45840</v>
      </c>
      <c r="B5778" s="9">
        <v>5732.75</v>
      </c>
      <c r="C5778" s="9" t="s">
        <v>36</v>
      </c>
      <c r="D5778" s="9" t="s">
        <v>95</v>
      </c>
      <c r="E5778" s="9" t="s">
        <v>96</v>
      </c>
      <c r="F5778" s="9" t="s">
        <v>97</v>
      </c>
      <c r="G5778" s="9" t="s">
        <v>5532</v>
      </c>
      <c r="H5778" s="10" t="s">
        <v>4239</v>
      </c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</row>
    <row r="5779" spans="1:24" hidden="1" x14ac:dyDescent="0.2">
      <c r="A5779" s="3">
        <v>45854</v>
      </c>
      <c r="B5779" s="9">
        <v>5732.75</v>
      </c>
      <c r="C5779" s="9" t="s">
        <v>36</v>
      </c>
      <c r="D5779" s="9" t="s">
        <v>95</v>
      </c>
      <c r="E5779" s="9" t="s">
        <v>96</v>
      </c>
      <c r="F5779" s="9" t="s">
        <v>97</v>
      </c>
      <c r="G5779" s="9" t="s">
        <v>5532</v>
      </c>
      <c r="H5779" s="10" t="s">
        <v>4239</v>
      </c>
      <c r="I5779" s="10"/>
      <c r="J5779" s="10"/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</row>
    <row r="5780" spans="1:24" hidden="1" x14ac:dyDescent="0.2">
      <c r="A5780" s="3">
        <v>45868</v>
      </c>
      <c r="B5780" s="9">
        <v>5732.75</v>
      </c>
      <c r="C5780" s="9" t="s">
        <v>36</v>
      </c>
      <c r="D5780" s="9" t="s">
        <v>95</v>
      </c>
      <c r="E5780" s="9" t="s">
        <v>96</v>
      </c>
      <c r="F5780" s="9" t="s">
        <v>97</v>
      </c>
      <c r="G5780" s="9" t="s">
        <v>5532</v>
      </c>
      <c r="H5780" s="10" t="s">
        <v>4239</v>
      </c>
      <c r="I5780" s="10"/>
      <c r="J5780" s="10"/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</row>
    <row r="5781" spans="1:24" hidden="1" x14ac:dyDescent="0.2">
      <c r="A5781" s="3">
        <v>45882</v>
      </c>
      <c r="B5781" s="9">
        <v>5732.75</v>
      </c>
      <c r="C5781" s="9" t="s">
        <v>36</v>
      </c>
      <c r="D5781" s="9" t="s">
        <v>95</v>
      </c>
      <c r="E5781" s="9" t="s">
        <v>96</v>
      </c>
      <c r="F5781" s="9" t="s">
        <v>97</v>
      </c>
      <c r="G5781" s="9" t="s">
        <v>5532</v>
      </c>
      <c r="H5781" s="10" t="s">
        <v>4239</v>
      </c>
      <c r="I5781" s="10"/>
      <c r="J5781" s="10"/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</row>
    <row r="5782" spans="1:24" hidden="1" x14ac:dyDescent="0.2">
      <c r="A5782" s="3">
        <v>45896</v>
      </c>
      <c r="B5782" s="9">
        <v>5732.75</v>
      </c>
      <c r="C5782" s="9" t="s">
        <v>36</v>
      </c>
      <c r="D5782" s="9" t="s">
        <v>95</v>
      </c>
      <c r="E5782" s="9" t="s">
        <v>96</v>
      </c>
      <c r="F5782" s="9" t="s">
        <v>97</v>
      </c>
      <c r="G5782" s="9" t="s">
        <v>5532</v>
      </c>
      <c r="H5782" s="10" t="s">
        <v>4239</v>
      </c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</row>
    <row r="5783" spans="1:24" hidden="1" x14ac:dyDescent="0.2">
      <c r="A5783" s="3">
        <v>45910</v>
      </c>
      <c r="B5783" s="9">
        <v>39117.75</v>
      </c>
      <c r="C5783" s="9" t="s">
        <v>36</v>
      </c>
      <c r="D5783" s="9" t="s">
        <v>95</v>
      </c>
      <c r="E5783" s="9" t="s">
        <v>96</v>
      </c>
      <c r="F5783" s="9" t="s">
        <v>97</v>
      </c>
      <c r="G5783" s="9" t="s">
        <v>5532</v>
      </c>
      <c r="H5783" s="10" t="s">
        <v>4239</v>
      </c>
      <c r="I5783" s="10"/>
      <c r="J5783" s="10"/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</row>
    <row r="5784" spans="1:24" hidden="1" x14ac:dyDescent="0.2">
      <c r="A5784" s="3">
        <v>45924</v>
      </c>
      <c r="B5784" s="9">
        <v>5894.68</v>
      </c>
      <c r="C5784" s="9" t="s">
        <v>5534</v>
      </c>
      <c r="D5784" s="9" t="s">
        <v>95</v>
      </c>
      <c r="E5784" s="9" t="s">
        <v>96</v>
      </c>
      <c r="F5784" s="9" t="s">
        <v>97</v>
      </c>
      <c r="G5784" s="9" t="s">
        <v>5532</v>
      </c>
      <c r="H5784" s="10" t="s">
        <v>4239</v>
      </c>
      <c r="I5784" s="10"/>
      <c r="J5784" s="10"/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</row>
    <row r="5785" spans="1:24" hidden="1" x14ac:dyDescent="0.2">
      <c r="A5785" s="3">
        <v>45938</v>
      </c>
      <c r="B5785" s="9">
        <v>5923.37</v>
      </c>
      <c r="C5785" s="9" t="s">
        <v>5534</v>
      </c>
      <c r="D5785" s="9" t="s">
        <v>95</v>
      </c>
      <c r="E5785" s="9" t="s">
        <v>96</v>
      </c>
      <c r="F5785" s="9" t="s">
        <v>97</v>
      </c>
      <c r="G5785" s="9" t="s">
        <v>5532</v>
      </c>
      <c r="H5785" s="10" t="s">
        <v>4239</v>
      </c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</row>
    <row r="5786" spans="1:24" hidden="1" x14ac:dyDescent="0.2">
      <c r="A5786" s="3">
        <v>45747</v>
      </c>
      <c r="B5786" s="9">
        <v>-39.99</v>
      </c>
      <c r="C5786" s="9" t="s">
        <v>27</v>
      </c>
      <c r="D5786" s="9" t="s">
        <v>28</v>
      </c>
      <c r="E5786" s="9" t="s">
        <v>201</v>
      </c>
      <c r="F5786" s="9" t="s">
        <v>16</v>
      </c>
      <c r="G5786" s="9" t="s">
        <v>3771</v>
      </c>
      <c r="H5786" s="9" t="s">
        <v>202</v>
      </c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</row>
    <row r="5787" spans="1:24" hidden="1" x14ac:dyDescent="0.2">
      <c r="A5787" s="3">
        <v>45747</v>
      </c>
      <c r="B5787" s="9">
        <v>-22.9</v>
      </c>
      <c r="C5787" s="9" t="s">
        <v>27</v>
      </c>
      <c r="D5787" s="9" t="s">
        <v>28</v>
      </c>
      <c r="E5787" s="9" t="s">
        <v>201</v>
      </c>
      <c r="F5787" s="9" t="s">
        <v>16</v>
      </c>
      <c r="G5787" s="9" t="s">
        <v>3771</v>
      </c>
      <c r="H5787" s="9" t="s">
        <v>202</v>
      </c>
      <c r="I5787" s="10"/>
      <c r="J5787" s="10"/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</row>
    <row r="5788" spans="1:24" hidden="1" x14ac:dyDescent="0.2">
      <c r="A5788" s="3">
        <v>45747</v>
      </c>
      <c r="B5788" s="9">
        <v>-146.75</v>
      </c>
      <c r="C5788" s="9" t="s">
        <v>27</v>
      </c>
      <c r="D5788" s="9" t="s">
        <v>28</v>
      </c>
      <c r="E5788" s="9" t="s">
        <v>201</v>
      </c>
      <c r="F5788" s="9" t="s">
        <v>16</v>
      </c>
      <c r="G5788" s="9" t="s">
        <v>3771</v>
      </c>
      <c r="H5788" s="9" t="s">
        <v>202</v>
      </c>
      <c r="I5788" s="10"/>
      <c r="J5788" s="10"/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</row>
    <row r="5789" spans="1:24" hidden="1" x14ac:dyDescent="0.2">
      <c r="A5789" s="3">
        <v>45754</v>
      </c>
      <c r="B5789" s="9">
        <v>-31.47</v>
      </c>
      <c r="C5789" s="9" t="s">
        <v>27</v>
      </c>
      <c r="D5789" s="9" t="s">
        <v>28</v>
      </c>
      <c r="E5789" s="9" t="s">
        <v>201</v>
      </c>
      <c r="F5789" s="9" t="s">
        <v>16</v>
      </c>
      <c r="G5789" s="9" t="s">
        <v>3771</v>
      </c>
      <c r="H5789" s="9" t="s">
        <v>202</v>
      </c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</row>
    <row r="5790" spans="1:24" hidden="1" x14ac:dyDescent="0.2">
      <c r="A5790" s="3">
        <v>45754</v>
      </c>
      <c r="B5790" s="9">
        <v>-30.75</v>
      </c>
      <c r="C5790" s="9" t="s">
        <v>27</v>
      </c>
      <c r="D5790" s="9" t="s">
        <v>28</v>
      </c>
      <c r="E5790" s="9" t="s">
        <v>201</v>
      </c>
      <c r="F5790" s="9" t="s">
        <v>16</v>
      </c>
      <c r="G5790" s="9" t="s">
        <v>3771</v>
      </c>
      <c r="H5790" s="9" t="s">
        <v>202</v>
      </c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</row>
    <row r="5791" spans="1:24" hidden="1" x14ac:dyDescent="0.2">
      <c r="A5791" s="3">
        <v>45782</v>
      </c>
      <c r="B5791" s="9">
        <v>-18</v>
      </c>
      <c r="C5791" s="9" t="s">
        <v>27</v>
      </c>
      <c r="D5791" s="9" t="s">
        <v>28</v>
      </c>
      <c r="E5791" s="9" t="s">
        <v>3678</v>
      </c>
      <c r="F5791" s="9" t="s">
        <v>17</v>
      </c>
      <c r="G5791" s="9" t="s">
        <v>5520</v>
      </c>
      <c r="H5791" s="9" t="s">
        <v>3679</v>
      </c>
      <c r="I5791" s="10"/>
      <c r="J5791" s="10"/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</row>
    <row r="5792" spans="1:24" hidden="1" x14ac:dyDescent="0.2">
      <c r="A5792" s="3">
        <v>45813</v>
      </c>
      <c r="B5792" s="9">
        <v>-18</v>
      </c>
      <c r="C5792" s="9" t="s">
        <v>27</v>
      </c>
      <c r="D5792" s="9" t="s">
        <v>28</v>
      </c>
      <c r="E5792" s="9" t="s">
        <v>3678</v>
      </c>
      <c r="F5792" s="9" t="s">
        <v>17</v>
      </c>
      <c r="G5792" s="9" t="s">
        <v>5520</v>
      </c>
      <c r="H5792" s="9" t="s">
        <v>3679</v>
      </c>
      <c r="I5792" s="10"/>
      <c r="J5792" s="10"/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</row>
    <row r="5793" spans="1:24" hidden="1" x14ac:dyDescent="0.2">
      <c r="A5793" s="3">
        <v>45845</v>
      </c>
      <c r="B5793" s="9">
        <v>-18</v>
      </c>
      <c r="C5793" s="9" t="s">
        <v>27</v>
      </c>
      <c r="D5793" s="9" t="s">
        <v>28</v>
      </c>
      <c r="E5793" s="9" t="s">
        <v>3678</v>
      </c>
      <c r="F5793" s="9" t="s">
        <v>17</v>
      </c>
      <c r="G5793" s="9" t="s">
        <v>5520</v>
      </c>
      <c r="H5793" s="9" t="s">
        <v>3679</v>
      </c>
      <c r="I5793" s="10"/>
      <c r="J5793" s="10"/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</row>
    <row r="5794" spans="1:24" hidden="1" x14ac:dyDescent="0.2">
      <c r="A5794" s="3">
        <v>45873</v>
      </c>
      <c r="B5794" s="9">
        <v>-18</v>
      </c>
      <c r="C5794" s="9" t="s">
        <v>27</v>
      </c>
      <c r="D5794" s="9" t="s">
        <v>28</v>
      </c>
      <c r="E5794" s="9" t="s">
        <v>3678</v>
      </c>
      <c r="F5794" s="9" t="s">
        <v>17</v>
      </c>
      <c r="G5794" s="9" t="s">
        <v>5520</v>
      </c>
      <c r="H5794" s="9" t="s">
        <v>3679</v>
      </c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</row>
    <row r="5795" spans="1:24" hidden="1" x14ac:dyDescent="0.2">
      <c r="A5795" s="3">
        <v>45904</v>
      </c>
      <c r="B5795" s="9">
        <v>-18</v>
      </c>
      <c r="C5795" s="9" t="s">
        <v>27</v>
      </c>
      <c r="D5795" s="9" t="s">
        <v>28</v>
      </c>
      <c r="E5795" s="9" t="s">
        <v>3678</v>
      </c>
      <c r="F5795" s="9" t="s">
        <v>17</v>
      </c>
      <c r="G5795" s="9" t="s">
        <v>5520</v>
      </c>
      <c r="H5795" s="9" t="s">
        <v>3679</v>
      </c>
      <c r="I5795" s="10"/>
      <c r="J5795" s="10"/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</row>
    <row r="5796" spans="1:24" hidden="1" x14ac:dyDescent="0.2">
      <c r="A5796" s="3">
        <v>45936</v>
      </c>
      <c r="B5796" s="9">
        <v>-18</v>
      </c>
      <c r="C5796" s="9" t="s">
        <v>27</v>
      </c>
      <c r="D5796" s="9" t="s">
        <v>28</v>
      </c>
      <c r="E5796" s="9" t="s">
        <v>3678</v>
      </c>
      <c r="F5796" s="9" t="s">
        <v>17</v>
      </c>
      <c r="G5796" s="9" t="s">
        <v>5520</v>
      </c>
      <c r="H5796" s="9" t="s">
        <v>3679</v>
      </c>
      <c r="I5796" s="10"/>
      <c r="J5796" s="10"/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</row>
    <row r="5797" spans="1:24" hidden="1" x14ac:dyDescent="0.2">
      <c r="A5797" s="3">
        <v>45965</v>
      </c>
      <c r="B5797" s="9">
        <v>-18</v>
      </c>
      <c r="C5797" s="9" t="s">
        <v>27</v>
      </c>
      <c r="D5797" s="9" t="s">
        <v>28</v>
      </c>
      <c r="E5797" s="9" t="s">
        <v>3678</v>
      </c>
      <c r="F5797" s="9" t="s">
        <v>17</v>
      </c>
      <c r="G5797" s="9" t="s">
        <v>5520</v>
      </c>
      <c r="H5797" s="9" t="s">
        <v>3679</v>
      </c>
      <c r="I5797" s="10"/>
      <c r="J5797" s="10"/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</row>
    <row r="5798" spans="1:24" hidden="1" x14ac:dyDescent="0.2">
      <c r="A5798" s="3">
        <v>45994</v>
      </c>
      <c r="B5798" s="9">
        <v>-18</v>
      </c>
      <c r="C5798" s="9" t="s">
        <v>27</v>
      </c>
      <c r="D5798" s="9" t="s">
        <v>28</v>
      </c>
      <c r="E5798" s="9" t="s">
        <v>3678</v>
      </c>
      <c r="F5798" s="9" t="s">
        <v>17</v>
      </c>
      <c r="G5798" s="9" t="s">
        <v>5520</v>
      </c>
      <c r="H5798" s="9" t="s">
        <v>3679</v>
      </c>
      <c r="I5798" s="10"/>
      <c r="J5798" s="10"/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</row>
    <row r="5799" spans="1:24" hidden="1" x14ac:dyDescent="0.2">
      <c r="A5799" s="3">
        <v>45293</v>
      </c>
      <c r="B5799" s="9">
        <v>-14</v>
      </c>
      <c r="C5799" s="9" t="s">
        <v>5534</v>
      </c>
      <c r="D5799" s="9" t="s">
        <v>186</v>
      </c>
      <c r="E5799" s="9" t="s">
        <v>1514</v>
      </c>
      <c r="F5799" s="9" t="s">
        <v>17</v>
      </c>
      <c r="G5799" s="9" t="s">
        <v>5518</v>
      </c>
      <c r="H5799" s="10"/>
      <c r="I5799" s="10"/>
      <c r="J5799" s="10"/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</row>
    <row r="5800" spans="1:24" hidden="1" x14ac:dyDescent="0.2">
      <c r="A5800" s="3">
        <v>45295</v>
      </c>
      <c r="B5800" s="9">
        <v>-12.15</v>
      </c>
      <c r="C5800" s="9" t="s">
        <v>5534</v>
      </c>
      <c r="D5800" s="9" t="s">
        <v>186</v>
      </c>
      <c r="E5800" s="9" t="s">
        <v>1535</v>
      </c>
      <c r="F5800" s="9" t="s">
        <v>17</v>
      </c>
      <c r="G5800" s="9" t="s">
        <v>5518</v>
      </c>
      <c r="H5800" s="10"/>
      <c r="I5800" s="10"/>
      <c r="J5800" s="10"/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</row>
    <row r="5801" spans="1:24" hidden="1" x14ac:dyDescent="0.2">
      <c r="A5801" s="3">
        <v>45316</v>
      </c>
      <c r="B5801" s="9">
        <v>-16.149999999999999</v>
      </c>
      <c r="C5801" s="9" t="s">
        <v>5534</v>
      </c>
      <c r="D5801" s="9" t="s">
        <v>186</v>
      </c>
      <c r="E5801" s="9" t="s">
        <v>1638</v>
      </c>
      <c r="F5801" s="9" t="s">
        <v>17</v>
      </c>
      <c r="G5801" s="9" t="s">
        <v>5518</v>
      </c>
      <c r="H5801" s="10"/>
      <c r="I5801" s="10"/>
      <c r="J5801" s="10"/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</row>
    <row r="5802" spans="1:24" hidden="1" x14ac:dyDescent="0.2">
      <c r="A5802" s="3">
        <v>45327</v>
      </c>
      <c r="B5802" s="9">
        <v>-14</v>
      </c>
      <c r="C5802" s="9" t="s">
        <v>5534</v>
      </c>
      <c r="D5802" s="9" t="s">
        <v>186</v>
      </c>
      <c r="E5802" s="9" t="s">
        <v>1665</v>
      </c>
      <c r="F5802" s="9" t="s">
        <v>17</v>
      </c>
      <c r="G5802" s="9" t="s">
        <v>5518</v>
      </c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</row>
    <row r="5803" spans="1:24" hidden="1" x14ac:dyDescent="0.2">
      <c r="A5803" s="3">
        <v>45330</v>
      </c>
      <c r="B5803" s="9">
        <v>-17.5</v>
      </c>
      <c r="C5803" s="9" t="s">
        <v>5534</v>
      </c>
      <c r="D5803" s="9" t="s">
        <v>186</v>
      </c>
      <c r="E5803" s="9" t="s">
        <v>1668</v>
      </c>
      <c r="F5803" s="9" t="s">
        <v>17</v>
      </c>
      <c r="G5803" s="9" t="s">
        <v>5518</v>
      </c>
      <c r="H5803" s="10"/>
      <c r="I5803" s="10"/>
      <c r="J5803" s="10"/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</row>
    <row r="5804" spans="1:24" hidden="1" x14ac:dyDescent="0.2">
      <c r="A5804" s="3">
        <v>45342</v>
      </c>
      <c r="B5804" s="9">
        <v>-11.7</v>
      </c>
      <c r="C5804" s="9" t="s">
        <v>5534</v>
      </c>
      <c r="D5804" s="9" t="s">
        <v>186</v>
      </c>
      <c r="E5804" s="9" t="s">
        <v>1709</v>
      </c>
      <c r="F5804" s="9" t="s">
        <v>17</v>
      </c>
      <c r="G5804" s="9" t="s">
        <v>5518</v>
      </c>
      <c r="H5804" s="10"/>
      <c r="I5804" s="10"/>
      <c r="J5804" s="10"/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</row>
    <row r="5805" spans="1:24" hidden="1" x14ac:dyDescent="0.2">
      <c r="A5805" s="3">
        <v>45355</v>
      </c>
      <c r="B5805" s="9">
        <v>-14</v>
      </c>
      <c r="C5805" s="9" t="s">
        <v>5534</v>
      </c>
      <c r="D5805" s="9" t="s">
        <v>186</v>
      </c>
      <c r="E5805" s="9" t="s">
        <v>1761</v>
      </c>
      <c r="F5805" s="9" t="s">
        <v>17</v>
      </c>
      <c r="G5805" s="9" t="s">
        <v>5518</v>
      </c>
      <c r="H5805" s="10"/>
      <c r="I5805" s="10"/>
      <c r="J5805" s="10"/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</row>
    <row r="5806" spans="1:24" hidden="1" x14ac:dyDescent="0.2">
      <c r="A5806" s="3">
        <v>45359</v>
      </c>
      <c r="B5806" s="9">
        <v>-33</v>
      </c>
      <c r="C5806" s="9" t="s">
        <v>5534</v>
      </c>
      <c r="D5806" s="9" t="s">
        <v>186</v>
      </c>
      <c r="E5806" s="9" t="s">
        <v>1781</v>
      </c>
      <c r="F5806" s="9" t="s">
        <v>17</v>
      </c>
      <c r="G5806" s="9" t="s">
        <v>5518</v>
      </c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</row>
    <row r="5807" spans="1:24" hidden="1" x14ac:dyDescent="0.2">
      <c r="A5807" s="3">
        <v>45362</v>
      </c>
      <c r="B5807" s="9">
        <v>-10.99</v>
      </c>
      <c r="C5807" s="9" t="s">
        <v>5534</v>
      </c>
      <c r="D5807" s="9" t="s">
        <v>186</v>
      </c>
      <c r="E5807" s="9" t="s">
        <v>1795</v>
      </c>
      <c r="F5807" s="9" t="s">
        <v>17</v>
      </c>
      <c r="G5807" s="9" t="s">
        <v>5518</v>
      </c>
      <c r="H5807" s="10"/>
      <c r="I5807" s="10"/>
      <c r="J5807" s="10"/>
      <c r="K5807" s="10"/>
      <c r="L5807" s="10"/>
      <c r="M5807" s="10"/>
      <c r="N5807" s="10"/>
      <c r="O5807" s="10"/>
      <c r="P5807" s="10"/>
      <c r="Q5807" s="10"/>
      <c r="R5807" s="10"/>
      <c r="S5807" s="10"/>
      <c r="T5807" s="10"/>
      <c r="U5807" s="10"/>
      <c r="V5807" s="10"/>
      <c r="W5807" s="10"/>
      <c r="X5807" s="10"/>
    </row>
    <row r="5808" spans="1:24" hidden="1" x14ac:dyDescent="0.2">
      <c r="A5808" s="3">
        <v>45365</v>
      </c>
      <c r="B5808" s="9">
        <v>-6.2</v>
      </c>
      <c r="C5808" s="9" t="s">
        <v>5534</v>
      </c>
      <c r="D5808" s="9" t="s">
        <v>186</v>
      </c>
      <c r="E5808" s="9" t="s">
        <v>1823</v>
      </c>
      <c r="F5808" s="9" t="s">
        <v>17</v>
      </c>
      <c r="G5808" s="9" t="s">
        <v>5518</v>
      </c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</row>
    <row r="5809" spans="1:24" hidden="1" x14ac:dyDescent="0.2">
      <c r="A5809" s="3">
        <v>45384</v>
      </c>
      <c r="B5809" s="9">
        <v>-14</v>
      </c>
      <c r="C5809" s="9" t="s">
        <v>5534</v>
      </c>
      <c r="D5809" s="9" t="s">
        <v>186</v>
      </c>
      <c r="E5809" s="9" t="s">
        <v>1903</v>
      </c>
      <c r="F5809" s="9" t="s">
        <v>17</v>
      </c>
      <c r="G5809" s="9" t="s">
        <v>5518</v>
      </c>
      <c r="H5809" s="10"/>
      <c r="I5809" s="10"/>
      <c r="J5809" s="10"/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</row>
    <row r="5810" spans="1:24" hidden="1" x14ac:dyDescent="0.2">
      <c r="A5810" s="3">
        <v>45391</v>
      </c>
      <c r="B5810" s="9">
        <v>-33</v>
      </c>
      <c r="C5810" s="9" t="s">
        <v>5534</v>
      </c>
      <c r="D5810" s="9" t="s">
        <v>186</v>
      </c>
      <c r="E5810" s="9" t="s">
        <v>1943</v>
      </c>
      <c r="F5810" s="9" t="s">
        <v>17</v>
      </c>
      <c r="G5810" s="9" t="s">
        <v>5518</v>
      </c>
      <c r="H5810" s="10"/>
      <c r="I5810" s="10"/>
      <c r="J5810" s="10"/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</row>
    <row r="5811" spans="1:24" hidden="1" x14ac:dyDescent="0.2">
      <c r="A5811" s="3">
        <v>45392</v>
      </c>
      <c r="B5811" s="9">
        <v>-14.99</v>
      </c>
      <c r="C5811" s="9" t="s">
        <v>5534</v>
      </c>
      <c r="D5811" s="9" t="s">
        <v>186</v>
      </c>
      <c r="E5811" s="9" t="s">
        <v>1950</v>
      </c>
      <c r="F5811" s="9" t="s">
        <v>17</v>
      </c>
      <c r="G5811" s="9" t="s">
        <v>5518</v>
      </c>
      <c r="H5811" s="10"/>
      <c r="I5811" s="10"/>
      <c r="J5811" s="10"/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</row>
    <row r="5812" spans="1:24" hidden="1" x14ac:dyDescent="0.2">
      <c r="A5812" s="3">
        <v>45415</v>
      </c>
      <c r="B5812" s="9">
        <v>-14</v>
      </c>
      <c r="C5812" s="9" t="s">
        <v>5534</v>
      </c>
      <c r="D5812" s="9" t="s">
        <v>186</v>
      </c>
      <c r="E5812" s="9" t="s">
        <v>2121</v>
      </c>
      <c r="F5812" s="9" t="s">
        <v>17</v>
      </c>
      <c r="G5812" s="9" t="s">
        <v>5518</v>
      </c>
      <c r="H5812" s="10"/>
      <c r="I5812" s="10"/>
      <c r="J5812" s="10"/>
      <c r="K5812" s="10"/>
      <c r="L5812" s="10"/>
      <c r="M5812" s="10"/>
      <c r="N5812" s="10"/>
      <c r="O5812" s="10"/>
      <c r="P5812" s="10"/>
      <c r="Q5812" s="10"/>
      <c r="R5812" s="10"/>
      <c r="S5812" s="10"/>
      <c r="T5812" s="10"/>
      <c r="U5812" s="10"/>
      <c r="V5812" s="10"/>
      <c r="W5812" s="10"/>
      <c r="X5812" s="10"/>
    </row>
    <row r="5813" spans="1:24" hidden="1" x14ac:dyDescent="0.2">
      <c r="A5813" s="3">
        <v>45421</v>
      </c>
      <c r="B5813" s="9">
        <v>-33</v>
      </c>
      <c r="C5813" s="9" t="s">
        <v>5534</v>
      </c>
      <c r="D5813" s="9" t="s">
        <v>186</v>
      </c>
      <c r="E5813" s="9" t="s">
        <v>2148</v>
      </c>
      <c r="F5813" s="9" t="s">
        <v>17</v>
      </c>
      <c r="G5813" s="9" t="s">
        <v>5518</v>
      </c>
      <c r="H5813" s="10"/>
      <c r="I5813" s="10"/>
      <c r="J5813" s="10"/>
      <c r="K5813" s="10"/>
      <c r="L5813" s="10"/>
      <c r="M5813" s="10"/>
      <c r="N5813" s="10"/>
      <c r="O5813" s="10"/>
      <c r="P5813" s="10"/>
      <c r="Q5813" s="10"/>
      <c r="R5813" s="10"/>
      <c r="S5813" s="10"/>
      <c r="T5813" s="10"/>
      <c r="U5813" s="10"/>
      <c r="V5813" s="10"/>
      <c r="W5813" s="10"/>
      <c r="X5813" s="10"/>
    </row>
    <row r="5814" spans="1:24" hidden="1" x14ac:dyDescent="0.2">
      <c r="A5814" s="3">
        <v>45422</v>
      </c>
      <c r="B5814" s="9">
        <v>-14.99</v>
      </c>
      <c r="C5814" s="9" t="s">
        <v>5534</v>
      </c>
      <c r="D5814" s="9" t="s">
        <v>186</v>
      </c>
      <c r="E5814" s="9" t="s">
        <v>2155</v>
      </c>
      <c r="F5814" s="9" t="s">
        <v>17</v>
      </c>
      <c r="G5814" s="9" t="s">
        <v>5518</v>
      </c>
      <c r="H5814" s="10"/>
      <c r="I5814" s="10"/>
      <c r="J5814" s="10"/>
      <c r="K5814" s="10"/>
      <c r="L5814" s="10"/>
      <c r="M5814" s="10"/>
      <c r="N5814" s="10"/>
      <c r="O5814" s="10"/>
      <c r="P5814" s="10"/>
      <c r="Q5814" s="10"/>
      <c r="R5814" s="10"/>
      <c r="S5814" s="10"/>
      <c r="T5814" s="10"/>
      <c r="U5814" s="10"/>
      <c r="V5814" s="10"/>
      <c r="W5814" s="10"/>
      <c r="X5814" s="10"/>
    </row>
    <row r="5815" spans="1:24" hidden="1" x14ac:dyDescent="0.2">
      <c r="A5815" s="3">
        <v>45446</v>
      </c>
      <c r="B5815" s="9">
        <v>-14</v>
      </c>
      <c r="C5815" s="9" t="s">
        <v>5534</v>
      </c>
      <c r="D5815" s="9" t="s">
        <v>186</v>
      </c>
      <c r="E5815" s="9" t="s">
        <v>2274</v>
      </c>
      <c r="F5815" s="9" t="s">
        <v>17</v>
      </c>
      <c r="G5815" s="9" t="s">
        <v>5518</v>
      </c>
      <c r="H5815" s="10"/>
      <c r="I5815" s="10"/>
      <c r="J5815" s="10"/>
      <c r="K5815" s="10"/>
      <c r="L5815" s="10"/>
      <c r="M5815" s="10"/>
      <c r="N5815" s="10"/>
      <c r="O5815" s="10"/>
      <c r="P5815" s="10"/>
      <c r="Q5815" s="10"/>
      <c r="R5815" s="10"/>
      <c r="S5815" s="10"/>
      <c r="T5815" s="10"/>
      <c r="U5815" s="10"/>
      <c r="V5815" s="10"/>
      <c r="W5815" s="10"/>
      <c r="X5815" s="10"/>
    </row>
    <row r="5816" spans="1:24" hidden="1" x14ac:dyDescent="0.2">
      <c r="A5816" s="3">
        <v>45454</v>
      </c>
      <c r="B5816" s="9">
        <v>-14.99</v>
      </c>
      <c r="C5816" s="9" t="s">
        <v>5534</v>
      </c>
      <c r="D5816" s="9" t="s">
        <v>186</v>
      </c>
      <c r="E5816" s="9" t="s">
        <v>2298</v>
      </c>
      <c r="F5816" s="9" t="s">
        <v>17</v>
      </c>
      <c r="G5816" s="9" t="s">
        <v>5518</v>
      </c>
      <c r="H5816" s="10"/>
      <c r="I5816" s="10"/>
      <c r="J5816" s="10"/>
      <c r="K5816" s="10"/>
      <c r="L5816" s="10"/>
      <c r="M5816" s="10"/>
      <c r="N5816" s="10"/>
      <c r="O5816" s="10"/>
      <c r="P5816" s="10"/>
      <c r="Q5816" s="10"/>
      <c r="R5816" s="10"/>
      <c r="S5816" s="10"/>
      <c r="T5816" s="10"/>
      <c r="U5816" s="10"/>
      <c r="V5816" s="10"/>
      <c r="W5816" s="10"/>
      <c r="X5816" s="10"/>
    </row>
    <row r="5817" spans="1:24" hidden="1" x14ac:dyDescent="0.2">
      <c r="A5817" s="3">
        <v>45475</v>
      </c>
      <c r="B5817" s="9">
        <v>-14</v>
      </c>
      <c r="C5817" s="9" t="s">
        <v>5534</v>
      </c>
      <c r="D5817" s="9" t="s">
        <v>186</v>
      </c>
      <c r="E5817" s="9" t="s">
        <v>2372</v>
      </c>
      <c r="F5817" s="9" t="s">
        <v>17</v>
      </c>
      <c r="G5817" s="9" t="s">
        <v>5518</v>
      </c>
      <c r="H5817" s="10"/>
      <c r="I5817" s="10"/>
      <c r="J5817" s="10"/>
      <c r="K5817" s="10"/>
      <c r="L5817" s="10"/>
      <c r="M5817" s="10"/>
      <c r="N5817" s="10"/>
      <c r="O5817" s="10"/>
      <c r="P5817" s="10"/>
      <c r="Q5817" s="10"/>
      <c r="R5817" s="10"/>
      <c r="S5817" s="10"/>
      <c r="T5817" s="10"/>
      <c r="U5817" s="10"/>
      <c r="V5817" s="10"/>
      <c r="W5817" s="10"/>
      <c r="X5817" s="10"/>
    </row>
    <row r="5818" spans="1:24" hidden="1" x14ac:dyDescent="0.2">
      <c r="A5818" s="3">
        <v>45482</v>
      </c>
      <c r="B5818" s="9">
        <v>-14.99</v>
      </c>
      <c r="C5818" s="9" t="s">
        <v>5534</v>
      </c>
      <c r="D5818" s="9" t="s">
        <v>186</v>
      </c>
      <c r="E5818" s="9" t="s">
        <v>2401</v>
      </c>
      <c r="F5818" s="9" t="s">
        <v>17</v>
      </c>
      <c r="G5818" s="9" t="s">
        <v>5518</v>
      </c>
      <c r="H5818" s="10"/>
      <c r="I5818" s="10"/>
      <c r="J5818" s="10"/>
      <c r="K5818" s="10"/>
      <c r="L5818" s="10"/>
      <c r="M5818" s="10"/>
      <c r="N5818" s="10"/>
      <c r="O5818" s="10"/>
      <c r="P5818" s="10"/>
      <c r="Q5818" s="10"/>
      <c r="R5818" s="10"/>
      <c r="S5818" s="10"/>
      <c r="T5818" s="10"/>
      <c r="U5818" s="10"/>
      <c r="V5818" s="10"/>
      <c r="W5818" s="10"/>
      <c r="X5818" s="10"/>
    </row>
    <row r="5819" spans="1:24" hidden="1" x14ac:dyDescent="0.2">
      <c r="A5819" s="3">
        <v>45509</v>
      </c>
      <c r="B5819" s="9">
        <v>-14</v>
      </c>
      <c r="C5819" s="9" t="s">
        <v>5534</v>
      </c>
      <c r="D5819" s="9" t="s">
        <v>186</v>
      </c>
      <c r="E5819" s="9" t="s">
        <v>2531</v>
      </c>
      <c r="F5819" s="9" t="s">
        <v>17</v>
      </c>
      <c r="G5819" s="9" t="s">
        <v>5518</v>
      </c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  <c r="S5819" s="10"/>
      <c r="T5819" s="10"/>
      <c r="U5819" s="10"/>
      <c r="V5819" s="10"/>
      <c r="W5819" s="10"/>
      <c r="X5819" s="10"/>
    </row>
    <row r="5820" spans="1:24" hidden="1" x14ac:dyDescent="0.2">
      <c r="A5820" s="3">
        <v>45512</v>
      </c>
      <c r="B5820" s="9">
        <v>-14.99</v>
      </c>
      <c r="C5820" s="9" t="s">
        <v>5534</v>
      </c>
      <c r="D5820" s="9" t="s">
        <v>186</v>
      </c>
      <c r="E5820" s="9" t="s">
        <v>2551</v>
      </c>
      <c r="F5820" s="9" t="s">
        <v>17</v>
      </c>
      <c r="G5820" s="9" t="s">
        <v>5518</v>
      </c>
      <c r="H5820" s="10"/>
      <c r="I5820" s="10"/>
      <c r="J5820" s="10"/>
      <c r="K5820" s="10"/>
      <c r="L5820" s="10"/>
      <c r="M5820" s="10"/>
      <c r="N5820" s="10"/>
      <c r="O5820" s="10"/>
      <c r="P5820" s="10"/>
      <c r="Q5820" s="10"/>
      <c r="R5820" s="10"/>
      <c r="S5820" s="10"/>
      <c r="T5820" s="10"/>
      <c r="U5820" s="10"/>
      <c r="V5820" s="10"/>
      <c r="W5820" s="10"/>
      <c r="X5820" s="10"/>
    </row>
    <row r="5821" spans="1:24" hidden="1" x14ac:dyDescent="0.2">
      <c r="A5821" s="3">
        <v>45538</v>
      </c>
      <c r="B5821" s="9">
        <v>-14</v>
      </c>
      <c r="C5821" s="9" t="s">
        <v>5534</v>
      </c>
      <c r="D5821" s="9" t="s">
        <v>186</v>
      </c>
      <c r="E5821" s="9" t="s">
        <v>2654</v>
      </c>
      <c r="F5821" s="9" t="s">
        <v>17</v>
      </c>
      <c r="G5821" s="9" t="s">
        <v>5518</v>
      </c>
      <c r="H5821" s="10"/>
      <c r="I5821" s="10"/>
      <c r="J5821" s="10"/>
      <c r="K5821" s="10"/>
      <c r="L5821" s="10"/>
      <c r="M5821" s="10"/>
      <c r="N5821" s="10"/>
      <c r="O5821" s="10"/>
      <c r="P5821" s="10"/>
      <c r="Q5821" s="10"/>
      <c r="R5821" s="10"/>
      <c r="S5821" s="10"/>
      <c r="T5821" s="10"/>
      <c r="U5821" s="10"/>
      <c r="V5821" s="10"/>
      <c r="W5821" s="10"/>
      <c r="X5821" s="10"/>
    </row>
    <row r="5822" spans="1:24" hidden="1" x14ac:dyDescent="0.2">
      <c r="A5822" s="3">
        <v>45544</v>
      </c>
      <c r="B5822" s="9">
        <v>-14.99</v>
      </c>
      <c r="C5822" s="9" t="s">
        <v>5534</v>
      </c>
      <c r="D5822" s="9" t="s">
        <v>186</v>
      </c>
      <c r="E5822" s="9" t="s">
        <v>2689</v>
      </c>
      <c r="F5822" s="9" t="s">
        <v>17</v>
      </c>
      <c r="G5822" s="9" t="s">
        <v>5518</v>
      </c>
      <c r="H5822" s="10"/>
      <c r="I5822" s="10"/>
      <c r="J5822" s="10"/>
      <c r="K5822" s="10"/>
      <c r="L5822" s="10"/>
      <c r="M5822" s="10"/>
      <c r="N5822" s="10"/>
      <c r="O5822" s="10"/>
      <c r="P5822" s="10"/>
      <c r="Q5822" s="10"/>
      <c r="R5822" s="10"/>
      <c r="S5822" s="10"/>
      <c r="T5822" s="10"/>
      <c r="U5822" s="10"/>
      <c r="V5822" s="10"/>
      <c r="W5822" s="10"/>
      <c r="X5822" s="10"/>
    </row>
    <row r="5823" spans="1:24" hidden="1" x14ac:dyDescent="0.2">
      <c r="A5823" s="3">
        <v>45901</v>
      </c>
      <c r="B5823" s="9">
        <v>-5</v>
      </c>
      <c r="C5823" s="9" t="s">
        <v>27</v>
      </c>
      <c r="D5823" s="9" t="s">
        <v>28</v>
      </c>
      <c r="E5823" s="9" t="s">
        <v>4631</v>
      </c>
      <c r="F5823" s="9" t="s">
        <v>5538</v>
      </c>
      <c r="G5823" s="9" t="s">
        <v>5543</v>
      </c>
      <c r="H5823" s="10" t="s">
        <v>5867</v>
      </c>
      <c r="I5823" s="10"/>
      <c r="J5823" s="10"/>
      <c r="K5823" s="10"/>
      <c r="L5823" s="10"/>
      <c r="M5823" s="10"/>
      <c r="N5823" s="10"/>
      <c r="O5823" s="10"/>
      <c r="P5823" s="10"/>
      <c r="Q5823" s="10"/>
      <c r="R5823" s="10"/>
      <c r="S5823" s="10"/>
      <c r="T5823" s="10"/>
      <c r="U5823" s="10"/>
      <c r="V5823" s="10"/>
      <c r="W5823" s="10"/>
      <c r="X5823" s="10"/>
    </row>
    <row r="5824" spans="1:24" hidden="1" x14ac:dyDescent="0.2">
      <c r="A5824" s="3">
        <v>45616</v>
      </c>
      <c r="B5824" s="9">
        <v>-54.14</v>
      </c>
      <c r="C5824" s="9" t="s">
        <v>27</v>
      </c>
      <c r="D5824" s="9" t="s">
        <v>28</v>
      </c>
      <c r="E5824" s="9" t="s">
        <v>3076</v>
      </c>
      <c r="F5824" s="9" t="s">
        <v>5538</v>
      </c>
      <c r="G5824" s="9" t="s">
        <v>5543</v>
      </c>
      <c r="H5824" s="9" t="s">
        <v>3077</v>
      </c>
      <c r="I5824" s="10"/>
      <c r="J5824" s="10"/>
      <c r="K5824" s="10"/>
      <c r="L5824" s="10"/>
      <c r="M5824" s="10"/>
      <c r="N5824" s="10"/>
      <c r="O5824" s="10"/>
      <c r="P5824" s="10"/>
      <c r="Q5824" s="10"/>
      <c r="R5824" s="10"/>
      <c r="S5824" s="10"/>
      <c r="T5824" s="10"/>
      <c r="U5824" s="10"/>
      <c r="V5824" s="10"/>
      <c r="W5824" s="10"/>
      <c r="X5824" s="10"/>
    </row>
    <row r="5825" spans="1:24" hidden="1" x14ac:dyDescent="0.2">
      <c r="A5825" s="3">
        <v>45616</v>
      </c>
      <c r="B5825" s="9">
        <v>-12.14</v>
      </c>
      <c r="C5825" s="9" t="s">
        <v>27</v>
      </c>
      <c r="D5825" s="9" t="s">
        <v>28</v>
      </c>
      <c r="E5825" s="9" t="s">
        <v>3076</v>
      </c>
      <c r="F5825" s="9" t="s">
        <v>5538</v>
      </c>
      <c r="G5825" s="9" t="s">
        <v>5543</v>
      </c>
      <c r="H5825" s="9" t="s">
        <v>3077</v>
      </c>
      <c r="I5825" s="10"/>
      <c r="J5825" s="10"/>
      <c r="K5825" s="10"/>
      <c r="L5825" s="10"/>
      <c r="M5825" s="10"/>
      <c r="N5825" s="10"/>
      <c r="O5825" s="10"/>
      <c r="P5825" s="10"/>
      <c r="Q5825" s="10"/>
      <c r="R5825" s="10"/>
      <c r="S5825" s="10"/>
      <c r="T5825" s="10"/>
      <c r="U5825" s="10"/>
      <c r="V5825" s="10"/>
      <c r="W5825" s="10"/>
      <c r="X5825" s="10"/>
    </row>
    <row r="5826" spans="1:24" hidden="1" x14ac:dyDescent="0.2">
      <c r="A5826" s="3">
        <v>45937</v>
      </c>
      <c r="B5826" s="9">
        <v>-41.86</v>
      </c>
      <c r="C5826" s="9" t="s">
        <v>27</v>
      </c>
      <c r="D5826" s="9" t="s">
        <v>28</v>
      </c>
      <c r="E5826" s="9" t="s">
        <v>4857</v>
      </c>
      <c r="F5826" s="9" t="s">
        <v>5538</v>
      </c>
      <c r="G5826" s="9" t="s">
        <v>5543</v>
      </c>
      <c r="H5826" s="9" t="s">
        <v>3077</v>
      </c>
      <c r="I5826" s="10"/>
      <c r="J5826" s="10"/>
      <c r="K5826" s="10"/>
      <c r="L5826" s="10"/>
      <c r="M5826" s="10"/>
      <c r="N5826" s="10"/>
      <c r="O5826" s="10"/>
      <c r="P5826" s="10"/>
      <c r="Q5826" s="10"/>
      <c r="R5826" s="10"/>
      <c r="S5826" s="10"/>
      <c r="T5826" s="10"/>
      <c r="U5826" s="10"/>
      <c r="V5826" s="10"/>
      <c r="W5826" s="10"/>
      <c r="X5826" s="10"/>
    </row>
    <row r="5827" spans="1:24" hidden="1" x14ac:dyDescent="0.2">
      <c r="A5827" s="3">
        <v>45852</v>
      </c>
      <c r="B5827" s="9">
        <v>-23.84</v>
      </c>
      <c r="C5827" s="9" t="s">
        <v>27</v>
      </c>
      <c r="D5827" s="9" t="s">
        <v>28</v>
      </c>
      <c r="E5827" s="9" t="s">
        <v>979</v>
      </c>
      <c r="F5827" s="9" t="s">
        <v>5538</v>
      </c>
      <c r="G5827" s="9" t="s">
        <v>5543</v>
      </c>
      <c r="H5827" s="10" t="s">
        <v>5868</v>
      </c>
      <c r="I5827" s="10"/>
      <c r="J5827" s="10"/>
      <c r="K5827" s="10"/>
      <c r="L5827" s="10"/>
      <c r="M5827" s="10"/>
      <c r="N5827" s="10"/>
      <c r="O5827" s="10"/>
      <c r="P5827" s="10"/>
      <c r="Q5827" s="10"/>
      <c r="R5827" s="10"/>
      <c r="S5827" s="10"/>
      <c r="T5827" s="10"/>
      <c r="U5827" s="10"/>
      <c r="V5827" s="10"/>
      <c r="W5827" s="10"/>
      <c r="X5827" s="10"/>
    </row>
    <row r="5828" spans="1:24" hidden="1" x14ac:dyDescent="0.2">
      <c r="A5828" s="3">
        <v>45575</v>
      </c>
      <c r="B5828" s="9">
        <v>-10.16</v>
      </c>
      <c r="C5828" s="9" t="s">
        <v>27</v>
      </c>
      <c r="D5828" s="9" t="s">
        <v>28</v>
      </c>
      <c r="E5828" s="9" t="s">
        <v>2896</v>
      </c>
      <c r="F5828" s="9" t="s">
        <v>5538</v>
      </c>
      <c r="G5828" s="9" t="s">
        <v>5543</v>
      </c>
      <c r="H5828" s="9" t="s">
        <v>2897</v>
      </c>
      <c r="I5828" s="10"/>
      <c r="J5828" s="10"/>
      <c r="K5828" s="10"/>
      <c r="L5828" s="10"/>
      <c r="M5828" s="10"/>
      <c r="N5828" s="10"/>
      <c r="O5828" s="10"/>
      <c r="P5828" s="10"/>
      <c r="Q5828" s="10"/>
      <c r="R5828" s="10"/>
      <c r="S5828" s="10"/>
      <c r="T5828" s="10"/>
      <c r="U5828" s="10"/>
      <c r="V5828" s="10"/>
      <c r="W5828" s="10"/>
      <c r="X5828" s="10"/>
    </row>
    <row r="5829" spans="1:24" hidden="1" x14ac:dyDescent="0.2">
      <c r="A5829" s="3">
        <v>45586</v>
      </c>
      <c r="B5829" s="9">
        <v>-10.16</v>
      </c>
      <c r="C5829" s="9" t="s">
        <v>27</v>
      </c>
      <c r="D5829" s="9" t="s">
        <v>28</v>
      </c>
      <c r="E5829" s="9" t="s">
        <v>2896</v>
      </c>
      <c r="F5829" s="9" t="s">
        <v>5538</v>
      </c>
      <c r="G5829" s="9" t="s">
        <v>5543</v>
      </c>
      <c r="H5829" s="9" t="s">
        <v>2897</v>
      </c>
      <c r="I5829" s="10"/>
      <c r="J5829" s="10"/>
      <c r="K5829" s="10"/>
      <c r="L5829" s="10"/>
      <c r="M5829" s="10"/>
      <c r="N5829" s="10"/>
      <c r="O5829" s="10"/>
      <c r="P5829" s="10"/>
      <c r="Q5829" s="10"/>
      <c r="R5829" s="10"/>
      <c r="S5829" s="10"/>
      <c r="T5829" s="10"/>
      <c r="U5829" s="10"/>
      <c r="V5829" s="10"/>
      <c r="W5829" s="10"/>
      <c r="X5829" s="10"/>
    </row>
    <row r="5830" spans="1:24" hidden="1" x14ac:dyDescent="0.2">
      <c r="A5830" s="3">
        <v>45943</v>
      </c>
      <c r="B5830" s="9">
        <v>-16</v>
      </c>
      <c r="C5830" s="9" t="s">
        <v>27</v>
      </c>
      <c r="D5830" s="9" t="s">
        <v>28</v>
      </c>
      <c r="E5830" s="9" t="s">
        <v>3595</v>
      </c>
      <c r="F5830" s="9" t="s">
        <v>5538</v>
      </c>
      <c r="G5830" s="9" t="s">
        <v>5543</v>
      </c>
      <c r="H5830" s="9" t="s">
        <v>3596</v>
      </c>
      <c r="I5830" s="10"/>
      <c r="J5830" s="10"/>
      <c r="K5830" s="10"/>
      <c r="L5830" s="10"/>
      <c r="M5830" s="10"/>
      <c r="N5830" s="10"/>
      <c r="O5830" s="10"/>
      <c r="P5830" s="10"/>
      <c r="Q5830" s="10"/>
      <c r="R5830" s="10"/>
      <c r="S5830" s="10"/>
      <c r="T5830" s="10"/>
      <c r="U5830" s="10"/>
      <c r="V5830" s="10"/>
      <c r="W5830" s="10"/>
      <c r="X5830" s="10"/>
    </row>
    <row r="5831" spans="1:24" hidden="1" x14ac:dyDescent="0.2">
      <c r="A5831" s="3">
        <v>45404</v>
      </c>
      <c r="B5831" s="9">
        <v>-18.27</v>
      </c>
      <c r="C5831" s="9" t="s">
        <v>27</v>
      </c>
      <c r="D5831" s="9" t="s">
        <v>28</v>
      </c>
      <c r="E5831" s="9" t="s">
        <v>1990</v>
      </c>
      <c r="F5831" s="9" t="s">
        <v>5538</v>
      </c>
      <c r="G5831" s="9" t="s">
        <v>5543</v>
      </c>
      <c r="H5831" s="9" t="s">
        <v>1991</v>
      </c>
      <c r="I5831" s="10"/>
      <c r="J5831" s="10"/>
      <c r="K5831" s="10"/>
      <c r="L5831" s="10"/>
      <c r="M5831" s="10"/>
      <c r="N5831" s="10"/>
      <c r="O5831" s="10"/>
      <c r="P5831" s="10"/>
      <c r="Q5831" s="10"/>
      <c r="R5831" s="10"/>
      <c r="S5831" s="10"/>
      <c r="T5831" s="10"/>
      <c r="U5831" s="10"/>
      <c r="V5831" s="10"/>
      <c r="W5831" s="10"/>
      <c r="X5831" s="10"/>
    </row>
    <row r="5832" spans="1:24" hidden="1" x14ac:dyDescent="0.2">
      <c r="A5832" s="3">
        <v>45411</v>
      </c>
      <c r="B5832" s="9">
        <v>-17.149999999999999</v>
      </c>
      <c r="C5832" s="9" t="s">
        <v>27</v>
      </c>
      <c r="D5832" s="9" t="s">
        <v>28</v>
      </c>
      <c r="E5832" s="9" t="s">
        <v>2070</v>
      </c>
      <c r="F5832" s="9" t="s">
        <v>5538</v>
      </c>
      <c r="G5832" s="9" t="s">
        <v>5543</v>
      </c>
      <c r="H5832" s="9" t="s">
        <v>2071</v>
      </c>
      <c r="I5832" s="10"/>
      <c r="J5832" s="10"/>
      <c r="K5832" s="10"/>
      <c r="L5832" s="10"/>
      <c r="M5832" s="10"/>
      <c r="N5832" s="10"/>
      <c r="O5832" s="10"/>
      <c r="P5832" s="10"/>
      <c r="Q5832" s="10"/>
      <c r="R5832" s="10"/>
      <c r="S5832" s="10"/>
      <c r="T5832" s="10"/>
      <c r="U5832" s="10"/>
      <c r="V5832" s="10"/>
      <c r="W5832" s="10"/>
      <c r="X5832" s="10"/>
    </row>
    <row r="5833" spans="1:24" hidden="1" x14ac:dyDescent="0.2">
      <c r="A5833" s="3">
        <v>45293</v>
      </c>
      <c r="B5833" s="9">
        <v>-17.670000000000002</v>
      </c>
      <c r="C5833" s="9" t="s">
        <v>27</v>
      </c>
      <c r="D5833" s="9" t="s">
        <v>28</v>
      </c>
      <c r="E5833" s="9" t="s">
        <v>1511</v>
      </c>
      <c r="F5833" s="9" t="s">
        <v>5538</v>
      </c>
      <c r="G5833" s="9" t="s">
        <v>5543</v>
      </c>
      <c r="H5833" s="9" t="s">
        <v>5566</v>
      </c>
      <c r="I5833" s="10"/>
      <c r="J5833" s="10"/>
      <c r="K5833" s="10"/>
      <c r="L5833" s="10"/>
      <c r="M5833" s="10"/>
      <c r="N5833" s="10"/>
      <c r="O5833" s="10"/>
      <c r="P5833" s="10"/>
      <c r="Q5833" s="10"/>
      <c r="R5833" s="10"/>
      <c r="S5833" s="10"/>
      <c r="T5833" s="10"/>
      <c r="U5833" s="10"/>
      <c r="V5833" s="10"/>
      <c r="W5833" s="10"/>
      <c r="X5833" s="10"/>
    </row>
    <row r="5834" spans="1:24" hidden="1" x14ac:dyDescent="0.2">
      <c r="A5834" s="3">
        <v>45414</v>
      </c>
      <c r="B5834" s="9">
        <v>-14.13</v>
      </c>
      <c r="C5834" s="9" t="s">
        <v>27</v>
      </c>
      <c r="D5834" s="9" t="s">
        <v>28</v>
      </c>
      <c r="E5834" s="9" t="s">
        <v>1511</v>
      </c>
      <c r="F5834" s="9" t="s">
        <v>5538</v>
      </c>
      <c r="G5834" s="9" t="s">
        <v>5543</v>
      </c>
      <c r="H5834" s="9" t="s">
        <v>5566</v>
      </c>
      <c r="I5834" s="10"/>
      <c r="J5834" s="10"/>
      <c r="K5834" s="10"/>
      <c r="L5834" s="10"/>
      <c r="M5834" s="10"/>
      <c r="N5834" s="10"/>
      <c r="O5834" s="10"/>
      <c r="P5834" s="10"/>
      <c r="Q5834" s="10"/>
      <c r="R5834" s="10"/>
      <c r="S5834" s="10"/>
      <c r="T5834" s="10"/>
      <c r="U5834" s="10"/>
      <c r="V5834" s="10"/>
      <c r="W5834" s="10"/>
      <c r="X5834" s="10"/>
    </row>
    <row r="5835" spans="1:24" hidden="1" x14ac:dyDescent="0.2">
      <c r="A5835" s="3">
        <v>45678</v>
      </c>
      <c r="B5835" s="9">
        <v>-13.15</v>
      </c>
      <c r="C5835" s="9" t="s">
        <v>27</v>
      </c>
      <c r="D5835" s="9" t="s">
        <v>28</v>
      </c>
      <c r="E5835" s="9" t="s">
        <v>3383</v>
      </c>
      <c r="F5835" s="9" t="s">
        <v>5538</v>
      </c>
      <c r="G5835" s="9" t="s">
        <v>5543</v>
      </c>
      <c r="H5835" s="9" t="s">
        <v>5566</v>
      </c>
      <c r="I5835" s="10"/>
      <c r="J5835" s="10"/>
      <c r="K5835" s="10"/>
      <c r="L5835" s="10"/>
      <c r="M5835" s="10"/>
      <c r="N5835" s="10"/>
      <c r="O5835" s="10"/>
      <c r="P5835" s="10"/>
      <c r="Q5835" s="10"/>
      <c r="R5835" s="10"/>
      <c r="S5835" s="10"/>
      <c r="T5835" s="10"/>
      <c r="U5835" s="10"/>
      <c r="V5835" s="10"/>
      <c r="W5835" s="10"/>
      <c r="X5835" s="10"/>
    </row>
    <row r="5836" spans="1:24" hidden="1" x14ac:dyDescent="0.2">
      <c r="A5836" s="3">
        <v>46013</v>
      </c>
      <c r="B5836" s="9">
        <v>-6</v>
      </c>
      <c r="C5836" s="9" t="s">
        <v>27</v>
      </c>
      <c r="D5836" s="9" t="s">
        <v>28</v>
      </c>
      <c r="E5836" s="9" t="s">
        <v>5188</v>
      </c>
      <c r="F5836" s="9" t="s">
        <v>5538</v>
      </c>
      <c r="G5836" s="9" t="s">
        <v>5543</v>
      </c>
      <c r="H5836" s="9" t="s">
        <v>5189</v>
      </c>
      <c r="I5836" s="10"/>
      <c r="J5836" s="10"/>
      <c r="K5836" s="10"/>
      <c r="L5836" s="10"/>
      <c r="M5836" s="10"/>
      <c r="N5836" s="10"/>
      <c r="O5836" s="10"/>
      <c r="P5836" s="10"/>
      <c r="Q5836" s="10"/>
      <c r="R5836" s="10"/>
      <c r="S5836" s="10"/>
      <c r="T5836" s="10"/>
      <c r="U5836" s="10"/>
      <c r="V5836" s="10"/>
      <c r="W5836" s="10"/>
      <c r="X5836" s="10"/>
    </row>
    <row r="5837" spans="1:24" hidden="1" x14ac:dyDescent="0.2">
      <c r="A5837" s="3">
        <v>45575</v>
      </c>
      <c r="B5837" s="9">
        <v>-5.5</v>
      </c>
      <c r="C5837" s="9" t="s">
        <v>27</v>
      </c>
      <c r="D5837" s="9" t="s">
        <v>28</v>
      </c>
      <c r="E5837" s="9" t="s">
        <v>2894</v>
      </c>
      <c r="F5837" s="9" t="s">
        <v>5538</v>
      </c>
      <c r="G5837" s="9" t="s">
        <v>5543</v>
      </c>
      <c r="H5837" s="9" t="s">
        <v>5631</v>
      </c>
      <c r="I5837" s="10"/>
      <c r="J5837" s="10"/>
      <c r="K5837" s="10"/>
      <c r="L5837" s="10"/>
      <c r="M5837" s="10"/>
      <c r="N5837" s="10"/>
      <c r="O5837" s="10"/>
      <c r="P5837" s="10"/>
      <c r="Q5837" s="10"/>
      <c r="R5837" s="10"/>
      <c r="S5837" s="10"/>
      <c r="T5837" s="10"/>
      <c r="U5837" s="10"/>
      <c r="V5837" s="10"/>
      <c r="W5837" s="10"/>
      <c r="X5837" s="10"/>
    </row>
    <row r="5838" spans="1:24" hidden="1" x14ac:dyDescent="0.2">
      <c r="A5838" s="3">
        <v>45790</v>
      </c>
      <c r="B5838" s="9">
        <v>-60</v>
      </c>
      <c r="C5838" s="9" t="s">
        <v>27</v>
      </c>
      <c r="D5838" s="9" t="s">
        <v>28</v>
      </c>
      <c r="E5838" s="9" t="s">
        <v>3912</v>
      </c>
      <c r="F5838" s="9" t="s">
        <v>5538</v>
      </c>
      <c r="G5838" s="9" t="s">
        <v>5543</v>
      </c>
      <c r="H5838" s="9" t="s">
        <v>5550</v>
      </c>
      <c r="I5838" s="10"/>
      <c r="J5838" s="10"/>
      <c r="K5838" s="10"/>
      <c r="L5838" s="10"/>
      <c r="M5838" s="10"/>
      <c r="N5838" s="10"/>
      <c r="O5838" s="10"/>
      <c r="P5838" s="10"/>
      <c r="Q5838" s="10"/>
      <c r="R5838" s="10"/>
      <c r="S5838" s="10"/>
      <c r="T5838" s="10"/>
      <c r="U5838" s="10"/>
      <c r="V5838" s="10"/>
      <c r="W5838" s="10"/>
      <c r="X5838" s="10"/>
    </row>
    <row r="5839" spans="1:24" hidden="1" x14ac:dyDescent="0.2">
      <c r="A5839" s="3">
        <v>45839</v>
      </c>
      <c r="B5839" s="9">
        <v>-26.8</v>
      </c>
      <c r="C5839" s="9" t="s">
        <v>172</v>
      </c>
      <c r="D5839" s="10"/>
      <c r="E5839" s="9" t="s">
        <v>4223</v>
      </c>
      <c r="F5839" s="9" t="s">
        <v>5538</v>
      </c>
      <c r="G5839" s="9" t="s">
        <v>5543</v>
      </c>
      <c r="H5839" s="9" t="s">
        <v>213</v>
      </c>
      <c r="I5839" s="10"/>
      <c r="J5839" s="10"/>
      <c r="K5839" s="10"/>
      <c r="L5839" s="10"/>
      <c r="M5839" s="10"/>
      <c r="N5839" s="10"/>
      <c r="O5839" s="10"/>
      <c r="P5839" s="10"/>
      <c r="Q5839" s="10"/>
      <c r="R5839" s="10"/>
      <c r="S5839" s="10"/>
      <c r="T5839" s="10"/>
      <c r="U5839" s="10"/>
      <c r="V5839" s="10"/>
      <c r="W5839" s="10"/>
      <c r="X5839" s="10"/>
    </row>
    <row r="5840" spans="1:24" hidden="1" x14ac:dyDescent="0.2">
      <c r="A5840" s="3">
        <v>45997</v>
      </c>
      <c r="B5840" s="9">
        <v>-20</v>
      </c>
      <c r="C5840" s="9" t="s">
        <v>172</v>
      </c>
      <c r="D5840" s="10"/>
      <c r="E5840" s="9" t="s">
        <v>5386</v>
      </c>
      <c r="F5840" s="9" t="s">
        <v>5538</v>
      </c>
      <c r="G5840" s="9" t="s">
        <v>5543</v>
      </c>
      <c r="H5840" s="9" t="s">
        <v>5567</v>
      </c>
      <c r="I5840" s="10"/>
      <c r="J5840" s="10"/>
      <c r="K5840" s="10"/>
      <c r="L5840" s="10"/>
      <c r="M5840" s="10"/>
      <c r="N5840" s="10"/>
      <c r="O5840" s="10"/>
      <c r="P5840" s="10"/>
      <c r="Q5840" s="10"/>
      <c r="R5840" s="10"/>
      <c r="S5840" s="10"/>
      <c r="T5840" s="10"/>
      <c r="U5840" s="10"/>
      <c r="V5840" s="10"/>
      <c r="W5840" s="10"/>
      <c r="X5840" s="10"/>
    </row>
    <row r="5841" spans="1:24" hidden="1" x14ac:dyDescent="0.2">
      <c r="A5841" s="3">
        <v>45442</v>
      </c>
      <c r="B5841" s="9">
        <v>-13.65</v>
      </c>
      <c r="C5841" s="9" t="s">
        <v>27</v>
      </c>
      <c r="D5841" s="9" t="s">
        <v>28</v>
      </c>
      <c r="E5841" s="9" t="s">
        <v>2257</v>
      </c>
      <c r="F5841" s="9" t="s">
        <v>5538</v>
      </c>
      <c r="G5841" s="9" t="s">
        <v>5543</v>
      </c>
      <c r="H5841" s="9" t="s">
        <v>5567</v>
      </c>
      <c r="I5841" s="10"/>
      <c r="J5841" s="10"/>
      <c r="K5841" s="10"/>
      <c r="L5841" s="10"/>
      <c r="M5841" s="10"/>
      <c r="N5841" s="10"/>
      <c r="O5841" s="10"/>
      <c r="P5841" s="10"/>
      <c r="Q5841" s="10"/>
      <c r="R5841" s="10"/>
      <c r="S5841" s="10"/>
      <c r="T5841" s="10"/>
      <c r="U5841" s="10"/>
      <c r="V5841" s="10"/>
      <c r="W5841" s="10"/>
      <c r="X5841" s="10"/>
    </row>
    <row r="5842" spans="1:24" hidden="1" x14ac:dyDescent="0.2">
      <c r="A5842" s="3">
        <v>45413</v>
      </c>
      <c r="B5842" s="9">
        <v>-16.45</v>
      </c>
      <c r="C5842" s="9" t="s">
        <v>27</v>
      </c>
      <c r="D5842" s="9" t="s">
        <v>28</v>
      </c>
      <c r="E5842" s="9" t="s">
        <v>2107</v>
      </c>
      <c r="F5842" s="9" t="s">
        <v>5538</v>
      </c>
      <c r="G5842" s="9" t="s">
        <v>5543</v>
      </c>
      <c r="H5842" s="9" t="s">
        <v>5567</v>
      </c>
      <c r="I5842" s="10"/>
      <c r="J5842" s="10"/>
      <c r="K5842" s="10"/>
      <c r="L5842" s="10"/>
      <c r="M5842" s="10"/>
      <c r="N5842" s="10"/>
      <c r="O5842" s="10"/>
      <c r="P5842" s="10"/>
      <c r="Q5842" s="10"/>
      <c r="R5842" s="10"/>
      <c r="S5842" s="10"/>
      <c r="T5842" s="10"/>
      <c r="U5842" s="10"/>
      <c r="V5842" s="10"/>
      <c r="W5842" s="10"/>
      <c r="X5842" s="10"/>
    </row>
    <row r="5843" spans="1:24" hidden="1" x14ac:dyDescent="0.2">
      <c r="A5843" s="3">
        <v>45762</v>
      </c>
      <c r="B5843" s="9">
        <v>-53.45</v>
      </c>
      <c r="C5843" s="9" t="s">
        <v>27</v>
      </c>
      <c r="D5843" s="9" t="s">
        <v>28</v>
      </c>
      <c r="E5843" s="9" t="s">
        <v>1386</v>
      </c>
      <c r="F5843" s="9" t="s">
        <v>5538</v>
      </c>
      <c r="G5843" s="9" t="s">
        <v>5543</v>
      </c>
      <c r="H5843" s="9" t="s">
        <v>5567</v>
      </c>
      <c r="I5843" s="10"/>
      <c r="J5843" s="10"/>
      <c r="K5843" s="10"/>
      <c r="L5843" s="10"/>
      <c r="M5843" s="10"/>
      <c r="N5843" s="10"/>
      <c r="O5843" s="10"/>
      <c r="P5843" s="10"/>
      <c r="Q5843" s="10"/>
      <c r="R5843" s="10"/>
      <c r="S5843" s="10"/>
      <c r="T5843" s="10"/>
      <c r="U5843" s="10"/>
      <c r="V5843" s="10"/>
      <c r="W5843" s="10"/>
      <c r="X5843" s="10"/>
    </row>
    <row r="5844" spans="1:24" hidden="1" x14ac:dyDescent="0.2">
      <c r="A5844" s="3">
        <v>45586</v>
      </c>
      <c r="B5844" s="9">
        <v>-5.6</v>
      </c>
      <c r="C5844" s="9" t="s">
        <v>27</v>
      </c>
      <c r="D5844" s="9" t="s">
        <v>28</v>
      </c>
      <c r="E5844" s="9" t="s">
        <v>2930</v>
      </c>
      <c r="F5844" s="9" t="s">
        <v>5538</v>
      </c>
      <c r="G5844" s="9" t="s">
        <v>5543</v>
      </c>
      <c r="H5844" s="9" t="s">
        <v>5869</v>
      </c>
      <c r="I5844" s="10"/>
      <c r="J5844" s="10"/>
      <c r="K5844" s="10"/>
      <c r="L5844" s="10"/>
      <c r="M5844" s="10"/>
      <c r="N5844" s="10"/>
      <c r="O5844" s="10"/>
      <c r="P5844" s="10"/>
      <c r="Q5844" s="10"/>
      <c r="R5844" s="10"/>
      <c r="S5844" s="10"/>
      <c r="T5844" s="10"/>
      <c r="U5844" s="10"/>
      <c r="V5844" s="10"/>
      <c r="W5844" s="10"/>
      <c r="X5844" s="10"/>
    </row>
    <row r="5845" spans="1:24" hidden="1" x14ac:dyDescent="0.2">
      <c r="A5845" s="3">
        <v>45369</v>
      </c>
      <c r="B5845" s="9">
        <v>-68.55</v>
      </c>
      <c r="C5845" s="9" t="s">
        <v>27</v>
      </c>
      <c r="D5845" s="9" t="s">
        <v>28</v>
      </c>
      <c r="E5845" s="9" t="s">
        <v>1840</v>
      </c>
      <c r="F5845" s="9" t="s">
        <v>5538</v>
      </c>
      <c r="G5845" s="9" t="s">
        <v>5543</v>
      </c>
      <c r="H5845" s="9" t="s">
        <v>1841</v>
      </c>
      <c r="I5845" s="10"/>
      <c r="J5845" s="10"/>
      <c r="K5845" s="10"/>
      <c r="L5845" s="10"/>
      <c r="M5845" s="10"/>
      <c r="N5845" s="10"/>
      <c r="O5845" s="10"/>
      <c r="P5845" s="10"/>
      <c r="Q5845" s="10"/>
      <c r="R5845" s="10"/>
      <c r="S5845" s="10"/>
      <c r="T5845" s="10"/>
      <c r="U5845" s="10"/>
      <c r="V5845" s="10"/>
      <c r="W5845" s="10"/>
      <c r="X5845" s="10"/>
    </row>
    <row r="5846" spans="1:24" hidden="1" x14ac:dyDescent="0.2">
      <c r="A5846" s="3">
        <v>45860</v>
      </c>
      <c r="B5846" s="9">
        <v>-8</v>
      </c>
      <c r="C5846" s="9" t="s">
        <v>172</v>
      </c>
      <c r="D5846" s="10"/>
      <c r="E5846" s="9" t="s">
        <v>4377</v>
      </c>
      <c r="F5846" s="9" t="s">
        <v>5538</v>
      </c>
      <c r="G5846" s="9" t="s">
        <v>5543</v>
      </c>
      <c r="H5846" s="9" t="s">
        <v>5870</v>
      </c>
      <c r="I5846" s="10"/>
      <c r="J5846" s="10"/>
      <c r="K5846" s="10"/>
      <c r="L5846" s="10"/>
      <c r="M5846" s="10"/>
      <c r="N5846" s="10"/>
      <c r="O5846" s="10"/>
      <c r="P5846" s="10"/>
      <c r="Q5846" s="10"/>
      <c r="R5846" s="10"/>
      <c r="S5846" s="10"/>
      <c r="T5846" s="10"/>
      <c r="U5846" s="10"/>
      <c r="V5846" s="10"/>
      <c r="W5846" s="10"/>
      <c r="X5846" s="10"/>
    </row>
    <row r="5847" spans="1:24" hidden="1" x14ac:dyDescent="0.2">
      <c r="A5847" s="3">
        <v>45864</v>
      </c>
      <c r="B5847" s="9">
        <v>-18</v>
      </c>
      <c r="C5847" s="9" t="s">
        <v>172</v>
      </c>
      <c r="D5847" s="10"/>
      <c r="E5847" s="9" t="s">
        <v>4404</v>
      </c>
      <c r="F5847" s="9" t="s">
        <v>5538</v>
      </c>
      <c r="G5847" s="9" t="s">
        <v>5543</v>
      </c>
      <c r="H5847" s="9" t="s">
        <v>5870</v>
      </c>
      <c r="I5847" s="10"/>
      <c r="J5847" s="10"/>
      <c r="K5847" s="10"/>
      <c r="L5847" s="10"/>
      <c r="M5847" s="10"/>
      <c r="N5847" s="10"/>
      <c r="O5847" s="10"/>
      <c r="P5847" s="10"/>
      <c r="Q5847" s="10"/>
      <c r="R5847" s="10"/>
      <c r="S5847" s="10"/>
      <c r="T5847" s="10"/>
      <c r="U5847" s="10"/>
      <c r="V5847" s="10"/>
      <c r="W5847" s="10"/>
      <c r="X5847" s="10"/>
    </row>
    <row r="5848" spans="1:24" hidden="1" x14ac:dyDescent="0.2">
      <c r="A5848" s="3">
        <v>46014</v>
      </c>
      <c r="B5848" s="9">
        <v>-79.489999999999995</v>
      </c>
      <c r="C5848" s="9" t="s">
        <v>27</v>
      </c>
      <c r="D5848" s="9" t="s">
        <v>28</v>
      </c>
      <c r="E5848" s="9" t="s">
        <v>5182</v>
      </c>
      <c r="F5848" s="9" t="s">
        <v>5538</v>
      </c>
      <c r="G5848" s="9" t="s">
        <v>5543</v>
      </c>
      <c r="H5848" s="9" t="s">
        <v>5632</v>
      </c>
      <c r="I5848" s="10"/>
      <c r="J5848" s="10"/>
      <c r="K5848" s="10"/>
      <c r="L5848" s="10"/>
      <c r="M5848" s="10"/>
      <c r="N5848" s="10"/>
      <c r="O5848" s="10"/>
      <c r="P5848" s="10"/>
      <c r="Q5848" s="10"/>
      <c r="R5848" s="10"/>
      <c r="S5848" s="10"/>
      <c r="T5848" s="10"/>
      <c r="U5848" s="10"/>
      <c r="V5848" s="10"/>
      <c r="W5848" s="10"/>
      <c r="X5848" s="10"/>
    </row>
    <row r="5849" spans="1:24" hidden="1" x14ac:dyDescent="0.2">
      <c r="A5849" s="3">
        <v>45295</v>
      </c>
      <c r="B5849" s="9">
        <v>-48.8</v>
      </c>
      <c r="C5849" s="9" t="s">
        <v>27</v>
      </c>
      <c r="D5849" s="9" t="s">
        <v>28</v>
      </c>
      <c r="E5849" s="9" t="s">
        <v>1533</v>
      </c>
      <c r="F5849" s="9" t="s">
        <v>5538</v>
      </c>
      <c r="G5849" s="9" t="s">
        <v>5543</v>
      </c>
      <c r="H5849" s="9" t="s">
        <v>1534</v>
      </c>
      <c r="I5849" s="10"/>
      <c r="J5849" s="10"/>
      <c r="K5849" s="10"/>
      <c r="L5849" s="10"/>
      <c r="M5849" s="10"/>
      <c r="N5849" s="10"/>
      <c r="O5849" s="10"/>
      <c r="P5849" s="10"/>
      <c r="Q5849" s="10"/>
      <c r="R5849" s="10"/>
      <c r="S5849" s="10"/>
      <c r="T5849" s="10"/>
      <c r="U5849" s="10"/>
      <c r="V5849" s="10"/>
      <c r="W5849" s="10"/>
      <c r="X5849" s="10"/>
    </row>
    <row r="5850" spans="1:24" hidden="1" x14ac:dyDescent="0.2">
      <c r="A5850" s="3">
        <v>45295</v>
      </c>
      <c r="B5850" s="9">
        <v>-9.3000000000000007</v>
      </c>
      <c r="C5850" s="9" t="s">
        <v>27</v>
      </c>
      <c r="D5850" s="9" t="s">
        <v>28</v>
      </c>
      <c r="E5850" s="9" t="s">
        <v>1533</v>
      </c>
      <c r="F5850" s="9" t="s">
        <v>5538</v>
      </c>
      <c r="G5850" s="9" t="s">
        <v>5543</v>
      </c>
      <c r="H5850" s="9" t="s">
        <v>1534</v>
      </c>
      <c r="I5850" s="10"/>
      <c r="J5850" s="10"/>
      <c r="K5850" s="10"/>
      <c r="L5850" s="10"/>
      <c r="M5850" s="10"/>
      <c r="N5850" s="10"/>
      <c r="O5850" s="10"/>
      <c r="P5850" s="10"/>
      <c r="Q5850" s="10"/>
      <c r="R5850" s="10"/>
      <c r="S5850" s="10"/>
      <c r="T5850" s="10"/>
      <c r="U5850" s="10"/>
      <c r="V5850" s="10"/>
      <c r="W5850" s="10"/>
      <c r="X5850" s="10"/>
    </row>
    <row r="5851" spans="1:24" hidden="1" x14ac:dyDescent="0.2">
      <c r="A5851" s="3">
        <v>45296</v>
      </c>
      <c r="B5851" s="9">
        <v>-27.3</v>
      </c>
      <c r="C5851" s="9" t="s">
        <v>27</v>
      </c>
      <c r="D5851" s="9" t="s">
        <v>28</v>
      </c>
      <c r="E5851" s="9" t="s">
        <v>1533</v>
      </c>
      <c r="F5851" s="9" t="s">
        <v>5538</v>
      </c>
      <c r="G5851" s="9" t="s">
        <v>5543</v>
      </c>
      <c r="H5851" s="9" t="s">
        <v>1534</v>
      </c>
      <c r="I5851" s="10"/>
      <c r="J5851" s="10"/>
      <c r="K5851" s="10"/>
      <c r="L5851" s="10"/>
      <c r="M5851" s="10"/>
      <c r="N5851" s="10"/>
      <c r="O5851" s="10"/>
      <c r="P5851" s="10"/>
      <c r="Q5851" s="10"/>
      <c r="R5851" s="10"/>
      <c r="S5851" s="10"/>
      <c r="T5851" s="10"/>
      <c r="U5851" s="10"/>
      <c r="V5851" s="10"/>
      <c r="W5851" s="10"/>
      <c r="X5851" s="10"/>
    </row>
    <row r="5852" spans="1:24" hidden="1" x14ac:dyDescent="0.2">
      <c r="A5852" s="3">
        <v>45334</v>
      </c>
      <c r="B5852" s="9">
        <v>-13</v>
      </c>
      <c r="C5852" s="9" t="s">
        <v>27</v>
      </c>
      <c r="D5852" s="9" t="s">
        <v>28</v>
      </c>
      <c r="E5852" s="9" t="s">
        <v>1533</v>
      </c>
      <c r="F5852" s="9" t="s">
        <v>5538</v>
      </c>
      <c r="G5852" s="9" t="s">
        <v>5543</v>
      </c>
      <c r="H5852" s="9" t="s">
        <v>1534</v>
      </c>
      <c r="I5852" s="10"/>
      <c r="J5852" s="10"/>
      <c r="K5852" s="10"/>
      <c r="L5852" s="10"/>
      <c r="M5852" s="10"/>
      <c r="N5852" s="10"/>
      <c r="O5852" s="10"/>
      <c r="P5852" s="10"/>
      <c r="Q5852" s="10"/>
      <c r="R5852" s="10"/>
      <c r="S5852" s="10"/>
      <c r="T5852" s="10"/>
      <c r="U5852" s="10"/>
      <c r="V5852" s="10"/>
      <c r="W5852" s="10"/>
      <c r="X5852" s="10"/>
    </row>
    <row r="5853" spans="1:24" hidden="1" x14ac:dyDescent="0.2">
      <c r="A5853" s="3">
        <v>45351</v>
      </c>
      <c r="B5853" s="9">
        <v>-16</v>
      </c>
      <c r="C5853" s="9" t="s">
        <v>27</v>
      </c>
      <c r="D5853" s="9" t="s">
        <v>28</v>
      </c>
      <c r="E5853" s="9" t="s">
        <v>1533</v>
      </c>
      <c r="F5853" s="9" t="s">
        <v>5538</v>
      </c>
      <c r="G5853" s="9" t="s">
        <v>5543</v>
      </c>
      <c r="H5853" s="9" t="s">
        <v>1534</v>
      </c>
      <c r="I5853" s="10"/>
      <c r="J5853" s="10"/>
      <c r="K5853" s="10"/>
      <c r="L5853" s="10"/>
      <c r="M5853" s="10"/>
      <c r="N5853" s="10"/>
      <c r="O5853" s="10"/>
      <c r="P5853" s="10"/>
      <c r="Q5853" s="10"/>
      <c r="R5853" s="10"/>
      <c r="S5853" s="10"/>
      <c r="T5853" s="10"/>
      <c r="U5853" s="10"/>
      <c r="V5853" s="10"/>
      <c r="W5853" s="10"/>
      <c r="X5853" s="10"/>
    </row>
    <row r="5854" spans="1:24" hidden="1" x14ac:dyDescent="0.2">
      <c r="A5854" s="3">
        <v>45400</v>
      </c>
      <c r="B5854" s="9">
        <v>-14</v>
      </c>
      <c r="C5854" s="9" t="s">
        <v>27</v>
      </c>
      <c r="D5854" s="9" t="s">
        <v>28</v>
      </c>
      <c r="E5854" s="9" t="s">
        <v>1533</v>
      </c>
      <c r="F5854" s="9" t="s">
        <v>5538</v>
      </c>
      <c r="G5854" s="9" t="s">
        <v>5543</v>
      </c>
      <c r="H5854" s="9" t="s">
        <v>1534</v>
      </c>
      <c r="I5854" s="10"/>
      <c r="J5854" s="10"/>
      <c r="K5854" s="10"/>
      <c r="L5854" s="10"/>
      <c r="M5854" s="10"/>
      <c r="N5854" s="10"/>
      <c r="O5854" s="10"/>
      <c r="P5854" s="10"/>
      <c r="Q5854" s="10"/>
      <c r="R5854" s="10"/>
      <c r="S5854" s="10"/>
      <c r="T5854" s="10"/>
      <c r="U5854" s="10"/>
      <c r="V5854" s="10"/>
      <c r="W5854" s="10"/>
      <c r="X5854" s="10"/>
    </row>
    <row r="5855" spans="1:24" hidden="1" x14ac:dyDescent="0.2">
      <c r="A5855" s="3">
        <v>45491</v>
      </c>
      <c r="B5855" s="9">
        <v>-22.1</v>
      </c>
      <c r="C5855" s="9" t="s">
        <v>27</v>
      </c>
      <c r="D5855" s="9" t="s">
        <v>28</v>
      </c>
      <c r="E5855" s="9" t="s">
        <v>1533</v>
      </c>
      <c r="F5855" s="9" t="s">
        <v>5538</v>
      </c>
      <c r="G5855" s="9" t="s">
        <v>5543</v>
      </c>
      <c r="H5855" s="9" t="s">
        <v>1534</v>
      </c>
      <c r="I5855" s="10"/>
      <c r="J5855" s="10"/>
      <c r="K5855" s="10"/>
      <c r="L5855" s="10"/>
      <c r="M5855" s="10"/>
      <c r="N5855" s="10"/>
      <c r="O5855" s="10"/>
      <c r="P5855" s="10"/>
      <c r="Q5855" s="10"/>
      <c r="R5855" s="10"/>
      <c r="S5855" s="10"/>
      <c r="T5855" s="10"/>
      <c r="U5855" s="10"/>
      <c r="V5855" s="10"/>
      <c r="W5855" s="10"/>
      <c r="X5855" s="10"/>
    </row>
    <row r="5856" spans="1:24" hidden="1" x14ac:dyDescent="0.2">
      <c r="A5856" s="3">
        <v>45572</v>
      </c>
      <c r="B5856" s="9">
        <v>-66.8</v>
      </c>
      <c r="C5856" s="9" t="s">
        <v>27</v>
      </c>
      <c r="D5856" s="9" t="s">
        <v>28</v>
      </c>
      <c r="E5856" s="9" t="s">
        <v>1533</v>
      </c>
      <c r="F5856" s="9" t="s">
        <v>5538</v>
      </c>
      <c r="G5856" s="9" t="s">
        <v>5543</v>
      </c>
      <c r="H5856" s="9" t="s">
        <v>1534</v>
      </c>
      <c r="I5856" s="10"/>
      <c r="J5856" s="10"/>
      <c r="K5856" s="10"/>
      <c r="L5856" s="10"/>
      <c r="M5856" s="10"/>
      <c r="N5856" s="10"/>
      <c r="O5856" s="10"/>
      <c r="P5856" s="10"/>
      <c r="Q5856" s="10"/>
      <c r="R5856" s="10"/>
      <c r="S5856" s="10"/>
      <c r="T5856" s="10"/>
      <c r="U5856" s="10"/>
      <c r="V5856" s="10"/>
      <c r="W5856" s="10"/>
      <c r="X5856" s="10"/>
    </row>
    <row r="5857" spans="1:24" hidden="1" x14ac:dyDescent="0.2">
      <c r="A5857" s="3">
        <v>45572</v>
      </c>
      <c r="B5857" s="9">
        <v>-10</v>
      </c>
      <c r="C5857" s="9" t="s">
        <v>27</v>
      </c>
      <c r="D5857" s="9" t="s">
        <v>28</v>
      </c>
      <c r="E5857" s="9" t="s">
        <v>1533</v>
      </c>
      <c r="F5857" s="9" t="s">
        <v>5538</v>
      </c>
      <c r="G5857" s="9" t="s">
        <v>5543</v>
      </c>
      <c r="H5857" s="9" t="s">
        <v>1534</v>
      </c>
      <c r="I5857" s="10"/>
      <c r="J5857" s="10"/>
      <c r="K5857" s="10"/>
      <c r="L5857" s="10"/>
      <c r="M5857" s="10"/>
      <c r="N5857" s="10"/>
      <c r="O5857" s="10"/>
      <c r="P5857" s="10"/>
      <c r="Q5857" s="10"/>
      <c r="R5857" s="10"/>
      <c r="S5857" s="10"/>
      <c r="T5857" s="10"/>
      <c r="U5857" s="10"/>
      <c r="V5857" s="10"/>
      <c r="W5857" s="10"/>
      <c r="X5857" s="10"/>
    </row>
    <row r="5858" spans="1:24" hidden="1" x14ac:dyDescent="0.2">
      <c r="A5858" s="3">
        <v>45572</v>
      </c>
      <c r="B5858" s="9">
        <v>-6</v>
      </c>
      <c r="C5858" s="9" t="s">
        <v>27</v>
      </c>
      <c r="D5858" s="9" t="s">
        <v>28</v>
      </c>
      <c r="E5858" s="9" t="s">
        <v>1533</v>
      </c>
      <c r="F5858" s="9" t="s">
        <v>5538</v>
      </c>
      <c r="G5858" s="9" t="s">
        <v>5543</v>
      </c>
      <c r="H5858" s="9" t="s">
        <v>1534</v>
      </c>
      <c r="I5858" s="10"/>
      <c r="J5858" s="10"/>
      <c r="K5858" s="10"/>
      <c r="L5858" s="10"/>
      <c r="M5858" s="10"/>
      <c r="N5858" s="10"/>
      <c r="O5858" s="10"/>
      <c r="P5858" s="10"/>
      <c r="Q5858" s="10"/>
      <c r="R5858" s="10"/>
      <c r="S5858" s="10"/>
      <c r="T5858" s="10"/>
      <c r="U5858" s="10"/>
      <c r="V5858" s="10"/>
      <c r="W5858" s="10"/>
      <c r="X5858" s="10"/>
    </row>
    <row r="5859" spans="1:24" hidden="1" x14ac:dyDescent="0.2">
      <c r="A5859" s="3">
        <v>45582</v>
      </c>
      <c r="B5859" s="9">
        <v>-35.6</v>
      </c>
      <c r="C5859" s="9" t="s">
        <v>27</v>
      </c>
      <c r="D5859" s="9" t="s">
        <v>28</v>
      </c>
      <c r="E5859" s="9" t="s">
        <v>1533</v>
      </c>
      <c r="F5859" s="9" t="s">
        <v>5538</v>
      </c>
      <c r="G5859" s="9" t="s">
        <v>5543</v>
      </c>
      <c r="H5859" s="9" t="s">
        <v>1534</v>
      </c>
      <c r="I5859" s="10"/>
      <c r="J5859" s="10"/>
      <c r="K5859" s="10"/>
      <c r="L5859" s="10"/>
      <c r="M5859" s="10"/>
      <c r="N5859" s="10"/>
      <c r="O5859" s="10"/>
      <c r="P5859" s="10"/>
      <c r="Q5859" s="10"/>
      <c r="R5859" s="10"/>
      <c r="S5859" s="10"/>
      <c r="T5859" s="10"/>
      <c r="U5859" s="10"/>
      <c r="V5859" s="10"/>
      <c r="W5859" s="10"/>
      <c r="X5859" s="10"/>
    </row>
    <row r="5860" spans="1:24" hidden="1" x14ac:dyDescent="0.2">
      <c r="A5860" s="3">
        <v>45593</v>
      </c>
      <c r="B5860" s="9">
        <v>-5.5</v>
      </c>
      <c r="C5860" s="9" t="s">
        <v>27</v>
      </c>
      <c r="D5860" s="9" t="s">
        <v>28</v>
      </c>
      <c r="E5860" s="9" t="s">
        <v>2958</v>
      </c>
      <c r="F5860" s="9" t="s">
        <v>2</v>
      </c>
      <c r="G5860" s="10"/>
      <c r="H5860" s="9" t="s">
        <v>2959</v>
      </c>
      <c r="I5860" s="10"/>
      <c r="J5860" s="10"/>
      <c r="K5860" s="10"/>
      <c r="L5860" s="10"/>
      <c r="M5860" s="10"/>
      <c r="N5860" s="10"/>
      <c r="O5860" s="10"/>
      <c r="P5860" s="10"/>
      <c r="Q5860" s="10"/>
      <c r="R5860" s="10"/>
      <c r="S5860" s="10"/>
      <c r="T5860" s="10"/>
      <c r="U5860" s="10"/>
      <c r="V5860" s="10"/>
      <c r="W5860" s="10"/>
      <c r="X5860" s="10"/>
    </row>
    <row r="5861" spans="1:24" hidden="1" x14ac:dyDescent="0.2">
      <c r="A5861" s="3">
        <v>45748</v>
      </c>
      <c r="B5861" s="9">
        <v>-19.8</v>
      </c>
      <c r="C5861" s="9" t="s">
        <v>27</v>
      </c>
      <c r="D5861" s="9" t="s">
        <v>28</v>
      </c>
      <c r="E5861" s="9" t="s">
        <v>3658</v>
      </c>
      <c r="F5861" s="9" t="s">
        <v>2</v>
      </c>
      <c r="G5861" s="10"/>
      <c r="H5861" s="9" t="s">
        <v>2959</v>
      </c>
      <c r="I5861" s="10"/>
      <c r="J5861" s="10"/>
      <c r="K5861" s="10"/>
      <c r="L5861" s="10"/>
      <c r="M5861" s="10"/>
      <c r="N5861" s="10"/>
      <c r="O5861" s="10"/>
      <c r="P5861" s="10"/>
      <c r="Q5861" s="10"/>
      <c r="R5861" s="10"/>
      <c r="S5861" s="10"/>
      <c r="T5861" s="10"/>
      <c r="U5861" s="10"/>
      <c r="V5861" s="10"/>
      <c r="W5861" s="10"/>
      <c r="X5861" s="10"/>
    </row>
    <row r="5862" spans="1:24" hidden="1" x14ac:dyDescent="0.2">
      <c r="A5862" s="3">
        <v>45761</v>
      </c>
      <c r="B5862" s="9">
        <v>-39.99</v>
      </c>
      <c r="C5862" s="9" t="s">
        <v>27</v>
      </c>
      <c r="D5862" s="9" t="s">
        <v>28</v>
      </c>
      <c r="E5862" s="9" t="s">
        <v>201</v>
      </c>
      <c r="F5862" s="9" t="s">
        <v>16</v>
      </c>
      <c r="G5862" s="9" t="s">
        <v>3771</v>
      </c>
      <c r="H5862" s="9" t="s">
        <v>202</v>
      </c>
      <c r="I5862" s="10"/>
      <c r="J5862" s="10"/>
      <c r="K5862" s="10"/>
      <c r="L5862" s="10"/>
      <c r="M5862" s="10"/>
      <c r="N5862" s="10"/>
      <c r="O5862" s="10"/>
      <c r="P5862" s="10"/>
      <c r="Q5862" s="10"/>
      <c r="R5862" s="10"/>
      <c r="S5862" s="10"/>
      <c r="T5862" s="10"/>
      <c r="U5862" s="10"/>
      <c r="V5862" s="10"/>
      <c r="W5862" s="10"/>
      <c r="X5862" s="10"/>
    </row>
    <row r="5863" spans="1:24" hidden="1" x14ac:dyDescent="0.2">
      <c r="A5863" s="3">
        <v>45538</v>
      </c>
      <c r="B5863" s="9">
        <v>-102.31</v>
      </c>
      <c r="C5863" s="9" t="s">
        <v>27</v>
      </c>
      <c r="D5863" s="9" t="s">
        <v>28</v>
      </c>
      <c r="E5863" s="9" t="s">
        <v>2652</v>
      </c>
      <c r="F5863" s="9" t="s">
        <v>5538</v>
      </c>
      <c r="G5863" s="9" t="s">
        <v>5543</v>
      </c>
      <c r="H5863" s="9" t="s">
        <v>2653</v>
      </c>
      <c r="I5863" s="10"/>
      <c r="J5863" s="10"/>
      <c r="K5863" s="10"/>
      <c r="L5863" s="10"/>
      <c r="M5863" s="10"/>
      <c r="N5863" s="10"/>
      <c r="O5863" s="10"/>
      <c r="P5863" s="10"/>
      <c r="Q5863" s="10"/>
      <c r="R5863" s="10"/>
      <c r="S5863" s="10"/>
      <c r="T5863" s="10"/>
      <c r="U5863" s="10"/>
      <c r="V5863" s="10"/>
      <c r="W5863" s="10"/>
      <c r="X5863" s="10"/>
    </row>
    <row r="5864" spans="1:24" hidden="1" x14ac:dyDescent="0.2">
      <c r="A5864" s="3">
        <v>45538</v>
      </c>
      <c r="B5864" s="9">
        <v>-20.67</v>
      </c>
      <c r="C5864" s="9" t="s">
        <v>27</v>
      </c>
      <c r="D5864" s="9" t="s">
        <v>28</v>
      </c>
      <c r="E5864" s="9" t="s">
        <v>2652</v>
      </c>
      <c r="F5864" s="9" t="s">
        <v>5538</v>
      </c>
      <c r="G5864" s="9" t="s">
        <v>5543</v>
      </c>
      <c r="H5864" s="9" t="s">
        <v>2653</v>
      </c>
      <c r="I5864" s="10"/>
      <c r="J5864" s="10"/>
      <c r="K5864" s="10"/>
      <c r="L5864" s="10"/>
      <c r="M5864" s="10"/>
      <c r="N5864" s="10"/>
      <c r="O5864" s="10"/>
      <c r="P5864" s="10"/>
      <c r="Q5864" s="10"/>
      <c r="R5864" s="10"/>
      <c r="S5864" s="10"/>
      <c r="T5864" s="10"/>
      <c r="U5864" s="10"/>
      <c r="V5864" s="10"/>
      <c r="W5864" s="10"/>
      <c r="X5864" s="10"/>
    </row>
    <row r="5865" spans="1:24" hidden="1" x14ac:dyDescent="0.2">
      <c r="A5865" s="3">
        <v>45757</v>
      </c>
      <c r="B5865" s="9">
        <v>-3.56</v>
      </c>
      <c r="C5865" s="9" t="s">
        <v>27</v>
      </c>
      <c r="D5865" s="9" t="s">
        <v>28</v>
      </c>
      <c r="E5865" s="9" t="s">
        <v>3701</v>
      </c>
      <c r="F5865" s="9" t="s">
        <v>52</v>
      </c>
      <c r="G5865" s="9" t="s">
        <v>2</v>
      </c>
      <c r="H5865" s="9" t="s">
        <v>3702</v>
      </c>
      <c r="I5865" s="10"/>
      <c r="J5865" s="10"/>
      <c r="K5865" s="10"/>
      <c r="L5865" s="10"/>
      <c r="M5865" s="10"/>
      <c r="N5865" s="10"/>
      <c r="O5865" s="10"/>
      <c r="P5865" s="10"/>
      <c r="Q5865" s="10"/>
      <c r="R5865" s="10"/>
      <c r="S5865" s="10"/>
      <c r="T5865" s="10"/>
      <c r="U5865" s="10"/>
      <c r="V5865" s="10"/>
      <c r="W5865" s="10"/>
      <c r="X5865" s="10"/>
    </row>
    <row r="5866" spans="1:24" hidden="1" x14ac:dyDescent="0.2">
      <c r="A5866" s="3">
        <v>45757</v>
      </c>
      <c r="B5866" s="9">
        <v>-11.08</v>
      </c>
      <c r="C5866" s="9" t="s">
        <v>27</v>
      </c>
      <c r="D5866" s="9" t="s">
        <v>28</v>
      </c>
      <c r="E5866" s="9" t="s">
        <v>3701</v>
      </c>
      <c r="F5866" s="9" t="s">
        <v>52</v>
      </c>
      <c r="G5866" s="9" t="s">
        <v>2</v>
      </c>
      <c r="H5866" s="9" t="s">
        <v>3702</v>
      </c>
      <c r="I5866" s="10"/>
      <c r="J5866" s="10"/>
      <c r="K5866" s="10"/>
      <c r="L5866" s="10"/>
      <c r="M5866" s="10"/>
      <c r="N5866" s="10"/>
      <c r="O5866" s="10"/>
      <c r="P5866" s="10"/>
      <c r="Q5866" s="10"/>
      <c r="R5866" s="10"/>
      <c r="S5866" s="10"/>
      <c r="T5866" s="10"/>
      <c r="U5866" s="10"/>
      <c r="V5866" s="10"/>
      <c r="W5866" s="10"/>
      <c r="X5866" s="10"/>
    </row>
    <row r="5867" spans="1:24" hidden="1" x14ac:dyDescent="0.2">
      <c r="A5867" s="3">
        <v>45757</v>
      </c>
      <c r="B5867" s="9">
        <v>-60.99</v>
      </c>
      <c r="C5867" s="9" t="s">
        <v>27</v>
      </c>
      <c r="D5867" s="9" t="s">
        <v>28</v>
      </c>
      <c r="E5867" s="9" t="s">
        <v>3701</v>
      </c>
      <c r="F5867" s="9" t="s">
        <v>52</v>
      </c>
      <c r="G5867" s="9" t="s">
        <v>2</v>
      </c>
      <c r="H5867" s="9" t="s">
        <v>3702</v>
      </c>
      <c r="I5867" s="10"/>
      <c r="J5867" s="10"/>
      <c r="K5867" s="10"/>
      <c r="L5867" s="10"/>
      <c r="M5867" s="10"/>
      <c r="N5867" s="10"/>
      <c r="O5867" s="10"/>
      <c r="P5867" s="10"/>
      <c r="Q5867" s="10"/>
      <c r="R5867" s="10"/>
      <c r="S5867" s="10"/>
      <c r="T5867" s="10"/>
      <c r="U5867" s="10"/>
      <c r="V5867" s="10"/>
      <c r="W5867" s="10"/>
      <c r="X5867" s="10"/>
    </row>
    <row r="5868" spans="1:24" hidden="1" x14ac:dyDescent="0.2">
      <c r="A5868" s="3">
        <v>45761</v>
      </c>
      <c r="B5868" s="9">
        <v>-4</v>
      </c>
      <c r="C5868" s="9" t="s">
        <v>27</v>
      </c>
      <c r="D5868" s="9" t="s">
        <v>28</v>
      </c>
      <c r="E5868" s="9" t="s">
        <v>3710</v>
      </c>
      <c r="F5868" s="9" t="s">
        <v>52</v>
      </c>
      <c r="G5868" s="9" t="s">
        <v>2</v>
      </c>
      <c r="H5868" s="9" t="s">
        <v>3711</v>
      </c>
      <c r="I5868" s="10"/>
      <c r="J5868" s="10"/>
      <c r="K5868" s="10"/>
      <c r="L5868" s="10"/>
      <c r="M5868" s="10"/>
      <c r="N5868" s="10"/>
      <c r="O5868" s="10"/>
      <c r="P5868" s="10"/>
      <c r="Q5868" s="10"/>
      <c r="R5868" s="10"/>
      <c r="S5868" s="10"/>
      <c r="T5868" s="10"/>
      <c r="U5868" s="10"/>
      <c r="V5868" s="10"/>
      <c r="W5868" s="10"/>
      <c r="X5868" s="10"/>
    </row>
    <row r="5869" spans="1:24" hidden="1" x14ac:dyDescent="0.2">
      <c r="A5869" s="3">
        <v>45538</v>
      </c>
      <c r="B5869" s="9">
        <v>-5.07</v>
      </c>
      <c r="C5869" s="9" t="s">
        <v>27</v>
      </c>
      <c r="D5869" s="9" t="s">
        <v>28</v>
      </c>
      <c r="E5869" s="9" t="s">
        <v>2652</v>
      </c>
      <c r="F5869" s="9" t="s">
        <v>5538</v>
      </c>
      <c r="G5869" s="9" t="s">
        <v>5543</v>
      </c>
      <c r="H5869" s="9" t="s">
        <v>2653</v>
      </c>
      <c r="I5869" s="10"/>
      <c r="J5869" s="10"/>
      <c r="K5869" s="10"/>
      <c r="L5869" s="10"/>
      <c r="M5869" s="10"/>
      <c r="N5869" s="10"/>
      <c r="O5869" s="10"/>
      <c r="P5869" s="10"/>
      <c r="Q5869" s="10"/>
      <c r="R5869" s="10"/>
      <c r="S5869" s="10"/>
      <c r="T5869" s="10"/>
      <c r="U5869" s="10"/>
      <c r="V5869" s="10"/>
      <c r="W5869" s="10"/>
      <c r="X5869" s="10"/>
    </row>
    <row r="5870" spans="1:24" hidden="1" x14ac:dyDescent="0.2">
      <c r="A5870" s="3">
        <v>45989</v>
      </c>
      <c r="B5870" s="9">
        <v>-56.43</v>
      </c>
      <c r="C5870" s="9" t="s">
        <v>172</v>
      </c>
      <c r="D5870" s="10"/>
      <c r="E5870" s="9" t="s">
        <v>5346</v>
      </c>
      <c r="F5870" s="9" t="s">
        <v>5538</v>
      </c>
      <c r="G5870" s="9" t="s">
        <v>5543</v>
      </c>
      <c r="H5870" s="9" t="s">
        <v>5570</v>
      </c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S5870" s="10"/>
      <c r="T5870" s="10"/>
      <c r="U5870" s="10"/>
      <c r="V5870" s="10"/>
      <c r="W5870" s="10"/>
      <c r="X5870" s="10"/>
    </row>
    <row r="5871" spans="1:24" hidden="1" x14ac:dyDescent="0.2">
      <c r="A5871" s="3">
        <v>45294</v>
      </c>
      <c r="B5871" s="9">
        <v>-64.66</v>
      </c>
      <c r="C5871" s="9" t="s">
        <v>27</v>
      </c>
      <c r="D5871" s="9" t="s">
        <v>28</v>
      </c>
      <c r="E5871" s="9" t="s">
        <v>123</v>
      </c>
      <c r="F5871" s="9" t="s">
        <v>5538</v>
      </c>
      <c r="G5871" s="9" t="s">
        <v>5543</v>
      </c>
      <c r="H5871" s="9" t="s">
        <v>124</v>
      </c>
      <c r="I5871" s="10"/>
      <c r="J5871" s="10"/>
      <c r="K5871" s="10"/>
      <c r="L5871" s="10"/>
      <c r="M5871" s="10"/>
      <c r="N5871" s="10"/>
      <c r="O5871" s="10"/>
      <c r="P5871" s="10"/>
      <c r="Q5871" s="10"/>
      <c r="R5871" s="10"/>
      <c r="S5871" s="10"/>
      <c r="T5871" s="10"/>
      <c r="U5871" s="10"/>
      <c r="V5871" s="10"/>
      <c r="W5871" s="10"/>
      <c r="X5871" s="10"/>
    </row>
    <row r="5872" spans="1:24" hidden="1" x14ac:dyDescent="0.2">
      <c r="A5872" s="3">
        <v>45342</v>
      </c>
      <c r="B5872" s="9">
        <v>-29.13</v>
      </c>
      <c r="C5872" s="9" t="s">
        <v>27</v>
      </c>
      <c r="D5872" s="9" t="s">
        <v>28</v>
      </c>
      <c r="E5872" s="9" t="s">
        <v>123</v>
      </c>
      <c r="F5872" s="9" t="s">
        <v>5538</v>
      </c>
      <c r="G5872" s="9" t="s">
        <v>5543</v>
      </c>
      <c r="H5872" s="9" t="s">
        <v>124</v>
      </c>
      <c r="I5872" s="10"/>
      <c r="J5872" s="10"/>
      <c r="K5872" s="10"/>
      <c r="L5872" s="10"/>
      <c r="M5872" s="10"/>
      <c r="N5872" s="10"/>
      <c r="O5872" s="10"/>
      <c r="P5872" s="10"/>
      <c r="Q5872" s="10"/>
      <c r="R5872" s="10"/>
      <c r="S5872" s="10"/>
      <c r="T5872" s="10"/>
      <c r="U5872" s="10"/>
      <c r="V5872" s="10"/>
      <c r="W5872" s="10"/>
      <c r="X5872" s="10"/>
    </row>
    <row r="5873" spans="1:24" hidden="1" x14ac:dyDescent="0.2">
      <c r="A5873" s="3">
        <v>45685</v>
      </c>
      <c r="B5873" s="9">
        <v>-51.14</v>
      </c>
      <c r="C5873" s="9" t="s">
        <v>27</v>
      </c>
      <c r="D5873" s="9" t="s">
        <v>28</v>
      </c>
      <c r="E5873" s="9" t="s">
        <v>111</v>
      </c>
      <c r="F5873" s="9" t="s">
        <v>8</v>
      </c>
      <c r="G5873" s="10" t="s">
        <v>6043</v>
      </c>
      <c r="H5873" s="9" t="s">
        <v>112</v>
      </c>
      <c r="I5873" s="10"/>
      <c r="J5873" s="10"/>
      <c r="K5873" s="10"/>
      <c r="L5873" s="10"/>
      <c r="M5873" s="10"/>
      <c r="N5873" s="10"/>
      <c r="O5873" s="10"/>
      <c r="P5873" s="10"/>
      <c r="Q5873" s="10"/>
      <c r="R5873" s="10"/>
      <c r="S5873" s="10"/>
      <c r="T5873" s="10"/>
      <c r="U5873" s="10"/>
      <c r="V5873" s="10"/>
      <c r="W5873" s="10"/>
      <c r="X5873" s="10"/>
    </row>
    <row r="5874" spans="1:24" hidden="1" x14ac:dyDescent="0.2">
      <c r="A5874" s="3">
        <v>45761</v>
      </c>
      <c r="B5874" s="9">
        <v>-22.9</v>
      </c>
      <c r="C5874" s="9" t="s">
        <v>27</v>
      </c>
      <c r="D5874" s="9" t="s">
        <v>28</v>
      </c>
      <c r="E5874" s="9" t="s">
        <v>201</v>
      </c>
      <c r="F5874" s="9" t="s">
        <v>16</v>
      </c>
      <c r="G5874" s="9" t="s">
        <v>3771</v>
      </c>
      <c r="H5874" s="9" t="s">
        <v>202</v>
      </c>
      <c r="I5874" s="10"/>
      <c r="J5874" s="10"/>
      <c r="K5874" s="10"/>
      <c r="L5874" s="10"/>
      <c r="M5874" s="10"/>
      <c r="N5874" s="10"/>
      <c r="O5874" s="10"/>
      <c r="P5874" s="10"/>
      <c r="Q5874" s="10"/>
      <c r="R5874" s="10"/>
      <c r="S5874" s="10"/>
      <c r="T5874" s="10"/>
      <c r="U5874" s="10"/>
      <c r="V5874" s="10"/>
      <c r="W5874" s="10"/>
      <c r="X5874" s="10"/>
    </row>
    <row r="5875" spans="1:24" hidden="1" x14ac:dyDescent="0.2">
      <c r="A5875" s="3">
        <v>45952</v>
      </c>
      <c r="B5875" s="9">
        <v>-3.53</v>
      </c>
      <c r="C5875" s="9" t="s">
        <v>27</v>
      </c>
      <c r="D5875" s="9" t="s">
        <v>28</v>
      </c>
      <c r="E5875" s="9" t="s">
        <v>4958</v>
      </c>
      <c r="F5875" s="9" t="s">
        <v>19</v>
      </c>
      <c r="G5875" s="9" t="s">
        <v>18</v>
      </c>
      <c r="H5875" s="10" t="s">
        <v>5950</v>
      </c>
      <c r="I5875" s="10"/>
      <c r="J5875" s="10"/>
      <c r="K5875" s="10"/>
      <c r="L5875" s="10"/>
      <c r="M5875" s="10"/>
      <c r="N5875" s="10"/>
      <c r="O5875" s="10"/>
      <c r="P5875" s="10"/>
      <c r="Q5875" s="10"/>
      <c r="R5875" s="10"/>
      <c r="S5875" s="10"/>
      <c r="T5875" s="10"/>
      <c r="U5875" s="10"/>
      <c r="V5875" s="10"/>
      <c r="W5875" s="10"/>
      <c r="X5875" s="10"/>
    </row>
    <row r="5876" spans="1:24" hidden="1" x14ac:dyDescent="0.2">
      <c r="A5876" s="3">
        <v>45441</v>
      </c>
      <c r="B5876" s="9">
        <v>-20</v>
      </c>
      <c r="C5876" s="9" t="s">
        <v>27</v>
      </c>
      <c r="D5876" s="9" t="s">
        <v>28</v>
      </c>
      <c r="E5876" s="9" t="s">
        <v>1659</v>
      </c>
      <c r="F5876" s="9" t="s">
        <v>4637</v>
      </c>
      <c r="G5876" s="9" t="s">
        <v>4728</v>
      </c>
      <c r="H5876" s="9" t="s">
        <v>5816</v>
      </c>
      <c r="I5876" s="10"/>
      <c r="J5876" s="10"/>
      <c r="K5876" s="10"/>
      <c r="L5876" s="10"/>
      <c r="M5876" s="10"/>
      <c r="N5876" s="10"/>
      <c r="O5876" s="10"/>
      <c r="P5876" s="10"/>
      <c r="Q5876" s="10"/>
      <c r="R5876" s="10"/>
      <c r="S5876" s="10"/>
      <c r="T5876" s="10"/>
      <c r="U5876" s="10"/>
      <c r="V5876" s="10"/>
      <c r="W5876" s="10"/>
      <c r="X5876" s="10"/>
    </row>
    <row r="5877" spans="1:24" hidden="1" x14ac:dyDescent="0.2">
      <c r="A5877" s="3">
        <v>45483</v>
      </c>
      <c r="B5877" s="9">
        <v>-44</v>
      </c>
      <c r="C5877" s="9" t="s">
        <v>27</v>
      </c>
      <c r="D5877" s="9" t="s">
        <v>28</v>
      </c>
      <c r="E5877" s="9" t="s">
        <v>1659</v>
      </c>
      <c r="F5877" s="9" t="s">
        <v>4637</v>
      </c>
      <c r="G5877" s="9" t="s">
        <v>4728</v>
      </c>
      <c r="H5877" s="9" t="s">
        <v>5816</v>
      </c>
      <c r="I5877" s="10"/>
      <c r="J5877" s="10"/>
      <c r="K5877" s="10"/>
      <c r="L5877" s="10"/>
      <c r="M5877" s="10"/>
      <c r="N5877" s="10"/>
      <c r="O5877" s="10"/>
      <c r="P5877" s="10"/>
      <c r="Q5877" s="10"/>
      <c r="R5877" s="10"/>
      <c r="S5877" s="10"/>
      <c r="T5877" s="10"/>
      <c r="U5877" s="10"/>
      <c r="V5877" s="10"/>
      <c r="W5877" s="10"/>
      <c r="X5877" s="10"/>
    </row>
    <row r="5878" spans="1:24" hidden="1" x14ac:dyDescent="0.2">
      <c r="A5878" s="3">
        <v>45503</v>
      </c>
      <c r="B5878" s="9">
        <v>-186.99</v>
      </c>
      <c r="C5878" s="9" t="s">
        <v>27</v>
      </c>
      <c r="D5878" s="9" t="s">
        <v>28</v>
      </c>
      <c r="E5878" s="9" t="s">
        <v>1659</v>
      </c>
      <c r="F5878" s="9" t="s">
        <v>4637</v>
      </c>
      <c r="G5878" s="9" t="s">
        <v>4728</v>
      </c>
      <c r="H5878" s="9" t="s">
        <v>5816</v>
      </c>
      <c r="I5878" s="10"/>
      <c r="J5878" s="10"/>
      <c r="K5878" s="10"/>
      <c r="L5878" s="10"/>
      <c r="M5878" s="10"/>
      <c r="N5878" s="10"/>
      <c r="O5878" s="10"/>
      <c r="P5878" s="10"/>
      <c r="Q5878" s="10"/>
      <c r="R5878" s="10"/>
      <c r="S5878" s="10"/>
      <c r="T5878" s="10"/>
      <c r="U5878" s="10"/>
      <c r="V5878" s="10"/>
      <c r="W5878" s="10"/>
      <c r="X5878" s="10"/>
    </row>
    <row r="5879" spans="1:24" hidden="1" x14ac:dyDescent="0.2">
      <c r="A5879" s="3">
        <v>45601</v>
      </c>
      <c r="B5879" s="9">
        <v>-148.99</v>
      </c>
      <c r="C5879" s="9" t="s">
        <v>27</v>
      </c>
      <c r="D5879" s="9" t="s">
        <v>28</v>
      </c>
      <c r="E5879" s="9" t="s">
        <v>1659</v>
      </c>
      <c r="F5879" s="9" t="s">
        <v>4637</v>
      </c>
      <c r="G5879" s="9" t="s">
        <v>4728</v>
      </c>
      <c r="H5879" s="9" t="s">
        <v>5816</v>
      </c>
      <c r="I5879" s="10"/>
      <c r="J5879" s="10"/>
      <c r="K5879" s="10"/>
      <c r="L5879" s="10"/>
      <c r="M5879" s="10"/>
      <c r="N5879" s="10"/>
      <c r="O5879" s="10"/>
      <c r="P5879" s="10"/>
      <c r="Q5879" s="10"/>
      <c r="R5879" s="10"/>
      <c r="S5879" s="10"/>
      <c r="T5879" s="10"/>
      <c r="U5879" s="10"/>
      <c r="V5879" s="10"/>
      <c r="W5879" s="10"/>
      <c r="X5879" s="10"/>
    </row>
    <row r="5880" spans="1:24" hidden="1" x14ac:dyDescent="0.2">
      <c r="A5880" s="3">
        <v>45723</v>
      </c>
      <c r="B5880" s="9">
        <v>-163.98</v>
      </c>
      <c r="C5880" s="9" t="s">
        <v>27</v>
      </c>
      <c r="D5880" s="9" t="s">
        <v>28</v>
      </c>
      <c r="E5880" s="9" t="s">
        <v>1659</v>
      </c>
      <c r="F5880" s="9" t="s">
        <v>4637</v>
      </c>
      <c r="G5880" s="9" t="s">
        <v>4728</v>
      </c>
      <c r="H5880" s="9" t="s">
        <v>5816</v>
      </c>
      <c r="I5880" s="10"/>
      <c r="J5880" s="10"/>
      <c r="K5880" s="10"/>
      <c r="L5880" s="10"/>
      <c r="M5880" s="10"/>
      <c r="N5880" s="10"/>
      <c r="O5880" s="10"/>
      <c r="P5880" s="10"/>
      <c r="Q5880" s="10"/>
      <c r="R5880" s="10"/>
      <c r="S5880" s="10"/>
      <c r="T5880" s="10"/>
      <c r="U5880" s="10"/>
      <c r="V5880" s="10"/>
      <c r="W5880" s="10"/>
      <c r="X5880" s="10"/>
    </row>
    <row r="5881" spans="1:24" hidden="1" x14ac:dyDescent="0.2">
      <c r="A5881" s="3">
        <v>45541</v>
      </c>
      <c r="B5881" s="9">
        <v>-37.42</v>
      </c>
      <c r="C5881" s="9" t="s">
        <v>27</v>
      </c>
      <c r="D5881" s="9" t="s">
        <v>28</v>
      </c>
      <c r="E5881" s="9" t="s">
        <v>2669</v>
      </c>
      <c r="F5881" s="9" t="s">
        <v>4637</v>
      </c>
      <c r="G5881" s="9" t="s">
        <v>4728</v>
      </c>
      <c r="H5881" s="9" t="s">
        <v>5816</v>
      </c>
      <c r="I5881" s="10"/>
      <c r="J5881" s="10"/>
      <c r="K5881" s="10"/>
      <c r="L5881" s="10"/>
      <c r="M5881" s="10"/>
      <c r="N5881" s="10"/>
      <c r="O5881" s="10"/>
      <c r="P5881" s="10"/>
      <c r="Q5881" s="10"/>
      <c r="R5881" s="10"/>
      <c r="S5881" s="10"/>
      <c r="T5881" s="10"/>
      <c r="U5881" s="10"/>
      <c r="V5881" s="10"/>
      <c r="W5881" s="10"/>
      <c r="X5881" s="10"/>
    </row>
    <row r="5882" spans="1:24" hidden="1" x14ac:dyDescent="0.2">
      <c r="A5882" s="3">
        <v>45597</v>
      </c>
      <c r="B5882" s="9">
        <v>-27.77</v>
      </c>
      <c r="C5882" s="9" t="s">
        <v>27</v>
      </c>
      <c r="D5882" s="9" t="s">
        <v>28</v>
      </c>
      <c r="E5882" s="9" t="s">
        <v>2669</v>
      </c>
      <c r="F5882" s="9" t="s">
        <v>4637</v>
      </c>
      <c r="G5882" s="9" t="s">
        <v>4728</v>
      </c>
      <c r="H5882" s="9" t="s">
        <v>5816</v>
      </c>
      <c r="I5882" s="10"/>
      <c r="J5882" s="10"/>
      <c r="K5882" s="10"/>
      <c r="L5882" s="10"/>
      <c r="M5882" s="10"/>
      <c r="N5882" s="10"/>
      <c r="O5882" s="10"/>
      <c r="P5882" s="10"/>
      <c r="Q5882" s="10"/>
      <c r="R5882" s="10"/>
      <c r="S5882" s="10"/>
      <c r="T5882" s="10"/>
      <c r="U5882" s="10"/>
      <c r="V5882" s="10"/>
      <c r="W5882" s="10"/>
      <c r="X5882" s="10"/>
    </row>
    <row r="5883" spans="1:24" hidden="1" x14ac:dyDescent="0.2">
      <c r="A5883" s="3">
        <v>45916</v>
      </c>
      <c r="B5883" s="9">
        <v>-140</v>
      </c>
      <c r="C5883" s="9" t="s">
        <v>27</v>
      </c>
      <c r="D5883" s="9" t="s">
        <v>28</v>
      </c>
      <c r="E5883" s="9" t="s">
        <v>2669</v>
      </c>
      <c r="F5883" s="9" t="s">
        <v>4637</v>
      </c>
      <c r="G5883" s="9" t="s">
        <v>4728</v>
      </c>
      <c r="H5883" s="9" t="s">
        <v>5816</v>
      </c>
      <c r="I5883" s="10"/>
      <c r="J5883" s="10"/>
      <c r="K5883" s="10"/>
      <c r="L5883" s="10"/>
      <c r="M5883" s="10"/>
      <c r="N5883" s="10"/>
      <c r="O5883" s="10"/>
      <c r="P5883" s="10"/>
      <c r="Q5883" s="10"/>
      <c r="R5883" s="10"/>
      <c r="S5883" s="10"/>
      <c r="T5883" s="10"/>
      <c r="U5883" s="10"/>
      <c r="V5883" s="10"/>
      <c r="W5883" s="10"/>
      <c r="X5883" s="10"/>
    </row>
    <row r="5884" spans="1:24" hidden="1" x14ac:dyDescent="0.2">
      <c r="A5884" s="3">
        <v>45630</v>
      </c>
      <c r="B5884" s="9">
        <v>-12.99</v>
      </c>
      <c r="C5884" s="9" t="s">
        <v>27</v>
      </c>
      <c r="D5884" s="9" t="s">
        <v>28</v>
      </c>
      <c r="E5884" s="9" t="s">
        <v>3170</v>
      </c>
      <c r="F5884" s="9" t="s">
        <v>4637</v>
      </c>
      <c r="G5884" s="9" t="s">
        <v>4728</v>
      </c>
      <c r="H5884" s="9" t="s">
        <v>5816</v>
      </c>
      <c r="I5884" s="10"/>
      <c r="J5884" s="10"/>
      <c r="K5884" s="10"/>
      <c r="L5884" s="10"/>
      <c r="M5884" s="10"/>
      <c r="N5884" s="10"/>
      <c r="O5884" s="10"/>
      <c r="P5884" s="10"/>
      <c r="Q5884" s="10"/>
      <c r="R5884" s="10"/>
      <c r="S5884" s="10"/>
      <c r="T5884" s="10"/>
      <c r="U5884" s="10"/>
      <c r="V5884" s="10"/>
      <c r="W5884" s="10"/>
      <c r="X5884" s="10"/>
    </row>
    <row r="5885" spans="1:24" hidden="1" x14ac:dyDescent="0.2">
      <c r="A5885" s="3">
        <v>45301</v>
      </c>
      <c r="B5885" s="9">
        <v>-175.66</v>
      </c>
      <c r="C5885" s="9" t="s">
        <v>27</v>
      </c>
      <c r="D5885" s="9" t="s">
        <v>28</v>
      </c>
      <c r="E5885" s="9" t="s">
        <v>1486</v>
      </c>
      <c r="F5885" s="9" t="s">
        <v>4637</v>
      </c>
      <c r="G5885" s="9" t="s">
        <v>4728</v>
      </c>
      <c r="H5885" s="9" t="s">
        <v>5814</v>
      </c>
      <c r="I5885" s="10"/>
      <c r="J5885" s="10"/>
      <c r="K5885" s="10"/>
      <c r="L5885" s="10"/>
      <c r="M5885" s="10"/>
      <c r="N5885" s="10"/>
      <c r="O5885" s="10"/>
      <c r="P5885" s="10"/>
      <c r="Q5885" s="10"/>
      <c r="R5885" s="10"/>
      <c r="S5885" s="10"/>
      <c r="T5885" s="10"/>
      <c r="U5885" s="10"/>
      <c r="V5885" s="10"/>
      <c r="W5885" s="10"/>
      <c r="X5885" s="10"/>
    </row>
    <row r="5886" spans="1:24" hidden="1" x14ac:dyDescent="0.2">
      <c r="A5886" s="3">
        <v>45301</v>
      </c>
      <c r="B5886" s="9">
        <v>-8.98</v>
      </c>
      <c r="C5886" s="9" t="s">
        <v>27</v>
      </c>
      <c r="D5886" s="9" t="s">
        <v>28</v>
      </c>
      <c r="E5886" s="9" t="s">
        <v>1486</v>
      </c>
      <c r="F5886" s="9" t="s">
        <v>4637</v>
      </c>
      <c r="G5886" s="9" t="s">
        <v>4728</v>
      </c>
      <c r="H5886" s="9" t="s">
        <v>5814</v>
      </c>
      <c r="I5886" s="10"/>
      <c r="J5886" s="10"/>
      <c r="K5886" s="10"/>
      <c r="L5886" s="10"/>
      <c r="M5886" s="10"/>
      <c r="N5886" s="10"/>
      <c r="O5886" s="10"/>
      <c r="P5886" s="10"/>
      <c r="Q5886" s="10"/>
      <c r="R5886" s="10"/>
      <c r="S5886" s="10"/>
      <c r="T5886" s="10"/>
      <c r="U5886" s="10"/>
      <c r="V5886" s="10"/>
      <c r="W5886" s="10"/>
      <c r="X5886" s="10"/>
    </row>
    <row r="5887" spans="1:24" hidden="1" x14ac:dyDescent="0.2">
      <c r="A5887" s="3">
        <v>45616</v>
      </c>
      <c r="B5887" s="9">
        <v>-56.19</v>
      </c>
      <c r="C5887" s="9" t="s">
        <v>27</v>
      </c>
      <c r="D5887" s="9" t="s">
        <v>28</v>
      </c>
      <c r="E5887" s="9" t="s">
        <v>3078</v>
      </c>
      <c r="F5887" s="9" t="s">
        <v>4637</v>
      </c>
      <c r="G5887" s="9" t="s">
        <v>4728</v>
      </c>
      <c r="H5887" s="9" t="s">
        <v>3079</v>
      </c>
      <c r="I5887" s="10"/>
      <c r="J5887" s="10"/>
      <c r="K5887" s="10"/>
      <c r="L5887" s="10"/>
      <c r="M5887" s="10"/>
      <c r="N5887" s="10"/>
      <c r="O5887" s="10"/>
      <c r="P5887" s="10"/>
      <c r="Q5887" s="10"/>
      <c r="R5887" s="10"/>
      <c r="S5887" s="10"/>
      <c r="T5887" s="10"/>
      <c r="U5887" s="10"/>
      <c r="V5887" s="10"/>
      <c r="W5887" s="10"/>
      <c r="X5887" s="10"/>
    </row>
    <row r="5888" spans="1:24" hidden="1" x14ac:dyDescent="0.2">
      <c r="A5888" s="3">
        <v>45901</v>
      </c>
      <c r="B5888" s="9">
        <v>-57.49</v>
      </c>
      <c r="C5888" s="9" t="s">
        <v>27</v>
      </c>
      <c r="D5888" s="9" t="s">
        <v>28</v>
      </c>
      <c r="E5888" s="9" t="s">
        <v>3078</v>
      </c>
      <c r="F5888" s="9" t="s">
        <v>4637</v>
      </c>
      <c r="G5888" s="9" t="s">
        <v>4728</v>
      </c>
      <c r="H5888" s="9" t="s">
        <v>4637</v>
      </c>
      <c r="I5888" s="10"/>
      <c r="J5888" s="10"/>
      <c r="K5888" s="10"/>
      <c r="L5888" s="10"/>
      <c r="M5888" s="10"/>
      <c r="N5888" s="10"/>
      <c r="O5888" s="10"/>
      <c r="P5888" s="10"/>
      <c r="Q5888" s="10"/>
      <c r="R5888" s="10"/>
      <c r="S5888" s="10"/>
      <c r="T5888" s="10"/>
      <c r="U5888" s="10"/>
      <c r="V5888" s="10"/>
      <c r="W5888" s="10"/>
      <c r="X5888" s="10"/>
    </row>
    <row r="5889" spans="1:24" hidden="1" x14ac:dyDescent="0.2">
      <c r="A5889" s="3">
        <v>45735</v>
      </c>
      <c r="B5889" s="9">
        <v>-140</v>
      </c>
      <c r="C5889" s="9" t="s">
        <v>27</v>
      </c>
      <c r="D5889" s="9" t="s">
        <v>28</v>
      </c>
      <c r="E5889" s="9" t="s">
        <v>3610</v>
      </c>
      <c r="F5889" s="9" t="s">
        <v>4637</v>
      </c>
      <c r="G5889" s="9" t="s">
        <v>2947</v>
      </c>
      <c r="H5889" s="9" t="s">
        <v>5503</v>
      </c>
      <c r="I5889" s="10"/>
      <c r="J5889" s="10"/>
      <c r="K5889" s="10"/>
      <c r="L5889" s="10"/>
      <c r="M5889" s="10"/>
      <c r="N5889" s="10"/>
      <c r="O5889" s="10"/>
      <c r="P5889" s="10"/>
      <c r="Q5889" s="10"/>
      <c r="R5889" s="10"/>
      <c r="S5889" s="10"/>
      <c r="T5889" s="10"/>
      <c r="U5889" s="10"/>
      <c r="V5889" s="10"/>
      <c r="W5889" s="10"/>
      <c r="X5889" s="10"/>
    </row>
    <row r="5890" spans="1:24" hidden="1" x14ac:dyDescent="0.2">
      <c r="A5890" s="3">
        <v>45400</v>
      </c>
      <c r="B5890" s="9">
        <v>-110</v>
      </c>
      <c r="C5890" s="9" t="s">
        <v>27</v>
      </c>
      <c r="D5890" s="9" t="s">
        <v>28</v>
      </c>
      <c r="E5890" s="9" t="s">
        <v>1982</v>
      </c>
      <c r="F5890" s="9" t="s">
        <v>4637</v>
      </c>
      <c r="G5890" s="9" t="s">
        <v>2947</v>
      </c>
      <c r="H5890" s="9" t="s">
        <v>2948</v>
      </c>
      <c r="I5890" s="10"/>
      <c r="J5890" s="10"/>
      <c r="K5890" s="10"/>
      <c r="L5890" s="10"/>
      <c r="M5890" s="10"/>
      <c r="N5890" s="10"/>
      <c r="O5890" s="10"/>
      <c r="P5890" s="10"/>
      <c r="Q5890" s="10"/>
      <c r="R5890" s="10"/>
      <c r="S5890" s="10"/>
      <c r="T5890" s="10"/>
      <c r="U5890" s="10"/>
      <c r="V5890" s="10"/>
      <c r="W5890" s="10"/>
      <c r="X5890" s="10"/>
    </row>
    <row r="5891" spans="1:24" hidden="1" x14ac:dyDescent="0.2">
      <c r="A5891" s="3">
        <v>45534</v>
      </c>
      <c r="B5891" s="9">
        <v>-140.41</v>
      </c>
      <c r="C5891" s="9" t="s">
        <v>27</v>
      </c>
      <c r="D5891" s="9" t="s">
        <v>28</v>
      </c>
      <c r="E5891" s="9" t="s">
        <v>1982</v>
      </c>
      <c r="F5891" s="9" t="s">
        <v>4637</v>
      </c>
      <c r="G5891" s="9" t="s">
        <v>2947</v>
      </c>
      <c r="H5891" s="9" t="s">
        <v>2948</v>
      </c>
      <c r="I5891" s="10"/>
      <c r="J5891" s="10"/>
      <c r="K5891" s="10"/>
      <c r="L5891" s="10"/>
      <c r="M5891" s="10"/>
      <c r="N5891" s="10"/>
      <c r="O5891" s="10"/>
      <c r="P5891" s="10"/>
      <c r="Q5891" s="10"/>
      <c r="R5891" s="10"/>
      <c r="S5891" s="10"/>
      <c r="T5891" s="10"/>
      <c r="U5891" s="10"/>
      <c r="V5891" s="10"/>
      <c r="W5891" s="10"/>
      <c r="X5891" s="10"/>
    </row>
    <row r="5892" spans="1:24" hidden="1" x14ac:dyDescent="0.2">
      <c r="A5892" s="3">
        <v>45590</v>
      </c>
      <c r="B5892" s="9">
        <v>-115.33</v>
      </c>
      <c r="C5892" s="9" t="s">
        <v>27</v>
      </c>
      <c r="D5892" s="9" t="s">
        <v>28</v>
      </c>
      <c r="E5892" s="9" t="s">
        <v>1982</v>
      </c>
      <c r="F5892" s="9" t="s">
        <v>4637</v>
      </c>
      <c r="G5892" s="9" t="s">
        <v>2947</v>
      </c>
      <c r="H5892" s="9" t="s">
        <v>2948</v>
      </c>
      <c r="I5892" s="10"/>
      <c r="J5892" s="10"/>
      <c r="K5892" s="10"/>
      <c r="L5892" s="10"/>
      <c r="M5892" s="10"/>
      <c r="N5892" s="10"/>
      <c r="O5892" s="10"/>
      <c r="P5892" s="10"/>
      <c r="Q5892" s="10"/>
      <c r="R5892" s="10"/>
      <c r="S5892" s="10"/>
      <c r="T5892" s="10"/>
      <c r="U5892" s="10"/>
      <c r="V5892" s="10"/>
      <c r="W5892" s="10"/>
      <c r="X5892" s="10"/>
    </row>
    <row r="5893" spans="1:24" hidden="1" x14ac:dyDescent="0.2">
      <c r="A5893" s="3">
        <v>45646</v>
      </c>
      <c r="B5893" s="9">
        <v>-170.49</v>
      </c>
      <c r="C5893" s="9" t="s">
        <v>27</v>
      </c>
      <c r="D5893" s="9" t="s">
        <v>28</v>
      </c>
      <c r="E5893" s="9" t="s">
        <v>1982</v>
      </c>
      <c r="F5893" s="9" t="s">
        <v>4637</v>
      </c>
      <c r="G5893" s="9" t="s">
        <v>2947</v>
      </c>
      <c r="H5893" s="9" t="s">
        <v>2948</v>
      </c>
      <c r="I5893" s="10"/>
      <c r="J5893" s="10"/>
      <c r="K5893" s="10"/>
      <c r="L5893" s="10"/>
      <c r="M5893" s="10"/>
      <c r="N5893" s="10"/>
      <c r="O5893" s="10"/>
      <c r="P5893" s="10"/>
      <c r="Q5893" s="10"/>
      <c r="R5893" s="10"/>
      <c r="S5893" s="10"/>
      <c r="T5893" s="10"/>
      <c r="U5893" s="10"/>
      <c r="V5893" s="10"/>
      <c r="W5893" s="10"/>
      <c r="X5893" s="10"/>
    </row>
    <row r="5894" spans="1:24" hidden="1" x14ac:dyDescent="0.2">
      <c r="A5894" s="3">
        <v>45849</v>
      </c>
      <c r="B5894" s="9">
        <v>-212.58</v>
      </c>
      <c r="C5894" s="9" t="s">
        <v>27</v>
      </c>
      <c r="D5894" s="9" t="s">
        <v>28</v>
      </c>
      <c r="E5894" s="9" t="s">
        <v>4308</v>
      </c>
      <c r="F5894" s="9" t="s">
        <v>4637</v>
      </c>
      <c r="G5894" s="9" t="s">
        <v>2947</v>
      </c>
      <c r="H5894" s="9" t="s">
        <v>4309</v>
      </c>
      <c r="I5894" s="10"/>
      <c r="J5894" s="10"/>
      <c r="K5894" s="10"/>
      <c r="L5894" s="10"/>
      <c r="M5894" s="10"/>
      <c r="N5894" s="10"/>
      <c r="O5894" s="10"/>
      <c r="P5894" s="10"/>
      <c r="Q5894" s="10"/>
      <c r="R5894" s="10"/>
      <c r="S5894" s="10"/>
      <c r="T5894" s="10"/>
      <c r="U5894" s="10"/>
      <c r="V5894" s="10"/>
      <c r="W5894" s="10"/>
      <c r="X5894" s="10"/>
    </row>
    <row r="5895" spans="1:24" hidden="1" x14ac:dyDescent="0.2">
      <c r="A5895" s="3">
        <v>45321</v>
      </c>
      <c r="B5895" s="9">
        <v>-19.46</v>
      </c>
      <c r="C5895" s="9" t="s">
        <v>27</v>
      </c>
      <c r="D5895" s="9" t="s">
        <v>28</v>
      </c>
      <c r="E5895" s="9" t="s">
        <v>1652</v>
      </c>
      <c r="F5895" s="9" t="s">
        <v>4637</v>
      </c>
      <c r="G5895" s="9" t="s">
        <v>12</v>
      </c>
      <c r="H5895" s="9" t="s">
        <v>1653</v>
      </c>
      <c r="I5895" s="10"/>
      <c r="J5895" s="10"/>
      <c r="K5895" s="10"/>
      <c r="L5895" s="10"/>
      <c r="M5895" s="10"/>
      <c r="N5895" s="10"/>
      <c r="O5895" s="10"/>
      <c r="P5895" s="10"/>
      <c r="Q5895" s="10"/>
      <c r="R5895" s="10"/>
      <c r="S5895" s="10"/>
      <c r="T5895" s="10"/>
      <c r="U5895" s="10"/>
      <c r="V5895" s="10"/>
      <c r="W5895" s="10"/>
      <c r="X5895" s="10"/>
    </row>
    <row r="5896" spans="1:24" hidden="1" x14ac:dyDescent="0.2">
      <c r="A5896" s="3">
        <v>45335</v>
      </c>
      <c r="B5896" s="9">
        <v>-23.34</v>
      </c>
      <c r="C5896" s="9" t="s">
        <v>27</v>
      </c>
      <c r="D5896" s="9" t="s">
        <v>28</v>
      </c>
      <c r="E5896" s="9" t="s">
        <v>1652</v>
      </c>
      <c r="F5896" s="9" t="s">
        <v>4637</v>
      </c>
      <c r="G5896" s="9" t="s">
        <v>12</v>
      </c>
      <c r="H5896" s="9" t="s">
        <v>1653</v>
      </c>
      <c r="I5896" s="10"/>
      <c r="J5896" s="10"/>
      <c r="K5896" s="10"/>
      <c r="L5896" s="10"/>
      <c r="M5896" s="10"/>
      <c r="N5896" s="10"/>
      <c r="O5896" s="10"/>
      <c r="P5896" s="10"/>
      <c r="Q5896" s="10"/>
      <c r="R5896" s="10"/>
      <c r="S5896" s="10"/>
      <c r="T5896" s="10"/>
      <c r="U5896" s="10"/>
      <c r="V5896" s="10"/>
      <c r="W5896" s="10"/>
      <c r="X5896" s="10"/>
    </row>
    <row r="5897" spans="1:24" hidden="1" x14ac:dyDescent="0.2">
      <c r="A5897" s="3">
        <v>45349</v>
      </c>
      <c r="B5897" s="9">
        <v>-23.34</v>
      </c>
      <c r="C5897" s="9" t="s">
        <v>27</v>
      </c>
      <c r="D5897" s="9" t="s">
        <v>28</v>
      </c>
      <c r="E5897" s="9" t="s">
        <v>1652</v>
      </c>
      <c r="F5897" s="9" t="s">
        <v>4637</v>
      </c>
      <c r="G5897" s="9" t="s">
        <v>12</v>
      </c>
      <c r="H5897" s="9" t="s">
        <v>1653</v>
      </c>
      <c r="I5897" s="10"/>
      <c r="J5897" s="10"/>
      <c r="K5897" s="10"/>
      <c r="L5897" s="10"/>
      <c r="M5897" s="10"/>
      <c r="N5897" s="10"/>
      <c r="O5897" s="10"/>
      <c r="P5897" s="10"/>
      <c r="Q5897" s="10"/>
      <c r="R5897" s="10"/>
      <c r="S5897" s="10"/>
      <c r="T5897" s="10"/>
      <c r="U5897" s="10"/>
      <c r="V5897" s="10"/>
      <c r="W5897" s="10"/>
      <c r="X5897" s="10"/>
    </row>
    <row r="5898" spans="1:24" hidden="1" x14ac:dyDescent="0.2">
      <c r="A5898" s="3">
        <v>45363</v>
      </c>
      <c r="B5898" s="9">
        <v>-23.34</v>
      </c>
      <c r="C5898" s="9" t="s">
        <v>27</v>
      </c>
      <c r="D5898" s="9" t="s">
        <v>28</v>
      </c>
      <c r="E5898" s="9" t="s">
        <v>1652</v>
      </c>
      <c r="F5898" s="9" t="s">
        <v>4637</v>
      </c>
      <c r="G5898" s="9" t="s">
        <v>12</v>
      </c>
      <c r="H5898" s="9" t="s">
        <v>1653</v>
      </c>
      <c r="I5898" s="10"/>
      <c r="J5898" s="10"/>
      <c r="K5898" s="10"/>
      <c r="L5898" s="10"/>
      <c r="M5898" s="10"/>
      <c r="N5898" s="10"/>
      <c r="O5898" s="10"/>
      <c r="P5898" s="10"/>
      <c r="Q5898" s="10"/>
      <c r="R5898" s="10"/>
      <c r="S5898" s="10"/>
      <c r="T5898" s="10"/>
      <c r="U5898" s="10"/>
      <c r="V5898" s="10"/>
      <c r="W5898" s="10"/>
      <c r="X5898" s="10"/>
    </row>
    <row r="5899" spans="1:24" hidden="1" x14ac:dyDescent="0.2">
      <c r="A5899" s="3">
        <v>45377</v>
      </c>
      <c r="B5899" s="9">
        <v>-23.34</v>
      </c>
      <c r="C5899" s="9" t="s">
        <v>27</v>
      </c>
      <c r="D5899" s="9" t="s">
        <v>28</v>
      </c>
      <c r="E5899" s="9" t="s">
        <v>1652</v>
      </c>
      <c r="F5899" s="9" t="s">
        <v>4637</v>
      </c>
      <c r="G5899" s="9" t="s">
        <v>12</v>
      </c>
      <c r="H5899" s="9" t="s">
        <v>1653</v>
      </c>
      <c r="I5899" s="10"/>
      <c r="J5899" s="10"/>
      <c r="K5899" s="10"/>
      <c r="L5899" s="10"/>
      <c r="M5899" s="10"/>
      <c r="N5899" s="10"/>
      <c r="O5899" s="10"/>
      <c r="P5899" s="10"/>
      <c r="Q5899" s="10"/>
      <c r="R5899" s="10"/>
      <c r="S5899" s="10"/>
      <c r="T5899" s="10"/>
      <c r="U5899" s="10"/>
      <c r="V5899" s="10"/>
      <c r="W5899" s="10"/>
      <c r="X5899" s="10"/>
    </row>
    <row r="5900" spans="1:24" hidden="1" x14ac:dyDescent="0.2">
      <c r="A5900" s="3">
        <v>45392</v>
      </c>
      <c r="B5900" s="9">
        <v>-23.34</v>
      </c>
      <c r="C5900" s="9" t="s">
        <v>27</v>
      </c>
      <c r="D5900" s="9" t="s">
        <v>28</v>
      </c>
      <c r="E5900" s="9" t="s">
        <v>1652</v>
      </c>
      <c r="F5900" s="9" t="s">
        <v>4637</v>
      </c>
      <c r="G5900" s="9" t="s">
        <v>12</v>
      </c>
      <c r="H5900" s="9" t="s">
        <v>1653</v>
      </c>
      <c r="I5900" s="10"/>
      <c r="J5900" s="10"/>
      <c r="K5900" s="10"/>
      <c r="L5900" s="10"/>
      <c r="M5900" s="10"/>
      <c r="N5900" s="10"/>
      <c r="O5900" s="10"/>
      <c r="P5900" s="10"/>
      <c r="Q5900" s="10"/>
      <c r="R5900" s="10"/>
      <c r="S5900" s="10"/>
      <c r="T5900" s="10"/>
      <c r="U5900" s="10"/>
      <c r="V5900" s="10"/>
      <c r="W5900" s="10"/>
      <c r="X5900" s="10"/>
    </row>
    <row r="5901" spans="1:24" hidden="1" x14ac:dyDescent="0.2">
      <c r="A5901" s="3">
        <v>45405</v>
      </c>
      <c r="B5901" s="9">
        <v>-23.34</v>
      </c>
      <c r="C5901" s="9" t="s">
        <v>27</v>
      </c>
      <c r="D5901" s="9" t="s">
        <v>28</v>
      </c>
      <c r="E5901" s="9" t="s">
        <v>1652</v>
      </c>
      <c r="F5901" s="9" t="s">
        <v>4637</v>
      </c>
      <c r="G5901" s="9" t="s">
        <v>12</v>
      </c>
      <c r="H5901" s="9" t="s">
        <v>1653</v>
      </c>
      <c r="I5901" s="10"/>
      <c r="J5901" s="10"/>
      <c r="K5901" s="10"/>
      <c r="L5901" s="10"/>
      <c r="M5901" s="10"/>
      <c r="N5901" s="10"/>
      <c r="O5901" s="10"/>
      <c r="P5901" s="10"/>
      <c r="Q5901" s="10"/>
      <c r="R5901" s="10"/>
      <c r="S5901" s="10"/>
      <c r="T5901" s="10"/>
      <c r="U5901" s="10"/>
      <c r="V5901" s="10"/>
      <c r="W5901" s="10"/>
      <c r="X5901" s="10"/>
    </row>
    <row r="5902" spans="1:24" hidden="1" x14ac:dyDescent="0.2">
      <c r="A5902" s="3">
        <v>45420</v>
      </c>
      <c r="B5902" s="9">
        <v>-23.34</v>
      </c>
      <c r="C5902" s="9" t="s">
        <v>27</v>
      </c>
      <c r="D5902" s="9" t="s">
        <v>28</v>
      </c>
      <c r="E5902" s="9" t="s">
        <v>1652</v>
      </c>
      <c r="F5902" s="9" t="s">
        <v>4637</v>
      </c>
      <c r="G5902" s="9" t="s">
        <v>12</v>
      </c>
      <c r="H5902" s="9" t="s">
        <v>1653</v>
      </c>
      <c r="I5902" s="10"/>
      <c r="J5902" s="10"/>
      <c r="K5902" s="10"/>
      <c r="L5902" s="10"/>
      <c r="M5902" s="10"/>
      <c r="N5902" s="10"/>
      <c r="O5902" s="10"/>
      <c r="P5902" s="10"/>
      <c r="Q5902" s="10"/>
      <c r="R5902" s="10"/>
      <c r="S5902" s="10"/>
      <c r="T5902" s="10"/>
      <c r="U5902" s="10"/>
      <c r="V5902" s="10"/>
      <c r="W5902" s="10"/>
      <c r="X5902" s="10"/>
    </row>
    <row r="5903" spans="1:24" hidden="1" x14ac:dyDescent="0.2">
      <c r="A5903" s="3">
        <v>45434</v>
      </c>
      <c r="B5903" s="9">
        <v>-23.34</v>
      </c>
      <c r="C5903" s="9" t="s">
        <v>27</v>
      </c>
      <c r="D5903" s="9" t="s">
        <v>28</v>
      </c>
      <c r="E5903" s="9" t="s">
        <v>1652</v>
      </c>
      <c r="F5903" s="9" t="s">
        <v>4637</v>
      </c>
      <c r="G5903" s="9" t="s">
        <v>12</v>
      </c>
      <c r="H5903" s="9" t="s">
        <v>1653</v>
      </c>
      <c r="I5903" s="10"/>
      <c r="J5903" s="10"/>
      <c r="K5903" s="10"/>
      <c r="L5903" s="10"/>
      <c r="M5903" s="10"/>
      <c r="N5903" s="10"/>
      <c r="O5903" s="10"/>
      <c r="P5903" s="10"/>
      <c r="Q5903" s="10"/>
      <c r="R5903" s="10"/>
      <c r="S5903" s="10"/>
      <c r="T5903" s="10"/>
      <c r="U5903" s="10"/>
      <c r="V5903" s="10"/>
      <c r="W5903" s="10"/>
      <c r="X5903" s="10"/>
    </row>
    <row r="5904" spans="1:24" hidden="1" x14ac:dyDescent="0.2">
      <c r="A5904" s="3">
        <v>45448</v>
      </c>
      <c r="B5904" s="9">
        <v>-23.34</v>
      </c>
      <c r="C5904" s="9" t="s">
        <v>27</v>
      </c>
      <c r="D5904" s="9" t="s">
        <v>28</v>
      </c>
      <c r="E5904" s="9" t="s">
        <v>1652</v>
      </c>
      <c r="F5904" s="9" t="s">
        <v>4637</v>
      </c>
      <c r="G5904" s="9" t="s">
        <v>12</v>
      </c>
      <c r="H5904" s="9" t="s">
        <v>1653</v>
      </c>
      <c r="I5904" s="10"/>
      <c r="J5904" s="10"/>
      <c r="K5904" s="10"/>
      <c r="L5904" s="10"/>
      <c r="M5904" s="10"/>
      <c r="N5904" s="10"/>
      <c r="O5904" s="10"/>
      <c r="P5904" s="10"/>
      <c r="Q5904" s="10"/>
      <c r="R5904" s="10"/>
      <c r="S5904" s="10"/>
      <c r="T5904" s="10"/>
      <c r="U5904" s="10"/>
      <c r="V5904" s="10"/>
      <c r="W5904" s="10"/>
      <c r="X5904" s="10"/>
    </row>
    <row r="5905" spans="1:24" hidden="1" x14ac:dyDescent="0.2">
      <c r="A5905" s="3">
        <v>45462</v>
      </c>
      <c r="B5905" s="9">
        <v>-23.34</v>
      </c>
      <c r="C5905" s="9" t="s">
        <v>27</v>
      </c>
      <c r="D5905" s="9" t="s">
        <v>28</v>
      </c>
      <c r="E5905" s="9" t="s">
        <v>1652</v>
      </c>
      <c r="F5905" s="9" t="s">
        <v>4637</v>
      </c>
      <c r="G5905" s="9" t="s">
        <v>12</v>
      </c>
      <c r="H5905" s="9" t="s">
        <v>1653</v>
      </c>
      <c r="I5905" s="10"/>
      <c r="J5905" s="10"/>
      <c r="K5905" s="10"/>
      <c r="L5905" s="10"/>
      <c r="M5905" s="10"/>
      <c r="N5905" s="10"/>
      <c r="O5905" s="10"/>
      <c r="P5905" s="10"/>
      <c r="Q5905" s="10"/>
      <c r="R5905" s="10"/>
      <c r="S5905" s="10"/>
      <c r="T5905" s="10"/>
      <c r="U5905" s="10"/>
      <c r="V5905" s="10"/>
      <c r="W5905" s="10"/>
      <c r="X5905" s="10"/>
    </row>
    <row r="5906" spans="1:24" hidden="1" x14ac:dyDescent="0.2">
      <c r="A5906" s="3">
        <v>45476</v>
      </c>
      <c r="B5906" s="9">
        <v>-23.34</v>
      </c>
      <c r="C5906" s="9" t="s">
        <v>27</v>
      </c>
      <c r="D5906" s="9" t="s">
        <v>28</v>
      </c>
      <c r="E5906" s="9" t="s">
        <v>1652</v>
      </c>
      <c r="F5906" s="9" t="s">
        <v>4637</v>
      </c>
      <c r="G5906" s="9" t="s">
        <v>12</v>
      </c>
      <c r="H5906" s="9" t="s">
        <v>1653</v>
      </c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S5906" s="10"/>
      <c r="T5906" s="10"/>
      <c r="U5906" s="10"/>
      <c r="V5906" s="10"/>
      <c r="W5906" s="10"/>
      <c r="X5906" s="10"/>
    </row>
    <row r="5907" spans="1:24" hidden="1" x14ac:dyDescent="0.2">
      <c r="A5907" s="3">
        <v>45490</v>
      </c>
      <c r="B5907" s="9">
        <v>-23.34</v>
      </c>
      <c r="C5907" s="9" t="s">
        <v>27</v>
      </c>
      <c r="D5907" s="9" t="s">
        <v>28</v>
      </c>
      <c r="E5907" s="9" t="s">
        <v>1652</v>
      </c>
      <c r="F5907" s="9" t="s">
        <v>4637</v>
      </c>
      <c r="G5907" s="9" t="s">
        <v>12</v>
      </c>
      <c r="H5907" s="9" t="s">
        <v>1653</v>
      </c>
      <c r="I5907" s="10"/>
      <c r="J5907" s="10"/>
      <c r="K5907" s="10"/>
      <c r="L5907" s="10"/>
      <c r="M5907" s="10"/>
      <c r="N5907" s="10"/>
      <c r="O5907" s="10"/>
      <c r="P5907" s="10"/>
      <c r="Q5907" s="10"/>
      <c r="R5907" s="10"/>
      <c r="S5907" s="10"/>
      <c r="T5907" s="10"/>
      <c r="U5907" s="10"/>
      <c r="V5907" s="10"/>
      <c r="W5907" s="10"/>
      <c r="X5907" s="10"/>
    </row>
    <row r="5908" spans="1:24" hidden="1" x14ac:dyDescent="0.2">
      <c r="A5908" s="3">
        <v>45503</v>
      </c>
      <c r="B5908" s="9">
        <v>-23.34</v>
      </c>
      <c r="C5908" s="9" t="s">
        <v>27</v>
      </c>
      <c r="D5908" s="9" t="s">
        <v>28</v>
      </c>
      <c r="E5908" s="9" t="s">
        <v>1652</v>
      </c>
      <c r="F5908" s="9" t="s">
        <v>4637</v>
      </c>
      <c r="G5908" s="9" t="s">
        <v>12</v>
      </c>
      <c r="H5908" s="9" t="s">
        <v>1653</v>
      </c>
      <c r="I5908" s="10"/>
      <c r="J5908" s="10"/>
      <c r="K5908" s="10"/>
      <c r="L5908" s="10"/>
      <c r="M5908" s="10"/>
      <c r="N5908" s="10"/>
      <c r="O5908" s="10"/>
      <c r="P5908" s="10"/>
      <c r="Q5908" s="10"/>
      <c r="R5908" s="10"/>
      <c r="S5908" s="10"/>
      <c r="T5908" s="10"/>
      <c r="U5908" s="10"/>
      <c r="V5908" s="10"/>
      <c r="W5908" s="10"/>
      <c r="X5908" s="10"/>
    </row>
    <row r="5909" spans="1:24" hidden="1" x14ac:dyDescent="0.2">
      <c r="A5909" s="3">
        <v>45517</v>
      </c>
      <c r="B5909" s="9">
        <v>-23.34</v>
      </c>
      <c r="C5909" s="9" t="s">
        <v>27</v>
      </c>
      <c r="D5909" s="9" t="s">
        <v>28</v>
      </c>
      <c r="E5909" s="9" t="s">
        <v>1652</v>
      </c>
      <c r="F5909" s="9" t="s">
        <v>4637</v>
      </c>
      <c r="G5909" s="9" t="s">
        <v>12</v>
      </c>
      <c r="H5909" s="9" t="s">
        <v>1653</v>
      </c>
      <c r="I5909" s="10"/>
      <c r="J5909" s="10"/>
      <c r="K5909" s="10"/>
      <c r="L5909" s="10"/>
      <c r="M5909" s="10"/>
      <c r="N5909" s="10"/>
      <c r="O5909" s="10"/>
      <c r="P5909" s="10"/>
      <c r="Q5909" s="10"/>
      <c r="R5909" s="10"/>
      <c r="S5909" s="10"/>
      <c r="T5909" s="10"/>
      <c r="U5909" s="10"/>
      <c r="V5909" s="10"/>
      <c r="W5909" s="10"/>
      <c r="X5909" s="10"/>
    </row>
    <row r="5910" spans="1:24" hidden="1" x14ac:dyDescent="0.2">
      <c r="A5910" s="3">
        <v>45531</v>
      </c>
      <c r="B5910" s="9">
        <v>-23.34</v>
      </c>
      <c r="C5910" s="9" t="s">
        <v>27</v>
      </c>
      <c r="D5910" s="9" t="s">
        <v>28</v>
      </c>
      <c r="E5910" s="9" t="s">
        <v>1652</v>
      </c>
      <c r="F5910" s="9" t="s">
        <v>4637</v>
      </c>
      <c r="G5910" s="9" t="s">
        <v>12</v>
      </c>
      <c r="H5910" s="9" t="s">
        <v>1653</v>
      </c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S5910" s="10"/>
      <c r="T5910" s="10"/>
      <c r="U5910" s="10"/>
      <c r="V5910" s="10"/>
      <c r="W5910" s="10"/>
      <c r="X5910" s="10"/>
    </row>
    <row r="5911" spans="1:24" hidden="1" x14ac:dyDescent="0.2">
      <c r="A5911" s="3">
        <v>45545</v>
      </c>
      <c r="B5911" s="9">
        <v>-23.34</v>
      </c>
      <c r="C5911" s="9" t="s">
        <v>27</v>
      </c>
      <c r="D5911" s="9" t="s">
        <v>28</v>
      </c>
      <c r="E5911" s="9" t="s">
        <v>1652</v>
      </c>
      <c r="F5911" s="9" t="s">
        <v>4637</v>
      </c>
      <c r="G5911" s="9" t="s">
        <v>12</v>
      </c>
      <c r="H5911" s="9" t="s">
        <v>1653</v>
      </c>
      <c r="I5911" s="10"/>
      <c r="J5911" s="10"/>
      <c r="K5911" s="10"/>
      <c r="L5911" s="10"/>
      <c r="M5911" s="10"/>
      <c r="N5911" s="10"/>
      <c r="O5911" s="10"/>
      <c r="P5911" s="10"/>
      <c r="Q5911" s="10"/>
      <c r="R5911" s="10"/>
      <c r="S5911" s="10"/>
      <c r="T5911" s="10"/>
      <c r="U5911" s="10"/>
      <c r="V5911" s="10"/>
      <c r="W5911" s="10"/>
      <c r="X5911" s="10"/>
    </row>
    <row r="5912" spans="1:24" hidden="1" x14ac:dyDescent="0.2">
      <c r="A5912" s="3">
        <v>45559</v>
      </c>
      <c r="B5912" s="9">
        <v>-23.34</v>
      </c>
      <c r="C5912" s="9" t="s">
        <v>27</v>
      </c>
      <c r="D5912" s="9" t="s">
        <v>28</v>
      </c>
      <c r="E5912" s="9" t="s">
        <v>1652</v>
      </c>
      <c r="F5912" s="9" t="s">
        <v>4637</v>
      </c>
      <c r="G5912" s="9" t="s">
        <v>12</v>
      </c>
      <c r="H5912" s="9" t="s">
        <v>1653</v>
      </c>
      <c r="I5912" s="10"/>
      <c r="J5912" s="10"/>
      <c r="K5912" s="10"/>
      <c r="L5912" s="10"/>
      <c r="M5912" s="10"/>
      <c r="N5912" s="10"/>
      <c r="O5912" s="10"/>
      <c r="P5912" s="10"/>
      <c r="Q5912" s="10"/>
      <c r="R5912" s="10"/>
      <c r="S5912" s="10"/>
      <c r="T5912" s="10"/>
      <c r="U5912" s="10"/>
      <c r="V5912" s="10"/>
      <c r="W5912" s="10"/>
      <c r="X5912" s="10"/>
    </row>
    <row r="5913" spans="1:24" hidden="1" x14ac:dyDescent="0.2">
      <c r="A5913" s="3">
        <v>45573</v>
      </c>
      <c r="B5913" s="9">
        <v>-23.34</v>
      </c>
      <c r="C5913" s="9" t="s">
        <v>27</v>
      </c>
      <c r="D5913" s="9" t="s">
        <v>28</v>
      </c>
      <c r="E5913" s="9" t="s">
        <v>1652</v>
      </c>
      <c r="F5913" s="9" t="s">
        <v>4637</v>
      </c>
      <c r="G5913" s="9" t="s">
        <v>12</v>
      </c>
      <c r="H5913" s="9" t="s">
        <v>1653</v>
      </c>
      <c r="I5913" s="10"/>
      <c r="J5913" s="10"/>
      <c r="K5913" s="10"/>
      <c r="L5913" s="10"/>
      <c r="M5913" s="10"/>
      <c r="N5913" s="10"/>
      <c r="O5913" s="10"/>
      <c r="P5913" s="10"/>
      <c r="Q5913" s="10"/>
      <c r="R5913" s="10"/>
      <c r="S5913" s="10"/>
      <c r="T5913" s="10"/>
      <c r="U5913" s="10"/>
      <c r="V5913" s="10"/>
      <c r="W5913" s="10"/>
      <c r="X5913" s="10"/>
    </row>
    <row r="5914" spans="1:24" hidden="1" x14ac:dyDescent="0.2">
      <c r="A5914" s="3">
        <v>45587</v>
      </c>
      <c r="B5914" s="9">
        <v>-23.34</v>
      </c>
      <c r="C5914" s="9" t="s">
        <v>27</v>
      </c>
      <c r="D5914" s="9" t="s">
        <v>28</v>
      </c>
      <c r="E5914" s="9" t="s">
        <v>1652</v>
      </c>
      <c r="F5914" s="9" t="s">
        <v>4637</v>
      </c>
      <c r="G5914" s="9" t="s">
        <v>12</v>
      </c>
      <c r="H5914" s="9" t="s">
        <v>1653</v>
      </c>
      <c r="I5914" s="10"/>
      <c r="J5914" s="10"/>
      <c r="K5914" s="10"/>
      <c r="L5914" s="10"/>
      <c r="M5914" s="10"/>
      <c r="N5914" s="10"/>
      <c r="O5914" s="10"/>
      <c r="P5914" s="10"/>
      <c r="Q5914" s="10"/>
      <c r="R5914" s="10"/>
      <c r="S5914" s="10"/>
      <c r="T5914" s="10"/>
      <c r="U5914" s="10"/>
      <c r="V5914" s="10"/>
      <c r="W5914" s="10"/>
      <c r="X5914" s="10"/>
    </row>
    <row r="5915" spans="1:24" hidden="1" x14ac:dyDescent="0.2">
      <c r="A5915" s="3">
        <v>45601</v>
      </c>
      <c r="B5915" s="9">
        <v>-23.34</v>
      </c>
      <c r="C5915" s="9" t="s">
        <v>27</v>
      </c>
      <c r="D5915" s="9" t="s">
        <v>28</v>
      </c>
      <c r="E5915" s="9" t="s">
        <v>1652</v>
      </c>
      <c r="F5915" s="9" t="s">
        <v>4637</v>
      </c>
      <c r="G5915" s="9" t="s">
        <v>12</v>
      </c>
      <c r="H5915" s="9" t="s">
        <v>1653</v>
      </c>
      <c r="I5915" s="10"/>
      <c r="J5915" s="10"/>
      <c r="K5915" s="10"/>
      <c r="L5915" s="10"/>
      <c r="M5915" s="10"/>
      <c r="N5915" s="10"/>
      <c r="O5915" s="10"/>
      <c r="P5915" s="10"/>
      <c r="Q5915" s="10"/>
      <c r="R5915" s="10"/>
      <c r="S5915" s="10"/>
      <c r="T5915" s="10"/>
      <c r="U5915" s="10"/>
      <c r="V5915" s="10"/>
      <c r="W5915" s="10"/>
      <c r="X5915" s="10"/>
    </row>
    <row r="5916" spans="1:24" hidden="1" x14ac:dyDescent="0.2">
      <c r="A5916" s="3">
        <v>45615</v>
      </c>
      <c r="B5916" s="9">
        <v>-23.34</v>
      </c>
      <c r="C5916" s="9" t="s">
        <v>27</v>
      </c>
      <c r="D5916" s="9" t="s">
        <v>28</v>
      </c>
      <c r="E5916" s="9" t="s">
        <v>1652</v>
      </c>
      <c r="F5916" s="9" t="s">
        <v>4637</v>
      </c>
      <c r="G5916" s="9" t="s">
        <v>12</v>
      </c>
      <c r="H5916" s="9" t="s">
        <v>1653</v>
      </c>
      <c r="I5916" s="10"/>
      <c r="J5916" s="10"/>
      <c r="K5916" s="10"/>
      <c r="L5916" s="10"/>
      <c r="M5916" s="10"/>
      <c r="N5916" s="10"/>
      <c r="O5916" s="10"/>
      <c r="P5916" s="10"/>
      <c r="Q5916" s="10"/>
      <c r="R5916" s="10"/>
      <c r="S5916" s="10"/>
      <c r="T5916" s="10"/>
      <c r="U5916" s="10"/>
      <c r="V5916" s="10"/>
      <c r="W5916" s="10"/>
      <c r="X5916" s="10"/>
    </row>
    <row r="5917" spans="1:24" hidden="1" x14ac:dyDescent="0.2">
      <c r="A5917" s="3">
        <v>45629</v>
      </c>
      <c r="B5917" s="9">
        <v>-23.34</v>
      </c>
      <c r="C5917" s="9" t="s">
        <v>27</v>
      </c>
      <c r="D5917" s="9" t="s">
        <v>28</v>
      </c>
      <c r="E5917" s="9" t="s">
        <v>1652</v>
      </c>
      <c r="F5917" s="9" t="s">
        <v>4637</v>
      </c>
      <c r="G5917" s="9" t="s">
        <v>12</v>
      </c>
      <c r="H5917" s="9" t="s">
        <v>1653</v>
      </c>
      <c r="I5917" s="10"/>
      <c r="J5917" s="10"/>
      <c r="K5917" s="10"/>
      <c r="L5917" s="10"/>
      <c r="M5917" s="10"/>
      <c r="N5917" s="10"/>
      <c r="O5917" s="10"/>
      <c r="P5917" s="10"/>
      <c r="Q5917" s="10"/>
      <c r="R5917" s="10"/>
      <c r="S5917" s="10"/>
      <c r="T5917" s="10"/>
      <c r="U5917" s="10"/>
      <c r="V5917" s="10"/>
      <c r="W5917" s="10"/>
      <c r="X5917" s="10"/>
    </row>
    <row r="5918" spans="1:24" hidden="1" x14ac:dyDescent="0.2">
      <c r="A5918" s="3">
        <v>45643</v>
      </c>
      <c r="B5918" s="9">
        <v>-23.34</v>
      </c>
      <c r="C5918" s="9" t="s">
        <v>27</v>
      </c>
      <c r="D5918" s="9" t="s">
        <v>28</v>
      </c>
      <c r="E5918" s="9" t="s">
        <v>1652</v>
      </c>
      <c r="F5918" s="9" t="s">
        <v>4637</v>
      </c>
      <c r="G5918" s="9" t="s">
        <v>12</v>
      </c>
      <c r="H5918" s="9" t="s">
        <v>1653</v>
      </c>
      <c r="I5918" s="10"/>
      <c r="J5918" s="10"/>
      <c r="K5918" s="10"/>
      <c r="L5918" s="10"/>
      <c r="M5918" s="10"/>
      <c r="N5918" s="10"/>
      <c r="O5918" s="10"/>
      <c r="P5918" s="10"/>
      <c r="Q5918" s="10"/>
      <c r="R5918" s="10"/>
      <c r="S5918" s="10"/>
      <c r="T5918" s="10"/>
      <c r="U5918" s="10"/>
      <c r="V5918" s="10"/>
      <c r="W5918" s="10"/>
      <c r="X5918" s="10"/>
    </row>
    <row r="5919" spans="1:24" hidden="1" x14ac:dyDescent="0.2">
      <c r="A5919" s="3">
        <v>45659</v>
      </c>
      <c r="B5919" s="9">
        <v>-29.83</v>
      </c>
      <c r="C5919" s="9" t="s">
        <v>27</v>
      </c>
      <c r="D5919" s="9" t="s">
        <v>28</v>
      </c>
      <c r="E5919" s="9" t="s">
        <v>1652</v>
      </c>
      <c r="F5919" s="9" t="s">
        <v>4637</v>
      </c>
      <c r="G5919" s="9" t="s">
        <v>12</v>
      </c>
      <c r="H5919" s="9" t="s">
        <v>1653</v>
      </c>
      <c r="I5919" s="10"/>
      <c r="J5919" s="10"/>
      <c r="K5919" s="10"/>
      <c r="L5919" s="10"/>
      <c r="M5919" s="10"/>
      <c r="N5919" s="10"/>
      <c r="O5919" s="10"/>
      <c r="P5919" s="10"/>
      <c r="Q5919" s="10"/>
      <c r="R5919" s="10"/>
      <c r="S5919" s="10"/>
      <c r="T5919" s="10"/>
      <c r="U5919" s="10"/>
      <c r="V5919" s="10"/>
      <c r="W5919" s="10"/>
      <c r="X5919" s="10"/>
    </row>
    <row r="5920" spans="1:24" hidden="1" x14ac:dyDescent="0.2">
      <c r="A5920" s="3">
        <v>45672</v>
      </c>
      <c r="B5920" s="9">
        <v>-29.94</v>
      </c>
      <c r="C5920" s="9" t="s">
        <v>27</v>
      </c>
      <c r="D5920" s="9" t="s">
        <v>28</v>
      </c>
      <c r="E5920" s="9" t="s">
        <v>1652</v>
      </c>
      <c r="F5920" s="9" t="s">
        <v>4637</v>
      </c>
      <c r="G5920" s="9" t="s">
        <v>12</v>
      </c>
      <c r="H5920" s="9" t="s">
        <v>1653</v>
      </c>
      <c r="I5920" s="10"/>
      <c r="J5920" s="10"/>
      <c r="K5920" s="10"/>
      <c r="L5920" s="10"/>
      <c r="M5920" s="10"/>
      <c r="N5920" s="10"/>
      <c r="O5920" s="10"/>
      <c r="P5920" s="10"/>
      <c r="Q5920" s="10"/>
      <c r="R5920" s="10"/>
      <c r="S5920" s="10"/>
      <c r="T5920" s="10"/>
      <c r="U5920" s="10"/>
      <c r="V5920" s="10"/>
      <c r="W5920" s="10"/>
      <c r="X5920" s="10"/>
    </row>
    <row r="5921" spans="1:24" hidden="1" x14ac:dyDescent="0.2">
      <c r="A5921" s="3">
        <v>45686</v>
      </c>
      <c r="B5921" s="9">
        <v>-29.94</v>
      </c>
      <c r="C5921" s="9" t="s">
        <v>27</v>
      </c>
      <c r="D5921" s="9" t="s">
        <v>28</v>
      </c>
      <c r="E5921" s="9" t="s">
        <v>1652</v>
      </c>
      <c r="F5921" s="9" t="s">
        <v>4637</v>
      </c>
      <c r="G5921" s="9" t="s">
        <v>12</v>
      </c>
      <c r="H5921" s="9" t="s">
        <v>1653</v>
      </c>
      <c r="I5921" s="10"/>
      <c r="J5921" s="10"/>
      <c r="K5921" s="10"/>
      <c r="L5921" s="10"/>
      <c r="M5921" s="10"/>
      <c r="N5921" s="10"/>
      <c r="O5921" s="10"/>
      <c r="P5921" s="10"/>
      <c r="Q5921" s="10"/>
      <c r="R5921" s="10"/>
      <c r="S5921" s="10"/>
      <c r="T5921" s="10"/>
      <c r="U5921" s="10"/>
      <c r="V5921" s="10"/>
      <c r="W5921" s="10"/>
      <c r="X5921" s="10"/>
    </row>
    <row r="5922" spans="1:24" hidden="1" x14ac:dyDescent="0.2">
      <c r="A5922" s="3">
        <v>45700</v>
      </c>
      <c r="B5922" s="9">
        <v>-29.94</v>
      </c>
      <c r="C5922" s="9" t="s">
        <v>27</v>
      </c>
      <c r="D5922" s="9" t="s">
        <v>28</v>
      </c>
      <c r="E5922" s="9" t="s">
        <v>1652</v>
      </c>
      <c r="F5922" s="9" t="s">
        <v>4637</v>
      </c>
      <c r="G5922" s="9" t="s">
        <v>12</v>
      </c>
      <c r="H5922" s="9" t="s">
        <v>1653</v>
      </c>
      <c r="I5922" s="10"/>
      <c r="J5922" s="10"/>
      <c r="K5922" s="10"/>
      <c r="L5922" s="10"/>
      <c r="M5922" s="10"/>
      <c r="N5922" s="10"/>
      <c r="O5922" s="10"/>
      <c r="P5922" s="10"/>
      <c r="Q5922" s="10"/>
      <c r="R5922" s="10"/>
      <c r="S5922" s="10"/>
      <c r="T5922" s="10"/>
      <c r="U5922" s="10"/>
      <c r="V5922" s="10"/>
      <c r="W5922" s="10"/>
      <c r="X5922" s="10"/>
    </row>
    <row r="5923" spans="1:24" hidden="1" x14ac:dyDescent="0.2">
      <c r="A5923" s="3">
        <v>45714</v>
      </c>
      <c r="B5923" s="9">
        <v>-29.94</v>
      </c>
      <c r="C5923" s="9" t="s">
        <v>27</v>
      </c>
      <c r="D5923" s="9" t="s">
        <v>28</v>
      </c>
      <c r="E5923" s="9" t="s">
        <v>1652</v>
      </c>
      <c r="F5923" s="9" t="s">
        <v>4637</v>
      </c>
      <c r="G5923" s="9" t="s">
        <v>12</v>
      </c>
      <c r="H5923" s="9" t="s">
        <v>1653</v>
      </c>
      <c r="I5923" s="10"/>
      <c r="J5923" s="10"/>
      <c r="K5923" s="10"/>
      <c r="L5923" s="10"/>
      <c r="M5923" s="10"/>
      <c r="N5923" s="10"/>
      <c r="O5923" s="10"/>
      <c r="P5923" s="10"/>
      <c r="Q5923" s="10"/>
      <c r="R5923" s="10"/>
      <c r="S5923" s="10"/>
      <c r="T5923" s="10"/>
      <c r="U5923" s="10"/>
      <c r="V5923" s="10"/>
      <c r="W5923" s="10"/>
      <c r="X5923" s="10"/>
    </row>
    <row r="5924" spans="1:24" hidden="1" x14ac:dyDescent="0.2">
      <c r="A5924" s="3">
        <v>45728</v>
      </c>
      <c r="B5924" s="9">
        <v>-29.94</v>
      </c>
      <c r="C5924" s="9" t="s">
        <v>27</v>
      </c>
      <c r="D5924" s="9" t="s">
        <v>28</v>
      </c>
      <c r="E5924" s="9" t="s">
        <v>1652</v>
      </c>
      <c r="F5924" s="9" t="s">
        <v>4637</v>
      </c>
      <c r="G5924" s="9" t="s">
        <v>12</v>
      </c>
      <c r="H5924" s="9" t="s">
        <v>1653</v>
      </c>
      <c r="I5924" s="10"/>
      <c r="J5924" s="10"/>
      <c r="K5924" s="10"/>
      <c r="L5924" s="10"/>
      <c r="M5924" s="10"/>
      <c r="N5924" s="10"/>
      <c r="O5924" s="10"/>
      <c r="P5924" s="10"/>
      <c r="Q5924" s="10"/>
      <c r="R5924" s="10"/>
      <c r="S5924" s="10"/>
      <c r="T5924" s="10"/>
      <c r="U5924" s="10"/>
      <c r="V5924" s="10"/>
      <c r="W5924" s="10"/>
      <c r="X5924" s="10"/>
    </row>
    <row r="5925" spans="1:24" hidden="1" x14ac:dyDescent="0.2">
      <c r="A5925" s="3">
        <v>45742</v>
      </c>
      <c r="B5925" s="9">
        <v>-29.94</v>
      </c>
      <c r="C5925" s="9" t="s">
        <v>27</v>
      </c>
      <c r="D5925" s="9" t="s">
        <v>28</v>
      </c>
      <c r="E5925" s="9" t="s">
        <v>1652</v>
      </c>
      <c r="F5925" s="9" t="s">
        <v>4637</v>
      </c>
      <c r="G5925" s="9" t="s">
        <v>12</v>
      </c>
      <c r="H5925" s="9" t="s">
        <v>1653</v>
      </c>
      <c r="I5925" s="10"/>
      <c r="J5925" s="10"/>
      <c r="K5925" s="10"/>
      <c r="L5925" s="10"/>
      <c r="M5925" s="10"/>
      <c r="N5925" s="10"/>
      <c r="O5925" s="10"/>
      <c r="P5925" s="10"/>
      <c r="Q5925" s="10"/>
      <c r="R5925" s="10"/>
      <c r="S5925" s="10"/>
      <c r="T5925" s="10"/>
      <c r="U5925" s="10"/>
      <c r="V5925" s="10"/>
      <c r="W5925" s="10"/>
      <c r="X5925" s="10"/>
    </row>
    <row r="5926" spans="1:24" hidden="1" x14ac:dyDescent="0.2">
      <c r="A5926" s="3">
        <v>45756</v>
      </c>
      <c r="B5926" s="9">
        <v>-29.94</v>
      </c>
      <c r="C5926" s="9" t="s">
        <v>27</v>
      </c>
      <c r="D5926" s="9" t="s">
        <v>28</v>
      </c>
      <c r="E5926" s="9" t="s">
        <v>1652</v>
      </c>
      <c r="F5926" s="9" t="s">
        <v>4637</v>
      </c>
      <c r="G5926" s="9" t="s">
        <v>12</v>
      </c>
      <c r="H5926" s="9" t="s">
        <v>1653</v>
      </c>
      <c r="I5926" s="10"/>
      <c r="J5926" s="10"/>
      <c r="K5926" s="10"/>
      <c r="L5926" s="10"/>
      <c r="M5926" s="10"/>
      <c r="N5926" s="10"/>
      <c r="O5926" s="10"/>
      <c r="P5926" s="10"/>
      <c r="Q5926" s="10"/>
      <c r="R5926" s="10"/>
      <c r="S5926" s="10"/>
      <c r="T5926" s="10"/>
      <c r="U5926" s="10"/>
      <c r="V5926" s="10"/>
      <c r="W5926" s="10"/>
      <c r="X5926" s="10"/>
    </row>
    <row r="5927" spans="1:24" hidden="1" x14ac:dyDescent="0.2">
      <c r="A5927" s="3">
        <v>45771</v>
      </c>
      <c r="B5927" s="9">
        <v>-29.94</v>
      </c>
      <c r="C5927" s="9" t="s">
        <v>27</v>
      </c>
      <c r="D5927" s="9" t="s">
        <v>28</v>
      </c>
      <c r="E5927" s="9" t="s">
        <v>1652</v>
      </c>
      <c r="F5927" s="9" t="s">
        <v>4637</v>
      </c>
      <c r="G5927" s="9" t="s">
        <v>12</v>
      </c>
      <c r="H5927" s="9" t="s">
        <v>1653</v>
      </c>
      <c r="I5927" s="10"/>
      <c r="J5927" s="10"/>
      <c r="K5927" s="10"/>
      <c r="L5927" s="10"/>
      <c r="M5927" s="10"/>
      <c r="N5927" s="10"/>
      <c r="O5927" s="10"/>
      <c r="P5927" s="10"/>
      <c r="Q5927" s="10"/>
      <c r="R5927" s="10"/>
      <c r="S5927" s="10"/>
      <c r="T5927" s="10"/>
      <c r="U5927" s="10"/>
      <c r="V5927" s="10"/>
      <c r="W5927" s="10"/>
      <c r="X5927" s="10"/>
    </row>
    <row r="5928" spans="1:24" hidden="1" x14ac:dyDescent="0.2">
      <c r="A5928" s="3">
        <v>45784</v>
      </c>
      <c r="B5928" s="9">
        <v>-29.94</v>
      </c>
      <c r="C5928" s="9" t="s">
        <v>27</v>
      </c>
      <c r="D5928" s="9" t="s">
        <v>28</v>
      </c>
      <c r="E5928" s="9" t="s">
        <v>1652</v>
      </c>
      <c r="F5928" s="9" t="s">
        <v>4637</v>
      </c>
      <c r="G5928" s="9" t="s">
        <v>12</v>
      </c>
      <c r="H5928" s="9" t="s">
        <v>1653</v>
      </c>
      <c r="I5928" s="10"/>
      <c r="J5928" s="10"/>
      <c r="K5928" s="10"/>
      <c r="L5928" s="10"/>
      <c r="M5928" s="10"/>
      <c r="N5928" s="10"/>
      <c r="O5928" s="10"/>
      <c r="P5928" s="10"/>
      <c r="Q5928" s="10"/>
      <c r="R5928" s="10"/>
      <c r="S5928" s="10"/>
      <c r="T5928" s="10"/>
      <c r="U5928" s="10"/>
      <c r="V5928" s="10"/>
      <c r="W5928" s="10"/>
      <c r="X5928" s="10"/>
    </row>
    <row r="5929" spans="1:24" hidden="1" x14ac:dyDescent="0.2">
      <c r="A5929" s="3">
        <v>45799</v>
      </c>
      <c r="B5929" s="9">
        <v>-29.94</v>
      </c>
      <c r="C5929" s="9" t="s">
        <v>27</v>
      </c>
      <c r="D5929" s="9" t="s">
        <v>28</v>
      </c>
      <c r="E5929" s="9" t="s">
        <v>1652</v>
      </c>
      <c r="F5929" s="9" t="s">
        <v>4637</v>
      </c>
      <c r="G5929" s="9" t="s">
        <v>12</v>
      </c>
      <c r="H5929" s="9" t="s">
        <v>1653</v>
      </c>
      <c r="I5929" s="10"/>
      <c r="J5929" s="10"/>
      <c r="K5929" s="10"/>
      <c r="L5929" s="10"/>
      <c r="M5929" s="10"/>
      <c r="N5929" s="10"/>
      <c r="O5929" s="10"/>
      <c r="P5929" s="10"/>
      <c r="Q5929" s="10"/>
      <c r="R5929" s="10"/>
      <c r="S5929" s="10"/>
      <c r="T5929" s="10"/>
      <c r="U5929" s="10"/>
      <c r="V5929" s="10"/>
      <c r="W5929" s="10"/>
      <c r="X5929" s="10"/>
    </row>
    <row r="5930" spans="1:24" hidden="1" x14ac:dyDescent="0.2">
      <c r="A5930" s="3">
        <v>45826</v>
      </c>
      <c r="B5930" s="9">
        <v>-59.88</v>
      </c>
      <c r="C5930" s="9" t="s">
        <v>27</v>
      </c>
      <c r="D5930" s="9" t="s">
        <v>28</v>
      </c>
      <c r="E5930" s="9" t="s">
        <v>1652</v>
      </c>
      <c r="F5930" s="9" t="s">
        <v>4637</v>
      </c>
      <c r="G5930" s="9" t="s">
        <v>12</v>
      </c>
      <c r="H5930" s="9" t="s">
        <v>1653</v>
      </c>
      <c r="I5930" s="10"/>
      <c r="J5930" s="10"/>
      <c r="K5930" s="10"/>
      <c r="L5930" s="10"/>
      <c r="M5930" s="10"/>
      <c r="N5930" s="10"/>
      <c r="O5930" s="10"/>
      <c r="P5930" s="10"/>
      <c r="Q5930" s="10"/>
      <c r="R5930" s="10"/>
      <c r="S5930" s="10"/>
      <c r="T5930" s="10"/>
      <c r="U5930" s="10"/>
      <c r="V5930" s="10"/>
      <c r="W5930" s="10"/>
      <c r="X5930" s="10"/>
    </row>
    <row r="5931" spans="1:24" hidden="1" x14ac:dyDescent="0.2">
      <c r="A5931" s="3">
        <v>45840</v>
      </c>
      <c r="B5931" s="9">
        <v>-29.94</v>
      </c>
      <c r="C5931" s="9" t="s">
        <v>27</v>
      </c>
      <c r="D5931" s="9" t="s">
        <v>28</v>
      </c>
      <c r="E5931" s="9" t="s">
        <v>1652</v>
      </c>
      <c r="F5931" s="9" t="s">
        <v>4637</v>
      </c>
      <c r="G5931" s="9" t="s">
        <v>12</v>
      </c>
      <c r="H5931" s="9" t="s">
        <v>1653</v>
      </c>
      <c r="I5931" s="10"/>
      <c r="J5931" s="10"/>
      <c r="K5931" s="10"/>
      <c r="L5931" s="10"/>
      <c r="M5931" s="10"/>
      <c r="N5931" s="10"/>
      <c r="O5931" s="10"/>
      <c r="P5931" s="10"/>
      <c r="Q5931" s="10"/>
      <c r="R5931" s="10"/>
      <c r="S5931" s="10"/>
      <c r="T5931" s="10"/>
      <c r="U5931" s="10"/>
      <c r="V5931" s="10"/>
      <c r="W5931" s="10"/>
      <c r="X5931" s="10"/>
    </row>
    <row r="5932" spans="1:24" hidden="1" x14ac:dyDescent="0.2">
      <c r="A5932" s="3">
        <v>45854</v>
      </c>
      <c r="B5932" s="9">
        <v>-29.94</v>
      </c>
      <c r="C5932" s="9" t="s">
        <v>27</v>
      </c>
      <c r="D5932" s="9" t="s">
        <v>28</v>
      </c>
      <c r="E5932" s="9" t="s">
        <v>1652</v>
      </c>
      <c r="F5932" s="9" t="s">
        <v>4637</v>
      </c>
      <c r="G5932" s="9" t="s">
        <v>12</v>
      </c>
      <c r="H5932" s="9" t="s">
        <v>1653</v>
      </c>
      <c r="I5932" s="10"/>
      <c r="J5932" s="10"/>
      <c r="K5932" s="10"/>
      <c r="L5932" s="10"/>
      <c r="M5932" s="10"/>
      <c r="N5932" s="10"/>
      <c r="O5932" s="10"/>
      <c r="P5932" s="10"/>
      <c r="Q5932" s="10"/>
      <c r="R5932" s="10"/>
      <c r="S5932" s="10"/>
      <c r="T5932" s="10"/>
      <c r="U5932" s="10"/>
      <c r="V5932" s="10"/>
      <c r="W5932" s="10"/>
      <c r="X5932" s="10"/>
    </row>
    <row r="5933" spans="1:24" hidden="1" x14ac:dyDescent="0.2">
      <c r="A5933" s="3">
        <v>45868</v>
      </c>
      <c r="B5933" s="9">
        <v>-29.94</v>
      </c>
      <c r="C5933" s="9" t="s">
        <v>27</v>
      </c>
      <c r="D5933" s="9" t="s">
        <v>28</v>
      </c>
      <c r="E5933" s="9" t="s">
        <v>1652</v>
      </c>
      <c r="F5933" s="9" t="s">
        <v>4637</v>
      </c>
      <c r="G5933" s="9" t="s">
        <v>12</v>
      </c>
      <c r="H5933" s="9" t="s">
        <v>1653</v>
      </c>
      <c r="I5933" s="10"/>
      <c r="J5933" s="10"/>
      <c r="K5933" s="10"/>
      <c r="L5933" s="10"/>
      <c r="M5933" s="10"/>
      <c r="N5933" s="10"/>
      <c r="O5933" s="10"/>
      <c r="P5933" s="10"/>
      <c r="Q5933" s="10"/>
      <c r="R5933" s="10"/>
      <c r="S5933" s="10"/>
      <c r="T5933" s="10"/>
      <c r="U5933" s="10"/>
      <c r="V5933" s="10"/>
      <c r="W5933" s="10"/>
      <c r="X5933" s="10"/>
    </row>
    <row r="5934" spans="1:24" hidden="1" x14ac:dyDescent="0.2">
      <c r="A5934" s="3">
        <v>45355</v>
      </c>
      <c r="B5934" s="9">
        <v>-29.13</v>
      </c>
      <c r="C5934" s="9" t="s">
        <v>27</v>
      </c>
      <c r="D5934" s="9" t="s">
        <v>28</v>
      </c>
      <c r="E5934" s="9" t="s">
        <v>123</v>
      </c>
      <c r="F5934" s="9" t="s">
        <v>5538</v>
      </c>
      <c r="G5934" s="9" t="s">
        <v>5543</v>
      </c>
      <c r="H5934" s="9" t="s">
        <v>124</v>
      </c>
      <c r="I5934" s="10"/>
      <c r="J5934" s="10"/>
      <c r="K5934" s="10"/>
      <c r="L5934" s="10"/>
      <c r="M5934" s="10"/>
      <c r="N5934" s="10"/>
      <c r="O5934" s="10"/>
      <c r="P5934" s="10"/>
      <c r="Q5934" s="10"/>
      <c r="R5934" s="10"/>
      <c r="S5934" s="10"/>
      <c r="T5934" s="10"/>
      <c r="U5934" s="10"/>
      <c r="V5934" s="10"/>
      <c r="W5934" s="10"/>
      <c r="X5934" s="10"/>
    </row>
    <row r="5935" spans="1:24" hidden="1" x14ac:dyDescent="0.2">
      <c r="A5935" s="3">
        <v>45882</v>
      </c>
      <c r="B5935" s="9">
        <v>-29.94</v>
      </c>
      <c r="C5935" s="9" t="s">
        <v>27</v>
      </c>
      <c r="D5935" s="9" t="s">
        <v>28</v>
      </c>
      <c r="E5935" s="9" t="s">
        <v>1652</v>
      </c>
      <c r="F5935" s="9" t="s">
        <v>4637</v>
      </c>
      <c r="G5935" s="9" t="s">
        <v>12</v>
      </c>
      <c r="H5935" s="9" t="s">
        <v>1653</v>
      </c>
      <c r="I5935" s="10"/>
      <c r="J5935" s="10"/>
      <c r="K5935" s="10"/>
      <c r="L5935" s="10"/>
      <c r="M5935" s="10"/>
      <c r="N5935" s="10"/>
      <c r="O5935" s="10"/>
      <c r="P5935" s="10"/>
      <c r="Q5935" s="10"/>
      <c r="R5935" s="10"/>
      <c r="S5935" s="10"/>
      <c r="T5935" s="10"/>
      <c r="U5935" s="10"/>
      <c r="V5935" s="10"/>
      <c r="W5935" s="10"/>
      <c r="X5935" s="10"/>
    </row>
    <row r="5936" spans="1:24" hidden="1" x14ac:dyDescent="0.2">
      <c r="A5936" s="3">
        <v>45910</v>
      </c>
      <c r="B5936" s="9">
        <v>-59.88</v>
      </c>
      <c r="C5936" s="9" t="s">
        <v>27</v>
      </c>
      <c r="D5936" s="9" t="s">
        <v>28</v>
      </c>
      <c r="E5936" s="9" t="s">
        <v>1652</v>
      </c>
      <c r="F5936" s="9" t="s">
        <v>4637</v>
      </c>
      <c r="G5936" s="9" t="s">
        <v>12</v>
      </c>
      <c r="H5936" s="9" t="s">
        <v>1653</v>
      </c>
      <c r="I5936" s="10"/>
      <c r="J5936" s="10"/>
      <c r="K5936" s="10"/>
      <c r="L5936" s="10"/>
      <c r="M5936" s="10"/>
      <c r="N5936" s="10"/>
      <c r="O5936" s="10"/>
      <c r="P5936" s="10"/>
      <c r="Q5936" s="10"/>
      <c r="R5936" s="10"/>
      <c r="S5936" s="10"/>
      <c r="T5936" s="10"/>
      <c r="U5936" s="10"/>
      <c r="V5936" s="10"/>
      <c r="W5936" s="10"/>
      <c r="X5936" s="10"/>
    </row>
    <row r="5937" spans="1:24" hidden="1" x14ac:dyDescent="0.2">
      <c r="A5937" s="3">
        <v>45924</v>
      </c>
      <c r="B5937" s="9">
        <v>-29.94</v>
      </c>
      <c r="C5937" s="9" t="s">
        <v>27</v>
      </c>
      <c r="D5937" s="9" t="s">
        <v>28</v>
      </c>
      <c r="E5937" s="9" t="s">
        <v>1652</v>
      </c>
      <c r="F5937" s="9" t="s">
        <v>4637</v>
      </c>
      <c r="G5937" s="9" t="s">
        <v>12</v>
      </c>
      <c r="H5937" s="9" t="s">
        <v>1653</v>
      </c>
      <c r="I5937" s="10"/>
      <c r="J5937" s="10"/>
      <c r="K5937" s="10"/>
      <c r="L5937" s="10"/>
      <c r="M5937" s="10"/>
      <c r="N5937" s="10"/>
      <c r="O5937" s="10"/>
      <c r="P5937" s="10"/>
      <c r="Q5937" s="10"/>
      <c r="R5937" s="10"/>
      <c r="S5937" s="10"/>
      <c r="T5937" s="10"/>
      <c r="U5937" s="10"/>
      <c r="V5937" s="10"/>
      <c r="W5937" s="10"/>
      <c r="X5937" s="10"/>
    </row>
    <row r="5938" spans="1:24" hidden="1" x14ac:dyDescent="0.2">
      <c r="A5938" s="3">
        <v>45952</v>
      </c>
      <c r="B5938" s="9">
        <v>5923.39</v>
      </c>
      <c r="C5938" s="9" t="s">
        <v>5534</v>
      </c>
      <c r="D5938" s="9" t="s">
        <v>95</v>
      </c>
      <c r="E5938" s="9" t="s">
        <v>96</v>
      </c>
      <c r="F5938" s="9" t="s">
        <v>97</v>
      </c>
      <c r="G5938" s="9" t="s">
        <v>5532</v>
      </c>
      <c r="H5938" s="10" t="s">
        <v>4239</v>
      </c>
      <c r="I5938" s="10"/>
      <c r="J5938" s="10"/>
      <c r="K5938" s="10"/>
      <c r="L5938" s="10"/>
      <c r="M5938" s="10"/>
      <c r="N5938" s="10"/>
      <c r="O5938" s="10"/>
      <c r="P5938" s="10"/>
      <c r="Q5938" s="10"/>
      <c r="R5938" s="10"/>
      <c r="S5938" s="10"/>
      <c r="T5938" s="10"/>
      <c r="U5938" s="10"/>
      <c r="V5938" s="10"/>
      <c r="W5938" s="10"/>
      <c r="X5938" s="10"/>
    </row>
    <row r="5939" spans="1:24" hidden="1" x14ac:dyDescent="0.2">
      <c r="A5939" s="3">
        <v>45303</v>
      </c>
      <c r="B5939" s="9">
        <v>5185.51</v>
      </c>
      <c r="C5939" s="9" t="s">
        <v>172</v>
      </c>
      <c r="D5939" s="10"/>
      <c r="E5939" s="9" t="s">
        <v>253</v>
      </c>
      <c r="F5939" s="9" t="s">
        <v>97</v>
      </c>
      <c r="G5939" s="9" t="s">
        <v>5531</v>
      </c>
      <c r="H5939" s="9" t="s">
        <v>66</v>
      </c>
      <c r="I5939" s="10"/>
      <c r="J5939" s="10"/>
      <c r="K5939" s="10"/>
      <c r="L5939" s="10"/>
      <c r="M5939" s="10"/>
      <c r="N5939" s="10"/>
      <c r="O5939" s="10"/>
      <c r="P5939" s="10"/>
      <c r="Q5939" s="10"/>
      <c r="R5939" s="10"/>
      <c r="S5939" s="10"/>
      <c r="T5939" s="10"/>
      <c r="U5939" s="10"/>
      <c r="V5939" s="10"/>
      <c r="W5939" s="10"/>
      <c r="X5939" s="10"/>
    </row>
    <row r="5940" spans="1:24" hidden="1" x14ac:dyDescent="0.2">
      <c r="A5940" s="3">
        <v>45363</v>
      </c>
      <c r="B5940" s="9">
        <v>-29.13</v>
      </c>
      <c r="C5940" s="9" t="s">
        <v>27</v>
      </c>
      <c r="D5940" s="9" t="s">
        <v>28</v>
      </c>
      <c r="E5940" s="9" t="s">
        <v>123</v>
      </c>
      <c r="F5940" s="9" t="s">
        <v>5538</v>
      </c>
      <c r="G5940" s="9" t="s">
        <v>5543</v>
      </c>
      <c r="H5940" s="9" t="s">
        <v>124</v>
      </c>
      <c r="I5940" s="10"/>
      <c r="J5940" s="10"/>
      <c r="K5940" s="10"/>
      <c r="L5940" s="10"/>
      <c r="M5940" s="10"/>
      <c r="N5940" s="10"/>
      <c r="O5940" s="10"/>
      <c r="P5940" s="10"/>
      <c r="Q5940" s="10"/>
      <c r="R5940" s="10"/>
      <c r="S5940" s="10"/>
      <c r="T5940" s="10"/>
      <c r="U5940" s="10"/>
      <c r="V5940" s="10"/>
      <c r="W5940" s="10"/>
      <c r="X5940" s="10"/>
    </row>
    <row r="5941" spans="1:24" hidden="1" x14ac:dyDescent="0.2">
      <c r="A5941" s="3">
        <v>45448</v>
      </c>
      <c r="B5941" s="9">
        <v>-41.92</v>
      </c>
      <c r="C5941" s="9" t="s">
        <v>27</v>
      </c>
      <c r="D5941" s="9" t="s">
        <v>28</v>
      </c>
      <c r="E5941" s="9" t="s">
        <v>123</v>
      </c>
      <c r="F5941" s="9" t="s">
        <v>5538</v>
      </c>
      <c r="G5941" s="9" t="s">
        <v>5543</v>
      </c>
      <c r="H5941" s="9" t="s">
        <v>124</v>
      </c>
      <c r="I5941" s="10"/>
      <c r="J5941" s="10"/>
      <c r="K5941" s="10"/>
      <c r="L5941" s="10"/>
      <c r="M5941" s="10"/>
      <c r="N5941" s="10"/>
      <c r="O5941" s="10"/>
      <c r="P5941" s="10"/>
      <c r="Q5941" s="10"/>
      <c r="R5941" s="10"/>
      <c r="S5941" s="10"/>
      <c r="T5941" s="10"/>
      <c r="U5941" s="10"/>
      <c r="V5941" s="10"/>
      <c r="W5941" s="10"/>
      <c r="X5941" s="10"/>
    </row>
    <row r="5942" spans="1:24" hidden="1" x14ac:dyDescent="0.2">
      <c r="A5942" s="3">
        <v>45457</v>
      </c>
      <c r="B5942" s="9">
        <v>-43.14</v>
      </c>
      <c r="C5942" s="9" t="s">
        <v>27</v>
      </c>
      <c r="D5942" s="9" t="s">
        <v>28</v>
      </c>
      <c r="E5942" s="9" t="s">
        <v>123</v>
      </c>
      <c r="F5942" s="9" t="s">
        <v>5538</v>
      </c>
      <c r="G5942" s="9" t="s">
        <v>5543</v>
      </c>
      <c r="H5942" s="9" t="s">
        <v>124</v>
      </c>
      <c r="I5942" s="10"/>
      <c r="J5942" s="10"/>
      <c r="K5942" s="10"/>
      <c r="L5942" s="10"/>
      <c r="M5942" s="10"/>
      <c r="N5942" s="10"/>
      <c r="O5942" s="10"/>
      <c r="P5942" s="10"/>
      <c r="Q5942" s="10"/>
      <c r="R5942" s="10"/>
      <c r="S5942" s="10"/>
      <c r="T5942" s="10"/>
      <c r="U5942" s="10"/>
      <c r="V5942" s="10"/>
      <c r="W5942" s="10"/>
      <c r="X5942" s="10"/>
    </row>
    <row r="5943" spans="1:24" hidden="1" x14ac:dyDescent="0.2">
      <c r="A5943" s="3">
        <v>45468</v>
      </c>
      <c r="B5943" s="9">
        <v>-62.42</v>
      </c>
      <c r="C5943" s="9" t="s">
        <v>27</v>
      </c>
      <c r="D5943" s="9" t="s">
        <v>28</v>
      </c>
      <c r="E5943" s="9" t="s">
        <v>123</v>
      </c>
      <c r="F5943" s="9" t="s">
        <v>5538</v>
      </c>
      <c r="G5943" s="9" t="s">
        <v>5543</v>
      </c>
      <c r="H5943" s="9" t="s">
        <v>124</v>
      </c>
      <c r="I5943" s="10"/>
      <c r="J5943" s="10"/>
      <c r="K5943" s="10"/>
      <c r="L5943" s="10"/>
      <c r="M5943" s="10"/>
      <c r="N5943" s="10"/>
      <c r="O5943" s="10"/>
      <c r="P5943" s="10"/>
      <c r="Q5943" s="10"/>
      <c r="R5943" s="10"/>
      <c r="S5943" s="10"/>
      <c r="T5943" s="10"/>
      <c r="U5943" s="10"/>
      <c r="V5943" s="10"/>
      <c r="W5943" s="10"/>
      <c r="X5943" s="10"/>
    </row>
    <row r="5944" spans="1:24" hidden="1" x14ac:dyDescent="0.2">
      <c r="A5944" s="3">
        <v>45468</v>
      </c>
      <c r="B5944" s="9">
        <v>-28.01</v>
      </c>
      <c r="C5944" s="9" t="s">
        <v>27</v>
      </c>
      <c r="D5944" s="9" t="s">
        <v>28</v>
      </c>
      <c r="E5944" s="9" t="s">
        <v>123</v>
      </c>
      <c r="F5944" s="9" t="s">
        <v>5538</v>
      </c>
      <c r="G5944" s="9" t="s">
        <v>5543</v>
      </c>
      <c r="H5944" s="9" t="s">
        <v>124</v>
      </c>
      <c r="I5944" s="10"/>
      <c r="J5944" s="10"/>
      <c r="K5944" s="10"/>
      <c r="L5944" s="10"/>
      <c r="M5944" s="10"/>
      <c r="N5944" s="10"/>
      <c r="O5944" s="10"/>
      <c r="P5944" s="10"/>
      <c r="Q5944" s="10"/>
      <c r="R5944" s="10"/>
      <c r="S5944" s="10"/>
      <c r="T5944" s="10"/>
      <c r="U5944" s="10"/>
      <c r="V5944" s="10"/>
      <c r="W5944" s="10"/>
      <c r="X5944" s="10"/>
    </row>
    <row r="5945" spans="1:24" hidden="1" x14ac:dyDescent="0.2">
      <c r="A5945" s="3">
        <v>45503</v>
      </c>
      <c r="B5945" s="9">
        <v>-59.78</v>
      </c>
      <c r="C5945" s="9" t="s">
        <v>27</v>
      </c>
      <c r="D5945" s="9" t="s">
        <v>28</v>
      </c>
      <c r="E5945" s="9" t="s">
        <v>123</v>
      </c>
      <c r="F5945" s="9" t="s">
        <v>5538</v>
      </c>
      <c r="G5945" s="9" t="s">
        <v>5543</v>
      </c>
      <c r="H5945" s="9" t="s">
        <v>124</v>
      </c>
      <c r="I5945" s="10"/>
      <c r="J5945" s="10"/>
      <c r="K5945" s="10"/>
      <c r="L5945" s="10"/>
      <c r="M5945" s="10"/>
      <c r="N5945" s="10"/>
      <c r="O5945" s="10"/>
      <c r="P5945" s="10"/>
      <c r="Q5945" s="10"/>
      <c r="R5945" s="10"/>
      <c r="S5945" s="10"/>
      <c r="T5945" s="10"/>
      <c r="U5945" s="10"/>
      <c r="V5945" s="10"/>
      <c r="W5945" s="10"/>
      <c r="X5945" s="10"/>
    </row>
    <row r="5946" spans="1:24" hidden="1" x14ac:dyDescent="0.2">
      <c r="A5946" s="3">
        <v>45510</v>
      </c>
      <c r="B5946" s="9">
        <v>-31.16</v>
      </c>
      <c r="C5946" s="9" t="s">
        <v>27</v>
      </c>
      <c r="D5946" s="9" t="s">
        <v>28</v>
      </c>
      <c r="E5946" s="9" t="s">
        <v>123</v>
      </c>
      <c r="F5946" s="9" t="s">
        <v>5538</v>
      </c>
      <c r="G5946" s="9" t="s">
        <v>5543</v>
      </c>
      <c r="H5946" s="9" t="s">
        <v>124</v>
      </c>
      <c r="I5946" s="10"/>
      <c r="J5946" s="10"/>
      <c r="K5946" s="10"/>
      <c r="L5946" s="10"/>
      <c r="M5946" s="10"/>
      <c r="N5946" s="10"/>
      <c r="O5946" s="10"/>
      <c r="P5946" s="10"/>
      <c r="Q5946" s="10"/>
      <c r="R5946" s="10"/>
      <c r="S5946" s="10"/>
      <c r="T5946" s="10"/>
      <c r="U5946" s="10"/>
      <c r="V5946" s="10"/>
      <c r="W5946" s="10"/>
      <c r="X5946" s="10"/>
    </row>
    <row r="5947" spans="1:24" hidden="1" x14ac:dyDescent="0.2">
      <c r="A5947" s="3">
        <v>45512</v>
      </c>
      <c r="B5947" s="9">
        <v>-53.69</v>
      </c>
      <c r="C5947" s="9" t="s">
        <v>27</v>
      </c>
      <c r="D5947" s="9" t="s">
        <v>28</v>
      </c>
      <c r="E5947" s="9" t="s">
        <v>123</v>
      </c>
      <c r="F5947" s="9" t="s">
        <v>5538</v>
      </c>
      <c r="G5947" s="9" t="s">
        <v>5543</v>
      </c>
      <c r="H5947" s="9" t="s">
        <v>124</v>
      </c>
      <c r="I5947" s="10"/>
      <c r="J5947" s="10"/>
      <c r="K5947" s="10"/>
      <c r="L5947" s="10"/>
      <c r="M5947" s="10"/>
      <c r="N5947" s="10"/>
      <c r="O5947" s="10"/>
      <c r="P5947" s="10"/>
      <c r="Q5947" s="10"/>
      <c r="R5947" s="10"/>
      <c r="S5947" s="10"/>
      <c r="T5947" s="10"/>
      <c r="U5947" s="10"/>
      <c r="V5947" s="10"/>
      <c r="W5947" s="10"/>
      <c r="X5947" s="10"/>
    </row>
    <row r="5948" spans="1:24" hidden="1" x14ac:dyDescent="0.2">
      <c r="A5948" s="3">
        <v>45548</v>
      </c>
      <c r="B5948" s="9">
        <v>-22.23</v>
      </c>
      <c r="C5948" s="9" t="s">
        <v>27</v>
      </c>
      <c r="D5948" s="9" t="s">
        <v>28</v>
      </c>
      <c r="E5948" s="9" t="s">
        <v>123</v>
      </c>
      <c r="F5948" s="9" t="s">
        <v>5538</v>
      </c>
      <c r="G5948" s="9" t="s">
        <v>5543</v>
      </c>
      <c r="H5948" s="9" t="s">
        <v>124</v>
      </c>
      <c r="I5948" s="10"/>
      <c r="J5948" s="10"/>
      <c r="K5948" s="10"/>
      <c r="L5948" s="10"/>
      <c r="M5948" s="10"/>
      <c r="N5948" s="10"/>
      <c r="O5948" s="10"/>
      <c r="P5948" s="10"/>
      <c r="Q5948" s="10"/>
      <c r="R5948" s="10"/>
      <c r="S5948" s="10"/>
      <c r="T5948" s="10"/>
      <c r="U5948" s="10"/>
      <c r="V5948" s="10"/>
      <c r="W5948" s="10"/>
      <c r="X5948" s="10"/>
    </row>
    <row r="5949" spans="1:24" hidden="1" x14ac:dyDescent="0.2">
      <c r="A5949" s="3">
        <v>45552</v>
      </c>
      <c r="B5949" s="9">
        <v>-50.45</v>
      </c>
      <c r="C5949" s="9" t="s">
        <v>27</v>
      </c>
      <c r="D5949" s="9" t="s">
        <v>28</v>
      </c>
      <c r="E5949" s="9" t="s">
        <v>123</v>
      </c>
      <c r="F5949" s="9" t="s">
        <v>5538</v>
      </c>
      <c r="G5949" s="9" t="s">
        <v>5543</v>
      </c>
      <c r="H5949" s="9" t="s">
        <v>124</v>
      </c>
      <c r="I5949" s="10"/>
      <c r="J5949" s="10"/>
      <c r="K5949" s="10"/>
      <c r="L5949" s="10"/>
      <c r="M5949" s="10"/>
      <c r="N5949" s="10"/>
      <c r="O5949" s="10"/>
      <c r="P5949" s="10"/>
      <c r="Q5949" s="10"/>
      <c r="R5949" s="10"/>
      <c r="S5949" s="10"/>
      <c r="T5949" s="10"/>
      <c r="U5949" s="10"/>
      <c r="V5949" s="10"/>
      <c r="W5949" s="10"/>
      <c r="X5949" s="10"/>
    </row>
    <row r="5950" spans="1:24" hidden="1" x14ac:dyDescent="0.2">
      <c r="A5950" s="3">
        <v>45569</v>
      </c>
      <c r="B5950" s="9">
        <v>-68.680000000000007</v>
      </c>
      <c r="C5950" s="9" t="s">
        <v>27</v>
      </c>
      <c r="D5950" s="9" t="s">
        <v>28</v>
      </c>
      <c r="E5950" s="9" t="s">
        <v>123</v>
      </c>
      <c r="F5950" s="9" t="s">
        <v>5538</v>
      </c>
      <c r="G5950" s="9" t="s">
        <v>5543</v>
      </c>
      <c r="H5950" s="9" t="s">
        <v>124</v>
      </c>
      <c r="I5950" s="10"/>
      <c r="J5950" s="10"/>
      <c r="K5950" s="10"/>
      <c r="L5950" s="10"/>
      <c r="M5950" s="10"/>
      <c r="N5950" s="10"/>
      <c r="O5950" s="10"/>
      <c r="P5950" s="10"/>
      <c r="Q5950" s="10"/>
      <c r="R5950" s="10"/>
      <c r="S5950" s="10"/>
      <c r="T5950" s="10"/>
      <c r="U5950" s="10"/>
      <c r="V5950" s="10"/>
      <c r="W5950" s="10"/>
      <c r="X5950" s="10"/>
    </row>
    <row r="5951" spans="1:24" hidden="1" x14ac:dyDescent="0.2">
      <c r="A5951" s="3">
        <v>45587</v>
      </c>
      <c r="B5951" s="9">
        <v>-78.64</v>
      </c>
      <c r="C5951" s="9" t="s">
        <v>27</v>
      </c>
      <c r="D5951" s="9" t="s">
        <v>28</v>
      </c>
      <c r="E5951" s="9" t="s">
        <v>123</v>
      </c>
      <c r="F5951" s="9" t="s">
        <v>5538</v>
      </c>
      <c r="G5951" s="9" t="s">
        <v>5543</v>
      </c>
      <c r="H5951" s="9" t="s">
        <v>124</v>
      </c>
      <c r="I5951" s="10"/>
      <c r="J5951" s="10"/>
      <c r="K5951" s="10"/>
      <c r="L5951" s="10"/>
      <c r="M5951" s="10"/>
      <c r="N5951" s="10"/>
      <c r="O5951" s="10"/>
      <c r="P5951" s="10"/>
      <c r="Q5951" s="10"/>
      <c r="R5951" s="10"/>
      <c r="S5951" s="10"/>
      <c r="T5951" s="10"/>
      <c r="U5951" s="10"/>
      <c r="V5951" s="10"/>
      <c r="W5951" s="10"/>
      <c r="X5951" s="10"/>
    </row>
    <row r="5952" spans="1:24" hidden="1" x14ac:dyDescent="0.2">
      <c r="A5952" s="3">
        <v>45600</v>
      </c>
      <c r="B5952" s="9">
        <v>-58.59</v>
      </c>
      <c r="C5952" s="9" t="s">
        <v>27</v>
      </c>
      <c r="D5952" s="9" t="s">
        <v>28</v>
      </c>
      <c r="E5952" s="9" t="s">
        <v>123</v>
      </c>
      <c r="F5952" s="9" t="s">
        <v>5538</v>
      </c>
      <c r="G5952" s="9" t="s">
        <v>5543</v>
      </c>
      <c r="H5952" s="9" t="s">
        <v>124</v>
      </c>
      <c r="I5952" s="10"/>
      <c r="J5952" s="10"/>
      <c r="K5952" s="10"/>
      <c r="L5952" s="10"/>
      <c r="M5952" s="10"/>
      <c r="N5952" s="10"/>
      <c r="O5952" s="10"/>
      <c r="P5952" s="10"/>
      <c r="Q5952" s="10"/>
      <c r="R5952" s="10"/>
      <c r="S5952" s="10"/>
      <c r="T5952" s="10"/>
      <c r="U5952" s="10"/>
      <c r="V5952" s="10"/>
      <c r="W5952" s="10"/>
      <c r="X5952" s="10"/>
    </row>
    <row r="5953" spans="1:24" hidden="1" x14ac:dyDescent="0.2">
      <c r="A5953" s="3">
        <v>45624</v>
      </c>
      <c r="B5953" s="9">
        <v>-64.16</v>
      </c>
      <c r="C5953" s="9" t="s">
        <v>27</v>
      </c>
      <c r="D5953" s="9" t="s">
        <v>28</v>
      </c>
      <c r="E5953" s="9" t="s">
        <v>123</v>
      </c>
      <c r="F5953" s="9" t="s">
        <v>5538</v>
      </c>
      <c r="G5953" s="9" t="s">
        <v>5543</v>
      </c>
      <c r="H5953" s="9" t="s">
        <v>124</v>
      </c>
      <c r="I5953" s="10"/>
      <c r="J5953" s="10"/>
      <c r="K5953" s="10"/>
      <c r="L5953" s="10"/>
      <c r="M5953" s="10"/>
      <c r="N5953" s="10"/>
      <c r="O5953" s="10"/>
      <c r="P5953" s="10"/>
      <c r="Q5953" s="10"/>
      <c r="R5953" s="10"/>
      <c r="S5953" s="10"/>
      <c r="T5953" s="10"/>
      <c r="U5953" s="10"/>
      <c r="V5953" s="10"/>
      <c r="W5953" s="10"/>
      <c r="X5953" s="10"/>
    </row>
    <row r="5954" spans="1:24" hidden="1" x14ac:dyDescent="0.2">
      <c r="A5954" s="3">
        <v>45645</v>
      </c>
      <c r="B5954" s="9">
        <v>-82.68</v>
      </c>
      <c r="C5954" s="9" t="s">
        <v>27</v>
      </c>
      <c r="D5954" s="9" t="s">
        <v>28</v>
      </c>
      <c r="E5954" s="9" t="s">
        <v>123</v>
      </c>
      <c r="F5954" s="9" t="s">
        <v>5538</v>
      </c>
      <c r="G5954" s="9" t="s">
        <v>5543</v>
      </c>
      <c r="H5954" s="9" t="s">
        <v>124</v>
      </c>
      <c r="I5954" s="10"/>
      <c r="J5954" s="10"/>
      <c r="K5954" s="10"/>
      <c r="L5954" s="10"/>
      <c r="M5954" s="10"/>
      <c r="N5954" s="10"/>
      <c r="O5954" s="10"/>
      <c r="P5954" s="10"/>
      <c r="Q5954" s="10"/>
      <c r="R5954" s="10"/>
      <c r="S5954" s="10"/>
      <c r="T5954" s="10"/>
      <c r="U5954" s="10"/>
      <c r="V5954" s="10"/>
      <c r="W5954" s="10"/>
      <c r="X5954" s="10"/>
    </row>
    <row r="5955" spans="1:24" hidden="1" x14ac:dyDescent="0.2">
      <c r="A5955" s="3">
        <v>45656</v>
      </c>
      <c r="B5955" s="9">
        <v>-106.97</v>
      </c>
      <c r="C5955" s="9" t="s">
        <v>27</v>
      </c>
      <c r="D5955" s="9" t="s">
        <v>28</v>
      </c>
      <c r="E5955" s="9" t="s">
        <v>123</v>
      </c>
      <c r="F5955" s="9" t="s">
        <v>5538</v>
      </c>
      <c r="G5955" s="9" t="s">
        <v>5543</v>
      </c>
      <c r="H5955" s="9" t="s">
        <v>124</v>
      </c>
      <c r="I5955" s="10"/>
      <c r="J5955" s="10"/>
      <c r="K5955" s="10"/>
      <c r="L5955" s="10"/>
      <c r="M5955" s="10"/>
      <c r="N5955" s="10"/>
      <c r="O5955" s="10"/>
      <c r="P5955" s="10"/>
      <c r="Q5955" s="10"/>
      <c r="R5955" s="10"/>
      <c r="S5955" s="10"/>
      <c r="T5955" s="10"/>
      <c r="U5955" s="10"/>
      <c r="V5955" s="10"/>
      <c r="W5955" s="10"/>
      <c r="X5955" s="10"/>
    </row>
    <row r="5956" spans="1:24" hidden="1" x14ac:dyDescent="0.2">
      <c r="A5956" s="3">
        <v>45692</v>
      </c>
      <c r="B5956" s="9">
        <v>-109.19</v>
      </c>
      <c r="C5956" s="9" t="s">
        <v>27</v>
      </c>
      <c r="D5956" s="9" t="s">
        <v>28</v>
      </c>
      <c r="E5956" s="9" t="s">
        <v>123</v>
      </c>
      <c r="F5956" s="9" t="s">
        <v>5538</v>
      </c>
      <c r="G5956" s="9" t="s">
        <v>5543</v>
      </c>
      <c r="H5956" s="9" t="s">
        <v>124</v>
      </c>
      <c r="I5956" s="10"/>
      <c r="J5956" s="10"/>
      <c r="K5956" s="10"/>
      <c r="L5956" s="10"/>
      <c r="M5956" s="10"/>
      <c r="N5956" s="10"/>
      <c r="O5956" s="10"/>
      <c r="P5956" s="10"/>
      <c r="Q5956" s="10"/>
      <c r="R5956" s="10"/>
      <c r="S5956" s="10"/>
      <c r="T5956" s="10"/>
      <c r="U5956" s="10"/>
      <c r="V5956" s="10"/>
      <c r="W5956" s="10"/>
      <c r="X5956" s="10"/>
    </row>
    <row r="5957" spans="1:24" hidden="1" x14ac:dyDescent="0.2">
      <c r="A5957" s="3">
        <v>45712</v>
      </c>
      <c r="B5957" s="9">
        <v>-60.92</v>
      </c>
      <c r="C5957" s="9" t="s">
        <v>27</v>
      </c>
      <c r="D5957" s="9" t="s">
        <v>28</v>
      </c>
      <c r="E5957" s="9" t="s">
        <v>123</v>
      </c>
      <c r="F5957" s="9" t="s">
        <v>5538</v>
      </c>
      <c r="G5957" s="9" t="s">
        <v>5543</v>
      </c>
      <c r="H5957" s="9" t="s">
        <v>124</v>
      </c>
      <c r="I5957" s="10"/>
      <c r="J5957" s="10"/>
      <c r="K5957" s="10"/>
      <c r="L5957" s="10"/>
      <c r="M5957" s="10"/>
      <c r="N5957" s="10"/>
      <c r="O5957" s="10"/>
      <c r="P5957" s="10"/>
      <c r="Q5957" s="10"/>
      <c r="R5957" s="10"/>
      <c r="S5957" s="10"/>
      <c r="T5957" s="10"/>
      <c r="U5957" s="10"/>
      <c r="V5957" s="10"/>
      <c r="W5957" s="10"/>
      <c r="X5957" s="10"/>
    </row>
    <row r="5958" spans="1:24" hidden="1" x14ac:dyDescent="0.2">
      <c r="A5958" s="3">
        <v>45727</v>
      </c>
      <c r="B5958" s="9">
        <v>-67.8</v>
      </c>
      <c r="C5958" s="9" t="s">
        <v>27</v>
      </c>
      <c r="D5958" s="9" t="s">
        <v>28</v>
      </c>
      <c r="E5958" s="9" t="s">
        <v>123</v>
      </c>
      <c r="F5958" s="9" t="s">
        <v>5538</v>
      </c>
      <c r="G5958" s="9" t="s">
        <v>5543</v>
      </c>
      <c r="H5958" s="9" t="s">
        <v>124</v>
      </c>
      <c r="I5958" s="10"/>
      <c r="J5958" s="10"/>
      <c r="K5958" s="10"/>
      <c r="L5958" s="10"/>
      <c r="M5958" s="10"/>
      <c r="N5958" s="10"/>
      <c r="O5958" s="10"/>
      <c r="P5958" s="10"/>
      <c r="Q5958" s="10"/>
      <c r="R5958" s="10"/>
      <c r="S5958" s="10"/>
      <c r="T5958" s="10"/>
      <c r="U5958" s="10"/>
      <c r="V5958" s="10"/>
      <c r="W5958" s="10"/>
      <c r="X5958" s="10"/>
    </row>
    <row r="5959" spans="1:24" hidden="1" x14ac:dyDescent="0.2">
      <c r="A5959" s="3">
        <v>45832</v>
      </c>
      <c r="B5959" s="9">
        <v>-32.79</v>
      </c>
      <c r="C5959" s="9" t="s">
        <v>27</v>
      </c>
      <c r="D5959" s="9" t="s">
        <v>28</v>
      </c>
      <c r="E5959" s="9" t="s">
        <v>123</v>
      </c>
      <c r="F5959" s="9" t="s">
        <v>5538</v>
      </c>
      <c r="G5959" s="9" t="s">
        <v>5543</v>
      </c>
      <c r="H5959" s="9" t="s">
        <v>124</v>
      </c>
      <c r="I5959" s="10"/>
      <c r="J5959" s="10"/>
      <c r="K5959" s="10"/>
      <c r="L5959" s="10"/>
      <c r="M5959" s="10"/>
      <c r="N5959" s="10"/>
      <c r="O5959" s="10"/>
      <c r="P5959" s="10"/>
      <c r="Q5959" s="10"/>
      <c r="R5959" s="10"/>
      <c r="S5959" s="10"/>
      <c r="T5959" s="10"/>
      <c r="U5959" s="10"/>
      <c r="V5959" s="10"/>
      <c r="W5959" s="10"/>
      <c r="X5959" s="10"/>
    </row>
    <row r="5960" spans="1:24" hidden="1" x14ac:dyDescent="0.2">
      <c r="A5960" s="3">
        <v>45853</v>
      </c>
      <c r="B5960" s="9">
        <v>-56.47</v>
      </c>
      <c r="C5960" s="9" t="s">
        <v>27</v>
      </c>
      <c r="D5960" s="9" t="s">
        <v>28</v>
      </c>
      <c r="E5960" s="9" t="s">
        <v>123</v>
      </c>
      <c r="F5960" s="9" t="s">
        <v>5538</v>
      </c>
      <c r="G5960" s="9" t="s">
        <v>5543</v>
      </c>
      <c r="H5960" s="9" t="s">
        <v>124</v>
      </c>
      <c r="I5960" s="10"/>
      <c r="J5960" s="10"/>
      <c r="K5960" s="10"/>
      <c r="L5960" s="10"/>
      <c r="M5960" s="10"/>
      <c r="N5960" s="10"/>
      <c r="O5960" s="10"/>
      <c r="P5960" s="10"/>
      <c r="Q5960" s="10"/>
      <c r="R5960" s="10"/>
      <c r="S5960" s="10"/>
      <c r="T5960" s="10"/>
      <c r="U5960" s="10"/>
      <c r="V5960" s="10"/>
      <c r="W5960" s="10"/>
      <c r="X5960" s="10"/>
    </row>
    <row r="5961" spans="1:24" hidden="1" x14ac:dyDescent="0.2">
      <c r="A5961" s="3">
        <v>45887</v>
      </c>
      <c r="B5961" s="9">
        <v>-63.96</v>
      </c>
      <c r="C5961" s="9" t="s">
        <v>27</v>
      </c>
      <c r="D5961" s="9" t="s">
        <v>28</v>
      </c>
      <c r="E5961" s="9" t="s">
        <v>123</v>
      </c>
      <c r="F5961" s="9" t="s">
        <v>5538</v>
      </c>
      <c r="G5961" s="9" t="s">
        <v>5543</v>
      </c>
      <c r="H5961" s="9" t="s">
        <v>124</v>
      </c>
      <c r="I5961" s="10"/>
      <c r="J5961" s="10"/>
      <c r="K5961" s="10"/>
      <c r="L5961" s="10"/>
      <c r="M5961" s="10"/>
      <c r="N5961" s="10"/>
      <c r="O5961" s="10"/>
      <c r="P5961" s="10"/>
      <c r="Q5961" s="10"/>
      <c r="R5961" s="10"/>
      <c r="S5961" s="10"/>
      <c r="T5961" s="10"/>
      <c r="U5961" s="10"/>
      <c r="V5961" s="10"/>
      <c r="W5961" s="10"/>
      <c r="X5961" s="10"/>
    </row>
    <row r="5962" spans="1:24" hidden="1" x14ac:dyDescent="0.2">
      <c r="A5962" s="3">
        <v>45916</v>
      </c>
      <c r="B5962" s="9">
        <v>-27.73</v>
      </c>
      <c r="C5962" s="9" t="s">
        <v>27</v>
      </c>
      <c r="D5962" s="9" t="s">
        <v>28</v>
      </c>
      <c r="E5962" s="9" t="s">
        <v>123</v>
      </c>
      <c r="F5962" s="9" t="s">
        <v>5538</v>
      </c>
      <c r="G5962" s="9" t="s">
        <v>5543</v>
      </c>
      <c r="H5962" s="9" t="s">
        <v>124</v>
      </c>
      <c r="I5962" s="10"/>
      <c r="J5962" s="10"/>
      <c r="K5962" s="10"/>
      <c r="L5962" s="10"/>
      <c r="M5962" s="10"/>
      <c r="N5962" s="10"/>
      <c r="O5962" s="10"/>
      <c r="P5962" s="10"/>
      <c r="Q5962" s="10"/>
      <c r="R5962" s="10"/>
      <c r="S5962" s="10"/>
      <c r="T5962" s="10"/>
      <c r="U5962" s="10"/>
      <c r="V5962" s="10"/>
      <c r="W5962" s="10"/>
      <c r="X5962" s="10"/>
    </row>
    <row r="5963" spans="1:24" hidden="1" x14ac:dyDescent="0.2">
      <c r="A5963" s="3">
        <v>45923</v>
      </c>
      <c r="B5963" s="9">
        <v>-75.5</v>
      </c>
      <c r="C5963" s="9" t="s">
        <v>27</v>
      </c>
      <c r="D5963" s="9" t="s">
        <v>28</v>
      </c>
      <c r="E5963" s="9" t="s">
        <v>123</v>
      </c>
      <c r="F5963" s="9" t="s">
        <v>5538</v>
      </c>
      <c r="G5963" s="9" t="s">
        <v>5543</v>
      </c>
      <c r="H5963" s="9" t="s">
        <v>124</v>
      </c>
      <c r="I5963" s="10"/>
      <c r="J5963" s="10"/>
      <c r="K5963" s="10"/>
      <c r="L5963" s="10"/>
      <c r="M5963" s="10"/>
      <c r="N5963" s="10"/>
      <c r="O5963" s="10"/>
      <c r="P5963" s="10"/>
      <c r="Q5963" s="10"/>
      <c r="R5963" s="10"/>
      <c r="S5963" s="10"/>
      <c r="T5963" s="10"/>
      <c r="U5963" s="10"/>
      <c r="V5963" s="10"/>
      <c r="W5963" s="10"/>
      <c r="X5963" s="10"/>
    </row>
    <row r="5964" spans="1:24" hidden="1" x14ac:dyDescent="0.2">
      <c r="A5964" s="3">
        <v>45965</v>
      </c>
      <c r="B5964" s="9">
        <v>-73.47</v>
      </c>
      <c r="C5964" s="9" t="s">
        <v>27</v>
      </c>
      <c r="D5964" s="9" t="s">
        <v>28</v>
      </c>
      <c r="E5964" s="9" t="s">
        <v>123</v>
      </c>
      <c r="F5964" s="9" t="s">
        <v>5538</v>
      </c>
      <c r="G5964" s="9" t="s">
        <v>5543</v>
      </c>
      <c r="H5964" s="9" t="s">
        <v>124</v>
      </c>
      <c r="I5964" s="10"/>
      <c r="J5964" s="10"/>
      <c r="K5964" s="10"/>
      <c r="L5964" s="10"/>
      <c r="M5964" s="10"/>
      <c r="N5964" s="10"/>
      <c r="O5964" s="10"/>
      <c r="P5964" s="10"/>
      <c r="Q5964" s="10"/>
      <c r="R5964" s="10"/>
      <c r="S5964" s="10"/>
      <c r="T5964" s="10"/>
      <c r="U5964" s="10"/>
      <c r="V5964" s="10"/>
      <c r="W5964" s="10"/>
      <c r="X5964" s="10"/>
    </row>
    <row r="5965" spans="1:24" hidden="1" x14ac:dyDescent="0.2">
      <c r="A5965" s="3">
        <v>45972</v>
      </c>
      <c r="B5965" s="9">
        <v>-65.48</v>
      </c>
      <c r="C5965" s="9" t="s">
        <v>27</v>
      </c>
      <c r="D5965" s="9" t="s">
        <v>28</v>
      </c>
      <c r="E5965" s="9" t="s">
        <v>123</v>
      </c>
      <c r="F5965" s="9" t="s">
        <v>5538</v>
      </c>
      <c r="G5965" s="9" t="s">
        <v>5543</v>
      </c>
      <c r="H5965" s="9" t="s">
        <v>124</v>
      </c>
      <c r="I5965" s="10"/>
      <c r="J5965" s="10"/>
      <c r="K5965" s="10"/>
      <c r="L5965" s="10"/>
      <c r="M5965" s="10"/>
      <c r="N5965" s="10"/>
      <c r="O5965" s="10"/>
      <c r="P5965" s="10"/>
      <c r="Q5965" s="10"/>
      <c r="R5965" s="10"/>
      <c r="S5965" s="10"/>
      <c r="T5965" s="10"/>
      <c r="U5965" s="10"/>
      <c r="V5965" s="10"/>
      <c r="W5965" s="10"/>
      <c r="X5965" s="10"/>
    </row>
    <row r="5966" spans="1:24" hidden="1" x14ac:dyDescent="0.2">
      <c r="A5966" s="3">
        <v>45842</v>
      </c>
      <c r="B5966" s="9">
        <v>-164.85</v>
      </c>
      <c r="C5966" s="9" t="s">
        <v>172</v>
      </c>
      <c r="D5966" s="10"/>
      <c r="E5966" s="9" t="s">
        <v>4249</v>
      </c>
      <c r="F5966" s="9" t="s">
        <v>5538</v>
      </c>
      <c r="G5966" s="9" t="s">
        <v>5543</v>
      </c>
      <c r="H5966" s="9" t="s">
        <v>124</v>
      </c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S5966" s="10"/>
      <c r="T5966" s="10"/>
      <c r="U5966" s="10"/>
      <c r="V5966" s="10"/>
      <c r="W5966" s="10"/>
      <c r="X5966" s="10"/>
    </row>
    <row r="5967" spans="1:24" hidden="1" x14ac:dyDescent="0.2">
      <c r="A5967" s="3">
        <v>45819</v>
      </c>
      <c r="B5967" s="9">
        <v>-42.5</v>
      </c>
      <c r="C5967" s="9" t="s">
        <v>172</v>
      </c>
      <c r="D5967" s="10"/>
      <c r="E5967" s="9" t="s">
        <v>4109</v>
      </c>
      <c r="F5967" s="9" t="s">
        <v>5538</v>
      </c>
      <c r="G5967" s="9" t="s">
        <v>5543</v>
      </c>
      <c r="H5967" s="9" t="s">
        <v>124</v>
      </c>
      <c r="I5967" s="10"/>
      <c r="J5967" s="10"/>
      <c r="K5967" s="10"/>
      <c r="L5967" s="10"/>
      <c r="M5967" s="10"/>
      <c r="N5967" s="10"/>
      <c r="O5967" s="10"/>
      <c r="P5967" s="10"/>
      <c r="Q5967" s="10"/>
      <c r="R5967" s="10"/>
      <c r="S5967" s="10"/>
      <c r="T5967" s="10"/>
      <c r="U5967" s="10"/>
      <c r="V5967" s="10"/>
      <c r="W5967" s="10"/>
      <c r="X5967" s="10"/>
    </row>
    <row r="5968" spans="1:24" hidden="1" x14ac:dyDescent="0.2">
      <c r="A5968" s="3">
        <v>45523</v>
      </c>
      <c r="B5968" s="9">
        <v>-25.88</v>
      </c>
      <c r="C5968" s="9" t="s">
        <v>27</v>
      </c>
      <c r="D5968" s="9" t="s">
        <v>28</v>
      </c>
      <c r="E5968" s="9" t="s">
        <v>2584</v>
      </c>
      <c r="F5968" s="9" t="s">
        <v>2</v>
      </c>
      <c r="G5968" s="10"/>
      <c r="H5968" s="9" t="s">
        <v>2585</v>
      </c>
      <c r="I5968" s="10"/>
      <c r="J5968" s="10"/>
      <c r="K5968" s="10"/>
      <c r="L5968" s="10"/>
      <c r="M5968" s="10"/>
      <c r="N5968" s="10"/>
      <c r="O5968" s="10"/>
      <c r="P5968" s="10"/>
      <c r="Q5968" s="10"/>
      <c r="R5968" s="10"/>
      <c r="S5968" s="10"/>
      <c r="T5968" s="10"/>
      <c r="U5968" s="10"/>
      <c r="V5968" s="10"/>
      <c r="W5968" s="10"/>
      <c r="X5968" s="10"/>
    </row>
    <row r="5969" spans="1:24" hidden="1" x14ac:dyDescent="0.2">
      <c r="A5969" s="3">
        <v>45523</v>
      </c>
      <c r="B5969" s="9">
        <v>-19.489999999999998</v>
      </c>
      <c r="C5969" s="9" t="s">
        <v>27</v>
      </c>
      <c r="D5969" s="9" t="s">
        <v>28</v>
      </c>
      <c r="E5969" s="9" t="s">
        <v>2584</v>
      </c>
      <c r="F5969" s="9" t="s">
        <v>2</v>
      </c>
      <c r="G5969" s="10"/>
      <c r="H5969" s="9" t="s">
        <v>2585</v>
      </c>
      <c r="I5969" s="10"/>
      <c r="J5969" s="10"/>
      <c r="K5969" s="10"/>
      <c r="L5969" s="10"/>
      <c r="M5969" s="10"/>
      <c r="N5969" s="10"/>
      <c r="O5969" s="10"/>
      <c r="P5969" s="10"/>
      <c r="Q5969" s="10"/>
      <c r="R5969" s="10"/>
      <c r="S5969" s="10"/>
      <c r="T5969" s="10"/>
      <c r="U5969" s="10"/>
      <c r="V5969" s="10"/>
      <c r="W5969" s="10"/>
      <c r="X5969" s="10"/>
    </row>
    <row r="5970" spans="1:24" hidden="1" x14ac:dyDescent="0.2">
      <c r="A5970" s="3">
        <v>45523</v>
      </c>
      <c r="B5970" s="9">
        <v>-15.73</v>
      </c>
      <c r="C5970" s="9" t="s">
        <v>27</v>
      </c>
      <c r="D5970" s="9" t="s">
        <v>28</v>
      </c>
      <c r="E5970" s="9" t="s">
        <v>2584</v>
      </c>
      <c r="F5970" s="9" t="s">
        <v>2</v>
      </c>
      <c r="G5970" s="10"/>
      <c r="H5970" s="9" t="s">
        <v>2585</v>
      </c>
      <c r="I5970" s="10"/>
      <c r="J5970" s="10"/>
      <c r="K5970" s="10"/>
      <c r="L5970" s="10"/>
      <c r="M5970" s="10"/>
      <c r="N5970" s="10"/>
      <c r="O5970" s="10"/>
      <c r="P5970" s="10"/>
      <c r="Q5970" s="10"/>
      <c r="R5970" s="10"/>
      <c r="S5970" s="10"/>
      <c r="T5970" s="10"/>
      <c r="U5970" s="10"/>
      <c r="V5970" s="10"/>
      <c r="W5970" s="10"/>
      <c r="X5970" s="10"/>
    </row>
    <row r="5971" spans="1:24" hidden="1" x14ac:dyDescent="0.2">
      <c r="A5971" s="3">
        <v>45882</v>
      </c>
      <c r="B5971" s="9">
        <v>-72.459999999999994</v>
      </c>
      <c r="C5971" s="9" t="s">
        <v>172</v>
      </c>
      <c r="D5971" s="10"/>
      <c r="E5971" s="9" t="s">
        <v>4504</v>
      </c>
      <c r="F5971" s="9" t="s">
        <v>5538</v>
      </c>
      <c r="G5971" s="9" t="s">
        <v>5543</v>
      </c>
      <c r="H5971" s="9" t="s">
        <v>124</v>
      </c>
      <c r="I5971" s="10"/>
      <c r="J5971" s="10"/>
      <c r="K5971" s="10"/>
      <c r="L5971" s="10"/>
      <c r="M5971" s="10"/>
      <c r="N5971" s="10"/>
      <c r="O5971" s="10"/>
      <c r="P5971" s="10"/>
      <c r="Q5971" s="10"/>
      <c r="R5971" s="10"/>
      <c r="S5971" s="10"/>
      <c r="T5971" s="10"/>
      <c r="U5971" s="10"/>
      <c r="V5971" s="10"/>
      <c r="W5971" s="10"/>
      <c r="X5971" s="10"/>
    </row>
    <row r="5972" spans="1:24" hidden="1" x14ac:dyDescent="0.2">
      <c r="A5972" s="3">
        <v>45791</v>
      </c>
      <c r="B5972" s="9">
        <v>-66.790000000000006</v>
      </c>
      <c r="C5972" s="9" t="s">
        <v>172</v>
      </c>
      <c r="D5972" s="10"/>
      <c r="E5972" s="9" t="s">
        <v>3935</v>
      </c>
      <c r="F5972" s="9" t="s">
        <v>5538</v>
      </c>
      <c r="G5972" s="9" t="s">
        <v>5543</v>
      </c>
      <c r="H5972" s="9" t="s">
        <v>124</v>
      </c>
      <c r="I5972" s="10"/>
      <c r="J5972" s="10"/>
      <c r="K5972" s="10"/>
      <c r="L5972" s="10"/>
      <c r="M5972" s="10"/>
      <c r="N5972" s="10"/>
      <c r="O5972" s="10"/>
      <c r="P5972" s="10"/>
      <c r="Q5972" s="10"/>
      <c r="R5972" s="10"/>
      <c r="S5972" s="10"/>
      <c r="T5972" s="10"/>
      <c r="U5972" s="10"/>
      <c r="V5972" s="10"/>
      <c r="W5972" s="10"/>
      <c r="X5972" s="10"/>
    </row>
    <row r="5973" spans="1:24" hidden="1" x14ac:dyDescent="0.2">
      <c r="A5973" s="3">
        <v>45794</v>
      </c>
      <c r="B5973" s="9">
        <v>-17.989999999999998</v>
      </c>
      <c r="C5973" s="9" t="s">
        <v>172</v>
      </c>
      <c r="D5973" s="10"/>
      <c r="E5973" s="9" t="s">
        <v>3948</v>
      </c>
      <c r="F5973" s="9" t="s">
        <v>11</v>
      </c>
      <c r="G5973" s="9" t="s">
        <v>628</v>
      </c>
      <c r="H5973" s="9" t="s">
        <v>4518</v>
      </c>
      <c r="I5973" s="10"/>
      <c r="J5973" s="10"/>
      <c r="K5973" s="10"/>
      <c r="L5973" s="10"/>
      <c r="M5973" s="10"/>
      <c r="N5973" s="10"/>
      <c r="O5973" s="10"/>
      <c r="P5973" s="10"/>
      <c r="Q5973" s="10"/>
      <c r="R5973" s="10"/>
      <c r="S5973" s="10"/>
      <c r="T5973" s="10"/>
      <c r="U5973" s="10"/>
      <c r="V5973" s="10"/>
      <c r="W5973" s="10"/>
      <c r="X5973" s="10"/>
    </row>
    <row r="5974" spans="1:24" hidden="1" x14ac:dyDescent="0.2">
      <c r="A5974" s="3">
        <v>45822</v>
      </c>
      <c r="B5974" s="9">
        <v>-69.52</v>
      </c>
      <c r="C5974" s="9" t="s">
        <v>172</v>
      </c>
      <c r="D5974" s="10"/>
      <c r="E5974" s="9" t="s">
        <v>4124</v>
      </c>
      <c r="F5974" s="9" t="s">
        <v>5538</v>
      </c>
      <c r="G5974" s="9" t="s">
        <v>5543</v>
      </c>
      <c r="H5974" s="9" t="s">
        <v>124</v>
      </c>
      <c r="I5974" s="10"/>
      <c r="J5974" s="10"/>
      <c r="K5974" s="10"/>
      <c r="L5974" s="10"/>
      <c r="M5974" s="10"/>
      <c r="N5974" s="10"/>
      <c r="O5974" s="10"/>
      <c r="P5974" s="10"/>
      <c r="Q5974" s="10"/>
      <c r="R5974" s="10"/>
      <c r="S5974" s="10"/>
      <c r="T5974" s="10"/>
      <c r="U5974" s="10"/>
      <c r="V5974" s="10"/>
      <c r="W5974" s="10"/>
      <c r="X5974" s="10"/>
    </row>
    <row r="5975" spans="1:24" hidden="1" x14ac:dyDescent="0.2">
      <c r="A5975" s="3">
        <v>45867</v>
      </c>
      <c r="B5975" s="9">
        <v>-49.79</v>
      </c>
      <c r="C5975" s="9" t="s">
        <v>172</v>
      </c>
      <c r="D5975" s="10"/>
      <c r="E5975" s="9" t="s">
        <v>4419</v>
      </c>
      <c r="F5975" s="9" t="s">
        <v>5538</v>
      </c>
      <c r="G5975" s="9" t="s">
        <v>5543</v>
      </c>
      <c r="H5975" s="9" t="s">
        <v>124</v>
      </c>
      <c r="I5975" s="10"/>
      <c r="J5975" s="10"/>
      <c r="K5975" s="10"/>
      <c r="L5975" s="10"/>
      <c r="M5975" s="10"/>
      <c r="N5975" s="10"/>
      <c r="O5975" s="10"/>
      <c r="P5975" s="10"/>
      <c r="Q5975" s="10"/>
      <c r="R5975" s="10"/>
      <c r="S5975" s="10"/>
      <c r="T5975" s="10"/>
      <c r="U5975" s="10"/>
      <c r="V5975" s="10"/>
      <c r="W5975" s="10"/>
      <c r="X5975" s="10"/>
    </row>
    <row r="5976" spans="1:24" hidden="1" x14ac:dyDescent="0.2">
      <c r="A5976" s="3">
        <v>45761</v>
      </c>
      <c r="B5976" s="9">
        <v>-146.75</v>
      </c>
      <c r="C5976" s="9" t="s">
        <v>27</v>
      </c>
      <c r="D5976" s="9" t="s">
        <v>28</v>
      </c>
      <c r="E5976" s="9" t="s">
        <v>201</v>
      </c>
      <c r="F5976" s="9" t="s">
        <v>16</v>
      </c>
      <c r="G5976" s="9" t="s">
        <v>3771</v>
      </c>
      <c r="H5976" s="9" t="s">
        <v>202</v>
      </c>
      <c r="I5976" s="10"/>
      <c r="J5976" s="10"/>
      <c r="K5976" s="10"/>
      <c r="L5976" s="10"/>
      <c r="M5976" s="10"/>
      <c r="N5976" s="10"/>
      <c r="O5976" s="10"/>
      <c r="P5976" s="10"/>
      <c r="Q5976" s="10"/>
      <c r="R5976" s="10"/>
      <c r="S5976" s="10"/>
      <c r="T5976" s="10"/>
      <c r="U5976" s="10"/>
      <c r="V5976" s="10"/>
      <c r="W5976" s="10"/>
      <c r="X5976" s="10"/>
    </row>
    <row r="5977" spans="1:24" hidden="1" x14ac:dyDescent="0.2">
      <c r="A5977" s="3">
        <v>45994</v>
      </c>
      <c r="B5977" s="9">
        <v>-23.38</v>
      </c>
      <c r="C5977" s="9" t="s">
        <v>172</v>
      </c>
      <c r="D5977" s="10"/>
      <c r="E5977" s="9" t="s">
        <v>5372</v>
      </c>
      <c r="F5977" s="9" t="s">
        <v>5538</v>
      </c>
      <c r="G5977" s="9" t="s">
        <v>5543</v>
      </c>
      <c r="H5977" s="9" t="s">
        <v>124</v>
      </c>
      <c r="I5977" s="10"/>
      <c r="J5977" s="10"/>
      <c r="K5977" s="10"/>
      <c r="L5977" s="10"/>
      <c r="M5977" s="10"/>
      <c r="N5977" s="10"/>
      <c r="O5977" s="10"/>
      <c r="P5977" s="10"/>
      <c r="Q5977" s="10"/>
      <c r="R5977" s="10"/>
      <c r="S5977" s="10"/>
      <c r="T5977" s="10"/>
      <c r="U5977" s="10"/>
      <c r="V5977" s="10"/>
      <c r="W5977" s="10"/>
      <c r="X5977" s="10"/>
    </row>
    <row r="5978" spans="1:24" hidden="1" x14ac:dyDescent="0.2">
      <c r="A5978" s="3">
        <v>45874</v>
      </c>
      <c r="B5978" s="9">
        <v>-49.59</v>
      </c>
      <c r="C5978" s="9" t="s">
        <v>172</v>
      </c>
      <c r="D5978" s="10"/>
      <c r="E5978" s="9" t="s">
        <v>4455</v>
      </c>
      <c r="F5978" s="9" t="s">
        <v>5538</v>
      </c>
      <c r="G5978" s="9" t="s">
        <v>5543</v>
      </c>
      <c r="H5978" s="9" t="s">
        <v>124</v>
      </c>
      <c r="I5978" s="10"/>
      <c r="J5978" s="10"/>
      <c r="K5978" s="10"/>
      <c r="L5978" s="10"/>
      <c r="M5978" s="10"/>
      <c r="N5978" s="10"/>
      <c r="O5978" s="10"/>
      <c r="P5978" s="10"/>
      <c r="Q5978" s="10"/>
      <c r="R5978" s="10"/>
      <c r="S5978" s="10"/>
      <c r="T5978" s="10"/>
      <c r="U5978" s="10"/>
      <c r="V5978" s="10"/>
      <c r="W5978" s="10"/>
      <c r="X5978" s="10"/>
    </row>
    <row r="5979" spans="1:24" hidden="1" x14ac:dyDescent="0.2">
      <c r="A5979" s="3">
        <v>46006</v>
      </c>
      <c r="B5979" s="9">
        <v>-10.61</v>
      </c>
      <c r="C5979" s="9" t="s">
        <v>172</v>
      </c>
      <c r="D5979" s="10"/>
      <c r="E5979" s="9" t="s">
        <v>5411</v>
      </c>
      <c r="F5979" s="9" t="s">
        <v>5538</v>
      </c>
      <c r="G5979" s="9" t="s">
        <v>5543</v>
      </c>
      <c r="H5979" s="10" t="s">
        <v>5984</v>
      </c>
      <c r="I5979" s="10"/>
      <c r="J5979" s="10"/>
      <c r="K5979" s="10"/>
      <c r="L5979" s="10"/>
      <c r="M5979" s="10"/>
      <c r="N5979" s="10"/>
      <c r="O5979" s="10"/>
      <c r="P5979" s="10"/>
      <c r="Q5979" s="10"/>
      <c r="R5979" s="10"/>
      <c r="S5979" s="10"/>
      <c r="T5979" s="10"/>
      <c r="U5979" s="10"/>
      <c r="V5979" s="10"/>
      <c r="W5979" s="10"/>
      <c r="X5979" s="10"/>
    </row>
    <row r="5980" spans="1:24" hidden="1" x14ac:dyDescent="0.2">
      <c r="A5980" s="3">
        <v>46006</v>
      </c>
      <c r="B5980" s="9">
        <v>-5.56</v>
      </c>
      <c r="C5980" s="9" t="s">
        <v>172</v>
      </c>
      <c r="D5980" s="10"/>
      <c r="E5980" s="9" t="s">
        <v>5411</v>
      </c>
      <c r="F5980" s="9" t="s">
        <v>5538</v>
      </c>
      <c r="G5980" s="9" t="s">
        <v>5543</v>
      </c>
      <c r="H5980" s="10" t="s">
        <v>5984</v>
      </c>
      <c r="I5980" s="10"/>
      <c r="J5980" s="10"/>
      <c r="K5980" s="10"/>
      <c r="L5980" s="10"/>
      <c r="M5980" s="10"/>
      <c r="N5980" s="10"/>
      <c r="O5980" s="10"/>
      <c r="P5980" s="10"/>
      <c r="Q5980" s="10"/>
      <c r="R5980" s="10"/>
      <c r="S5980" s="10"/>
      <c r="T5980" s="10"/>
      <c r="U5980" s="10"/>
      <c r="V5980" s="10"/>
      <c r="W5980" s="10"/>
      <c r="X5980" s="10"/>
    </row>
    <row r="5981" spans="1:24" hidden="1" x14ac:dyDescent="0.2">
      <c r="A5981" s="3">
        <v>45320</v>
      </c>
      <c r="B5981" s="9">
        <v>-58.17</v>
      </c>
      <c r="C5981" s="9" t="s">
        <v>27</v>
      </c>
      <c r="D5981" s="9" t="s">
        <v>28</v>
      </c>
      <c r="E5981" s="9" t="s">
        <v>573</v>
      </c>
      <c r="F5981" s="9" t="s">
        <v>5538</v>
      </c>
      <c r="G5981" s="9" t="s">
        <v>5543</v>
      </c>
      <c r="H5981" s="9" t="s">
        <v>574</v>
      </c>
      <c r="I5981" s="10"/>
      <c r="J5981" s="10"/>
      <c r="K5981" s="10"/>
      <c r="L5981" s="10"/>
      <c r="M5981" s="10"/>
      <c r="N5981" s="10"/>
      <c r="O5981" s="10"/>
      <c r="P5981" s="10"/>
      <c r="Q5981" s="10"/>
      <c r="R5981" s="10"/>
      <c r="S5981" s="10"/>
      <c r="T5981" s="10"/>
      <c r="U5981" s="10"/>
      <c r="V5981" s="10"/>
      <c r="W5981" s="10"/>
      <c r="X5981" s="10"/>
    </row>
    <row r="5982" spans="1:24" hidden="1" x14ac:dyDescent="0.2">
      <c r="A5982" s="3">
        <v>45544</v>
      </c>
      <c r="B5982" s="9">
        <v>-18.16</v>
      </c>
      <c r="C5982" s="9" t="s">
        <v>27</v>
      </c>
      <c r="D5982" s="9" t="s">
        <v>28</v>
      </c>
      <c r="E5982" s="9" t="s">
        <v>2683</v>
      </c>
      <c r="F5982" s="9" t="s">
        <v>5538</v>
      </c>
      <c r="G5982" s="9" t="s">
        <v>5543</v>
      </c>
      <c r="H5982" s="9" t="s">
        <v>574</v>
      </c>
      <c r="I5982" s="10"/>
      <c r="J5982" s="10"/>
      <c r="K5982" s="10"/>
      <c r="L5982" s="10"/>
      <c r="M5982" s="10"/>
      <c r="N5982" s="10"/>
      <c r="O5982" s="10"/>
      <c r="P5982" s="10"/>
      <c r="Q5982" s="10"/>
      <c r="R5982" s="10"/>
      <c r="S5982" s="10"/>
      <c r="T5982" s="10"/>
      <c r="U5982" s="10"/>
      <c r="V5982" s="10"/>
      <c r="W5982" s="10"/>
      <c r="X5982" s="10"/>
    </row>
    <row r="5983" spans="1:24" hidden="1" x14ac:dyDescent="0.2">
      <c r="A5983" s="3">
        <v>45845</v>
      </c>
      <c r="B5983" s="9">
        <v>-24.06</v>
      </c>
      <c r="C5983" s="9" t="s">
        <v>27</v>
      </c>
      <c r="D5983" s="9" t="s">
        <v>28</v>
      </c>
      <c r="E5983" s="9" t="s">
        <v>3373</v>
      </c>
      <c r="F5983" s="9" t="s">
        <v>52</v>
      </c>
      <c r="G5983" s="9" t="s">
        <v>2</v>
      </c>
      <c r="H5983" s="9" t="s">
        <v>5655</v>
      </c>
      <c r="I5983" s="10"/>
      <c r="J5983" s="10"/>
      <c r="K5983" s="10"/>
      <c r="L5983" s="10"/>
      <c r="M5983" s="10"/>
      <c r="N5983" s="10"/>
      <c r="O5983" s="10"/>
      <c r="P5983" s="10"/>
      <c r="Q5983" s="10"/>
      <c r="R5983" s="10"/>
      <c r="S5983" s="10"/>
      <c r="T5983" s="10"/>
      <c r="U5983" s="10"/>
      <c r="V5983" s="10"/>
      <c r="W5983" s="10"/>
      <c r="X5983" s="10"/>
    </row>
    <row r="5984" spans="1:24" hidden="1" x14ac:dyDescent="0.2">
      <c r="A5984" s="3">
        <v>45502</v>
      </c>
      <c r="B5984" s="9">
        <v>-12.95</v>
      </c>
      <c r="C5984" s="9" t="s">
        <v>27</v>
      </c>
      <c r="D5984" s="9" t="s">
        <v>28</v>
      </c>
      <c r="E5984" s="9" t="s">
        <v>560</v>
      </c>
      <c r="F5984" s="9" t="s">
        <v>5538</v>
      </c>
      <c r="G5984" s="9" t="s">
        <v>5543</v>
      </c>
      <c r="H5984" s="9" t="s">
        <v>561</v>
      </c>
      <c r="I5984" s="10"/>
      <c r="J5984" s="10"/>
      <c r="K5984" s="10"/>
      <c r="L5984" s="10"/>
      <c r="M5984" s="10"/>
      <c r="N5984" s="10"/>
      <c r="O5984" s="10"/>
      <c r="P5984" s="10"/>
      <c r="Q5984" s="10"/>
      <c r="R5984" s="10"/>
      <c r="S5984" s="10"/>
      <c r="T5984" s="10"/>
      <c r="U5984" s="10"/>
      <c r="V5984" s="10"/>
      <c r="W5984" s="10"/>
      <c r="X5984" s="10"/>
    </row>
    <row r="5985" spans="1:24" hidden="1" x14ac:dyDescent="0.2">
      <c r="A5985" s="3">
        <v>45600</v>
      </c>
      <c r="B5985" s="9">
        <v>-12</v>
      </c>
      <c r="C5985" s="9" t="s">
        <v>27</v>
      </c>
      <c r="D5985" s="9" t="s">
        <v>28</v>
      </c>
      <c r="E5985" s="9" t="s">
        <v>560</v>
      </c>
      <c r="F5985" s="9" t="s">
        <v>5538</v>
      </c>
      <c r="G5985" s="9" t="s">
        <v>5543</v>
      </c>
      <c r="H5985" s="9" t="s">
        <v>561</v>
      </c>
      <c r="I5985" s="10"/>
      <c r="J5985" s="10"/>
      <c r="K5985" s="10"/>
      <c r="L5985" s="10"/>
      <c r="M5985" s="10"/>
      <c r="N5985" s="10"/>
      <c r="O5985" s="10"/>
      <c r="P5985" s="10"/>
      <c r="Q5985" s="10"/>
      <c r="R5985" s="10"/>
      <c r="S5985" s="10"/>
      <c r="T5985" s="10"/>
      <c r="U5985" s="10"/>
      <c r="V5985" s="10"/>
      <c r="W5985" s="10"/>
      <c r="X5985" s="10"/>
    </row>
    <row r="5986" spans="1:24" hidden="1" x14ac:dyDescent="0.2">
      <c r="A5986" s="3">
        <v>45771</v>
      </c>
      <c r="B5986" s="9">
        <v>-64</v>
      </c>
      <c r="C5986" s="9" t="s">
        <v>27</v>
      </c>
      <c r="D5986" s="9" t="s">
        <v>28</v>
      </c>
      <c r="E5986" s="9" t="s">
        <v>2216</v>
      </c>
      <c r="F5986" s="9" t="s">
        <v>52</v>
      </c>
      <c r="G5986" s="9" t="s">
        <v>4</v>
      </c>
      <c r="H5986" s="10" t="s">
        <v>5844</v>
      </c>
      <c r="I5986" s="9"/>
      <c r="J5986" s="10"/>
      <c r="K5986" s="10"/>
      <c r="L5986" s="10"/>
      <c r="M5986" s="10"/>
      <c r="N5986" s="10"/>
      <c r="O5986" s="10"/>
      <c r="P5986" s="10"/>
      <c r="Q5986" s="10"/>
      <c r="R5986" s="10"/>
      <c r="S5986" s="10"/>
      <c r="T5986" s="10"/>
      <c r="U5986" s="10"/>
      <c r="V5986" s="10"/>
      <c r="W5986" s="10"/>
      <c r="X5986" s="10"/>
    </row>
    <row r="5987" spans="1:24" hidden="1" x14ac:dyDescent="0.2">
      <c r="A5987" s="3">
        <v>45433</v>
      </c>
      <c r="B5987" s="9">
        <v>-40</v>
      </c>
      <c r="C5987" s="9" t="s">
        <v>27</v>
      </c>
      <c r="D5987" s="9" t="s">
        <v>28</v>
      </c>
      <c r="E5987" s="9" t="s">
        <v>2216</v>
      </c>
      <c r="F5987" s="9" t="s">
        <v>52</v>
      </c>
      <c r="G5987" s="9" t="s">
        <v>10</v>
      </c>
      <c r="H5987" s="10" t="s">
        <v>2216</v>
      </c>
      <c r="I5987" s="9"/>
      <c r="J5987" s="10"/>
      <c r="K5987" s="10"/>
      <c r="L5987" s="10"/>
      <c r="M5987" s="10"/>
      <c r="N5987" s="10"/>
      <c r="O5987" s="10"/>
      <c r="P5987" s="10"/>
      <c r="Q5987" s="10"/>
      <c r="R5987" s="10"/>
      <c r="S5987" s="10"/>
      <c r="T5987" s="10"/>
      <c r="U5987" s="10"/>
      <c r="V5987" s="10"/>
      <c r="W5987" s="10"/>
      <c r="X5987" s="10"/>
    </row>
    <row r="5988" spans="1:24" hidden="1" x14ac:dyDescent="0.2">
      <c r="A5988" s="3">
        <v>45496</v>
      </c>
      <c r="B5988" s="9">
        <v>-40</v>
      </c>
      <c r="C5988" s="9" t="s">
        <v>27</v>
      </c>
      <c r="D5988" s="9" t="s">
        <v>28</v>
      </c>
      <c r="E5988" s="9" t="s">
        <v>2216</v>
      </c>
      <c r="F5988" s="9" t="s">
        <v>52</v>
      </c>
      <c r="G5988" s="9" t="s">
        <v>10</v>
      </c>
      <c r="H5988" s="10" t="s">
        <v>2216</v>
      </c>
      <c r="I5988" s="9"/>
      <c r="J5988" s="10"/>
      <c r="K5988" s="10"/>
      <c r="L5988" s="10"/>
      <c r="M5988" s="10"/>
      <c r="N5988" s="10"/>
      <c r="O5988" s="10"/>
      <c r="P5988" s="10"/>
      <c r="Q5988" s="10"/>
      <c r="R5988" s="10"/>
      <c r="S5988" s="10"/>
      <c r="T5988" s="10"/>
      <c r="U5988" s="10"/>
      <c r="V5988" s="10"/>
      <c r="W5988" s="10"/>
      <c r="X5988" s="10"/>
    </row>
    <row r="5989" spans="1:24" hidden="1" x14ac:dyDescent="0.2">
      <c r="A5989" s="3">
        <v>45769</v>
      </c>
      <c r="B5989" s="9">
        <v>-31.47</v>
      </c>
      <c r="C5989" s="9" t="s">
        <v>27</v>
      </c>
      <c r="D5989" s="9" t="s">
        <v>28</v>
      </c>
      <c r="E5989" s="9" t="s">
        <v>201</v>
      </c>
      <c r="F5989" s="9" t="s">
        <v>16</v>
      </c>
      <c r="G5989" s="9" t="s">
        <v>3771</v>
      </c>
      <c r="H5989" s="9" t="s">
        <v>202</v>
      </c>
      <c r="I5989" s="10"/>
      <c r="J5989" s="10"/>
      <c r="K5989" s="10"/>
      <c r="L5989" s="10"/>
      <c r="M5989" s="10"/>
      <c r="N5989" s="10"/>
      <c r="O5989" s="10"/>
      <c r="P5989" s="10"/>
      <c r="Q5989" s="10"/>
      <c r="R5989" s="10"/>
      <c r="S5989" s="10"/>
      <c r="T5989" s="10"/>
      <c r="U5989" s="10"/>
      <c r="V5989" s="10"/>
      <c r="W5989" s="10"/>
      <c r="X5989" s="10"/>
    </row>
    <row r="5990" spans="1:24" hidden="1" x14ac:dyDescent="0.2">
      <c r="A5990" s="3">
        <v>45798</v>
      </c>
      <c r="B5990" s="9">
        <v>-132.99</v>
      </c>
      <c r="C5990" s="9" t="s">
        <v>172</v>
      </c>
      <c r="D5990" s="10"/>
      <c r="E5990" s="9" t="s">
        <v>3978</v>
      </c>
      <c r="F5990" s="9" t="s">
        <v>5538</v>
      </c>
      <c r="G5990" s="9" t="s">
        <v>5543</v>
      </c>
      <c r="H5990" s="9" t="s">
        <v>5816</v>
      </c>
      <c r="I5990" s="10"/>
      <c r="J5990" s="10"/>
      <c r="K5990" s="10"/>
      <c r="L5990" s="10"/>
      <c r="M5990" s="10"/>
      <c r="N5990" s="10"/>
      <c r="O5990" s="10"/>
      <c r="P5990" s="10"/>
      <c r="Q5990" s="10"/>
      <c r="R5990" s="10"/>
      <c r="S5990" s="10"/>
      <c r="T5990" s="10"/>
      <c r="U5990" s="10"/>
      <c r="V5990" s="10"/>
      <c r="W5990" s="10"/>
      <c r="X5990" s="10"/>
    </row>
    <row r="5991" spans="1:24" hidden="1" x14ac:dyDescent="0.2">
      <c r="A5991" s="3">
        <v>45649</v>
      </c>
      <c r="B5991" s="9">
        <v>-50.01</v>
      </c>
      <c r="C5991" s="9" t="s">
        <v>27</v>
      </c>
      <c r="D5991" s="9" t="s">
        <v>28</v>
      </c>
      <c r="E5991" s="9" t="s">
        <v>87</v>
      </c>
      <c r="F5991" s="9" t="s">
        <v>84</v>
      </c>
      <c r="G5991" s="9" t="s">
        <v>4635</v>
      </c>
      <c r="H5991" s="9" t="s">
        <v>4263</v>
      </c>
      <c r="I5991" s="10"/>
      <c r="J5991" s="10"/>
      <c r="K5991" s="10"/>
      <c r="L5991" s="10"/>
      <c r="M5991" s="10"/>
      <c r="N5991" s="10"/>
      <c r="O5991" s="10"/>
      <c r="P5991" s="10"/>
      <c r="Q5991" s="10"/>
      <c r="R5991" s="10"/>
      <c r="S5991" s="10"/>
      <c r="T5991" s="10"/>
      <c r="U5991" s="10"/>
      <c r="V5991" s="10"/>
      <c r="W5991" s="10"/>
      <c r="X5991" s="10"/>
    </row>
    <row r="5992" spans="1:24" hidden="1" x14ac:dyDescent="0.2">
      <c r="A5992" s="3">
        <v>45653</v>
      </c>
      <c r="B5992" s="9">
        <v>-50.01</v>
      </c>
      <c r="C5992" s="9" t="s">
        <v>27</v>
      </c>
      <c r="D5992" s="9" t="s">
        <v>28</v>
      </c>
      <c r="E5992" s="9" t="s">
        <v>87</v>
      </c>
      <c r="F5992" s="9" t="s">
        <v>84</v>
      </c>
      <c r="G5992" s="9" t="s">
        <v>4635</v>
      </c>
      <c r="H5992" s="9" t="s">
        <v>4263</v>
      </c>
      <c r="I5992" s="10"/>
      <c r="J5992" s="10"/>
      <c r="K5992" s="10"/>
      <c r="L5992" s="10"/>
      <c r="M5992" s="10"/>
      <c r="N5992" s="10"/>
      <c r="O5992" s="10"/>
      <c r="P5992" s="10"/>
      <c r="Q5992" s="10"/>
      <c r="R5992" s="10"/>
      <c r="S5992" s="10"/>
      <c r="T5992" s="10"/>
      <c r="U5992" s="10"/>
      <c r="V5992" s="10"/>
      <c r="W5992" s="10"/>
      <c r="X5992" s="10"/>
    </row>
    <row r="5993" spans="1:24" hidden="1" x14ac:dyDescent="0.2">
      <c r="A5993" s="3">
        <v>45656</v>
      </c>
      <c r="B5993" s="9">
        <v>-50.01</v>
      </c>
      <c r="C5993" s="9" t="s">
        <v>27</v>
      </c>
      <c r="D5993" s="9" t="s">
        <v>28</v>
      </c>
      <c r="E5993" s="9" t="s">
        <v>87</v>
      </c>
      <c r="F5993" s="9" t="s">
        <v>84</v>
      </c>
      <c r="G5993" s="9" t="s">
        <v>4635</v>
      </c>
      <c r="H5993" s="9" t="s">
        <v>4263</v>
      </c>
      <c r="I5993" s="10"/>
      <c r="J5993" s="10"/>
      <c r="K5993" s="10"/>
      <c r="L5993" s="10"/>
      <c r="M5993" s="10"/>
      <c r="N5993" s="10"/>
      <c r="O5993" s="10"/>
      <c r="P5993" s="10"/>
      <c r="Q5993" s="10"/>
      <c r="R5993" s="10"/>
      <c r="S5993" s="10"/>
      <c r="T5993" s="10"/>
      <c r="U5993" s="10"/>
      <c r="V5993" s="10"/>
      <c r="W5993" s="10"/>
      <c r="X5993" s="10"/>
    </row>
    <row r="5994" spans="1:24" hidden="1" x14ac:dyDescent="0.2">
      <c r="A5994" s="3">
        <v>45664</v>
      </c>
      <c r="B5994" s="9">
        <v>-98.42</v>
      </c>
      <c r="C5994" s="9" t="s">
        <v>27</v>
      </c>
      <c r="D5994" s="9" t="s">
        <v>28</v>
      </c>
      <c r="E5994" s="9" t="s">
        <v>3330</v>
      </c>
      <c r="F5994" s="9" t="s">
        <v>84</v>
      </c>
      <c r="G5994" s="9" t="s">
        <v>4635</v>
      </c>
      <c r="H5994" s="9" t="s">
        <v>4263</v>
      </c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S5994" s="10"/>
      <c r="T5994" s="10"/>
      <c r="U5994" s="10"/>
      <c r="V5994" s="10"/>
      <c r="W5994" s="10"/>
      <c r="X5994" s="10"/>
    </row>
    <row r="5995" spans="1:24" hidden="1" x14ac:dyDescent="0.2">
      <c r="A5995" s="3">
        <v>45666</v>
      </c>
      <c r="B5995" s="9">
        <v>-5</v>
      </c>
      <c r="C5995" s="9" t="s">
        <v>27</v>
      </c>
      <c r="D5995" s="9" t="s">
        <v>28</v>
      </c>
      <c r="E5995" s="9" t="s">
        <v>87</v>
      </c>
      <c r="F5995" s="9" t="s">
        <v>84</v>
      </c>
      <c r="G5995" s="9" t="s">
        <v>4635</v>
      </c>
      <c r="H5995" s="9" t="s">
        <v>4263</v>
      </c>
      <c r="I5995" s="10"/>
      <c r="J5995" s="10"/>
      <c r="K5995" s="10"/>
      <c r="L5995" s="10"/>
      <c r="M5995" s="10"/>
      <c r="N5995" s="10"/>
      <c r="O5995" s="10"/>
      <c r="P5995" s="10"/>
      <c r="Q5995" s="10"/>
      <c r="R5995" s="10"/>
      <c r="S5995" s="10"/>
      <c r="T5995" s="10"/>
      <c r="U5995" s="10"/>
      <c r="V5995" s="10"/>
      <c r="W5995" s="10"/>
      <c r="X5995" s="10"/>
    </row>
    <row r="5996" spans="1:24" hidden="1" x14ac:dyDescent="0.2">
      <c r="A5996" s="3">
        <v>45677</v>
      </c>
      <c r="B5996" s="9">
        <v>-96.92</v>
      </c>
      <c r="C5996" s="9" t="s">
        <v>27</v>
      </c>
      <c r="D5996" s="9" t="s">
        <v>28</v>
      </c>
      <c r="E5996" s="9" t="s">
        <v>87</v>
      </c>
      <c r="F5996" s="9" t="s">
        <v>84</v>
      </c>
      <c r="G5996" s="9" t="s">
        <v>4635</v>
      </c>
      <c r="H5996" s="9" t="s">
        <v>4263</v>
      </c>
      <c r="I5996" s="10"/>
      <c r="J5996" s="10"/>
      <c r="K5996" s="10"/>
      <c r="L5996" s="10"/>
      <c r="M5996" s="10"/>
      <c r="N5996" s="10"/>
      <c r="O5996" s="10"/>
      <c r="P5996" s="10"/>
      <c r="Q5996" s="10"/>
      <c r="R5996" s="10"/>
      <c r="S5996" s="10"/>
      <c r="T5996" s="10"/>
      <c r="U5996" s="10"/>
      <c r="V5996" s="10"/>
      <c r="W5996" s="10"/>
      <c r="X5996" s="10"/>
    </row>
    <row r="5997" spans="1:24" hidden="1" x14ac:dyDescent="0.2">
      <c r="A5997" s="3">
        <v>45789</v>
      </c>
      <c r="B5997" s="9">
        <v>-84.44</v>
      </c>
      <c r="C5997" s="9" t="s">
        <v>27</v>
      </c>
      <c r="D5997" s="9" t="s">
        <v>28</v>
      </c>
      <c r="E5997" s="9" t="s">
        <v>87</v>
      </c>
      <c r="F5997" s="9" t="s">
        <v>84</v>
      </c>
      <c r="G5997" s="9" t="s">
        <v>4635</v>
      </c>
      <c r="H5997" s="9" t="s">
        <v>4263</v>
      </c>
      <c r="I5997" s="10"/>
      <c r="J5997" s="10"/>
      <c r="K5997" s="10"/>
      <c r="L5997" s="10"/>
      <c r="M5997" s="10"/>
      <c r="N5997" s="10"/>
      <c r="O5997" s="10"/>
      <c r="P5997" s="10"/>
      <c r="Q5997" s="10"/>
      <c r="R5997" s="10"/>
      <c r="S5997" s="10"/>
      <c r="T5997" s="10"/>
      <c r="U5997" s="10"/>
      <c r="V5997" s="10"/>
      <c r="W5997" s="10"/>
      <c r="X5997" s="10"/>
    </row>
    <row r="5998" spans="1:24" hidden="1" x14ac:dyDescent="0.2">
      <c r="A5998" s="3">
        <v>45827</v>
      </c>
      <c r="B5998" s="9">
        <v>-72.680000000000007</v>
      </c>
      <c r="C5998" s="9" t="s">
        <v>27</v>
      </c>
      <c r="D5998" s="9" t="s">
        <v>28</v>
      </c>
      <c r="E5998" s="9" t="s">
        <v>87</v>
      </c>
      <c r="F5998" s="9" t="s">
        <v>84</v>
      </c>
      <c r="G5998" s="9" t="s">
        <v>4635</v>
      </c>
      <c r="H5998" s="9" t="s">
        <v>4263</v>
      </c>
      <c r="I5998" s="10"/>
      <c r="J5998" s="10"/>
      <c r="K5998" s="10"/>
      <c r="L5998" s="10"/>
      <c r="M5998" s="10"/>
      <c r="N5998" s="10"/>
      <c r="O5998" s="10"/>
      <c r="P5998" s="10"/>
      <c r="Q5998" s="10"/>
      <c r="R5998" s="10"/>
      <c r="S5998" s="10"/>
      <c r="T5998" s="10"/>
      <c r="U5998" s="10"/>
      <c r="V5998" s="10"/>
      <c r="W5998" s="10"/>
      <c r="X5998" s="10"/>
    </row>
    <row r="5999" spans="1:24" hidden="1" x14ac:dyDescent="0.2">
      <c r="A5999" s="3">
        <v>45523</v>
      </c>
      <c r="B5999" s="9">
        <v>-63.69</v>
      </c>
      <c r="C5999" s="9" t="s">
        <v>27</v>
      </c>
      <c r="D5999" s="9" t="s">
        <v>28</v>
      </c>
      <c r="E5999" s="9" t="s">
        <v>2594</v>
      </c>
      <c r="F5999" s="9" t="s">
        <v>5538</v>
      </c>
      <c r="G5999" s="9" t="s">
        <v>5543</v>
      </c>
      <c r="H5999" s="9" t="s">
        <v>2595</v>
      </c>
      <c r="I5999" s="10"/>
      <c r="J5999" s="10"/>
      <c r="K5999" s="10"/>
      <c r="L5999" s="10"/>
      <c r="M5999" s="10"/>
      <c r="N5999" s="10"/>
      <c r="O5999" s="10"/>
      <c r="P5999" s="10"/>
      <c r="Q5999" s="10"/>
      <c r="R5999" s="10"/>
      <c r="S5999" s="10"/>
      <c r="T5999" s="10"/>
      <c r="U5999" s="10"/>
      <c r="V5999" s="10"/>
      <c r="W5999" s="10"/>
      <c r="X5999" s="10"/>
    </row>
    <row r="6000" spans="1:24" hidden="1" x14ac:dyDescent="0.2">
      <c r="A6000" s="3">
        <v>45628</v>
      </c>
      <c r="B6000" s="9">
        <v>-57.22</v>
      </c>
      <c r="C6000" s="9" t="s">
        <v>27</v>
      </c>
      <c r="D6000" s="9" t="s">
        <v>28</v>
      </c>
      <c r="E6000" s="9" t="s">
        <v>2594</v>
      </c>
      <c r="F6000" s="9" t="s">
        <v>5538</v>
      </c>
      <c r="G6000" s="9" t="s">
        <v>5543</v>
      </c>
      <c r="H6000" s="9" t="s">
        <v>2595</v>
      </c>
      <c r="I6000" s="10"/>
      <c r="J6000" s="10"/>
      <c r="K6000" s="10"/>
      <c r="L6000" s="10"/>
      <c r="M6000" s="10"/>
      <c r="N6000" s="10"/>
      <c r="O6000" s="10"/>
      <c r="P6000" s="10"/>
      <c r="Q6000" s="10"/>
      <c r="R6000" s="10"/>
      <c r="S6000" s="10"/>
      <c r="T6000" s="10"/>
      <c r="U6000" s="10"/>
      <c r="V6000" s="10"/>
      <c r="W6000" s="10"/>
      <c r="X6000" s="10"/>
    </row>
    <row r="6001" spans="1:24" hidden="1" x14ac:dyDescent="0.2">
      <c r="A6001" s="3">
        <v>45986</v>
      </c>
      <c r="B6001" s="9">
        <v>-39.64</v>
      </c>
      <c r="C6001" s="9" t="s">
        <v>27</v>
      </c>
      <c r="D6001" s="9" t="s">
        <v>28</v>
      </c>
      <c r="E6001" s="9" t="s">
        <v>5250</v>
      </c>
      <c r="F6001" s="9" t="s">
        <v>5538</v>
      </c>
      <c r="G6001" s="9" t="s">
        <v>5543</v>
      </c>
      <c r="H6001" s="9" t="s">
        <v>5251</v>
      </c>
      <c r="I6001" s="10"/>
      <c r="J6001" s="10"/>
      <c r="K6001" s="10"/>
      <c r="L6001" s="10"/>
      <c r="M6001" s="10"/>
      <c r="N6001" s="10"/>
      <c r="O6001" s="10"/>
      <c r="P6001" s="10"/>
      <c r="Q6001" s="10"/>
      <c r="R6001" s="10"/>
      <c r="S6001" s="10"/>
      <c r="T6001" s="10"/>
      <c r="U6001" s="10"/>
      <c r="V6001" s="10"/>
      <c r="W6001" s="10"/>
      <c r="X6001" s="10"/>
    </row>
    <row r="6002" spans="1:24" hidden="1" x14ac:dyDescent="0.2">
      <c r="A6002" s="3">
        <v>45355</v>
      </c>
      <c r="B6002" s="9">
        <v>-23.2</v>
      </c>
      <c r="C6002" s="9" t="s">
        <v>27</v>
      </c>
      <c r="D6002" s="9" t="s">
        <v>28</v>
      </c>
      <c r="E6002" s="9" t="s">
        <v>1754</v>
      </c>
      <c r="F6002" s="9" t="s">
        <v>5538</v>
      </c>
      <c r="G6002" s="9" t="s">
        <v>5543</v>
      </c>
      <c r="H6002" s="9" t="s">
        <v>1755</v>
      </c>
      <c r="I6002" s="10"/>
      <c r="J6002" s="10"/>
      <c r="K6002" s="10"/>
      <c r="L6002" s="10"/>
      <c r="M6002" s="10"/>
      <c r="N6002" s="10"/>
      <c r="O6002" s="10"/>
      <c r="P6002" s="10"/>
      <c r="Q6002" s="10"/>
      <c r="R6002" s="10"/>
      <c r="S6002" s="10"/>
      <c r="T6002" s="10"/>
      <c r="U6002" s="10"/>
      <c r="V6002" s="10"/>
      <c r="W6002" s="10"/>
      <c r="X6002" s="10"/>
    </row>
    <row r="6003" spans="1:24" hidden="1" x14ac:dyDescent="0.2">
      <c r="A6003" s="3">
        <v>45904</v>
      </c>
      <c r="B6003" s="9">
        <v>-9</v>
      </c>
      <c r="C6003" s="9" t="s">
        <v>172</v>
      </c>
      <c r="D6003" s="10"/>
      <c r="E6003" s="9" t="s">
        <v>4661</v>
      </c>
      <c r="F6003" s="9" t="s">
        <v>5538</v>
      </c>
      <c r="G6003" s="9" t="s">
        <v>5543</v>
      </c>
      <c r="H6003" s="10" t="s">
        <v>5871</v>
      </c>
      <c r="I6003" s="10"/>
      <c r="J6003" s="10"/>
      <c r="K6003" s="10"/>
      <c r="L6003" s="10"/>
      <c r="M6003" s="10"/>
      <c r="N6003" s="10"/>
      <c r="O6003" s="10"/>
      <c r="P6003" s="10"/>
      <c r="Q6003" s="10"/>
      <c r="R6003" s="10"/>
      <c r="S6003" s="10"/>
      <c r="T6003" s="10"/>
      <c r="U6003" s="10"/>
      <c r="V6003" s="10"/>
      <c r="W6003" s="10"/>
      <c r="X6003" s="10"/>
    </row>
    <row r="6004" spans="1:24" hidden="1" x14ac:dyDescent="0.2">
      <c r="A6004" s="3">
        <v>45693</v>
      </c>
      <c r="B6004" s="9">
        <v>-49.19</v>
      </c>
      <c r="C6004" s="9" t="s">
        <v>27</v>
      </c>
      <c r="D6004" s="9" t="s">
        <v>28</v>
      </c>
      <c r="E6004" s="9" t="s">
        <v>111</v>
      </c>
      <c r="F6004" s="9" t="s">
        <v>8</v>
      </c>
      <c r="G6004" s="10" t="s">
        <v>6043</v>
      </c>
      <c r="H6004" s="9" t="s">
        <v>112</v>
      </c>
      <c r="I6004" s="10"/>
      <c r="J6004" s="10"/>
      <c r="K6004" s="10"/>
      <c r="L6004" s="10"/>
      <c r="M6004" s="10"/>
      <c r="N6004" s="10"/>
      <c r="O6004" s="10"/>
      <c r="P6004" s="10"/>
      <c r="Q6004" s="10"/>
      <c r="R6004" s="10"/>
      <c r="S6004" s="10"/>
      <c r="T6004" s="10"/>
      <c r="U6004" s="10"/>
      <c r="V6004" s="10"/>
      <c r="W6004" s="10"/>
      <c r="X6004" s="10"/>
    </row>
    <row r="6005" spans="1:24" hidden="1" x14ac:dyDescent="0.2">
      <c r="A6005" s="3">
        <v>45821</v>
      </c>
      <c r="B6005" s="9">
        <v>-12.5</v>
      </c>
      <c r="C6005" s="9" t="s">
        <v>172</v>
      </c>
      <c r="D6005" s="10"/>
      <c r="E6005" s="9" t="s">
        <v>4122</v>
      </c>
      <c r="F6005" s="9" t="s">
        <v>5538</v>
      </c>
      <c r="G6005" s="9" t="s">
        <v>5543</v>
      </c>
      <c r="H6005" s="10" t="s">
        <v>5871</v>
      </c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  <c r="S6005" s="10"/>
      <c r="T6005" s="10"/>
      <c r="U6005" s="10"/>
      <c r="V6005" s="10"/>
      <c r="W6005" s="10"/>
      <c r="X6005" s="10"/>
    </row>
    <row r="6006" spans="1:24" hidden="1" x14ac:dyDescent="0.2">
      <c r="A6006" s="3">
        <v>45952</v>
      </c>
      <c r="B6006" s="9">
        <v>-4.08</v>
      </c>
      <c r="C6006" s="9" t="s">
        <v>27</v>
      </c>
      <c r="D6006" s="9" t="s">
        <v>28</v>
      </c>
      <c r="E6006" s="9" t="s">
        <v>4959</v>
      </c>
      <c r="F6006" s="9" t="s">
        <v>19</v>
      </c>
      <c r="G6006" s="9" t="s">
        <v>18</v>
      </c>
      <c r="H6006" s="10" t="s">
        <v>5950</v>
      </c>
      <c r="I6006" s="10"/>
      <c r="J6006" s="10"/>
      <c r="K6006" s="10"/>
      <c r="L6006" s="10"/>
      <c r="M6006" s="10"/>
      <c r="N6006" s="10"/>
      <c r="O6006" s="10"/>
      <c r="P6006" s="10"/>
      <c r="Q6006" s="10"/>
      <c r="R6006" s="10"/>
      <c r="S6006" s="10"/>
      <c r="T6006" s="10"/>
      <c r="U6006" s="10"/>
      <c r="V6006" s="10"/>
      <c r="W6006" s="10"/>
      <c r="X6006" s="10"/>
    </row>
    <row r="6007" spans="1:24" hidden="1" x14ac:dyDescent="0.2">
      <c r="A6007" s="3">
        <v>45775</v>
      </c>
      <c r="B6007" s="9">
        <v>-39.979999999999997</v>
      </c>
      <c r="C6007" s="9" t="s">
        <v>27</v>
      </c>
      <c r="D6007" s="9" t="s">
        <v>28</v>
      </c>
      <c r="E6007" s="9" t="s">
        <v>201</v>
      </c>
      <c r="F6007" s="9" t="s">
        <v>16</v>
      </c>
      <c r="G6007" s="9" t="s">
        <v>3771</v>
      </c>
      <c r="H6007" s="9" t="s">
        <v>202</v>
      </c>
      <c r="I6007" s="10"/>
      <c r="J6007" s="10"/>
      <c r="K6007" s="10"/>
      <c r="L6007" s="10"/>
      <c r="M6007" s="10"/>
      <c r="N6007" s="10"/>
      <c r="O6007" s="10"/>
      <c r="P6007" s="10"/>
      <c r="Q6007" s="10"/>
      <c r="R6007" s="10"/>
      <c r="S6007" s="10"/>
      <c r="T6007" s="10"/>
      <c r="U6007" s="10"/>
      <c r="V6007" s="10"/>
      <c r="W6007" s="10"/>
      <c r="X6007" s="10"/>
    </row>
    <row r="6008" spans="1:24" hidden="1" x14ac:dyDescent="0.2">
      <c r="A6008" s="3">
        <v>45775</v>
      </c>
      <c r="B6008" s="9">
        <v>-22.91</v>
      </c>
      <c r="C6008" s="9" t="s">
        <v>27</v>
      </c>
      <c r="D6008" s="9" t="s">
        <v>28</v>
      </c>
      <c r="E6008" s="9" t="s">
        <v>201</v>
      </c>
      <c r="F6008" s="9" t="s">
        <v>16</v>
      </c>
      <c r="G6008" s="9" t="s">
        <v>3771</v>
      </c>
      <c r="H6008" s="9" t="s">
        <v>202</v>
      </c>
      <c r="I6008" s="10"/>
      <c r="J6008" s="10"/>
      <c r="K6008" s="10"/>
      <c r="L6008" s="10"/>
      <c r="M6008" s="10"/>
      <c r="N6008" s="10"/>
      <c r="O6008" s="10"/>
      <c r="P6008" s="10"/>
      <c r="Q6008" s="10"/>
      <c r="R6008" s="10"/>
      <c r="S6008" s="10"/>
      <c r="T6008" s="10"/>
      <c r="U6008" s="10"/>
      <c r="V6008" s="10"/>
      <c r="W6008" s="10"/>
      <c r="X6008" s="10"/>
    </row>
    <row r="6009" spans="1:24" hidden="1" x14ac:dyDescent="0.2">
      <c r="A6009" s="3">
        <v>45779</v>
      </c>
      <c r="B6009" s="9">
        <v>-46.58</v>
      </c>
      <c r="C6009" s="9" t="s">
        <v>27</v>
      </c>
      <c r="D6009" s="9" t="s">
        <v>28</v>
      </c>
      <c r="E6009" s="9" t="s">
        <v>201</v>
      </c>
      <c r="F6009" s="9" t="s">
        <v>16</v>
      </c>
      <c r="G6009" s="9" t="s">
        <v>3771</v>
      </c>
      <c r="H6009" s="9" t="s">
        <v>202</v>
      </c>
      <c r="I6009" s="10"/>
      <c r="J6009" s="10"/>
      <c r="K6009" s="10"/>
      <c r="L6009" s="10"/>
      <c r="M6009" s="10"/>
      <c r="N6009" s="10"/>
      <c r="O6009" s="10"/>
      <c r="P6009" s="10"/>
      <c r="Q6009" s="10"/>
      <c r="R6009" s="10"/>
      <c r="S6009" s="10"/>
      <c r="T6009" s="10"/>
      <c r="U6009" s="10"/>
      <c r="V6009" s="10"/>
      <c r="W6009" s="10"/>
      <c r="X6009" s="10"/>
    </row>
    <row r="6010" spans="1:24" hidden="1" x14ac:dyDescent="0.2">
      <c r="A6010" s="3">
        <v>45782</v>
      </c>
      <c r="B6010" s="9">
        <v>-31.48</v>
      </c>
      <c r="C6010" s="9" t="s">
        <v>27</v>
      </c>
      <c r="D6010" s="9" t="s">
        <v>28</v>
      </c>
      <c r="E6010" s="9" t="s">
        <v>201</v>
      </c>
      <c r="F6010" s="9" t="s">
        <v>16</v>
      </c>
      <c r="G6010" s="9" t="s">
        <v>3771</v>
      </c>
      <c r="H6010" s="9" t="s">
        <v>202</v>
      </c>
      <c r="I6010" s="10"/>
      <c r="J6010" s="10"/>
      <c r="K6010" s="10"/>
      <c r="L6010" s="10"/>
      <c r="M6010" s="10"/>
      <c r="N6010" s="10"/>
      <c r="O6010" s="10"/>
      <c r="P6010" s="10"/>
      <c r="Q6010" s="10"/>
      <c r="R6010" s="10"/>
      <c r="S6010" s="10"/>
      <c r="T6010" s="10"/>
      <c r="U6010" s="10"/>
      <c r="V6010" s="10"/>
      <c r="W6010" s="10"/>
      <c r="X6010" s="10"/>
    </row>
    <row r="6011" spans="1:24" hidden="1" x14ac:dyDescent="0.2">
      <c r="A6011" s="3">
        <v>45792</v>
      </c>
      <c r="B6011" s="9">
        <v>-46.58</v>
      </c>
      <c r="C6011" s="9" t="s">
        <v>27</v>
      </c>
      <c r="D6011" s="9" t="s">
        <v>28</v>
      </c>
      <c r="E6011" s="9" t="s">
        <v>201</v>
      </c>
      <c r="F6011" s="9" t="s">
        <v>16</v>
      </c>
      <c r="G6011" s="9" t="s">
        <v>3771</v>
      </c>
      <c r="H6011" s="9" t="s">
        <v>202</v>
      </c>
      <c r="I6011" s="10"/>
      <c r="J6011" s="10"/>
      <c r="K6011" s="10"/>
      <c r="L6011" s="10"/>
      <c r="M6011" s="10"/>
      <c r="N6011" s="10"/>
      <c r="O6011" s="10"/>
      <c r="P6011" s="10"/>
      <c r="Q6011" s="10"/>
      <c r="R6011" s="10"/>
      <c r="S6011" s="10"/>
      <c r="T6011" s="10"/>
      <c r="U6011" s="10"/>
      <c r="V6011" s="10"/>
      <c r="W6011" s="10"/>
      <c r="X6011" s="10"/>
    </row>
    <row r="6012" spans="1:24" hidden="1" x14ac:dyDescent="0.2">
      <c r="A6012" s="3">
        <v>45806</v>
      </c>
      <c r="B6012" s="9">
        <v>-46.58</v>
      </c>
      <c r="C6012" s="9" t="s">
        <v>27</v>
      </c>
      <c r="D6012" s="9" t="s">
        <v>28</v>
      </c>
      <c r="E6012" s="9" t="s">
        <v>201</v>
      </c>
      <c r="F6012" s="9" t="s">
        <v>16</v>
      </c>
      <c r="G6012" s="9" t="s">
        <v>3771</v>
      </c>
      <c r="H6012" s="9" t="s">
        <v>202</v>
      </c>
      <c r="I6012" s="10"/>
      <c r="J6012" s="10"/>
      <c r="K6012" s="10"/>
      <c r="L6012" s="10"/>
      <c r="M6012" s="10"/>
      <c r="N6012" s="10"/>
      <c r="O6012" s="10"/>
      <c r="P6012" s="10"/>
      <c r="Q6012" s="10"/>
      <c r="R6012" s="10"/>
      <c r="S6012" s="10"/>
      <c r="T6012" s="10"/>
      <c r="U6012" s="10"/>
      <c r="V6012" s="10"/>
      <c r="W6012" s="10"/>
      <c r="X6012" s="10"/>
    </row>
    <row r="6013" spans="1:24" hidden="1" x14ac:dyDescent="0.2">
      <c r="A6013" s="3">
        <v>45820</v>
      </c>
      <c r="B6013" s="9">
        <v>-46.58</v>
      </c>
      <c r="C6013" s="9" t="s">
        <v>27</v>
      </c>
      <c r="D6013" s="9" t="s">
        <v>28</v>
      </c>
      <c r="E6013" s="9" t="s">
        <v>201</v>
      </c>
      <c r="F6013" s="9" t="s">
        <v>16</v>
      </c>
      <c r="G6013" s="9" t="s">
        <v>3771</v>
      </c>
      <c r="H6013" s="9" t="s">
        <v>202</v>
      </c>
      <c r="I6013" s="10"/>
      <c r="J6013" s="10"/>
      <c r="K6013" s="10"/>
      <c r="L6013" s="10"/>
      <c r="M6013" s="10"/>
      <c r="N6013" s="10"/>
      <c r="O6013" s="10"/>
      <c r="P6013" s="10"/>
      <c r="Q6013" s="10"/>
      <c r="R6013" s="10"/>
      <c r="S6013" s="10"/>
      <c r="T6013" s="10"/>
      <c r="U6013" s="10"/>
      <c r="V6013" s="10"/>
      <c r="W6013" s="10"/>
      <c r="X6013" s="10"/>
    </row>
    <row r="6014" spans="1:24" hidden="1" x14ac:dyDescent="0.2">
      <c r="A6014" s="3">
        <v>45838</v>
      </c>
      <c r="B6014" s="9">
        <v>-401</v>
      </c>
      <c r="C6014" s="9" t="s">
        <v>27</v>
      </c>
      <c r="D6014" s="9" t="s">
        <v>28</v>
      </c>
      <c r="E6014" s="9" t="s">
        <v>201</v>
      </c>
      <c r="F6014" s="9" t="s">
        <v>16</v>
      </c>
      <c r="G6014" s="9" t="s">
        <v>3771</v>
      </c>
      <c r="H6014" s="9" t="s">
        <v>202</v>
      </c>
      <c r="I6014" s="10"/>
      <c r="J6014" s="10"/>
      <c r="K6014" s="10"/>
      <c r="L6014" s="10"/>
      <c r="M6014" s="10"/>
      <c r="N6014" s="10"/>
      <c r="O6014" s="10"/>
      <c r="P6014" s="10"/>
      <c r="Q6014" s="10"/>
      <c r="R6014" s="10"/>
      <c r="S6014" s="10"/>
      <c r="T6014" s="10"/>
      <c r="U6014" s="10"/>
      <c r="V6014" s="10"/>
      <c r="W6014" s="10"/>
      <c r="X6014" s="10"/>
    </row>
    <row r="6015" spans="1:24" hidden="1" x14ac:dyDescent="0.2">
      <c r="A6015" s="3">
        <v>45827</v>
      </c>
      <c r="B6015" s="9">
        <v>-2</v>
      </c>
      <c r="C6015" s="9" t="s">
        <v>172</v>
      </c>
      <c r="D6015" s="10"/>
      <c r="E6015" s="9" t="s">
        <v>4153</v>
      </c>
      <c r="F6015" s="9" t="s">
        <v>5538</v>
      </c>
      <c r="G6015" s="9" t="s">
        <v>5543</v>
      </c>
      <c r="H6015" s="10" t="s">
        <v>5871</v>
      </c>
      <c r="I6015" s="10"/>
      <c r="J6015" s="10"/>
      <c r="K6015" s="10"/>
      <c r="L6015" s="10"/>
      <c r="M6015" s="10"/>
      <c r="N6015" s="10"/>
      <c r="O6015" s="10"/>
      <c r="P6015" s="10"/>
      <c r="Q6015" s="10"/>
      <c r="R6015" s="10"/>
      <c r="S6015" s="10"/>
      <c r="T6015" s="10"/>
      <c r="U6015" s="10"/>
      <c r="V6015" s="10"/>
      <c r="W6015" s="10"/>
      <c r="X6015" s="10"/>
    </row>
    <row r="6016" spans="1:24" hidden="1" x14ac:dyDescent="0.2">
      <c r="A6016" s="3">
        <v>45857</v>
      </c>
      <c r="B6016" s="9">
        <v>-2</v>
      </c>
      <c r="C6016" s="9" t="s">
        <v>172</v>
      </c>
      <c r="D6016" s="10"/>
      <c r="E6016" s="9" t="s">
        <v>4359</v>
      </c>
      <c r="F6016" s="9" t="s">
        <v>5538</v>
      </c>
      <c r="G6016" s="9" t="s">
        <v>5543</v>
      </c>
      <c r="H6016" s="10" t="s">
        <v>5871</v>
      </c>
      <c r="I6016" s="10"/>
      <c r="J6016" s="10"/>
      <c r="K6016" s="10"/>
      <c r="L6016" s="10"/>
      <c r="M6016" s="10"/>
      <c r="N6016" s="10"/>
      <c r="O6016" s="10"/>
      <c r="P6016" s="10"/>
      <c r="Q6016" s="10"/>
      <c r="R6016" s="10"/>
      <c r="S6016" s="10"/>
      <c r="T6016" s="10"/>
      <c r="U6016" s="10"/>
      <c r="V6016" s="10"/>
      <c r="W6016" s="10"/>
      <c r="X6016" s="10"/>
    </row>
    <row r="6017" spans="1:24" hidden="1" x14ac:dyDescent="0.2">
      <c r="A6017" s="3">
        <v>45952</v>
      </c>
      <c r="B6017" s="9">
        <v>-6.82</v>
      </c>
      <c r="C6017" s="9" t="s">
        <v>27</v>
      </c>
      <c r="D6017" s="9" t="s">
        <v>28</v>
      </c>
      <c r="E6017" s="9" t="s">
        <v>4960</v>
      </c>
      <c r="F6017" s="9" t="s">
        <v>19</v>
      </c>
      <c r="G6017" s="9" t="s">
        <v>18</v>
      </c>
      <c r="H6017" s="10" t="s">
        <v>5950</v>
      </c>
      <c r="I6017" s="10"/>
      <c r="J6017" s="10"/>
      <c r="K6017" s="10"/>
      <c r="L6017" s="10"/>
      <c r="M6017" s="10"/>
      <c r="N6017" s="10"/>
      <c r="O6017" s="10"/>
      <c r="P6017" s="10"/>
      <c r="Q6017" s="10"/>
      <c r="R6017" s="10"/>
      <c r="S6017" s="10"/>
      <c r="T6017" s="10"/>
      <c r="U6017" s="10"/>
      <c r="V6017" s="10"/>
      <c r="W6017" s="10"/>
      <c r="X6017" s="10"/>
    </row>
    <row r="6018" spans="1:24" hidden="1" x14ac:dyDescent="0.2">
      <c r="A6018" s="3">
        <v>45845</v>
      </c>
      <c r="B6018" s="9">
        <v>-50.01</v>
      </c>
      <c r="C6018" s="9" t="s">
        <v>27</v>
      </c>
      <c r="D6018" s="9" t="s">
        <v>28</v>
      </c>
      <c r="E6018" s="9" t="s">
        <v>87</v>
      </c>
      <c r="F6018" s="9" t="s">
        <v>84</v>
      </c>
      <c r="G6018" s="9" t="s">
        <v>4635</v>
      </c>
      <c r="H6018" s="9" t="s">
        <v>4263</v>
      </c>
      <c r="I6018" s="10"/>
      <c r="J6018" s="10"/>
      <c r="K6018" s="10"/>
      <c r="L6018" s="10"/>
      <c r="M6018" s="10"/>
      <c r="N6018" s="10"/>
      <c r="O6018" s="10"/>
      <c r="P6018" s="10"/>
      <c r="Q6018" s="10"/>
      <c r="R6018" s="10"/>
      <c r="S6018" s="10"/>
      <c r="T6018" s="10"/>
      <c r="U6018" s="10"/>
      <c r="V6018" s="10"/>
      <c r="W6018" s="10"/>
      <c r="X6018" s="10"/>
    </row>
    <row r="6019" spans="1:24" hidden="1" x14ac:dyDescent="0.2">
      <c r="A6019" s="3">
        <v>45863</v>
      </c>
      <c r="B6019" s="9">
        <v>-88.15</v>
      </c>
      <c r="C6019" s="9" t="s">
        <v>27</v>
      </c>
      <c r="D6019" s="9" t="s">
        <v>28</v>
      </c>
      <c r="E6019" s="9" t="s">
        <v>87</v>
      </c>
      <c r="F6019" s="9" t="s">
        <v>84</v>
      </c>
      <c r="G6019" s="9" t="s">
        <v>4635</v>
      </c>
      <c r="H6019" s="9" t="s">
        <v>4263</v>
      </c>
      <c r="I6019" s="10"/>
      <c r="J6019" s="10"/>
      <c r="K6019" s="10"/>
      <c r="L6019" s="10"/>
      <c r="M6019" s="10"/>
      <c r="N6019" s="10"/>
      <c r="O6019" s="10"/>
      <c r="P6019" s="10"/>
      <c r="Q6019" s="10"/>
      <c r="R6019" s="10"/>
      <c r="S6019" s="10"/>
      <c r="T6019" s="10"/>
      <c r="U6019" s="10"/>
      <c r="V6019" s="10"/>
      <c r="W6019" s="10"/>
      <c r="X6019" s="10"/>
    </row>
    <row r="6020" spans="1:24" hidden="1" x14ac:dyDescent="0.2">
      <c r="A6020" s="3">
        <v>45889</v>
      </c>
      <c r="B6020" s="9">
        <v>-9</v>
      </c>
      <c r="C6020" s="9" t="s">
        <v>172</v>
      </c>
      <c r="D6020" s="10"/>
      <c r="E6020" s="9" t="s">
        <v>4541</v>
      </c>
      <c r="F6020" s="9" t="s">
        <v>5538</v>
      </c>
      <c r="G6020" s="9" t="s">
        <v>5543</v>
      </c>
      <c r="H6020" s="10" t="s">
        <v>5871</v>
      </c>
      <c r="I6020" s="10"/>
      <c r="J6020" s="10"/>
      <c r="K6020" s="10"/>
      <c r="L6020" s="10"/>
      <c r="M6020" s="10"/>
      <c r="N6020" s="10"/>
      <c r="O6020" s="10"/>
      <c r="P6020" s="10"/>
      <c r="Q6020" s="10"/>
      <c r="R6020" s="10"/>
      <c r="S6020" s="10"/>
      <c r="T6020" s="10"/>
      <c r="U6020" s="10"/>
      <c r="V6020" s="10"/>
      <c r="W6020" s="10"/>
      <c r="X6020" s="10"/>
    </row>
    <row r="6021" spans="1:24" hidden="1" x14ac:dyDescent="0.2">
      <c r="A6021" s="3">
        <v>45892</v>
      </c>
      <c r="B6021" s="9">
        <v>-12</v>
      </c>
      <c r="C6021" s="9" t="s">
        <v>172</v>
      </c>
      <c r="D6021" s="10"/>
      <c r="E6021" s="9" t="s">
        <v>4564</v>
      </c>
      <c r="F6021" s="9" t="s">
        <v>5538</v>
      </c>
      <c r="G6021" s="9" t="s">
        <v>5543</v>
      </c>
      <c r="H6021" s="10" t="s">
        <v>5871</v>
      </c>
      <c r="I6021" s="10"/>
      <c r="J6021" s="10"/>
      <c r="K6021" s="10"/>
      <c r="L6021" s="10"/>
      <c r="M6021" s="10"/>
      <c r="N6021" s="10"/>
      <c r="O6021" s="10"/>
      <c r="P6021" s="10"/>
      <c r="Q6021" s="10"/>
      <c r="R6021" s="10"/>
      <c r="S6021" s="10"/>
      <c r="T6021" s="10"/>
      <c r="U6021" s="10"/>
      <c r="V6021" s="10"/>
      <c r="W6021" s="10"/>
      <c r="X6021" s="10"/>
    </row>
    <row r="6022" spans="1:24" hidden="1" x14ac:dyDescent="0.2">
      <c r="A6022" s="3">
        <v>45953</v>
      </c>
      <c r="B6022" s="9">
        <v>-7.19</v>
      </c>
      <c r="C6022" s="9" t="s">
        <v>27</v>
      </c>
      <c r="D6022" s="9" t="s">
        <v>28</v>
      </c>
      <c r="E6022" s="9" t="s">
        <v>4964</v>
      </c>
      <c r="F6022" s="9" t="s">
        <v>19</v>
      </c>
      <c r="G6022" s="9" t="s">
        <v>18</v>
      </c>
      <c r="H6022" s="10" t="s">
        <v>5950</v>
      </c>
      <c r="I6022" s="10"/>
      <c r="J6022" s="10"/>
      <c r="K6022" s="10"/>
      <c r="L6022" s="10"/>
      <c r="M6022" s="10"/>
      <c r="N6022" s="10"/>
      <c r="O6022" s="10"/>
      <c r="P6022" s="10"/>
      <c r="Q6022" s="10"/>
      <c r="R6022" s="10"/>
      <c r="S6022" s="10"/>
      <c r="T6022" s="10"/>
      <c r="U6022" s="10"/>
      <c r="V6022" s="10"/>
      <c r="W6022" s="10"/>
      <c r="X6022" s="10"/>
    </row>
    <row r="6023" spans="1:24" hidden="1" x14ac:dyDescent="0.2">
      <c r="A6023" s="3">
        <v>45869</v>
      </c>
      <c r="B6023" s="9">
        <v>-91.9</v>
      </c>
      <c r="C6023" s="9" t="s">
        <v>27</v>
      </c>
      <c r="D6023" s="9" t="s">
        <v>28</v>
      </c>
      <c r="E6023" s="9" t="s">
        <v>87</v>
      </c>
      <c r="F6023" s="9" t="s">
        <v>84</v>
      </c>
      <c r="G6023" s="9" t="s">
        <v>4635</v>
      </c>
      <c r="H6023" s="9" t="s">
        <v>4263</v>
      </c>
      <c r="I6023" s="10"/>
      <c r="J6023" s="10"/>
      <c r="K6023" s="10"/>
      <c r="L6023" s="10"/>
      <c r="M6023" s="10"/>
      <c r="N6023" s="10"/>
      <c r="O6023" s="10"/>
      <c r="P6023" s="10"/>
      <c r="Q6023" s="10"/>
      <c r="R6023" s="10"/>
      <c r="S6023" s="10"/>
      <c r="T6023" s="10"/>
      <c r="U6023" s="10"/>
      <c r="V6023" s="10"/>
      <c r="W6023" s="10"/>
      <c r="X6023" s="10"/>
    </row>
    <row r="6024" spans="1:24" hidden="1" x14ac:dyDescent="0.2">
      <c r="A6024" s="3">
        <v>45947</v>
      </c>
      <c r="B6024" s="9">
        <v>-75.41</v>
      </c>
      <c r="C6024" s="9" t="s">
        <v>27</v>
      </c>
      <c r="D6024" s="9" t="s">
        <v>28</v>
      </c>
      <c r="E6024" s="9" t="s">
        <v>87</v>
      </c>
      <c r="F6024" s="9" t="s">
        <v>84</v>
      </c>
      <c r="G6024" s="9" t="s">
        <v>4635</v>
      </c>
      <c r="H6024" s="9" t="s">
        <v>4263</v>
      </c>
      <c r="I6024" s="10"/>
      <c r="J6024" s="10"/>
      <c r="K6024" s="10"/>
      <c r="L6024" s="10"/>
      <c r="M6024" s="10"/>
      <c r="N6024" s="10"/>
      <c r="O6024" s="10"/>
      <c r="P6024" s="10"/>
      <c r="Q6024" s="10"/>
      <c r="R6024" s="10"/>
      <c r="S6024" s="10"/>
      <c r="T6024" s="10"/>
      <c r="U6024" s="10"/>
      <c r="V6024" s="10"/>
      <c r="W6024" s="10"/>
      <c r="X6024" s="10"/>
    </row>
    <row r="6025" spans="1:24" hidden="1" x14ac:dyDescent="0.2">
      <c r="A6025" s="3">
        <v>46006</v>
      </c>
      <c r="B6025" s="9">
        <v>-18</v>
      </c>
      <c r="C6025" s="9" t="s">
        <v>27</v>
      </c>
      <c r="D6025" s="9" t="s">
        <v>28</v>
      </c>
      <c r="E6025" s="9" t="s">
        <v>5205</v>
      </c>
      <c r="F6025" s="9" t="s">
        <v>84</v>
      </c>
      <c r="G6025" s="9" t="s">
        <v>4635</v>
      </c>
      <c r="H6025" s="9" t="s">
        <v>4263</v>
      </c>
      <c r="I6025" s="10"/>
      <c r="J6025" s="10"/>
      <c r="K6025" s="10"/>
      <c r="L6025" s="10"/>
      <c r="M6025" s="10"/>
      <c r="N6025" s="10"/>
      <c r="O6025" s="10"/>
      <c r="P6025" s="10"/>
      <c r="Q6025" s="10"/>
      <c r="R6025" s="10"/>
      <c r="S6025" s="10"/>
      <c r="T6025" s="10"/>
      <c r="U6025" s="10"/>
      <c r="V6025" s="10"/>
      <c r="W6025" s="10"/>
      <c r="X6025" s="10"/>
    </row>
    <row r="6026" spans="1:24" hidden="1" x14ac:dyDescent="0.2">
      <c r="A6026" s="3">
        <v>45971</v>
      </c>
      <c r="B6026" s="9">
        <v>-50.03</v>
      </c>
      <c r="C6026" s="9" t="s">
        <v>27</v>
      </c>
      <c r="D6026" s="9" t="s">
        <v>28</v>
      </c>
      <c r="E6026" s="9" t="s">
        <v>87</v>
      </c>
      <c r="F6026" s="9" t="s">
        <v>84</v>
      </c>
      <c r="G6026" s="9" t="s">
        <v>4635</v>
      </c>
      <c r="H6026" s="9" t="s">
        <v>4263</v>
      </c>
      <c r="I6026" s="10"/>
      <c r="J6026" s="10"/>
      <c r="K6026" s="10"/>
      <c r="L6026" s="10"/>
      <c r="M6026" s="10"/>
      <c r="N6026" s="10"/>
      <c r="O6026" s="10"/>
      <c r="P6026" s="10"/>
      <c r="Q6026" s="10"/>
      <c r="R6026" s="10"/>
      <c r="S6026" s="10"/>
      <c r="T6026" s="10"/>
      <c r="U6026" s="10"/>
      <c r="V6026" s="10"/>
      <c r="W6026" s="10"/>
      <c r="X6026" s="10"/>
    </row>
    <row r="6027" spans="1:24" hidden="1" x14ac:dyDescent="0.2">
      <c r="A6027" s="3">
        <v>45995</v>
      </c>
      <c r="B6027" s="9">
        <v>-100.72</v>
      </c>
      <c r="C6027" s="9" t="s">
        <v>27</v>
      </c>
      <c r="D6027" s="9" t="s">
        <v>28</v>
      </c>
      <c r="E6027" s="9" t="s">
        <v>87</v>
      </c>
      <c r="F6027" s="9" t="s">
        <v>84</v>
      </c>
      <c r="G6027" s="9" t="s">
        <v>4635</v>
      </c>
      <c r="H6027" s="9" t="s">
        <v>4263</v>
      </c>
      <c r="I6027" s="10"/>
      <c r="J6027" s="10"/>
      <c r="K6027" s="10"/>
      <c r="L6027" s="10"/>
      <c r="M6027" s="10"/>
      <c r="N6027" s="10"/>
      <c r="O6027" s="10"/>
      <c r="P6027" s="10"/>
      <c r="Q6027" s="10"/>
      <c r="R6027" s="10"/>
      <c r="S6027" s="10"/>
      <c r="T6027" s="10"/>
      <c r="U6027" s="10"/>
      <c r="V6027" s="10"/>
      <c r="W6027" s="10"/>
      <c r="X6027" s="10"/>
    </row>
    <row r="6028" spans="1:24" hidden="1" x14ac:dyDescent="0.2">
      <c r="A6028" s="3">
        <v>45953</v>
      </c>
      <c r="B6028" s="9">
        <v>-6.28</v>
      </c>
      <c r="C6028" s="9" t="s">
        <v>27</v>
      </c>
      <c r="D6028" s="9" t="s">
        <v>28</v>
      </c>
      <c r="E6028" s="9" t="s">
        <v>4965</v>
      </c>
      <c r="F6028" s="9" t="s">
        <v>19</v>
      </c>
      <c r="G6028" s="9" t="s">
        <v>18</v>
      </c>
      <c r="H6028" s="10" t="s">
        <v>5950</v>
      </c>
      <c r="I6028" s="10"/>
      <c r="J6028" s="10"/>
      <c r="K6028" s="10"/>
      <c r="L6028" s="10"/>
      <c r="M6028" s="10"/>
      <c r="N6028" s="10"/>
      <c r="O6028" s="10"/>
      <c r="P6028" s="10"/>
      <c r="Q6028" s="10"/>
      <c r="R6028" s="10"/>
      <c r="S6028" s="10"/>
      <c r="T6028" s="10"/>
      <c r="U6028" s="10"/>
      <c r="V6028" s="10"/>
      <c r="W6028" s="10"/>
      <c r="X6028" s="10"/>
    </row>
    <row r="6029" spans="1:24" hidden="1" x14ac:dyDescent="0.2">
      <c r="A6029" s="3">
        <v>45373</v>
      </c>
      <c r="B6029" s="9">
        <v>-2</v>
      </c>
      <c r="C6029" s="9" t="s">
        <v>27</v>
      </c>
      <c r="D6029" s="9" t="s">
        <v>28</v>
      </c>
      <c r="E6029" s="9" t="s">
        <v>1857</v>
      </c>
      <c r="F6029" s="9" t="s">
        <v>5538</v>
      </c>
      <c r="G6029" s="9" t="s">
        <v>5543</v>
      </c>
      <c r="H6029" s="10" t="s">
        <v>5871</v>
      </c>
      <c r="I6029" s="10"/>
      <c r="J6029" s="10"/>
      <c r="K6029" s="10"/>
      <c r="L6029" s="10"/>
      <c r="M6029" s="10"/>
      <c r="N6029" s="10"/>
      <c r="O6029" s="10"/>
      <c r="P6029" s="10"/>
      <c r="Q6029" s="10"/>
      <c r="R6029" s="10"/>
      <c r="S6029" s="10"/>
      <c r="T6029" s="10"/>
      <c r="U6029" s="10"/>
      <c r="V6029" s="10"/>
      <c r="W6029" s="10"/>
      <c r="X6029" s="10"/>
    </row>
    <row r="6030" spans="1:24" hidden="1" x14ac:dyDescent="0.2">
      <c r="A6030" s="3">
        <v>45546</v>
      </c>
      <c r="B6030" s="9">
        <v>-7</v>
      </c>
      <c r="C6030" s="9" t="s">
        <v>27</v>
      </c>
      <c r="D6030" s="9" t="s">
        <v>28</v>
      </c>
      <c r="E6030" s="9" t="s">
        <v>2216</v>
      </c>
      <c r="F6030" s="9" t="s">
        <v>52</v>
      </c>
      <c r="G6030" s="9" t="s">
        <v>10</v>
      </c>
      <c r="H6030" s="10" t="s">
        <v>2216</v>
      </c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S6030" s="10"/>
      <c r="T6030" s="10"/>
      <c r="U6030" s="10"/>
      <c r="V6030" s="10"/>
      <c r="W6030" s="10"/>
      <c r="X6030" s="10"/>
    </row>
    <row r="6031" spans="1:24" hidden="1" x14ac:dyDescent="0.2">
      <c r="A6031" s="3">
        <v>45467</v>
      </c>
      <c r="B6031" s="9">
        <v>-19.57</v>
      </c>
      <c r="C6031" s="9" t="s">
        <v>27</v>
      </c>
      <c r="D6031" s="9" t="s">
        <v>28</v>
      </c>
      <c r="E6031" s="9" t="s">
        <v>2345</v>
      </c>
      <c r="F6031" s="9" t="s">
        <v>15</v>
      </c>
      <c r="G6031" s="9" t="s">
        <v>5495</v>
      </c>
      <c r="H6031" s="9" t="s">
        <v>5498</v>
      </c>
      <c r="I6031" s="10"/>
      <c r="J6031" s="10"/>
      <c r="K6031" s="10"/>
      <c r="L6031" s="10"/>
      <c r="M6031" s="10"/>
      <c r="N6031" s="10"/>
      <c r="O6031" s="10"/>
      <c r="P6031" s="10"/>
      <c r="Q6031" s="10"/>
      <c r="R6031" s="10"/>
      <c r="S6031" s="10"/>
      <c r="T6031" s="10"/>
      <c r="U6031" s="10"/>
      <c r="V6031" s="10"/>
      <c r="W6031" s="10"/>
      <c r="X6031" s="10"/>
    </row>
    <row r="6032" spans="1:24" hidden="1" x14ac:dyDescent="0.2">
      <c r="A6032" s="3">
        <v>45995</v>
      </c>
      <c r="B6032" s="9">
        <v>-85.29</v>
      </c>
      <c r="C6032" s="9" t="s">
        <v>172</v>
      </c>
      <c r="D6032" s="10"/>
      <c r="E6032" s="9" t="s">
        <v>5377</v>
      </c>
      <c r="F6032" s="9" t="s">
        <v>84</v>
      </c>
      <c r="G6032" s="9" t="s">
        <v>4635</v>
      </c>
      <c r="H6032" s="9" t="s">
        <v>4263</v>
      </c>
      <c r="I6032" s="10"/>
      <c r="J6032" s="10"/>
      <c r="K6032" s="10"/>
      <c r="L6032" s="10"/>
      <c r="M6032" s="10"/>
      <c r="N6032" s="10"/>
      <c r="O6032" s="10"/>
      <c r="P6032" s="10"/>
      <c r="Q6032" s="10"/>
      <c r="R6032" s="10"/>
      <c r="S6032" s="10"/>
      <c r="T6032" s="10"/>
      <c r="U6032" s="10"/>
      <c r="V6032" s="10"/>
      <c r="W6032" s="10"/>
      <c r="X6032" s="10"/>
    </row>
    <row r="6033" spans="1:24" hidden="1" x14ac:dyDescent="0.2">
      <c r="A6033" s="3">
        <v>46020</v>
      </c>
      <c r="B6033" s="9">
        <v>-57.36</v>
      </c>
      <c r="C6033" s="9" t="s">
        <v>27</v>
      </c>
      <c r="D6033" s="9" t="s">
        <v>28</v>
      </c>
      <c r="E6033" s="9" t="s">
        <v>5161</v>
      </c>
      <c r="F6033" s="9" t="s">
        <v>84</v>
      </c>
      <c r="G6033" s="9" t="s">
        <v>4635</v>
      </c>
      <c r="H6033" s="9" t="s">
        <v>4263</v>
      </c>
      <c r="I6033" s="10"/>
      <c r="J6033" s="10"/>
      <c r="K6033" s="10"/>
      <c r="L6033" s="10"/>
      <c r="M6033" s="10"/>
      <c r="N6033" s="10"/>
      <c r="O6033" s="10"/>
      <c r="P6033" s="10"/>
      <c r="Q6033" s="10"/>
      <c r="R6033" s="10"/>
      <c r="S6033" s="10"/>
      <c r="T6033" s="10"/>
      <c r="U6033" s="10"/>
      <c r="V6033" s="10"/>
      <c r="W6033" s="10"/>
      <c r="X6033" s="10"/>
    </row>
    <row r="6034" spans="1:24" hidden="1" x14ac:dyDescent="0.2">
      <c r="A6034" s="3">
        <v>45384</v>
      </c>
      <c r="B6034" s="9">
        <v>-11</v>
      </c>
      <c r="C6034" s="9" t="s">
        <v>27</v>
      </c>
      <c r="D6034" s="9" t="s">
        <v>28</v>
      </c>
      <c r="E6034" s="9" t="s">
        <v>1857</v>
      </c>
      <c r="F6034" s="9" t="s">
        <v>5538</v>
      </c>
      <c r="G6034" s="9" t="s">
        <v>5543</v>
      </c>
      <c r="H6034" s="10" t="s">
        <v>5871</v>
      </c>
      <c r="I6034" s="10"/>
      <c r="J6034" s="10"/>
      <c r="K6034" s="10"/>
      <c r="L6034" s="10"/>
      <c r="M6034" s="10"/>
      <c r="N6034" s="10"/>
      <c r="O6034" s="10"/>
      <c r="P6034" s="10"/>
      <c r="Q6034" s="10"/>
      <c r="R6034" s="10"/>
      <c r="S6034" s="10"/>
      <c r="T6034" s="10"/>
      <c r="U6034" s="10"/>
      <c r="V6034" s="10"/>
      <c r="W6034" s="10"/>
      <c r="X6034" s="10"/>
    </row>
    <row r="6035" spans="1:24" hidden="1" x14ac:dyDescent="0.2">
      <c r="A6035" s="3">
        <v>45426</v>
      </c>
      <c r="B6035" s="9">
        <v>-6.5</v>
      </c>
      <c r="C6035" s="9" t="s">
        <v>27</v>
      </c>
      <c r="D6035" s="9" t="s">
        <v>28</v>
      </c>
      <c r="E6035" s="9" t="s">
        <v>1857</v>
      </c>
      <c r="F6035" s="9" t="s">
        <v>5538</v>
      </c>
      <c r="G6035" s="9" t="s">
        <v>5543</v>
      </c>
      <c r="H6035" s="10" t="s">
        <v>5871</v>
      </c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</row>
    <row r="6036" spans="1:24" hidden="1" x14ac:dyDescent="0.2">
      <c r="A6036" s="3">
        <v>45453</v>
      </c>
      <c r="B6036" s="9">
        <v>-11</v>
      </c>
      <c r="C6036" s="9" t="s">
        <v>27</v>
      </c>
      <c r="D6036" s="9" t="s">
        <v>28</v>
      </c>
      <c r="E6036" s="9" t="s">
        <v>1857</v>
      </c>
      <c r="F6036" s="9" t="s">
        <v>5538</v>
      </c>
      <c r="G6036" s="9" t="s">
        <v>5543</v>
      </c>
      <c r="H6036" s="10" t="s">
        <v>5871</v>
      </c>
      <c r="I6036" s="10"/>
      <c r="J6036" s="10"/>
      <c r="K6036" s="10"/>
      <c r="L6036" s="10"/>
      <c r="M6036" s="10"/>
      <c r="N6036" s="10"/>
      <c r="O6036" s="10"/>
      <c r="P6036" s="10"/>
      <c r="Q6036" s="10"/>
      <c r="R6036" s="10"/>
      <c r="S6036" s="10"/>
      <c r="T6036" s="10"/>
      <c r="U6036" s="10"/>
      <c r="V6036" s="10"/>
      <c r="W6036" s="10"/>
      <c r="X6036" s="10"/>
    </row>
    <row r="6037" spans="1:24" hidden="1" x14ac:dyDescent="0.2">
      <c r="A6037" s="3">
        <v>45461</v>
      </c>
      <c r="B6037" s="9">
        <v>-13</v>
      </c>
      <c r="C6037" s="9" t="s">
        <v>27</v>
      </c>
      <c r="D6037" s="9" t="s">
        <v>28</v>
      </c>
      <c r="E6037" s="9" t="s">
        <v>1857</v>
      </c>
      <c r="F6037" s="9" t="s">
        <v>5538</v>
      </c>
      <c r="G6037" s="9" t="s">
        <v>5543</v>
      </c>
      <c r="H6037" s="10" t="s">
        <v>5871</v>
      </c>
      <c r="I6037" s="10"/>
      <c r="J6037" s="10"/>
      <c r="K6037" s="10"/>
      <c r="L6037" s="10"/>
      <c r="M6037" s="10"/>
      <c r="N6037" s="10"/>
      <c r="O6037" s="10"/>
      <c r="P6037" s="10"/>
      <c r="Q6037" s="10"/>
      <c r="R6037" s="10"/>
      <c r="S6037" s="10"/>
      <c r="T6037" s="10"/>
      <c r="U6037" s="10"/>
      <c r="V6037" s="10"/>
      <c r="W6037" s="10"/>
      <c r="X6037" s="10"/>
    </row>
    <row r="6038" spans="1:24" hidden="1" x14ac:dyDescent="0.2">
      <c r="A6038" s="3">
        <v>45463</v>
      </c>
      <c r="B6038" s="9">
        <v>-6.5</v>
      </c>
      <c r="C6038" s="9" t="s">
        <v>27</v>
      </c>
      <c r="D6038" s="9" t="s">
        <v>28</v>
      </c>
      <c r="E6038" s="9" t="s">
        <v>1857</v>
      </c>
      <c r="F6038" s="9" t="s">
        <v>5538</v>
      </c>
      <c r="G6038" s="9" t="s">
        <v>5543</v>
      </c>
      <c r="H6038" s="10" t="s">
        <v>5871</v>
      </c>
      <c r="I6038" s="10"/>
      <c r="J6038" s="10"/>
      <c r="K6038" s="10"/>
      <c r="L6038" s="10"/>
      <c r="M6038" s="10"/>
      <c r="N6038" s="10"/>
      <c r="O6038" s="10"/>
      <c r="P6038" s="10"/>
      <c r="Q6038" s="10"/>
      <c r="R6038" s="10"/>
      <c r="S6038" s="10"/>
      <c r="T6038" s="10"/>
      <c r="U6038" s="10"/>
      <c r="V6038" s="10"/>
      <c r="W6038" s="10"/>
      <c r="X6038" s="10"/>
    </row>
    <row r="6039" spans="1:24" hidden="1" x14ac:dyDescent="0.2">
      <c r="A6039" s="3">
        <v>45490</v>
      </c>
      <c r="B6039" s="9">
        <v>-13.5</v>
      </c>
      <c r="C6039" s="9" t="s">
        <v>27</v>
      </c>
      <c r="D6039" s="9" t="s">
        <v>28</v>
      </c>
      <c r="E6039" s="9" t="s">
        <v>1857</v>
      </c>
      <c r="F6039" s="9" t="s">
        <v>5538</v>
      </c>
      <c r="G6039" s="9" t="s">
        <v>5543</v>
      </c>
      <c r="H6039" s="10" t="s">
        <v>5871</v>
      </c>
      <c r="I6039" s="10"/>
      <c r="J6039" s="10"/>
      <c r="K6039" s="10"/>
      <c r="L6039" s="10"/>
      <c r="M6039" s="10"/>
      <c r="N6039" s="10"/>
      <c r="O6039" s="10"/>
      <c r="P6039" s="10"/>
      <c r="Q6039" s="10"/>
      <c r="R6039" s="10"/>
      <c r="S6039" s="10"/>
      <c r="T6039" s="10"/>
      <c r="U6039" s="10"/>
      <c r="V6039" s="10"/>
      <c r="W6039" s="10"/>
      <c r="X6039" s="10"/>
    </row>
    <row r="6040" spans="1:24" x14ac:dyDescent="0.2">
      <c r="A6040" s="3">
        <v>46021</v>
      </c>
      <c r="B6040" s="9">
        <v>-100</v>
      </c>
      <c r="C6040" s="9" t="s">
        <v>36</v>
      </c>
      <c r="D6040" s="9" t="s">
        <v>37</v>
      </c>
      <c r="E6040" s="9" t="s">
        <v>5135</v>
      </c>
      <c r="F6040" s="9" t="s">
        <v>5537</v>
      </c>
      <c r="G6040" s="9" t="s">
        <v>5492</v>
      </c>
      <c r="H6040" s="10" t="s">
        <v>5697</v>
      </c>
      <c r="I6040" s="10"/>
      <c r="J6040" s="10"/>
      <c r="K6040" s="10"/>
      <c r="L6040" s="10"/>
      <c r="M6040" s="10"/>
      <c r="N6040" s="10"/>
      <c r="O6040" s="10"/>
      <c r="P6040" s="10"/>
      <c r="Q6040" s="10"/>
      <c r="R6040" s="10"/>
      <c r="S6040" s="10"/>
      <c r="T6040" s="10"/>
      <c r="U6040" s="10"/>
      <c r="V6040" s="10"/>
      <c r="W6040" s="10"/>
      <c r="X6040" s="10"/>
    </row>
    <row r="6041" spans="1:24" hidden="1" x14ac:dyDescent="0.2">
      <c r="A6041" s="3">
        <v>45742</v>
      </c>
      <c r="B6041" s="9">
        <v>-39</v>
      </c>
      <c r="C6041" s="9" t="s">
        <v>27</v>
      </c>
      <c r="D6041" s="9" t="s">
        <v>28</v>
      </c>
      <c r="E6041" s="9" t="s">
        <v>3633</v>
      </c>
      <c r="F6041" s="9" t="s">
        <v>84</v>
      </c>
      <c r="G6041" s="9" t="s">
        <v>456</v>
      </c>
      <c r="H6041" s="9" t="s">
        <v>3634</v>
      </c>
      <c r="I6041" s="10"/>
      <c r="J6041" s="10"/>
      <c r="K6041" s="10"/>
      <c r="L6041" s="10"/>
      <c r="M6041" s="10"/>
      <c r="N6041" s="10"/>
      <c r="O6041" s="10"/>
      <c r="P6041" s="10"/>
      <c r="Q6041" s="10"/>
      <c r="R6041" s="10"/>
      <c r="S6041" s="10"/>
      <c r="T6041" s="10"/>
      <c r="U6041" s="10"/>
      <c r="V6041" s="10"/>
      <c r="W6041" s="10"/>
      <c r="X6041" s="10"/>
    </row>
    <row r="6042" spans="1:24" hidden="1" x14ac:dyDescent="0.2">
      <c r="A6042" s="3">
        <v>45321</v>
      </c>
      <c r="B6042" s="9">
        <v>-61.74</v>
      </c>
      <c r="C6042" s="9" t="s">
        <v>27</v>
      </c>
      <c r="D6042" s="9" t="s">
        <v>28</v>
      </c>
      <c r="E6042" s="9" t="s">
        <v>155</v>
      </c>
      <c r="F6042" s="9" t="s">
        <v>12</v>
      </c>
      <c r="G6042" s="9" t="s">
        <v>156</v>
      </c>
      <c r="H6042" s="9" t="s">
        <v>157</v>
      </c>
      <c r="I6042" s="10"/>
      <c r="J6042" s="10"/>
      <c r="K6042" s="10"/>
      <c r="L6042" s="10"/>
      <c r="M6042" s="10"/>
      <c r="N6042" s="10"/>
      <c r="O6042" s="10"/>
      <c r="P6042" s="10"/>
      <c r="Q6042" s="10"/>
      <c r="R6042" s="10"/>
      <c r="S6042" s="10"/>
      <c r="T6042" s="10"/>
      <c r="U6042" s="10"/>
      <c r="V6042" s="10"/>
      <c r="W6042" s="10"/>
      <c r="X6042" s="10"/>
    </row>
    <row r="6043" spans="1:24" hidden="1" x14ac:dyDescent="0.2">
      <c r="A6043" s="3">
        <v>45351</v>
      </c>
      <c r="B6043" s="9">
        <v>-61.67</v>
      </c>
      <c r="C6043" s="9" t="s">
        <v>27</v>
      </c>
      <c r="D6043" s="9" t="s">
        <v>28</v>
      </c>
      <c r="E6043" s="9" t="s">
        <v>155</v>
      </c>
      <c r="F6043" s="9" t="s">
        <v>12</v>
      </c>
      <c r="G6043" s="9" t="s">
        <v>156</v>
      </c>
      <c r="H6043" s="9" t="s">
        <v>157</v>
      </c>
      <c r="I6043" s="10"/>
      <c r="J6043" s="10"/>
      <c r="K6043" s="10"/>
      <c r="L6043" s="10"/>
      <c r="M6043" s="10"/>
      <c r="N6043" s="10"/>
      <c r="O6043" s="10"/>
      <c r="P6043" s="10"/>
      <c r="Q6043" s="10"/>
      <c r="R6043" s="10"/>
      <c r="S6043" s="10"/>
      <c r="T6043" s="10"/>
      <c r="U6043" s="10"/>
      <c r="V6043" s="10"/>
      <c r="W6043" s="10"/>
      <c r="X6043" s="10"/>
    </row>
    <row r="6044" spans="1:24" hidden="1" x14ac:dyDescent="0.2">
      <c r="A6044" s="3">
        <v>45384</v>
      </c>
      <c r="B6044" s="9">
        <v>-61.67</v>
      </c>
      <c r="C6044" s="9" t="s">
        <v>27</v>
      </c>
      <c r="D6044" s="9" t="s">
        <v>28</v>
      </c>
      <c r="E6044" s="9" t="s">
        <v>155</v>
      </c>
      <c r="F6044" s="9" t="s">
        <v>12</v>
      </c>
      <c r="G6044" s="9" t="s">
        <v>156</v>
      </c>
      <c r="H6044" s="9" t="s">
        <v>157</v>
      </c>
      <c r="I6044" s="10"/>
      <c r="J6044" s="10"/>
      <c r="K6044" s="10"/>
      <c r="L6044" s="10"/>
      <c r="M6044" s="10"/>
      <c r="N6044" s="10"/>
      <c r="O6044" s="10"/>
      <c r="P6044" s="10"/>
      <c r="Q6044" s="10"/>
      <c r="R6044" s="10"/>
      <c r="S6044" s="10"/>
      <c r="T6044" s="10"/>
      <c r="U6044" s="10"/>
      <c r="V6044" s="10"/>
      <c r="W6044" s="10"/>
      <c r="X6044" s="10"/>
    </row>
    <row r="6045" spans="1:24" hidden="1" x14ac:dyDescent="0.2">
      <c r="A6045" s="3">
        <v>45412</v>
      </c>
      <c r="B6045" s="9">
        <v>-61.67</v>
      </c>
      <c r="C6045" s="9" t="s">
        <v>27</v>
      </c>
      <c r="D6045" s="9" t="s">
        <v>28</v>
      </c>
      <c r="E6045" s="9" t="s">
        <v>155</v>
      </c>
      <c r="F6045" s="9" t="s">
        <v>12</v>
      </c>
      <c r="G6045" s="9" t="s">
        <v>156</v>
      </c>
      <c r="H6045" s="9" t="s">
        <v>157</v>
      </c>
      <c r="I6045" s="10"/>
      <c r="J6045" s="10"/>
      <c r="K6045" s="10"/>
      <c r="L6045" s="10"/>
      <c r="M6045" s="10"/>
      <c r="N6045" s="10"/>
      <c r="O6045" s="10"/>
      <c r="P6045" s="10"/>
      <c r="Q6045" s="10"/>
      <c r="R6045" s="10"/>
      <c r="S6045" s="10"/>
      <c r="T6045" s="10"/>
      <c r="U6045" s="10"/>
      <c r="V6045" s="10"/>
      <c r="W6045" s="10"/>
      <c r="X6045" s="10"/>
    </row>
    <row r="6046" spans="1:24" hidden="1" x14ac:dyDescent="0.2">
      <c r="A6046" s="3">
        <v>45441</v>
      </c>
      <c r="B6046" s="9">
        <v>-61.67</v>
      </c>
      <c r="C6046" s="9" t="s">
        <v>27</v>
      </c>
      <c r="D6046" s="9" t="s">
        <v>28</v>
      </c>
      <c r="E6046" s="9" t="s">
        <v>155</v>
      </c>
      <c r="F6046" s="9" t="s">
        <v>12</v>
      </c>
      <c r="G6046" s="9" t="s">
        <v>156</v>
      </c>
      <c r="H6046" s="9" t="s">
        <v>157</v>
      </c>
      <c r="I6046" s="10"/>
      <c r="J6046" s="10"/>
      <c r="K6046" s="10"/>
      <c r="L6046" s="10"/>
      <c r="M6046" s="10"/>
      <c r="N6046" s="10"/>
      <c r="O6046" s="10"/>
      <c r="P6046" s="10"/>
      <c r="Q6046" s="10"/>
      <c r="R6046" s="10"/>
      <c r="S6046" s="10"/>
      <c r="T6046" s="10"/>
      <c r="U6046" s="10"/>
      <c r="V6046" s="10"/>
      <c r="W6046" s="10"/>
      <c r="X6046" s="10"/>
    </row>
    <row r="6047" spans="1:24" hidden="1" x14ac:dyDescent="0.2">
      <c r="A6047" s="3">
        <v>45474</v>
      </c>
      <c r="B6047" s="9">
        <v>-61.67</v>
      </c>
      <c r="C6047" s="9" t="s">
        <v>27</v>
      </c>
      <c r="D6047" s="9" t="s">
        <v>28</v>
      </c>
      <c r="E6047" s="9" t="s">
        <v>155</v>
      </c>
      <c r="F6047" s="9" t="s">
        <v>12</v>
      </c>
      <c r="G6047" s="9" t="s">
        <v>156</v>
      </c>
      <c r="H6047" s="9" t="s">
        <v>157</v>
      </c>
      <c r="I6047" s="10"/>
      <c r="J6047" s="10"/>
      <c r="K6047" s="10"/>
      <c r="L6047" s="10"/>
      <c r="M6047" s="10"/>
      <c r="N6047" s="10"/>
      <c r="O6047" s="10"/>
      <c r="P6047" s="10"/>
      <c r="Q6047" s="10"/>
      <c r="R6047" s="10"/>
      <c r="S6047" s="10"/>
      <c r="T6047" s="10"/>
      <c r="U6047" s="10"/>
      <c r="V6047" s="10"/>
      <c r="W6047" s="10"/>
      <c r="X6047" s="10"/>
    </row>
    <row r="6048" spans="1:24" hidden="1" x14ac:dyDescent="0.2">
      <c r="A6048" s="3">
        <v>45503</v>
      </c>
      <c r="B6048" s="9">
        <v>-61.67</v>
      </c>
      <c r="C6048" s="9" t="s">
        <v>27</v>
      </c>
      <c r="D6048" s="9" t="s">
        <v>28</v>
      </c>
      <c r="E6048" s="9" t="s">
        <v>155</v>
      </c>
      <c r="F6048" s="9" t="s">
        <v>12</v>
      </c>
      <c r="G6048" s="9" t="s">
        <v>156</v>
      </c>
      <c r="H6048" s="9" t="s">
        <v>157</v>
      </c>
      <c r="I6048" s="10"/>
      <c r="J6048" s="10"/>
      <c r="K6048" s="10"/>
      <c r="L6048" s="10"/>
      <c r="M6048" s="10"/>
      <c r="N6048" s="10"/>
      <c r="O6048" s="10"/>
      <c r="P6048" s="10"/>
      <c r="Q6048" s="10"/>
      <c r="R6048" s="10"/>
      <c r="S6048" s="10"/>
      <c r="T6048" s="10"/>
      <c r="U6048" s="10"/>
      <c r="V6048" s="10"/>
      <c r="W6048" s="10"/>
      <c r="X6048" s="10"/>
    </row>
    <row r="6049" spans="1:24" hidden="1" x14ac:dyDescent="0.2">
      <c r="A6049" s="3">
        <v>45533</v>
      </c>
      <c r="B6049" s="9">
        <v>-61.67</v>
      </c>
      <c r="C6049" s="9" t="s">
        <v>27</v>
      </c>
      <c r="D6049" s="9" t="s">
        <v>28</v>
      </c>
      <c r="E6049" s="9" t="s">
        <v>155</v>
      </c>
      <c r="F6049" s="9" t="s">
        <v>12</v>
      </c>
      <c r="G6049" s="9" t="s">
        <v>156</v>
      </c>
      <c r="H6049" s="9" t="s">
        <v>157</v>
      </c>
      <c r="I6049" s="10"/>
      <c r="J6049" s="10"/>
      <c r="K6049" s="10"/>
      <c r="L6049" s="10"/>
      <c r="M6049" s="10"/>
      <c r="N6049" s="10"/>
      <c r="O6049" s="10"/>
      <c r="P6049" s="10"/>
      <c r="Q6049" s="10"/>
      <c r="R6049" s="10"/>
      <c r="S6049" s="10"/>
      <c r="T6049" s="10"/>
      <c r="U6049" s="10"/>
      <c r="V6049" s="10"/>
      <c r="W6049" s="10"/>
      <c r="X6049" s="10"/>
    </row>
    <row r="6050" spans="1:24" hidden="1" x14ac:dyDescent="0.2">
      <c r="A6050" s="3">
        <v>45594</v>
      </c>
      <c r="B6050" s="9">
        <v>-68.260000000000005</v>
      </c>
      <c r="C6050" s="9" t="s">
        <v>27</v>
      </c>
      <c r="D6050" s="9" t="s">
        <v>28</v>
      </c>
      <c r="E6050" s="9" t="s">
        <v>155</v>
      </c>
      <c r="F6050" s="9" t="s">
        <v>12</v>
      </c>
      <c r="G6050" s="9" t="s">
        <v>156</v>
      </c>
      <c r="H6050" s="9" t="s">
        <v>157</v>
      </c>
      <c r="I6050" s="10"/>
      <c r="J6050" s="10"/>
      <c r="K6050" s="10"/>
      <c r="L6050" s="10"/>
      <c r="M6050" s="10"/>
      <c r="N6050" s="10"/>
      <c r="O6050" s="10"/>
      <c r="P6050" s="10"/>
      <c r="Q6050" s="10"/>
      <c r="R6050" s="10"/>
      <c r="S6050" s="10"/>
      <c r="T6050" s="10"/>
      <c r="U6050" s="10"/>
      <c r="V6050" s="10"/>
      <c r="W6050" s="10"/>
      <c r="X6050" s="10"/>
    </row>
    <row r="6051" spans="1:24" hidden="1" x14ac:dyDescent="0.2">
      <c r="A6051" s="3">
        <v>45625</v>
      </c>
      <c r="B6051" s="9">
        <v>-68.260000000000005</v>
      </c>
      <c r="C6051" s="9" t="s">
        <v>27</v>
      </c>
      <c r="D6051" s="9" t="s">
        <v>28</v>
      </c>
      <c r="E6051" s="9" t="s">
        <v>155</v>
      </c>
      <c r="F6051" s="9" t="s">
        <v>12</v>
      </c>
      <c r="G6051" s="9" t="s">
        <v>156</v>
      </c>
      <c r="H6051" s="9" t="s">
        <v>157</v>
      </c>
      <c r="I6051" s="10"/>
      <c r="J6051" s="10"/>
      <c r="K6051" s="10"/>
      <c r="L6051" s="10"/>
      <c r="M6051" s="10"/>
      <c r="N6051" s="10"/>
      <c r="O6051" s="10"/>
      <c r="P6051" s="10"/>
      <c r="Q6051" s="10"/>
      <c r="R6051" s="10"/>
      <c r="S6051" s="10"/>
      <c r="T6051" s="10"/>
      <c r="U6051" s="10"/>
      <c r="V6051" s="10"/>
      <c r="W6051" s="10"/>
      <c r="X6051" s="10"/>
    </row>
    <row r="6052" spans="1:24" hidden="1" x14ac:dyDescent="0.2">
      <c r="A6052" s="3">
        <v>45657</v>
      </c>
      <c r="B6052" s="9">
        <v>-68.260000000000005</v>
      </c>
      <c r="C6052" s="9" t="s">
        <v>27</v>
      </c>
      <c r="D6052" s="9" t="s">
        <v>28</v>
      </c>
      <c r="E6052" s="9" t="s">
        <v>155</v>
      </c>
      <c r="F6052" s="9" t="s">
        <v>12</v>
      </c>
      <c r="G6052" s="9" t="s">
        <v>156</v>
      </c>
      <c r="H6052" s="9" t="s">
        <v>157</v>
      </c>
      <c r="I6052" s="10"/>
      <c r="J6052" s="10"/>
      <c r="K6052" s="10"/>
      <c r="L6052" s="10"/>
      <c r="M6052" s="10"/>
      <c r="N6052" s="10"/>
      <c r="O6052" s="10"/>
      <c r="P6052" s="10"/>
      <c r="Q6052" s="10"/>
      <c r="R6052" s="10"/>
      <c r="S6052" s="10"/>
      <c r="T6052" s="10"/>
      <c r="U6052" s="10"/>
      <c r="V6052" s="10"/>
      <c r="W6052" s="10"/>
      <c r="X6052" s="10"/>
    </row>
    <row r="6053" spans="1:24" hidden="1" x14ac:dyDescent="0.2">
      <c r="A6053" s="3">
        <v>45686</v>
      </c>
      <c r="B6053" s="9">
        <v>-68.260000000000005</v>
      </c>
      <c r="C6053" s="9" t="s">
        <v>27</v>
      </c>
      <c r="D6053" s="9" t="s">
        <v>28</v>
      </c>
      <c r="E6053" s="9" t="s">
        <v>155</v>
      </c>
      <c r="F6053" s="9" t="s">
        <v>12</v>
      </c>
      <c r="G6053" s="9" t="s">
        <v>156</v>
      </c>
      <c r="H6053" s="9" t="s">
        <v>157</v>
      </c>
      <c r="I6053" s="10"/>
      <c r="J6053" s="10"/>
      <c r="K6053" s="10"/>
      <c r="L6053" s="10"/>
      <c r="M6053" s="10"/>
      <c r="N6053" s="10"/>
      <c r="O6053" s="10"/>
      <c r="P6053" s="10"/>
      <c r="Q6053" s="10"/>
      <c r="R6053" s="10"/>
      <c r="S6053" s="10"/>
      <c r="T6053" s="10"/>
      <c r="U6053" s="10"/>
      <c r="V6053" s="10"/>
      <c r="W6053" s="10"/>
      <c r="X6053" s="10"/>
    </row>
    <row r="6054" spans="1:24" hidden="1" x14ac:dyDescent="0.2">
      <c r="A6054" s="3">
        <v>45719</v>
      </c>
      <c r="B6054" s="9">
        <v>-68.180000000000007</v>
      </c>
      <c r="C6054" s="9" t="s">
        <v>27</v>
      </c>
      <c r="D6054" s="9" t="s">
        <v>28</v>
      </c>
      <c r="E6054" s="9" t="s">
        <v>155</v>
      </c>
      <c r="F6054" s="9" t="s">
        <v>12</v>
      </c>
      <c r="G6054" s="9" t="s">
        <v>156</v>
      </c>
      <c r="H6054" s="9" t="s">
        <v>157</v>
      </c>
      <c r="I6054" s="10"/>
      <c r="J6054" s="10"/>
      <c r="K6054" s="10"/>
      <c r="L6054" s="10"/>
      <c r="M6054" s="10"/>
      <c r="N6054" s="10"/>
      <c r="O6054" s="10"/>
      <c r="P6054" s="10"/>
      <c r="Q6054" s="10"/>
      <c r="R6054" s="10"/>
      <c r="S6054" s="10"/>
      <c r="T6054" s="10"/>
      <c r="U6054" s="10"/>
      <c r="V6054" s="10"/>
      <c r="W6054" s="10"/>
      <c r="X6054" s="10"/>
    </row>
    <row r="6055" spans="1:24" hidden="1" x14ac:dyDescent="0.2">
      <c r="A6055" s="3">
        <v>45747</v>
      </c>
      <c r="B6055" s="9">
        <v>-68.180000000000007</v>
      </c>
      <c r="C6055" s="9" t="s">
        <v>27</v>
      </c>
      <c r="D6055" s="9" t="s">
        <v>28</v>
      </c>
      <c r="E6055" s="9" t="s">
        <v>155</v>
      </c>
      <c r="F6055" s="9" t="s">
        <v>12</v>
      </c>
      <c r="G6055" s="9" t="s">
        <v>156</v>
      </c>
      <c r="H6055" s="9" t="s">
        <v>157</v>
      </c>
      <c r="I6055" s="10"/>
      <c r="J6055" s="10"/>
      <c r="K6055" s="10"/>
      <c r="L6055" s="10"/>
      <c r="M6055" s="10"/>
      <c r="N6055" s="10"/>
      <c r="O6055" s="10"/>
      <c r="P6055" s="10"/>
      <c r="Q6055" s="10"/>
      <c r="R6055" s="10"/>
      <c r="S6055" s="10"/>
      <c r="T6055" s="10"/>
      <c r="U6055" s="10"/>
      <c r="V6055" s="10"/>
      <c r="W6055" s="10"/>
      <c r="X6055" s="10"/>
    </row>
    <row r="6056" spans="1:24" hidden="1" x14ac:dyDescent="0.2">
      <c r="A6056" s="3">
        <v>45776</v>
      </c>
      <c r="B6056" s="9">
        <v>-68.180000000000007</v>
      </c>
      <c r="C6056" s="9" t="s">
        <v>27</v>
      </c>
      <c r="D6056" s="9" t="s">
        <v>28</v>
      </c>
      <c r="E6056" s="9" t="s">
        <v>155</v>
      </c>
      <c r="F6056" s="9" t="s">
        <v>12</v>
      </c>
      <c r="G6056" s="9" t="s">
        <v>156</v>
      </c>
      <c r="H6056" s="9" t="s">
        <v>157</v>
      </c>
      <c r="I6056" s="10"/>
      <c r="J6056" s="10"/>
      <c r="K6056" s="10"/>
      <c r="L6056" s="10"/>
      <c r="M6056" s="10"/>
      <c r="N6056" s="10"/>
      <c r="O6056" s="10"/>
      <c r="P6056" s="10"/>
      <c r="Q6056" s="10"/>
      <c r="R6056" s="10"/>
      <c r="S6056" s="10"/>
      <c r="T6056" s="10"/>
      <c r="U6056" s="10"/>
      <c r="V6056" s="10"/>
      <c r="W6056" s="10"/>
      <c r="X6056" s="10"/>
    </row>
    <row r="6057" spans="1:24" hidden="1" x14ac:dyDescent="0.2">
      <c r="A6057" s="3">
        <v>45806</v>
      </c>
      <c r="B6057" s="9">
        <v>-68.180000000000007</v>
      </c>
      <c r="C6057" s="9" t="s">
        <v>27</v>
      </c>
      <c r="D6057" s="9" t="s">
        <v>28</v>
      </c>
      <c r="E6057" s="9" t="s">
        <v>155</v>
      </c>
      <c r="F6057" s="9" t="s">
        <v>12</v>
      </c>
      <c r="G6057" s="9" t="s">
        <v>156</v>
      </c>
      <c r="H6057" s="9" t="s">
        <v>157</v>
      </c>
      <c r="I6057" s="10"/>
      <c r="J6057" s="10"/>
      <c r="K6057" s="10"/>
      <c r="L6057" s="10"/>
      <c r="M6057" s="10"/>
      <c r="N6057" s="10"/>
      <c r="O6057" s="10"/>
      <c r="P6057" s="10"/>
      <c r="Q6057" s="10"/>
      <c r="R6057" s="10"/>
      <c r="S6057" s="10"/>
      <c r="T6057" s="10"/>
      <c r="U6057" s="10"/>
      <c r="V6057" s="10"/>
      <c r="W6057" s="10"/>
      <c r="X6057" s="10"/>
    </row>
    <row r="6058" spans="1:24" hidden="1" x14ac:dyDescent="0.2">
      <c r="A6058" s="3">
        <v>45839</v>
      </c>
      <c r="B6058" s="9">
        <v>-68.180000000000007</v>
      </c>
      <c r="C6058" s="9" t="s">
        <v>27</v>
      </c>
      <c r="D6058" s="9" t="s">
        <v>28</v>
      </c>
      <c r="E6058" s="9" t="s">
        <v>155</v>
      </c>
      <c r="F6058" s="9" t="s">
        <v>12</v>
      </c>
      <c r="G6058" s="9" t="s">
        <v>156</v>
      </c>
      <c r="H6058" s="9" t="s">
        <v>157</v>
      </c>
      <c r="I6058" s="10"/>
      <c r="J6058" s="10"/>
      <c r="K6058" s="10"/>
      <c r="L6058" s="10"/>
      <c r="M6058" s="10"/>
      <c r="N6058" s="10"/>
      <c r="O6058" s="10"/>
      <c r="P6058" s="10"/>
      <c r="Q6058" s="10"/>
      <c r="R6058" s="10"/>
      <c r="S6058" s="10"/>
      <c r="T6058" s="10"/>
      <c r="U6058" s="10"/>
      <c r="V6058" s="10"/>
      <c r="W6058" s="10"/>
      <c r="X6058" s="10"/>
    </row>
    <row r="6059" spans="1:24" hidden="1" x14ac:dyDescent="0.2">
      <c r="A6059" s="3">
        <v>45867</v>
      </c>
      <c r="B6059" s="9">
        <v>-68.180000000000007</v>
      </c>
      <c r="C6059" s="9" t="s">
        <v>27</v>
      </c>
      <c r="D6059" s="9" t="s">
        <v>28</v>
      </c>
      <c r="E6059" s="9" t="s">
        <v>155</v>
      </c>
      <c r="F6059" s="9" t="s">
        <v>12</v>
      </c>
      <c r="G6059" s="9" t="s">
        <v>156</v>
      </c>
      <c r="H6059" s="9" t="s">
        <v>157</v>
      </c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  <c r="S6059" s="10"/>
      <c r="T6059" s="10"/>
      <c r="U6059" s="10"/>
      <c r="V6059" s="10"/>
      <c r="W6059" s="10"/>
      <c r="X6059" s="10"/>
    </row>
    <row r="6060" spans="1:24" hidden="1" x14ac:dyDescent="0.2">
      <c r="A6060" s="3">
        <v>45895</v>
      </c>
      <c r="B6060" s="9">
        <v>-91.32</v>
      </c>
      <c r="C6060" s="9" t="s">
        <v>27</v>
      </c>
      <c r="D6060" s="9" t="s">
        <v>28</v>
      </c>
      <c r="E6060" s="9" t="s">
        <v>155</v>
      </c>
      <c r="F6060" s="9" t="s">
        <v>12</v>
      </c>
      <c r="G6060" s="9" t="s">
        <v>156</v>
      </c>
      <c r="H6060" s="9" t="s">
        <v>157</v>
      </c>
      <c r="I6060" s="10"/>
      <c r="J6060" s="10"/>
      <c r="K6060" s="10"/>
      <c r="L6060" s="10"/>
      <c r="M6060" s="10"/>
      <c r="N6060" s="10"/>
      <c r="O6060" s="10"/>
      <c r="P6060" s="10"/>
      <c r="Q6060" s="10"/>
      <c r="R6060" s="10"/>
      <c r="S6060" s="10"/>
      <c r="T6060" s="10"/>
      <c r="U6060" s="10"/>
      <c r="V6060" s="10"/>
      <c r="W6060" s="10"/>
      <c r="X6060" s="10"/>
    </row>
    <row r="6061" spans="1:24" hidden="1" x14ac:dyDescent="0.2">
      <c r="A6061" s="3">
        <v>45898</v>
      </c>
      <c r="B6061" s="9">
        <v>-68.180000000000007</v>
      </c>
      <c r="C6061" s="9" t="s">
        <v>27</v>
      </c>
      <c r="D6061" s="9" t="s">
        <v>28</v>
      </c>
      <c r="E6061" s="9" t="s">
        <v>155</v>
      </c>
      <c r="F6061" s="9" t="s">
        <v>12</v>
      </c>
      <c r="G6061" s="9" t="s">
        <v>156</v>
      </c>
      <c r="H6061" s="9" t="s">
        <v>157</v>
      </c>
      <c r="I6061" s="10"/>
      <c r="J6061" s="10"/>
      <c r="K6061" s="10"/>
      <c r="L6061" s="10"/>
      <c r="M6061" s="10"/>
      <c r="N6061" s="10"/>
      <c r="O6061" s="10"/>
      <c r="P6061" s="10"/>
      <c r="Q6061" s="10"/>
      <c r="R6061" s="10"/>
      <c r="S6061" s="10"/>
      <c r="T6061" s="10"/>
      <c r="U6061" s="10"/>
      <c r="V6061" s="10"/>
      <c r="W6061" s="10"/>
      <c r="X6061" s="10"/>
    </row>
    <row r="6062" spans="1:24" hidden="1" x14ac:dyDescent="0.2">
      <c r="A6062" s="3">
        <v>45930</v>
      </c>
      <c r="B6062" s="9">
        <v>-68.180000000000007</v>
      </c>
      <c r="C6062" s="9" t="s">
        <v>27</v>
      </c>
      <c r="D6062" s="9" t="s">
        <v>28</v>
      </c>
      <c r="E6062" s="9" t="s">
        <v>155</v>
      </c>
      <c r="F6062" s="9" t="s">
        <v>12</v>
      </c>
      <c r="G6062" s="9" t="s">
        <v>156</v>
      </c>
      <c r="H6062" s="9" t="s">
        <v>157</v>
      </c>
      <c r="I6062" s="10"/>
      <c r="J6062" s="10"/>
      <c r="K6062" s="10"/>
      <c r="L6062" s="10"/>
      <c r="M6062" s="10"/>
      <c r="N6062" s="10"/>
      <c r="O6062" s="10"/>
      <c r="P6062" s="10"/>
      <c r="Q6062" s="10"/>
      <c r="R6062" s="10"/>
      <c r="S6062" s="10"/>
      <c r="T6062" s="10"/>
      <c r="U6062" s="10"/>
      <c r="V6062" s="10"/>
      <c r="W6062" s="10"/>
      <c r="X6062" s="10"/>
    </row>
    <row r="6063" spans="1:24" hidden="1" x14ac:dyDescent="0.2">
      <c r="A6063" s="3">
        <v>45958</v>
      </c>
      <c r="B6063" s="9">
        <v>-45.66</v>
      </c>
      <c r="C6063" s="9" t="s">
        <v>27</v>
      </c>
      <c r="D6063" s="9" t="s">
        <v>28</v>
      </c>
      <c r="E6063" s="9" t="s">
        <v>155</v>
      </c>
      <c r="F6063" s="9" t="s">
        <v>12</v>
      </c>
      <c r="G6063" s="9" t="s">
        <v>156</v>
      </c>
      <c r="H6063" s="9" t="s">
        <v>157</v>
      </c>
      <c r="I6063" s="10"/>
      <c r="J6063" s="10"/>
      <c r="K6063" s="10"/>
      <c r="L6063" s="10"/>
      <c r="M6063" s="10"/>
      <c r="N6063" s="10"/>
      <c r="O6063" s="10"/>
      <c r="P6063" s="10"/>
      <c r="Q6063" s="10"/>
      <c r="R6063" s="10"/>
      <c r="S6063" s="10"/>
      <c r="T6063" s="10"/>
      <c r="U6063" s="10"/>
      <c r="V6063" s="10"/>
      <c r="W6063" s="10"/>
      <c r="X6063" s="10"/>
    </row>
    <row r="6064" spans="1:24" hidden="1" x14ac:dyDescent="0.2">
      <c r="A6064" s="3">
        <v>45959</v>
      </c>
      <c r="B6064" s="9">
        <v>-71.25</v>
      </c>
      <c r="C6064" s="9" t="s">
        <v>27</v>
      </c>
      <c r="D6064" s="9" t="s">
        <v>28</v>
      </c>
      <c r="E6064" s="9" t="s">
        <v>155</v>
      </c>
      <c r="F6064" s="9" t="s">
        <v>12</v>
      </c>
      <c r="G6064" s="9" t="s">
        <v>156</v>
      </c>
      <c r="H6064" s="9" t="s">
        <v>157</v>
      </c>
      <c r="I6064" s="10"/>
      <c r="J6064" s="10"/>
      <c r="K6064" s="10"/>
      <c r="L6064" s="10"/>
      <c r="M6064" s="10"/>
      <c r="N6064" s="10"/>
      <c r="O6064" s="10"/>
      <c r="P6064" s="10"/>
      <c r="Q6064" s="10"/>
      <c r="R6064" s="10"/>
      <c r="S6064" s="10"/>
      <c r="T6064" s="10"/>
      <c r="U6064" s="10"/>
      <c r="V6064" s="10"/>
      <c r="W6064" s="10"/>
      <c r="X6064" s="10"/>
    </row>
    <row r="6065" spans="1:24" hidden="1" x14ac:dyDescent="0.2">
      <c r="A6065" s="3">
        <v>45987</v>
      </c>
      <c r="B6065" s="9">
        <v>-45.66</v>
      </c>
      <c r="C6065" s="9" t="s">
        <v>27</v>
      </c>
      <c r="D6065" s="9" t="s">
        <v>28</v>
      </c>
      <c r="E6065" s="9" t="s">
        <v>155</v>
      </c>
      <c r="F6065" s="9" t="s">
        <v>12</v>
      </c>
      <c r="G6065" s="9" t="s">
        <v>156</v>
      </c>
      <c r="H6065" s="9" t="s">
        <v>157</v>
      </c>
      <c r="I6065" s="10"/>
      <c r="J6065" s="10"/>
      <c r="K6065" s="10"/>
      <c r="L6065" s="10"/>
      <c r="M6065" s="10"/>
      <c r="N6065" s="10"/>
      <c r="O6065" s="10"/>
      <c r="P6065" s="10"/>
      <c r="Q6065" s="10"/>
      <c r="R6065" s="10"/>
      <c r="S6065" s="10"/>
      <c r="T6065" s="10"/>
      <c r="U6065" s="10"/>
      <c r="V6065" s="10"/>
      <c r="W6065" s="10"/>
      <c r="X6065" s="10"/>
    </row>
    <row r="6066" spans="1:24" hidden="1" x14ac:dyDescent="0.2">
      <c r="A6066" s="3">
        <v>45992</v>
      </c>
      <c r="B6066" s="9">
        <v>-71.209999999999994</v>
      </c>
      <c r="C6066" s="9" t="s">
        <v>27</v>
      </c>
      <c r="D6066" s="9" t="s">
        <v>28</v>
      </c>
      <c r="E6066" s="9" t="s">
        <v>155</v>
      </c>
      <c r="F6066" s="9" t="s">
        <v>12</v>
      </c>
      <c r="G6066" s="9" t="s">
        <v>156</v>
      </c>
      <c r="H6066" s="9" t="s">
        <v>157</v>
      </c>
      <c r="I6066" s="10"/>
      <c r="J6066" s="10"/>
      <c r="K6066" s="10"/>
      <c r="L6066" s="10"/>
      <c r="M6066" s="10"/>
      <c r="N6066" s="10"/>
      <c r="O6066" s="10"/>
      <c r="P6066" s="10"/>
      <c r="Q6066" s="10"/>
      <c r="R6066" s="10"/>
      <c r="S6066" s="10"/>
      <c r="T6066" s="10"/>
      <c r="U6066" s="10"/>
      <c r="V6066" s="10"/>
      <c r="W6066" s="10"/>
      <c r="X6066" s="10"/>
    </row>
    <row r="6067" spans="1:24" hidden="1" x14ac:dyDescent="0.2">
      <c r="A6067" s="3">
        <v>46021</v>
      </c>
      <c r="B6067" s="9">
        <v>-45.61</v>
      </c>
      <c r="C6067" s="9" t="s">
        <v>27</v>
      </c>
      <c r="D6067" s="9" t="s">
        <v>28</v>
      </c>
      <c r="E6067" s="9" t="s">
        <v>155</v>
      </c>
      <c r="F6067" s="9" t="s">
        <v>12</v>
      </c>
      <c r="G6067" s="9" t="s">
        <v>156</v>
      </c>
      <c r="H6067" s="9" t="s">
        <v>157</v>
      </c>
      <c r="I6067" s="10"/>
      <c r="J6067" s="10"/>
      <c r="K6067" s="10"/>
      <c r="L6067" s="10"/>
      <c r="M6067" s="10"/>
      <c r="N6067" s="10"/>
      <c r="O6067" s="10"/>
      <c r="P6067" s="10"/>
      <c r="Q6067" s="10"/>
      <c r="R6067" s="10"/>
      <c r="S6067" s="10"/>
      <c r="T6067" s="10"/>
      <c r="U6067" s="10"/>
      <c r="V6067" s="10"/>
      <c r="W6067" s="10"/>
      <c r="X6067" s="10"/>
    </row>
    <row r="6068" spans="1:24" hidden="1" x14ac:dyDescent="0.2">
      <c r="A6068" s="3">
        <v>46021</v>
      </c>
      <c r="B6068" s="9">
        <v>-71.209999999999994</v>
      </c>
      <c r="C6068" s="9" t="s">
        <v>27</v>
      </c>
      <c r="D6068" s="9" t="s">
        <v>28</v>
      </c>
      <c r="E6068" s="9" t="s">
        <v>155</v>
      </c>
      <c r="F6068" s="9" t="s">
        <v>12</v>
      </c>
      <c r="G6068" s="9" t="s">
        <v>156</v>
      </c>
      <c r="H6068" s="9" t="s">
        <v>157</v>
      </c>
      <c r="I6068" s="10"/>
      <c r="J6068" s="10"/>
      <c r="K6068" s="10"/>
      <c r="L6068" s="10"/>
      <c r="M6068" s="10"/>
      <c r="N6068" s="10"/>
      <c r="O6068" s="10"/>
      <c r="P6068" s="10"/>
      <c r="Q6068" s="10"/>
      <c r="R6068" s="10"/>
      <c r="S6068" s="10"/>
      <c r="T6068" s="10"/>
      <c r="U6068" s="10"/>
      <c r="V6068" s="10"/>
      <c r="W6068" s="10"/>
      <c r="X6068" s="10"/>
    </row>
    <row r="6069" spans="1:24" hidden="1" x14ac:dyDescent="0.2">
      <c r="A6069" s="3">
        <v>45590</v>
      </c>
      <c r="B6069" s="9">
        <v>-61.67</v>
      </c>
      <c r="C6069" s="9" t="s">
        <v>27</v>
      </c>
      <c r="D6069" s="9" t="s">
        <v>28</v>
      </c>
      <c r="E6069" s="9" t="s">
        <v>2949</v>
      </c>
      <c r="F6069" s="9" t="s">
        <v>12</v>
      </c>
      <c r="G6069" s="9" t="s">
        <v>156</v>
      </c>
      <c r="H6069" s="9" t="s">
        <v>157</v>
      </c>
      <c r="I6069" s="10"/>
      <c r="J6069" s="10"/>
      <c r="K6069" s="10"/>
      <c r="L6069" s="10"/>
      <c r="M6069" s="10"/>
      <c r="N6069" s="10"/>
      <c r="O6069" s="10"/>
      <c r="P6069" s="10"/>
      <c r="Q6069" s="10"/>
      <c r="R6069" s="10"/>
      <c r="S6069" s="10"/>
      <c r="T6069" s="10"/>
      <c r="U6069" s="10"/>
      <c r="V6069" s="10"/>
      <c r="W6069" s="10"/>
      <c r="X6069" s="10"/>
    </row>
    <row r="6070" spans="1:24" hidden="1" x14ac:dyDescent="0.2">
      <c r="A6070" s="3">
        <v>45301</v>
      </c>
      <c r="B6070" s="9">
        <v>-19.989999999999998</v>
      </c>
      <c r="C6070" s="9" t="s">
        <v>27</v>
      </c>
      <c r="D6070" s="9" t="s">
        <v>28</v>
      </c>
      <c r="E6070" s="9" t="s">
        <v>1567</v>
      </c>
      <c r="F6070" s="9" t="s">
        <v>84</v>
      </c>
      <c r="G6070" s="9" t="s">
        <v>456</v>
      </c>
      <c r="H6070" s="9" t="s">
        <v>5595</v>
      </c>
      <c r="I6070" s="10"/>
      <c r="J6070" s="10"/>
      <c r="K6070" s="10"/>
      <c r="L6070" s="10"/>
      <c r="M6070" s="10"/>
      <c r="N6070" s="10"/>
      <c r="O6070" s="10"/>
      <c r="P6070" s="10"/>
      <c r="Q6070" s="10"/>
      <c r="R6070" s="10"/>
      <c r="S6070" s="10"/>
      <c r="T6070" s="10"/>
      <c r="U6070" s="10"/>
      <c r="V6070" s="10"/>
      <c r="W6070" s="10"/>
      <c r="X6070" s="10"/>
    </row>
    <row r="6071" spans="1:24" hidden="1" x14ac:dyDescent="0.2">
      <c r="A6071" s="3">
        <v>45889</v>
      </c>
      <c r="B6071" s="9">
        <v>-34.979999999999997</v>
      </c>
      <c r="C6071" s="9" t="s">
        <v>172</v>
      </c>
      <c r="D6071" s="10"/>
      <c r="E6071" s="9" t="s">
        <v>4539</v>
      </c>
      <c r="F6071" s="9" t="s">
        <v>11</v>
      </c>
      <c r="G6071" s="9" t="s">
        <v>628</v>
      </c>
      <c r="H6071" s="9" t="s">
        <v>4518</v>
      </c>
      <c r="I6071" s="10"/>
      <c r="J6071" s="10"/>
      <c r="K6071" s="10"/>
      <c r="L6071" s="10"/>
      <c r="M6071" s="10"/>
      <c r="N6071" s="10"/>
      <c r="O6071" s="10"/>
      <c r="P6071" s="10"/>
      <c r="Q6071" s="10"/>
      <c r="R6071" s="10"/>
      <c r="S6071" s="10"/>
      <c r="T6071" s="10"/>
      <c r="U6071" s="10"/>
      <c r="V6071" s="10"/>
      <c r="W6071" s="10"/>
      <c r="X6071" s="10"/>
    </row>
    <row r="6072" spans="1:24" hidden="1" x14ac:dyDescent="0.2">
      <c r="A6072" s="3">
        <v>45497</v>
      </c>
      <c r="B6072" s="9">
        <v>-7.5</v>
      </c>
      <c r="C6072" s="9" t="s">
        <v>27</v>
      </c>
      <c r="D6072" s="9" t="s">
        <v>28</v>
      </c>
      <c r="E6072" s="9" t="s">
        <v>1857</v>
      </c>
      <c r="F6072" s="9" t="s">
        <v>5538</v>
      </c>
      <c r="G6072" s="9" t="s">
        <v>5543</v>
      </c>
      <c r="H6072" s="10" t="s">
        <v>5871</v>
      </c>
      <c r="I6072" s="10"/>
      <c r="J6072" s="10"/>
      <c r="K6072" s="10"/>
      <c r="L6072" s="10"/>
      <c r="M6072" s="10"/>
      <c r="N6072" s="10"/>
      <c r="O6072" s="10"/>
      <c r="P6072" s="10"/>
      <c r="Q6072" s="10"/>
      <c r="R6072" s="10"/>
      <c r="S6072" s="10"/>
      <c r="T6072" s="10"/>
      <c r="U6072" s="10"/>
      <c r="V6072" s="10"/>
      <c r="W6072" s="10"/>
      <c r="X6072" s="10"/>
    </row>
    <row r="6073" spans="1:24" hidden="1" x14ac:dyDescent="0.2">
      <c r="A6073" s="3">
        <v>45538</v>
      </c>
      <c r="B6073" s="9">
        <v>-6.5</v>
      </c>
      <c r="C6073" s="9" t="s">
        <v>27</v>
      </c>
      <c r="D6073" s="9" t="s">
        <v>28</v>
      </c>
      <c r="E6073" s="9" t="s">
        <v>1857</v>
      </c>
      <c r="F6073" s="9" t="s">
        <v>5538</v>
      </c>
      <c r="G6073" s="9" t="s">
        <v>5543</v>
      </c>
      <c r="H6073" s="10" t="s">
        <v>5871</v>
      </c>
      <c r="I6073" s="10"/>
      <c r="J6073" s="10"/>
      <c r="K6073" s="10"/>
      <c r="L6073" s="10"/>
      <c r="M6073" s="10"/>
      <c r="N6073" s="10"/>
      <c r="O6073" s="10"/>
      <c r="P6073" s="10"/>
      <c r="Q6073" s="10"/>
      <c r="R6073" s="10"/>
      <c r="S6073" s="10"/>
      <c r="T6073" s="10"/>
      <c r="U6073" s="10"/>
      <c r="V6073" s="10"/>
      <c r="W6073" s="10"/>
      <c r="X6073" s="10"/>
    </row>
    <row r="6074" spans="1:24" hidden="1" x14ac:dyDescent="0.2">
      <c r="A6074" s="3">
        <v>45569</v>
      </c>
      <c r="B6074" s="9">
        <v>-8</v>
      </c>
      <c r="C6074" s="9" t="s">
        <v>27</v>
      </c>
      <c r="D6074" s="9" t="s">
        <v>28</v>
      </c>
      <c r="E6074" s="9" t="s">
        <v>1857</v>
      </c>
      <c r="F6074" s="9" t="s">
        <v>5538</v>
      </c>
      <c r="G6074" s="9" t="s">
        <v>5543</v>
      </c>
      <c r="H6074" s="10" t="s">
        <v>5871</v>
      </c>
      <c r="I6074" s="10"/>
      <c r="J6074" s="10"/>
      <c r="K6074" s="10"/>
      <c r="L6074" s="10"/>
      <c r="M6074" s="10"/>
      <c r="N6074" s="10"/>
      <c r="O6074" s="10"/>
      <c r="P6074" s="10"/>
      <c r="Q6074" s="10"/>
      <c r="R6074" s="10"/>
      <c r="S6074" s="10"/>
      <c r="T6074" s="10"/>
      <c r="U6074" s="10"/>
      <c r="V6074" s="10"/>
      <c r="W6074" s="10"/>
      <c r="X6074" s="10"/>
    </row>
    <row r="6075" spans="1:24" hidden="1" x14ac:dyDescent="0.2">
      <c r="A6075" s="3">
        <v>45295</v>
      </c>
      <c r="B6075" s="9">
        <v>-186.55</v>
      </c>
      <c r="C6075" s="9" t="s">
        <v>27</v>
      </c>
      <c r="D6075" s="9" t="s">
        <v>28</v>
      </c>
      <c r="E6075" s="9" t="s">
        <v>1531</v>
      </c>
      <c r="F6075" s="9" t="s">
        <v>13</v>
      </c>
      <c r="G6075" s="9" t="s">
        <v>673</v>
      </c>
      <c r="H6075" s="9" t="s">
        <v>1532</v>
      </c>
      <c r="I6075" s="10"/>
      <c r="J6075" s="10"/>
      <c r="K6075" s="10"/>
      <c r="L6075" s="10"/>
      <c r="M6075" s="10"/>
      <c r="N6075" s="10"/>
      <c r="O6075" s="10"/>
      <c r="P6075" s="10"/>
      <c r="Q6075" s="10"/>
      <c r="R6075" s="10"/>
      <c r="S6075" s="10"/>
      <c r="T6075" s="10"/>
      <c r="U6075" s="10"/>
      <c r="V6075" s="10"/>
      <c r="W6075" s="10"/>
      <c r="X6075" s="10"/>
    </row>
    <row r="6076" spans="1:24" hidden="1" x14ac:dyDescent="0.2">
      <c r="A6076" s="3">
        <v>45574</v>
      </c>
      <c r="B6076" s="9">
        <v>-3</v>
      </c>
      <c r="C6076" s="9" t="s">
        <v>27</v>
      </c>
      <c r="D6076" s="9" t="s">
        <v>28</v>
      </c>
      <c r="E6076" s="9" t="s">
        <v>1857</v>
      </c>
      <c r="F6076" s="9" t="s">
        <v>5538</v>
      </c>
      <c r="G6076" s="9" t="s">
        <v>5543</v>
      </c>
      <c r="H6076" s="10" t="s">
        <v>5871</v>
      </c>
      <c r="I6076" s="10"/>
      <c r="J6076" s="10"/>
      <c r="K6076" s="10"/>
      <c r="L6076" s="10"/>
      <c r="M6076" s="10"/>
      <c r="N6076" s="10"/>
      <c r="O6076" s="10"/>
      <c r="P6076" s="10"/>
      <c r="Q6076" s="10"/>
      <c r="R6076" s="10"/>
      <c r="S6076" s="10"/>
      <c r="T6076" s="10"/>
      <c r="U6076" s="10"/>
      <c r="V6076" s="10"/>
      <c r="W6076" s="10"/>
      <c r="X6076" s="10"/>
    </row>
    <row r="6077" spans="1:24" hidden="1" x14ac:dyDescent="0.2">
      <c r="A6077" s="3">
        <v>45567</v>
      </c>
      <c r="B6077" s="9">
        <v>-14</v>
      </c>
      <c r="C6077" s="9" t="s">
        <v>5534</v>
      </c>
      <c r="D6077" s="9" t="s">
        <v>186</v>
      </c>
      <c r="E6077" s="9" t="s">
        <v>2863</v>
      </c>
      <c r="F6077" s="9" t="s">
        <v>17</v>
      </c>
      <c r="G6077" s="9" t="s">
        <v>5518</v>
      </c>
      <c r="H6077" s="10"/>
      <c r="I6077" s="10"/>
      <c r="J6077" s="10"/>
      <c r="K6077" s="10"/>
      <c r="L6077" s="10"/>
      <c r="M6077" s="10"/>
      <c r="N6077" s="10"/>
      <c r="O6077" s="10"/>
      <c r="P6077" s="10"/>
      <c r="Q6077" s="10"/>
      <c r="R6077" s="10"/>
      <c r="S6077" s="10"/>
      <c r="T6077" s="10"/>
      <c r="U6077" s="10"/>
      <c r="V6077" s="10"/>
      <c r="W6077" s="10"/>
      <c r="X6077" s="10"/>
    </row>
    <row r="6078" spans="1:24" hidden="1" x14ac:dyDescent="0.2">
      <c r="A6078" s="3">
        <v>45600</v>
      </c>
      <c r="B6078" s="9">
        <v>-14</v>
      </c>
      <c r="C6078" s="9" t="s">
        <v>5534</v>
      </c>
      <c r="D6078" s="9" t="s">
        <v>186</v>
      </c>
      <c r="E6078" s="9" t="s">
        <v>2995</v>
      </c>
      <c r="F6078" s="9" t="s">
        <v>17</v>
      </c>
      <c r="G6078" s="9" t="s">
        <v>5518</v>
      </c>
      <c r="H6078" s="10"/>
      <c r="I6078" s="10"/>
      <c r="J6078" s="10"/>
      <c r="K6078" s="10"/>
      <c r="L6078" s="10"/>
      <c r="M6078" s="10"/>
      <c r="N6078" s="10"/>
      <c r="O6078" s="10"/>
      <c r="P6078" s="10"/>
      <c r="Q6078" s="10"/>
      <c r="R6078" s="10"/>
      <c r="S6078" s="10"/>
      <c r="T6078" s="10"/>
      <c r="U6078" s="10"/>
      <c r="V6078" s="10"/>
      <c r="W6078" s="10"/>
      <c r="X6078" s="10"/>
    </row>
    <row r="6079" spans="1:24" hidden="1" x14ac:dyDescent="0.2">
      <c r="A6079" s="3">
        <v>45601</v>
      </c>
      <c r="B6079" s="9">
        <v>-25</v>
      </c>
      <c r="C6079" s="9" t="s">
        <v>5534</v>
      </c>
      <c r="D6079" s="9" t="s">
        <v>186</v>
      </c>
      <c r="E6079" s="9" t="s">
        <v>2999</v>
      </c>
      <c r="F6079" s="9" t="s">
        <v>17</v>
      </c>
      <c r="G6079" s="9" t="s">
        <v>5518</v>
      </c>
      <c r="H6079" s="10"/>
      <c r="I6079" s="10"/>
      <c r="J6079" s="10"/>
      <c r="K6079" s="10"/>
      <c r="L6079" s="10"/>
      <c r="M6079" s="10"/>
      <c r="N6079" s="10"/>
      <c r="O6079" s="10"/>
      <c r="P6079" s="10"/>
      <c r="Q6079" s="10"/>
      <c r="R6079" s="10"/>
      <c r="S6079" s="10"/>
      <c r="T6079" s="10"/>
      <c r="U6079" s="10"/>
      <c r="V6079" s="10"/>
      <c r="W6079" s="10"/>
      <c r="X6079" s="10"/>
    </row>
    <row r="6080" spans="1:24" hidden="1" x14ac:dyDescent="0.2">
      <c r="A6080" s="3">
        <v>45852</v>
      </c>
      <c r="B6080" s="9">
        <v>-401</v>
      </c>
      <c r="C6080" s="9" t="s">
        <v>27</v>
      </c>
      <c r="D6080" s="9" t="s">
        <v>28</v>
      </c>
      <c r="E6080" s="9" t="s">
        <v>201</v>
      </c>
      <c r="F6080" s="9" t="s">
        <v>16</v>
      </c>
      <c r="G6080" s="9" t="s">
        <v>3771</v>
      </c>
      <c r="H6080" s="9" t="s">
        <v>202</v>
      </c>
      <c r="I6080" s="10"/>
      <c r="J6080" s="10"/>
      <c r="K6080" s="10"/>
      <c r="L6080" s="10"/>
      <c r="M6080" s="10"/>
      <c r="N6080" s="10"/>
      <c r="O6080" s="10"/>
      <c r="P6080" s="10"/>
      <c r="Q6080" s="10"/>
      <c r="R6080" s="10"/>
      <c r="S6080" s="10"/>
      <c r="T6080" s="10"/>
      <c r="U6080" s="10"/>
      <c r="V6080" s="10"/>
      <c r="W6080" s="10"/>
      <c r="X6080" s="10"/>
    </row>
    <row r="6081" spans="1:24" hidden="1" x14ac:dyDescent="0.2">
      <c r="A6081" s="3">
        <v>45867</v>
      </c>
      <c r="B6081" s="9">
        <v>-401</v>
      </c>
      <c r="C6081" s="9" t="s">
        <v>27</v>
      </c>
      <c r="D6081" s="9" t="s">
        <v>28</v>
      </c>
      <c r="E6081" s="9" t="s">
        <v>201</v>
      </c>
      <c r="F6081" s="9" t="s">
        <v>16</v>
      </c>
      <c r="G6081" s="9" t="s">
        <v>3771</v>
      </c>
      <c r="H6081" s="9" t="s">
        <v>202</v>
      </c>
      <c r="I6081" s="10"/>
      <c r="J6081" s="10"/>
      <c r="K6081" s="10"/>
      <c r="L6081" s="10"/>
      <c r="M6081" s="10"/>
      <c r="N6081" s="10"/>
      <c r="O6081" s="10"/>
      <c r="P6081" s="10"/>
      <c r="Q6081" s="10"/>
      <c r="R6081" s="10"/>
      <c r="S6081" s="10"/>
      <c r="T6081" s="10"/>
      <c r="U6081" s="10"/>
      <c r="V6081" s="10"/>
      <c r="W6081" s="10"/>
      <c r="X6081" s="10"/>
    </row>
    <row r="6082" spans="1:24" hidden="1" x14ac:dyDescent="0.2">
      <c r="A6082" s="3">
        <v>45867</v>
      </c>
      <c r="B6082" s="9">
        <v>-38</v>
      </c>
      <c r="C6082" s="9" t="s">
        <v>27</v>
      </c>
      <c r="D6082" s="9" t="s">
        <v>28</v>
      </c>
      <c r="E6082" s="9" t="s">
        <v>201</v>
      </c>
      <c r="F6082" s="9" t="s">
        <v>16</v>
      </c>
      <c r="G6082" s="9" t="s">
        <v>3771</v>
      </c>
      <c r="H6082" s="9" t="s">
        <v>202</v>
      </c>
      <c r="I6082" s="10"/>
      <c r="J6082" s="10"/>
      <c r="K6082" s="10"/>
      <c r="L6082" s="10"/>
      <c r="M6082" s="10"/>
      <c r="N6082" s="10"/>
      <c r="O6082" s="10"/>
      <c r="P6082" s="10"/>
      <c r="Q6082" s="10"/>
      <c r="R6082" s="10"/>
      <c r="S6082" s="10"/>
      <c r="T6082" s="10"/>
      <c r="U6082" s="10"/>
      <c r="V6082" s="10"/>
      <c r="W6082" s="10"/>
      <c r="X6082" s="10"/>
    </row>
    <row r="6083" spans="1:24" hidden="1" x14ac:dyDescent="0.2">
      <c r="A6083" s="3">
        <v>45932</v>
      </c>
      <c r="B6083" s="9">
        <v>-52.99</v>
      </c>
      <c r="C6083" s="9" t="s">
        <v>27</v>
      </c>
      <c r="D6083" s="9" t="s">
        <v>28</v>
      </c>
      <c r="E6083" s="9" t="s">
        <v>4840</v>
      </c>
      <c r="F6083" s="9" t="s">
        <v>4637</v>
      </c>
      <c r="G6083" s="9" t="s">
        <v>5505</v>
      </c>
      <c r="H6083" s="9" t="s">
        <v>4265</v>
      </c>
      <c r="I6083" s="10"/>
      <c r="J6083" s="10"/>
      <c r="K6083" s="10"/>
      <c r="L6083" s="10"/>
      <c r="M6083" s="10"/>
      <c r="N6083" s="10"/>
      <c r="O6083" s="10"/>
      <c r="P6083" s="10"/>
      <c r="Q6083" s="10"/>
      <c r="R6083" s="10"/>
      <c r="S6083" s="10"/>
      <c r="T6083" s="10"/>
      <c r="U6083" s="10"/>
      <c r="V6083" s="10"/>
      <c r="W6083" s="10"/>
      <c r="X6083" s="10"/>
    </row>
    <row r="6084" spans="1:24" hidden="1" x14ac:dyDescent="0.2">
      <c r="A6084" s="3">
        <v>45882</v>
      </c>
      <c r="B6084" s="9">
        <v>-38</v>
      </c>
      <c r="C6084" s="9" t="s">
        <v>27</v>
      </c>
      <c r="D6084" s="9" t="s">
        <v>28</v>
      </c>
      <c r="E6084" s="9" t="s">
        <v>201</v>
      </c>
      <c r="F6084" s="9" t="s">
        <v>16</v>
      </c>
      <c r="G6084" s="9" t="s">
        <v>3771</v>
      </c>
      <c r="H6084" s="9" t="s">
        <v>202</v>
      </c>
      <c r="I6084" s="10"/>
      <c r="J6084" s="10"/>
      <c r="K6084" s="10"/>
      <c r="L6084" s="10"/>
      <c r="M6084" s="10"/>
      <c r="N6084" s="10"/>
      <c r="O6084" s="10"/>
      <c r="P6084" s="10"/>
      <c r="Q6084" s="10"/>
      <c r="R6084" s="10"/>
      <c r="S6084" s="10"/>
      <c r="T6084" s="10"/>
      <c r="U6084" s="10"/>
      <c r="V6084" s="10"/>
      <c r="W6084" s="10"/>
      <c r="X6084" s="10"/>
    </row>
    <row r="6085" spans="1:24" hidden="1" x14ac:dyDescent="0.2">
      <c r="A6085" s="3">
        <v>45895</v>
      </c>
      <c r="B6085" s="9">
        <v>-38</v>
      </c>
      <c r="C6085" s="9" t="s">
        <v>27</v>
      </c>
      <c r="D6085" s="9" t="s">
        <v>28</v>
      </c>
      <c r="E6085" s="9" t="s">
        <v>201</v>
      </c>
      <c r="F6085" s="9" t="s">
        <v>16</v>
      </c>
      <c r="G6085" s="9" t="s">
        <v>3771</v>
      </c>
      <c r="H6085" s="9" t="s">
        <v>202</v>
      </c>
      <c r="I6085" s="10"/>
      <c r="J6085" s="10"/>
      <c r="K6085" s="10"/>
      <c r="L6085" s="10"/>
      <c r="M6085" s="10"/>
      <c r="N6085" s="10"/>
      <c r="O6085" s="10"/>
      <c r="P6085" s="10"/>
      <c r="Q6085" s="10"/>
      <c r="R6085" s="10"/>
      <c r="S6085" s="10"/>
      <c r="T6085" s="10"/>
      <c r="U6085" s="10"/>
      <c r="V6085" s="10"/>
      <c r="W6085" s="10"/>
      <c r="X6085" s="10"/>
    </row>
    <row r="6086" spans="1:24" hidden="1" x14ac:dyDescent="0.2">
      <c r="A6086" s="3">
        <v>45908</v>
      </c>
      <c r="B6086" s="9">
        <v>-38</v>
      </c>
      <c r="C6086" s="9" t="s">
        <v>27</v>
      </c>
      <c r="D6086" s="9" t="s">
        <v>28</v>
      </c>
      <c r="E6086" s="9" t="s">
        <v>201</v>
      </c>
      <c r="F6086" s="9" t="s">
        <v>16</v>
      </c>
      <c r="G6086" s="9" t="s">
        <v>3771</v>
      </c>
      <c r="H6086" s="9" t="s">
        <v>202</v>
      </c>
      <c r="I6086" s="10"/>
      <c r="J6086" s="10"/>
      <c r="K6086" s="10"/>
      <c r="L6086" s="10"/>
      <c r="M6086" s="10"/>
      <c r="N6086" s="10"/>
      <c r="O6086" s="10"/>
      <c r="P6086" s="10"/>
      <c r="Q6086" s="10"/>
      <c r="R6086" s="10"/>
      <c r="S6086" s="10"/>
      <c r="T6086" s="10"/>
      <c r="U6086" s="10"/>
      <c r="V6086" s="10"/>
      <c r="W6086" s="10"/>
      <c r="X6086" s="10"/>
    </row>
    <row r="6087" spans="1:24" hidden="1" x14ac:dyDescent="0.2">
      <c r="A6087" s="3">
        <v>45938</v>
      </c>
      <c r="B6087" s="9">
        <v>-51.5</v>
      </c>
      <c r="C6087" s="9" t="s">
        <v>27</v>
      </c>
      <c r="D6087" s="9" t="s">
        <v>28</v>
      </c>
      <c r="E6087" s="9" t="s">
        <v>201</v>
      </c>
      <c r="F6087" s="9" t="s">
        <v>16</v>
      </c>
      <c r="G6087" s="9" t="s">
        <v>3771</v>
      </c>
      <c r="H6087" s="9" t="s">
        <v>202</v>
      </c>
      <c r="I6087" s="10"/>
      <c r="J6087" s="10"/>
      <c r="K6087" s="10"/>
      <c r="L6087" s="10"/>
      <c r="M6087" s="10"/>
      <c r="N6087" s="10"/>
      <c r="O6087" s="10"/>
      <c r="P6087" s="10"/>
      <c r="Q6087" s="10"/>
      <c r="R6087" s="10"/>
      <c r="S6087" s="10"/>
      <c r="T6087" s="10"/>
      <c r="U6087" s="10"/>
      <c r="V6087" s="10"/>
      <c r="W6087" s="10"/>
      <c r="X6087" s="10"/>
    </row>
    <row r="6088" spans="1:24" hidden="1" x14ac:dyDescent="0.2">
      <c r="A6088" s="3">
        <v>45952</v>
      </c>
      <c r="B6088" s="9">
        <v>-51.5</v>
      </c>
      <c r="C6088" s="9" t="s">
        <v>27</v>
      </c>
      <c r="D6088" s="9" t="s">
        <v>28</v>
      </c>
      <c r="E6088" s="9" t="s">
        <v>201</v>
      </c>
      <c r="F6088" s="9" t="s">
        <v>16</v>
      </c>
      <c r="G6088" s="9" t="s">
        <v>3771</v>
      </c>
      <c r="H6088" s="9" t="s">
        <v>202</v>
      </c>
      <c r="I6088" s="10"/>
      <c r="J6088" s="10"/>
      <c r="K6088" s="10"/>
      <c r="L6088" s="10"/>
      <c r="M6088" s="10"/>
      <c r="N6088" s="10"/>
      <c r="O6088" s="10"/>
      <c r="P6088" s="10"/>
      <c r="Q6088" s="10"/>
      <c r="R6088" s="10"/>
      <c r="S6088" s="10"/>
      <c r="T6088" s="10"/>
      <c r="U6088" s="10"/>
      <c r="V6088" s="10"/>
      <c r="W6088" s="10"/>
      <c r="X6088" s="10"/>
    </row>
    <row r="6089" spans="1:24" hidden="1" x14ac:dyDescent="0.2">
      <c r="A6089" s="3">
        <v>45965</v>
      </c>
      <c r="B6089" s="9">
        <v>-51.5</v>
      </c>
      <c r="C6089" s="9" t="s">
        <v>27</v>
      </c>
      <c r="D6089" s="9" t="s">
        <v>28</v>
      </c>
      <c r="E6089" s="9" t="s">
        <v>201</v>
      </c>
      <c r="F6089" s="9" t="s">
        <v>16</v>
      </c>
      <c r="G6089" s="9" t="s">
        <v>3771</v>
      </c>
      <c r="H6089" s="9" t="s">
        <v>202</v>
      </c>
      <c r="I6089" s="10"/>
      <c r="J6089" s="10"/>
      <c r="K6089" s="10"/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</row>
    <row r="6090" spans="1:24" hidden="1" x14ac:dyDescent="0.2">
      <c r="A6090" s="3">
        <v>45973</v>
      </c>
      <c r="B6090" s="9">
        <v>-21.5</v>
      </c>
      <c r="C6090" s="9" t="s">
        <v>27</v>
      </c>
      <c r="D6090" s="9" t="s">
        <v>28</v>
      </c>
      <c r="E6090" s="9" t="s">
        <v>201</v>
      </c>
      <c r="F6090" s="9" t="s">
        <v>16</v>
      </c>
      <c r="G6090" s="9" t="s">
        <v>3771</v>
      </c>
      <c r="H6090" s="9" t="s">
        <v>202</v>
      </c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</row>
    <row r="6091" spans="1:24" hidden="1" x14ac:dyDescent="0.2">
      <c r="A6091" s="3">
        <v>45590</v>
      </c>
      <c r="B6091" s="9">
        <v>-4</v>
      </c>
      <c r="C6091" s="9" t="s">
        <v>27</v>
      </c>
      <c r="D6091" s="9" t="s">
        <v>28</v>
      </c>
      <c r="E6091" s="9" t="s">
        <v>1857</v>
      </c>
      <c r="F6091" s="9" t="s">
        <v>5538</v>
      </c>
      <c r="G6091" s="9" t="s">
        <v>5543</v>
      </c>
      <c r="H6091" s="10" t="s">
        <v>5871</v>
      </c>
      <c r="I6091" s="10"/>
      <c r="J6091" s="10"/>
      <c r="K6091" s="10"/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</row>
    <row r="6092" spans="1:24" hidden="1" x14ac:dyDescent="0.2">
      <c r="A6092" s="3">
        <v>45597</v>
      </c>
      <c r="B6092" s="9">
        <v>-7.5</v>
      </c>
      <c r="C6092" s="9" t="s">
        <v>27</v>
      </c>
      <c r="D6092" s="9" t="s">
        <v>28</v>
      </c>
      <c r="E6092" s="9" t="s">
        <v>1857</v>
      </c>
      <c r="F6092" s="9" t="s">
        <v>5538</v>
      </c>
      <c r="G6092" s="9" t="s">
        <v>5543</v>
      </c>
      <c r="H6092" s="10" t="s">
        <v>5871</v>
      </c>
      <c r="I6092" s="10"/>
      <c r="J6092" s="10"/>
      <c r="K6092" s="10"/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</row>
    <row r="6093" spans="1:24" hidden="1" x14ac:dyDescent="0.2">
      <c r="A6093" s="3">
        <v>45603</v>
      </c>
      <c r="B6093" s="9">
        <v>-1</v>
      </c>
      <c r="C6093" s="9" t="s">
        <v>27</v>
      </c>
      <c r="D6093" s="9" t="s">
        <v>28</v>
      </c>
      <c r="E6093" s="9" t="s">
        <v>1857</v>
      </c>
      <c r="F6093" s="9" t="s">
        <v>5538</v>
      </c>
      <c r="G6093" s="9" t="s">
        <v>5543</v>
      </c>
      <c r="H6093" s="10" t="s">
        <v>5871</v>
      </c>
      <c r="I6093" s="10"/>
      <c r="J6093" s="10"/>
      <c r="K6093" s="10"/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</row>
    <row r="6094" spans="1:24" hidden="1" x14ac:dyDescent="0.2">
      <c r="A6094" s="3">
        <v>45638</v>
      </c>
      <c r="B6094" s="9">
        <v>-9</v>
      </c>
      <c r="C6094" s="9" t="s">
        <v>27</v>
      </c>
      <c r="D6094" s="9" t="s">
        <v>28</v>
      </c>
      <c r="E6094" s="9" t="s">
        <v>1857</v>
      </c>
      <c r="F6094" s="9" t="s">
        <v>5538</v>
      </c>
      <c r="G6094" s="9" t="s">
        <v>5543</v>
      </c>
      <c r="H6094" s="10" t="s">
        <v>5871</v>
      </c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</row>
    <row r="6095" spans="1:24" hidden="1" x14ac:dyDescent="0.2">
      <c r="A6095" s="3">
        <v>45701</v>
      </c>
      <c r="B6095" s="9">
        <v>-9</v>
      </c>
      <c r="C6095" s="9" t="s">
        <v>27</v>
      </c>
      <c r="D6095" s="9" t="s">
        <v>28</v>
      </c>
      <c r="E6095" s="9" t="s">
        <v>1857</v>
      </c>
      <c r="F6095" s="9" t="s">
        <v>5538</v>
      </c>
      <c r="G6095" s="9" t="s">
        <v>5543</v>
      </c>
      <c r="H6095" s="10" t="s">
        <v>5871</v>
      </c>
      <c r="I6095" s="10"/>
      <c r="J6095" s="10"/>
      <c r="K6095" s="10"/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</row>
    <row r="6096" spans="1:24" hidden="1" x14ac:dyDescent="0.2">
      <c r="A6096" s="3">
        <v>45979</v>
      </c>
      <c r="B6096" s="9">
        <v>-51.49</v>
      </c>
      <c r="C6096" s="9" t="s">
        <v>27</v>
      </c>
      <c r="D6096" s="9" t="s">
        <v>28</v>
      </c>
      <c r="E6096" s="9" t="s">
        <v>201</v>
      </c>
      <c r="F6096" s="9" t="s">
        <v>16</v>
      </c>
      <c r="G6096" s="9" t="s">
        <v>3771</v>
      </c>
      <c r="H6096" s="9" t="s">
        <v>202</v>
      </c>
      <c r="I6096" s="10"/>
      <c r="J6096" s="10"/>
      <c r="K6096" s="10"/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</row>
    <row r="6097" spans="1:24" hidden="1" x14ac:dyDescent="0.2">
      <c r="A6097" s="3">
        <v>45336</v>
      </c>
      <c r="B6097" s="9">
        <v>5185.51</v>
      </c>
      <c r="C6097" s="9" t="s">
        <v>172</v>
      </c>
      <c r="D6097" s="10"/>
      <c r="E6097" s="9" t="s">
        <v>253</v>
      </c>
      <c r="F6097" s="9" t="s">
        <v>97</v>
      </c>
      <c r="G6097" s="9" t="s">
        <v>5531</v>
      </c>
      <c r="H6097" s="9" t="s">
        <v>66</v>
      </c>
      <c r="I6097" s="10"/>
      <c r="J6097" s="10"/>
      <c r="K6097" s="10"/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</row>
    <row r="6098" spans="1:24" hidden="1" x14ac:dyDescent="0.2">
      <c r="A6098" s="3">
        <v>45365</v>
      </c>
      <c r="B6098" s="9">
        <v>5185.51</v>
      </c>
      <c r="C6098" s="9" t="s">
        <v>172</v>
      </c>
      <c r="D6098" s="10"/>
      <c r="E6098" s="9" t="s">
        <v>253</v>
      </c>
      <c r="F6098" s="9" t="s">
        <v>97</v>
      </c>
      <c r="G6098" s="9" t="s">
        <v>5531</v>
      </c>
      <c r="H6098" s="9" t="s">
        <v>66</v>
      </c>
      <c r="I6098" s="10"/>
      <c r="J6098" s="10"/>
      <c r="K6098" s="10"/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</row>
    <row r="6099" spans="1:24" hidden="1" x14ac:dyDescent="0.2">
      <c r="A6099" s="3">
        <v>45761</v>
      </c>
      <c r="B6099" s="9">
        <v>-55</v>
      </c>
      <c r="C6099" s="9" t="s">
        <v>27</v>
      </c>
      <c r="D6099" s="9" t="s">
        <v>28</v>
      </c>
      <c r="E6099" s="9" t="s">
        <v>3714</v>
      </c>
      <c r="F6099" s="9" t="s">
        <v>84</v>
      </c>
      <c r="G6099" s="9" t="s">
        <v>456</v>
      </c>
      <c r="H6099" s="10" t="s">
        <v>3714</v>
      </c>
      <c r="I6099" s="10"/>
      <c r="J6099" s="10"/>
      <c r="K6099" s="10"/>
      <c r="L6099" s="10"/>
      <c r="M6099" s="10"/>
      <c r="N6099" s="10"/>
      <c r="O6099" s="10"/>
      <c r="P6099" s="10"/>
      <c r="Q6099" s="10"/>
      <c r="R6099" s="10"/>
      <c r="S6099" s="10"/>
      <c r="T6099" s="10"/>
      <c r="U6099" s="10"/>
      <c r="V6099" s="10"/>
      <c r="W6099" s="10"/>
      <c r="X6099" s="10"/>
    </row>
    <row r="6100" spans="1:24" hidden="1" x14ac:dyDescent="0.2">
      <c r="A6100" s="3">
        <v>45394</v>
      </c>
      <c r="B6100" s="9">
        <v>5185.5200000000004</v>
      </c>
      <c r="C6100" s="9" t="s">
        <v>172</v>
      </c>
      <c r="D6100" s="10"/>
      <c r="E6100" s="9" t="s">
        <v>253</v>
      </c>
      <c r="F6100" s="9" t="s">
        <v>97</v>
      </c>
      <c r="G6100" s="9" t="s">
        <v>5531</v>
      </c>
      <c r="H6100" s="9" t="s">
        <v>66</v>
      </c>
      <c r="I6100" s="10"/>
      <c r="J6100" s="10"/>
      <c r="K6100" s="10"/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</row>
    <row r="6101" spans="1:24" hidden="1" x14ac:dyDescent="0.2">
      <c r="A6101" s="3">
        <v>45306</v>
      </c>
      <c r="B6101" s="9">
        <v>-30</v>
      </c>
      <c r="C6101" s="9" t="s">
        <v>27</v>
      </c>
      <c r="D6101" s="9" t="s">
        <v>28</v>
      </c>
      <c r="E6101" s="9" t="s">
        <v>1125</v>
      </c>
      <c r="F6101" s="9" t="s">
        <v>52</v>
      </c>
      <c r="G6101" s="9" t="s">
        <v>456</v>
      </c>
      <c r="H6101" s="9" t="s">
        <v>1127</v>
      </c>
      <c r="I6101" s="10"/>
      <c r="J6101" s="10"/>
      <c r="K6101" s="10"/>
      <c r="L6101" s="10"/>
      <c r="M6101" s="10"/>
      <c r="N6101" s="10"/>
      <c r="O6101" s="10"/>
      <c r="P6101" s="10"/>
      <c r="Q6101" s="10"/>
      <c r="R6101" s="10"/>
      <c r="S6101" s="10"/>
      <c r="T6101" s="10"/>
      <c r="U6101" s="10"/>
      <c r="V6101" s="10"/>
      <c r="W6101" s="10"/>
      <c r="X6101" s="10"/>
    </row>
    <row r="6102" spans="1:24" hidden="1" x14ac:dyDescent="0.2">
      <c r="A6102" s="3">
        <v>45617</v>
      </c>
      <c r="B6102" s="9">
        <v>-65.48</v>
      </c>
      <c r="C6102" s="9" t="s">
        <v>27</v>
      </c>
      <c r="D6102" s="9" t="s">
        <v>28</v>
      </c>
      <c r="E6102" s="9" t="s">
        <v>3086</v>
      </c>
      <c r="F6102" s="9" t="s">
        <v>15</v>
      </c>
      <c r="G6102" s="9" t="s">
        <v>5495</v>
      </c>
      <c r="H6102" s="9" t="s">
        <v>3087</v>
      </c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</row>
    <row r="6103" spans="1:24" x14ac:dyDescent="0.2">
      <c r="A6103" s="3">
        <v>45294</v>
      </c>
      <c r="B6103" s="9">
        <v>-450</v>
      </c>
      <c r="C6103" s="9" t="s">
        <v>5534</v>
      </c>
      <c r="D6103" s="9" t="s">
        <v>37</v>
      </c>
      <c r="E6103" s="9" t="s">
        <v>1529</v>
      </c>
      <c r="F6103" s="9" t="s">
        <v>5537</v>
      </c>
      <c r="G6103" s="9" t="s">
        <v>5492</v>
      </c>
      <c r="H6103" s="10" t="s">
        <v>5664</v>
      </c>
      <c r="I6103" s="10"/>
      <c r="J6103" s="10"/>
      <c r="K6103" s="10"/>
      <c r="L6103" s="10"/>
      <c r="M6103" s="10"/>
      <c r="N6103" s="10"/>
      <c r="O6103" s="10"/>
      <c r="P6103" s="10"/>
      <c r="Q6103" s="10"/>
      <c r="R6103" s="10"/>
      <c r="S6103" s="10"/>
      <c r="T6103" s="10"/>
      <c r="U6103" s="10"/>
      <c r="V6103" s="10"/>
      <c r="W6103" s="10"/>
      <c r="X6103" s="10"/>
    </row>
    <row r="6104" spans="1:24" x14ac:dyDescent="0.2">
      <c r="A6104" s="3">
        <v>45302</v>
      </c>
      <c r="B6104" s="9">
        <v>-1291</v>
      </c>
      <c r="C6104" s="9" t="s">
        <v>5534</v>
      </c>
      <c r="D6104" s="9" t="s">
        <v>37</v>
      </c>
      <c r="E6104" s="9" t="s">
        <v>1583</v>
      </c>
      <c r="F6104" s="9" t="s">
        <v>5537</v>
      </c>
      <c r="G6104" s="9" t="s">
        <v>5492</v>
      </c>
      <c r="H6104" s="10" t="s">
        <v>5664</v>
      </c>
      <c r="I6104" s="10"/>
      <c r="J6104" s="10"/>
      <c r="K6104" s="10"/>
      <c r="L6104" s="10"/>
      <c r="M6104" s="10"/>
      <c r="N6104" s="10"/>
      <c r="O6104" s="10"/>
      <c r="P6104" s="10"/>
      <c r="Q6104" s="10"/>
      <c r="R6104" s="10"/>
      <c r="S6104" s="10"/>
      <c r="T6104" s="10"/>
      <c r="U6104" s="10"/>
      <c r="V6104" s="10"/>
      <c r="W6104" s="10"/>
      <c r="X6104" s="10"/>
    </row>
    <row r="6105" spans="1:24" hidden="1" x14ac:dyDescent="0.2">
      <c r="A6105" s="3">
        <v>45315</v>
      </c>
      <c r="B6105" s="9">
        <v>150</v>
      </c>
      <c r="C6105" s="9" t="s">
        <v>172</v>
      </c>
      <c r="D6105" s="9" t="s">
        <v>173</v>
      </c>
      <c r="E6105" s="9" t="s">
        <v>1633</v>
      </c>
      <c r="F6105" s="9" t="s">
        <v>2</v>
      </c>
      <c r="G6105" s="9"/>
      <c r="H6105" s="10" t="s">
        <v>5598</v>
      </c>
      <c r="I6105" s="10"/>
      <c r="J6105" s="10"/>
      <c r="K6105" s="10"/>
      <c r="L6105" s="10"/>
      <c r="M6105" s="10"/>
      <c r="N6105" s="10"/>
      <c r="O6105" s="10"/>
      <c r="P6105" s="10"/>
      <c r="Q6105" s="10"/>
      <c r="R6105" s="10"/>
      <c r="S6105" s="10"/>
      <c r="T6105" s="10"/>
      <c r="U6105" s="10"/>
      <c r="V6105" s="10"/>
      <c r="W6105" s="10"/>
      <c r="X6105" s="10"/>
    </row>
    <row r="6106" spans="1:24" hidden="1" x14ac:dyDescent="0.2">
      <c r="A6106" s="3">
        <v>45338</v>
      </c>
      <c r="B6106" s="9">
        <v>132</v>
      </c>
      <c r="C6106" s="9" t="s">
        <v>172</v>
      </c>
      <c r="D6106" s="9" t="s">
        <v>173</v>
      </c>
      <c r="E6106" s="9" t="s">
        <v>1700</v>
      </c>
      <c r="F6106" s="9" t="s">
        <v>2</v>
      </c>
      <c r="G6106" s="9"/>
      <c r="H6106" s="10" t="s">
        <v>5599</v>
      </c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  <c r="S6106" s="10"/>
      <c r="T6106" s="10"/>
      <c r="U6106" s="10"/>
      <c r="V6106" s="10"/>
      <c r="W6106" s="10"/>
      <c r="X6106" s="10"/>
    </row>
    <row r="6107" spans="1:24" hidden="1" x14ac:dyDescent="0.2">
      <c r="A6107" s="3">
        <v>45985</v>
      </c>
      <c r="B6107" s="9">
        <v>-122.25</v>
      </c>
      <c r="C6107" s="9" t="s">
        <v>27</v>
      </c>
      <c r="D6107" s="9" t="s">
        <v>28</v>
      </c>
      <c r="E6107" s="9" t="s">
        <v>201</v>
      </c>
      <c r="F6107" s="9" t="s">
        <v>16</v>
      </c>
      <c r="G6107" s="9" t="s">
        <v>3771</v>
      </c>
      <c r="H6107" s="9" t="s">
        <v>202</v>
      </c>
      <c r="I6107" s="10"/>
      <c r="J6107" s="10"/>
      <c r="K6107" s="10"/>
      <c r="L6107" s="10"/>
      <c r="M6107" s="10"/>
      <c r="N6107" s="10"/>
      <c r="O6107" s="10"/>
      <c r="P6107" s="10"/>
      <c r="Q6107" s="10"/>
      <c r="R6107" s="10"/>
      <c r="S6107" s="10"/>
      <c r="T6107" s="10"/>
      <c r="U6107" s="10"/>
      <c r="V6107" s="10"/>
      <c r="W6107" s="10"/>
      <c r="X6107" s="10"/>
    </row>
    <row r="6108" spans="1:24" hidden="1" x14ac:dyDescent="0.2">
      <c r="A6108" s="3">
        <v>45986</v>
      </c>
      <c r="B6108" s="9">
        <v>-21.5</v>
      </c>
      <c r="C6108" s="9" t="s">
        <v>27</v>
      </c>
      <c r="D6108" s="9" t="s">
        <v>28</v>
      </c>
      <c r="E6108" s="9" t="s">
        <v>201</v>
      </c>
      <c r="F6108" s="9" t="s">
        <v>16</v>
      </c>
      <c r="G6108" s="9" t="s">
        <v>3771</v>
      </c>
      <c r="H6108" s="9" t="s">
        <v>202</v>
      </c>
      <c r="I6108" s="10"/>
      <c r="J6108" s="10"/>
      <c r="K6108" s="10"/>
      <c r="L6108" s="10"/>
      <c r="M6108" s="10"/>
      <c r="N6108" s="10"/>
      <c r="O6108" s="10"/>
      <c r="P6108" s="10"/>
      <c r="Q6108" s="10"/>
      <c r="R6108" s="10"/>
      <c r="S6108" s="10"/>
      <c r="T6108" s="10"/>
      <c r="U6108" s="10"/>
      <c r="V6108" s="10"/>
      <c r="W6108" s="10"/>
      <c r="X6108" s="10"/>
    </row>
    <row r="6109" spans="1:24" hidden="1" x14ac:dyDescent="0.2">
      <c r="A6109" s="3">
        <v>45999</v>
      </c>
      <c r="B6109" s="9">
        <v>-122.25</v>
      </c>
      <c r="C6109" s="9" t="s">
        <v>27</v>
      </c>
      <c r="D6109" s="9" t="s">
        <v>28</v>
      </c>
      <c r="E6109" s="9" t="s">
        <v>201</v>
      </c>
      <c r="F6109" s="9" t="s">
        <v>16</v>
      </c>
      <c r="G6109" s="9" t="s">
        <v>3771</v>
      </c>
      <c r="H6109" s="9" t="s">
        <v>202</v>
      </c>
      <c r="I6109" s="10"/>
      <c r="J6109" s="10"/>
      <c r="K6109" s="10"/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</row>
    <row r="6110" spans="1:24" hidden="1" x14ac:dyDescent="0.2">
      <c r="A6110" s="3">
        <v>46000</v>
      </c>
      <c r="B6110" s="9">
        <v>-21.5</v>
      </c>
      <c r="C6110" s="9" t="s">
        <v>27</v>
      </c>
      <c r="D6110" s="9" t="s">
        <v>28</v>
      </c>
      <c r="E6110" s="9" t="s">
        <v>201</v>
      </c>
      <c r="F6110" s="9" t="s">
        <v>16</v>
      </c>
      <c r="G6110" s="9" t="s">
        <v>3771</v>
      </c>
      <c r="H6110" s="9" t="s">
        <v>202</v>
      </c>
      <c r="I6110" s="10"/>
      <c r="J6110" s="10"/>
      <c r="K6110" s="10"/>
      <c r="L6110" s="10"/>
      <c r="M6110" s="10"/>
      <c r="N6110" s="10"/>
      <c r="O6110" s="10"/>
      <c r="P6110" s="10"/>
      <c r="Q6110" s="10"/>
      <c r="R6110" s="10"/>
      <c r="S6110" s="10"/>
      <c r="T6110" s="10"/>
      <c r="U6110" s="10"/>
      <c r="V6110" s="10"/>
      <c r="W6110" s="10"/>
      <c r="X6110" s="10"/>
    </row>
    <row r="6111" spans="1:24" hidden="1" x14ac:dyDescent="0.2">
      <c r="A6111" s="3">
        <v>45426</v>
      </c>
      <c r="B6111" s="9">
        <v>5185.51</v>
      </c>
      <c r="C6111" s="9" t="s">
        <v>172</v>
      </c>
      <c r="D6111" s="10"/>
      <c r="E6111" s="9" t="s">
        <v>253</v>
      </c>
      <c r="F6111" s="9" t="s">
        <v>97</v>
      </c>
      <c r="G6111" s="9" t="s">
        <v>5531</v>
      </c>
      <c r="H6111" s="9" t="s">
        <v>66</v>
      </c>
      <c r="I6111" s="10"/>
      <c r="J6111" s="10"/>
      <c r="K6111" s="10"/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</row>
    <row r="6112" spans="1:24" hidden="1" x14ac:dyDescent="0.2">
      <c r="A6112" s="3">
        <v>45369</v>
      </c>
      <c r="B6112" s="9">
        <v>-30</v>
      </c>
      <c r="C6112" s="9" t="s">
        <v>27</v>
      </c>
      <c r="D6112" s="9" t="s">
        <v>28</v>
      </c>
      <c r="E6112" s="9" t="s">
        <v>1125</v>
      </c>
      <c r="F6112" s="9" t="s">
        <v>52</v>
      </c>
      <c r="G6112" s="9" t="s">
        <v>456</v>
      </c>
      <c r="H6112" s="9" t="s">
        <v>1127</v>
      </c>
      <c r="I6112" s="10"/>
      <c r="J6112" s="10"/>
      <c r="K6112" s="10"/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</row>
    <row r="6113" spans="1:24" hidden="1" x14ac:dyDescent="0.2">
      <c r="A6113" s="3">
        <v>45331</v>
      </c>
      <c r="B6113" s="9">
        <v>-228</v>
      </c>
      <c r="C6113" s="9" t="s">
        <v>27</v>
      </c>
      <c r="D6113" s="9" t="s">
        <v>28</v>
      </c>
      <c r="E6113" s="9" t="s">
        <v>1531</v>
      </c>
      <c r="F6113" s="9" t="s">
        <v>13</v>
      </c>
      <c r="G6113" s="9" t="s">
        <v>673</v>
      </c>
      <c r="H6113" s="9" t="s">
        <v>1532</v>
      </c>
      <c r="I6113" s="10"/>
      <c r="J6113" s="10"/>
      <c r="K6113" s="10"/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</row>
    <row r="6114" spans="1:24" hidden="1" x14ac:dyDescent="0.2">
      <c r="A6114" s="3">
        <v>45708</v>
      </c>
      <c r="B6114" s="9">
        <v>-1</v>
      </c>
      <c r="C6114" s="9" t="s">
        <v>27</v>
      </c>
      <c r="D6114" s="9" t="s">
        <v>28</v>
      </c>
      <c r="E6114" s="9" t="s">
        <v>1857</v>
      </c>
      <c r="F6114" s="9" t="s">
        <v>5538</v>
      </c>
      <c r="G6114" s="9" t="s">
        <v>5543</v>
      </c>
      <c r="H6114" s="10" t="s">
        <v>5871</v>
      </c>
      <c r="I6114" s="10"/>
      <c r="J6114" s="10"/>
      <c r="K6114" s="10"/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</row>
    <row r="6115" spans="1:24" hidden="1" x14ac:dyDescent="0.2">
      <c r="A6115" s="3">
        <v>45705</v>
      </c>
      <c r="B6115" s="9">
        <v>-23.44</v>
      </c>
      <c r="C6115" s="9" t="s">
        <v>27</v>
      </c>
      <c r="D6115" s="9" t="s">
        <v>28</v>
      </c>
      <c r="E6115" s="9" t="s">
        <v>3503</v>
      </c>
      <c r="F6115" s="9" t="s">
        <v>5538</v>
      </c>
      <c r="G6115" s="9" t="s">
        <v>5543</v>
      </c>
      <c r="H6115" s="10" t="s">
        <v>5871</v>
      </c>
      <c r="I6115" s="10"/>
      <c r="J6115" s="10"/>
      <c r="K6115" s="10"/>
      <c r="L6115" s="10"/>
      <c r="M6115" s="10"/>
      <c r="N6115" s="10"/>
      <c r="O6115" s="10"/>
      <c r="P6115" s="10"/>
      <c r="Q6115" s="10"/>
      <c r="R6115" s="10"/>
      <c r="S6115" s="10"/>
      <c r="T6115" s="10"/>
      <c r="U6115" s="10"/>
      <c r="V6115" s="10"/>
      <c r="W6115" s="10"/>
      <c r="X6115" s="10"/>
    </row>
    <row r="6116" spans="1:24" hidden="1" x14ac:dyDescent="0.2">
      <c r="A6116" s="3">
        <v>45825</v>
      </c>
      <c r="B6116" s="9">
        <v>-36.58</v>
      </c>
      <c r="C6116" s="9" t="s">
        <v>172</v>
      </c>
      <c r="D6116" s="10"/>
      <c r="E6116" s="9" t="s">
        <v>4137</v>
      </c>
      <c r="F6116" s="9" t="s">
        <v>5538</v>
      </c>
      <c r="G6116" s="9" t="s">
        <v>5543</v>
      </c>
      <c r="H6116" s="9" t="s">
        <v>4138</v>
      </c>
      <c r="I6116" s="10"/>
      <c r="J6116" s="10"/>
      <c r="K6116" s="10"/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</row>
    <row r="6117" spans="1:24" hidden="1" x14ac:dyDescent="0.2">
      <c r="A6117" s="3">
        <v>45825</v>
      </c>
      <c r="B6117" s="9">
        <v>-17.27</v>
      </c>
      <c r="C6117" s="9" t="s">
        <v>172</v>
      </c>
      <c r="D6117" s="10"/>
      <c r="E6117" s="9" t="s">
        <v>4137</v>
      </c>
      <c r="F6117" s="9" t="s">
        <v>5538</v>
      </c>
      <c r="G6117" s="9" t="s">
        <v>5543</v>
      </c>
      <c r="H6117" s="9" t="s">
        <v>4138</v>
      </c>
      <c r="I6117" s="10"/>
      <c r="J6117" s="10"/>
      <c r="K6117" s="10"/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</row>
    <row r="6118" spans="1:24" hidden="1" x14ac:dyDescent="0.2">
      <c r="A6118" s="3">
        <v>45790</v>
      </c>
      <c r="B6118" s="9">
        <v>-10.1</v>
      </c>
      <c r="C6118" s="9" t="s">
        <v>27</v>
      </c>
      <c r="D6118" s="9" t="s">
        <v>28</v>
      </c>
      <c r="E6118" s="9" t="s">
        <v>3913</v>
      </c>
      <c r="F6118" s="9" t="s">
        <v>5538</v>
      </c>
      <c r="G6118" s="9" t="s">
        <v>5543</v>
      </c>
      <c r="H6118" s="9" t="s">
        <v>5568</v>
      </c>
      <c r="I6118" s="10"/>
      <c r="J6118" s="10"/>
      <c r="K6118" s="10"/>
      <c r="L6118" s="10"/>
      <c r="M6118" s="10"/>
      <c r="N6118" s="10"/>
      <c r="O6118" s="10"/>
      <c r="P6118" s="10"/>
      <c r="Q6118" s="10"/>
      <c r="R6118" s="10"/>
      <c r="S6118" s="10"/>
      <c r="T6118" s="10"/>
      <c r="U6118" s="10"/>
      <c r="V6118" s="10"/>
      <c r="W6118" s="10"/>
      <c r="X6118" s="10"/>
    </row>
    <row r="6119" spans="1:24" hidden="1" x14ac:dyDescent="0.2">
      <c r="A6119" s="3">
        <v>45790</v>
      </c>
      <c r="B6119" s="9">
        <v>-132.32</v>
      </c>
      <c r="C6119" s="9" t="s">
        <v>27</v>
      </c>
      <c r="D6119" s="9" t="s">
        <v>28</v>
      </c>
      <c r="E6119" s="9" t="s">
        <v>3913</v>
      </c>
      <c r="F6119" s="9" t="s">
        <v>5538</v>
      </c>
      <c r="G6119" s="9" t="s">
        <v>5543</v>
      </c>
      <c r="H6119" s="9" t="s">
        <v>5568</v>
      </c>
      <c r="I6119" s="10"/>
      <c r="J6119" s="10"/>
      <c r="K6119" s="10"/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</row>
    <row r="6120" spans="1:24" hidden="1" x14ac:dyDescent="0.2">
      <c r="A6120" s="3">
        <v>45365</v>
      </c>
      <c r="B6120" s="9">
        <v>-36</v>
      </c>
      <c r="C6120" s="9" t="s">
        <v>27</v>
      </c>
      <c r="D6120" s="9" t="s">
        <v>28</v>
      </c>
      <c r="E6120" s="9" t="s">
        <v>1817</v>
      </c>
      <c r="F6120" s="9" t="s">
        <v>5538</v>
      </c>
      <c r="G6120" s="9" t="s">
        <v>5543</v>
      </c>
      <c r="H6120" s="9" t="s">
        <v>1818</v>
      </c>
      <c r="I6120" s="10"/>
      <c r="J6120" s="10"/>
      <c r="K6120" s="10"/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</row>
    <row r="6121" spans="1:24" hidden="1" x14ac:dyDescent="0.2">
      <c r="A6121" s="3">
        <v>45365</v>
      </c>
      <c r="B6121" s="9">
        <v>-12</v>
      </c>
      <c r="C6121" s="9" t="s">
        <v>27</v>
      </c>
      <c r="D6121" s="9" t="s">
        <v>28</v>
      </c>
      <c r="E6121" s="9" t="s">
        <v>1817</v>
      </c>
      <c r="F6121" s="9" t="s">
        <v>5538</v>
      </c>
      <c r="G6121" s="9" t="s">
        <v>5543</v>
      </c>
      <c r="H6121" s="9" t="s">
        <v>1818</v>
      </c>
      <c r="I6121" s="10"/>
      <c r="J6121" s="10"/>
      <c r="K6121" s="10"/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</row>
    <row r="6122" spans="1:24" hidden="1" x14ac:dyDescent="0.2">
      <c r="A6122" s="3">
        <v>46013</v>
      </c>
      <c r="B6122" s="9">
        <v>-16.18</v>
      </c>
      <c r="C6122" s="9" t="s">
        <v>27</v>
      </c>
      <c r="D6122" s="9" t="s">
        <v>28</v>
      </c>
      <c r="E6122" s="9" t="s">
        <v>5147</v>
      </c>
      <c r="F6122" s="9" t="s">
        <v>5538</v>
      </c>
      <c r="G6122" s="9" t="s">
        <v>5543</v>
      </c>
      <c r="H6122" s="9" t="s">
        <v>5148</v>
      </c>
      <c r="I6122" s="10"/>
      <c r="J6122" s="10"/>
      <c r="K6122" s="10"/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</row>
    <row r="6123" spans="1:24" hidden="1" x14ac:dyDescent="0.2">
      <c r="A6123" s="3">
        <v>46014</v>
      </c>
      <c r="B6123" s="9">
        <v>-16.18</v>
      </c>
      <c r="C6123" s="9" t="s">
        <v>27</v>
      </c>
      <c r="D6123" s="9" t="s">
        <v>28</v>
      </c>
      <c r="E6123" s="9" t="s">
        <v>5147</v>
      </c>
      <c r="F6123" s="9" t="s">
        <v>5538</v>
      </c>
      <c r="G6123" s="9" t="s">
        <v>5543</v>
      </c>
      <c r="H6123" s="9" t="s">
        <v>5148</v>
      </c>
      <c r="I6123" s="10"/>
      <c r="J6123" s="10"/>
      <c r="K6123" s="10"/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</row>
    <row r="6124" spans="1:24" hidden="1" x14ac:dyDescent="0.2">
      <c r="A6124" s="3">
        <v>45509</v>
      </c>
      <c r="B6124" s="9">
        <v>-32.380000000000003</v>
      </c>
      <c r="C6124" s="9" t="s">
        <v>27</v>
      </c>
      <c r="D6124" s="9" t="s">
        <v>28</v>
      </c>
      <c r="E6124" s="9" t="s">
        <v>2526</v>
      </c>
      <c r="F6124" s="9" t="s">
        <v>5538</v>
      </c>
      <c r="G6124" s="9" t="s">
        <v>5543</v>
      </c>
      <c r="H6124" s="9" t="s">
        <v>5838</v>
      </c>
      <c r="I6124" s="10"/>
      <c r="J6124" s="10"/>
      <c r="K6124" s="10"/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</row>
    <row r="6125" spans="1:24" hidden="1" x14ac:dyDescent="0.2">
      <c r="A6125" s="3">
        <v>45968</v>
      </c>
      <c r="B6125" s="9">
        <v>-315.93</v>
      </c>
      <c r="C6125" s="9" t="s">
        <v>27</v>
      </c>
      <c r="D6125" s="9" t="s">
        <v>5043</v>
      </c>
      <c r="E6125" s="9" t="s">
        <v>5049</v>
      </c>
      <c r="F6125" s="9" t="s">
        <v>5538</v>
      </c>
      <c r="G6125" s="9" t="s">
        <v>5543</v>
      </c>
      <c r="H6125" s="9" t="s">
        <v>5050</v>
      </c>
      <c r="I6125" s="10"/>
      <c r="J6125" s="10"/>
      <c r="K6125" s="10"/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</row>
    <row r="6126" spans="1:24" hidden="1" x14ac:dyDescent="0.2">
      <c r="A6126" s="3">
        <v>45971</v>
      </c>
      <c r="B6126" s="9">
        <v>-315.93</v>
      </c>
      <c r="C6126" s="9" t="s">
        <v>27</v>
      </c>
      <c r="D6126" s="9" t="s">
        <v>28</v>
      </c>
      <c r="E6126" s="9" t="s">
        <v>5049</v>
      </c>
      <c r="F6126" s="9" t="s">
        <v>5538</v>
      </c>
      <c r="G6126" s="9" t="s">
        <v>5543</v>
      </c>
      <c r="H6126" s="9" t="s">
        <v>5050</v>
      </c>
      <c r="I6126" s="10"/>
      <c r="J6126" s="10"/>
      <c r="K6126" s="10"/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</row>
    <row r="6127" spans="1:24" hidden="1" x14ac:dyDescent="0.2">
      <c r="A6127" s="3">
        <v>45406</v>
      </c>
      <c r="B6127" s="9">
        <v>-18.27</v>
      </c>
      <c r="C6127" s="9" t="s">
        <v>27</v>
      </c>
      <c r="D6127" s="9" t="s">
        <v>28</v>
      </c>
      <c r="E6127" s="9" t="s">
        <v>2011</v>
      </c>
      <c r="F6127" s="9" t="s">
        <v>5538</v>
      </c>
      <c r="G6127" s="9" t="s">
        <v>5543</v>
      </c>
      <c r="H6127" s="9" t="s">
        <v>2012</v>
      </c>
      <c r="I6127" s="10"/>
      <c r="J6127" s="10"/>
      <c r="K6127" s="10"/>
      <c r="L6127" s="10"/>
      <c r="M6127" s="10"/>
      <c r="N6127" s="10"/>
      <c r="O6127" s="10"/>
      <c r="P6127" s="10"/>
      <c r="Q6127" s="10"/>
      <c r="R6127" s="10"/>
      <c r="S6127" s="10"/>
      <c r="T6127" s="10"/>
      <c r="U6127" s="10"/>
      <c r="V6127" s="10"/>
      <c r="W6127" s="10"/>
      <c r="X6127" s="10"/>
    </row>
    <row r="6128" spans="1:24" hidden="1" x14ac:dyDescent="0.2">
      <c r="A6128" s="3">
        <v>45705</v>
      </c>
      <c r="B6128" s="9">
        <v>-62.22</v>
      </c>
      <c r="C6128" s="9" t="s">
        <v>27</v>
      </c>
      <c r="D6128" s="9" t="s">
        <v>28</v>
      </c>
      <c r="E6128" s="9" t="s">
        <v>2011</v>
      </c>
      <c r="F6128" s="9" t="s">
        <v>5538</v>
      </c>
      <c r="G6128" s="9" t="s">
        <v>5543</v>
      </c>
      <c r="H6128" s="9" t="s">
        <v>2012</v>
      </c>
      <c r="I6128" s="10"/>
      <c r="J6128" s="10"/>
      <c r="K6128" s="10"/>
      <c r="L6128" s="10"/>
      <c r="M6128" s="10"/>
      <c r="N6128" s="10"/>
      <c r="O6128" s="10"/>
      <c r="P6128" s="10"/>
      <c r="Q6128" s="10"/>
      <c r="R6128" s="10"/>
      <c r="S6128" s="10"/>
      <c r="T6128" s="10"/>
      <c r="U6128" s="10"/>
      <c r="V6128" s="10"/>
      <c r="W6128" s="10"/>
      <c r="X6128" s="10"/>
    </row>
    <row r="6129" spans="1:24" hidden="1" x14ac:dyDescent="0.2">
      <c r="A6129" s="3">
        <v>46008</v>
      </c>
      <c r="B6129" s="9">
        <v>-17.239999999999998</v>
      </c>
      <c r="C6129" s="9" t="s">
        <v>27</v>
      </c>
      <c r="D6129" s="9" t="s">
        <v>28</v>
      </c>
      <c r="E6129" s="9" t="s">
        <v>201</v>
      </c>
      <c r="F6129" s="9" t="s">
        <v>16</v>
      </c>
      <c r="G6129" s="9" t="s">
        <v>3771</v>
      </c>
      <c r="H6129" s="9" t="s">
        <v>202</v>
      </c>
      <c r="I6129" s="10"/>
      <c r="J6129" s="10"/>
      <c r="K6129" s="10"/>
      <c r="L6129" s="10"/>
      <c r="M6129" s="10"/>
      <c r="N6129" s="10"/>
      <c r="O6129" s="10"/>
      <c r="P6129" s="10"/>
      <c r="Q6129" s="10"/>
      <c r="R6129" s="10"/>
      <c r="S6129" s="10"/>
      <c r="T6129" s="10"/>
      <c r="U6129" s="10"/>
      <c r="V6129" s="10"/>
      <c r="W6129" s="10"/>
      <c r="X6129" s="10"/>
    </row>
    <row r="6130" spans="1:24" hidden="1" x14ac:dyDescent="0.2">
      <c r="A6130" s="3">
        <v>46016</v>
      </c>
      <c r="B6130" s="9">
        <v>-4.2</v>
      </c>
      <c r="C6130" s="9" t="s">
        <v>172</v>
      </c>
      <c r="D6130" s="10"/>
      <c r="E6130" s="9" t="s">
        <v>5462</v>
      </c>
      <c r="F6130" s="9" t="s">
        <v>5538</v>
      </c>
      <c r="G6130" s="9" t="s">
        <v>5543</v>
      </c>
      <c r="H6130" s="9" t="s">
        <v>5569</v>
      </c>
      <c r="I6130" s="10"/>
      <c r="J6130" s="10"/>
      <c r="K6130" s="10"/>
      <c r="L6130" s="10"/>
      <c r="M6130" s="10"/>
      <c r="N6130" s="10"/>
      <c r="O6130" s="10"/>
      <c r="P6130" s="10"/>
      <c r="Q6130" s="10"/>
      <c r="R6130" s="10"/>
      <c r="S6130" s="10"/>
      <c r="T6130" s="10"/>
      <c r="U6130" s="10"/>
      <c r="V6130" s="10"/>
      <c r="W6130" s="10"/>
      <c r="X6130" s="10"/>
    </row>
    <row r="6131" spans="1:24" hidden="1" x14ac:dyDescent="0.2">
      <c r="A6131" s="3">
        <v>45397</v>
      </c>
      <c r="B6131" s="9">
        <v>-79.55</v>
      </c>
      <c r="C6131" s="9" t="s">
        <v>27</v>
      </c>
      <c r="D6131" s="9" t="s">
        <v>28</v>
      </c>
      <c r="E6131" s="9" t="s">
        <v>1963</v>
      </c>
      <c r="F6131" s="9" t="s">
        <v>5538</v>
      </c>
      <c r="G6131" s="9" t="s">
        <v>5543</v>
      </c>
      <c r="H6131" s="9" t="s">
        <v>1964</v>
      </c>
      <c r="I6131" s="10"/>
      <c r="J6131" s="10"/>
      <c r="K6131" s="10"/>
      <c r="L6131" s="10"/>
      <c r="M6131" s="10"/>
      <c r="N6131" s="10"/>
      <c r="O6131" s="10"/>
      <c r="P6131" s="10"/>
      <c r="Q6131" s="10"/>
      <c r="R6131" s="10"/>
      <c r="S6131" s="10"/>
      <c r="T6131" s="10"/>
      <c r="U6131" s="10"/>
      <c r="V6131" s="10"/>
      <c r="W6131" s="10"/>
      <c r="X6131" s="10"/>
    </row>
    <row r="6132" spans="1:24" hidden="1" x14ac:dyDescent="0.2">
      <c r="A6132" s="3">
        <v>45397</v>
      </c>
      <c r="B6132" s="9">
        <v>-6</v>
      </c>
      <c r="C6132" s="9" t="s">
        <v>27</v>
      </c>
      <c r="D6132" s="9" t="s">
        <v>28</v>
      </c>
      <c r="E6132" s="9" t="s">
        <v>1963</v>
      </c>
      <c r="F6132" s="9" t="s">
        <v>5538</v>
      </c>
      <c r="G6132" s="9" t="s">
        <v>5543</v>
      </c>
      <c r="H6132" s="9" t="s">
        <v>1964</v>
      </c>
      <c r="I6132" s="10"/>
      <c r="J6132" s="10"/>
      <c r="K6132" s="10"/>
      <c r="L6132" s="10"/>
      <c r="M6132" s="10"/>
      <c r="N6132" s="10"/>
      <c r="O6132" s="10"/>
      <c r="P6132" s="10"/>
      <c r="Q6132" s="10"/>
      <c r="R6132" s="10"/>
      <c r="S6132" s="10"/>
      <c r="T6132" s="10"/>
      <c r="U6132" s="10"/>
      <c r="V6132" s="10"/>
      <c r="W6132" s="10"/>
      <c r="X6132" s="10"/>
    </row>
    <row r="6133" spans="1:24" hidden="1" x14ac:dyDescent="0.2">
      <c r="A6133" s="3">
        <v>46013</v>
      </c>
      <c r="B6133" s="9">
        <v>-39.729999999999997</v>
      </c>
      <c r="C6133" s="9" t="s">
        <v>27</v>
      </c>
      <c r="D6133" s="9" t="s">
        <v>28</v>
      </c>
      <c r="E6133" s="9" t="s">
        <v>201</v>
      </c>
      <c r="F6133" s="9" t="s">
        <v>16</v>
      </c>
      <c r="G6133" s="9" t="s">
        <v>3771</v>
      </c>
      <c r="H6133" s="9" t="s">
        <v>202</v>
      </c>
      <c r="I6133" s="10"/>
      <c r="J6133" s="10"/>
      <c r="K6133" s="10"/>
      <c r="L6133" s="10"/>
      <c r="M6133" s="10"/>
      <c r="N6133" s="10"/>
      <c r="O6133" s="10"/>
      <c r="P6133" s="10"/>
      <c r="Q6133" s="10"/>
      <c r="R6133" s="10"/>
      <c r="S6133" s="10"/>
      <c r="T6133" s="10"/>
      <c r="U6133" s="10"/>
      <c r="V6133" s="10"/>
      <c r="W6133" s="10"/>
      <c r="X6133" s="10"/>
    </row>
    <row r="6134" spans="1:24" hidden="1" x14ac:dyDescent="0.2">
      <c r="A6134" s="3">
        <v>45901</v>
      </c>
      <c r="B6134" s="9">
        <v>-12.3</v>
      </c>
      <c r="C6134" s="9" t="s">
        <v>27</v>
      </c>
      <c r="D6134" s="9" t="s">
        <v>28</v>
      </c>
      <c r="E6134" s="9" t="s">
        <v>4632</v>
      </c>
      <c r="F6134" s="9" t="s">
        <v>5538</v>
      </c>
      <c r="G6134" s="9" t="s">
        <v>5543</v>
      </c>
      <c r="H6134" s="10" t="s">
        <v>5872</v>
      </c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  <c r="S6134" s="10"/>
      <c r="T6134" s="10"/>
      <c r="U6134" s="10"/>
      <c r="V6134" s="10"/>
      <c r="W6134" s="10"/>
      <c r="X6134" s="10"/>
    </row>
    <row r="6135" spans="1:24" hidden="1" x14ac:dyDescent="0.2">
      <c r="A6135" s="3">
        <v>45832</v>
      </c>
      <c r="B6135" s="9">
        <v>-38.18</v>
      </c>
      <c r="C6135" s="9" t="s">
        <v>172</v>
      </c>
      <c r="D6135" s="10"/>
      <c r="E6135" s="9" t="s">
        <v>4178</v>
      </c>
      <c r="F6135" s="9" t="s">
        <v>5538</v>
      </c>
      <c r="G6135" s="9" t="s">
        <v>5543</v>
      </c>
      <c r="H6135" s="9" t="s">
        <v>4179</v>
      </c>
      <c r="I6135" s="10"/>
      <c r="J6135" s="10"/>
      <c r="K6135" s="10"/>
      <c r="L6135" s="10"/>
      <c r="M6135" s="10"/>
      <c r="N6135" s="10"/>
      <c r="O6135" s="10"/>
      <c r="P6135" s="10"/>
      <c r="Q6135" s="10"/>
      <c r="R6135" s="10"/>
      <c r="S6135" s="10"/>
      <c r="T6135" s="10"/>
      <c r="U6135" s="10"/>
      <c r="V6135" s="10"/>
      <c r="W6135" s="10"/>
      <c r="X6135" s="10"/>
    </row>
    <row r="6136" spans="1:24" hidden="1" x14ac:dyDescent="0.2">
      <c r="A6136" s="3">
        <v>45951</v>
      </c>
      <c r="B6136" s="9">
        <v>-3.98</v>
      </c>
      <c r="C6136" s="9" t="s">
        <v>172</v>
      </c>
      <c r="D6136" s="10"/>
      <c r="E6136" s="9" t="s">
        <v>4945</v>
      </c>
      <c r="F6136" s="9" t="s">
        <v>5538</v>
      </c>
      <c r="G6136" s="9" t="s">
        <v>5543</v>
      </c>
      <c r="H6136" s="9" t="s">
        <v>4946</v>
      </c>
      <c r="I6136" s="10"/>
      <c r="J6136" s="10"/>
      <c r="K6136" s="10"/>
      <c r="L6136" s="10"/>
      <c r="M6136" s="10"/>
      <c r="N6136" s="10"/>
      <c r="O6136" s="10"/>
      <c r="P6136" s="10"/>
      <c r="Q6136" s="10"/>
      <c r="R6136" s="10"/>
      <c r="S6136" s="10"/>
      <c r="T6136" s="10"/>
      <c r="U6136" s="10"/>
      <c r="V6136" s="10"/>
      <c r="W6136" s="10"/>
      <c r="X6136" s="10"/>
    </row>
    <row r="6137" spans="1:24" hidden="1" x14ac:dyDescent="0.2">
      <c r="A6137" s="3">
        <v>45468</v>
      </c>
      <c r="B6137" s="9">
        <v>-13</v>
      </c>
      <c r="C6137" s="9" t="s">
        <v>27</v>
      </c>
      <c r="D6137" s="9" t="s">
        <v>28</v>
      </c>
      <c r="E6137" s="9" t="s">
        <v>2351</v>
      </c>
      <c r="F6137" s="9" t="s">
        <v>5538</v>
      </c>
      <c r="G6137" s="9" t="s">
        <v>5543</v>
      </c>
      <c r="H6137" s="9" t="s">
        <v>2352</v>
      </c>
      <c r="I6137" s="10"/>
      <c r="J6137" s="10"/>
      <c r="K6137" s="10"/>
      <c r="L6137" s="10"/>
      <c r="M6137" s="10"/>
      <c r="N6137" s="10"/>
      <c r="O6137" s="10"/>
      <c r="P6137" s="10"/>
      <c r="Q6137" s="10"/>
      <c r="R6137" s="10"/>
      <c r="S6137" s="10"/>
      <c r="T6137" s="10"/>
      <c r="U6137" s="10"/>
      <c r="V6137" s="10"/>
      <c r="W6137" s="10"/>
      <c r="X6137" s="10"/>
    </row>
    <row r="6138" spans="1:24" hidden="1" x14ac:dyDescent="0.2">
      <c r="A6138" s="3">
        <v>45817</v>
      </c>
      <c r="B6138" s="9">
        <v>-25.1</v>
      </c>
      <c r="C6138" s="9" t="s">
        <v>27</v>
      </c>
      <c r="D6138" s="9" t="s">
        <v>28</v>
      </c>
      <c r="E6138" s="9" t="s">
        <v>4096</v>
      </c>
      <c r="F6138" s="9" t="s">
        <v>5538</v>
      </c>
      <c r="G6138" s="9" t="s">
        <v>5543</v>
      </c>
      <c r="H6138" s="10" t="s">
        <v>5873</v>
      </c>
      <c r="I6138" s="10"/>
      <c r="J6138" s="10"/>
      <c r="K6138" s="10"/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</row>
    <row r="6139" spans="1:24" hidden="1" x14ac:dyDescent="0.2">
      <c r="A6139" s="3">
        <v>45890</v>
      </c>
      <c r="B6139" s="9">
        <v>-17.260000000000002</v>
      </c>
      <c r="C6139" s="9" t="s">
        <v>27</v>
      </c>
      <c r="D6139" s="9" t="s">
        <v>28</v>
      </c>
      <c r="E6139" s="9" t="s">
        <v>4547</v>
      </c>
      <c r="F6139" s="9" t="s">
        <v>5538</v>
      </c>
      <c r="G6139" s="9" t="s">
        <v>5543</v>
      </c>
      <c r="H6139" s="9" t="s">
        <v>4548</v>
      </c>
      <c r="I6139" s="10"/>
      <c r="J6139" s="10"/>
      <c r="K6139" s="10"/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</row>
    <row r="6140" spans="1:24" hidden="1" x14ac:dyDescent="0.2">
      <c r="A6140" s="3">
        <v>45386</v>
      </c>
      <c r="B6140" s="9">
        <v>-13.09</v>
      </c>
      <c r="C6140" s="9" t="s">
        <v>27</v>
      </c>
      <c r="D6140" s="9" t="s">
        <v>28</v>
      </c>
      <c r="E6140" s="9" t="s">
        <v>1918</v>
      </c>
      <c r="F6140" s="9" t="s">
        <v>5538</v>
      </c>
      <c r="G6140" s="9" t="s">
        <v>5543</v>
      </c>
      <c r="H6140" s="9" t="s">
        <v>1919</v>
      </c>
      <c r="I6140" s="10"/>
      <c r="J6140" s="10"/>
      <c r="K6140" s="10"/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</row>
    <row r="6141" spans="1:24" hidden="1" x14ac:dyDescent="0.2">
      <c r="A6141" s="3">
        <v>45628</v>
      </c>
      <c r="B6141" s="9">
        <v>-11.06</v>
      </c>
      <c r="C6141" s="9" t="s">
        <v>27</v>
      </c>
      <c r="D6141" s="9" t="s">
        <v>28</v>
      </c>
      <c r="E6141" s="9" t="s">
        <v>1918</v>
      </c>
      <c r="F6141" s="9" t="s">
        <v>5538</v>
      </c>
      <c r="G6141" s="9" t="s">
        <v>5543</v>
      </c>
      <c r="H6141" s="9" t="s">
        <v>1919</v>
      </c>
      <c r="I6141" s="10"/>
      <c r="J6141" s="10"/>
      <c r="K6141" s="10"/>
      <c r="L6141" s="10"/>
      <c r="M6141" s="10"/>
      <c r="N6141" s="10"/>
      <c r="O6141" s="10"/>
      <c r="P6141" s="10"/>
      <c r="Q6141" s="10"/>
      <c r="R6141" s="10"/>
      <c r="S6141" s="10"/>
      <c r="T6141" s="10"/>
      <c r="U6141" s="10"/>
      <c r="V6141" s="10"/>
      <c r="W6141" s="10"/>
      <c r="X6141" s="10"/>
    </row>
    <row r="6142" spans="1:24" hidden="1" x14ac:dyDescent="0.2">
      <c r="A6142" s="3">
        <v>45660</v>
      </c>
      <c r="B6142" s="9">
        <v>-7.71</v>
      </c>
      <c r="C6142" s="9" t="s">
        <v>27</v>
      </c>
      <c r="D6142" s="9" t="s">
        <v>28</v>
      </c>
      <c r="E6142" s="9" t="s">
        <v>3315</v>
      </c>
      <c r="F6142" s="9" t="s">
        <v>5538</v>
      </c>
      <c r="G6142" s="9" t="s">
        <v>5543</v>
      </c>
      <c r="H6142" s="9" t="s">
        <v>5633</v>
      </c>
      <c r="I6142" s="10"/>
      <c r="J6142" s="10"/>
      <c r="K6142" s="10"/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</row>
    <row r="6143" spans="1:24" hidden="1" x14ac:dyDescent="0.2">
      <c r="A6143" s="3">
        <v>45734</v>
      </c>
      <c r="B6143" s="9">
        <v>-6.9</v>
      </c>
      <c r="C6143" s="9" t="s">
        <v>27</v>
      </c>
      <c r="D6143" s="9" t="s">
        <v>28</v>
      </c>
      <c r="E6143" s="9" t="s">
        <v>3315</v>
      </c>
      <c r="F6143" s="9" t="s">
        <v>5538</v>
      </c>
      <c r="G6143" s="9" t="s">
        <v>5543</v>
      </c>
      <c r="H6143" s="9" t="s">
        <v>5633</v>
      </c>
      <c r="I6143" s="10"/>
      <c r="J6143" s="10"/>
      <c r="K6143" s="10"/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</row>
    <row r="6144" spans="1:24" hidden="1" x14ac:dyDescent="0.2">
      <c r="A6144" s="3">
        <v>45769</v>
      </c>
      <c r="B6144" s="9">
        <v>-7.71</v>
      </c>
      <c r="C6144" s="9" t="s">
        <v>27</v>
      </c>
      <c r="D6144" s="9" t="s">
        <v>28</v>
      </c>
      <c r="E6144" s="9" t="s">
        <v>3755</v>
      </c>
      <c r="F6144" s="9" t="s">
        <v>5538</v>
      </c>
      <c r="G6144" s="9" t="s">
        <v>5543</v>
      </c>
      <c r="H6144" s="9" t="s">
        <v>5633</v>
      </c>
      <c r="I6144" s="10"/>
      <c r="J6144" s="10"/>
      <c r="K6144" s="10"/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</row>
    <row r="6145" spans="1:24" x14ac:dyDescent="0.2">
      <c r="A6145" s="3">
        <v>45310</v>
      </c>
      <c r="B6145" s="9">
        <v>-1100</v>
      </c>
      <c r="C6145" s="9" t="s">
        <v>36</v>
      </c>
      <c r="D6145" s="9" t="s">
        <v>37</v>
      </c>
      <c r="E6145" s="9" t="s">
        <v>1614</v>
      </c>
      <c r="F6145" s="9" t="s">
        <v>5537</v>
      </c>
      <c r="G6145" s="9" t="s">
        <v>5492</v>
      </c>
      <c r="H6145" s="10" t="s">
        <v>5664</v>
      </c>
      <c r="I6145" s="10"/>
      <c r="J6145" s="10"/>
      <c r="K6145" s="10"/>
      <c r="L6145" s="10"/>
      <c r="M6145" s="10"/>
      <c r="N6145" s="10"/>
      <c r="O6145" s="10"/>
      <c r="P6145" s="10"/>
      <c r="Q6145" s="10"/>
      <c r="R6145" s="10"/>
      <c r="S6145" s="10"/>
      <c r="T6145" s="10"/>
      <c r="U6145" s="10"/>
      <c r="V6145" s="10"/>
      <c r="W6145" s="10"/>
      <c r="X6145" s="10"/>
    </row>
    <row r="6146" spans="1:24" x14ac:dyDescent="0.2">
      <c r="A6146" s="3">
        <v>45336</v>
      </c>
      <c r="B6146" s="9">
        <v>-1070</v>
      </c>
      <c r="C6146" s="9" t="s">
        <v>36</v>
      </c>
      <c r="D6146" s="9" t="s">
        <v>37</v>
      </c>
      <c r="E6146" s="9" t="s">
        <v>1692</v>
      </c>
      <c r="F6146" s="9" t="s">
        <v>5537</v>
      </c>
      <c r="G6146" s="9" t="s">
        <v>5492</v>
      </c>
      <c r="H6146" s="10" t="s">
        <v>5664</v>
      </c>
      <c r="I6146" s="10"/>
      <c r="J6146" s="10"/>
      <c r="K6146" s="10"/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</row>
    <row r="6147" spans="1:24" x14ac:dyDescent="0.2">
      <c r="A6147" s="3">
        <v>45372</v>
      </c>
      <c r="B6147" s="9">
        <v>-2</v>
      </c>
      <c r="C6147" s="9" t="s">
        <v>36</v>
      </c>
      <c r="D6147" s="9" t="s">
        <v>37</v>
      </c>
      <c r="E6147" s="9" t="s">
        <v>1851</v>
      </c>
      <c r="F6147" s="9" t="s">
        <v>5537</v>
      </c>
      <c r="G6147" s="9" t="s">
        <v>5492</v>
      </c>
      <c r="H6147" s="10" t="s">
        <v>5664</v>
      </c>
      <c r="I6147" s="10"/>
      <c r="J6147" s="10"/>
      <c r="K6147" s="10"/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</row>
    <row r="6148" spans="1:24" x14ac:dyDescent="0.2">
      <c r="A6148" s="3">
        <v>45390</v>
      </c>
      <c r="B6148" s="9">
        <v>-100</v>
      </c>
      <c r="C6148" s="9" t="s">
        <v>5534</v>
      </c>
      <c r="D6148" s="9" t="s">
        <v>37</v>
      </c>
      <c r="E6148" s="9" t="s">
        <v>1941</v>
      </c>
      <c r="F6148" s="9" t="s">
        <v>5537</v>
      </c>
      <c r="G6148" s="9" t="s">
        <v>5492</v>
      </c>
      <c r="H6148" s="10" t="s">
        <v>5664</v>
      </c>
      <c r="I6148" s="10"/>
      <c r="J6148" s="10"/>
      <c r="K6148" s="10"/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</row>
    <row r="6149" spans="1:24" x14ac:dyDescent="0.2">
      <c r="A6149" s="3">
        <v>45392</v>
      </c>
      <c r="B6149" s="9">
        <v>-1150</v>
      </c>
      <c r="C6149" s="9" t="s">
        <v>36</v>
      </c>
      <c r="D6149" s="9" t="s">
        <v>37</v>
      </c>
      <c r="E6149" s="9" t="s">
        <v>1946</v>
      </c>
      <c r="F6149" s="9" t="s">
        <v>5537</v>
      </c>
      <c r="G6149" s="9" t="s">
        <v>5492</v>
      </c>
      <c r="H6149" s="10" t="s">
        <v>5664</v>
      </c>
      <c r="I6149" s="10"/>
      <c r="J6149" s="10"/>
      <c r="K6149" s="10"/>
      <c r="L6149" s="10"/>
      <c r="M6149" s="10"/>
      <c r="N6149" s="10"/>
      <c r="O6149" s="10"/>
      <c r="P6149" s="10"/>
      <c r="Q6149" s="10"/>
      <c r="R6149" s="10"/>
      <c r="S6149" s="10"/>
      <c r="T6149" s="10"/>
      <c r="U6149" s="10"/>
      <c r="V6149" s="10"/>
      <c r="W6149" s="10"/>
      <c r="X6149" s="10"/>
    </row>
    <row r="6150" spans="1:24" x14ac:dyDescent="0.2">
      <c r="A6150" s="3">
        <v>45394</v>
      </c>
      <c r="B6150" s="9">
        <v>-500</v>
      </c>
      <c r="C6150" s="9" t="s">
        <v>36</v>
      </c>
      <c r="D6150" s="9" t="s">
        <v>37</v>
      </c>
      <c r="E6150" s="9" t="s">
        <v>1958</v>
      </c>
      <c r="F6150" s="9" t="s">
        <v>5537</v>
      </c>
      <c r="G6150" s="9" t="s">
        <v>5492</v>
      </c>
      <c r="H6150" s="10" t="s">
        <v>5664</v>
      </c>
      <c r="I6150" s="10"/>
      <c r="J6150" s="10"/>
      <c r="K6150" s="10"/>
      <c r="L6150" s="10"/>
      <c r="M6150" s="10"/>
      <c r="N6150" s="10"/>
      <c r="O6150" s="10"/>
      <c r="P6150" s="10"/>
      <c r="Q6150" s="10"/>
      <c r="R6150" s="10"/>
      <c r="S6150" s="10"/>
      <c r="T6150" s="10"/>
      <c r="U6150" s="10"/>
      <c r="V6150" s="10"/>
      <c r="W6150" s="10"/>
      <c r="X6150" s="10"/>
    </row>
    <row r="6151" spans="1:24" x14ac:dyDescent="0.2">
      <c r="A6151" s="3">
        <v>45455</v>
      </c>
      <c r="B6151" s="9">
        <v>-300</v>
      </c>
      <c r="C6151" s="9" t="s">
        <v>5534</v>
      </c>
      <c r="D6151" s="9" t="s">
        <v>37</v>
      </c>
      <c r="E6151" s="9" t="s">
        <v>2300</v>
      </c>
      <c r="F6151" s="9" t="s">
        <v>5537</v>
      </c>
      <c r="G6151" s="9" t="s">
        <v>5492</v>
      </c>
      <c r="H6151" s="10" t="s">
        <v>5664</v>
      </c>
      <c r="I6151" s="10"/>
      <c r="J6151" s="10"/>
      <c r="K6151" s="10"/>
      <c r="L6151" s="10"/>
      <c r="M6151" s="10"/>
      <c r="N6151" s="10"/>
      <c r="O6151" s="10"/>
      <c r="P6151" s="10"/>
      <c r="Q6151" s="10"/>
      <c r="R6151" s="10"/>
      <c r="S6151" s="10"/>
      <c r="T6151" s="10"/>
      <c r="U6151" s="10"/>
      <c r="V6151" s="10"/>
      <c r="W6151" s="10"/>
      <c r="X6151" s="10"/>
    </row>
    <row r="6152" spans="1:24" x14ac:dyDescent="0.2">
      <c r="A6152" s="3">
        <v>45492</v>
      </c>
      <c r="B6152" s="9">
        <v>-100</v>
      </c>
      <c r="C6152" s="9" t="s">
        <v>36</v>
      </c>
      <c r="D6152" s="9" t="s">
        <v>37</v>
      </c>
      <c r="E6152" s="9" t="s">
        <v>2436</v>
      </c>
      <c r="F6152" s="9" t="s">
        <v>5537</v>
      </c>
      <c r="G6152" s="9" t="s">
        <v>5492</v>
      </c>
      <c r="H6152" s="10" t="s">
        <v>5664</v>
      </c>
      <c r="I6152" s="10"/>
      <c r="J6152" s="10"/>
      <c r="K6152" s="10"/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</row>
    <row r="6153" spans="1:24" x14ac:dyDescent="0.2">
      <c r="A6153" s="3">
        <v>45506</v>
      </c>
      <c r="B6153" s="9">
        <v>-500</v>
      </c>
      <c r="C6153" s="9" t="s">
        <v>5534</v>
      </c>
      <c r="D6153" s="9" t="s">
        <v>37</v>
      </c>
      <c r="E6153" s="9" t="s">
        <v>2515</v>
      </c>
      <c r="F6153" s="9" t="s">
        <v>5537</v>
      </c>
      <c r="G6153" s="9" t="s">
        <v>5492</v>
      </c>
      <c r="H6153" s="10" t="s">
        <v>5664</v>
      </c>
      <c r="I6153" s="10"/>
      <c r="J6153" s="10"/>
      <c r="K6153" s="10"/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</row>
    <row r="6154" spans="1:24" x14ac:dyDescent="0.2">
      <c r="A6154" s="3">
        <v>45533</v>
      </c>
      <c r="B6154" s="9">
        <v>-2200</v>
      </c>
      <c r="C6154" s="9" t="s">
        <v>5534</v>
      </c>
      <c r="D6154" s="9" t="s">
        <v>37</v>
      </c>
      <c r="E6154" s="9" t="s">
        <v>2644</v>
      </c>
      <c r="F6154" s="9" t="s">
        <v>5537</v>
      </c>
      <c r="G6154" s="9" t="s">
        <v>5492</v>
      </c>
      <c r="H6154" s="10" t="s">
        <v>5664</v>
      </c>
      <c r="I6154" s="10"/>
      <c r="J6154" s="10"/>
      <c r="K6154" s="10"/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</row>
    <row r="6155" spans="1:24" x14ac:dyDescent="0.2">
      <c r="A6155" s="3">
        <v>45533</v>
      </c>
      <c r="B6155" s="9">
        <v>-2200</v>
      </c>
      <c r="C6155" s="9" t="s">
        <v>36</v>
      </c>
      <c r="D6155" s="9" t="s">
        <v>37</v>
      </c>
      <c r="E6155" s="9" t="s">
        <v>2640</v>
      </c>
      <c r="F6155" s="9" t="s">
        <v>5537</v>
      </c>
      <c r="G6155" s="9" t="s">
        <v>5492</v>
      </c>
      <c r="H6155" s="10" t="s">
        <v>5664</v>
      </c>
      <c r="I6155" s="10"/>
      <c r="J6155" s="10"/>
      <c r="K6155" s="10"/>
      <c r="L6155" s="10"/>
      <c r="M6155" s="10"/>
      <c r="N6155" s="10"/>
      <c r="O6155" s="10"/>
      <c r="P6155" s="10"/>
      <c r="Q6155" s="10"/>
      <c r="R6155" s="10"/>
      <c r="S6155" s="10"/>
      <c r="T6155" s="10"/>
      <c r="U6155" s="10"/>
      <c r="V6155" s="10"/>
      <c r="W6155" s="10"/>
      <c r="X6155" s="10"/>
    </row>
    <row r="6156" spans="1:24" x14ac:dyDescent="0.2">
      <c r="A6156" s="3">
        <v>45554</v>
      </c>
      <c r="B6156" s="9">
        <v>-200</v>
      </c>
      <c r="C6156" s="9" t="s">
        <v>36</v>
      </c>
      <c r="D6156" s="9" t="s">
        <v>37</v>
      </c>
      <c r="E6156" s="9" t="s">
        <v>2735</v>
      </c>
      <c r="F6156" s="9" t="s">
        <v>5537</v>
      </c>
      <c r="G6156" s="9" t="s">
        <v>5492</v>
      </c>
      <c r="H6156" s="10" t="s">
        <v>5664</v>
      </c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</row>
    <row r="6157" spans="1:24" x14ac:dyDescent="0.2">
      <c r="A6157" s="3">
        <v>45593</v>
      </c>
      <c r="B6157" s="9">
        <v>-2000</v>
      </c>
      <c r="C6157" s="9" t="s">
        <v>5534</v>
      </c>
      <c r="D6157" s="9" t="s">
        <v>37</v>
      </c>
      <c r="E6157" s="9" t="s">
        <v>2976</v>
      </c>
      <c r="F6157" s="9" t="s">
        <v>5537</v>
      </c>
      <c r="G6157" s="9" t="s">
        <v>5492</v>
      </c>
      <c r="H6157" s="10" t="s">
        <v>5664</v>
      </c>
      <c r="I6157" s="10"/>
      <c r="J6157" s="10"/>
      <c r="K6157" s="10"/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</row>
    <row r="6158" spans="1:24" x14ac:dyDescent="0.2">
      <c r="A6158" s="3">
        <v>45593</v>
      </c>
      <c r="B6158" s="9">
        <v>-700</v>
      </c>
      <c r="C6158" s="9" t="s">
        <v>36</v>
      </c>
      <c r="D6158" s="9" t="s">
        <v>37</v>
      </c>
      <c r="E6158" s="9" t="s">
        <v>2955</v>
      </c>
      <c r="F6158" s="9" t="s">
        <v>5537</v>
      </c>
      <c r="G6158" s="9" t="s">
        <v>5492</v>
      </c>
      <c r="H6158" s="10" t="s">
        <v>5664</v>
      </c>
      <c r="I6158" s="10"/>
      <c r="J6158" s="10"/>
      <c r="K6158" s="10"/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</row>
    <row r="6159" spans="1:24" x14ac:dyDescent="0.2">
      <c r="A6159" s="3">
        <v>45593</v>
      </c>
      <c r="B6159" s="9">
        <v>-2100</v>
      </c>
      <c r="C6159" s="9" t="s">
        <v>36</v>
      </c>
      <c r="D6159" s="9" t="s">
        <v>37</v>
      </c>
      <c r="E6159" s="9" t="s">
        <v>2956</v>
      </c>
      <c r="F6159" s="9" t="s">
        <v>5537</v>
      </c>
      <c r="G6159" s="9" t="s">
        <v>5492</v>
      </c>
      <c r="H6159" s="10" t="s">
        <v>5664</v>
      </c>
      <c r="I6159" s="10"/>
      <c r="J6159" s="10"/>
      <c r="K6159" s="10"/>
      <c r="L6159" s="10"/>
      <c r="M6159" s="10"/>
      <c r="N6159" s="10"/>
      <c r="O6159" s="10"/>
      <c r="P6159" s="10"/>
      <c r="Q6159" s="10"/>
      <c r="R6159" s="10"/>
      <c r="S6159" s="10"/>
      <c r="T6159" s="10"/>
      <c r="U6159" s="10"/>
      <c r="V6159" s="10"/>
      <c r="W6159" s="10"/>
      <c r="X6159" s="10"/>
    </row>
    <row r="6160" spans="1:24" x14ac:dyDescent="0.2">
      <c r="A6160" s="3">
        <v>45607</v>
      </c>
      <c r="B6160" s="9">
        <v>-510</v>
      </c>
      <c r="C6160" s="9" t="s">
        <v>5534</v>
      </c>
      <c r="D6160" s="9" t="s">
        <v>37</v>
      </c>
      <c r="E6160" s="9" t="s">
        <v>3043</v>
      </c>
      <c r="F6160" s="9" t="s">
        <v>5537</v>
      </c>
      <c r="G6160" s="9" t="s">
        <v>5492</v>
      </c>
      <c r="H6160" s="10" t="s">
        <v>5664</v>
      </c>
      <c r="I6160" s="10"/>
      <c r="J6160" s="10"/>
      <c r="K6160" s="10"/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</row>
    <row r="6161" spans="1:24" x14ac:dyDescent="0.2">
      <c r="A6161" s="3">
        <v>45617</v>
      </c>
      <c r="B6161" s="9">
        <v>-500</v>
      </c>
      <c r="C6161" s="9" t="s">
        <v>36</v>
      </c>
      <c r="D6161" s="9" t="s">
        <v>37</v>
      </c>
      <c r="E6161" s="9" t="s">
        <v>3085</v>
      </c>
      <c r="F6161" s="9" t="s">
        <v>5537</v>
      </c>
      <c r="G6161" s="9" t="s">
        <v>5492</v>
      </c>
      <c r="H6161" s="10" t="s">
        <v>5664</v>
      </c>
      <c r="I6161" s="10"/>
      <c r="J6161" s="10"/>
      <c r="K6161" s="10"/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</row>
    <row r="6162" spans="1:24" x14ac:dyDescent="0.2">
      <c r="A6162" s="3">
        <v>45624</v>
      </c>
      <c r="B6162" s="9">
        <v>-550</v>
      </c>
      <c r="C6162" s="9" t="s">
        <v>5534</v>
      </c>
      <c r="D6162" s="9" t="s">
        <v>37</v>
      </c>
      <c r="E6162" s="9" t="s">
        <v>3124</v>
      </c>
      <c r="F6162" s="9" t="s">
        <v>5537</v>
      </c>
      <c r="G6162" s="9" t="s">
        <v>5492</v>
      </c>
      <c r="H6162" s="10" t="s">
        <v>5664</v>
      </c>
      <c r="I6162" s="10"/>
      <c r="J6162" s="10"/>
      <c r="K6162" s="10"/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</row>
    <row r="6163" spans="1:24" x14ac:dyDescent="0.2">
      <c r="A6163" s="3">
        <v>45625</v>
      </c>
      <c r="B6163" s="9">
        <v>-200</v>
      </c>
      <c r="C6163" s="9" t="s">
        <v>36</v>
      </c>
      <c r="D6163" s="9" t="s">
        <v>37</v>
      </c>
      <c r="E6163" s="9" t="s">
        <v>3127</v>
      </c>
      <c r="F6163" s="9" t="s">
        <v>5537</v>
      </c>
      <c r="G6163" s="9" t="s">
        <v>5492</v>
      </c>
      <c r="H6163" s="10" t="s">
        <v>5664</v>
      </c>
      <c r="I6163" s="10"/>
      <c r="J6163" s="10"/>
      <c r="K6163" s="10"/>
      <c r="L6163" s="10"/>
      <c r="M6163" s="10"/>
      <c r="N6163" s="10"/>
      <c r="O6163" s="10"/>
      <c r="P6163" s="10"/>
      <c r="Q6163" s="10"/>
      <c r="R6163" s="10"/>
      <c r="S6163" s="10"/>
      <c r="T6163" s="10"/>
      <c r="U6163" s="10"/>
      <c r="V6163" s="10"/>
      <c r="W6163" s="10"/>
      <c r="X6163" s="10"/>
    </row>
    <row r="6164" spans="1:24" hidden="1" x14ac:dyDescent="0.2">
      <c r="A6164" s="3">
        <v>45868</v>
      </c>
      <c r="B6164" s="9">
        <v>-15.15</v>
      </c>
      <c r="C6164" s="9" t="s">
        <v>172</v>
      </c>
      <c r="D6164" s="10"/>
      <c r="E6164" s="9" t="s">
        <v>4430</v>
      </c>
      <c r="F6164" s="9" t="s">
        <v>52</v>
      </c>
      <c r="G6164" s="9" t="s">
        <v>456</v>
      </c>
      <c r="H6164" s="9" t="s">
        <v>2514</v>
      </c>
      <c r="I6164" s="10"/>
      <c r="J6164" s="10"/>
      <c r="K6164" s="10"/>
      <c r="L6164" s="10"/>
      <c r="M6164" s="10"/>
      <c r="N6164" s="10"/>
      <c r="O6164" s="10"/>
      <c r="P6164" s="10"/>
      <c r="Q6164" s="10"/>
      <c r="R6164" s="10"/>
      <c r="S6164" s="10"/>
      <c r="T6164" s="10"/>
      <c r="U6164" s="10"/>
      <c r="V6164" s="10"/>
      <c r="W6164" s="10"/>
      <c r="X6164" s="10"/>
    </row>
    <row r="6165" spans="1:24" hidden="1" x14ac:dyDescent="0.2">
      <c r="A6165" s="3">
        <v>45976</v>
      </c>
      <c r="B6165" s="9">
        <v>-35</v>
      </c>
      <c r="C6165" s="9" t="s">
        <v>172</v>
      </c>
      <c r="D6165" s="10"/>
      <c r="E6165" s="9" t="s">
        <v>5293</v>
      </c>
      <c r="F6165" s="9" t="s">
        <v>52</v>
      </c>
      <c r="G6165" s="9" t="s">
        <v>3839</v>
      </c>
      <c r="H6165" s="10" t="s">
        <v>5876</v>
      </c>
      <c r="I6165" s="10"/>
      <c r="J6165" s="10"/>
      <c r="K6165" s="10"/>
      <c r="L6165" s="10"/>
      <c r="M6165" s="10"/>
      <c r="N6165" s="10"/>
      <c r="O6165" s="10"/>
      <c r="P6165" s="10"/>
      <c r="Q6165" s="10"/>
      <c r="R6165" s="10"/>
      <c r="S6165" s="10"/>
      <c r="T6165" s="10"/>
      <c r="U6165" s="10"/>
      <c r="V6165" s="10"/>
      <c r="W6165" s="10"/>
      <c r="X6165" s="10"/>
    </row>
    <row r="6166" spans="1:24" hidden="1" x14ac:dyDescent="0.2">
      <c r="A6166" s="3">
        <v>45614</v>
      </c>
      <c r="B6166" s="9">
        <v>-30.5</v>
      </c>
      <c r="C6166" s="9" t="s">
        <v>27</v>
      </c>
      <c r="D6166" s="9" t="s">
        <v>28</v>
      </c>
      <c r="E6166" s="9" t="s">
        <v>3067</v>
      </c>
      <c r="F6166" s="9" t="s">
        <v>52</v>
      </c>
      <c r="G6166" s="9" t="s">
        <v>3839</v>
      </c>
      <c r="H6166" s="9" t="s">
        <v>1127</v>
      </c>
      <c r="I6166" s="10"/>
      <c r="J6166" s="10"/>
      <c r="K6166" s="10"/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</row>
    <row r="6167" spans="1:24" hidden="1" x14ac:dyDescent="0.2">
      <c r="A6167" s="3">
        <v>45653</v>
      </c>
      <c r="B6167" s="9">
        <v>-30.5</v>
      </c>
      <c r="C6167" s="9" t="s">
        <v>27</v>
      </c>
      <c r="D6167" s="9" t="s">
        <v>28</v>
      </c>
      <c r="E6167" s="9" t="s">
        <v>3067</v>
      </c>
      <c r="F6167" s="9" t="s">
        <v>52</v>
      </c>
      <c r="G6167" s="9" t="s">
        <v>3839</v>
      </c>
      <c r="H6167" s="9" t="s">
        <v>1127</v>
      </c>
      <c r="I6167" s="10"/>
      <c r="J6167" s="10"/>
      <c r="K6167" s="10"/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</row>
    <row r="6168" spans="1:24" hidden="1" x14ac:dyDescent="0.2">
      <c r="A6168" s="3">
        <v>45817</v>
      </c>
      <c r="B6168" s="9">
        <v>-34</v>
      </c>
      <c r="C6168" s="9" t="s">
        <v>172</v>
      </c>
      <c r="D6168" s="10"/>
      <c r="E6168" s="9" t="s">
        <v>4097</v>
      </c>
      <c r="F6168" s="9" t="s">
        <v>52</v>
      </c>
      <c r="G6168" s="9" t="s">
        <v>15</v>
      </c>
      <c r="H6168" s="10" t="s">
        <v>5876</v>
      </c>
      <c r="I6168" s="10"/>
      <c r="J6168" s="10"/>
      <c r="K6168" s="10"/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</row>
    <row r="6169" spans="1:24" hidden="1" x14ac:dyDescent="0.2">
      <c r="A6169" s="3">
        <v>45933</v>
      </c>
      <c r="B6169" s="9">
        <v>-68</v>
      </c>
      <c r="C6169" s="9" t="s">
        <v>172</v>
      </c>
      <c r="D6169" s="10"/>
      <c r="E6169" s="9" t="s">
        <v>4844</v>
      </c>
      <c r="F6169" s="9" t="s">
        <v>52</v>
      </c>
      <c r="G6169" s="9" t="s">
        <v>15</v>
      </c>
      <c r="H6169" s="10" t="s">
        <v>5876</v>
      </c>
      <c r="I6169" s="10"/>
      <c r="J6169" s="10"/>
      <c r="K6169" s="10"/>
      <c r="L6169" s="10"/>
      <c r="M6169" s="10"/>
      <c r="N6169" s="10"/>
      <c r="O6169" s="10"/>
      <c r="P6169" s="10"/>
      <c r="Q6169" s="10"/>
      <c r="R6169" s="10"/>
      <c r="S6169" s="10"/>
      <c r="T6169" s="10"/>
      <c r="U6169" s="10"/>
      <c r="V6169" s="10"/>
      <c r="W6169" s="10"/>
      <c r="X6169" s="10"/>
    </row>
    <row r="6170" spans="1:24" x14ac:dyDescent="0.2">
      <c r="A6170" s="3">
        <v>45723</v>
      </c>
      <c r="B6170" s="9">
        <v>-234</v>
      </c>
      <c r="C6170" s="9" t="s">
        <v>5534</v>
      </c>
      <c r="D6170" s="9" t="s">
        <v>37</v>
      </c>
      <c r="E6170" s="9" t="s">
        <v>3581</v>
      </c>
      <c r="F6170" s="9" t="s">
        <v>5537</v>
      </c>
      <c r="G6170" s="9" t="s">
        <v>5492</v>
      </c>
      <c r="H6170" s="10" t="s">
        <v>5664</v>
      </c>
      <c r="I6170" s="10"/>
      <c r="J6170" s="10"/>
      <c r="K6170" s="10"/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</row>
    <row r="6171" spans="1:24" hidden="1" x14ac:dyDescent="0.2">
      <c r="A6171" s="3">
        <v>45765</v>
      </c>
      <c r="B6171" s="9">
        <v>-12.18</v>
      </c>
      <c r="C6171" s="9" t="s">
        <v>172</v>
      </c>
      <c r="D6171" s="9" t="s">
        <v>173</v>
      </c>
      <c r="E6171" s="9" t="s">
        <v>3735</v>
      </c>
      <c r="F6171" s="9" t="s">
        <v>5538</v>
      </c>
      <c r="G6171" s="9" t="s">
        <v>5543</v>
      </c>
      <c r="H6171" s="9" t="s">
        <v>5633</v>
      </c>
      <c r="I6171" s="10"/>
      <c r="J6171" s="10"/>
      <c r="K6171" s="10"/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</row>
    <row r="6172" spans="1:24" hidden="1" x14ac:dyDescent="0.2">
      <c r="A6172" s="3">
        <v>45855</v>
      </c>
      <c r="B6172" s="9">
        <v>-11.5</v>
      </c>
      <c r="C6172" s="9" t="s">
        <v>27</v>
      </c>
      <c r="D6172" s="9" t="s">
        <v>28</v>
      </c>
      <c r="E6172" s="9" t="s">
        <v>4335</v>
      </c>
      <c r="F6172" s="9" t="s">
        <v>5538</v>
      </c>
      <c r="G6172" s="9" t="s">
        <v>5543</v>
      </c>
      <c r="H6172" s="10" t="s">
        <v>5874</v>
      </c>
      <c r="I6172" s="10"/>
      <c r="J6172" s="10"/>
      <c r="K6172" s="10"/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</row>
    <row r="6173" spans="1:24" hidden="1" x14ac:dyDescent="0.2">
      <c r="A6173" s="3">
        <v>45855</v>
      </c>
      <c r="B6173" s="9">
        <v>-0.5</v>
      </c>
      <c r="C6173" s="9" t="s">
        <v>27</v>
      </c>
      <c r="D6173" s="9" t="s">
        <v>28</v>
      </c>
      <c r="E6173" s="9" t="s">
        <v>4335</v>
      </c>
      <c r="F6173" s="9" t="s">
        <v>5538</v>
      </c>
      <c r="G6173" s="9" t="s">
        <v>5543</v>
      </c>
      <c r="H6173" s="10" t="s">
        <v>5874</v>
      </c>
      <c r="I6173" s="10"/>
      <c r="J6173" s="10"/>
      <c r="K6173" s="10"/>
      <c r="L6173" s="10"/>
      <c r="M6173" s="10"/>
      <c r="N6173" s="10"/>
      <c r="O6173" s="10"/>
      <c r="P6173" s="10"/>
      <c r="Q6173" s="10"/>
      <c r="R6173" s="10"/>
      <c r="S6173" s="10"/>
      <c r="T6173" s="10"/>
      <c r="U6173" s="10"/>
      <c r="V6173" s="10"/>
      <c r="W6173" s="10"/>
      <c r="X6173" s="10"/>
    </row>
    <row r="6174" spans="1:24" hidden="1" x14ac:dyDescent="0.2">
      <c r="A6174" s="3">
        <v>45565</v>
      </c>
      <c r="B6174" s="9">
        <v>-56.82</v>
      </c>
      <c r="C6174" s="9" t="s">
        <v>27</v>
      </c>
      <c r="D6174" s="9" t="s">
        <v>28</v>
      </c>
      <c r="E6174" s="9" t="s">
        <v>2843</v>
      </c>
      <c r="F6174" s="9" t="s">
        <v>5538</v>
      </c>
      <c r="G6174" s="9" t="s">
        <v>5543</v>
      </c>
      <c r="H6174" s="9" t="s">
        <v>5635</v>
      </c>
      <c r="I6174" s="10"/>
      <c r="J6174" s="10"/>
      <c r="K6174" s="10"/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</row>
    <row r="6175" spans="1:24" hidden="1" x14ac:dyDescent="0.2">
      <c r="A6175" s="3">
        <v>45586</v>
      </c>
      <c r="B6175" s="9">
        <v>-15.09</v>
      </c>
      <c r="C6175" s="9" t="s">
        <v>27</v>
      </c>
      <c r="D6175" s="9" t="s">
        <v>28</v>
      </c>
      <c r="E6175" s="9" t="s">
        <v>2932</v>
      </c>
      <c r="F6175" s="9" t="s">
        <v>5538</v>
      </c>
      <c r="G6175" s="9" t="s">
        <v>5543</v>
      </c>
      <c r="H6175" s="10" t="s">
        <v>5875</v>
      </c>
      <c r="I6175" s="10"/>
      <c r="J6175" s="10"/>
      <c r="K6175" s="10"/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</row>
    <row r="6176" spans="1:24" hidden="1" x14ac:dyDescent="0.2">
      <c r="A6176" s="3">
        <v>45909</v>
      </c>
      <c r="B6176" s="9">
        <v>-6.09</v>
      </c>
      <c r="C6176" s="9" t="s">
        <v>172</v>
      </c>
      <c r="D6176" s="10"/>
      <c r="E6176" s="9" t="s">
        <v>4689</v>
      </c>
      <c r="F6176" s="9" t="s">
        <v>5538</v>
      </c>
      <c r="G6176" s="9" t="s">
        <v>5543</v>
      </c>
      <c r="H6176" s="9" t="s">
        <v>3896</v>
      </c>
      <c r="I6176" s="10"/>
      <c r="J6176" s="10"/>
      <c r="K6176" s="10"/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</row>
    <row r="6177" spans="1:24" hidden="1" x14ac:dyDescent="0.2">
      <c r="A6177" s="3">
        <v>45786</v>
      </c>
      <c r="B6177" s="9">
        <v>-20.5</v>
      </c>
      <c r="C6177" s="9" t="s">
        <v>172</v>
      </c>
      <c r="D6177" s="10"/>
      <c r="E6177" s="9" t="s">
        <v>3895</v>
      </c>
      <c r="F6177" s="9" t="s">
        <v>5538</v>
      </c>
      <c r="G6177" s="9" t="s">
        <v>5543</v>
      </c>
      <c r="H6177" s="9" t="s">
        <v>3896</v>
      </c>
      <c r="I6177" s="10"/>
      <c r="J6177" s="10"/>
      <c r="K6177" s="10"/>
      <c r="L6177" s="10"/>
      <c r="M6177" s="10"/>
      <c r="N6177" s="10"/>
      <c r="O6177" s="10"/>
      <c r="P6177" s="10"/>
      <c r="Q6177" s="10"/>
      <c r="R6177" s="10"/>
      <c r="S6177" s="10"/>
      <c r="T6177" s="10"/>
      <c r="U6177" s="10"/>
      <c r="V6177" s="10"/>
      <c r="W6177" s="10"/>
      <c r="X6177" s="10"/>
    </row>
    <row r="6178" spans="1:24" hidden="1" x14ac:dyDescent="0.2">
      <c r="A6178" s="3">
        <v>45456</v>
      </c>
      <c r="B6178" s="9">
        <v>5185.51</v>
      </c>
      <c r="C6178" s="9" t="s">
        <v>172</v>
      </c>
      <c r="D6178" s="10"/>
      <c r="E6178" s="9" t="s">
        <v>253</v>
      </c>
      <c r="F6178" s="9" t="s">
        <v>97</v>
      </c>
      <c r="G6178" s="9" t="s">
        <v>5531</v>
      </c>
      <c r="H6178" s="9" t="s">
        <v>66</v>
      </c>
      <c r="I6178" s="10"/>
      <c r="J6178" s="10"/>
      <c r="K6178" s="10"/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</row>
    <row r="6179" spans="1:24" hidden="1" x14ac:dyDescent="0.2">
      <c r="A6179" s="3">
        <v>45485</v>
      </c>
      <c r="B6179" s="9">
        <v>5419.44</v>
      </c>
      <c r="C6179" s="9" t="s">
        <v>172</v>
      </c>
      <c r="D6179" s="10"/>
      <c r="E6179" s="9" t="s">
        <v>253</v>
      </c>
      <c r="F6179" s="9" t="s">
        <v>97</v>
      </c>
      <c r="G6179" s="9" t="s">
        <v>5531</v>
      </c>
      <c r="H6179" s="9" t="s">
        <v>66</v>
      </c>
      <c r="I6179" s="10"/>
      <c r="J6179" s="10"/>
      <c r="K6179" s="10"/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</row>
    <row r="6180" spans="1:24" hidden="1" x14ac:dyDescent="0.2">
      <c r="A6180" s="3">
        <v>45518</v>
      </c>
      <c r="B6180" s="9">
        <v>5419.44</v>
      </c>
      <c r="C6180" s="9" t="s">
        <v>172</v>
      </c>
      <c r="D6180" s="10"/>
      <c r="E6180" s="9" t="s">
        <v>253</v>
      </c>
      <c r="F6180" s="9" t="s">
        <v>97</v>
      </c>
      <c r="G6180" s="9" t="s">
        <v>5531</v>
      </c>
      <c r="H6180" s="9" t="s">
        <v>66</v>
      </c>
      <c r="I6180" s="10"/>
      <c r="J6180" s="10"/>
      <c r="K6180" s="10"/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</row>
    <row r="6181" spans="1:24" hidden="1" x14ac:dyDescent="0.2">
      <c r="A6181" s="3">
        <v>45547</v>
      </c>
      <c r="B6181" s="9">
        <v>5419.44</v>
      </c>
      <c r="C6181" s="9" t="s">
        <v>172</v>
      </c>
      <c r="D6181" s="10"/>
      <c r="E6181" s="9" t="s">
        <v>253</v>
      </c>
      <c r="F6181" s="9" t="s">
        <v>97</v>
      </c>
      <c r="G6181" s="9" t="s">
        <v>5531</v>
      </c>
      <c r="H6181" s="9" t="s">
        <v>66</v>
      </c>
      <c r="I6181" s="10"/>
      <c r="J6181" s="10"/>
      <c r="K6181" s="10"/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</row>
    <row r="6182" spans="1:24" hidden="1" x14ac:dyDescent="0.2">
      <c r="A6182" s="3">
        <v>45579</v>
      </c>
      <c r="B6182" s="9">
        <v>5419.44</v>
      </c>
      <c r="C6182" s="9" t="s">
        <v>172</v>
      </c>
      <c r="D6182" s="10"/>
      <c r="E6182" s="9" t="s">
        <v>253</v>
      </c>
      <c r="F6182" s="9" t="s">
        <v>97</v>
      </c>
      <c r="G6182" s="9" t="s">
        <v>5531</v>
      </c>
      <c r="H6182" s="9" t="s">
        <v>66</v>
      </c>
      <c r="I6182" s="10"/>
      <c r="J6182" s="10"/>
      <c r="K6182" s="10"/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</row>
    <row r="6183" spans="1:24" hidden="1" x14ac:dyDescent="0.2">
      <c r="A6183" s="3">
        <v>45610</v>
      </c>
      <c r="B6183" s="9">
        <v>5419.44</v>
      </c>
      <c r="C6183" s="9" t="s">
        <v>172</v>
      </c>
      <c r="D6183" s="10"/>
      <c r="E6183" s="9" t="s">
        <v>253</v>
      </c>
      <c r="F6183" s="9" t="s">
        <v>97</v>
      </c>
      <c r="G6183" s="9" t="s">
        <v>5531</v>
      </c>
      <c r="H6183" s="9" t="s">
        <v>66</v>
      </c>
      <c r="I6183" s="10"/>
      <c r="J6183" s="10"/>
      <c r="K6183" s="10"/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</row>
    <row r="6184" spans="1:24" hidden="1" x14ac:dyDescent="0.2">
      <c r="A6184" s="3">
        <v>45638</v>
      </c>
      <c r="B6184" s="9">
        <v>5419.44</v>
      </c>
      <c r="C6184" s="9" t="s">
        <v>172</v>
      </c>
      <c r="D6184" s="10"/>
      <c r="E6184" s="9" t="s">
        <v>253</v>
      </c>
      <c r="F6184" s="9" t="s">
        <v>97</v>
      </c>
      <c r="G6184" s="9" t="s">
        <v>5531</v>
      </c>
      <c r="H6184" s="9" t="s">
        <v>66</v>
      </c>
      <c r="I6184" s="10"/>
      <c r="J6184" s="10"/>
      <c r="K6184" s="10"/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</row>
    <row r="6185" spans="1:24" hidden="1" x14ac:dyDescent="0.2">
      <c r="A6185" s="3">
        <v>45671</v>
      </c>
      <c r="B6185" s="9">
        <v>5419.44</v>
      </c>
      <c r="C6185" s="9" t="s">
        <v>172</v>
      </c>
      <c r="D6185" s="10"/>
      <c r="E6185" s="9" t="s">
        <v>253</v>
      </c>
      <c r="F6185" s="9" t="s">
        <v>97</v>
      </c>
      <c r="G6185" s="9" t="s">
        <v>5531</v>
      </c>
      <c r="H6185" s="9" t="s">
        <v>66</v>
      </c>
      <c r="I6185" s="10"/>
      <c r="J6185" s="10"/>
      <c r="K6185" s="10"/>
      <c r="L6185" s="10"/>
      <c r="M6185" s="10"/>
      <c r="N6185" s="10"/>
      <c r="O6185" s="10"/>
      <c r="P6185" s="10"/>
      <c r="Q6185" s="10"/>
      <c r="R6185" s="10"/>
      <c r="S6185" s="10"/>
      <c r="T6185" s="10"/>
      <c r="U6185" s="10"/>
      <c r="V6185" s="10"/>
      <c r="W6185" s="10"/>
      <c r="X6185" s="10"/>
    </row>
    <row r="6186" spans="1:24" hidden="1" x14ac:dyDescent="0.2">
      <c r="A6186" s="3">
        <v>45701</v>
      </c>
      <c r="B6186" s="9">
        <v>5419.44</v>
      </c>
      <c r="C6186" s="9" t="s">
        <v>172</v>
      </c>
      <c r="D6186" s="10"/>
      <c r="E6186" s="9" t="s">
        <v>253</v>
      </c>
      <c r="F6186" s="9" t="s">
        <v>97</v>
      </c>
      <c r="G6186" s="9" t="s">
        <v>5531</v>
      </c>
      <c r="H6186" s="9" t="s">
        <v>66</v>
      </c>
      <c r="I6186" s="10"/>
      <c r="J6186" s="10"/>
      <c r="K6186" s="10"/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</row>
    <row r="6187" spans="1:24" hidden="1" x14ac:dyDescent="0.2">
      <c r="A6187" s="3">
        <v>45729</v>
      </c>
      <c r="B6187" s="9">
        <v>5419.44</v>
      </c>
      <c r="C6187" s="9" t="s">
        <v>172</v>
      </c>
      <c r="D6187" s="10"/>
      <c r="E6187" s="9" t="s">
        <v>253</v>
      </c>
      <c r="F6187" s="9" t="s">
        <v>97</v>
      </c>
      <c r="G6187" s="9" t="s">
        <v>5531</v>
      </c>
      <c r="H6187" s="9" t="s">
        <v>66</v>
      </c>
      <c r="I6187" s="10"/>
      <c r="J6187" s="10"/>
      <c r="K6187" s="10"/>
      <c r="L6187" s="10"/>
      <c r="M6187" s="10"/>
      <c r="N6187" s="10"/>
      <c r="O6187" s="10"/>
      <c r="P6187" s="10"/>
      <c r="Q6187" s="10"/>
      <c r="R6187" s="10"/>
      <c r="S6187" s="10"/>
      <c r="T6187" s="10"/>
      <c r="U6187" s="10"/>
      <c r="V6187" s="10"/>
      <c r="W6187" s="10"/>
      <c r="X6187" s="10"/>
    </row>
    <row r="6188" spans="1:24" hidden="1" x14ac:dyDescent="0.2">
      <c r="A6188" s="3">
        <v>45761</v>
      </c>
      <c r="B6188" s="9">
        <v>5419.44</v>
      </c>
      <c r="C6188" s="9" t="s">
        <v>172</v>
      </c>
      <c r="D6188" s="10"/>
      <c r="E6188" s="9" t="s">
        <v>253</v>
      </c>
      <c r="F6188" s="9" t="s">
        <v>97</v>
      </c>
      <c r="G6188" s="9" t="s">
        <v>5531</v>
      </c>
      <c r="H6188" s="9" t="s">
        <v>66</v>
      </c>
      <c r="I6188" s="10"/>
      <c r="J6188" s="10"/>
      <c r="K6188" s="10"/>
      <c r="L6188" s="10"/>
      <c r="M6188" s="10"/>
      <c r="N6188" s="10"/>
      <c r="O6188" s="10"/>
      <c r="P6188" s="10"/>
      <c r="Q6188" s="10"/>
      <c r="R6188" s="10"/>
      <c r="S6188" s="10"/>
      <c r="T6188" s="10"/>
      <c r="U6188" s="10"/>
      <c r="V6188" s="10"/>
      <c r="W6188" s="10"/>
      <c r="X6188" s="10"/>
    </row>
    <row r="6189" spans="1:24" hidden="1" x14ac:dyDescent="0.2">
      <c r="A6189" s="3">
        <v>45791</v>
      </c>
      <c r="B6189" s="9">
        <v>5419.44</v>
      </c>
      <c r="C6189" s="9" t="s">
        <v>172</v>
      </c>
      <c r="D6189" s="10"/>
      <c r="E6189" s="9" t="s">
        <v>253</v>
      </c>
      <c r="F6189" s="9" t="s">
        <v>97</v>
      </c>
      <c r="G6189" s="9" t="s">
        <v>5531</v>
      </c>
      <c r="H6189" s="9" t="s">
        <v>66</v>
      </c>
      <c r="I6189" s="10"/>
      <c r="J6189" s="10"/>
      <c r="K6189" s="10"/>
      <c r="L6189" s="10"/>
      <c r="M6189" s="10"/>
      <c r="N6189" s="10"/>
      <c r="O6189" s="10"/>
      <c r="P6189" s="10"/>
      <c r="Q6189" s="10"/>
      <c r="R6189" s="10"/>
      <c r="S6189" s="10"/>
      <c r="T6189" s="10"/>
      <c r="U6189" s="10"/>
      <c r="V6189" s="10"/>
      <c r="W6189" s="10"/>
      <c r="X6189" s="10"/>
    </row>
    <row r="6190" spans="1:24" hidden="1" x14ac:dyDescent="0.2">
      <c r="A6190" s="3">
        <v>45820</v>
      </c>
      <c r="B6190" s="9">
        <v>5419.44</v>
      </c>
      <c r="C6190" s="9" t="s">
        <v>172</v>
      </c>
      <c r="D6190" s="10"/>
      <c r="E6190" s="9" t="s">
        <v>253</v>
      </c>
      <c r="F6190" s="9" t="s">
        <v>97</v>
      </c>
      <c r="G6190" s="9" t="s">
        <v>5531</v>
      </c>
      <c r="H6190" s="9" t="s">
        <v>66</v>
      </c>
      <c r="I6190" s="10"/>
      <c r="J6190" s="10"/>
      <c r="K6190" s="10"/>
      <c r="L6190" s="10"/>
      <c r="M6190" s="10"/>
      <c r="N6190" s="10"/>
      <c r="O6190" s="10"/>
      <c r="P6190" s="10"/>
      <c r="Q6190" s="10"/>
      <c r="R6190" s="10"/>
      <c r="S6190" s="10"/>
      <c r="T6190" s="10"/>
      <c r="U6190" s="10"/>
      <c r="V6190" s="10"/>
      <c r="W6190" s="10"/>
      <c r="X6190" s="10"/>
    </row>
    <row r="6191" spans="1:24" hidden="1" x14ac:dyDescent="0.2">
      <c r="A6191" s="3">
        <v>45852</v>
      </c>
      <c r="B6191" s="9">
        <v>5419.83</v>
      </c>
      <c r="C6191" s="9" t="s">
        <v>172</v>
      </c>
      <c r="D6191" s="10"/>
      <c r="E6191" s="9" t="s">
        <v>253</v>
      </c>
      <c r="F6191" s="9" t="s">
        <v>97</v>
      </c>
      <c r="G6191" s="9" t="s">
        <v>5531</v>
      </c>
      <c r="H6191" s="9" t="s">
        <v>66</v>
      </c>
      <c r="I6191" s="10"/>
      <c r="J6191" s="10"/>
      <c r="K6191" s="10"/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</row>
    <row r="6192" spans="1:24" hidden="1" x14ac:dyDescent="0.2">
      <c r="A6192" s="3">
        <v>45883</v>
      </c>
      <c r="B6192" s="9">
        <v>5445.83</v>
      </c>
      <c r="C6192" s="9" t="s">
        <v>172</v>
      </c>
      <c r="D6192" s="10"/>
      <c r="E6192" s="9" t="s">
        <v>253</v>
      </c>
      <c r="F6192" s="9" t="s">
        <v>97</v>
      </c>
      <c r="G6192" s="9" t="s">
        <v>5531</v>
      </c>
      <c r="H6192" s="9" t="s">
        <v>66</v>
      </c>
      <c r="I6192" s="10"/>
      <c r="J6192" s="10"/>
      <c r="K6192" s="10"/>
      <c r="L6192" s="10"/>
      <c r="M6192" s="10"/>
      <c r="N6192" s="10"/>
      <c r="O6192" s="10"/>
      <c r="P6192" s="10"/>
      <c r="Q6192" s="10"/>
      <c r="R6192" s="10"/>
      <c r="S6192" s="10"/>
      <c r="T6192" s="10"/>
      <c r="U6192" s="10"/>
      <c r="V6192" s="10"/>
      <c r="W6192" s="10"/>
      <c r="X6192" s="10"/>
    </row>
    <row r="6193" spans="1:24" hidden="1" x14ac:dyDescent="0.2">
      <c r="A6193" s="3">
        <v>45912</v>
      </c>
      <c r="B6193" s="9">
        <v>5419.83</v>
      </c>
      <c r="C6193" s="9" t="s">
        <v>172</v>
      </c>
      <c r="D6193" s="10"/>
      <c r="E6193" s="9" t="s">
        <v>253</v>
      </c>
      <c r="F6193" s="9" t="s">
        <v>97</v>
      </c>
      <c r="G6193" s="9" t="s">
        <v>5531</v>
      </c>
      <c r="H6193" s="9" t="s">
        <v>66</v>
      </c>
      <c r="I6193" s="10"/>
      <c r="J6193" s="10"/>
      <c r="K6193" s="10"/>
      <c r="L6193" s="10"/>
      <c r="M6193" s="10"/>
      <c r="N6193" s="10"/>
      <c r="O6193" s="10"/>
      <c r="P6193" s="10"/>
      <c r="Q6193" s="10"/>
      <c r="R6193" s="10"/>
      <c r="S6193" s="10"/>
      <c r="T6193" s="10"/>
      <c r="U6193" s="10"/>
      <c r="V6193" s="10"/>
      <c r="W6193" s="10"/>
      <c r="X6193" s="10"/>
    </row>
    <row r="6194" spans="1:24" hidden="1" x14ac:dyDescent="0.2">
      <c r="A6194" s="3">
        <v>45944</v>
      </c>
      <c r="B6194" s="9">
        <v>5419.84</v>
      </c>
      <c r="C6194" s="9" t="s">
        <v>172</v>
      </c>
      <c r="D6194" s="10"/>
      <c r="E6194" s="9" t="s">
        <v>253</v>
      </c>
      <c r="F6194" s="9" t="s">
        <v>97</v>
      </c>
      <c r="G6194" s="9" t="s">
        <v>5531</v>
      </c>
      <c r="H6194" s="9" t="s">
        <v>66</v>
      </c>
      <c r="I6194" s="10"/>
      <c r="J6194" s="10"/>
      <c r="K6194" s="10"/>
      <c r="L6194" s="10"/>
      <c r="M6194" s="10"/>
      <c r="N6194" s="10"/>
      <c r="O6194" s="10"/>
      <c r="P6194" s="10"/>
      <c r="Q6194" s="10"/>
      <c r="R6194" s="10"/>
      <c r="S6194" s="10"/>
      <c r="T6194" s="10"/>
      <c r="U6194" s="10"/>
      <c r="V6194" s="10"/>
      <c r="W6194" s="10"/>
      <c r="X6194" s="10"/>
    </row>
    <row r="6195" spans="1:24" hidden="1" x14ac:dyDescent="0.2">
      <c r="A6195" s="3">
        <v>45974</v>
      </c>
      <c r="B6195" s="9">
        <v>5419.82</v>
      </c>
      <c r="C6195" s="9" t="s">
        <v>172</v>
      </c>
      <c r="D6195" s="10"/>
      <c r="E6195" s="9" t="s">
        <v>253</v>
      </c>
      <c r="F6195" s="9" t="s">
        <v>97</v>
      </c>
      <c r="G6195" s="9" t="s">
        <v>5531</v>
      </c>
      <c r="H6195" s="9" t="s">
        <v>66</v>
      </c>
      <c r="I6195" s="10"/>
      <c r="J6195" s="10"/>
      <c r="K6195" s="10"/>
      <c r="L6195" s="10"/>
      <c r="M6195" s="10"/>
      <c r="N6195" s="10"/>
      <c r="O6195" s="10"/>
      <c r="P6195" s="10"/>
      <c r="Q6195" s="10"/>
      <c r="R6195" s="10"/>
      <c r="S6195" s="10"/>
      <c r="T6195" s="10"/>
      <c r="U6195" s="10"/>
      <c r="V6195" s="10"/>
      <c r="W6195" s="10"/>
      <c r="X6195" s="10"/>
    </row>
    <row r="6196" spans="1:24" hidden="1" x14ac:dyDescent="0.2">
      <c r="A6196" s="3">
        <v>46003</v>
      </c>
      <c r="B6196" s="9">
        <v>5419.84</v>
      </c>
      <c r="C6196" s="9" t="s">
        <v>172</v>
      </c>
      <c r="D6196" s="10"/>
      <c r="E6196" s="9" t="s">
        <v>253</v>
      </c>
      <c r="F6196" s="9" t="s">
        <v>97</v>
      </c>
      <c r="G6196" s="9" t="s">
        <v>5531</v>
      </c>
      <c r="H6196" s="9" t="s">
        <v>66</v>
      </c>
      <c r="I6196" s="10"/>
      <c r="J6196" s="10"/>
      <c r="K6196" s="10"/>
      <c r="L6196" s="10"/>
      <c r="M6196" s="10"/>
      <c r="N6196" s="10"/>
      <c r="O6196" s="10"/>
      <c r="P6196" s="10"/>
      <c r="Q6196" s="10"/>
      <c r="R6196" s="10"/>
      <c r="S6196" s="10"/>
      <c r="T6196" s="10"/>
      <c r="U6196" s="10"/>
      <c r="V6196" s="10"/>
      <c r="W6196" s="10"/>
      <c r="X6196" s="10"/>
    </row>
    <row r="6197" spans="1:24" hidden="1" x14ac:dyDescent="0.2">
      <c r="A6197" s="3">
        <v>45637</v>
      </c>
      <c r="B6197" s="9">
        <v>250</v>
      </c>
      <c r="C6197" s="9" t="s">
        <v>172</v>
      </c>
      <c r="D6197" s="9" t="s">
        <v>173</v>
      </c>
      <c r="E6197" s="9" t="s">
        <v>3207</v>
      </c>
      <c r="F6197" s="9" t="s">
        <v>97</v>
      </c>
      <c r="G6197" s="9" t="s">
        <v>456</v>
      </c>
      <c r="H6197" s="10" t="s">
        <v>3207</v>
      </c>
      <c r="I6197" s="10"/>
      <c r="J6197" s="10"/>
      <c r="K6197" s="10"/>
      <c r="L6197" s="10"/>
      <c r="M6197" s="10"/>
      <c r="N6197" s="10"/>
      <c r="O6197" s="10"/>
      <c r="P6197" s="10"/>
      <c r="Q6197" s="10"/>
      <c r="R6197" s="10"/>
      <c r="S6197" s="10"/>
      <c r="T6197" s="10"/>
      <c r="U6197" s="10"/>
      <c r="V6197" s="10"/>
      <c r="W6197" s="10"/>
      <c r="X6197" s="10"/>
    </row>
    <row r="6198" spans="1:24" hidden="1" x14ac:dyDescent="0.2">
      <c r="A6198" s="3">
        <v>45539</v>
      </c>
      <c r="B6198" s="9">
        <v>45.3</v>
      </c>
      <c r="C6198" s="9" t="s">
        <v>36</v>
      </c>
      <c r="D6198" s="9" t="s">
        <v>2468</v>
      </c>
      <c r="E6198" s="9" t="s">
        <v>2657</v>
      </c>
      <c r="F6198" s="9" t="s">
        <v>97</v>
      </c>
      <c r="G6198" s="9" t="s">
        <v>456</v>
      </c>
      <c r="H6198" s="10" t="s">
        <v>2657</v>
      </c>
      <c r="I6198" s="10"/>
      <c r="J6198" s="10"/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</row>
    <row r="6199" spans="1:24" hidden="1" x14ac:dyDescent="0.2">
      <c r="A6199" s="3">
        <v>45498</v>
      </c>
      <c r="B6199" s="9">
        <v>176.21</v>
      </c>
      <c r="C6199" s="9" t="s">
        <v>36</v>
      </c>
      <c r="D6199" s="9" t="s">
        <v>2468</v>
      </c>
      <c r="E6199" s="9" t="s">
        <v>2469</v>
      </c>
      <c r="F6199" s="9" t="s">
        <v>97</v>
      </c>
      <c r="G6199" s="9" t="s">
        <v>456</v>
      </c>
      <c r="H6199" s="10" t="s">
        <v>2469</v>
      </c>
      <c r="I6199" s="10"/>
      <c r="J6199" s="10"/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</row>
    <row r="6200" spans="1:24" hidden="1" x14ac:dyDescent="0.2">
      <c r="A6200" s="3">
        <v>45405</v>
      </c>
      <c r="B6200" s="9">
        <v>31.05</v>
      </c>
      <c r="C6200" s="9" t="s">
        <v>27</v>
      </c>
      <c r="D6200" s="9" t="s">
        <v>189</v>
      </c>
      <c r="E6200" s="9" t="s">
        <v>728</v>
      </c>
      <c r="F6200" s="9" t="s">
        <v>97</v>
      </c>
      <c r="G6200" s="9" t="s">
        <v>239</v>
      </c>
      <c r="H6200" s="9" t="s">
        <v>729</v>
      </c>
      <c r="I6200" s="10"/>
      <c r="J6200" s="10"/>
      <c r="K6200" s="10"/>
      <c r="L6200" s="10"/>
      <c r="M6200" s="10"/>
      <c r="N6200" s="10"/>
      <c r="O6200" s="10"/>
      <c r="P6200" s="10"/>
      <c r="Q6200" s="10"/>
      <c r="R6200" s="10"/>
      <c r="S6200" s="10"/>
      <c r="T6200" s="10"/>
      <c r="U6200" s="10"/>
      <c r="V6200" s="10"/>
      <c r="W6200" s="10"/>
      <c r="X6200" s="10"/>
    </row>
    <row r="6201" spans="1:24" hidden="1" x14ac:dyDescent="0.2">
      <c r="A6201" s="3">
        <v>45811</v>
      </c>
      <c r="B6201" s="9">
        <v>22.49</v>
      </c>
      <c r="C6201" s="9" t="s">
        <v>27</v>
      </c>
      <c r="D6201" s="9" t="s">
        <v>189</v>
      </c>
      <c r="E6201" s="9" t="s">
        <v>728</v>
      </c>
      <c r="F6201" s="9" t="s">
        <v>97</v>
      </c>
      <c r="G6201" s="9" t="s">
        <v>239</v>
      </c>
      <c r="H6201" s="9" t="s">
        <v>729</v>
      </c>
      <c r="I6201" s="10"/>
      <c r="J6201" s="10"/>
      <c r="K6201" s="10"/>
      <c r="L6201" s="10"/>
      <c r="M6201" s="10"/>
      <c r="N6201" s="10"/>
      <c r="O6201" s="10"/>
      <c r="P6201" s="10"/>
      <c r="Q6201" s="10"/>
      <c r="R6201" s="10"/>
      <c r="S6201" s="10"/>
      <c r="T6201" s="10"/>
      <c r="U6201" s="10"/>
      <c r="V6201" s="10"/>
      <c r="W6201" s="10"/>
      <c r="X6201" s="10"/>
    </row>
    <row r="6202" spans="1:24" hidden="1" x14ac:dyDescent="0.2">
      <c r="A6202" s="3">
        <v>45811</v>
      </c>
      <c r="B6202" s="9">
        <v>22.49</v>
      </c>
      <c r="C6202" s="9" t="s">
        <v>27</v>
      </c>
      <c r="D6202" s="9" t="s">
        <v>189</v>
      </c>
      <c r="E6202" s="9" t="s">
        <v>728</v>
      </c>
      <c r="F6202" s="9" t="s">
        <v>97</v>
      </c>
      <c r="G6202" s="9" t="s">
        <v>239</v>
      </c>
      <c r="H6202" s="9" t="s">
        <v>729</v>
      </c>
      <c r="I6202" s="10"/>
      <c r="J6202" s="10"/>
      <c r="K6202" s="10"/>
      <c r="L6202" s="10"/>
      <c r="M6202" s="10"/>
      <c r="N6202" s="10"/>
      <c r="O6202" s="10"/>
      <c r="P6202" s="10"/>
      <c r="Q6202" s="10"/>
      <c r="R6202" s="10"/>
      <c r="S6202" s="10"/>
      <c r="T6202" s="10"/>
      <c r="U6202" s="10"/>
      <c r="V6202" s="10"/>
      <c r="W6202" s="10"/>
      <c r="X6202" s="10"/>
    </row>
    <row r="6203" spans="1:24" hidden="1" x14ac:dyDescent="0.2">
      <c r="A6203" s="3">
        <v>45769</v>
      </c>
      <c r="B6203" s="9">
        <v>19.8</v>
      </c>
      <c r="C6203" s="9" t="s">
        <v>27</v>
      </c>
      <c r="D6203" s="9" t="s">
        <v>189</v>
      </c>
      <c r="E6203" s="9" t="s">
        <v>46</v>
      </c>
      <c r="F6203" s="9" t="s">
        <v>97</v>
      </c>
      <c r="G6203" s="9" t="s">
        <v>239</v>
      </c>
      <c r="H6203" s="9" t="s">
        <v>47</v>
      </c>
      <c r="I6203" s="10"/>
      <c r="J6203" s="10"/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</row>
    <row r="6204" spans="1:24" hidden="1" x14ac:dyDescent="0.2">
      <c r="A6204" s="3">
        <v>45769</v>
      </c>
      <c r="B6204" s="9">
        <v>4.5</v>
      </c>
      <c r="C6204" s="9" t="s">
        <v>27</v>
      </c>
      <c r="D6204" s="9" t="s">
        <v>189</v>
      </c>
      <c r="E6204" s="9" t="s">
        <v>46</v>
      </c>
      <c r="F6204" s="9" t="s">
        <v>97</v>
      </c>
      <c r="G6204" s="9" t="s">
        <v>239</v>
      </c>
      <c r="H6204" s="9" t="s">
        <v>47</v>
      </c>
      <c r="I6204" s="10"/>
      <c r="J6204" s="10"/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</row>
    <row r="6205" spans="1:24" hidden="1" x14ac:dyDescent="0.2">
      <c r="A6205" s="3">
        <v>45316</v>
      </c>
      <c r="B6205" s="9">
        <v>17.29</v>
      </c>
      <c r="C6205" s="9" t="s">
        <v>27</v>
      </c>
      <c r="D6205" s="9" t="s">
        <v>189</v>
      </c>
      <c r="E6205" s="9" t="s">
        <v>48</v>
      </c>
      <c r="F6205" s="9" t="s">
        <v>97</v>
      </c>
      <c r="G6205" s="9" t="s">
        <v>239</v>
      </c>
      <c r="H6205" s="9" t="s">
        <v>47</v>
      </c>
      <c r="I6205" s="10"/>
      <c r="J6205" s="10"/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</row>
    <row r="6206" spans="1:24" hidden="1" x14ac:dyDescent="0.2">
      <c r="A6206" s="3">
        <v>45965</v>
      </c>
      <c r="B6206" s="9">
        <v>83.98</v>
      </c>
      <c r="C6206" s="9" t="s">
        <v>27</v>
      </c>
      <c r="D6206" s="9" t="s">
        <v>189</v>
      </c>
      <c r="E6206" s="9" t="s">
        <v>5035</v>
      </c>
      <c r="F6206" s="9" t="s">
        <v>97</v>
      </c>
      <c r="G6206" s="9" t="s">
        <v>239</v>
      </c>
      <c r="H6206" s="10" t="s">
        <v>5933</v>
      </c>
      <c r="I6206" s="10"/>
      <c r="J6206" s="10"/>
      <c r="K6206" s="10"/>
      <c r="L6206" s="10"/>
      <c r="M6206" s="10"/>
      <c r="N6206" s="10"/>
      <c r="O6206" s="10"/>
      <c r="P6206" s="10"/>
      <c r="Q6206" s="10"/>
      <c r="R6206" s="10"/>
      <c r="S6206" s="10"/>
      <c r="T6206" s="10"/>
      <c r="U6206" s="10"/>
      <c r="V6206" s="10"/>
      <c r="W6206" s="10"/>
      <c r="X6206" s="10"/>
    </row>
    <row r="6207" spans="1:24" hidden="1" x14ac:dyDescent="0.2">
      <c r="A6207" s="3">
        <v>45358</v>
      </c>
      <c r="B6207" s="9">
        <v>30.38</v>
      </c>
      <c r="C6207" s="9" t="s">
        <v>27</v>
      </c>
      <c r="D6207" s="9" t="s">
        <v>189</v>
      </c>
      <c r="E6207" s="9" t="s">
        <v>1078</v>
      </c>
      <c r="F6207" s="9" t="s">
        <v>97</v>
      </c>
      <c r="G6207" s="9" t="s">
        <v>239</v>
      </c>
      <c r="H6207" s="10" t="s">
        <v>5939</v>
      </c>
      <c r="I6207" s="10"/>
      <c r="J6207" s="10"/>
      <c r="K6207" s="10"/>
      <c r="L6207" s="10"/>
      <c r="M6207" s="10"/>
      <c r="N6207" s="10"/>
      <c r="O6207" s="10"/>
      <c r="P6207" s="10"/>
      <c r="Q6207" s="10"/>
      <c r="R6207" s="10"/>
      <c r="S6207" s="10"/>
      <c r="T6207" s="10"/>
      <c r="U6207" s="10"/>
      <c r="V6207" s="10"/>
      <c r="W6207" s="10"/>
      <c r="X6207" s="10"/>
    </row>
    <row r="6208" spans="1:24" hidden="1" x14ac:dyDescent="0.2">
      <c r="A6208" s="3">
        <v>45930</v>
      </c>
      <c r="B6208" s="9">
        <v>19.2</v>
      </c>
      <c r="C6208" s="9" t="s">
        <v>27</v>
      </c>
      <c r="D6208" s="9" t="s">
        <v>189</v>
      </c>
      <c r="E6208" s="9" t="s">
        <v>1800</v>
      </c>
      <c r="F6208" s="9" t="s">
        <v>97</v>
      </c>
      <c r="G6208" s="9" t="s">
        <v>239</v>
      </c>
      <c r="H6208" s="9" t="s">
        <v>1801</v>
      </c>
      <c r="I6208" s="10"/>
      <c r="J6208" s="10"/>
      <c r="K6208" s="10"/>
      <c r="L6208" s="10"/>
      <c r="M6208" s="10"/>
      <c r="N6208" s="10"/>
      <c r="O6208" s="10"/>
      <c r="P6208" s="10"/>
      <c r="Q6208" s="10"/>
      <c r="R6208" s="10"/>
      <c r="S6208" s="10"/>
      <c r="T6208" s="10"/>
      <c r="U6208" s="10"/>
      <c r="V6208" s="10"/>
      <c r="W6208" s="10"/>
      <c r="X6208" s="10"/>
    </row>
    <row r="6209" spans="1:24" hidden="1" x14ac:dyDescent="0.2">
      <c r="A6209" s="3">
        <v>45336</v>
      </c>
      <c r="B6209" s="9">
        <v>53.9</v>
      </c>
      <c r="C6209" s="9" t="s">
        <v>5534</v>
      </c>
      <c r="D6209" s="9" t="s">
        <v>300</v>
      </c>
      <c r="E6209" s="9" t="s">
        <v>1695</v>
      </c>
      <c r="F6209" s="9" t="s">
        <v>97</v>
      </c>
      <c r="G6209" s="9" t="s">
        <v>239</v>
      </c>
      <c r="H6209" s="10" t="s">
        <v>5945</v>
      </c>
      <c r="I6209" s="10"/>
      <c r="J6209" s="10"/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</row>
    <row r="6210" spans="1:24" hidden="1" x14ac:dyDescent="0.2">
      <c r="A6210" s="3">
        <v>45355</v>
      </c>
      <c r="B6210" s="9">
        <v>100.55</v>
      </c>
      <c r="C6210" s="9" t="s">
        <v>5534</v>
      </c>
      <c r="D6210" s="9" t="s">
        <v>300</v>
      </c>
      <c r="E6210" s="9" t="s">
        <v>1762</v>
      </c>
      <c r="F6210" s="9" t="s">
        <v>97</v>
      </c>
      <c r="G6210" s="9" t="s">
        <v>239</v>
      </c>
      <c r="H6210" s="10" t="s">
        <v>5945</v>
      </c>
      <c r="I6210" s="10"/>
      <c r="J6210" s="10"/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</row>
    <row r="6211" spans="1:24" hidden="1" x14ac:dyDescent="0.2">
      <c r="A6211" s="3">
        <v>45386</v>
      </c>
      <c r="B6211" s="9">
        <v>80.099999999999994</v>
      </c>
      <c r="C6211" s="9" t="s">
        <v>5534</v>
      </c>
      <c r="D6211" s="9" t="s">
        <v>300</v>
      </c>
      <c r="E6211" s="9" t="s">
        <v>1922</v>
      </c>
      <c r="F6211" s="9" t="s">
        <v>97</v>
      </c>
      <c r="G6211" s="9" t="s">
        <v>239</v>
      </c>
      <c r="H6211" s="10" t="s">
        <v>5945</v>
      </c>
      <c r="I6211" s="10"/>
      <c r="J6211" s="10"/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</row>
    <row r="6212" spans="1:24" hidden="1" x14ac:dyDescent="0.2">
      <c r="A6212" s="3">
        <v>45600</v>
      </c>
      <c r="B6212" s="9">
        <v>6.49</v>
      </c>
      <c r="C6212" s="9" t="s">
        <v>27</v>
      </c>
      <c r="D6212" s="9" t="s">
        <v>189</v>
      </c>
      <c r="E6212" s="9" t="s">
        <v>2841</v>
      </c>
      <c r="F6212" s="9" t="s">
        <v>97</v>
      </c>
      <c r="G6212" s="9" t="s">
        <v>239</v>
      </c>
      <c r="H6212" s="9" t="s">
        <v>193</v>
      </c>
      <c r="I6212" s="10"/>
      <c r="J6212" s="10"/>
      <c r="K6212" s="10"/>
      <c r="L6212" s="10"/>
      <c r="M6212" s="10"/>
      <c r="N6212" s="10"/>
      <c r="O6212" s="10"/>
      <c r="P6212" s="10"/>
      <c r="Q6212" s="10"/>
      <c r="R6212" s="10"/>
      <c r="S6212" s="10"/>
      <c r="T6212" s="10"/>
      <c r="U6212" s="10"/>
      <c r="V6212" s="10"/>
      <c r="W6212" s="10"/>
      <c r="X6212" s="10"/>
    </row>
    <row r="6213" spans="1:24" hidden="1" x14ac:dyDescent="0.2">
      <c r="A6213" s="3">
        <v>45460</v>
      </c>
      <c r="B6213" s="9">
        <v>136.33000000000001</v>
      </c>
      <c r="C6213" s="9" t="s">
        <v>36</v>
      </c>
      <c r="D6213" s="9" t="s">
        <v>300</v>
      </c>
      <c r="E6213" s="9" t="s">
        <v>2311</v>
      </c>
      <c r="F6213" s="9" t="s">
        <v>97</v>
      </c>
      <c r="G6213" s="9" t="s">
        <v>239</v>
      </c>
      <c r="H6213" s="10" t="s">
        <v>5955</v>
      </c>
      <c r="I6213" s="10"/>
      <c r="J6213" s="10"/>
      <c r="K6213" s="10"/>
      <c r="L6213" s="10"/>
      <c r="M6213" s="10"/>
      <c r="N6213" s="10"/>
      <c r="O6213" s="10"/>
      <c r="P6213" s="10"/>
      <c r="Q6213" s="10"/>
      <c r="R6213" s="10"/>
      <c r="S6213" s="10"/>
      <c r="T6213" s="10"/>
      <c r="U6213" s="10"/>
      <c r="V6213" s="10"/>
      <c r="W6213" s="10"/>
      <c r="X6213" s="10"/>
    </row>
    <row r="6214" spans="1:24" hidden="1" x14ac:dyDescent="0.2">
      <c r="A6214" s="3">
        <v>45372</v>
      </c>
      <c r="B6214" s="9">
        <v>19.5</v>
      </c>
      <c r="C6214" s="9" t="s">
        <v>27</v>
      </c>
      <c r="D6214" s="9" t="s">
        <v>189</v>
      </c>
      <c r="E6214" s="9" t="s">
        <v>844</v>
      </c>
      <c r="F6214" s="9" t="s">
        <v>97</v>
      </c>
      <c r="G6214" s="9" t="s">
        <v>239</v>
      </c>
      <c r="H6214" s="9" t="s">
        <v>845</v>
      </c>
      <c r="I6214" s="10"/>
      <c r="J6214" s="10"/>
      <c r="K6214" s="10"/>
      <c r="L6214" s="10"/>
      <c r="M6214" s="10"/>
      <c r="N6214" s="10"/>
      <c r="O6214" s="10"/>
      <c r="P6214" s="10"/>
      <c r="Q6214" s="10"/>
      <c r="R6214" s="10"/>
      <c r="S6214" s="10"/>
      <c r="T6214" s="10"/>
      <c r="U6214" s="10"/>
      <c r="V6214" s="10"/>
      <c r="W6214" s="10"/>
      <c r="X6214" s="10"/>
    </row>
    <row r="6215" spans="1:24" hidden="1" x14ac:dyDescent="0.2">
      <c r="A6215" s="3">
        <v>45384</v>
      </c>
      <c r="B6215" s="9">
        <v>8</v>
      </c>
      <c r="C6215" s="9" t="s">
        <v>27</v>
      </c>
      <c r="D6215" s="9" t="s">
        <v>189</v>
      </c>
      <c r="E6215" s="9" t="s">
        <v>844</v>
      </c>
      <c r="F6215" s="9" t="s">
        <v>97</v>
      </c>
      <c r="G6215" s="9" t="s">
        <v>239</v>
      </c>
      <c r="H6215" s="9" t="s">
        <v>845</v>
      </c>
      <c r="I6215" s="10"/>
      <c r="J6215" s="10"/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</row>
    <row r="6216" spans="1:24" hidden="1" x14ac:dyDescent="0.2">
      <c r="A6216" s="3">
        <v>45981</v>
      </c>
      <c r="B6216" s="9">
        <v>323.88</v>
      </c>
      <c r="C6216" s="9" t="s">
        <v>27</v>
      </c>
      <c r="D6216" s="9" t="s">
        <v>189</v>
      </c>
      <c r="E6216" s="9" t="s">
        <v>5254</v>
      </c>
      <c r="F6216" s="9" t="s">
        <v>97</v>
      </c>
      <c r="G6216" s="9" t="s">
        <v>239</v>
      </c>
      <c r="H6216" s="9" t="s">
        <v>5255</v>
      </c>
      <c r="I6216" s="10"/>
      <c r="J6216" s="10"/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</row>
    <row r="6217" spans="1:24" hidden="1" x14ac:dyDescent="0.2">
      <c r="A6217" s="3">
        <v>45761</v>
      </c>
      <c r="B6217" s="9">
        <v>57.6</v>
      </c>
      <c r="C6217" s="9" t="s">
        <v>5534</v>
      </c>
      <c r="D6217" s="9" t="s">
        <v>300</v>
      </c>
      <c r="E6217" s="9" t="s">
        <v>3715</v>
      </c>
      <c r="F6217" s="9" t="s">
        <v>97</v>
      </c>
      <c r="G6217" s="9" t="s">
        <v>239</v>
      </c>
      <c r="H6217" s="9" t="s">
        <v>133</v>
      </c>
      <c r="I6217" s="10"/>
      <c r="J6217" s="10"/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</row>
    <row r="6218" spans="1:24" hidden="1" x14ac:dyDescent="0.2">
      <c r="A6218" s="3">
        <v>45833</v>
      </c>
      <c r="B6218" s="9">
        <v>28.8</v>
      </c>
      <c r="C6218" s="9" t="s">
        <v>36</v>
      </c>
      <c r="D6218" s="9" t="s">
        <v>300</v>
      </c>
      <c r="E6218" s="9" t="s">
        <v>4189</v>
      </c>
      <c r="F6218" s="9" t="s">
        <v>97</v>
      </c>
      <c r="G6218" s="9" t="s">
        <v>239</v>
      </c>
      <c r="H6218" s="9" t="s">
        <v>133</v>
      </c>
      <c r="I6218" s="10"/>
      <c r="J6218" s="10"/>
      <c r="K6218" s="10"/>
      <c r="L6218" s="10"/>
      <c r="M6218" s="10"/>
      <c r="N6218" s="10"/>
      <c r="O6218" s="10"/>
      <c r="P6218" s="10"/>
      <c r="Q6218" s="10"/>
      <c r="R6218" s="10"/>
      <c r="S6218" s="10"/>
      <c r="T6218" s="10"/>
      <c r="U6218" s="10"/>
      <c r="V6218" s="10"/>
      <c r="W6218" s="10"/>
      <c r="X6218" s="10"/>
    </row>
    <row r="6219" spans="1:24" hidden="1" x14ac:dyDescent="0.2">
      <c r="A6219" s="3">
        <v>45833</v>
      </c>
      <c r="B6219" s="9">
        <v>28.8</v>
      </c>
      <c r="C6219" s="9" t="s">
        <v>36</v>
      </c>
      <c r="D6219" s="9" t="s">
        <v>300</v>
      </c>
      <c r="E6219" s="9" t="s">
        <v>4190</v>
      </c>
      <c r="F6219" s="9" t="s">
        <v>97</v>
      </c>
      <c r="G6219" s="9" t="s">
        <v>239</v>
      </c>
      <c r="H6219" s="9" t="s">
        <v>133</v>
      </c>
      <c r="I6219" s="10"/>
      <c r="J6219" s="10"/>
      <c r="K6219" s="10"/>
      <c r="L6219" s="10"/>
      <c r="M6219" s="10"/>
      <c r="N6219" s="10"/>
      <c r="O6219" s="10"/>
      <c r="P6219" s="10"/>
      <c r="Q6219" s="10"/>
      <c r="R6219" s="10"/>
      <c r="S6219" s="10"/>
      <c r="T6219" s="10"/>
      <c r="U6219" s="10"/>
      <c r="V6219" s="10"/>
      <c r="W6219" s="10"/>
      <c r="X6219" s="10"/>
    </row>
    <row r="6220" spans="1:24" hidden="1" x14ac:dyDescent="0.2">
      <c r="A6220" s="3">
        <v>45453</v>
      </c>
      <c r="B6220" s="9">
        <v>53</v>
      </c>
      <c r="C6220" s="9" t="s">
        <v>36</v>
      </c>
      <c r="D6220" s="9" t="s">
        <v>300</v>
      </c>
      <c r="E6220" s="9" t="s">
        <v>2291</v>
      </c>
      <c r="F6220" s="9" t="s">
        <v>97</v>
      </c>
      <c r="G6220" s="9" t="s">
        <v>239</v>
      </c>
      <c r="H6220" s="9" t="s">
        <v>133</v>
      </c>
      <c r="I6220" s="10"/>
      <c r="J6220" s="10"/>
      <c r="K6220" s="10"/>
      <c r="L6220" s="10"/>
      <c r="M6220" s="10"/>
      <c r="N6220" s="10"/>
      <c r="O6220" s="10"/>
      <c r="P6220" s="10"/>
      <c r="Q6220" s="10"/>
      <c r="R6220" s="10"/>
      <c r="S6220" s="10"/>
      <c r="T6220" s="10"/>
      <c r="U6220" s="10"/>
      <c r="V6220" s="10"/>
      <c r="W6220" s="10"/>
      <c r="X6220" s="10"/>
    </row>
    <row r="6221" spans="1:24" hidden="1" x14ac:dyDescent="0.2">
      <c r="A6221" s="3">
        <v>45635</v>
      </c>
      <c r="B6221" s="9">
        <v>36.299999999999997</v>
      </c>
      <c r="C6221" s="9" t="s">
        <v>5534</v>
      </c>
      <c r="D6221" s="9" t="s">
        <v>300</v>
      </c>
      <c r="E6221" s="9" t="s">
        <v>3196</v>
      </c>
      <c r="F6221" s="9" t="s">
        <v>97</v>
      </c>
      <c r="G6221" s="9" t="s">
        <v>239</v>
      </c>
      <c r="H6221" s="9" t="s">
        <v>133</v>
      </c>
      <c r="I6221" s="10"/>
      <c r="J6221" s="10"/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</row>
    <row r="6222" spans="1:24" hidden="1" x14ac:dyDescent="0.2">
      <c r="A6222" s="3">
        <v>45680</v>
      </c>
      <c r="B6222" s="9">
        <v>28.8</v>
      </c>
      <c r="C6222" s="9" t="s">
        <v>5534</v>
      </c>
      <c r="D6222" s="9" t="s">
        <v>300</v>
      </c>
      <c r="E6222" s="9" t="s">
        <v>3397</v>
      </c>
      <c r="F6222" s="9" t="s">
        <v>97</v>
      </c>
      <c r="G6222" s="9" t="s">
        <v>239</v>
      </c>
      <c r="H6222" s="9" t="s">
        <v>133</v>
      </c>
      <c r="I6222" s="10"/>
      <c r="J6222" s="10"/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</row>
    <row r="6223" spans="1:24" hidden="1" x14ac:dyDescent="0.2">
      <c r="A6223" s="3">
        <v>45723</v>
      </c>
      <c r="B6223" s="9">
        <v>226.05</v>
      </c>
      <c r="C6223" s="9" t="s">
        <v>5534</v>
      </c>
      <c r="D6223" s="9" t="s">
        <v>300</v>
      </c>
      <c r="E6223" s="9" t="s">
        <v>3580</v>
      </c>
      <c r="F6223" s="9" t="s">
        <v>97</v>
      </c>
      <c r="G6223" s="9" t="s">
        <v>239</v>
      </c>
      <c r="H6223" s="9" t="s">
        <v>133</v>
      </c>
      <c r="I6223" s="10"/>
      <c r="J6223" s="10"/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</row>
    <row r="6224" spans="1:24" hidden="1" x14ac:dyDescent="0.2">
      <c r="A6224" s="3">
        <v>45733</v>
      </c>
      <c r="B6224" s="9">
        <v>95.15</v>
      </c>
      <c r="C6224" s="9" t="s">
        <v>5534</v>
      </c>
      <c r="D6224" s="9" t="s">
        <v>300</v>
      </c>
      <c r="E6224" s="9" t="s">
        <v>3599</v>
      </c>
      <c r="F6224" s="9" t="s">
        <v>97</v>
      </c>
      <c r="G6224" s="9" t="s">
        <v>239</v>
      </c>
      <c r="H6224" s="9" t="s">
        <v>133</v>
      </c>
      <c r="I6224" s="10"/>
      <c r="J6224" s="10"/>
      <c r="K6224" s="10"/>
      <c r="L6224" s="10"/>
      <c r="M6224" s="10"/>
      <c r="N6224" s="10"/>
      <c r="O6224" s="10"/>
      <c r="P6224" s="10"/>
      <c r="Q6224" s="10"/>
      <c r="R6224" s="10"/>
      <c r="S6224" s="10"/>
      <c r="T6224" s="10"/>
      <c r="U6224" s="10"/>
      <c r="V6224" s="10"/>
      <c r="W6224" s="10"/>
      <c r="X6224" s="10"/>
    </row>
    <row r="6225" spans="1:24" hidden="1" x14ac:dyDescent="0.2">
      <c r="A6225" s="3">
        <v>45775</v>
      </c>
      <c r="B6225" s="9">
        <v>177.35</v>
      </c>
      <c r="C6225" s="9" t="s">
        <v>36</v>
      </c>
      <c r="D6225" s="9" t="s">
        <v>300</v>
      </c>
      <c r="E6225" s="9" t="s">
        <v>3798</v>
      </c>
      <c r="F6225" s="9" t="s">
        <v>97</v>
      </c>
      <c r="G6225" s="9" t="s">
        <v>239</v>
      </c>
      <c r="H6225" s="9" t="s">
        <v>133</v>
      </c>
      <c r="I6225" s="10"/>
      <c r="J6225" s="10"/>
      <c r="K6225" s="10"/>
      <c r="L6225" s="10"/>
      <c r="M6225" s="10"/>
      <c r="N6225" s="10"/>
      <c r="O6225" s="10"/>
      <c r="P6225" s="10"/>
      <c r="Q6225" s="10"/>
      <c r="R6225" s="10"/>
      <c r="S6225" s="10"/>
      <c r="T6225" s="10"/>
      <c r="U6225" s="10"/>
      <c r="V6225" s="10"/>
      <c r="W6225" s="10"/>
      <c r="X6225" s="10"/>
    </row>
    <row r="6226" spans="1:24" hidden="1" x14ac:dyDescent="0.2">
      <c r="A6226" s="3">
        <v>45791</v>
      </c>
      <c r="B6226" s="9">
        <v>44.3</v>
      </c>
      <c r="C6226" s="9" t="s">
        <v>36</v>
      </c>
      <c r="D6226" s="9" t="s">
        <v>300</v>
      </c>
      <c r="E6226" s="9" t="s">
        <v>3928</v>
      </c>
      <c r="F6226" s="9" t="s">
        <v>97</v>
      </c>
      <c r="G6226" s="9" t="s">
        <v>239</v>
      </c>
      <c r="H6226" s="9" t="s">
        <v>133</v>
      </c>
      <c r="I6226" s="10"/>
      <c r="J6226" s="10"/>
      <c r="K6226" s="10"/>
      <c r="L6226" s="10"/>
      <c r="M6226" s="10"/>
      <c r="N6226" s="10"/>
      <c r="O6226" s="10"/>
      <c r="P6226" s="10"/>
      <c r="Q6226" s="10"/>
      <c r="R6226" s="10"/>
      <c r="S6226" s="10"/>
      <c r="T6226" s="10"/>
      <c r="U6226" s="10"/>
      <c r="V6226" s="10"/>
      <c r="W6226" s="10"/>
      <c r="X6226" s="10"/>
    </row>
    <row r="6227" spans="1:24" hidden="1" x14ac:dyDescent="0.2">
      <c r="A6227" s="3">
        <v>45791</v>
      </c>
      <c r="B6227" s="9">
        <v>28.8</v>
      </c>
      <c r="C6227" s="9" t="s">
        <v>36</v>
      </c>
      <c r="D6227" s="9" t="s">
        <v>300</v>
      </c>
      <c r="E6227" s="9" t="s">
        <v>3927</v>
      </c>
      <c r="F6227" s="9" t="s">
        <v>97</v>
      </c>
      <c r="G6227" s="9" t="s">
        <v>239</v>
      </c>
      <c r="H6227" s="9" t="s">
        <v>133</v>
      </c>
      <c r="I6227" s="10"/>
      <c r="J6227" s="10"/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</row>
    <row r="6228" spans="1:24" hidden="1" x14ac:dyDescent="0.2">
      <c r="A6228" s="3">
        <v>45867</v>
      </c>
      <c r="B6228" s="9">
        <v>57.6</v>
      </c>
      <c r="C6228" s="9" t="s">
        <v>36</v>
      </c>
      <c r="D6228" s="9" t="s">
        <v>300</v>
      </c>
      <c r="E6228" s="9" t="s">
        <v>4426</v>
      </c>
      <c r="F6228" s="9" t="s">
        <v>97</v>
      </c>
      <c r="G6228" s="9" t="s">
        <v>239</v>
      </c>
      <c r="H6228" s="9" t="s">
        <v>133</v>
      </c>
      <c r="I6228" s="10"/>
      <c r="J6228" s="10"/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</row>
    <row r="6229" spans="1:24" hidden="1" x14ac:dyDescent="0.2">
      <c r="A6229" s="3">
        <v>45915</v>
      </c>
      <c r="B6229" s="9">
        <v>28.8</v>
      </c>
      <c r="C6229" s="9" t="s">
        <v>36</v>
      </c>
      <c r="D6229" s="9" t="s">
        <v>300</v>
      </c>
      <c r="E6229" s="9" t="s">
        <v>4720</v>
      </c>
      <c r="F6229" s="9" t="s">
        <v>97</v>
      </c>
      <c r="G6229" s="9" t="s">
        <v>239</v>
      </c>
      <c r="H6229" s="9" t="s">
        <v>133</v>
      </c>
      <c r="I6229" s="10"/>
      <c r="J6229" s="10"/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</row>
    <row r="6230" spans="1:24" hidden="1" x14ac:dyDescent="0.2">
      <c r="A6230" s="3">
        <v>45926</v>
      </c>
      <c r="B6230" s="9">
        <v>114.7</v>
      </c>
      <c r="C6230" s="9" t="s">
        <v>36</v>
      </c>
      <c r="D6230" s="9" t="s">
        <v>300</v>
      </c>
      <c r="E6230" s="9" t="s">
        <v>4812</v>
      </c>
      <c r="F6230" s="9" t="s">
        <v>97</v>
      </c>
      <c r="G6230" s="9" t="s">
        <v>239</v>
      </c>
      <c r="H6230" s="9" t="s">
        <v>133</v>
      </c>
      <c r="I6230" s="10"/>
      <c r="J6230" s="10"/>
      <c r="K6230" s="10"/>
      <c r="L6230" s="10"/>
      <c r="M6230" s="10"/>
      <c r="N6230" s="10"/>
      <c r="O6230" s="10"/>
      <c r="P6230" s="10"/>
      <c r="Q6230" s="10"/>
      <c r="R6230" s="10"/>
      <c r="S6230" s="10"/>
      <c r="T6230" s="10"/>
      <c r="U6230" s="10"/>
      <c r="V6230" s="10"/>
      <c r="W6230" s="10"/>
      <c r="X6230" s="10"/>
    </row>
    <row r="6231" spans="1:24" hidden="1" x14ac:dyDescent="0.2">
      <c r="A6231" s="3">
        <v>45981</v>
      </c>
      <c r="B6231" s="9">
        <v>36.299999999999997</v>
      </c>
      <c r="C6231" s="9" t="s">
        <v>36</v>
      </c>
      <c r="D6231" s="9" t="s">
        <v>300</v>
      </c>
      <c r="E6231" s="9" t="s">
        <v>5099</v>
      </c>
      <c r="F6231" s="9" t="s">
        <v>97</v>
      </c>
      <c r="G6231" s="9" t="s">
        <v>239</v>
      </c>
      <c r="H6231" s="9" t="s">
        <v>133</v>
      </c>
      <c r="I6231" s="10"/>
      <c r="J6231" s="10"/>
      <c r="K6231" s="10"/>
      <c r="L6231" s="10"/>
      <c r="M6231" s="10"/>
      <c r="N6231" s="10"/>
      <c r="O6231" s="10"/>
      <c r="P6231" s="10"/>
      <c r="Q6231" s="10"/>
      <c r="R6231" s="10"/>
      <c r="S6231" s="10"/>
      <c r="T6231" s="10"/>
      <c r="U6231" s="10"/>
      <c r="V6231" s="10"/>
      <c r="W6231" s="10"/>
      <c r="X6231" s="10"/>
    </row>
    <row r="6232" spans="1:24" hidden="1" x14ac:dyDescent="0.2">
      <c r="A6232" s="3">
        <v>45985</v>
      </c>
      <c r="B6232" s="9">
        <v>28.8</v>
      </c>
      <c r="C6232" s="9" t="s">
        <v>36</v>
      </c>
      <c r="D6232" s="9" t="s">
        <v>300</v>
      </c>
      <c r="E6232" s="9" t="s">
        <v>5104</v>
      </c>
      <c r="F6232" s="9" t="s">
        <v>97</v>
      </c>
      <c r="G6232" s="9" t="s">
        <v>239</v>
      </c>
      <c r="H6232" s="9" t="s">
        <v>133</v>
      </c>
      <c r="I6232" s="10"/>
      <c r="J6232" s="10"/>
      <c r="K6232" s="10"/>
      <c r="L6232" s="10"/>
      <c r="M6232" s="10"/>
      <c r="N6232" s="10"/>
      <c r="O6232" s="10"/>
      <c r="P6232" s="10"/>
      <c r="Q6232" s="10"/>
      <c r="R6232" s="10"/>
      <c r="S6232" s="10"/>
      <c r="T6232" s="10"/>
      <c r="U6232" s="10"/>
      <c r="V6232" s="10"/>
      <c r="W6232" s="10"/>
      <c r="X6232" s="10"/>
    </row>
    <row r="6233" spans="1:24" hidden="1" x14ac:dyDescent="0.2">
      <c r="A6233" s="3">
        <v>46006</v>
      </c>
      <c r="B6233" s="9">
        <v>90.4</v>
      </c>
      <c r="C6233" s="9" t="s">
        <v>36</v>
      </c>
      <c r="D6233" s="9" t="s">
        <v>300</v>
      </c>
      <c r="E6233" s="9" t="s">
        <v>5115</v>
      </c>
      <c r="F6233" s="9" t="s">
        <v>97</v>
      </c>
      <c r="G6233" s="9" t="s">
        <v>239</v>
      </c>
      <c r="H6233" s="9" t="s">
        <v>133</v>
      </c>
      <c r="I6233" s="10"/>
      <c r="J6233" s="10"/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</row>
    <row r="6234" spans="1:24" hidden="1" x14ac:dyDescent="0.2">
      <c r="A6234" s="3">
        <v>45358</v>
      </c>
      <c r="B6234" s="9">
        <v>0.91</v>
      </c>
      <c r="C6234" s="9" t="s">
        <v>27</v>
      </c>
      <c r="D6234" s="9" t="s">
        <v>454</v>
      </c>
      <c r="E6234" s="9" t="s">
        <v>622</v>
      </c>
      <c r="F6234" s="9" t="s">
        <v>97</v>
      </c>
      <c r="G6234" s="9" t="s">
        <v>239</v>
      </c>
      <c r="H6234" s="10" t="s">
        <v>622</v>
      </c>
      <c r="I6234" s="10"/>
      <c r="J6234" s="10"/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</row>
    <row r="6235" spans="1:24" hidden="1" x14ac:dyDescent="0.2">
      <c r="A6235" s="3">
        <v>45677</v>
      </c>
      <c r="B6235" s="9">
        <v>6.72</v>
      </c>
      <c r="C6235" s="9" t="s">
        <v>27</v>
      </c>
      <c r="D6235" s="9" t="s">
        <v>454</v>
      </c>
      <c r="E6235" s="9" t="s">
        <v>622</v>
      </c>
      <c r="F6235" s="9" t="s">
        <v>97</v>
      </c>
      <c r="G6235" s="9" t="s">
        <v>239</v>
      </c>
      <c r="H6235" s="10" t="s">
        <v>622</v>
      </c>
      <c r="I6235" s="10"/>
      <c r="J6235" s="10"/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</row>
    <row r="6236" spans="1:24" hidden="1" x14ac:dyDescent="0.2">
      <c r="A6236" s="3">
        <v>45890</v>
      </c>
      <c r="B6236" s="9">
        <v>202.8</v>
      </c>
      <c r="C6236" s="9" t="s">
        <v>27</v>
      </c>
      <c r="D6236" s="9" t="s">
        <v>189</v>
      </c>
      <c r="E6236" s="9" t="s">
        <v>4542</v>
      </c>
      <c r="F6236" s="9" t="s">
        <v>97</v>
      </c>
      <c r="G6236" s="9" t="s">
        <v>239</v>
      </c>
      <c r="H6236" s="10" t="s">
        <v>4542</v>
      </c>
      <c r="I6236" s="10"/>
      <c r="J6236" s="10"/>
      <c r="K6236" s="10"/>
      <c r="L6236" s="10"/>
      <c r="M6236" s="10"/>
      <c r="N6236" s="10"/>
      <c r="O6236" s="10"/>
      <c r="P6236" s="10"/>
      <c r="Q6236" s="10"/>
      <c r="R6236" s="10"/>
      <c r="S6236" s="10"/>
      <c r="T6236" s="10"/>
      <c r="U6236" s="10"/>
      <c r="V6236" s="10"/>
      <c r="W6236" s="10"/>
      <c r="X6236" s="10"/>
    </row>
    <row r="6237" spans="1:24" hidden="1" x14ac:dyDescent="0.2">
      <c r="A6237" s="3">
        <v>45560</v>
      </c>
      <c r="B6237" s="9">
        <v>0.04</v>
      </c>
      <c r="C6237" s="9" t="s">
        <v>5535</v>
      </c>
      <c r="D6237" s="9" t="s">
        <v>300</v>
      </c>
      <c r="E6237" s="9" t="s">
        <v>2808</v>
      </c>
      <c r="F6237" s="9" t="s">
        <v>97</v>
      </c>
      <c r="G6237" s="9" t="s">
        <v>239</v>
      </c>
      <c r="H6237" s="10"/>
      <c r="I6237" s="10"/>
      <c r="J6237" s="10"/>
      <c r="K6237" s="10"/>
      <c r="L6237" s="10"/>
      <c r="M6237" s="10"/>
      <c r="N6237" s="10"/>
      <c r="O6237" s="10"/>
      <c r="P6237" s="10"/>
      <c r="Q6237" s="10"/>
      <c r="R6237" s="10"/>
      <c r="S6237" s="10"/>
      <c r="T6237" s="10"/>
      <c r="U6237" s="10"/>
      <c r="V6237" s="10"/>
      <c r="W6237" s="10"/>
      <c r="X6237" s="10"/>
    </row>
    <row r="6238" spans="1:24" hidden="1" x14ac:dyDescent="0.2">
      <c r="A6238" s="3">
        <v>45560</v>
      </c>
      <c r="B6238" s="9">
        <v>0.03</v>
      </c>
      <c r="C6238" s="9" t="s">
        <v>5535</v>
      </c>
      <c r="D6238" s="9" t="s">
        <v>300</v>
      </c>
      <c r="E6238" s="9" t="s">
        <v>2807</v>
      </c>
      <c r="F6238" s="9" t="s">
        <v>97</v>
      </c>
      <c r="G6238" s="9" t="s">
        <v>239</v>
      </c>
      <c r="H6238" s="10"/>
      <c r="I6238" s="10"/>
      <c r="J6238" s="10"/>
      <c r="K6238" s="10"/>
      <c r="L6238" s="10"/>
      <c r="M6238" s="10"/>
      <c r="N6238" s="10"/>
      <c r="O6238" s="10"/>
      <c r="P6238" s="10"/>
      <c r="Q6238" s="10"/>
      <c r="R6238" s="10"/>
      <c r="S6238" s="10"/>
      <c r="T6238" s="10"/>
      <c r="U6238" s="10"/>
      <c r="V6238" s="10"/>
      <c r="W6238" s="10"/>
      <c r="X6238" s="10"/>
    </row>
    <row r="6239" spans="1:24" hidden="1" x14ac:dyDescent="0.2">
      <c r="A6239" s="3">
        <v>45568</v>
      </c>
      <c r="B6239" s="9">
        <v>14.99</v>
      </c>
      <c r="C6239" s="9" t="s">
        <v>5534</v>
      </c>
      <c r="D6239" s="9" t="s">
        <v>300</v>
      </c>
      <c r="E6239" s="9" t="s">
        <v>2871</v>
      </c>
      <c r="F6239" s="9" t="s">
        <v>97</v>
      </c>
      <c r="G6239" s="9" t="s">
        <v>239</v>
      </c>
      <c r="H6239" s="10"/>
      <c r="I6239" s="10"/>
      <c r="J6239" s="10"/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</row>
    <row r="6240" spans="1:24" hidden="1" x14ac:dyDescent="0.2">
      <c r="A6240" s="3">
        <v>45568</v>
      </c>
      <c r="B6240" s="9">
        <v>14.99</v>
      </c>
      <c r="C6240" s="9" t="s">
        <v>5534</v>
      </c>
      <c r="D6240" s="9" t="s">
        <v>300</v>
      </c>
      <c r="E6240" s="9" t="s">
        <v>2870</v>
      </c>
      <c r="F6240" s="9" t="s">
        <v>97</v>
      </c>
      <c r="G6240" s="9" t="s">
        <v>239</v>
      </c>
      <c r="H6240" s="10"/>
      <c r="I6240" s="10"/>
      <c r="J6240" s="10"/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</row>
    <row r="6241" spans="1:24" hidden="1" x14ac:dyDescent="0.2">
      <c r="A6241" s="3">
        <v>45568</v>
      </c>
      <c r="B6241" s="9">
        <v>14.99</v>
      </c>
      <c r="C6241" s="9" t="s">
        <v>5534</v>
      </c>
      <c r="D6241" s="9" t="s">
        <v>300</v>
      </c>
      <c r="E6241" s="9" t="s">
        <v>2869</v>
      </c>
      <c r="F6241" s="9" t="s">
        <v>97</v>
      </c>
      <c r="G6241" s="9" t="s">
        <v>239</v>
      </c>
      <c r="H6241" s="10"/>
      <c r="I6241" s="10"/>
      <c r="J6241" s="10"/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</row>
    <row r="6242" spans="1:24" hidden="1" x14ac:dyDescent="0.2">
      <c r="A6242" s="3">
        <v>45568</v>
      </c>
      <c r="B6242" s="9">
        <v>14.99</v>
      </c>
      <c r="C6242" s="9" t="s">
        <v>5534</v>
      </c>
      <c r="D6242" s="9" t="s">
        <v>300</v>
      </c>
      <c r="E6242" s="9" t="s">
        <v>2868</v>
      </c>
      <c r="F6242" s="9" t="s">
        <v>97</v>
      </c>
      <c r="G6242" s="9" t="s">
        <v>239</v>
      </c>
      <c r="H6242" s="10"/>
      <c r="I6242" s="10"/>
      <c r="J6242" s="10"/>
      <c r="K6242" s="10"/>
      <c r="L6242" s="10"/>
      <c r="M6242" s="10"/>
      <c r="N6242" s="10"/>
      <c r="O6242" s="10"/>
      <c r="P6242" s="10"/>
      <c r="Q6242" s="10"/>
      <c r="R6242" s="10"/>
      <c r="S6242" s="10"/>
      <c r="T6242" s="10"/>
      <c r="U6242" s="10"/>
      <c r="V6242" s="10"/>
      <c r="W6242" s="10"/>
      <c r="X6242" s="10"/>
    </row>
    <row r="6243" spans="1:24" hidden="1" x14ac:dyDescent="0.2">
      <c r="A6243" s="3">
        <v>45568</v>
      </c>
      <c r="B6243" s="9">
        <v>14.99</v>
      </c>
      <c r="C6243" s="9" t="s">
        <v>5534</v>
      </c>
      <c r="D6243" s="9" t="s">
        <v>300</v>
      </c>
      <c r="E6243" s="9" t="s">
        <v>2867</v>
      </c>
      <c r="F6243" s="9" t="s">
        <v>97</v>
      </c>
      <c r="G6243" s="9" t="s">
        <v>239</v>
      </c>
      <c r="H6243" s="10"/>
      <c r="I6243" s="10"/>
      <c r="J6243" s="10"/>
      <c r="K6243" s="10"/>
      <c r="L6243" s="10"/>
      <c r="M6243" s="10"/>
      <c r="N6243" s="10"/>
      <c r="O6243" s="10"/>
      <c r="P6243" s="10"/>
      <c r="Q6243" s="10"/>
      <c r="R6243" s="10"/>
      <c r="S6243" s="10"/>
      <c r="T6243" s="10"/>
      <c r="U6243" s="10"/>
      <c r="V6243" s="10"/>
      <c r="W6243" s="10"/>
      <c r="X6243" s="10"/>
    </row>
    <row r="6244" spans="1:24" hidden="1" x14ac:dyDescent="0.2">
      <c r="A6244" s="3">
        <v>45568</v>
      </c>
      <c r="B6244" s="9">
        <v>10.99</v>
      </c>
      <c r="C6244" s="9" t="s">
        <v>5534</v>
      </c>
      <c r="D6244" s="9" t="s">
        <v>300</v>
      </c>
      <c r="E6244" s="9" t="s">
        <v>2866</v>
      </c>
      <c r="F6244" s="9" t="s">
        <v>97</v>
      </c>
      <c r="G6244" s="9" t="s">
        <v>239</v>
      </c>
      <c r="H6244" s="10"/>
      <c r="I6244" s="10"/>
      <c r="J6244" s="10"/>
      <c r="K6244" s="10"/>
      <c r="L6244" s="10"/>
      <c r="M6244" s="10"/>
      <c r="N6244" s="10"/>
      <c r="O6244" s="10"/>
      <c r="P6244" s="10"/>
      <c r="Q6244" s="10"/>
      <c r="R6244" s="10"/>
      <c r="S6244" s="10"/>
      <c r="T6244" s="10"/>
      <c r="U6244" s="10"/>
      <c r="V6244" s="10"/>
      <c r="W6244" s="10"/>
      <c r="X6244" s="10"/>
    </row>
    <row r="6245" spans="1:24" hidden="1" x14ac:dyDescent="0.2">
      <c r="A6245" s="3">
        <v>45568</v>
      </c>
      <c r="B6245" s="9">
        <v>3</v>
      </c>
      <c r="C6245" s="9" t="s">
        <v>5534</v>
      </c>
      <c r="D6245" s="9" t="s">
        <v>300</v>
      </c>
      <c r="E6245" s="9" t="s">
        <v>2865</v>
      </c>
      <c r="F6245" s="9" t="s">
        <v>97</v>
      </c>
      <c r="G6245" s="9" t="s">
        <v>239</v>
      </c>
      <c r="H6245" s="10"/>
      <c r="I6245" s="10"/>
      <c r="J6245" s="10"/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</row>
    <row r="6246" spans="1:24" hidden="1" x14ac:dyDescent="0.2">
      <c r="A6246" s="3">
        <v>45754</v>
      </c>
      <c r="B6246" s="9">
        <v>50</v>
      </c>
      <c r="C6246" s="9" t="s">
        <v>36</v>
      </c>
      <c r="D6246" s="9" t="s">
        <v>300</v>
      </c>
      <c r="E6246" s="9" t="s">
        <v>3675</v>
      </c>
      <c r="F6246" s="9" t="s">
        <v>97</v>
      </c>
      <c r="G6246" s="9" t="s">
        <v>239</v>
      </c>
      <c r="H6246" s="9" t="s">
        <v>1653</v>
      </c>
      <c r="I6246" s="10"/>
      <c r="J6246" s="10"/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</row>
    <row r="6247" spans="1:24" hidden="1" x14ac:dyDescent="0.2">
      <c r="A6247" s="3">
        <v>45355</v>
      </c>
      <c r="B6247" s="9">
        <v>145</v>
      </c>
      <c r="C6247" s="9" t="s">
        <v>36</v>
      </c>
      <c r="D6247" s="9" t="s">
        <v>300</v>
      </c>
      <c r="E6247" s="9" t="s">
        <v>1739</v>
      </c>
      <c r="F6247" s="9" t="s">
        <v>97</v>
      </c>
      <c r="G6247" s="9" t="s">
        <v>239</v>
      </c>
      <c r="H6247" s="9" t="s">
        <v>1653</v>
      </c>
      <c r="I6247" s="10"/>
      <c r="J6247" s="10"/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</row>
    <row r="6248" spans="1:24" hidden="1" x14ac:dyDescent="0.2">
      <c r="A6248" s="3">
        <v>45882</v>
      </c>
      <c r="B6248" s="9">
        <v>43.9</v>
      </c>
      <c r="C6248" s="9" t="s">
        <v>36</v>
      </c>
      <c r="D6248" s="9" t="s">
        <v>454</v>
      </c>
      <c r="E6248" s="9" t="s">
        <v>4509</v>
      </c>
      <c r="F6248" s="9" t="s">
        <v>97</v>
      </c>
      <c r="G6248" s="9" t="s">
        <v>239</v>
      </c>
      <c r="H6248" s="10" t="s">
        <v>4509</v>
      </c>
      <c r="I6248" s="10"/>
      <c r="J6248" s="10"/>
      <c r="K6248" s="10"/>
      <c r="L6248" s="10"/>
      <c r="M6248" s="10"/>
      <c r="N6248" s="10"/>
      <c r="O6248" s="10"/>
      <c r="P6248" s="10"/>
      <c r="Q6248" s="10"/>
      <c r="R6248" s="10"/>
      <c r="S6248" s="10"/>
      <c r="T6248" s="10"/>
      <c r="U6248" s="10"/>
      <c r="V6248" s="10"/>
      <c r="W6248" s="10"/>
      <c r="X6248" s="10"/>
    </row>
    <row r="6249" spans="1:24" hidden="1" x14ac:dyDescent="0.2">
      <c r="A6249" s="3">
        <v>45887</v>
      </c>
      <c r="B6249" s="9">
        <v>43.9</v>
      </c>
      <c r="C6249" s="9" t="s">
        <v>36</v>
      </c>
      <c r="D6249" s="9" t="s">
        <v>454</v>
      </c>
      <c r="E6249" s="9" t="s">
        <v>4509</v>
      </c>
      <c r="F6249" s="9" t="s">
        <v>97</v>
      </c>
      <c r="G6249" s="9" t="s">
        <v>239</v>
      </c>
      <c r="H6249" s="10" t="s">
        <v>4509</v>
      </c>
      <c r="I6249" s="10"/>
      <c r="J6249" s="10"/>
      <c r="K6249" s="10"/>
      <c r="L6249" s="10"/>
      <c r="M6249" s="10"/>
      <c r="N6249" s="10"/>
      <c r="O6249" s="10"/>
      <c r="P6249" s="10"/>
      <c r="Q6249" s="10"/>
      <c r="R6249" s="10"/>
      <c r="S6249" s="10"/>
      <c r="T6249" s="10"/>
      <c r="U6249" s="10"/>
      <c r="V6249" s="10"/>
      <c r="W6249" s="10"/>
      <c r="X6249" s="10"/>
    </row>
    <row r="6250" spans="1:24" hidden="1" x14ac:dyDescent="0.2">
      <c r="A6250" s="3">
        <v>45720</v>
      </c>
      <c r="B6250" s="9">
        <v>142.30000000000001</v>
      </c>
      <c r="C6250" s="9" t="s">
        <v>27</v>
      </c>
      <c r="D6250" s="9" t="s">
        <v>189</v>
      </c>
      <c r="E6250" s="9" t="s">
        <v>3567</v>
      </c>
      <c r="F6250" s="9" t="s">
        <v>97</v>
      </c>
      <c r="G6250" s="9" t="s">
        <v>239</v>
      </c>
      <c r="H6250" s="10" t="s">
        <v>3567</v>
      </c>
      <c r="I6250" s="10"/>
      <c r="J6250" s="10"/>
      <c r="K6250" s="10"/>
      <c r="L6250" s="10"/>
      <c r="M6250" s="10"/>
      <c r="N6250" s="10"/>
      <c r="O6250" s="10"/>
      <c r="P6250" s="10"/>
      <c r="Q6250" s="10"/>
      <c r="R6250" s="10"/>
      <c r="S6250" s="10"/>
      <c r="T6250" s="10"/>
      <c r="U6250" s="10"/>
      <c r="V6250" s="10"/>
      <c r="W6250" s="10"/>
      <c r="X6250" s="10"/>
    </row>
    <row r="6251" spans="1:24" hidden="1" x14ac:dyDescent="0.2">
      <c r="A6251" s="3">
        <v>45523</v>
      </c>
      <c r="B6251" s="9">
        <v>-14.75</v>
      </c>
      <c r="C6251" s="9" t="s">
        <v>27</v>
      </c>
      <c r="D6251" s="9" t="s">
        <v>28</v>
      </c>
      <c r="E6251" s="9" t="s">
        <v>2588</v>
      </c>
      <c r="F6251" s="9" t="s">
        <v>5538</v>
      </c>
      <c r="G6251" s="9" t="s">
        <v>5543</v>
      </c>
      <c r="H6251" s="9" t="s">
        <v>2589</v>
      </c>
      <c r="I6251" s="10"/>
      <c r="J6251" s="10"/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</row>
    <row r="6252" spans="1:24" hidden="1" x14ac:dyDescent="0.2">
      <c r="A6252" s="3">
        <v>45502</v>
      </c>
      <c r="B6252" s="9">
        <v>-10.9</v>
      </c>
      <c r="C6252" s="9" t="s">
        <v>27</v>
      </c>
      <c r="D6252" s="9" t="s">
        <v>28</v>
      </c>
      <c r="E6252" s="9" t="s">
        <v>2487</v>
      </c>
      <c r="F6252" s="9" t="s">
        <v>5538</v>
      </c>
      <c r="G6252" s="9" t="s">
        <v>5543</v>
      </c>
      <c r="H6252" s="9" t="s">
        <v>2589</v>
      </c>
      <c r="I6252" s="10"/>
      <c r="J6252" s="10"/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</row>
    <row r="6253" spans="1:24" hidden="1" x14ac:dyDescent="0.2">
      <c r="A6253" s="3">
        <v>45607</v>
      </c>
      <c r="B6253" s="9">
        <v>-15.2</v>
      </c>
      <c r="C6253" s="9" t="s">
        <v>27</v>
      </c>
      <c r="D6253" s="9" t="s">
        <v>28</v>
      </c>
      <c r="E6253" s="9" t="s">
        <v>2487</v>
      </c>
      <c r="F6253" s="9" t="s">
        <v>5538</v>
      </c>
      <c r="G6253" s="9" t="s">
        <v>5543</v>
      </c>
      <c r="H6253" s="9" t="s">
        <v>2589</v>
      </c>
      <c r="I6253" s="10"/>
      <c r="J6253" s="10"/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</row>
    <row r="6254" spans="1:24" hidden="1" x14ac:dyDescent="0.2">
      <c r="A6254" s="3">
        <v>45506</v>
      </c>
      <c r="B6254" s="9">
        <v>-11.06</v>
      </c>
      <c r="C6254" s="9" t="s">
        <v>27</v>
      </c>
      <c r="D6254" s="9" t="s">
        <v>28</v>
      </c>
      <c r="E6254" s="9" t="s">
        <v>2507</v>
      </c>
      <c r="F6254" s="9" t="s">
        <v>5538</v>
      </c>
      <c r="G6254" s="9" t="s">
        <v>5543</v>
      </c>
      <c r="H6254" s="9" t="s">
        <v>5549</v>
      </c>
      <c r="I6254" s="10"/>
      <c r="J6254" s="10"/>
      <c r="K6254" s="10"/>
      <c r="L6254" s="10"/>
      <c r="M6254" s="10"/>
      <c r="N6254" s="10"/>
      <c r="O6254" s="10"/>
      <c r="P6254" s="10"/>
      <c r="Q6254" s="10"/>
      <c r="R6254" s="10"/>
      <c r="S6254" s="10"/>
      <c r="T6254" s="10"/>
      <c r="U6254" s="10"/>
      <c r="V6254" s="10"/>
      <c r="W6254" s="10"/>
      <c r="X6254" s="10"/>
    </row>
    <row r="6255" spans="1:24" hidden="1" x14ac:dyDescent="0.2">
      <c r="A6255" s="3">
        <v>45440</v>
      </c>
      <c r="B6255" s="9">
        <v>-62.67</v>
      </c>
      <c r="C6255" s="9" t="s">
        <v>27</v>
      </c>
      <c r="D6255" s="9" t="s">
        <v>28</v>
      </c>
      <c r="E6255" s="9" t="s">
        <v>991</v>
      </c>
      <c r="F6255" s="9" t="s">
        <v>5538</v>
      </c>
      <c r="G6255" s="9" t="s">
        <v>5543</v>
      </c>
      <c r="H6255" s="9" t="s">
        <v>992</v>
      </c>
      <c r="I6255" s="10"/>
      <c r="J6255" s="10"/>
      <c r="K6255" s="10"/>
      <c r="L6255" s="10"/>
      <c r="M6255" s="10"/>
      <c r="N6255" s="10"/>
      <c r="O6255" s="10"/>
      <c r="P6255" s="10"/>
      <c r="Q6255" s="10"/>
      <c r="R6255" s="10"/>
      <c r="S6255" s="10"/>
      <c r="T6255" s="10"/>
      <c r="U6255" s="10"/>
      <c r="V6255" s="10"/>
      <c r="W6255" s="10"/>
      <c r="X6255" s="10"/>
    </row>
    <row r="6256" spans="1:24" hidden="1" x14ac:dyDescent="0.2">
      <c r="A6256" s="3">
        <v>45440</v>
      </c>
      <c r="B6256" s="9">
        <v>-54.58</v>
      </c>
      <c r="C6256" s="9" t="s">
        <v>27</v>
      </c>
      <c r="D6256" s="9" t="s">
        <v>28</v>
      </c>
      <c r="E6256" s="9" t="s">
        <v>991</v>
      </c>
      <c r="F6256" s="9" t="s">
        <v>5538</v>
      </c>
      <c r="G6256" s="9" t="s">
        <v>5543</v>
      </c>
      <c r="H6256" s="9" t="s">
        <v>992</v>
      </c>
      <c r="I6256" s="10"/>
      <c r="J6256" s="10"/>
      <c r="K6256" s="10"/>
      <c r="L6256" s="10"/>
      <c r="M6256" s="10"/>
      <c r="N6256" s="10"/>
      <c r="O6256" s="10"/>
      <c r="P6256" s="10"/>
      <c r="Q6256" s="10"/>
      <c r="R6256" s="10"/>
      <c r="S6256" s="10"/>
      <c r="T6256" s="10"/>
      <c r="U6256" s="10"/>
      <c r="V6256" s="10"/>
      <c r="W6256" s="10"/>
      <c r="X6256" s="10"/>
    </row>
    <row r="6257" spans="1:24" hidden="1" x14ac:dyDescent="0.2">
      <c r="A6257" s="3">
        <v>45440</v>
      </c>
      <c r="B6257" s="9">
        <v>-35.380000000000003</v>
      </c>
      <c r="C6257" s="9" t="s">
        <v>27</v>
      </c>
      <c r="D6257" s="9" t="s">
        <v>28</v>
      </c>
      <c r="E6257" s="9" t="s">
        <v>991</v>
      </c>
      <c r="F6257" s="9" t="s">
        <v>5538</v>
      </c>
      <c r="G6257" s="9" t="s">
        <v>5543</v>
      </c>
      <c r="H6257" s="9" t="s">
        <v>992</v>
      </c>
      <c r="I6257" s="10"/>
      <c r="J6257" s="10"/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</row>
    <row r="6258" spans="1:24" hidden="1" x14ac:dyDescent="0.2">
      <c r="A6258" s="3">
        <v>45538</v>
      </c>
      <c r="B6258" s="9">
        <v>-38.409999999999997</v>
      </c>
      <c r="C6258" s="9" t="s">
        <v>27</v>
      </c>
      <c r="D6258" s="9" t="s">
        <v>28</v>
      </c>
      <c r="E6258" s="9" t="s">
        <v>991</v>
      </c>
      <c r="F6258" s="9" t="s">
        <v>5538</v>
      </c>
      <c r="G6258" s="9" t="s">
        <v>5543</v>
      </c>
      <c r="H6258" s="9" t="s">
        <v>992</v>
      </c>
      <c r="I6258" s="10"/>
      <c r="J6258" s="10"/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</row>
    <row r="6259" spans="1:24" hidden="1" x14ac:dyDescent="0.2">
      <c r="A6259" s="3">
        <v>45538</v>
      </c>
      <c r="B6259" s="9">
        <v>-23.25</v>
      </c>
      <c r="C6259" s="9" t="s">
        <v>27</v>
      </c>
      <c r="D6259" s="9" t="s">
        <v>28</v>
      </c>
      <c r="E6259" s="9" t="s">
        <v>991</v>
      </c>
      <c r="F6259" s="9" t="s">
        <v>5538</v>
      </c>
      <c r="G6259" s="9" t="s">
        <v>5543</v>
      </c>
      <c r="H6259" s="9" t="s">
        <v>992</v>
      </c>
      <c r="I6259" s="10"/>
      <c r="J6259" s="10"/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</row>
    <row r="6260" spans="1:24" hidden="1" x14ac:dyDescent="0.2">
      <c r="A6260" s="3">
        <v>45538</v>
      </c>
      <c r="B6260" s="9">
        <v>-4.04</v>
      </c>
      <c r="C6260" s="9" t="s">
        <v>27</v>
      </c>
      <c r="D6260" s="9" t="s">
        <v>28</v>
      </c>
      <c r="E6260" s="9" t="s">
        <v>991</v>
      </c>
      <c r="F6260" s="9" t="s">
        <v>5538</v>
      </c>
      <c r="G6260" s="9" t="s">
        <v>5543</v>
      </c>
      <c r="H6260" s="9" t="s">
        <v>992</v>
      </c>
      <c r="I6260" s="10"/>
      <c r="J6260" s="10"/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</row>
    <row r="6261" spans="1:24" hidden="1" x14ac:dyDescent="0.2">
      <c r="A6261" s="3">
        <v>45679</v>
      </c>
      <c r="B6261" s="9">
        <v>-64.69</v>
      </c>
      <c r="C6261" s="9" t="s">
        <v>27</v>
      </c>
      <c r="D6261" s="9" t="s">
        <v>28</v>
      </c>
      <c r="E6261" s="9" t="s">
        <v>991</v>
      </c>
      <c r="F6261" s="9" t="s">
        <v>5538</v>
      </c>
      <c r="G6261" s="9" t="s">
        <v>5543</v>
      </c>
      <c r="H6261" s="9" t="s">
        <v>992</v>
      </c>
      <c r="I6261" s="10"/>
      <c r="J6261" s="10"/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</row>
    <row r="6262" spans="1:24" hidden="1" x14ac:dyDescent="0.2">
      <c r="A6262" s="3">
        <v>45679</v>
      </c>
      <c r="B6262" s="9">
        <v>-40.43</v>
      </c>
      <c r="C6262" s="9" t="s">
        <v>27</v>
      </c>
      <c r="D6262" s="9" t="s">
        <v>28</v>
      </c>
      <c r="E6262" s="9" t="s">
        <v>991</v>
      </c>
      <c r="F6262" s="9" t="s">
        <v>5538</v>
      </c>
      <c r="G6262" s="9" t="s">
        <v>5543</v>
      </c>
      <c r="H6262" s="9" t="s">
        <v>992</v>
      </c>
      <c r="I6262" s="10"/>
      <c r="J6262" s="10"/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</row>
    <row r="6263" spans="1:24" hidden="1" x14ac:dyDescent="0.2">
      <c r="A6263" s="3">
        <v>45679</v>
      </c>
      <c r="B6263" s="9">
        <v>-39.42</v>
      </c>
      <c r="C6263" s="9" t="s">
        <v>27</v>
      </c>
      <c r="D6263" s="9" t="s">
        <v>28</v>
      </c>
      <c r="E6263" s="9" t="s">
        <v>991</v>
      </c>
      <c r="F6263" s="9" t="s">
        <v>5538</v>
      </c>
      <c r="G6263" s="9" t="s">
        <v>5543</v>
      </c>
      <c r="H6263" s="9" t="s">
        <v>992</v>
      </c>
      <c r="I6263" s="10"/>
      <c r="J6263" s="10"/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</row>
    <row r="6264" spans="1:24" hidden="1" x14ac:dyDescent="0.2">
      <c r="A6264" s="3">
        <v>45679</v>
      </c>
      <c r="B6264" s="9">
        <v>-24.26</v>
      </c>
      <c r="C6264" s="9" t="s">
        <v>27</v>
      </c>
      <c r="D6264" s="9" t="s">
        <v>28</v>
      </c>
      <c r="E6264" s="9" t="s">
        <v>991</v>
      </c>
      <c r="F6264" s="9" t="s">
        <v>5538</v>
      </c>
      <c r="G6264" s="9" t="s">
        <v>5543</v>
      </c>
      <c r="H6264" s="9" t="s">
        <v>992</v>
      </c>
      <c r="I6264" s="10"/>
      <c r="J6264" s="10"/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</row>
    <row r="6265" spans="1:24" hidden="1" x14ac:dyDescent="0.2">
      <c r="A6265" s="3">
        <v>45679</v>
      </c>
      <c r="B6265" s="9">
        <v>-18.190000000000001</v>
      </c>
      <c r="C6265" s="9" t="s">
        <v>27</v>
      </c>
      <c r="D6265" s="9" t="s">
        <v>28</v>
      </c>
      <c r="E6265" s="9" t="s">
        <v>991</v>
      </c>
      <c r="F6265" s="9" t="s">
        <v>5538</v>
      </c>
      <c r="G6265" s="9" t="s">
        <v>5543</v>
      </c>
      <c r="H6265" s="9" t="s">
        <v>992</v>
      </c>
      <c r="I6265" s="10"/>
      <c r="J6265" s="10"/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</row>
    <row r="6266" spans="1:24" hidden="1" x14ac:dyDescent="0.2">
      <c r="A6266" s="3">
        <v>45679</v>
      </c>
      <c r="B6266" s="9">
        <v>-14.15</v>
      </c>
      <c r="C6266" s="9" t="s">
        <v>27</v>
      </c>
      <c r="D6266" s="9" t="s">
        <v>28</v>
      </c>
      <c r="E6266" s="9" t="s">
        <v>991</v>
      </c>
      <c r="F6266" s="9" t="s">
        <v>5538</v>
      </c>
      <c r="G6266" s="9" t="s">
        <v>5543</v>
      </c>
      <c r="H6266" s="9" t="s">
        <v>992</v>
      </c>
      <c r="I6266" s="10"/>
      <c r="J6266" s="10"/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</row>
    <row r="6267" spans="1:24" hidden="1" x14ac:dyDescent="0.2">
      <c r="A6267" s="3">
        <v>45999</v>
      </c>
      <c r="B6267" s="9">
        <v>-24.26</v>
      </c>
      <c r="C6267" s="9" t="s">
        <v>27</v>
      </c>
      <c r="D6267" s="9" t="s">
        <v>28</v>
      </c>
      <c r="E6267" s="9" t="s">
        <v>991</v>
      </c>
      <c r="F6267" s="9" t="s">
        <v>5538</v>
      </c>
      <c r="G6267" s="9" t="s">
        <v>5543</v>
      </c>
      <c r="H6267" s="9" t="s">
        <v>992</v>
      </c>
      <c r="I6267" s="10"/>
      <c r="J6267" s="10"/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</row>
    <row r="6268" spans="1:24" hidden="1" x14ac:dyDescent="0.2">
      <c r="A6268" s="3">
        <v>45358</v>
      </c>
      <c r="B6268" s="9">
        <v>-8</v>
      </c>
      <c r="C6268" s="9" t="s">
        <v>27</v>
      </c>
      <c r="D6268" s="9" t="s">
        <v>28</v>
      </c>
      <c r="E6268" s="9" t="s">
        <v>1776</v>
      </c>
      <c r="F6268" s="9" t="s">
        <v>5538</v>
      </c>
      <c r="G6268" s="9" t="s">
        <v>5543</v>
      </c>
      <c r="H6268" s="9" t="s">
        <v>1777</v>
      </c>
      <c r="I6268" s="10"/>
      <c r="J6268" s="10"/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</row>
    <row r="6269" spans="1:24" hidden="1" x14ac:dyDescent="0.2">
      <c r="A6269" s="3">
        <v>45558</v>
      </c>
      <c r="B6269" s="9">
        <v>-24.6</v>
      </c>
      <c r="C6269" s="9" t="s">
        <v>27</v>
      </c>
      <c r="D6269" s="9" t="s">
        <v>28</v>
      </c>
      <c r="E6269" s="9" t="s">
        <v>1776</v>
      </c>
      <c r="F6269" s="9" t="s">
        <v>5538</v>
      </c>
      <c r="G6269" s="9" t="s">
        <v>5543</v>
      </c>
      <c r="H6269" s="9" t="s">
        <v>1777</v>
      </c>
      <c r="I6269" s="10"/>
      <c r="J6269" s="10"/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</row>
    <row r="6270" spans="1:24" hidden="1" x14ac:dyDescent="0.2">
      <c r="A6270" s="3">
        <v>45496</v>
      </c>
      <c r="B6270" s="9">
        <v>-19</v>
      </c>
      <c r="C6270" s="9" t="s">
        <v>27</v>
      </c>
      <c r="D6270" s="9" t="s">
        <v>28</v>
      </c>
      <c r="E6270" s="9" t="s">
        <v>2459</v>
      </c>
      <c r="F6270" s="9" t="s">
        <v>5538</v>
      </c>
      <c r="G6270" s="9" t="s">
        <v>5543</v>
      </c>
      <c r="H6270" s="9" t="s">
        <v>2460</v>
      </c>
      <c r="I6270" s="10"/>
      <c r="J6270" s="10"/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</row>
    <row r="6271" spans="1:24" hidden="1" x14ac:dyDescent="0.2">
      <c r="A6271" s="3">
        <v>45625</v>
      </c>
      <c r="B6271" s="9">
        <v>-12.11</v>
      </c>
      <c r="C6271" s="9" t="s">
        <v>27</v>
      </c>
      <c r="D6271" s="9" t="s">
        <v>28</v>
      </c>
      <c r="E6271" s="9" t="s">
        <v>3130</v>
      </c>
      <c r="F6271" s="9" t="s">
        <v>5538</v>
      </c>
      <c r="G6271" s="9" t="s">
        <v>5543</v>
      </c>
      <c r="H6271" s="9" t="s">
        <v>5636</v>
      </c>
      <c r="I6271" s="10"/>
      <c r="J6271" s="10"/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</row>
    <row r="6272" spans="1:24" hidden="1" x14ac:dyDescent="0.2">
      <c r="A6272" s="3">
        <v>46013</v>
      </c>
      <c r="B6272" s="9">
        <v>-122.25</v>
      </c>
      <c r="C6272" s="9" t="s">
        <v>27</v>
      </c>
      <c r="D6272" s="9" t="s">
        <v>28</v>
      </c>
      <c r="E6272" s="9" t="s">
        <v>201</v>
      </c>
      <c r="F6272" s="9" t="s">
        <v>16</v>
      </c>
      <c r="G6272" s="9" t="s">
        <v>3771</v>
      </c>
      <c r="H6272" s="9" t="s">
        <v>202</v>
      </c>
      <c r="I6272" s="10"/>
      <c r="J6272" s="10"/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</row>
    <row r="6273" spans="1:24" hidden="1" x14ac:dyDescent="0.2">
      <c r="A6273" s="3">
        <v>45785</v>
      </c>
      <c r="B6273" s="9">
        <v>-32</v>
      </c>
      <c r="C6273" s="9" t="s">
        <v>172</v>
      </c>
      <c r="D6273" s="10"/>
      <c r="E6273" s="9" t="s">
        <v>3884</v>
      </c>
      <c r="F6273" s="9" t="s">
        <v>52</v>
      </c>
      <c r="G6273" s="9" t="s">
        <v>15</v>
      </c>
      <c r="H6273" s="10" t="s">
        <v>5876</v>
      </c>
      <c r="I6273" s="10"/>
      <c r="J6273" s="10"/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</row>
    <row r="6274" spans="1:24" hidden="1" x14ac:dyDescent="0.2">
      <c r="A6274" s="3">
        <v>46014</v>
      </c>
      <c r="B6274" s="9">
        <v>-21.5</v>
      </c>
      <c r="C6274" s="9" t="s">
        <v>27</v>
      </c>
      <c r="D6274" s="9" t="s">
        <v>28</v>
      </c>
      <c r="E6274" s="9" t="s">
        <v>201</v>
      </c>
      <c r="F6274" s="9" t="s">
        <v>16</v>
      </c>
      <c r="G6274" s="9" t="s">
        <v>3771</v>
      </c>
      <c r="H6274" s="9" t="s">
        <v>202</v>
      </c>
      <c r="I6274" s="10"/>
      <c r="J6274" s="10"/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</row>
    <row r="6275" spans="1:24" hidden="1" x14ac:dyDescent="0.2">
      <c r="A6275" s="3">
        <v>46020</v>
      </c>
      <c r="B6275" s="9">
        <v>-21.5</v>
      </c>
      <c r="C6275" s="9" t="s">
        <v>27</v>
      </c>
      <c r="D6275" s="9" t="s">
        <v>28</v>
      </c>
      <c r="E6275" s="9" t="s">
        <v>201</v>
      </c>
      <c r="F6275" s="9" t="s">
        <v>16</v>
      </c>
      <c r="G6275" s="9" t="s">
        <v>3771</v>
      </c>
      <c r="H6275" s="9" t="s">
        <v>202</v>
      </c>
      <c r="I6275" s="10"/>
      <c r="J6275" s="10"/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</row>
    <row r="6276" spans="1:24" hidden="1" x14ac:dyDescent="0.2">
      <c r="A6276" s="3">
        <v>45871</v>
      </c>
      <c r="B6276" s="9">
        <v>-34</v>
      </c>
      <c r="C6276" s="9" t="s">
        <v>172</v>
      </c>
      <c r="D6276" s="10"/>
      <c r="E6276" s="9" t="s">
        <v>4447</v>
      </c>
      <c r="F6276" s="9" t="s">
        <v>52</v>
      </c>
      <c r="G6276" s="9" t="s">
        <v>15</v>
      </c>
      <c r="H6276" s="10" t="s">
        <v>5876</v>
      </c>
      <c r="I6276" s="10"/>
      <c r="J6276" s="10"/>
      <c r="K6276" s="10"/>
      <c r="L6276" s="10"/>
      <c r="M6276" s="10"/>
      <c r="N6276" s="10"/>
      <c r="O6276" s="10"/>
      <c r="P6276" s="10"/>
      <c r="Q6276" s="10"/>
      <c r="R6276" s="10"/>
      <c r="S6276" s="10"/>
      <c r="T6276" s="10"/>
      <c r="U6276" s="10"/>
      <c r="V6276" s="10"/>
      <c r="W6276" s="10"/>
      <c r="X6276" s="10"/>
    </row>
    <row r="6277" spans="1:24" hidden="1" x14ac:dyDescent="0.2">
      <c r="A6277" s="3">
        <v>45399</v>
      </c>
      <c r="B6277" s="9">
        <v>-30</v>
      </c>
      <c r="C6277" s="9" t="s">
        <v>27</v>
      </c>
      <c r="D6277" s="9" t="s">
        <v>28</v>
      </c>
      <c r="E6277" s="9" t="s">
        <v>1416</v>
      </c>
      <c r="F6277" s="9" t="s">
        <v>52</v>
      </c>
      <c r="G6277" s="9" t="s">
        <v>15</v>
      </c>
      <c r="H6277" s="10" t="s">
        <v>5876</v>
      </c>
      <c r="I6277" s="10"/>
      <c r="J6277" s="10"/>
      <c r="K6277" s="10"/>
      <c r="L6277" s="10"/>
      <c r="M6277" s="10"/>
      <c r="N6277" s="10"/>
      <c r="O6277" s="10"/>
      <c r="P6277" s="10"/>
      <c r="Q6277" s="10"/>
      <c r="R6277" s="10"/>
      <c r="S6277" s="10"/>
      <c r="T6277" s="10"/>
      <c r="U6277" s="10"/>
      <c r="V6277" s="10"/>
      <c r="W6277" s="10"/>
      <c r="X6277" s="10"/>
    </row>
    <row r="6278" spans="1:24" hidden="1" x14ac:dyDescent="0.2">
      <c r="A6278" s="3">
        <v>45433</v>
      </c>
      <c r="B6278" s="9">
        <v>-30</v>
      </c>
      <c r="C6278" s="9" t="s">
        <v>27</v>
      </c>
      <c r="D6278" s="9" t="s">
        <v>28</v>
      </c>
      <c r="E6278" s="9" t="s">
        <v>1416</v>
      </c>
      <c r="F6278" s="9" t="s">
        <v>52</v>
      </c>
      <c r="G6278" s="9" t="s">
        <v>15</v>
      </c>
      <c r="H6278" s="10" t="s">
        <v>5876</v>
      </c>
      <c r="I6278" s="10"/>
      <c r="J6278" s="10"/>
      <c r="K6278" s="10"/>
      <c r="L6278" s="10"/>
      <c r="M6278" s="10"/>
      <c r="N6278" s="10"/>
      <c r="O6278" s="10"/>
      <c r="P6278" s="10"/>
      <c r="Q6278" s="10"/>
      <c r="R6278" s="10"/>
      <c r="S6278" s="10"/>
      <c r="T6278" s="10"/>
      <c r="U6278" s="10"/>
      <c r="V6278" s="10"/>
      <c r="W6278" s="10"/>
      <c r="X6278" s="10"/>
    </row>
    <row r="6279" spans="1:24" hidden="1" x14ac:dyDescent="0.2">
      <c r="A6279" s="3">
        <v>45554</v>
      </c>
      <c r="B6279" s="9">
        <v>-22</v>
      </c>
      <c r="C6279" s="9" t="s">
        <v>27</v>
      </c>
      <c r="D6279" s="9" t="s">
        <v>28</v>
      </c>
      <c r="E6279" s="9" t="s">
        <v>1416</v>
      </c>
      <c r="F6279" s="9" t="s">
        <v>52</v>
      </c>
      <c r="G6279" s="9" t="s">
        <v>15</v>
      </c>
      <c r="H6279" s="10" t="s">
        <v>5876</v>
      </c>
      <c r="I6279" s="10"/>
      <c r="J6279" s="10"/>
      <c r="K6279" s="10"/>
      <c r="L6279" s="10"/>
      <c r="M6279" s="10"/>
      <c r="N6279" s="10"/>
      <c r="O6279" s="10"/>
      <c r="P6279" s="10"/>
      <c r="Q6279" s="10"/>
      <c r="R6279" s="10"/>
      <c r="S6279" s="10"/>
      <c r="T6279" s="10"/>
      <c r="U6279" s="10"/>
      <c r="V6279" s="10"/>
      <c r="W6279" s="10"/>
      <c r="X6279" s="10"/>
    </row>
    <row r="6280" spans="1:24" hidden="1" x14ac:dyDescent="0.2">
      <c r="A6280" s="3">
        <v>45716</v>
      </c>
      <c r="B6280" s="9">
        <v>-31</v>
      </c>
      <c r="C6280" s="9" t="s">
        <v>27</v>
      </c>
      <c r="D6280" s="9" t="s">
        <v>28</v>
      </c>
      <c r="E6280" s="9" t="s">
        <v>1416</v>
      </c>
      <c r="F6280" s="9" t="s">
        <v>52</v>
      </c>
      <c r="G6280" s="9" t="s">
        <v>15</v>
      </c>
      <c r="H6280" s="10" t="s">
        <v>5876</v>
      </c>
      <c r="I6280" s="10"/>
      <c r="J6280" s="10"/>
      <c r="K6280" s="10"/>
      <c r="L6280" s="10"/>
      <c r="M6280" s="10"/>
      <c r="N6280" s="10"/>
      <c r="O6280" s="10"/>
      <c r="P6280" s="10"/>
      <c r="Q6280" s="10"/>
      <c r="R6280" s="10"/>
      <c r="S6280" s="10"/>
      <c r="T6280" s="10"/>
      <c r="U6280" s="10"/>
      <c r="V6280" s="10"/>
      <c r="W6280" s="10"/>
      <c r="X6280" s="10"/>
    </row>
    <row r="6281" spans="1:24" hidden="1" x14ac:dyDescent="0.2">
      <c r="A6281" s="3">
        <v>46002</v>
      </c>
      <c r="B6281" s="9">
        <v>-35</v>
      </c>
      <c r="C6281" s="9" t="s">
        <v>27</v>
      </c>
      <c r="D6281" s="9" t="s">
        <v>28</v>
      </c>
      <c r="E6281" s="9" t="s">
        <v>5216</v>
      </c>
      <c r="F6281" s="9" t="s">
        <v>52</v>
      </c>
      <c r="G6281" s="9" t="s">
        <v>15</v>
      </c>
      <c r="H6281" s="10" t="s">
        <v>5876</v>
      </c>
      <c r="I6281" s="10"/>
      <c r="J6281" s="10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</row>
    <row r="6282" spans="1:24" hidden="1" x14ac:dyDescent="0.2">
      <c r="A6282" s="3">
        <v>45754</v>
      </c>
      <c r="B6282" s="9">
        <v>-11.16</v>
      </c>
      <c r="C6282" s="9" t="s">
        <v>27</v>
      </c>
      <c r="D6282" s="9" t="s">
        <v>28</v>
      </c>
      <c r="E6282" s="9" t="s">
        <v>2450</v>
      </c>
      <c r="F6282" s="9" t="s">
        <v>52</v>
      </c>
      <c r="G6282" s="9" t="s">
        <v>3160</v>
      </c>
      <c r="H6282" s="9" t="s">
        <v>2451</v>
      </c>
      <c r="I6282" s="10"/>
      <c r="J6282" s="10"/>
      <c r="K6282" s="10"/>
      <c r="L6282" s="10"/>
      <c r="M6282" s="10"/>
      <c r="N6282" s="10"/>
      <c r="O6282" s="10"/>
      <c r="P6282" s="10"/>
      <c r="Q6282" s="10"/>
      <c r="R6282" s="10"/>
      <c r="S6282" s="10"/>
      <c r="T6282" s="10"/>
      <c r="U6282" s="10"/>
      <c r="V6282" s="10"/>
      <c r="W6282" s="10"/>
      <c r="X6282" s="10"/>
    </row>
    <row r="6283" spans="1:24" hidden="1" x14ac:dyDescent="0.2">
      <c r="A6283" s="3">
        <v>46007</v>
      </c>
      <c r="B6283" s="9">
        <v>-207.58</v>
      </c>
      <c r="C6283" s="9" t="s">
        <v>27</v>
      </c>
      <c r="D6283" s="9" t="s">
        <v>28</v>
      </c>
      <c r="E6283" s="9" t="s">
        <v>5201</v>
      </c>
      <c r="F6283" s="9" t="s">
        <v>52</v>
      </c>
      <c r="G6283" s="9" t="s">
        <v>6048</v>
      </c>
      <c r="H6283" s="9" t="s">
        <v>5202</v>
      </c>
      <c r="I6283" s="10"/>
      <c r="J6283" s="10"/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</row>
    <row r="6284" spans="1:24" hidden="1" x14ac:dyDescent="0.2">
      <c r="A6284" s="3">
        <v>46007</v>
      </c>
      <c r="B6284" s="9">
        <v>-197.86</v>
      </c>
      <c r="C6284" s="9" t="s">
        <v>27</v>
      </c>
      <c r="D6284" s="9" t="s">
        <v>28</v>
      </c>
      <c r="E6284" s="9" t="s">
        <v>5201</v>
      </c>
      <c r="F6284" s="9" t="s">
        <v>52</v>
      </c>
      <c r="G6284" s="9" t="s">
        <v>3</v>
      </c>
      <c r="H6284" s="9" t="s">
        <v>5202</v>
      </c>
      <c r="I6284" s="10"/>
      <c r="J6284" s="10"/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</row>
    <row r="6285" spans="1:24" hidden="1" x14ac:dyDescent="0.2">
      <c r="A6285" s="3">
        <v>45975</v>
      </c>
      <c r="B6285" s="9">
        <v>-172.5</v>
      </c>
      <c r="C6285" s="9" t="s">
        <v>27</v>
      </c>
      <c r="D6285" s="9" t="s">
        <v>28</v>
      </c>
      <c r="E6285" s="9" t="s">
        <v>2210</v>
      </c>
      <c r="F6285" s="9" t="s">
        <v>52</v>
      </c>
      <c r="G6285" s="9" t="s">
        <v>3</v>
      </c>
      <c r="H6285" s="9" t="s">
        <v>1725</v>
      </c>
      <c r="I6285" s="10"/>
      <c r="J6285" s="10"/>
      <c r="K6285" s="10"/>
      <c r="L6285" s="10"/>
      <c r="M6285" s="10"/>
      <c r="N6285" s="10"/>
      <c r="O6285" s="10"/>
      <c r="P6285" s="10"/>
      <c r="Q6285" s="10"/>
      <c r="R6285" s="10"/>
      <c r="S6285" s="10"/>
      <c r="T6285" s="10"/>
      <c r="U6285" s="10"/>
      <c r="V6285" s="10"/>
      <c r="W6285" s="10"/>
      <c r="X6285" s="10"/>
    </row>
    <row r="6286" spans="1:24" hidden="1" x14ac:dyDescent="0.2">
      <c r="A6286" s="3">
        <v>45835</v>
      </c>
      <c r="B6286" s="9">
        <v>-5.5</v>
      </c>
      <c r="C6286" s="9" t="s">
        <v>172</v>
      </c>
      <c r="D6286" s="10"/>
      <c r="E6286" s="9" t="s">
        <v>4205</v>
      </c>
      <c r="F6286" s="9" t="s">
        <v>52</v>
      </c>
      <c r="G6286" s="9" t="s">
        <v>3</v>
      </c>
      <c r="H6286" s="9" t="s">
        <v>1725</v>
      </c>
      <c r="I6286" s="10"/>
      <c r="J6286" s="10"/>
      <c r="K6286" s="10"/>
      <c r="L6286" s="10"/>
      <c r="M6286" s="10"/>
      <c r="N6286" s="10"/>
      <c r="O6286" s="10"/>
      <c r="P6286" s="10"/>
      <c r="Q6286" s="10"/>
      <c r="R6286" s="10"/>
      <c r="S6286" s="10"/>
      <c r="T6286" s="10"/>
      <c r="U6286" s="10"/>
      <c r="V6286" s="10"/>
      <c r="W6286" s="10"/>
      <c r="X6286" s="10"/>
    </row>
    <row r="6287" spans="1:24" hidden="1" x14ac:dyDescent="0.2">
      <c r="A6287" s="3">
        <v>45386</v>
      </c>
      <c r="B6287" s="9">
        <v>-100</v>
      </c>
      <c r="C6287" s="9" t="s">
        <v>27</v>
      </c>
      <c r="D6287" s="9" t="s">
        <v>28</v>
      </c>
      <c r="E6287" s="9" t="s">
        <v>1914</v>
      </c>
      <c r="F6287" s="9" t="s">
        <v>52</v>
      </c>
      <c r="G6287" s="9" t="s">
        <v>3</v>
      </c>
      <c r="H6287" s="9" t="s">
        <v>1915</v>
      </c>
      <c r="I6287" s="10"/>
      <c r="J6287" s="10"/>
      <c r="K6287" s="10"/>
      <c r="L6287" s="10"/>
      <c r="M6287" s="10"/>
      <c r="N6287" s="10"/>
      <c r="O6287" s="10"/>
      <c r="P6287" s="10"/>
      <c r="Q6287" s="10"/>
      <c r="R6287" s="10"/>
      <c r="S6287" s="10"/>
      <c r="T6287" s="10"/>
      <c r="U6287" s="10"/>
      <c r="V6287" s="10"/>
      <c r="W6287" s="10"/>
      <c r="X6287" s="10"/>
    </row>
    <row r="6288" spans="1:24" hidden="1" x14ac:dyDescent="0.2">
      <c r="A6288" s="3">
        <v>45813</v>
      </c>
      <c r="B6288" s="9">
        <v>-48</v>
      </c>
      <c r="C6288" s="9" t="s">
        <v>36</v>
      </c>
      <c r="D6288" s="9" t="s">
        <v>256</v>
      </c>
      <c r="E6288" s="9" t="s">
        <v>4069</v>
      </c>
      <c r="F6288" s="9" t="s">
        <v>52</v>
      </c>
      <c r="G6288" s="9" t="s">
        <v>3</v>
      </c>
      <c r="H6288" s="10" t="s">
        <v>4069</v>
      </c>
      <c r="I6288" s="10"/>
      <c r="J6288" s="10"/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</row>
    <row r="6289" spans="1:24" hidden="1" x14ac:dyDescent="0.2">
      <c r="A6289" s="3">
        <v>45964</v>
      </c>
      <c r="B6289" s="9">
        <v>-150</v>
      </c>
      <c r="C6289" s="9" t="s">
        <v>27</v>
      </c>
      <c r="D6289" s="9" t="s">
        <v>28</v>
      </c>
      <c r="E6289" s="9" t="s">
        <v>5025</v>
      </c>
      <c r="F6289" s="9" t="s">
        <v>52</v>
      </c>
      <c r="G6289" s="9" t="s">
        <v>3</v>
      </c>
      <c r="H6289" s="9" t="s">
        <v>5207</v>
      </c>
      <c r="I6289" s="10"/>
      <c r="J6289" s="10"/>
      <c r="K6289" s="10"/>
      <c r="L6289" s="10"/>
      <c r="M6289" s="10"/>
      <c r="N6289" s="10"/>
      <c r="O6289" s="10"/>
      <c r="P6289" s="10"/>
      <c r="Q6289" s="10"/>
      <c r="R6289" s="10"/>
      <c r="S6289" s="10"/>
      <c r="T6289" s="10"/>
      <c r="U6289" s="10"/>
      <c r="V6289" s="10"/>
      <c r="W6289" s="10"/>
      <c r="X6289" s="10"/>
    </row>
    <row r="6290" spans="1:24" hidden="1" x14ac:dyDescent="0.2">
      <c r="A6290" s="3">
        <v>45980</v>
      </c>
      <c r="B6290" s="9">
        <v>-250</v>
      </c>
      <c r="C6290" s="9" t="s">
        <v>27</v>
      </c>
      <c r="D6290" s="9" t="s">
        <v>28</v>
      </c>
      <c r="E6290" s="9" t="s">
        <v>5025</v>
      </c>
      <c r="F6290" s="9" t="s">
        <v>52</v>
      </c>
      <c r="G6290" s="9" t="s">
        <v>3</v>
      </c>
      <c r="H6290" s="9" t="s">
        <v>5207</v>
      </c>
      <c r="I6290" s="10"/>
      <c r="J6290" s="10"/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</row>
    <row r="6291" spans="1:24" hidden="1" x14ac:dyDescent="0.2">
      <c r="A6291" s="3">
        <v>45980</v>
      </c>
      <c r="B6291" s="9">
        <v>-150</v>
      </c>
      <c r="C6291" s="9" t="s">
        <v>27</v>
      </c>
      <c r="D6291" s="9" t="s">
        <v>28</v>
      </c>
      <c r="E6291" s="9" t="s">
        <v>5025</v>
      </c>
      <c r="F6291" s="9" t="s">
        <v>52</v>
      </c>
      <c r="G6291" s="9" t="s">
        <v>3</v>
      </c>
      <c r="H6291" s="9" t="s">
        <v>5207</v>
      </c>
      <c r="I6291" s="10"/>
      <c r="J6291" s="10"/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</row>
    <row r="6292" spans="1:24" hidden="1" x14ac:dyDescent="0.2">
      <c r="A6292" s="3">
        <v>46003</v>
      </c>
      <c r="B6292" s="9">
        <v>-250</v>
      </c>
      <c r="C6292" s="9" t="s">
        <v>27</v>
      </c>
      <c r="D6292" s="9" t="s">
        <v>28</v>
      </c>
      <c r="E6292" s="9" t="s">
        <v>5025</v>
      </c>
      <c r="F6292" s="9" t="s">
        <v>52</v>
      </c>
      <c r="G6292" s="9" t="s">
        <v>3</v>
      </c>
      <c r="H6292" s="9" t="s">
        <v>5207</v>
      </c>
      <c r="I6292" s="10"/>
      <c r="J6292" s="10"/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</row>
    <row r="6293" spans="1:24" hidden="1" x14ac:dyDescent="0.2">
      <c r="A6293" s="3">
        <v>45889</v>
      </c>
      <c r="B6293" s="9">
        <v>-5</v>
      </c>
      <c r="C6293" s="9" t="s">
        <v>27</v>
      </c>
      <c r="D6293" s="9" t="s">
        <v>28</v>
      </c>
      <c r="E6293" s="9" t="s">
        <v>4543</v>
      </c>
      <c r="F6293" s="9" t="s">
        <v>52</v>
      </c>
      <c r="G6293" s="9" t="s">
        <v>3</v>
      </c>
      <c r="H6293" s="9" t="s">
        <v>1725</v>
      </c>
      <c r="I6293" s="10"/>
      <c r="J6293" s="10"/>
      <c r="K6293" s="10"/>
      <c r="L6293" s="10"/>
      <c r="M6293" s="10"/>
      <c r="N6293" s="10"/>
      <c r="O6293" s="10"/>
      <c r="P6293" s="10"/>
      <c r="Q6293" s="10"/>
      <c r="R6293" s="10"/>
      <c r="S6293" s="10"/>
      <c r="T6293" s="10"/>
      <c r="U6293" s="10"/>
      <c r="V6293" s="10"/>
      <c r="W6293" s="10"/>
      <c r="X6293" s="10"/>
    </row>
    <row r="6294" spans="1:24" hidden="1" x14ac:dyDescent="0.2">
      <c r="A6294" s="3">
        <v>45889</v>
      </c>
      <c r="B6294" s="9">
        <v>-5</v>
      </c>
      <c r="C6294" s="9" t="s">
        <v>27</v>
      </c>
      <c r="D6294" s="9" t="s">
        <v>28</v>
      </c>
      <c r="E6294" s="9" t="s">
        <v>4543</v>
      </c>
      <c r="F6294" s="9" t="s">
        <v>52</v>
      </c>
      <c r="G6294" s="9" t="s">
        <v>3</v>
      </c>
      <c r="H6294" s="9" t="s">
        <v>1725</v>
      </c>
      <c r="I6294" s="10"/>
      <c r="J6294" s="10"/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</row>
    <row r="6295" spans="1:24" hidden="1" x14ac:dyDescent="0.2">
      <c r="A6295" s="3">
        <v>45947</v>
      </c>
      <c r="B6295" s="9">
        <v>-5</v>
      </c>
      <c r="C6295" s="9" t="s">
        <v>27</v>
      </c>
      <c r="D6295" s="9" t="s">
        <v>28</v>
      </c>
      <c r="E6295" s="9" t="s">
        <v>4543</v>
      </c>
      <c r="F6295" s="9" t="s">
        <v>52</v>
      </c>
      <c r="G6295" s="9" t="s">
        <v>3</v>
      </c>
      <c r="H6295" s="9" t="s">
        <v>1725</v>
      </c>
      <c r="I6295" s="10"/>
      <c r="J6295" s="10"/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</row>
    <row r="6296" spans="1:24" hidden="1" x14ac:dyDescent="0.2">
      <c r="A6296" s="3">
        <v>45838</v>
      </c>
      <c r="B6296" s="9">
        <v>-320</v>
      </c>
      <c r="C6296" s="9" t="s">
        <v>27</v>
      </c>
      <c r="D6296" s="9" t="s">
        <v>28</v>
      </c>
      <c r="E6296" s="9" t="s">
        <v>4218</v>
      </c>
      <c r="F6296" s="9" t="s">
        <v>52</v>
      </c>
      <c r="G6296" s="9" t="s">
        <v>1759</v>
      </c>
      <c r="H6296" s="9" t="s">
        <v>4219</v>
      </c>
      <c r="I6296" s="10"/>
      <c r="J6296" s="10"/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</row>
    <row r="6297" spans="1:24" hidden="1" x14ac:dyDescent="0.2">
      <c r="A6297" s="3">
        <v>45555</v>
      </c>
      <c r="B6297" s="9">
        <v>-322.5</v>
      </c>
      <c r="C6297" s="9" t="s">
        <v>36</v>
      </c>
      <c r="D6297" s="9" t="s">
        <v>37</v>
      </c>
      <c r="E6297" s="9" t="s">
        <v>2736</v>
      </c>
      <c r="F6297" s="9" t="s">
        <v>52</v>
      </c>
      <c r="G6297" s="9" t="s">
        <v>1759</v>
      </c>
      <c r="H6297" s="10" t="s">
        <v>5935</v>
      </c>
      <c r="I6297" s="10"/>
      <c r="J6297" s="10"/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</row>
    <row r="6298" spans="1:24" hidden="1" x14ac:dyDescent="0.2">
      <c r="A6298" s="3">
        <v>45965</v>
      </c>
      <c r="B6298" s="9">
        <v>-379.55</v>
      </c>
      <c r="C6298" s="9" t="s">
        <v>27</v>
      </c>
      <c r="D6298" s="9" t="s">
        <v>28</v>
      </c>
      <c r="E6298" s="9" t="s">
        <v>3435</v>
      </c>
      <c r="F6298" s="9" t="s">
        <v>52</v>
      </c>
      <c r="G6298" s="9" t="s">
        <v>1759</v>
      </c>
      <c r="H6298" s="10" t="s">
        <v>5948</v>
      </c>
      <c r="I6298" s="10"/>
      <c r="J6298" s="10"/>
      <c r="K6298" s="10"/>
      <c r="L6298" s="10"/>
      <c r="M6298" s="10"/>
      <c r="N6298" s="10"/>
      <c r="O6298" s="10"/>
      <c r="P6298" s="10"/>
      <c r="Q6298" s="10"/>
      <c r="R6298" s="10"/>
      <c r="S6298" s="10"/>
      <c r="T6298" s="10"/>
      <c r="U6298" s="10"/>
      <c r="V6298" s="10"/>
      <c r="W6298" s="10"/>
      <c r="X6298" s="10"/>
    </row>
    <row r="6299" spans="1:24" hidden="1" x14ac:dyDescent="0.2">
      <c r="A6299" s="3">
        <v>45860</v>
      </c>
      <c r="B6299" s="9">
        <v>-17.989999999999998</v>
      </c>
      <c r="C6299" s="9" t="s">
        <v>27</v>
      </c>
      <c r="D6299" s="9" t="s">
        <v>28</v>
      </c>
      <c r="E6299" s="9" t="s">
        <v>2458</v>
      </c>
      <c r="F6299" s="9" t="s">
        <v>52</v>
      </c>
      <c r="G6299" s="9" t="s">
        <v>1759</v>
      </c>
      <c r="H6299" s="9" t="s">
        <v>193</v>
      </c>
      <c r="I6299" s="10"/>
      <c r="J6299" s="10"/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</row>
    <row r="6300" spans="1:24" hidden="1" x14ac:dyDescent="0.2">
      <c r="A6300" s="3">
        <v>45891</v>
      </c>
      <c r="B6300" s="9">
        <v>-17.989999999999998</v>
      </c>
      <c r="C6300" s="9" t="s">
        <v>27</v>
      </c>
      <c r="D6300" s="9" t="s">
        <v>28</v>
      </c>
      <c r="E6300" s="9" t="s">
        <v>2458</v>
      </c>
      <c r="F6300" s="9" t="s">
        <v>52</v>
      </c>
      <c r="G6300" s="9" t="s">
        <v>1759</v>
      </c>
      <c r="H6300" s="9" t="s">
        <v>193</v>
      </c>
      <c r="I6300" s="10"/>
      <c r="J6300" s="10"/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</row>
    <row r="6301" spans="1:24" hidden="1" x14ac:dyDescent="0.2">
      <c r="A6301" s="3">
        <v>45922</v>
      </c>
      <c r="B6301" s="9">
        <v>-17.989999999999998</v>
      </c>
      <c r="C6301" s="9" t="s">
        <v>27</v>
      </c>
      <c r="D6301" s="9" t="s">
        <v>28</v>
      </c>
      <c r="E6301" s="9" t="s">
        <v>2458</v>
      </c>
      <c r="F6301" s="9" t="s">
        <v>52</v>
      </c>
      <c r="G6301" s="9" t="s">
        <v>1759</v>
      </c>
      <c r="H6301" s="9" t="s">
        <v>193</v>
      </c>
      <c r="I6301" s="10"/>
      <c r="J6301" s="10"/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</row>
    <row r="6302" spans="1:24" hidden="1" x14ac:dyDescent="0.2">
      <c r="A6302" s="3">
        <v>45954</v>
      </c>
      <c r="B6302" s="9">
        <v>-17.989999999999998</v>
      </c>
      <c r="C6302" s="9" t="s">
        <v>27</v>
      </c>
      <c r="D6302" s="9" t="s">
        <v>28</v>
      </c>
      <c r="E6302" s="9" t="s">
        <v>2458</v>
      </c>
      <c r="F6302" s="9" t="s">
        <v>52</v>
      </c>
      <c r="G6302" s="9" t="s">
        <v>1759</v>
      </c>
      <c r="H6302" s="9" t="s">
        <v>193</v>
      </c>
      <c r="I6302" s="10"/>
      <c r="J6302" s="10"/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</row>
    <row r="6303" spans="1:24" hidden="1" x14ac:dyDescent="0.2">
      <c r="A6303" s="3">
        <v>45832</v>
      </c>
      <c r="B6303" s="9">
        <v>-66.55</v>
      </c>
      <c r="C6303" s="9" t="s">
        <v>27</v>
      </c>
      <c r="D6303" s="9" t="s">
        <v>28</v>
      </c>
      <c r="E6303" s="9" t="s">
        <v>3338</v>
      </c>
      <c r="F6303" s="9" t="s">
        <v>52</v>
      </c>
      <c r="G6303" s="9" t="s">
        <v>1759</v>
      </c>
      <c r="H6303" s="9" t="s">
        <v>4171</v>
      </c>
      <c r="I6303" s="10"/>
      <c r="J6303" s="10"/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</row>
    <row r="6304" spans="1:24" hidden="1" x14ac:dyDescent="0.2">
      <c r="A6304" s="3">
        <v>45898</v>
      </c>
      <c r="B6304" s="9">
        <v>-47.19</v>
      </c>
      <c r="C6304" s="9" t="s">
        <v>27</v>
      </c>
      <c r="D6304" s="9" t="s">
        <v>28</v>
      </c>
      <c r="E6304" s="9" t="s">
        <v>3338</v>
      </c>
      <c r="F6304" s="9" t="s">
        <v>52</v>
      </c>
      <c r="G6304" s="9" t="s">
        <v>1759</v>
      </c>
      <c r="H6304" s="9" t="s">
        <v>4171</v>
      </c>
      <c r="I6304" s="10"/>
      <c r="J6304" s="10"/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</row>
    <row r="6305" spans="1:24" hidden="1" x14ac:dyDescent="0.2">
      <c r="A6305" s="3">
        <v>45916</v>
      </c>
      <c r="B6305" s="9">
        <v>-321.22000000000003</v>
      </c>
      <c r="C6305" s="9" t="s">
        <v>27</v>
      </c>
      <c r="D6305" s="9" t="s">
        <v>28</v>
      </c>
      <c r="E6305" s="9" t="s">
        <v>3338</v>
      </c>
      <c r="F6305" s="9" t="s">
        <v>52</v>
      </c>
      <c r="G6305" s="9" t="s">
        <v>1759</v>
      </c>
      <c r="H6305" s="9" t="s">
        <v>4171</v>
      </c>
      <c r="I6305" s="10"/>
      <c r="J6305" s="10"/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</row>
    <row r="6306" spans="1:24" hidden="1" x14ac:dyDescent="0.2">
      <c r="A6306" s="3">
        <v>45924</v>
      </c>
      <c r="B6306" s="9">
        <v>-35.979999999999997</v>
      </c>
      <c r="C6306" s="9" t="s">
        <v>27</v>
      </c>
      <c r="D6306" s="9" t="s">
        <v>28</v>
      </c>
      <c r="E6306" s="9" t="s">
        <v>3338</v>
      </c>
      <c r="F6306" s="9" t="s">
        <v>52</v>
      </c>
      <c r="G6306" s="9" t="s">
        <v>1759</v>
      </c>
      <c r="H6306" s="9" t="s">
        <v>4171</v>
      </c>
      <c r="I6306" s="10"/>
      <c r="J6306" s="10"/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</row>
    <row r="6307" spans="1:24" hidden="1" x14ac:dyDescent="0.2">
      <c r="A6307" s="3">
        <v>45688</v>
      </c>
      <c r="B6307" s="9">
        <v>-15</v>
      </c>
      <c r="C6307" s="9" t="s">
        <v>27</v>
      </c>
      <c r="D6307" s="9" t="s">
        <v>28</v>
      </c>
      <c r="E6307" s="9" t="s">
        <v>3430</v>
      </c>
      <c r="F6307" s="9" t="s">
        <v>52</v>
      </c>
      <c r="G6307" s="9" t="s">
        <v>1759</v>
      </c>
      <c r="H6307" s="9" t="s">
        <v>3431</v>
      </c>
      <c r="I6307" s="10"/>
      <c r="J6307" s="10"/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</row>
    <row r="6308" spans="1:24" hidden="1" x14ac:dyDescent="0.2">
      <c r="A6308" s="3">
        <v>45716</v>
      </c>
      <c r="B6308" s="9">
        <v>-15</v>
      </c>
      <c r="C6308" s="9" t="s">
        <v>27</v>
      </c>
      <c r="D6308" s="9" t="s">
        <v>28</v>
      </c>
      <c r="E6308" s="9" t="s">
        <v>3430</v>
      </c>
      <c r="F6308" s="9" t="s">
        <v>52</v>
      </c>
      <c r="G6308" s="9" t="s">
        <v>1759</v>
      </c>
      <c r="H6308" s="9" t="s">
        <v>3431</v>
      </c>
      <c r="I6308" s="10"/>
      <c r="J6308" s="10"/>
      <c r="K6308" s="10"/>
      <c r="L6308" s="10"/>
      <c r="M6308" s="10"/>
      <c r="N6308" s="10"/>
      <c r="O6308" s="10"/>
      <c r="P6308" s="10"/>
      <c r="Q6308" s="10"/>
      <c r="R6308" s="10"/>
      <c r="S6308" s="10"/>
      <c r="T6308" s="10"/>
      <c r="U6308" s="10"/>
      <c r="V6308" s="10"/>
      <c r="W6308" s="10"/>
      <c r="X6308" s="10"/>
    </row>
    <row r="6309" spans="1:24" hidden="1" x14ac:dyDescent="0.2">
      <c r="A6309" s="3">
        <v>45747</v>
      </c>
      <c r="B6309" s="9">
        <v>-15</v>
      </c>
      <c r="C6309" s="9" t="s">
        <v>27</v>
      </c>
      <c r="D6309" s="9" t="s">
        <v>28</v>
      </c>
      <c r="E6309" s="9" t="s">
        <v>3430</v>
      </c>
      <c r="F6309" s="9" t="s">
        <v>52</v>
      </c>
      <c r="G6309" s="9" t="s">
        <v>1759</v>
      </c>
      <c r="H6309" s="9" t="s">
        <v>3431</v>
      </c>
      <c r="I6309" s="10"/>
      <c r="J6309" s="10"/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</row>
    <row r="6310" spans="1:24" hidden="1" x14ac:dyDescent="0.2">
      <c r="A6310" s="3">
        <v>45912</v>
      </c>
      <c r="B6310" s="9">
        <v>-15</v>
      </c>
      <c r="C6310" s="9" t="s">
        <v>27</v>
      </c>
      <c r="D6310" s="9" t="s">
        <v>28</v>
      </c>
      <c r="E6310" s="9" t="s">
        <v>3430</v>
      </c>
      <c r="F6310" s="9" t="s">
        <v>52</v>
      </c>
      <c r="G6310" s="9" t="s">
        <v>1759</v>
      </c>
      <c r="H6310" s="9" t="s">
        <v>3431</v>
      </c>
      <c r="I6310" s="10"/>
      <c r="J6310" s="10"/>
      <c r="K6310" s="10"/>
      <c r="L6310" s="10"/>
      <c r="M6310" s="10"/>
      <c r="N6310" s="10"/>
      <c r="O6310" s="10"/>
      <c r="P6310" s="10"/>
      <c r="Q6310" s="10"/>
      <c r="R6310" s="10"/>
      <c r="S6310" s="10"/>
      <c r="T6310" s="10"/>
      <c r="U6310" s="10"/>
      <c r="V6310" s="10"/>
      <c r="W6310" s="10"/>
      <c r="X6310" s="10"/>
    </row>
    <row r="6311" spans="1:24" hidden="1" x14ac:dyDescent="0.2">
      <c r="A6311" s="3">
        <v>45814</v>
      </c>
      <c r="B6311" s="9">
        <v>-15</v>
      </c>
      <c r="C6311" s="9" t="s">
        <v>172</v>
      </c>
      <c r="D6311" s="10"/>
      <c r="E6311" s="9" t="s">
        <v>4081</v>
      </c>
      <c r="F6311" s="9" t="s">
        <v>1126</v>
      </c>
      <c r="G6311" s="9" t="s">
        <v>1759</v>
      </c>
      <c r="H6311" s="9" t="s">
        <v>3431</v>
      </c>
      <c r="I6311" s="10"/>
      <c r="J6311" s="10"/>
      <c r="K6311" s="10"/>
      <c r="L6311" s="10"/>
      <c r="M6311" s="10"/>
      <c r="N6311" s="10"/>
      <c r="O6311" s="10"/>
      <c r="P6311" s="10"/>
      <c r="Q6311" s="10"/>
      <c r="R6311" s="10"/>
      <c r="S6311" s="10"/>
      <c r="T6311" s="10"/>
      <c r="U6311" s="10"/>
      <c r="V6311" s="10"/>
      <c r="W6311" s="10"/>
      <c r="X6311" s="10"/>
    </row>
    <row r="6312" spans="1:24" hidden="1" x14ac:dyDescent="0.2">
      <c r="A6312" s="3">
        <v>45786</v>
      </c>
      <c r="B6312" s="9">
        <v>-15</v>
      </c>
      <c r="C6312" s="9" t="s">
        <v>172</v>
      </c>
      <c r="D6312" s="10"/>
      <c r="E6312" s="9" t="s">
        <v>3893</v>
      </c>
      <c r="F6312" s="9" t="s">
        <v>1126</v>
      </c>
      <c r="G6312" s="9" t="s">
        <v>1759</v>
      </c>
      <c r="H6312" s="9" t="s">
        <v>3431</v>
      </c>
      <c r="I6312" s="10"/>
      <c r="J6312" s="10"/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</row>
    <row r="6313" spans="1:24" hidden="1" x14ac:dyDescent="0.2">
      <c r="A6313" s="3">
        <v>45362</v>
      </c>
      <c r="B6313" s="9">
        <v>-14</v>
      </c>
      <c r="C6313" s="9" t="s">
        <v>27</v>
      </c>
      <c r="D6313" s="9" t="s">
        <v>28</v>
      </c>
      <c r="E6313" s="9" t="s">
        <v>1788</v>
      </c>
      <c r="F6313" s="9" t="s">
        <v>52</v>
      </c>
      <c r="G6313" s="9" t="s">
        <v>1759</v>
      </c>
      <c r="H6313" s="10" t="s">
        <v>1788</v>
      </c>
      <c r="I6313" s="10"/>
      <c r="J6313" s="10"/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</row>
    <row r="6314" spans="1:24" hidden="1" x14ac:dyDescent="0.2">
      <c r="A6314" s="3">
        <v>45362</v>
      </c>
      <c r="B6314" s="9">
        <v>-4</v>
      </c>
      <c r="C6314" s="9" t="s">
        <v>27</v>
      </c>
      <c r="D6314" s="9" t="s">
        <v>28</v>
      </c>
      <c r="E6314" s="9" t="s">
        <v>1788</v>
      </c>
      <c r="F6314" s="9" t="s">
        <v>52</v>
      </c>
      <c r="G6314" s="9" t="s">
        <v>1759</v>
      </c>
      <c r="H6314" s="10" t="s">
        <v>1788</v>
      </c>
      <c r="I6314" s="10"/>
      <c r="J6314" s="10"/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</row>
    <row r="6315" spans="1:24" hidden="1" x14ac:dyDescent="0.2">
      <c r="A6315" s="3">
        <v>45552</v>
      </c>
      <c r="B6315" s="9">
        <v>-19.100000000000001</v>
      </c>
      <c r="C6315" s="9" t="s">
        <v>27</v>
      </c>
      <c r="D6315" s="9" t="s">
        <v>28</v>
      </c>
      <c r="E6315" s="9" t="s">
        <v>2727</v>
      </c>
      <c r="F6315" s="9" t="s">
        <v>52</v>
      </c>
      <c r="G6315" s="9" t="s">
        <v>1759</v>
      </c>
      <c r="H6315" s="9" t="s">
        <v>2728</v>
      </c>
      <c r="I6315" s="10"/>
      <c r="J6315" s="10"/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</row>
    <row r="6316" spans="1:24" hidden="1" x14ac:dyDescent="0.2">
      <c r="A6316" s="3">
        <v>45552</v>
      </c>
      <c r="B6316" s="9">
        <v>-18</v>
      </c>
      <c r="C6316" s="9" t="s">
        <v>27</v>
      </c>
      <c r="D6316" s="9" t="s">
        <v>28</v>
      </c>
      <c r="E6316" s="9" t="s">
        <v>2727</v>
      </c>
      <c r="F6316" s="9" t="s">
        <v>52</v>
      </c>
      <c r="G6316" s="9" t="s">
        <v>1759</v>
      </c>
      <c r="H6316" s="9" t="s">
        <v>2728</v>
      </c>
      <c r="I6316" s="10"/>
      <c r="J6316" s="10"/>
      <c r="K6316" s="10"/>
      <c r="L6316" s="10"/>
      <c r="M6316" s="10"/>
      <c r="N6316" s="10"/>
      <c r="O6316" s="10"/>
      <c r="P6316" s="10"/>
      <c r="Q6316" s="10"/>
      <c r="R6316" s="10"/>
      <c r="S6316" s="10"/>
      <c r="T6316" s="10"/>
      <c r="U6316" s="10"/>
      <c r="V6316" s="10"/>
      <c r="W6316" s="10"/>
      <c r="X6316" s="10"/>
    </row>
    <row r="6317" spans="1:24" hidden="1" x14ac:dyDescent="0.2">
      <c r="A6317" s="3">
        <v>45562</v>
      </c>
      <c r="B6317" s="9">
        <v>-64.239999999999995</v>
      </c>
      <c r="C6317" s="9" t="s">
        <v>27</v>
      </c>
      <c r="D6317" s="9" t="s">
        <v>28</v>
      </c>
      <c r="E6317" s="9" t="s">
        <v>2727</v>
      </c>
      <c r="F6317" s="9" t="s">
        <v>52</v>
      </c>
      <c r="G6317" s="9" t="s">
        <v>1759</v>
      </c>
      <c r="H6317" s="9" t="s">
        <v>2728</v>
      </c>
      <c r="I6317" s="10"/>
      <c r="J6317" s="10"/>
      <c r="K6317" s="10"/>
      <c r="L6317" s="10"/>
      <c r="M6317" s="10"/>
      <c r="N6317" s="10"/>
      <c r="O6317" s="10"/>
      <c r="P6317" s="10"/>
      <c r="Q6317" s="10"/>
      <c r="R6317" s="10"/>
      <c r="S6317" s="10"/>
      <c r="T6317" s="10"/>
      <c r="U6317" s="10"/>
      <c r="V6317" s="10"/>
      <c r="W6317" s="10"/>
      <c r="X6317" s="10"/>
    </row>
    <row r="6318" spans="1:24" hidden="1" x14ac:dyDescent="0.2">
      <c r="A6318" s="3">
        <v>45573</v>
      </c>
      <c r="B6318" s="9">
        <v>-6.8</v>
      </c>
      <c r="C6318" s="9" t="s">
        <v>27</v>
      </c>
      <c r="D6318" s="9" t="s">
        <v>28</v>
      </c>
      <c r="E6318" s="9" t="s">
        <v>2727</v>
      </c>
      <c r="F6318" s="9" t="s">
        <v>52</v>
      </c>
      <c r="G6318" s="9" t="s">
        <v>1759</v>
      </c>
      <c r="H6318" s="9" t="s">
        <v>2728</v>
      </c>
      <c r="I6318" s="10"/>
      <c r="J6318" s="10"/>
      <c r="K6318" s="10"/>
      <c r="L6318" s="10"/>
      <c r="M6318" s="10"/>
      <c r="N6318" s="10"/>
      <c r="O6318" s="10"/>
      <c r="P6318" s="10"/>
      <c r="Q6318" s="10"/>
      <c r="R6318" s="10"/>
      <c r="S6318" s="10"/>
      <c r="T6318" s="10"/>
      <c r="U6318" s="10"/>
      <c r="V6318" s="10"/>
      <c r="W6318" s="10"/>
      <c r="X6318" s="10"/>
    </row>
    <row r="6319" spans="1:24" hidden="1" x14ac:dyDescent="0.2">
      <c r="A6319" s="3">
        <v>45576</v>
      </c>
      <c r="B6319" s="9">
        <v>-81.41</v>
      </c>
      <c r="C6319" s="9" t="s">
        <v>27</v>
      </c>
      <c r="D6319" s="9" t="s">
        <v>28</v>
      </c>
      <c r="E6319" s="9" t="s">
        <v>2727</v>
      </c>
      <c r="F6319" s="9" t="s">
        <v>52</v>
      </c>
      <c r="G6319" s="9" t="s">
        <v>1759</v>
      </c>
      <c r="H6319" s="9" t="s">
        <v>2728</v>
      </c>
      <c r="I6319" s="10"/>
      <c r="J6319" s="10"/>
      <c r="K6319" s="10"/>
      <c r="L6319" s="10"/>
      <c r="M6319" s="10"/>
      <c r="N6319" s="10"/>
      <c r="O6319" s="10"/>
      <c r="P6319" s="10"/>
      <c r="Q6319" s="10"/>
      <c r="R6319" s="10"/>
      <c r="S6319" s="10"/>
      <c r="T6319" s="10"/>
      <c r="U6319" s="10"/>
      <c r="V6319" s="10"/>
      <c r="W6319" s="10"/>
      <c r="X6319" s="10"/>
    </row>
    <row r="6320" spans="1:24" hidden="1" x14ac:dyDescent="0.2">
      <c r="A6320" s="3">
        <v>45587</v>
      </c>
      <c r="B6320" s="9">
        <v>-6.8</v>
      </c>
      <c r="C6320" s="9" t="s">
        <v>27</v>
      </c>
      <c r="D6320" s="9" t="s">
        <v>28</v>
      </c>
      <c r="E6320" s="9" t="s">
        <v>2727</v>
      </c>
      <c r="F6320" s="9" t="s">
        <v>52</v>
      </c>
      <c r="G6320" s="9" t="s">
        <v>1759</v>
      </c>
      <c r="H6320" s="9" t="s">
        <v>2728</v>
      </c>
      <c r="I6320" s="10"/>
      <c r="J6320" s="10"/>
      <c r="K6320" s="10"/>
      <c r="L6320" s="10"/>
      <c r="M6320" s="10"/>
      <c r="N6320" s="10"/>
      <c r="O6320" s="10"/>
      <c r="P6320" s="10"/>
      <c r="Q6320" s="10"/>
      <c r="R6320" s="10"/>
      <c r="S6320" s="10"/>
      <c r="T6320" s="10"/>
      <c r="U6320" s="10"/>
      <c r="V6320" s="10"/>
      <c r="W6320" s="10"/>
      <c r="X6320" s="10"/>
    </row>
    <row r="6321" spans="1:24" hidden="1" x14ac:dyDescent="0.2">
      <c r="A6321" s="3">
        <v>45590</v>
      </c>
      <c r="B6321" s="9">
        <v>-81.41</v>
      </c>
      <c r="C6321" s="9" t="s">
        <v>27</v>
      </c>
      <c r="D6321" s="9" t="s">
        <v>28</v>
      </c>
      <c r="E6321" s="9" t="s">
        <v>2727</v>
      </c>
      <c r="F6321" s="9" t="s">
        <v>52</v>
      </c>
      <c r="G6321" s="9" t="s">
        <v>1759</v>
      </c>
      <c r="H6321" s="9" t="s">
        <v>2728</v>
      </c>
      <c r="I6321" s="10"/>
      <c r="J6321" s="10"/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</row>
    <row r="6322" spans="1:24" hidden="1" x14ac:dyDescent="0.2">
      <c r="A6322" s="3">
        <v>45601</v>
      </c>
      <c r="B6322" s="9">
        <v>-12.5</v>
      </c>
      <c r="C6322" s="9" t="s">
        <v>27</v>
      </c>
      <c r="D6322" s="9" t="s">
        <v>28</v>
      </c>
      <c r="E6322" s="9" t="s">
        <v>2727</v>
      </c>
      <c r="F6322" s="9" t="s">
        <v>52</v>
      </c>
      <c r="G6322" s="9" t="s">
        <v>1759</v>
      </c>
      <c r="H6322" s="9" t="s">
        <v>2728</v>
      </c>
      <c r="I6322" s="10"/>
      <c r="J6322" s="10"/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</row>
    <row r="6323" spans="1:24" hidden="1" x14ac:dyDescent="0.2">
      <c r="A6323" s="3">
        <v>45601</v>
      </c>
      <c r="B6323" s="9">
        <v>-12</v>
      </c>
      <c r="C6323" s="9" t="s">
        <v>27</v>
      </c>
      <c r="D6323" s="9" t="s">
        <v>28</v>
      </c>
      <c r="E6323" s="9" t="s">
        <v>2727</v>
      </c>
      <c r="F6323" s="9" t="s">
        <v>52</v>
      </c>
      <c r="G6323" s="9" t="s">
        <v>1759</v>
      </c>
      <c r="H6323" s="9" t="s">
        <v>2728</v>
      </c>
      <c r="I6323" s="10"/>
      <c r="J6323" s="10"/>
      <c r="K6323" s="10"/>
      <c r="L6323" s="10"/>
      <c r="M6323" s="10"/>
      <c r="N6323" s="10"/>
      <c r="O6323" s="10"/>
      <c r="P6323" s="10"/>
      <c r="Q6323" s="10"/>
      <c r="R6323" s="10"/>
      <c r="S6323" s="10"/>
      <c r="T6323" s="10"/>
      <c r="U6323" s="10"/>
      <c r="V6323" s="10"/>
      <c r="W6323" s="10"/>
      <c r="X6323" s="10"/>
    </row>
    <row r="6324" spans="1:24" hidden="1" x14ac:dyDescent="0.2">
      <c r="A6324" s="3">
        <v>45603</v>
      </c>
      <c r="B6324" s="9">
        <v>-19</v>
      </c>
      <c r="C6324" s="9" t="s">
        <v>27</v>
      </c>
      <c r="D6324" s="9" t="s">
        <v>28</v>
      </c>
      <c r="E6324" s="9" t="s">
        <v>2727</v>
      </c>
      <c r="F6324" s="9" t="s">
        <v>52</v>
      </c>
      <c r="G6324" s="9" t="s">
        <v>1759</v>
      </c>
      <c r="H6324" s="9" t="s">
        <v>2728</v>
      </c>
      <c r="I6324" s="10"/>
      <c r="J6324" s="10"/>
      <c r="K6324" s="10"/>
      <c r="L6324" s="10"/>
      <c r="M6324" s="10"/>
      <c r="N6324" s="10"/>
      <c r="O6324" s="10"/>
      <c r="P6324" s="10"/>
      <c r="Q6324" s="10"/>
      <c r="R6324" s="10"/>
      <c r="S6324" s="10"/>
      <c r="T6324" s="10"/>
      <c r="U6324" s="10"/>
      <c r="V6324" s="10"/>
      <c r="W6324" s="10"/>
      <c r="X6324" s="10"/>
    </row>
    <row r="6325" spans="1:24" hidden="1" x14ac:dyDescent="0.2">
      <c r="A6325" s="3">
        <v>45603</v>
      </c>
      <c r="B6325" s="9">
        <v>-4.5</v>
      </c>
      <c r="C6325" s="9" t="s">
        <v>27</v>
      </c>
      <c r="D6325" s="9" t="s">
        <v>28</v>
      </c>
      <c r="E6325" s="9" t="s">
        <v>2727</v>
      </c>
      <c r="F6325" s="9" t="s">
        <v>52</v>
      </c>
      <c r="G6325" s="9" t="s">
        <v>1759</v>
      </c>
      <c r="H6325" s="9" t="s">
        <v>2728</v>
      </c>
      <c r="I6325" s="10"/>
      <c r="J6325" s="10"/>
      <c r="K6325" s="10"/>
      <c r="L6325" s="10"/>
      <c r="M6325" s="10"/>
      <c r="N6325" s="10"/>
      <c r="O6325" s="10"/>
      <c r="P6325" s="10"/>
      <c r="Q6325" s="10"/>
      <c r="R6325" s="10"/>
      <c r="S6325" s="10"/>
      <c r="T6325" s="10"/>
      <c r="U6325" s="10"/>
      <c r="V6325" s="10"/>
      <c r="W6325" s="10"/>
      <c r="X6325" s="10"/>
    </row>
    <row r="6326" spans="1:24" hidden="1" x14ac:dyDescent="0.2">
      <c r="A6326" s="3">
        <v>45604</v>
      </c>
      <c r="B6326" s="9">
        <v>-100.7</v>
      </c>
      <c r="C6326" s="9" t="s">
        <v>27</v>
      </c>
      <c r="D6326" s="9" t="s">
        <v>28</v>
      </c>
      <c r="E6326" s="9" t="s">
        <v>2727</v>
      </c>
      <c r="F6326" s="9" t="s">
        <v>52</v>
      </c>
      <c r="G6326" s="9" t="s">
        <v>1759</v>
      </c>
      <c r="H6326" s="9" t="s">
        <v>2728</v>
      </c>
      <c r="I6326" s="10"/>
      <c r="J6326" s="10"/>
      <c r="K6326" s="10"/>
      <c r="L6326" s="10"/>
      <c r="M6326" s="10"/>
      <c r="N6326" s="10"/>
      <c r="O6326" s="10"/>
      <c r="P6326" s="10"/>
      <c r="Q6326" s="10"/>
      <c r="R6326" s="10"/>
      <c r="S6326" s="10"/>
      <c r="T6326" s="10"/>
      <c r="U6326" s="10"/>
      <c r="V6326" s="10"/>
      <c r="W6326" s="10"/>
      <c r="X6326" s="10"/>
    </row>
    <row r="6327" spans="1:24" hidden="1" x14ac:dyDescent="0.2">
      <c r="A6327" s="3">
        <v>45610</v>
      </c>
      <c r="B6327" s="9">
        <v>-30.3</v>
      </c>
      <c r="C6327" s="9" t="s">
        <v>27</v>
      </c>
      <c r="D6327" s="9" t="s">
        <v>28</v>
      </c>
      <c r="E6327" s="9" t="s">
        <v>2727</v>
      </c>
      <c r="F6327" s="9" t="s">
        <v>52</v>
      </c>
      <c r="G6327" s="9" t="s">
        <v>1759</v>
      </c>
      <c r="H6327" s="9" t="s">
        <v>2728</v>
      </c>
      <c r="I6327" s="10"/>
      <c r="J6327" s="10"/>
      <c r="K6327" s="10"/>
      <c r="L6327" s="10"/>
      <c r="M6327" s="10"/>
      <c r="N6327" s="10"/>
      <c r="O6327" s="10"/>
      <c r="P6327" s="10"/>
      <c r="Q6327" s="10"/>
      <c r="R6327" s="10"/>
      <c r="S6327" s="10"/>
      <c r="T6327" s="10"/>
      <c r="U6327" s="10"/>
      <c r="V6327" s="10"/>
      <c r="W6327" s="10"/>
      <c r="X6327" s="10"/>
    </row>
    <row r="6328" spans="1:24" hidden="1" x14ac:dyDescent="0.2">
      <c r="A6328" s="3">
        <v>45610</v>
      </c>
      <c r="B6328" s="9">
        <v>-4.5</v>
      </c>
      <c r="C6328" s="9" t="s">
        <v>27</v>
      </c>
      <c r="D6328" s="9" t="s">
        <v>28</v>
      </c>
      <c r="E6328" s="9" t="s">
        <v>2727</v>
      </c>
      <c r="F6328" s="9" t="s">
        <v>52</v>
      </c>
      <c r="G6328" s="9" t="s">
        <v>1759</v>
      </c>
      <c r="H6328" s="9" t="s">
        <v>2728</v>
      </c>
      <c r="I6328" s="10"/>
      <c r="J6328" s="10"/>
      <c r="K6328" s="10"/>
      <c r="L6328" s="10"/>
      <c r="M6328" s="10"/>
      <c r="N6328" s="10"/>
      <c r="O6328" s="10"/>
      <c r="P6328" s="10"/>
      <c r="Q6328" s="10"/>
      <c r="R6328" s="10"/>
      <c r="S6328" s="10"/>
      <c r="T6328" s="10"/>
      <c r="U6328" s="10"/>
      <c r="V6328" s="10"/>
      <c r="W6328" s="10"/>
      <c r="X6328" s="10"/>
    </row>
    <row r="6329" spans="1:24" hidden="1" x14ac:dyDescent="0.2">
      <c r="A6329" s="3">
        <v>45615</v>
      </c>
      <c r="B6329" s="9">
        <v>-13</v>
      </c>
      <c r="C6329" s="9" t="s">
        <v>27</v>
      </c>
      <c r="D6329" s="9" t="s">
        <v>28</v>
      </c>
      <c r="E6329" s="9" t="s">
        <v>2727</v>
      </c>
      <c r="F6329" s="9" t="s">
        <v>52</v>
      </c>
      <c r="G6329" s="9" t="s">
        <v>1759</v>
      </c>
      <c r="H6329" s="9" t="s">
        <v>2728</v>
      </c>
      <c r="I6329" s="10"/>
      <c r="J6329" s="10"/>
      <c r="K6329" s="10"/>
      <c r="L6329" s="10"/>
      <c r="M6329" s="10"/>
      <c r="N6329" s="10"/>
      <c r="O6329" s="10"/>
      <c r="P6329" s="10"/>
      <c r="Q6329" s="10"/>
      <c r="R6329" s="10"/>
      <c r="S6329" s="10"/>
      <c r="T6329" s="10"/>
      <c r="U6329" s="10"/>
      <c r="V6329" s="10"/>
      <c r="W6329" s="10"/>
      <c r="X6329" s="10"/>
    </row>
    <row r="6330" spans="1:24" hidden="1" x14ac:dyDescent="0.2">
      <c r="A6330" s="3">
        <v>45615</v>
      </c>
      <c r="B6330" s="9">
        <v>-8.5</v>
      </c>
      <c r="C6330" s="9" t="s">
        <v>27</v>
      </c>
      <c r="D6330" s="9" t="s">
        <v>28</v>
      </c>
      <c r="E6330" s="9" t="s">
        <v>2727</v>
      </c>
      <c r="F6330" s="9" t="s">
        <v>52</v>
      </c>
      <c r="G6330" s="9" t="s">
        <v>1759</v>
      </c>
      <c r="H6330" s="9" t="s">
        <v>2728</v>
      </c>
      <c r="I6330" s="10"/>
      <c r="J6330" s="10"/>
      <c r="K6330" s="10"/>
      <c r="L6330" s="10"/>
      <c r="M6330" s="10"/>
      <c r="N6330" s="10"/>
      <c r="O6330" s="10"/>
      <c r="P6330" s="10"/>
      <c r="Q6330" s="10"/>
      <c r="R6330" s="10"/>
      <c r="S6330" s="10"/>
      <c r="T6330" s="10"/>
      <c r="U6330" s="10"/>
      <c r="V6330" s="10"/>
      <c r="W6330" s="10"/>
      <c r="X6330" s="10"/>
    </row>
    <row r="6331" spans="1:24" hidden="1" x14ac:dyDescent="0.2">
      <c r="A6331" s="3">
        <v>45616</v>
      </c>
      <c r="B6331" s="9">
        <v>-5</v>
      </c>
      <c r="C6331" s="9" t="s">
        <v>27</v>
      </c>
      <c r="D6331" s="9" t="s">
        <v>28</v>
      </c>
      <c r="E6331" s="9" t="s">
        <v>2727</v>
      </c>
      <c r="F6331" s="9" t="s">
        <v>52</v>
      </c>
      <c r="G6331" s="9" t="s">
        <v>1759</v>
      </c>
      <c r="H6331" s="9" t="s">
        <v>2728</v>
      </c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</row>
    <row r="6332" spans="1:24" hidden="1" x14ac:dyDescent="0.2">
      <c r="A6332" s="3">
        <v>45618</v>
      </c>
      <c r="B6332" s="9">
        <v>-81.41</v>
      </c>
      <c r="C6332" s="9" t="s">
        <v>27</v>
      </c>
      <c r="D6332" s="9" t="s">
        <v>28</v>
      </c>
      <c r="E6332" s="9" t="s">
        <v>2727</v>
      </c>
      <c r="F6332" s="9" t="s">
        <v>52</v>
      </c>
      <c r="G6332" s="9" t="s">
        <v>1759</v>
      </c>
      <c r="H6332" s="9" t="s">
        <v>2728</v>
      </c>
      <c r="I6332" s="10"/>
      <c r="J6332" s="10"/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</row>
    <row r="6333" spans="1:24" hidden="1" x14ac:dyDescent="0.2">
      <c r="A6333" s="3">
        <v>45622</v>
      </c>
      <c r="B6333" s="9">
        <v>-7</v>
      </c>
      <c r="C6333" s="9" t="s">
        <v>27</v>
      </c>
      <c r="D6333" s="9" t="s">
        <v>28</v>
      </c>
      <c r="E6333" s="9" t="s">
        <v>2727</v>
      </c>
      <c r="F6333" s="9" t="s">
        <v>52</v>
      </c>
      <c r="G6333" s="9" t="s">
        <v>1759</v>
      </c>
      <c r="H6333" s="9" t="s">
        <v>2728</v>
      </c>
      <c r="I6333" s="10"/>
      <c r="J6333" s="10"/>
      <c r="K6333" s="10"/>
      <c r="L6333" s="10"/>
      <c r="M6333" s="10"/>
      <c r="N6333" s="10"/>
      <c r="O6333" s="10"/>
      <c r="P6333" s="10"/>
      <c r="Q6333" s="10"/>
      <c r="R6333" s="10"/>
      <c r="S6333" s="10"/>
      <c r="T6333" s="10"/>
      <c r="U6333" s="10"/>
      <c r="V6333" s="10"/>
      <c r="W6333" s="10"/>
      <c r="X6333" s="10"/>
    </row>
    <row r="6334" spans="1:24" hidden="1" x14ac:dyDescent="0.2">
      <c r="A6334" s="3">
        <v>45631</v>
      </c>
      <c r="B6334" s="9">
        <v>-4.5</v>
      </c>
      <c r="C6334" s="9" t="s">
        <v>27</v>
      </c>
      <c r="D6334" s="9" t="s">
        <v>28</v>
      </c>
      <c r="E6334" s="9" t="s">
        <v>2727</v>
      </c>
      <c r="F6334" s="9" t="s">
        <v>52</v>
      </c>
      <c r="G6334" s="9" t="s">
        <v>1759</v>
      </c>
      <c r="H6334" s="9" t="s">
        <v>2728</v>
      </c>
      <c r="I6334" s="10"/>
      <c r="J6334" s="10"/>
      <c r="K6334" s="10"/>
      <c r="L6334" s="10"/>
      <c r="M6334" s="10"/>
      <c r="N6334" s="10"/>
      <c r="O6334" s="10"/>
      <c r="P6334" s="10"/>
      <c r="Q6334" s="10"/>
      <c r="R6334" s="10"/>
      <c r="S6334" s="10"/>
      <c r="T6334" s="10"/>
      <c r="U6334" s="10"/>
      <c r="V6334" s="10"/>
      <c r="W6334" s="10"/>
      <c r="X6334" s="10"/>
    </row>
    <row r="6335" spans="1:24" hidden="1" x14ac:dyDescent="0.2">
      <c r="A6335" s="3">
        <v>45632</v>
      </c>
      <c r="B6335" s="9">
        <v>-40.700000000000003</v>
      </c>
      <c r="C6335" s="9" t="s">
        <v>27</v>
      </c>
      <c r="D6335" s="9" t="s">
        <v>28</v>
      </c>
      <c r="E6335" s="9" t="s">
        <v>2727</v>
      </c>
      <c r="F6335" s="9" t="s">
        <v>52</v>
      </c>
      <c r="G6335" s="9" t="s">
        <v>1759</v>
      </c>
      <c r="H6335" s="9" t="s">
        <v>2728</v>
      </c>
      <c r="I6335" s="10"/>
      <c r="J6335" s="10"/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</row>
    <row r="6336" spans="1:24" hidden="1" x14ac:dyDescent="0.2">
      <c r="A6336" s="3">
        <v>45636</v>
      </c>
      <c r="B6336" s="9">
        <v>-23</v>
      </c>
      <c r="C6336" s="9" t="s">
        <v>27</v>
      </c>
      <c r="D6336" s="9" t="s">
        <v>28</v>
      </c>
      <c r="E6336" s="9" t="s">
        <v>2727</v>
      </c>
      <c r="F6336" s="9" t="s">
        <v>52</v>
      </c>
      <c r="G6336" s="9" t="s">
        <v>1759</v>
      </c>
      <c r="H6336" s="9" t="s">
        <v>2728</v>
      </c>
      <c r="I6336" s="10"/>
      <c r="J6336" s="10"/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</row>
    <row r="6337" spans="1:24" hidden="1" x14ac:dyDescent="0.2">
      <c r="A6337" s="3">
        <v>45643</v>
      </c>
      <c r="B6337" s="9">
        <v>-11.5</v>
      </c>
      <c r="C6337" s="9" t="s">
        <v>27</v>
      </c>
      <c r="D6337" s="9" t="s">
        <v>28</v>
      </c>
      <c r="E6337" s="9" t="s">
        <v>2727</v>
      </c>
      <c r="F6337" s="9" t="s">
        <v>52</v>
      </c>
      <c r="G6337" s="9" t="s">
        <v>1759</v>
      </c>
      <c r="H6337" s="9" t="s">
        <v>2728</v>
      </c>
      <c r="I6337" s="10"/>
      <c r="J6337" s="10"/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</row>
    <row r="6338" spans="1:24" hidden="1" x14ac:dyDescent="0.2">
      <c r="A6338" s="3">
        <v>45643</v>
      </c>
      <c r="B6338" s="9">
        <v>-9</v>
      </c>
      <c r="C6338" s="9" t="s">
        <v>27</v>
      </c>
      <c r="D6338" s="9" t="s">
        <v>28</v>
      </c>
      <c r="E6338" s="9" t="s">
        <v>2727</v>
      </c>
      <c r="F6338" s="9" t="s">
        <v>52</v>
      </c>
      <c r="G6338" s="9" t="s">
        <v>1759</v>
      </c>
      <c r="H6338" s="9" t="s">
        <v>2728</v>
      </c>
      <c r="I6338" s="10"/>
      <c r="J6338" s="10"/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</row>
    <row r="6339" spans="1:24" hidden="1" x14ac:dyDescent="0.2">
      <c r="A6339" s="3">
        <v>45660</v>
      </c>
      <c r="B6339" s="9">
        <v>-85.24</v>
      </c>
      <c r="C6339" s="9" t="s">
        <v>27</v>
      </c>
      <c r="D6339" s="9" t="s">
        <v>28</v>
      </c>
      <c r="E6339" s="9" t="s">
        <v>2727</v>
      </c>
      <c r="F6339" s="9" t="s">
        <v>52</v>
      </c>
      <c r="G6339" s="9" t="s">
        <v>1759</v>
      </c>
      <c r="H6339" s="9" t="s">
        <v>2728</v>
      </c>
      <c r="I6339" s="10"/>
      <c r="J6339" s="10"/>
      <c r="K6339" s="10"/>
      <c r="L6339" s="10"/>
      <c r="M6339" s="10"/>
      <c r="N6339" s="10"/>
      <c r="O6339" s="10"/>
      <c r="P6339" s="10"/>
      <c r="Q6339" s="10"/>
      <c r="R6339" s="10"/>
      <c r="S6339" s="10"/>
      <c r="T6339" s="10"/>
      <c r="U6339" s="10"/>
      <c r="V6339" s="10"/>
      <c r="W6339" s="10"/>
      <c r="X6339" s="10"/>
    </row>
    <row r="6340" spans="1:24" hidden="1" x14ac:dyDescent="0.2">
      <c r="A6340" s="3">
        <v>45674</v>
      </c>
      <c r="B6340" s="9">
        <v>-85.24</v>
      </c>
      <c r="C6340" s="9" t="s">
        <v>27</v>
      </c>
      <c r="D6340" s="9" t="s">
        <v>28</v>
      </c>
      <c r="E6340" s="9" t="s">
        <v>2727</v>
      </c>
      <c r="F6340" s="9" t="s">
        <v>52</v>
      </c>
      <c r="G6340" s="9" t="s">
        <v>1759</v>
      </c>
      <c r="H6340" s="9" t="s">
        <v>2728</v>
      </c>
      <c r="I6340" s="10"/>
      <c r="J6340" s="10"/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</row>
    <row r="6341" spans="1:24" hidden="1" x14ac:dyDescent="0.2">
      <c r="A6341" s="3">
        <v>45686</v>
      </c>
      <c r="B6341" s="9">
        <v>-14.5</v>
      </c>
      <c r="C6341" s="9" t="s">
        <v>27</v>
      </c>
      <c r="D6341" s="9" t="s">
        <v>28</v>
      </c>
      <c r="E6341" s="9" t="s">
        <v>2727</v>
      </c>
      <c r="F6341" s="9" t="s">
        <v>52</v>
      </c>
      <c r="G6341" s="9" t="s">
        <v>1759</v>
      </c>
      <c r="H6341" s="9" t="s">
        <v>2728</v>
      </c>
      <c r="I6341" s="10"/>
      <c r="J6341" s="10"/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</row>
    <row r="6342" spans="1:24" hidden="1" x14ac:dyDescent="0.2">
      <c r="A6342" s="3">
        <v>45688</v>
      </c>
      <c r="B6342" s="9">
        <v>-85.24</v>
      </c>
      <c r="C6342" s="9" t="s">
        <v>27</v>
      </c>
      <c r="D6342" s="9" t="s">
        <v>28</v>
      </c>
      <c r="E6342" s="9" t="s">
        <v>2727</v>
      </c>
      <c r="F6342" s="9" t="s">
        <v>52</v>
      </c>
      <c r="G6342" s="9" t="s">
        <v>1759</v>
      </c>
      <c r="H6342" s="9" t="s">
        <v>2728</v>
      </c>
      <c r="I6342" s="10"/>
      <c r="J6342" s="10"/>
      <c r="K6342" s="10"/>
      <c r="L6342" s="10"/>
      <c r="M6342" s="10"/>
      <c r="N6342" s="10"/>
      <c r="O6342" s="10"/>
      <c r="P6342" s="10"/>
      <c r="Q6342" s="10"/>
      <c r="R6342" s="10"/>
      <c r="S6342" s="10"/>
      <c r="T6342" s="10"/>
      <c r="U6342" s="10"/>
      <c r="V6342" s="10"/>
      <c r="W6342" s="10"/>
      <c r="X6342" s="10"/>
    </row>
    <row r="6343" spans="1:24" hidden="1" x14ac:dyDescent="0.2">
      <c r="A6343" s="3">
        <v>45694</v>
      </c>
      <c r="B6343" s="9">
        <v>-16.5</v>
      </c>
      <c r="C6343" s="9" t="s">
        <v>27</v>
      </c>
      <c r="D6343" s="9" t="s">
        <v>28</v>
      </c>
      <c r="E6343" s="9" t="s">
        <v>2727</v>
      </c>
      <c r="F6343" s="9" t="s">
        <v>52</v>
      </c>
      <c r="G6343" s="9" t="s">
        <v>1759</v>
      </c>
      <c r="H6343" s="9" t="s">
        <v>2728</v>
      </c>
      <c r="I6343" s="10"/>
      <c r="J6343" s="10"/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</row>
    <row r="6344" spans="1:24" hidden="1" x14ac:dyDescent="0.2">
      <c r="A6344" s="3">
        <v>45695</v>
      </c>
      <c r="B6344" s="9">
        <v>-4.5</v>
      </c>
      <c r="C6344" s="9" t="s">
        <v>27</v>
      </c>
      <c r="D6344" s="9" t="s">
        <v>28</v>
      </c>
      <c r="E6344" s="9" t="s">
        <v>2727</v>
      </c>
      <c r="F6344" s="9" t="s">
        <v>52</v>
      </c>
      <c r="G6344" s="9" t="s">
        <v>1759</v>
      </c>
      <c r="H6344" s="9" t="s">
        <v>2728</v>
      </c>
      <c r="I6344" s="10"/>
      <c r="J6344" s="10"/>
      <c r="K6344" s="10"/>
      <c r="L6344" s="10"/>
      <c r="M6344" s="10"/>
      <c r="N6344" s="10"/>
      <c r="O6344" s="10"/>
      <c r="P6344" s="10"/>
      <c r="Q6344" s="10"/>
      <c r="R6344" s="10"/>
      <c r="S6344" s="10"/>
      <c r="T6344" s="10"/>
      <c r="U6344" s="10"/>
      <c r="V6344" s="10"/>
      <c r="W6344" s="10"/>
      <c r="X6344" s="10"/>
    </row>
    <row r="6345" spans="1:24" hidden="1" x14ac:dyDescent="0.2">
      <c r="A6345" s="3">
        <v>45364</v>
      </c>
      <c r="B6345" s="9">
        <v>-11</v>
      </c>
      <c r="C6345" s="9" t="s">
        <v>27</v>
      </c>
      <c r="D6345" s="9" t="s">
        <v>28</v>
      </c>
      <c r="E6345" s="9" t="s">
        <v>1809</v>
      </c>
      <c r="F6345" s="9" t="s">
        <v>5538</v>
      </c>
      <c r="G6345" s="9" t="s">
        <v>5543</v>
      </c>
      <c r="H6345" s="9" t="s">
        <v>5636</v>
      </c>
      <c r="I6345" s="10"/>
      <c r="J6345" s="10"/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</row>
    <row r="6346" spans="1:24" hidden="1" x14ac:dyDescent="0.2">
      <c r="A6346" s="3">
        <v>45868</v>
      </c>
      <c r="B6346" s="9">
        <v>-56.22</v>
      </c>
      <c r="C6346" s="9" t="s">
        <v>172</v>
      </c>
      <c r="D6346" s="10"/>
      <c r="E6346" s="9" t="s">
        <v>4428</v>
      </c>
      <c r="F6346" s="9" t="s">
        <v>5538</v>
      </c>
      <c r="G6346" s="9" t="s">
        <v>5543</v>
      </c>
      <c r="H6346" s="9" t="s">
        <v>5636</v>
      </c>
      <c r="I6346" s="10"/>
      <c r="J6346" s="10"/>
      <c r="K6346" s="10"/>
      <c r="L6346" s="10"/>
      <c r="M6346" s="10"/>
      <c r="N6346" s="10"/>
      <c r="O6346" s="10"/>
      <c r="P6346" s="10"/>
      <c r="Q6346" s="10"/>
      <c r="R6346" s="10"/>
      <c r="S6346" s="10"/>
      <c r="T6346" s="10"/>
      <c r="U6346" s="10"/>
      <c r="V6346" s="10"/>
      <c r="W6346" s="10"/>
      <c r="X6346" s="10"/>
    </row>
    <row r="6347" spans="1:24" hidden="1" x14ac:dyDescent="0.2">
      <c r="A6347" s="3">
        <v>45698</v>
      </c>
      <c r="B6347" s="9">
        <v>-64.069999999999993</v>
      </c>
      <c r="C6347" s="9" t="s">
        <v>27</v>
      </c>
      <c r="D6347" s="9" t="s">
        <v>28</v>
      </c>
      <c r="E6347" s="9" t="s">
        <v>111</v>
      </c>
      <c r="F6347" s="9" t="s">
        <v>8</v>
      </c>
      <c r="G6347" s="10" t="s">
        <v>6043</v>
      </c>
      <c r="H6347" s="9" t="s">
        <v>112</v>
      </c>
      <c r="I6347" s="10"/>
      <c r="J6347" s="10"/>
      <c r="K6347" s="10"/>
      <c r="L6347" s="10"/>
      <c r="M6347" s="10"/>
      <c r="N6347" s="10"/>
      <c r="O6347" s="10"/>
      <c r="P6347" s="10"/>
      <c r="Q6347" s="10"/>
      <c r="R6347" s="10"/>
      <c r="S6347" s="10"/>
      <c r="T6347" s="10"/>
      <c r="U6347" s="10"/>
      <c r="V6347" s="10"/>
      <c r="W6347" s="10"/>
      <c r="X6347" s="10"/>
    </row>
    <row r="6348" spans="1:24" hidden="1" x14ac:dyDescent="0.2">
      <c r="A6348" s="3">
        <v>45621</v>
      </c>
      <c r="B6348" s="9">
        <v>-158.71</v>
      </c>
      <c r="C6348" s="9" t="s">
        <v>27</v>
      </c>
      <c r="D6348" s="9" t="s">
        <v>28</v>
      </c>
      <c r="E6348" s="9" t="s">
        <v>3103</v>
      </c>
      <c r="F6348" s="9" t="s">
        <v>2</v>
      </c>
      <c r="G6348" s="10"/>
      <c r="H6348" s="9" t="s">
        <v>3104</v>
      </c>
      <c r="I6348" s="10"/>
      <c r="J6348" s="10"/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</row>
    <row r="6349" spans="1:24" hidden="1" x14ac:dyDescent="0.2">
      <c r="A6349" s="3">
        <v>45525</v>
      </c>
      <c r="B6349" s="9">
        <v>-15.58</v>
      </c>
      <c r="C6349" s="9" t="s">
        <v>27</v>
      </c>
      <c r="D6349" s="9" t="s">
        <v>28</v>
      </c>
      <c r="E6349" s="9" t="s">
        <v>2603</v>
      </c>
      <c r="F6349" s="9" t="s">
        <v>84</v>
      </c>
      <c r="G6349" s="9" t="s">
        <v>85</v>
      </c>
      <c r="H6349" s="9" t="s">
        <v>2604</v>
      </c>
      <c r="I6349" s="10"/>
      <c r="J6349" s="10"/>
      <c r="K6349" s="10"/>
      <c r="L6349" s="10"/>
      <c r="M6349" s="10"/>
      <c r="N6349" s="10"/>
      <c r="O6349" s="10"/>
      <c r="P6349" s="10"/>
      <c r="Q6349" s="10"/>
      <c r="R6349" s="10"/>
      <c r="S6349" s="10"/>
      <c r="T6349" s="10"/>
      <c r="U6349" s="10"/>
      <c r="V6349" s="10"/>
      <c r="W6349" s="10"/>
      <c r="X6349" s="10"/>
    </row>
    <row r="6350" spans="1:24" hidden="1" x14ac:dyDescent="0.2">
      <c r="A6350" s="3">
        <v>45645</v>
      </c>
      <c r="B6350" s="9">
        <v>-15.58</v>
      </c>
      <c r="C6350" s="9" t="s">
        <v>27</v>
      </c>
      <c r="D6350" s="9" t="s">
        <v>28</v>
      </c>
      <c r="E6350" s="9" t="s">
        <v>2603</v>
      </c>
      <c r="F6350" s="9" t="s">
        <v>84</v>
      </c>
      <c r="G6350" s="9" t="s">
        <v>85</v>
      </c>
      <c r="H6350" s="9" t="s">
        <v>2604</v>
      </c>
      <c r="I6350" s="10"/>
      <c r="J6350" s="10"/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</row>
    <row r="6351" spans="1:24" hidden="1" x14ac:dyDescent="0.2">
      <c r="A6351" s="3">
        <v>45685</v>
      </c>
      <c r="B6351" s="9">
        <v>-5.4</v>
      </c>
      <c r="C6351" s="9" t="s">
        <v>27</v>
      </c>
      <c r="D6351" s="9" t="s">
        <v>28</v>
      </c>
      <c r="E6351" s="9" t="s">
        <v>2603</v>
      </c>
      <c r="F6351" s="9" t="s">
        <v>84</v>
      </c>
      <c r="G6351" s="9" t="s">
        <v>85</v>
      </c>
      <c r="H6351" s="9" t="s">
        <v>2604</v>
      </c>
      <c r="I6351" s="10"/>
      <c r="J6351" s="10"/>
      <c r="K6351" s="10"/>
      <c r="L6351" s="10"/>
      <c r="M6351" s="10"/>
      <c r="N6351" s="10"/>
      <c r="O6351" s="10"/>
      <c r="P6351" s="10"/>
      <c r="Q6351" s="10"/>
      <c r="R6351" s="10"/>
      <c r="S6351" s="10"/>
      <c r="T6351" s="10"/>
      <c r="U6351" s="10"/>
      <c r="V6351" s="10"/>
      <c r="W6351" s="10"/>
      <c r="X6351" s="10"/>
    </row>
    <row r="6352" spans="1:24" hidden="1" x14ac:dyDescent="0.2">
      <c r="A6352" s="3">
        <v>45762</v>
      </c>
      <c r="B6352" s="9">
        <v>-18.32</v>
      </c>
      <c r="C6352" s="9" t="s">
        <v>27</v>
      </c>
      <c r="D6352" s="9" t="s">
        <v>28</v>
      </c>
      <c r="E6352" s="9" t="s">
        <v>3720</v>
      </c>
      <c r="F6352" s="9" t="s">
        <v>5538</v>
      </c>
      <c r="G6352" s="9" t="s">
        <v>5543</v>
      </c>
      <c r="H6352" s="9" t="s">
        <v>5636</v>
      </c>
      <c r="I6352" s="10"/>
      <c r="J6352" s="10"/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</row>
    <row r="6353" spans="1:24" hidden="1" x14ac:dyDescent="0.2">
      <c r="A6353" s="3">
        <v>45829</v>
      </c>
      <c r="B6353" s="9">
        <v>-7.7</v>
      </c>
      <c r="C6353" s="9" t="s">
        <v>172</v>
      </c>
      <c r="D6353" s="10"/>
      <c r="E6353" s="9" t="s">
        <v>4164</v>
      </c>
      <c r="F6353" s="9" t="s">
        <v>11</v>
      </c>
      <c r="G6353" s="9" t="s">
        <v>628</v>
      </c>
      <c r="H6353" s="9" t="s">
        <v>4518</v>
      </c>
      <c r="I6353" s="10"/>
      <c r="J6353" s="10"/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</row>
    <row r="6354" spans="1:24" hidden="1" x14ac:dyDescent="0.2">
      <c r="A6354" s="3">
        <v>45677</v>
      </c>
      <c r="B6354" s="9">
        <v>-70.400000000000006</v>
      </c>
      <c r="C6354" s="9" t="s">
        <v>27</v>
      </c>
      <c r="D6354" s="9" t="s">
        <v>28</v>
      </c>
      <c r="E6354" s="9" t="s">
        <v>3086</v>
      </c>
      <c r="F6354" s="9" t="s">
        <v>15</v>
      </c>
      <c r="G6354" s="9" t="s">
        <v>5495</v>
      </c>
      <c r="H6354" s="9" t="s">
        <v>3087</v>
      </c>
      <c r="I6354" s="10"/>
      <c r="J6354" s="10"/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</row>
    <row r="6355" spans="1:24" hidden="1" x14ac:dyDescent="0.2">
      <c r="A6355" s="3">
        <v>45649</v>
      </c>
      <c r="B6355" s="9">
        <v>-87.46</v>
      </c>
      <c r="C6355" s="9" t="s">
        <v>27</v>
      </c>
      <c r="D6355" s="9" t="s">
        <v>28</v>
      </c>
      <c r="E6355" s="9" t="s">
        <v>3249</v>
      </c>
      <c r="F6355" s="9" t="s">
        <v>5538</v>
      </c>
      <c r="G6355" s="9" t="s">
        <v>5543</v>
      </c>
      <c r="H6355" s="9" t="s">
        <v>5571</v>
      </c>
      <c r="I6355" s="10"/>
      <c r="J6355" s="10"/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</row>
    <row r="6356" spans="1:24" hidden="1" x14ac:dyDescent="0.2">
      <c r="A6356" s="3">
        <v>45736</v>
      </c>
      <c r="B6356" s="9">
        <v>-82.4</v>
      </c>
      <c r="C6356" s="9" t="s">
        <v>27</v>
      </c>
      <c r="D6356" s="9" t="s">
        <v>28</v>
      </c>
      <c r="E6356" s="9" t="s">
        <v>3086</v>
      </c>
      <c r="F6356" s="9" t="s">
        <v>15</v>
      </c>
      <c r="G6356" s="9" t="s">
        <v>5495</v>
      </c>
      <c r="H6356" s="9" t="s">
        <v>3087</v>
      </c>
      <c r="I6356" s="10"/>
      <c r="J6356" s="10"/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</row>
    <row r="6357" spans="1:24" hidden="1" x14ac:dyDescent="0.2">
      <c r="A6357" s="3">
        <v>45803</v>
      </c>
      <c r="B6357" s="9">
        <v>-30.96</v>
      </c>
      <c r="C6357" s="9" t="s">
        <v>27</v>
      </c>
      <c r="D6357" s="9" t="s">
        <v>28</v>
      </c>
      <c r="E6357" s="9" t="s">
        <v>4000</v>
      </c>
      <c r="F6357" s="9" t="s">
        <v>5538</v>
      </c>
      <c r="G6357" s="9" t="s">
        <v>5543</v>
      </c>
      <c r="H6357" s="9" t="s">
        <v>5572</v>
      </c>
      <c r="I6357" s="10"/>
      <c r="J6357" s="10"/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</row>
    <row r="6358" spans="1:24" hidden="1" x14ac:dyDescent="0.2">
      <c r="A6358" s="3">
        <v>45702</v>
      </c>
      <c r="B6358" s="9">
        <v>-18.88</v>
      </c>
      <c r="C6358" s="9" t="s">
        <v>27</v>
      </c>
      <c r="D6358" s="9" t="s">
        <v>28</v>
      </c>
      <c r="E6358" s="9" t="s">
        <v>111</v>
      </c>
      <c r="F6358" s="9" t="s">
        <v>8</v>
      </c>
      <c r="G6358" s="10" t="s">
        <v>6043</v>
      </c>
      <c r="H6358" s="9" t="s">
        <v>112</v>
      </c>
      <c r="I6358" s="10"/>
      <c r="J6358" s="10"/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</row>
    <row r="6359" spans="1:24" hidden="1" x14ac:dyDescent="0.2">
      <c r="A6359" s="3">
        <v>45698</v>
      </c>
      <c r="B6359" s="9">
        <v>-10</v>
      </c>
      <c r="C6359" s="9" t="s">
        <v>27</v>
      </c>
      <c r="D6359" s="9" t="s">
        <v>28</v>
      </c>
      <c r="E6359" s="9" t="s">
        <v>2727</v>
      </c>
      <c r="F6359" s="9" t="s">
        <v>52</v>
      </c>
      <c r="G6359" s="9" t="s">
        <v>1759</v>
      </c>
      <c r="H6359" s="9" t="s">
        <v>2728</v>
      </c>
      <c r="I6359" s="10"/>
      <c r="J6359" s="10"/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</row>
    <row r="6360" spans="1:24" hidden="1" x14ac:dyDescent="0.2">
      <c r="A6360" s="3">
        <v>46003</v>
      </c>
      <c r="B6360" s="9">
        <v>-11</v>
      </c>
      <c r="C6360" s="9" t="s">
        <v>27</v>
      </c>
      <c r="D6360" s="9" t="s">
        <v>28</v>
      </c>
      <c r="E6360" s="9" t="s">
        <v>5210</v>
      </c>
      <c r="F6360" s="9" t="s">
        <v>5538</v>
      </c>
      <c r="G6360" s="9" t="s">
        <v>5543</v>
      </c>
      <c r="H6360" s="9" t="s">
        <v>5877</v>
      </c>
      <c r="I6360" s="10"/>
      <c r="J6360" s="10"/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</row>
    <row r="6361" spans="1:24" hidden="1" x14ac:dyDescent="0.2">
      <c r="A6361" s="3">
        <v>45614</v>
      </c>
      <c r="B6361" s="9">
        <v>-227.77</v>
      </c>
      <c r="C6361" s="9" t="s">
        <v>27</v>
      </c>
      <c r="D6361" s="9" t="s">
        <v>28</v>
      </c>
      <c r="E6361" s="9" t="s">
        <v>1531</v>
      </c>
      <c r="F6361" s="9" t="s">
        <v>13</v>
      </c>
      <c r="G6361" s="9" t="s">
        <v>673</v>
      </c>
      <c r="H6361" s="9" t="s">
        <v>1532</v>
      </c>
      <c r="I6361" s="10"/>
      <c r="J6361" s="10"/>
      <c r="K6361" s="10"/>
      <c r="L6361" s="10"/>
      <c r="M6361" s="10"/>
      <c r="N6361" s="10"/>
      <c r="O6361" s="10"/>
      <c r="P6361" s="10"/>
      <c r="Q6361" s="10"/>
      <c r="R6361" s="10"/>
      <c r="S6361" s="10"/>
      <c r="T6361" s="10"/>
      <c r="U6361" s="10"/>
      <c r="V6361" s="10"/>
      <c r="W6361" s="10"/>
      <c r="X6361" s="10"/>
    </row>
    <row r="6362" spans="1:24" hidden="1" x14ac:dyDescent="0.2">
      <c r="A6362" s="3">
        <v>45790</v>
      </c>
      <c r="B6362" s="9">
        <v>-150</v>
      </c>
      <c r="C6362" s="9" t="s">
        <v>27</v>
      </c>
      <c r="D6362" s="9" t="s">
        <v>28</v>
      </c>
      <c r="E6362" s="9" t="s">
        <v>1531</v>
      </c>
      <c r="F6362" s="9" t="s">
        <v>13</v>
      </c>
      <c r="G6362" s="9" t="s">
        <v>673</v>
      </c>
      <c r="H6362" s="9" t="s">
        <v>1532</v>
      </c>
      <c r="I6362" s="10"/>
      <c r="J6362" s="10"/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</row>
    <row r="6363" spans="1:24" hidden="1" x14ac:dyDescent="0.2">
      <c r="A6363" s="3">
        <v>46021</v>
      </c>
      <c r="B6363" s="9">
        <v>-139.66</v>
      </c>
      <c r="C6363" s="9" t="s">
        <v>27</v>
      </c>
      <c r="D6363" s="9" t="s">
        <v>28</v>
      </c>
      <c r="E6363" s="9" t="s">
        <v>5159</v>
      </c>
      <c r="F6363" s="9" t="s">
        <v>5538</v>
      </c>
      <c r="G6363" s="9" t="s">
        <v>5543</v>
      </c>
      <c r="H6363" s="9" t="s">
        <v>5160</v>
      </c>
      <c r="I6363" s="10"/>
      <c r="J6363" s="10"/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</row>
    <row r="6364" spans="1:24" hidden="1" x14ac:dyDescent="0.2">
      <c r="A6364" s="3">
        <v>45747</v>
      </c>
      <c r="B6364" s="9">
        <v>-15.58</v>
      </c>
      <c r="C6364" s="9" t="s">
        <v>27</v>
      </c>
      <c r="D6364" s="9" t="s">
        <v>28</v>
      </c>
      <c r="E6364" s="9" t="s">
        <v>2603</v>
      </c>
      <c r="F6364" s="9" t="s">
        <v>84</v>
      </c>
      <c r="G6364" s="9" t="s">
        <v>85</v>
      </c>
      <c r="H6364" s="9" t="s">
        <v>2604</v>
      </c>
      <c r="I6364" s="10"/>
      <c r="J6364" s="10"/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</row>
    <row r="6365" spans="1:24" hidden="1" x14ac:dyDescent="0.2">
      <c r="A6365" s="3">
        <v>45754</v>
      </c>
      <c r="B6365" s="9">
        <v>-15.58</v>
      </c>
      <c r="C6365" s="9" t="s">
        <v>27</v>
      </c>
      <c r="D6365" s="9" t="s">
        <v>28</v>
      </c>
      <c r="E6365" s="9" t="s">
        <v>2603</v>
      </c>
      <c r="F6365" s="9" t="s">
        <v>84</v>
      </c>
      <c r="G6365" s="9" t="s">
        <v>85</v>
      </c>
      <c r="H6365" s="9" t="s">
        <v>2604</v>
      </c>
      <c r="I6365" s="10"/>
      <c r="J6365" s="10"/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</row>
    <row r="6366" spans="1:24" hidden="1" x14ac:dyDescent="0.2">
      <c r="A6366" s="3">
        <v>45761</v>
      </c>
      <c r="B6366" s="9">
        <v>-15.58</v>
      </c>
      <c r="C6366" s="9" t="s">
        <v>27</v>
      </c>
      <c r="D6366" s="9" t="s">
        <v>28</v>
      </c>
      <c r="E6366" s="9" t="s">
        <v>2603</v>
      </c>
      <c r="F6366" s="9" t="s">
        <v>84</v>
      </c>
      <c r="G6366" s="9" t="s">
        <v>85</v>
      </c>
      <c r="H6366" s="9" t="s">
        <v>2604</v>
      </c>
      <c r="I6366" s="10"/>
      <c r="J6366" s="10"/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</row>
    <row r="6367" spans="1:24" hidden="1" x14ac:dyDescent="0.2">
      <c r="A6367" s="3">
        <v>45873</v>
      </c>
      <c r="B6367" s="9">
        <v>-15.58</v>
      </c>
      <c r="C6367" s="9" t="s">
        <v>27</v>
      </c>
      <c r="D6367" s="9" t="s">
        <v>28</v>
      </c>
      <c r="E6367" s="9" t="s">
        <v>2603</v>
      </c>
      <c r="F6367" s="9" t="s">
        <v>84</v>
      </c>
      <c r="G6367" s="9" t="s">
        <v>85</v>
      </c>
      <c r="H6367" s="9" t="s">
        <v>2604</v>
      </c>
      <c r="I6367" s="10"/>
      <c r="J6367" s="10"/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</row>
    <row r="6368" spans="1:24" hidden="1" x14ac:dyDescent="0.2">
      <c r="A6368" s="3">
        <v>45922</v>
      </c>
      <c r="B6368" s="9">
        <v>-15.58</v>
      </c>
      <c r="C6368" s="9" t="s">
        <v>27</v>
      </c>
      <c r="D6368" s="9" t="s">
        <v>28</v>
      </c>
      <c r="E6368" s="9" t="s">
        <v>2603</v>
      </c>
      <c r="F6368" s="9" t="s">
        <v>84</v>
      </c>
      <c r="G6368" s="9" t="s">
        <v>85</v>
      </c>
      <c r="H6368" s="9" t="s">
        <v>2604</v>
      </c>
      <c r="I6368" s="10"/>
      <c r="J6368" s="10"/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</row>
    <row r="6369" spans="1:24" hidden="1" x14ac:dyDescent="0.2">
      <c r="A6369" s="3">
        <v>45783</v>
      </c>
      <c r="B6369" s="9">
        <v>-15.58</v>
      </c>
      <c r="C6369" s="9" t="s">
        <v>172</v>
      </c>
      <c r="D6369" s="10"/>
      <c r="E6369" s="9" t="s">
        <v>3852</v>
      </c>
      <c r="F6369" s="9" t="s">
        <v>84</v>
      </c>
      <c r="G6369" s="9" t="s">
        <v>85</v>
      </c>
      <c r="H6369" s="9" t="s">
        <v>2604</v>
      </c>
      <c r="I6369" s="10"/>
      <c r="J6369" s="10"/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</row>
    <row r="6370" spans="1:24" hidden="1" x14ac:dyDescent="0.2">
      <c r="A6370" s="3">
        <v>45295</v>
      </c>
      <c r="B6370" s="9">
        <v>-12.3</v>
      </c>
      <c r="C6370" s="9" t="s">
        <v>27</v>
      </c>
      <c r="D6370" s="9" t="s">
        <v>28</v>
      </c>
      <c r="E6370" s="9" t="s">
        <v>1050</v>
      </c>
      <c r="F6370" s="9" t="s">
        <v>84</v>
      </c>
      <c r="G6370" s="9" t="s">
        <v>85</v>
      </c>
      <c r="H6370" s="9" t="s">
        <v>5484</v>
      </c>
      <c r="I6370" s="10"/>
      <c r="J6370" s="10"/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</row>
    <row r="6371" spans="1:24" hidden="1" x14ac:dyDescent="0.2">
      <c r="A6371" s="3">
        <v>45348</v>
      </c>
      <c r="B6371" s="9">
        <v>-9.5500000000000007</v>
      </c>
      <c r="C6371" s="9" t="s">
        <v>27</v>
      </c>
      <c r="D6371" s="9" t="s">
        <v>28</v>
      </c>
      <c r="E6371" s="9" t="s">
        <v>1050</v>
      </c>
      <c r="F6371" s="9" t="s">
        <v>84</v>
      </c>
      <c r="G6371" s="9" t="s">
        <v>85</v>
      </c>
      <c r="H6371" s="9" t="s">
        <v>5484</v>
      </c>
      <c r="I6371" s="10"/>
      <c r="J6371" s="10"/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</row>
    <row r="6372" spans="1:24" hidden="1" x14ac:dyDescent="0.2">
      <c r="A6372" s="3">
        <v>45989</v>
      </c>
      <c r="B6372" s="9">
        <v>-42.61</v>
      </c>
      <c r="C6372" s="9" t="s">
        <v>27</v>
      </c>
      <c r="D6372" s="9" t="s">
        <v>28</v>
      </c>
      <c r="E6372" s="9" t="s">
        <v>5244</v>
      </c>
      <c r="F6372" s="9" t="s">
        <v>5538</v>
      </c>
      <c r="G6372" s="9" t="s">
        <v>5543</v>
      </c>
      <c r="H6372" s="9" t="s">
        <v>5245</v>
      </c>
      <c r="I6372" s="10"/>
      <c r="J6372" s="10"/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</row>
    <row r="6373" spans="1:24" hidden="1" x14ac:dyDescent="0.2">
      <c r="A6373" s="3">
        <v>46021</v>
      </c>
      <c r="B6373" s="9">
        <v>-17.23</v>
      </c>
      <c r="C6373" s="9" t="s">
        <v>27</v>
      </c>
      <c r="D6373" s="9" t="s">
        <v>28</v>
      </c>
      <c r="E6373" s="9" t="s">
        <v>201</v>
      </c>
      <c r="F6373" s="9" t="s">
        <v>16</v>
      </c>
      <c r="G6373" s="9" t="s">
        <v>3771</v>
      </c>
      <c r="H6373" s="9" t="s">
        <v>202</v>
      </c>
      <c r="I6373" s="10"/>
      <c r="J6373" s="10"/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</row>
    <row r="6374" spans="1:24" hidden="1" x14ac:dyDescent="0.2">
      <c r="A6374" s="3">
        <v>45637</v>
      </c>
      <c r="B6374" s="9">
        <v>-51.45</v>
      </c>
      <c r="C6374" s="9" t="s">
        <v>27</v>
      </c>
      <c r="D6374" s="9" t="s">
        <v>28</v>
      </c>
      <c r="E6374" s="9" t="s">
        <v>3209</v>
      </c>
      <c r="F6374" s="9" t="s">
        <v>16</v>
      </c>
      <c r="G6374" s="9" t="s">
        <v>6049</v>
      </c>
      <c r="H6374" s="10" t="s">
        <v>5822</v>
      </c>
      <c r="I6374" s="10"/>
      <c r="J6374" s="10"/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</row>
    <row r="6375" spans="1:24" hidden="1" x14ac:dyDescent="0.2">
      <c r="A6375" s="3">
        <v>45553</v>
      </c>
      <c r="B6375" s="9">
        <v>-21.99</v>
      </c>
      <c r="C6375" s="9" t="s">
        <v>27</v>
      </c>
      <c r="D6375" s="9" t="s">
        <v>28</v>
      </c>
      <c r="E6375" s="9" t="s">
        <v>2733</v>
      </c>
      <c r="F6375" s="9" t="s">
        <v>16</v>
      </c>
      <c r="G6375" s="9" t="s">
        <v>6049</v>
      </c>
      <c r="H6375" s="10" t="s">
        <v>5820</v>
      </c>
      <c r="I6375" s="10"/>
      <c r="J6375" s="10"/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</row>
    <row r="6376" spans="1:24" hidden="1" x14ac:dyDescent="0.2">
      <c r="A6376" s="3">
        <v>45918</v>
      </c>
      <c r="B6376" s="9">
        <v>-50.15</v>
      </c>
      <c r="C6376" s="9" t="s">
        <v>27</v>
      </c>
      <c r="D6376" s="9" t="s">
        <v>28</v>
      </c>
      <c r="E6376" s="9" t="s">
        <v>4734</v>
      </c>
      <c r="F6376" s="9" t="s">
        <v>16</v>
      </c>
      <c r="G6376" s="9" t="s">
        <v>6049</v>
      </c>
      <c r="H6376" s="10" t="s">
        <v>5826</v>
      </c>
      <c r="I6376" s="10"/>
      <c r="J6376" s="10"/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</row>
    <row r="6377" spans="1:24" hidden="1" x14ac:dyDescent="0.2">
      <c r="A6377" s="3">
        <v>45492</v>
      </c>
      <c r="B6377" s="9">
        <v>-41.9</v>
      </c>
      <c r="C6377" s="9" t="s">
        <v>27</v>
      </c>
      <c r="D6377" s="9" t="s">
        <v>28</v>
      </c>
      <c r="E6377" s="9" t="s">
        <v>2437</v>
      </c>
      <c r="F6377" s="9" t="s">
        <v>16</v>
      </c>
      <c r="G6377" s="9" t="s">
        <v>6049</v>
      </c>
      <c r="H6377" s="10" t="s">
        <v>5819</v>
      </c>
      <c r="I6377" s="10"/>
      <c r="J6377" s="10"/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</row>
    <row r="6378" spans="1:24" hidden="1" x14ac:dyDescent="0.2">
      <c r="A6378" s="3">
        <v>45457</v>
      </c>
      <c r="B6378" s="9">
        <v>-83.91</v>
      </c>
      <c r="C6378" s="9" t="s">
        <v>27</v>
      </c>
      <c r="D6378" s="9" t="s">
        <v>28</v>
      </c>
      <c r="E6378" s="9" t="s">
        <v>2308</v>
      </c>
      <c r="F6378" s="9" t="s">
        <v>16</v>
      </c>
      <c r="G6378" s="9" t="s">
        <v>6049</v>
      </c>
      <c r="H6378" s="10" t="s">
        <v>5818</v>
      </c>
      <c r="I6378" s="10"/>
      <c r="J6378" s="10"/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</row>
    <row r="6379" spans="1:24" hidden="1" x14ac:dyDescent="0.2">
      <c r="A6379" s="3">
        <v>45938</v>
      </c>
      <c r="B6379" s="9">
        <v>-16.5</v>
      </c>
      <c r="C6379" s="9" t="s">
        <v>27</v>
      </c>
      <c r="D6379" s="9" t="s">
        <v>28</v>
      </c>
      <c r="E6379" s="9" t="s">
        <v>3658</v>
      </c>
      <c r="F6379" s="9" t="s">
        <v>16</v>
      </c>
      <c r="G6379" s="9" t="s">
        <v>6049</v>
      </c>
      <c r="H6379" s="9" t="s">
        <v>2959</v>
      </c>
      <c r="I6379" s="10"/>
      <c r="J6379" s="10"/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</row>
    <row r="6380" spans="1:24" hidden="1" x14ac:dyDescent="0.2">
      <c r="A6380" s="3">
        <v>45902</v>
      </c>
      <c r="B6380" s="9">
        <v>-24.25</v>
      </c>
      <c r="C6380" s="9" t="s">
        <v>27</v>
      </c>
      <c r="D6380" s="9" t="s">
        <v>28</v>
      </c>
      <c r="E6380" s="9" t="s">
        <v>4645</v>
      </c>
      <c r="F6380" s="9" t="s">
        <v>16</v>
      </c>
      <c r="G6380" s="9" t="s">
        <v>6049</v>
      </c>
      <c r="H6380" s="10" t="s">
        <v>5985</v>
      </c>
      <c r="I6380" s="10"/>
      <c r="J6380" s="10"/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</row>
    <row r="6381" spans="1:24" hidden="1" x14ac:dyDescent="0.2">
      <c r="A6381" s="3">
        <v>45650</v>
      </c>
      <c r="B6381" s="9">
        <v>-29.99</v>
      </c>
      <c r="C6381" s="9" t="s">
        <v>27</v>
      </c>
      <c r="D6381" s="9" t="s">
        <v>28</v>
      </c>
      <c r="E6381" s="9" t="s">
        <v>1488</v>
      </c>
      <c r="F6381" s="9" t="s">
        <v>16</v>
      </c>
      <c r="G6381" s="9" t="s">
        <v>6049</v>
      </c>
      <c r="H6381" s="9" t="s">
        <v>5514</v>
      </c>
      <c r="I6381" s="10"/>
      <c r="J6381" s="10"/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</row>
    <row r="6382" spans="1:24" hidden="1" x14ac:dyDescent="0.2">
      <c r="A6382" s="3">
        <v>45937</v>
      </c>
      <c r="B6382" s="9">
        <v>-55</v>
      </c>
      <c r="C6382" s="9" t="s">
        <v>27</v>
      </c>
      <c r="D6382" s="9" t="s">
        <v>28</v>
      </c>
      <c r="E6382" s="9" t="s">
        <v>4858</v>
      </c>
      <c r="F6382" s="9" t="s">
        <v>5538</v>
      </c>
      <c r="G6382" s="9" t="s">
        <v>5543</v>
      </c>
      <c r="H6382" s="9" t="s">
        <v>5637</v>
      </c>
      <c r="I6382" s="10"/>
      <c r="J6382" s="10"/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</row>
    <row r="6383" spans="1:24" hidden="1" x14ac:dyDescent="0.2">
      <c r="A6383" s="3">
        <v>46020</v>
      </c>
      <c r="B6383" s="9">
        <v>-12.95</v>
      </c>
      <c r="C6383" s="9" t="s">
        <v>27</v>
      </c>
      <c r="D6383" s="9" t="s">
        <v>28</v>
      </c>
      <c r="E6383" s="9" t="s">
        <v>5166</v>
      </c>
      <c r="F6383" s="9" t="s">
        <v>5538</v>
      </c>
      <c r="G6383" s="9" t="s">
        <v>5543</v>
      </c>
      <c r="H6383" s="9" t="s">
        <v>5638</v>
      </c>
      <c r="I6383" s="10"/>
      <c r="J6383" s="10"/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</row>
    <row r="6384" spans="1:24" hidden="1" x14ac:dyDescent="0.2">
      <c r="A6384" s="3">
        <v>45852</v>
      </c>
      <c r="B6384" s="9">
        <v>-183.5</v>
      </c>
      <c r="C6384" s="9" t="s">
        <v>27</v>
      </c>
      <c r="D6384" s="9" t="s">
        <v>28</v>
      </c>
      <c r="E6384" s="9" t="s">
        <v>4320</v>
      </c>
      <c r="F6384" s="9" t="s">
        <v>5538</v>
      </c>
      <c r="G6384" s="9" t="s">
        <v>5543</v>
      </c>
      <c r="H6384" s="10" t="s">
        <v>5878</v>
      </c>
      <c r="I6384" s="10"/>
      <c r="J6384" s="10"/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</row>
    <row r="6385" spans="1:24" hidden="1" x14ac:dyDescent="0.2">
      <c r="A6385" s="3">
        <v>45681</v>
      </c>
      <c r="B6385" s="9">
        <v>-62.69</v>
      </c>
      <c r="C6385" s="9" t="s">
        <v>27</v>
      </c>
      <c r="D6385" s="9" t="s">
        <v>28</v>
      </c>
      <c r="E6385" s="9" t="s">
        <v>3400</v>
      </c>
      <c r="F6385" s="9" t="s">
        <v>5538</v>
      </c>
      <c r="G6385" s="9" t="s">
        <v>5543</v>
      </c>
      <c r="H6385" s="9" t="s">
        <v>3401</v>
      </c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</row>
    <row r="6386" spans="1:24" hidden="1" x14ac:dyDescent="0.2">
      <c r="A6386" s="3">
        <v>46000</v>
      </c>
      <c r="B6386" s="9">
        <v>-23.85</v>
      </c>
      <c r="C6386" s="9" t="s">
        <v>27</v>
      </c>
      <c r="D6386" s="9" t="s">
        <v>28</v>
      </c>
      <c r="E6386" s="9" t="s">
        <v>5183</v>
      </c>
      <c r="F6386" s="9" t="s">
        <v>5538</v>
      </c>
      <c r="G6386" s="9" t="s">
        <v>5543</v>
      </c>
      <c r="H6386" s="9" t="s">
        <v>5184</v>
      </c>
      <c r="I6386" s="10"/>
      <c r="J6386" s="10"/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</row>
    <row r="6387" spans="1:24" hidden="1" x14ac:dyDescent="0.2">
      <c r="A6387" s="3">
        <v>46001</v>
      </c>
      <c r="B6387" s="9">
        <v>-11.67</v>
      </c>
      <c r="C6387" s="9" t="s">
        <v>27</v>
      </c>
      <c r="D6387" s="9" t="s">
        <v>28</v>
      </c>
      <c r="E6387" s="9" t="s">
        <v>5183</v>
      </c>
      <c r="F6387" s="9" t="s">
        <v>5538</v>
      </c>
      <c r="G6387" s="9" t="s">
        <v>5543</v>
      </c>
      <c r="H6387" s="9" t="s">
        <v>5184</v>
      </c>
      <c r="I6387" s="10"/>
      <c r="J6387" s="10"/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</row>
    <row r="6388" spans="1:24" hidden="1" x14ac:dyDescent="0.2">
      <c r="A6388" s="3">
        <v>46006</v>
      </c>
      <c r="B6388" s="9">
        <v>-24.87</v>
      </c>
      <c r="C6388" s="9" t="s">
        <v>27</v>
      </c>
      <c r="D6388" s="9" t="s">
        <v>28</v>
      </c>
      <c r="E6388" s="9" t="s">
        <v>5183</v>
      </c>
      <c r="F6388" s="9" t="s">
        <v>5538</v>
      </c>
      <c r="G6388" s="9" t="s">
        <v>5543</v>
      </c>
      <c r="H6388" s="9" t="s">
        <v>5184</v>
      </c>
      <c r="I6388" s="10"/>
      <c r="J6388" s="10"/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</row>
    <row r="6389" spans="1:24" hidden="1" x14ac:dyDescent="0.2">
      <c r="A6389" s="3">
        <v>46013</v>
      </c>
      <c r="B6389" s="9">
        <v>-53.29</v>
      </c>
      <c r="C6389" s="9" t="s">
        <v>27</v>
      </c>
      <c r="D6389" s="9" t="s">
        <v>28</v>
      </c>
      <c r="E6389" s="9" t="s">
        <v>5183</v>
      </c>
      <c r="F6389" s="9" t="s">
        <v>5538</v>
      </c>
      <c r="G6389" s="9" t="s">
        <v>5543</v>
      </c>
      <c r="H6389" s="9" t="s">
        <v>5184</v>
      </c>
      <c r="I6389" s="10"/>
      <c r="J6389" s="10"/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</row>
    <row r="6390" spans="1:24" hidden="1" x14ac:dyDescent="0.2">
      <c r="A6390" s="3">
        <v>46003</v>
      </c>
      <c r="B6390" s="9">
        <v>-12.18</v>
      </c>
      <c r="C6390" s="9" t="s">
        <v>27</v>
      </c>
      <c r="D6390" s="9" t="s">
        <v>28</v>
      </c>
      <c r="E6390" s="9" t="s">
        <v>5208</v>
      </c>
      <c r="F6390" s="9" t="s">
        <v>5538</v>
      </c>
      <c r="G6390" s="9" t="s">
        <v>5543</v>
      </c>
      <c r="H6390" s="9" t="s">
        <v>5209</v>
      </c>
      <c r="I6390" s="10"/>
      <c r="J6390" s="10"/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</row>
    <row r="6391" spans="1:24" hidden="1" x14ac:dyDescent="0.2">
      <c r="A6391" s="3">
        <v>45491</v>
      </c>
      <c r="B6391" s="9">
        <v>-35.200000000000003</v>
      </c>
      <c r="C6391" s="9" t="s">
        <v>27</v>
      </c>
      <c r="D6391" s="9" t="s">
        <v>28</v>
      </c>
      <c r="E6391" s="9" t="s">
        <v>2431</v>
      </c>
      <c r="F6391" s="9" t="s">
        <v>16</v>
      </c>
      <c r="G6391" s="9" t="s">
        <v>6049</v>
      </c>
      <c r="H6391" s="9" t="s">
        <v>2432</v>
      </c>
      <c r="I6391" s="10"/>
      <c r="J6391" s="10"/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</row>
    <row r="6392" spans="1:24" hidden="1" x14ac:dyDescent="0.2">
      <c r="A6392" s="3">
        <v>45530</v>
      </c>
      <c r="B6392" s="9">
        <v>-14.99</v>
      </c>
      <c r="C6392" s="9" t="s">
        <v>27</v>
      </c>
      <c r="D6392" s="9" t="s">
        <v>28</v>
      </c>
      <c r="E6392" s="9" t="s">
        <v>2627</v>
      </c>
      <c r="F6392" s="9" t="s">
        <v>16</v>
      </c>
      <c r="G6392" s="9" t="s">
        <v>6049</v>
      </c>
      <c r="H6392" s="9" t="s">
        <v>2628</v>
      </c>
      <c r="I6392" s="10"/>
      <c r="J6392" s="10"/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</row>
    <row r="6393" spans="1:24" hidden="1" x14ac:dyDescent="0.2">
      <c r="A6393" s="3">
        <v>45926</v>
      </c>
      <c r="B6393" s="9">
        <v>-61.9</v>
      </c>
      <c r="C6393" s="9" t="s">
        <v>172</v>
      </c>
      <c r="D6393" s="10"/>
      <c r="E6393" s="9" t="s">
        <v>4807</v>
      </c>
      <c r="F6393" s="9" t="s">
        <v>16</v>
      </c>
      <c r="G6393" s="9" t="s">
        <v>6049</v>
      </c>
      <c r="H6393" s="9" t="s">
        <v>4808</v>
      </c>
      <c r="I6393" s="10"/>
      <c r="J6393" s="10"/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</row>
    <row r="6394" spans="1:24" hidden="1" x14ac:dyDescent="0.2">
      <c r="A6394" s="3">
        <v>45804</v>
      </c>
      <c r="B6394" s="9">
        <v>-12.98</v>
      </c>
      <c r="C6394" s="9" t="s">
        <v>172</v>
      </c>
      <c r="D6394" s="10"/>
      <c r="E6394" s="9" t="s">
        <v>4009</v>
      </c>
      <c r="F6394" s="9" t="s">
        <v>16</v>
      </c>
      <c r="G6394" s="9" t="s">
        <v>6049</v>
      </c>
      <c r="H6394" s="9" t="s">
        <v>5530</v>
      </c>
      <c r="I6394" s="10"/>
      <c r="J6394" s="10"/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</row>
    <row r="6395" spans="1:24" hidden="1" x14ac:dyDescent="0.2">
      <c r="A6395" s="3">
        <v>45293</v>
      </c>
      <c r="B6395" s="9">
        <v>-24.99</v>
      </c>
      <c r="C6395" s="9" t="s">
        <v>27</v>
      </c>
      <c r="D6395" s="9" t="s">
        <v>28</v>
      </c>
      <c r="E6395" s="9" t="s">
        <v>158</v>
      </c>
      <c r="F6395" s="9" t="s">
        <v>16</v>
      </c>
      <c r="G6395" s="9" t="s">
        <v>6049</v>
      </c>
      <c r="H6395" s="9" t="s">
        <v>5530</v>
      </c>
      <c r="I6395" s="10"/>
      <c r="J6395" s="10"/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</row>
    <row r="6396" spans="1:24" hidden="1" x14ac:dyDescent="0.2">
      <c r="A6396" s="3">
        <v>45953</v>
      </c>
      <c r="B6396" s="9">
        <v>-3.66</v>
      </c>
      <c r="C6396" s="9" t="s">
        <v>27</v>
      </c>
      <c r="D6396" s="9" t="s">
        <v>28</v>
      </c>
      <c r="E6396" s="9" t="s">
        <v>4966</v>
      </c>
      <c r="F6396" s="9" t="s">
        <v>19</v>
      </c>
      <c r="G6396" s="9" t="s">
        <v>18</v>
      </c>
      <c r="H6396" s="10" t="s">
        <v>5950</v>
      </c>
      <c r="I6396" s="10"/>
      <c r="J6396" s="10"/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</row>
    <row r="6397" spans="1:24" hidden="1" x14ac:dyDescent="0.2">
      <c r="A6397" s="3">
        <v>45623</v>
      </c>
      <c r="B6397" s="9">
        <v>-54.5</v>
      </c>
      <c r="C6397" s="9" t="s">
        <v>27</v>
      </c>
      <c r="D6397" s="9" t="s">
        <v>28</v>
      </c>
      <c r="E6397" s="9" t="s">
        <v>1107</v>
      </c>
      <c r="F6397" s="9" t="s">
        <v>5538</v>
      </c>
      <c r="G6397" s="9" t="s">
        <v>5543</v>
      </c>
      <c r="H6397" s="9" t="s">
        <v>5574</v>
      </c>
      <c r="I6397" s="10"/>
      <c r="J6397" s="10"/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</row>
    <row r="6398" spans="1:24" hidden="1" x14ac:dyDescent="0.2">
      <c r="A6398" s="3">
        <v>45623</v>
      </c>
      <c r="B6398" s="9">
        <v>-18</v>
      </c>
      <c r="C6398" s="9" t="s">
        <v>27</v>
      </c>
      <c r="D6398" s="9" t="s">
        <v>28</v>
      </c>
      <c r="E6398" s="9" t="s">
        <v>1107</v>
      </c>
      <c r="F6398" s="9" t="s">
        <v>5538</v>
      </c>
      <c r="G6398" s="9" t="s">
        <v>5543</v>
      </c>
      <c r="H6398" s="9" t="s">
        <v>5574</v>
      </c>
      <c r="I6398" s="10"/>
      <c r="J6398" s="10"/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</row>
    <row r="6399" spans="1:24" hidden="1" x14ac:dyDescent="0.2">
      <c r="A6399" s="3">
        <v>45623</v>
      </c>
      <c r="B6399" s="9">
        <v>-6.5</v>
      </c>
      <c r="C6399" s="9" t="s">
        <v>27</v>
      </c>
      <c r="D6399" s="9" t="s">
        <v>28</v>
      </c>
      <c r="E6399" s="9" t="s">
        <v>1107</v>
      </c>
      <c r="F6399" s="9" t="s">
        <v>5538</v>
      </c>
      <c r="G6399" s="9" t="s">
        <v>5543</v>
      </c>
      <c r="H6399" s="9" t="s">
        <v>5574</v>
      </c>
      <c r="I6399" s="10"/>
      <c r="J6399" s="10"/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</row>
    <row r="6400" spans="1:24" hidden="1" x14ac:dyDescent="0.2">
      <c r="A6400" s="3">
        <v>45502</v>
      </c>
      <c r="B6400" s="9">
        <v>-28</v>
      </c>
      <c r="C6400" s="9" t="s">
        <v>27</v>
      </c>
      <c r="D6400" s="9" t="s">
        <v>28</v>
      </c>
      <c r="E6400" s="9" t="s">
        <v>2485</v>
      </c>
      <c r="F6400" s="9" t="s">
        <v>5538</v>
      </c>
      <c r="G6400" s="9" t="s">
        <v>5543</v>
      </c>
      <c r="H6400" s="9" t="s">
        <v>2486</v>
      </c>
      <c r="I6400" s="10"/>
      <c r="J6400" s="10"/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</row>
    <row r="6401" spans="1:24" hidden="1" x14ac:dyDescent="0.2">
      <c r="A6401" s="3">
        <v>45356</v>
      </c>
      <c r="B6401" s="9">
        <v>-49.39</v>
      </c>
      <c r="C6401" s="9" t="s">
        <v>27</v>
      </c>
      <c r="D6401" s="9" t="s">
        <v>28</v>
      </c>
      <c r="E6401" s="9" t="s">
        <v>936</v>
      </c>
      <c r="F6401" s="9" t="s">
        <v>5538</v>
      </c>
      <c r="G6401" s="9" t="s">
        <v>5543</v>
      </c>
      <c r="H6401" s="9" t="s">
        <v>937</v>
      </c>
      <c r="I6401" s="10"/>
      <c r="J6401" s="10"/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</row>
    <row r="6402" spans="1:24" hidden="1" x14ac:dyDescent="0.2">
      <c r="A6402" s="3">
        <v>45356</v>
      </c>
      <c r="B6402" s="9">
        <v>-36.99</v>
      </c>
      <c r="C6402" s="9" t="s">
        <v>27</v>
      </c>
      <c r="D6402" s="9" t="s">
        <v>28</v>
      </c>
      <c r="E6402" s="9" t="s">
        <v>936</v>
      </c>
      <c r="F6402" s="9" t="s">
        <v>5538</v>
      </c>
      <c r="G6402" s="9" t="s">
        <v>5543</v>
      </c>
      <c r="H6402" s="9" t="s">
        <v>937</v>
      </c>
      <c r="I6402" s="10"/>
      <c r="J6402" s="10"/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</row>
    <row r="6403" spans="1:24" hidden="1" x14ac:dyDescent="0.2">
      <c r="A6403" s="3">
        <v>45953</v>
      </c>
      <c r="B6403" s="9">
        <v>-2.2000000000000002</v>
      </c>
      <c r="C6403" s="9" t="s">
        <v>27</v>
      </c>
      <c r="D6403" s="9" t="s">
        <v>28</v>
      </c>
      <c r="E6403" s="9" t="s">
        <v>4967</v>
      </c>
      <c r="F6403" s="9" t="s">
        <v>19</v>
      </c>
      <c r="G6403" s="9" t="s">
        <v>18</v>
      </c>
      <c r="H6403" s="10" t="s">
        <v>5950</v>
      </c>
      <c r="I6403" s="10"/>
      <c r="J6403" s="10"/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</row>
    <row r="6404" spans="1:24" hidden="1" x14ac:dyDescent="0.2">
      <c r="A6404" s="3">
        <v>45954</v>
      </c>
      <c r="B6404" s="9">
        <v>-2.2599999999999998</v>
      </c>
      <c r="C6404" s="9" t="s">
        <v>27</v>
      </c>
      <c r="D6404" s="9" t="s">
        <v>28</v>
      </c>
      <c r="E6404" s="9" t="s">
        <v>4976</v>
      </c>
      <c r="F6404" s="9" t="s">
        <v>19</v>
      </c>
      <c r="G6404" s="9" t="s">
        <v>18</v>
      </c>
      <c r="H6404" s="10" t="s">
        <v>5950</v>
      </c>
      <c r="I6404" s="10"/>
      <c r="J6404" s="10"/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</row>
    <row r="6405" spans="1:24" hidden="1" x14ac:dyDescent="0.2">
      <c r="A6405" s="3">
        <v>45351</v>
      </c>
      <c r="B6405" s="9">
        <v>-29.99</v>
      </c>
      <c r="C6405" s="9" t="s">
        <v>27</v>
      </c>
      <c r="D6405" s="9" t="s">
        <v>28</v>
      </c>
      <c r="E6405" s="9" t="s">
        <v>158</v>
      </c>
      <c r="F6405" s="9" t="s">
        <v>16</v>
      </c>
      <c r="G6405" s="9" t="s">
        <v>6049</v>
      </c>
      <c r="H6405" s="9" t="s">
        <v>5530</v>
      </c>
      <c r="I6405" s="10"/>
      <c r="J6405" s="10"/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</row>
    <row r="6406" spans="1:24" hidden="1" x14ac:dyDescent="0.2">
      <c r="A6406" s="3">
        <v>45418</v>
      </c>
      <c r="B6406" s="9">
        <v>-59.99</v>
      </c>
      <c r="C6406" s="9" t="s">
        <v>27</v>
      </c>
      <c r="D6406" s="9" t="s">
        <v>28</v>
      </c>
      <c r="E6406" s="9" t="s">
        <v>158</v>
      </c>
      <c r="F6406" s="9" t="s">
        <v>16</v>
      </c>
      <c r="G6406" s="9" t="s">
        <v>6049</v>
      </c>
      <c r="H6406" s="9" t="s">
        <v>5530</v>
      </c>
      <c r="I6406" s="10"/>
      <c r="J6406" s="10"/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</row>
    <row r="6407" spans="1:24" hidden="1" x14ac:dyDescent="0.2">
      <c r="A6407" s="3">
        <v>45468</v>
      </c>
      <c r="B6407" s="9">
        <v>-26.99</v>
      </c>
      <c r="C6407" s="9" t="s">
        <v>27</v>
      </c>
      <c r="D6407" s="9" t="s">
        <v>28</v>
      </c>
      <c r="E6407" s="9" t="s">
        <v>158</v>
      </c>
      <c r="F6407" s="9" t="s">
        <v>16</v>
      </c>
      <c r="G6407" s="9" t="s">
        <v>6049</v>
      </c>
      <c r="H6407" s="9" t="s">
        <v>5530</v>
      </c>
      <c r="I6407" s="10"/>
      <c r="J6407" s="10"/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</row>
    <row r="6408" spans="1:24" hidden="1" x14ac:dyDescent="0.2">
      <c r="A6408" s="3">
        <v>45589</v>
      </c>
      <c r="B6408" s="9">
        <v>-30.99</v>
      </c>
      <c r="C6408" s="9" t="s">
        <v>27</v>
      </c>
      <c r="D6408" s="9" t="s">
        <v>28</v>
      </c>
      <c r="E6408" s="9" t="s">
        <v>158</v>
      </c>
      <c r="F6408" s="9" t="s">
        <v>16</v>
      </c>
      <c r="G6408" s="9" t="s">
        <v>6049</v>
      </c>
      <c r="H6408" s="9" t="s">
        <v>5530</v>
      </c>
      <c r="I6408" s="10"/>
      <c r="J6408" s="10"/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</row>
    <row r="6409" spans="1:24" x14ac:dyDescent="0.2">
      <c r="A6409" s="3">
        <v>45734</v>
      </c>
      <c r="B6409" s="9">
        <v>-100</v>
      </c>
      <c r="C6409" s="9" t="s">
        <v>36</v>
      </c>
      <c r="D6409" s="9" t="s">
        <v>37</v>
      </c>
      <c r="E6409" s="9" t="s">
        <v>3602</v>
      </c>
      <c r="F6409" s="9" t="s">
        <v>5537</v>
      </c>
      <c r="G6409" s="9" t="s">
        <v>5492</v>
      </c>
      <c r="H6409" s="10" t="s">
        <v>5664</v>
      </c>
      <c r="I6409" s="10"/>
      <c r="J6409" s="10"/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</row>
    <row r="6410" spans="1:24" hidden="1" x14ac:dyDescent="0.2">
      <c r="A6410" s="3">
        <v>45356</v>
      </c>
      <c r="B6410" s="9">
        <v>-28.12</v>
      </c>
      <c r="C6410" s="9" t="s">
        <v>27</v>
      </c>
      <c r="D6410" s="9" t="s">
        <v>28</v>
      </c>
      <c r="E6410" s="9" t="s">
        <v>936</v>
      </c>
      <c r="F6410" s="9" t="s">
        <v>5538</v>
      </c>
      <c r="G6410" s="9" t="s">
        <v>5543</v>
      </c>
      <c r="H6410" s="9" t="s">
        <v>937</v>
      </c>
      <c r="I6410" s="10"/>
      <c r="J6410" s="10"/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</row>
    <row r="6411" spans="1:24" hidden="1" x14ac:dyDescent="0.2">
      <c r="A6411" s="3">
        <v>45356</v>
      </c>
      <c r="B6411" s="9">
        <v>-4.03</v>
      </c>
      <c r="C6411" s="9" t="s">
        <v>27</v>
      </c>
      <c r="D6411" s="9" t="s">
        <v>28</v>
      </c>
      <c r="E6411" s="9" t="s">
        <v>936</v>
      </c>
      <c r="F6411" s="9" t="s">
        <v>5538</v>
      </c>
      <c r="G6411" s="9" t="s">
        <v>5543</v>
      </c>
      <c r="H6411" s="9" t="s">
        <v>937</v>
      </c>
      <c r="I6411" s="10"/>
      <c r="J6411" s="10"/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</row>
    <row r="6412" spans="1:24" hidden="1" x14ac:dyDescent="0.2">
      <c r="A6412" s="3">
        <v>45706</v>
      </c>
      <c r="B6412" s="9">
        <v>-44.12</v>
      </c>
      <c r="C6412" s="9" t="s">
        <v>27</v>
      </c>
      <c r="D6412" s="9" t="s">
        <v>28</v>
      </c>
      <c r="E6412" s="9" t="s">
        <v>111</v>
      </c>
      <c r="F6412" s="9" t="s">
        <v>8</v>
      </c>
      <c r="G6412" s="10" t="s">
        <v>6043</v>
      </c>
      <c r="H6412" s="9" t="s">
        <v>112</v>
      </c>
      <c r="I6412" s="10"/>
      <c r="J6412" s="10"/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</row>
    <row r="6413" spans="1:24" hidden="1" x14ac:dyDescent="0.2">
      <c r="A6413" s="3">
        <v>45702</v>
      </c>
      <c r="B6413" s="9">
        <v>-85.24</v>
      </c>
      <c r="C6413" s="9" t="s">
        <v>27</v>
      </c>
      <c r="D6413" s="9" t="s">
        <v>28</v>
      </c>
      <c r="E6413" s="9" t="s">
        <v>2727</v>
      </c>
      <c r="F6413" s="9" t="s">
        <v>52</v>
      </c>
      <c r="G6413" s="9" t="s">
        <v>1759</v>
      </c>
      <c r="H6413" s="9" t="s">
        <v>2728</v>
      </c>
      <c r="I6413" s="10"/>
      <c r="J6413" s="10"/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</row>
    <row r="6414" spans="1:24" hidden="1" x14ac:dyDescent="0.2">
      <c r="A6414" s="3">
        <v>45712</v>
      </c>
      <c r="B6414" s="9">
        <v>-4.5</v>
      </c>
      <c r="C6414" s="9" t="s">
        <v>27</v>
      </c>
      <c r="D6414" s="9" t="s">
        <v>28</v>
      </c>
      <c r="E6414" s="9" t="s">
        <v>2727</v>
      </c>
      <c r="F6414" s="9" t="s">
        <v>52</v>
      </c>
      <c r="G6414" s="9" t="s">
        <v>1759</v>
      </c>
      <c r="H6414" s="9" t="s">
        <v>2728</v>
      </c>
      <c r="I6414" s="10"/>
      <c r="J6414" s="10"/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</row>
    <row r="6415" spans="1:24" hidden="1" x14ac:dyDescent="0.2">
      <c r="A6415" s="3">
        <v>45712</v>
      </c>
      <c r="B6415" s="9">
        <v>-24.99</v>
      </c>
      <c r="C6415" s="9" t="s">
        <v>27</v>
      </c>
      <c r="D6415" s="9" t="s">
        <v>28</v>
      </c>
      <c r="E6415" s="9" t="s">
        <v>158</v>
      </c>
      <c r="F6415" s="9" t="s">
        <v>16</v>
      </c>
      <c r="G6415" s="9" t="s">
        <v>6049</v>
      </c>
      <c r="H6415" s="9" t="s">
        <v>5530</v>
      </c>
      <c r="I6415" s="10"/>
      <c r="J6415" s="10"/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</row>
    <row r="6416" spans="1:24" hidden="1" x14ac:dyDescent="0.2">
      <c r="A6416" s="3">
        <v>45519</v>
      </c>
      <c r="B6416" s="9">
        <v>-50</v>
      </c>
      <c r="C6416" s="9" t="s">
        <v>27</v>
      </c>
      <c r="D6416" s="9" t="s">
        <v>28</v>
      </c>
      <c r="E6416" s="9" t="s">
        <v>368</v>
      </c>
      <c r="F6416" s="9" t="s">
        <v>15</v>
      </c>
      <c r="G6416" s="9" t="s">
        <v>5495</v>
      </c>
      <c r="H6416" s="10" t="s">
        <v>6012</v>
      </c>
      <c r="I6416" s="10"/>
      <c r="J6416" s="10"/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</row>
    <row r="6417" spans="1:24" hidden="1" x14ac:dyDescent="0.2">
      <c r="A6417" s="3">
        <v>45814</v>
      </c>
      <c r="B6417" s="9">
        <v>-20.7</v>
      </c>
      <c r="C6417" s="9" t="s">
        <v>172</v>
      </c>
      <c r="D6417" s="10"/>
      <c r="E6417" s="9" t="s">
        <v>4082</v>
      </c>
      <c r="F6417" s="9" t="s">
        <v>15</v>
      </c>
      <c r="G6417" s="9" t="s">
        <v>5495</v>
      </c>
      <c r="H6417" s="10" t="s">
        <v>6037</v>
      </c>
      <c r="I6417" s="10"/>
      <c r="J6417" s="10"/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</row>
    <row r="6418" spans="1:24" hidden="1" x14ac:dyDescent="0.2">
      <c r="A6418" s="3">
        <v>45786</v>
      </c>
      <c r="B6418" s="9">
        <v>-8.1999999999999993</v>
      </c>
      <c r="C6418" s="9" t="s">
        <v>172</v>
      </c>
      <c r="D6418" s="10"/>
      <c r="E6418" s="9" t="s">
        <v>3894</v>
      </c>
      <c r="F6418" s="9" t="s">
        <v>15</v>
      </c>
      <c r="G6418" s="9" t="s">
        <v>5495</v>
      </c>
      <c r="H6418" s="10" t="s">
        <v>6037</v>
      </c>
      <c r="I6418" s="10"/>
      <c r="J6418" s="10"/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</row>
    <row r="6419" spans="1:24" hidden="1" x14ac:dyDescent="0.2">
      <c r="A6419" s="3">
        <v>45861</v>
      </c>
      <c r="B6419" s="9">
        <v>-202.36</v>
      </c>
      <c r="C6419" s="9" t="s">
        <v>172</v>
      </c>
      <c r="D6419" s="10"/>
      <c r="E6419" s="9" t="s">
        <v>4385</v>
      </c>
      <c r="F6419" s="9" t="s">
        <v>15</v>
      </c>
      <c r="G6419" s="9" t="s">
        <v>5495</v>
      </c>
      <c r="H6419" s="10" t="s">
        <v>6037</v>
      </c>
      <c r="I6419" s="10"/>
      <c r="J6419" s="10"/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</row>
    <row r="6420" spans="1:24" hidden="1" x14ac:dyDescent="0.2">
      <c r="A6420" s="3">
        <v>45716</v>
      </c>
      <c r="B6420" s="9">
        <v>-85.24</v>
      </c>
      <c r="C6420" s="9" t="s">
        <v>27</v>
      </c>
      <c r="D6420" s="9" t="s">
        <v>28</v>
      </c>
      <c r="E6420" s="9" t="s">
        <v>2727</v>
      </c>
      <c r="F6420" s="9" t="s">
        <v>52</v>
      </c>
      <c r="G6420" s="9" t="s">
        <v>1759</v>
      </c>
      <c r="H6420" s="9" t="s">
        <v>2728</v>
      </c>
      <c r="I6420" s="10"/>
      <c r="J6420" s="10"/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</row>
    <row r="6421" spans="1:24" hidden="1" x14ac:dyDescent="0.2">
      <c r="A6421" s="3">
        <v>45722</v>
      </c>
      <c r="B6421" s="9">
        <v>-10</v>
      </c>
      <c r="C6421" s="9" t="s">
        <v>27</v>
      </c>
      <c r="D6421" s="9" t="s">
        <v>28</v>
      </c>
      <c r="E6421" s="9" t="s">
        <v>2727</v>
      </c>
      <c r="F6421" s="9" t="s">
        <v>52</v>
      </c>
      <c r="G6421" s="9" t="s">
        <v>1759</v>
      </c>
      <c r="H6421" s="9" t="s">
        <v>2728</v>
      </c>
      <c r="I6421" s="10"/>
      <c r="J6421" s="10"/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</row>
    <row r="6422" spans="1:24" hidden="1" x14ac:dyDescent="0.2">
      <c r="A6422" s="3">
        <v>45730</v>
      </c>
      <c r="B6422" s="9">
        <v>-85.24</v>
      </c>
      <c r="C6422" s="9" t="s">
        <v>27</v>
      </c>
      <c r="D6422" s="9" t="s">
        <v>28</v>
      </c>
      <c r="E6422" s="9" t="s">
        <v>2727</v>
      </c>
      <c r="F6422" s="9" t="s">
        <v>52</v>
      </c>
      <c r="G6422" s="9" t="s">
        <v>1759</v>
      </c>
      <c r="H6422" s="9" t="s">
        <v>2728</v>
      </c>
      <c r="I6422" s="10"/>
      <c r="J6422" s="10"/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</row>
    <row r="6423" spans="1:24" hidden="1" x14ac:dyDescent="0.2">
      <c r="A6423" s="3">
        <v>45929</v>
      </c>
      <c r="B6423" s="9">
        <v>-5.64</v>
      </c>
      <c r="C6423" s="9" t="s">
        <v>27</v>
      </c>
      <c r="D6423" s="9" t="s">
        <v>28</v>
      </c>
      <c r="E6423" s="9" t="s">
        <v>936</v>
      </c>
      <c r="F6423" s="9" t="s">
        <v>5538</v>
      </c>
      <c r="G6423" s="9" t="s">
        <v>5543</v>
      </c>
      <c r="H6423" s="9" t="s">
        <v>937</v>
      </c>
      <c r="I6423" s="10"/>
      <c r="J6423" s="10"/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</row>
    <row r="6424" spans="1:24" hidden="1" x14ac:dyDescent="0.2">
      <c r="A6424" s="3">
        <v>45929</v>
      </c>
      <c r="B6424" s="9">
        <v>-1.01</v>
      </c>
      <c r="C6424" s="9" t="s">
        <v>27</v>
      </c>
      <c r="D6424" s="9" t="s">
        <v>28</v>
      </c>
      <c r="E6424" s="9" t="s">
        <v>936</v>
      </c>
      <c r="F6424" s="9" t="s">
        <v>5538</v>
      </c>
      <c r="G6424" s="9" t="s">
        <v>5543</v>
      </c>
      <c r="H6424" s="9" t="s">
        <v>937</v>
      </c>
      <c r="I6424" s="10"/>
      <c r="J6424" s="10"/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</row>
    <row r="6425" spans="1:24" hidden="1" x14ac:dyDescent="0.2">
      <c r="A6425" s="3">
        <v>45929</v>
      </c>
      <c r="B6425" s="9">
        <v>-27.82</v>
      </c>
      <c r="C6425" s="9" t="s">
        <v>27</v>
      </c>
      <c r="D6425" s="9" t="s">
        <v>28</v>
      </c>
      <c r="E6425" s="9" t="s">
        <v>936</v>
      </c>
      <c r="F6425" s="9" t="s">
        <v>5538</v>
      </c>
      <c r="G6425" s="9" t="s">
        <v>5543</v>
      </c>
      <c r="H6425" s="9" t="s">
        <v>937</v>
      </c>
      <c r="I6425" s="10"/>
      <c r="J6425" s="10"/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</row>
    <row r="6426" spans="1:24" hidden="1" x14ac:dyDescent="0.2">
      <c r="A6426" s="3">
        <v>45929</v>
      </c>
      <c r="B6426" s="9">
        <v>-23.99</v>
      </c>
      <c r="C6426" s="9" t="s">
        <v>27</v>
      </c>
      <c r="D6426" s="9" t="s">
        <v>28</v>
      </c>
      <c r="E6426" s="9" t="s">
        <v>936</v>
      </c>
      <c r="F6426" s="9" t="s">
        <v>5538</v>
      </c>
      <c r="G6426" s="9" t="s">
        <v>5543</v>
      </c>
      <c r="H6426" s="9" t="s">
        <v>937</v>
      </c>
      <c r="I6426" s="10"/>
      <c r="J6426" s="10"/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</row>
    <row r="6427" spans="1:24" hidden="1" x14ac:dyDescent="0.2">
      <c r="A6427" s="3">
        <v>45929</v>
      </c>
      <c r="B6427" s="9">
        <v>-14.11</v>
      </c>
      <c r="C6427" s="9" t="s">
        <v>27</v>
      </c>
      <c r="D6427" s="9" t="s">
        <v>28</v>
      </c>
      <c r="E6427" s="9" t="s">
        <v>936</v>
      </c>
      <c r="F6427" s="9" t="s">
        <v>5538</v>
      </c>
      <c r="G6427" s="9" t="s">
        <v>5543</v>
      </c>
      <c r="H6427" s="9" t="s">
        <v>937</v>
      </c>
      <c r="I6427" s="10"/>
      <c r="J6427" s="10"/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</row>
    <row r="6428" spans="1:24" hidden="1" x14ac:dyDescent="0.2">
      <c r="A6428" s="3">
        <v>45929</v>
      </c>
      <c r="B6428" s="9">
        <v>-11.59</v>
      </c>
      <c r="C6428" s="9" t="s">
        <v>27</v>
      </c>
      <c r="D6428" s="9" t="s">
        <v>28</v>
      </c>
      <c r="E6428" s="9" t="s">
        <v>936</v>
      </c>
      <c r="F6428" s="9" t="s">
        <v>5538</v>
      </c>
      <c r="G6428" s="9" t="s">
        <v>5543</v>
      </c>
      <c r="H6428" s="9" t="s">
        <v>937</v>
      </c>
      <c r="I6428" s="10"/>
      <c r="J6428" s="10"/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</row>
    <row r="6429" spans="1:24" hidden="1" x14ac:dyDescent="0.2">
      <c r="A6429" s="3">
        <v>45929</v>
      </c>
      <c r="B6429" s="9">
        <v>-10.08</v>
      </c>
      <c r="C6429" s="9" t="s">
        <v>27</v>
      </c>
      <c r="D6429" s="9" t="s">
        <v>28</v>
      </c>
      <c r="E6429" s="9" t="s">
        <v>936</v>
      </c>
      <c r="F6429" s="9" t="s">
        <v>5538</v>
      </c>
      <c r="G6429" s="9" t="s">
        <v>5543</v>
      </c>
      <c r="H6429" s="9" t="s">
        <v>937</v>
      </c>
      <c r="I6429" s="10"/>
      <c r="J6429" s="10"/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</row>
    <row r="6430" spans="1:24" hidden="1" x14ac:dyDescent="0.2">
      <c r="A6430" s="3">
        <v>45929</v>
      </c>
      <c r="B6430" s="9">
        <v>-76.61</v>
      </c>
      <c r="C6430" s="9" t="s">
        <v>27</v>
      </c>
      <c r="D6430" s="9" t="s">
        <v>28</v>
      </c>
      <c r="E6430" s="9" t="s">
        <v>936</v>
      </c>
      <c r="F6430" s="9" t="s">
        <v>5538</v>
      </c>
      <c r="G6430" s="9" t="s">
        <v>5543</v>
      </c>
      <c r="H6430" s="9" t="s">
        <v>937</v>
      </c>
      <c r="I6430" s="10"/>
      <c r="J6430" s="10"/>
      <c r="K6430" s="10"/>
      <c r="L6430" s="10"/>
      <c r="M6430" s="10"/>
      <c r="N6430" s="10"/>
      <c r="O6430" s="10"/>
      <c r="P6430" s="10"/>
      <c r="Q6430" s="10"/>
      <c r="R6430" s="10"/>
      <c r="S6430" s="10"/>
      <c r="T6430" s="10"/>
      <c r="U6430" s="10"/>
      <c r="V6430" s="10"/>
      <c r="W6430" s="10"/>
      <c r="X6430" s="10"/>
    </row>
    <row r="6431" spans="1:24" hidden="1" x14ac:dyDescent="0.2">
      <c r="A6431" s="3">
        <v>45929</v>
      </c>
      <c r="B6431" s="9">
        <v>-54.43</v>
      </c>
      <c r="C6431" s="9" t="s">
        <v>27</v>
      </c>
      <c r="D6431" s="9" t="s">
        <v>28</v>
      </c>
      <c r="E6431" s="9" t="s">
        <v>936</v>
      </c>
      <c r="F6431" s="9" t="s">
        <v>5538</v>
      </c>
      <c r="G6431" s="9" t="s">
        <v>5543</v>
      </c>
      <c r="H6431" s="9" t="s">
        <v>937</v>
      </c>
      <c r="I6431" s="10"/>
      <c r="J6431" s="10"/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</row>
    <row r="6432" spans="1:24" hidden="1" x14ac:dyDescent="0.2">
      <c r="A6432" s="3">
        <v>45320</v>
      </c>
      <c r="B6432" s="9">
        <v>-61.5</v>
      </c>
      <c r="C6432" s="9" t="s">
        <v>27</v>
      </c>
      <c r="D6432" s="9" t="s">
        <v>28</v>
      </c>
      <c r="E6432" s="9" t="s">
        <v>1642</v>
      </c>
      <c r="F6432" s="9" t="s">
        <v>5538</v>
      </c>
      <c r="G6432" s="9" t="s">
        <v>5543</v>
      </c>
      <c r="H6432" s="9" t="s">
        <v>1643</v>
      </c>
      <c r="I6432" s="10"/>
      <c r="J6432" s="10"/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</row>
    <row r="6433" spans="1:24" hidden="1" x14ac:dyDescent="0.2">
      <c r="A6433" s="3">
        <v>45958</v>
      </c>
      <c r="B6433" s="9">
        <v>-15.1</v>
      </c>
      <c r="C6433" s="9" t="s">
        <v>27</v>
      </c>
      <c r="D6433" s="9" t="s">
        <v>28</v>
      </c>
      <c r="E6433" s="9" t="s">
        <v>5003</v>
      </c>
      <c r="F6433" s="9" t="s">
        <v>5538</v>
      </c>
      <c r="G6433" s="9" t="s">
        <v>5543</v>
      </c>
      <c r="H6433" s="10" t="s">
        <v>5003</v>
      </c>
      <c r="I6433" s="10"/>
      <c r="J6433" s="10"/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</row>
    <row r="6434" spans="1:24" hidden="1" x14ac:dyDescent="0.2">
      <c r="A6434" s="3">
        <v>45958</v>
      </c>
      <c r="B6434" s="9">
        <v>-17.100000000000001</v>
      </c>
      <c r="C6434" s="9" t="s">
        <v>27</v>
      </c>
      <c r="D6434" s="9" t="s">
        <v>28</v>
      </c>
      <c r="E6434" s="9" t="s">
        <v>5004</v>
      </c>
      <c r="F6434" s="9" t="s">
        <v>5538</v>
      </c>
      <c r="G6434" s="9" t="s">
        <v>5543</v>
      </c>
      <c r="H6434" s="10" t="s">
        <v>5004</v>
      </c>
      <c r="I6434" s="10"/>
      <c r="J6434" s="10"/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</row>
    <row r="6435" spans="1:24" hidden="1" x14ac:dyDescent="0.2">
      <c r="A6435" s="3">
        <v>45958</v>
      </c>
      <c r="B6435" s="9">
        <v>-10.78</v>
      </c>
      <c r="C6435" s="9" t="s">
        <v>27</v>
      </c>
      <c r="D6435" s="9" t="s">
        <v>28</v>
      </c>
      <c r="E6435" s="9" t="s">
        <v>5004</v>
      </c>
      <c r="F6435" s="9" t="s">
        <v>5538</v>
      </c>
      <c r="G6435" s="9" t="s">
        <v>5543</v>
      </c>
      <c r="H6435" s="10" t="s">
        <v>5004</v>
      </c>
      <c r="I6435" s="10"/>
      <c r="J6435" s="10"/>
      <c r="K6435" s="10"/>
      <c r="L6435" s="10"/>
      <c r="M6435" s="10"/>
      <c r="N6435" s="10"/>
      <c r="O6435" s="10"/>
      <c r="P6435" s="10"/>
      <c r="Q6435" s="10"/>
      <c r="R6435" s="10"/>
      <c r="S6435" s="10"/>
      <c r="T6435" s="10"/>
      <c r="U6435" s="10"/>
      <c r="V6435" s="10"/>
      <c r="W6435" s="10"/>
      <c r="X6435" s="10"/>
    </row>
    <row r="6436" spans="1:24" hidden="1" x14ac:dyDescent="0.2">
      <c r="A6436" s="3">
        <v>45820</v>
      </c>
      <c r="B6436" s="9">
        <v>-13.6</v>
      </c>
      <c r="C6436" s="9" t="s">
        <v>172</v>
      </c>
      <c r="D6436" s="10"/>
      <c r="E6436" s="9" t="s">
        <v>4116</v>
      </c>
      <c r="F6436" s="9" t="s">
        <v>5538</v>
      </c>
      <c r="G6436" s="9" t="s">
        <v>5543</v>
      </c>
      <c r="H6436" s="9" t="s">
        <v>5577</v>
      </c>
      <c r="I6436" s="10"/>
      <c r="J6436" s="10"/>
      <c r="K6436" s="10"/>
      <c r="L6436" s="10"/>
      <c r="M6436" s="10"/>
      <c r="N6436" s="10"/>
      <c r="O6436" s="10"/>
      <c r="P6436" s="10"/>
      <c r="Q6436" s="10"/>
      <c r="R6436" s="10"/>
      <c r="S6436" s="10"/>
      <c r="T6436" s="10"/>
      <c r="U6436" s="10"/>
      <c r="V6436" s="10"/>
      <c r="W6436" s="10"/>
      <c r="X6436" s="10"/>
    </row>
    <row r="6437" spans="1:24" hidden="1" x14ac:dyDescent="0.2">
      <c r="A6437" s="3">
        <v>45706</v>
      </c>
      <c r="B6437" s="9">
        <v>-140</v>
      </c>
      <c r="C6437" s="9" t="s">
        <v>27</v>
      </c>
      <c r="D6437" s="9" t="s">
        <v>28</v>
      </c>
      <c r="E6437" s="9" t="s">
        <v>3528</v>
      </c>
      <c r="F6437" s="9" t="s">
        <v>5538</v>
      </c>
      <c r="G6437" s="9" t="s">
        <v>5543</v>
      </c>
      <c r="H6437" s="9" t="s">
        <v>3529</v>
      </c>
      <c r="I6437" s="10"/>
      <c r="J6437" s="10"/>
      <c r="K6437" s="10"/>
      <c r="L6437" s="10"/>
      <c r="M6437" s="10"/>
      <c r="N6437" s="10"/>
      <c r="O6437" s="10"/>
      <c r="P6437" s="10"/>
      <c r="Q6437" s="10"/>
      <c r="R6437" s="10"/>
      <c r="S6437" s="10"/>
      <c r="T6437" s="10"/>
      <c r="U6437" s="10"/>
      <c r="V6437" s="10"/>
      <c r="W6437" s="10"/>
      <c r="X6437" s="10"/>
    </row>
    <row r="6438" spans="1:24" hidden="1" x14ac:dyDescent="0.2">
      <c r="A6438" s="3">
        <v>45463</v>
      </c>
      <c r="B6438" s="9">
        <v>-12.3</v>
      </c>
      <c r="C6438" s="9" t="s">
        <v>27</v>
      </c>
      <c r="D6438" s="9" t="s">
        <v>28</v>
      </c>
      <c r="E6438" s="9" t="s">
        <v>2325</v>
      </c>
      <c r="F6438" s="9" t="s">
        <v>84</v>
      </c>
      <c r="G6438" s="9" t="s">
        <v>85</v>
      </c>
      <c r="H6438" s="9" t="s">
        <v>5484</v>
      </c>
      <c r="I6438" s="10"/>
      <c r="J6438" s="10"/>
      <c r="K6438" s="10"/>
      <c r="L6438" s="10"/>
      <c r="M6438" s="10"/>
      <c r="N6438" s="10"/>
      <c r="O6438" s="10"/>
      <c r="P6438" s="10"/>
      <c r="Q6438" s="10"/>
      <c r="R6438" s="10"/>
      <c r="S6438" s="10"/>
      <c r="T6438" s="10"/>
      <c r="U6438" s="10"/>
      <c r="V6438" s="10"/>
      <c r="W6438" s="10"/>
      <c r="X6438" s="10"/>
    </row>
    <row r="6439" spans="1:24" hidden="1" x14ac:dyDescent="0.2">
      <c r="A6439" s="3">
        <v>45463</v>
      </c>
      <c r="B6439" s="9">
        <v>-12.3</v>
      </c>
      <c r="C6439" s="9" t="s">
        <v>27</v>
      </c>
      <c r="D6439" s="9" t="s">
        <v>28</v>
      </c>
      <c r="E6439" s="9" t="s">
        <v>2325</v>
      </c>
      <c r="F6439" s="9" t="s">
        <v>84</v>
      </c>
      <c r="G6439" s="9" t="s">
        <v>85</v>
      </c>
      <c r="H6439" s="9" t="s">
        <v>5484</v>
      </c>
      <c r="I6439" s="10"/>
      <c r="J6439" s="10"/>
      <c r="K6439" s="10"/>
      <c r="L6439" s="10"/>
      <c r="M6439" s="10"/>
      <c r="N6439" s="10"/>
      <c r="O6439" s="10"/>
      <c r="P6439" s="10"/>
      <c r="Q6439" s="10"/>
      <c r="R6439" s="10"/>
      <c r="S6439" s="10"/>
      <c r="T6439" s="10"/>
      <c r="U6439" s="10"/>
      <c r="V6439" s="10"/>
      <c r="W6439" s="10"/>
      <c r="X6439" s="10"/>
    </row>
    <row r="6440" spans="1:24" hidden="1" x14ac:dyDescent="0.2">
      <c r="A6440" s="3">
        <v>45491</v>
      </c>
      <c r="B6440" s="9">
        <v>-3.08</v>
      </c>
      <c r="C6440" s="9" t="s">
        <v>27</v>
      </c>
      <c r="D6440" s="9" t="s">
        <v>28</v>
      </c>
      <c r="E6440" s="9" t="s">
        <v>2325</v>
      </c>
      <c r="F6440" s="9" t="s">
        <v>84</v>
      </c>
      <c r="G6440" s="9" t="s">
        <v>85</v>
      </c>
      <c r="H6440" s="9" t="s">
        <v>5484</v>
      </c>
      <c r="I6440" s="10"/>
      <c r="J6440" s="10"/>
      <c r="K6440" s="10"/>
      <c r="L6440" s="10"/>
      <c r="M6440" s="10"/>
      <c r="N6440" s="10"/>
      <c r="O6440" s="10"/>
      <c r="P6440" s="10"/>
      <c r="Q6440" s="10"/>
      <c r="R6440" s="10"/>
      <c r="S6440" s="10"/>
      <c r="T6440" s="10"/>
      <c r="U6440" s="10"/>
      <c r="V6440" s="10"/>
      <c r="W6440" s="10"/>
      <c r="X6440" s="10"/>
    </row>
    <row r="6441" spans="1:24" hidden="1" x14ac:dyDescent="0.2">
      <c r="A6441" s="3">
        <v>45618</v>
      </c>
      <c r="B6441" s="9">
        <v>-120</v>
      </c>
      <c r="C6441" s="9" t="s">
        <v>27</v>
      </c>
      <c r="D6441" s="9" t="s">
        <v>28</v>
      </c>
      <c r="E6441" s="9" t="s">
        <v>3088</v>
      </c>
      <c r="F6441" s="9" t="s">
        <v>84</v>
      </c>
      <c r="G6441" s="9" t="s">
        <v>85</v>
      </c>
      <c r="H6441" s="9" t="s">
        <v>5484</v>
      </c>
      <c r="I6441" s="10"/>
      <c r="J6441" s="10"/>
      <c r="K6441" s="10"/>
      <c r="L6441" s="10"/>
      <c r="M6441" s="10"/>
      <c r="N6441" s="10"/>
      <c r="O6441" s="10"/>
      <c r="P6441" s="10"/>
      <c r="Q6441" s="10"/>
      <c r="R6441" s="10"/>
      <c r="S6441" s="10"/>
      <c r="T6441" s="10"/>
      <c r="U6441" s="10"/>
      <c r="V6441" s="10"/>
      <c r="W6441" s="10"/>
      <c r="X6441" s="10"/>
    </row>
    <row r="6442" spans="1:24" hidden="1" x14ac:dyDescent="0.2">
      <c r="A6442" s="3">
        <v>45769</v>
      </c>
      <c r="B6442" s="9">
        <v>-12.4</v>
      </c>
      <c r="C6442" s="9" t="s">
        <v>27</v>
      </c>
      <c r="D6442" s="9" t="s">
        <v>28</v>
      </c>
      <c r="E6442" s="9" t="s">
        <v>2325</v>
      </c>
      <c r="F6442" s="9" t="s">
        <v>84</v>
      </c>
      <c r="G6442" s="9" t="s">
        <v>85</v>
      </c>
      <c r="H6442" s="9" t="s">
        <v>5484</v>
      </c>
      <c r="I6442" s="10"/>
      <c r="J6442" s="10"/>
      <c r="K6442" s="10"/>
      <c r="L6442" s="10"/>
      <c r="M6442" s="10"/>
      <c r="N6442" s="10"/>
      <c r="O6442" s="10"/>
      <c r="P6442" s="10"/>
      <c r="Q6442" s="10"/>
      <c r="R6442" s="10"/>
      <c r="S6442" s="10"/>
      <c r="T6442" s="10"/>
      <c r="U6442" s="10"/>
      <c r="V6442" s="10"/>
      <c r="W6442" s="10"/>
      <c r="X6442" s="10"/>
    </row>
    <row r="6443" spans="1:24" hidden="1" x14ac:dyDescent="0.2">
      <c r="A6443" s="3">
        <v>46010</v>
      </c>
      <c r="B6443" s="9">
        <v>-5.7</v>
      </c>
      <c r="C6443" s="9" t="s">
        <v>172</v>
      </c>
      <c r="D6443" s="10"/>
      <c r="E6443" s="9" t="s">
        <v>5430</v>
      </c>
      <c r="F6443" s="9" t="s">
        <v>5538</v>
      </c>
      <c r="G6443" s="9" t="s">
        <v>5543</v>
      </c>
      <c r="H6443" s="9" t="s">
        <v>5575</v>
      </c>
      <c r="I6443" s="10"/>
      <c r="J6443" s="10"/>
      <c r="K6443" s="10"/>
      <c r="L6443" s="10"/>
      <c r="M6443" s="10"/>
      <c r="N6443" s="10"/>
      <c r="O6443" s="10"/>
      <c r="P6443" s="10"/>
      <c r="Q6443" s="10"/>
      <c r="R6443" s="10"/>
      <c r="S6443" s="10"/>
      <c r="T6443" s="10"/>
      <c r="U6443" s="10"/>
      <c r="V6443" s="10"/>
      <c r="W6443" s="10"/>
      <c r="X6443" s="10"/>
    </row>
    <row r="6444" spans="1:24" hidden="1" x14ac:dyDescent="0.2">
      <c r="A6444" s="3">
        <v>45820</v>
      </c>
      <c r="B6444" s="9">
        <v>-13.05</v>
      </c>
      <c r="C6444" s="9" t="s">
        <v>172</v>
      </c>
      <c r="D6444" s="10"/>
      <c r="E6444" s="9" t="s">
        <v>4115</v>
      </c>
      <c r="F6444" s="9" t="s">
        <v>5538</v>
      </c>
      <c r="G6444" s="9" t="s">
        <v>5543</v>
      </c>
      <c r="H6444" s="9" t="s">
        <v>5988</v>
      </c>
      <c r="I6444" s="10"/>
      <c r="J6444" s="10"/>
      <c r="K6444" s="10"/>
      <c r="L6444" s="10"/>
      <c r="M6444" s="10"/>
      <c r="N6444" s="10"/>
      <c r="O6444" s="10"/>
      <c r="P6444" s="10"/>
      <c r="Q6444" s="10"/>
      <c r="R6444" s="10"/>
      <c r="S6444" s="10"/>
      <c r="T6444" s="10"/>
      <c r="U6444" s="10"/>
      <c r="V6444" s="10"/>
      <c r="W6444" s="10"/>
      <c r="X6444" s="10"/>
    </row>
    <row r="6445" spans="1:24" hidden="1" x14ac:dyDescent="0.2">
      <c r="A6445" s="3">
        <v>45929</v>
      </c>
      <c r="B6445" s="9">
        <v>-31.99</v>
      </c>
      <c r="C6445" s="9" t="s">
        <v>27</v>
      </c>
      <c r="D6445" s="9" t="s">
        <v>28</v>
      </c>
      <c r="E6445" s="9" t="s">
        <v>158</v>
      </c>
      <c r="F6445" s="9" t="s">
        <v>16</v>
      </c>
      <c r="G6445" s="9" t="s">
        <v>6049</v>
      </c>
      <c r="H6445" s="9" t="s">
        <v>5530</v>
      </c>
      <c r="I6445" s="10"/>
      <c r="J6445" s="10"/>
      <c r="K6445" s="10"/>
      <c r="L6445" s="10"/>
      <c r="M6445" s="10"/>
      <c r="N6445" s="10"/>
      <c r="O6445" s="10"/>
      <c r="P6445" s="10"/>
      <c r="Q6445" s="10"/>
      <c r="R6445" s="10"/>
      <c r="S6445" s="10"/>
      <c r="T6445" s="10"/>
      <c r="U6445" s="10"/>
      <c r="V6445" s="10"/>
      <c r="W6445" s="10"/>
      <c r="X6445" s="10"/>
    </row>
    <row r="6446" spans="1:24" hidden="1" x14ac:dyDescent="0.2">
      <c r="A6446" s="3">
        <v>45931</v>
      </c>
      <c r="B6446" s="9">
        <v>-33.39</v>
      </c>
      <c r="C6446" s="9" t="s">
        <v>27</v>
      </c>
      <c r="D6446" s="9" t="s">
        <v>28</v>
      </c>
      <c r="E6446" s="9" t="s">
        <v>158</v>
      </c>
      <c r="F6446" s="9" t="s">
        <v>16</v>
      </c>
      <c r="G6446" s="9" t="s">
        <v>6049</v>
      </c>
      <c r="H6446" s="9" t="s">
        <v>5530</v>
      </c>
      <c r="I6446" s="10"/>
      <c r="J6446" s="10"/>
      <c r="K6446" s="10"/>
      <c r="L6446" s="10"/>
      <c r="M6446" s="10"/>
      <c r="N6446" s="10"/>
      <c r="O6446" s="10"/>
      <c r="P6446" s="10"/>
      <c r="Q6446" s="10"/>
      <c r="R6446" s="10"/>
      <c r="S6446" s="10"/>
      <c r="T6446" s="10"/>
      <c r="U6446" s="10"/>
      <c r="V6446" s="10"/>
      <c r="W6446" s="10"/>
      <c r="X6446" s="10"/>
    </row>
    <row r="6447" spans="1:24" hidden="1" x14ac:dyDescent="0.2">
      <c r="A6447" s="3">
        <v>45938</v>
      </c>
      <c r="B6447" s="9">
        <v>-29.94</v>
      </c>
      <c r="C6447" s="9" t="s">
        <v>27</v>
      </c>
      <c r="D6447" s="9" t="s">
        <v>28</v>
      </c>
      <c r="E6447" s="9" t="s">
        <v>1652</v>
      </c>
      <c r="F6447" s="9" t="s">
        <v>4637</v>
      </c>
      <c r="G6447" s="9" t="s">
        <v>12</v>
      </c>
      <c r="H6447" s="9" t="s">
        <v>1653</v>
      </c>
      <c r="I6447" s="10"/>
      <c r="J6447" s="10"/>
      <c r="K6447" s="10"/>
      <c r="L6447" s="10"/>
      <c r="M6447" s="10"/>
      <c r="N6447" s="10"/>
      <c r="O6447" s="10"/>
      <c r="P6447" s="10"/>
      <c r="Q6447" s="10"/>
      <c r="R6447" s="10"/>
      <c r="S6447" s="10"/>
      <c r="T6447" s="10"/>
      <c r="U6447" s="10"/>
      <c r="V6447" s="10"/>
      <c r="W6447" s="10"/>
      <c r="X6447" s="10"/>
    </row>
    <row r="6448" spans="1:24" hidden="1" x14ac:dyDescent="0.2">
      <c r="A6448" s="3">
        <v>45952</v>
      </c>
      <c r="B6448" s="9">
        <v>-29.94</v>
      </c>
      <c r="C6448" s="9" t="s">
        <v>27</v>
      </c>
      <c r="D6448" s="9" t="s">
        <v>28</v>
      </c>
      <c r="E6448" s="9" t="s">
        <v>1652</v>
      </c>
      <c r="F6448" s="9" t="s">
        <v>4637</v>
      </c>
      <c r="G6448" s="9" t="s">
        <v>12</v>
      </c>
      <c r="H6448" s="9" t="s">
        <v>1653</v>
      </c>
      <c r="I6448" s="10"/>
      <c r="J6448" s="10"/>
      <c r="K6448" s="10"/>
      <c r="L6448" s="10"/>
      <c r="M6448" s="10"/>
      <c r="N6448" s="10"/>
      <c r="O6448" s="10"/>
      <c r="P6448" s="10"/>
      <c r="Q6448" s="10"/>
      <c r="R6448" s="10"/>
      <c r="S6448" s="10"/>
      <c r="T6448" s="10"/>
      <c r="U6448" s="10"/>
      <c r="V6448" s="10"/>
      <c r="W6448" s="10"/>
      <c r="X6448" s="10"/>
    </row>
    <row r="6449" spans="1:24" hidden="1" x14ac:dyDescent="0.2">
      <c r="A6449" s="3">
        <v>45609</v>
      </c>
      <c r="B6449" s="9">
        <v>-215</v>
      </c>
      <c r="C6449" s="9" t="s">
        <v>27</v>
      </c>
      <c r="D6449" s="9" t="s">
        <v>28</v>
      </c>
      <c r="E6449" s="9" t="s">
        <v>3052</v>
      </c>
      <c r="F6449" s="9" t="s">
        <v>15</v>
      </c>
      <c r="G6449" s="9" t="s">
        <v>5495</v>
      </c>
      <c r="H6449" s="10" t="s">
        <v>6037</v>
      </c>
      <c r="I6449" s="10"/>
      <c r="J6449" s="10"/>
      <c r="K6449" s="10"/>
      <c r="L6449" s="10"/>
      <c r="M6449" s="10"/>
      <c r="N6449" s="10"/>
      <c r="O6449" s="10"/>
      <c r="P6449" s="10"/>
      <c r="Q6449" s="10"/>
      <c r="R6449" s="10"/>
      <c r="S6449" s="10"/>
      <c r="T6449" s="10"/>
      <c r="U6449" s="10"/>
      <c r="V6449" s="10"/>
      <c r="W6449" s="10"/>
      <c r="X6449" s="10"/>
    </row>
    <row r="6450" spans="1:24" hidden="1" x14ac:dyDescent="0.2">
      <c r="A6450" s="3">
        <v>45751</v>
      </c>
      <c r="B6450" s="9">
        <v>-255.5</v>
      </c>
      <c r="C6450" s="9" t="s">
        <v>27</v>
      </c>
      <c r="D6450" s="9" t="s">
        <v>28</v>
      </c>
      <c r="E6450" s="9" t="s">
        <v>3052</v>
      </c>
      <c r="F6450" s="9" t="s">
        <v>15</v>
      </c>
      <c r="G6450" s="9" t="s">
        <v>5495</v>
      </c>
      <c r="H6450" s="10" t="s">
        <v>6037</v>
      </c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S6450" s="10"/>
      <c r="T6450" s="10"/>
      <c r="U6450" s="10"/>
      <c r="V6450" s="10"/>
      <c r="W6450" s="10"/>
      <c r="X6450" s="10"/>
    </row>
    <row r="6451" spans="1:24" hidden="1" x14ac:dyDescent="0.2">
      <c r="A6451" s="3">
        <v>46020</v>
      </c>
      <c r="B6451" s="9">
        <v>-41.59</v>
      </c>
      <c r="C6451" s="9" t="s">
        <v>27</v>
      </c>
      <c r="D6451" s="9" t="s">
        <v>28</v>
      </c>
      <c r="E6451" s="9" t="s">
        <v>5165</v>
      </c>
      <c r="F6451" s="9" t="s">
        <v>16</v>
      </c>
      <c r="G6451" s="9" t="s">
        <v>6049</v>
      </c>
      <c r="H6451" s="9" t="s">
        <v>5530</v>
      </c>
      <c r="I6451" s="10"/>
      <c r="J6451" s="10"/>
      <c r="K6451" s="10"/>
      <c r="L6451" s="10"/>
      <c r="M6451" s="10"/>
      <c r="N6451" s="10"/>
      <c r="O6451" s="10"/>
      <c r="P6451" s="10"/>
      <c r="Q6451" s="10"/>
      <c r="R6451" s="10"/>
      <c r="S6451" s="10"/>
      <c r="T6451" s="10"/>
      <c r="U6451" s="10"/>
      <c r="V6451" s="10"/>
      <c r="W6451" s="10"/>
      <c r="X6451" s="10"/>
    </row>
    <row r="6452" spans="1:24" hidden="1" x14ac:dyDescent="0.2">
      <c r="A6452" s="3">
        <v>45925</v>
      </c>
      <c r="B6452" s="9">
        <v>-40</v>
      </c>
      <c r="C6452" s="9" t="s">
        <v>27</v>
      </c>
      <c r="D6452" s="9" t="s">
        <v>28</v>
      </c>
      <c r="E6452" s="9" t="s">
        <v>4806</v>
      </c>
      <c r="F6452" s="9" t="s">
        <v>16</v>
      </c>
      <c r="G6452" s="9" t="s">
        <v>6049</v>
      </c>
      <c r="H6452" s="9" t="s">
        <v>5530</v>
      </c>
      <c r="I6452" s="10"/>
      <c r="J6452" s="10"/>
      <c r="K6452" s="10"/>
      <c r="L6452" s="10"/>
      <c r="M6452" s="10"/>
      <c r="N6452" s="10"/>
      <c r="O6452" s="10"/>
      <c r="P6452" s="10"/>
      <c r="Q6452" s="10"/>
      <c r="R6452" s="10"/>
      <c r="S6452" s="10"/>
      <c r="T6452" s="10"/>
      <c r="U6452" s="10"/>
      <c r="V6452" s="10"/>
      <c r="W6452" s="10"/>
      <c r="X6452" s="10"/>
    </row>
    <row r="6453" spans="1:24" hidden="1" x14ac:dyDescent="0.2">
      <c r="A6453" s="3">
        <v>45299</v>
      </c>
      <c r="B6453" s="9">
        <v>-380</v>
      </c>
      <c r="C6453" s="9" t="s">
        <v>27</v>
      </c>
      <c r="D6453" s="9" t="s">
        <v>28</v>
      </c>
      <c r="E6453" s="9" t="s">
        <v>1553</v>
      </c>
      <c r="F6453" s="9" t="s">
        <v>16</v>
      </c>
      <c r="G6453" s="9" t="s">
        <v>6049</v>
      </c>
      <c r="H6453" s="9" t="s">
        <v>1554</v>
      </c>
      <c r="I6453" s="10"/>
      <c r="J6453" s="10"/>
      <c r="K6453" s="10"/>
      <c r="L6453" s="10"/>
      <c r="M6453" s="10"/>
      <c r="N6453" s="10"/>
      <c r="O6453" s="10"/>
      <c r="P6453" s="10"/>
      <c r="Q6453" s="10"/>
      <c r="R6453" s="10"/>
      <c r="S6453" s="10"/>
      <c r="T6453" s="10"/>
      <c r="U6453" s="10"/>
      <c r="V6453" s="10"/>
      <c r="W6453" s="10"/>
      <c r="X6453" s="10"/>
    </row>
    <row r="6454" spans="1:24" hidden="1" x14ac:dyDescent="0.2">
      <c r="A6454" s="3">
        <v>45931</v>
      </c>
      <c r="B6454" s="9">
        <v>-296.38</v>
      </c>
      <c r="C6454" s="9" t="s">
        <v>172</v>
      </c>
      <c r="D6454" s="10"/>
      <c r="E6454" s="9" t="s">
        <v>4835</v>
      </c>
      <c r="F6454" s="9" t="s">
        <v>15</v>
      </c>
      <c r="G6454" s="9" t="s">
        <v>5495</v>
      </c>
      <c r="H6454" s="10" t="s">
        <v>6037</v>
      </c>
      <c r="I6454" s="10"/>
      <c r="J6454" s="10"/>
      <c r="K6454" s="10"/>
      <c r="L6454" s="10"/>
      <c r="M6454" s="10"/>
      <c r="N6454" s="10"/>
      <c r="O6454" s="10"/>
      <c r="P6454" s="10"/>
      <c r="Q6454" s="10"/>
      <c r="R6454" s="10"/>
      <c r="S6454" s="10"/>
      <c r="T6454" s="10"/>
      <c r="U6454" s="10"/>
      <c r="V6454" s="10"/>
      <c r="W6454" s="10"/>
      <c r="X6454" s="10"/>
    </row>
    <row r="6455" spans="1:24" hidden="1" x14ac:dyDescent="0.2">
      <c r="A6455" s="3">
        <v>45343</v>
      </c>
      <c r="B6455" s="9">
        <v>-315</v>
      </c>
      <c r="C6455" s="9" t="s">
        <v>27</v>
      </c>
      <c r="D6455" s="9" t="s">
        <v>28</v>
      </c>
      <c r="E6455" s="9" t="s">
        <v>1408</v>
      </c>
      <c r="F6455" s="9" t="s">
        <v>15</v>
      </c>
      <c r="G6455" s="9" t="s">
        <v>5495</v>
      </c>
      <c r="H6455" s="10" t="s">
        <v>6037</v>
      </c>
      <c r="I6455" s="10"/>
      <c r="J6455" s="10"/>
      <c r="K6455" s="10"/>
      <c r="L6455" s="10"/>
      <c r="M6455" s="10"/>
      <c r="N6455" s="10"/>
      <c r="O6455" s="10"/>
      <c r="P6455" s="10"/>
      <c r="Q6455" s="10"/>
      <c r="R6455" s="10"/>
      <c r="S6455" s="10"/>
      <c r="T6455" s="10"/>
      <c r="U6455" s="10"/>
      <c r="V6455" s="10"/>
      <c r="W6455" s="10"/>
      <c r="X6455" s="10"/>
    </row>
    <row r="6456" spans="1:24" hidden="1" x14ac:dyDescent="0.2">
      <c r="A6456" s="3">
        <v>45896</v>
      </c>
      <c r="B6456" s="9">
        <v>-14.5</v>
      </c>
      <c r="C6456" s="9" t="s">
        <v>172</v>
      </c>
      <c r="D6456" s="10"/>
      <c r="E6456" s="9" t="s">
        <v>4595</v>
      </c>
      <c r="F6456" s="9" t="s">
        <v>11</v>
      </c>
      <c r="G6456" s="9" t="s">
        <v>628</v>
      </c>
      <c r="H6456" s="9" t="s">
        <v>4518</v>
      </c>
      <c r="I6456" s="10"/>
      <c r="J6456" s="10"/>
      <c r="K6456" s="10"/>
      <c r="L6456" s="10"/>
      <c r="M6456" s="10"/>
      <c r="N6456" s="10"/>
      <c r="O6456" s="10"/>
      <c r="P6456" s="10"/>
      <c r="Q6456" s="10"/>
      <c r="R6456" s="10"/>
      <c r="S6456" s="10"/>
      <c r="T6456" s="10"/>
      <c r="U6456" s="10"/>
      <c r="V6456" s="10"/>
      <c r="W6456" s="10"/>
      <c r="X6456" s="10"/>
    </row>
    <row r="6457" spans="1:24" hidden="1" x14ac:dyDescent="0.2">
      <c r="A6457" s="3">
        <v>45400</v>
      </c>
      <c r="B6457" s="9">
        <v>-180</v>
      </c>
      <c r="C6457" s="9" t="s">
        <v>27</v>
      </c>
      <c r="D6457" s="9" t="s">
        <v>28</v>
      </c>
      <c r="E6457" s="9" t="s">
        <v>1408</v>
      </c>
      <c r="F6457" s="9" t="s">
        <v>15</v>
      </c>
      <c r="G6457" s="9" t="s">
        <v>5495</v>
      </c>
      <c r="H6457" s="10" t="s">
        <v>6037</v>
      </c>
      <c r="I6457" s="10"/>
      <c r="J6457" s="10"/>
      <c r="K6457" s="10"/>
      <c r="L6457" s="10"/>
      <c r="M6457" s="10"/>
      <c r="N6457" s="10"/>
      <c r="O6457" s="10"/>
      <c r="P6457" s="10"/>
      <c r="Q6457" s="10"/>
      <c r="R6457" s="10"/>
      <c r="S6457" s="10"/>
      <c r="T6457" s="10"/>
      <c r="U6457" s="10"/>
      <c r="V6457" s="10"/>
      <c r="W6457" s="10"/>
      <c r="X6457" s="10"/>
    </row>
    <row r="6458" spans="1:24" hidden="1" x14ac:dyDescent="0.2">
      <c r="A6458" s="3">
        <v>45562</v>
      </c>
      <c r="B6458" s="9">
        <v>-315</v>
      </c>
      <c r="C6458" s="9" t="s">
        <v>27</v>
      </c>
      <c r="D6458" s="9" t="s">
        <v>28</v>
      </c>
      <c r="E6458" s="9" t="s">
        <v>1408</v>
      </c>
      <c r="F6458" s="9" t="s">
        <v>15</v>
      </c>
      <c r="G6458" s="9" t="s">
        <v>5495</v>
      </c>
      <c r="H6458" s="10" t="s">
        <v>6037</v>
      </c>
      <c r="I6458" s="10"/>
      <c r="J6458" s="10"/>
      <c r="K6458" s="10"/>
      <c r="L6458" s="10"/>
      <c r="M6458" s="10"/>
      <c r="N6458" s="10"/>
      <c r="O6458" s="10"/>
      <c r="P6458" s="10"/>
      <c r="Q6458" s="10"/>
      <c r="R6458" s="10"/>
      <c r="S6458" s="10"/>
      <c r="T6458" s="10"/>
      <c r="U6458" s="10"/>
      <c r="V6458" s="10"/>
      <c r="W6458" s="10"/>
      <c r="X6458" s="10"/>
    </row>
    <row r="6459" spans="1:24" hidden="1" x14ac:dyDescent="0.2">
      <c r="A6459" s="3">
        <v>45491</v>
      </c>
      <c r="B6459" s="9">
        <v>-165</v>
      </c>
      <c r="C6459" s="9" t="s">
        <v>27</v>
      </c>
      <c r="D6459" s="9" t="s">
        <v>28</v>
      </c>
      <c r="E6459" s="9" t="s">
        <v>2433</v>
      </c>
      <c r="F6459" s="9" t="s">
        <v>15</v>
      </c>
      <c r="G6459" s="9" t="s">
        <v>5495</v>
      </c>
      <c r="H6459" s="10" t="s">
        <v>6037</v>
      </c>
      <c r="I6459" s="10"/>
      <c r="J6459" s="10"/>
      <c r="K6459" s="10"/>
      <c r="L6459" s="10"/>
      <c r="M6459" s="10"/>
      <c r="N6459" s="10"/>
      <c r="O6459" s="10"/>
      <c r="P6459" s="10"/>
      <c r="Q6459" s="10"/>
      <c r="R6459" s="10"/>
      <c r="S6459" s="10"/>
      <c r="T6459" s="10"/>
      <c r="U6459" s="10"/>
      <c r="V6459" s="10"/>
      <c r="W6459" s="10"/>
      <c r="X6459" s="10"/>
    </row>
    <row r="6460" spans="1:24" hidden="1" x14ac:dyDescent="0.2">
      <c r="A6460" s="3">
        <v>45320</v>
      </c>
      <c r="B6460" s="9">
        <v>-14.5</v>
      </c>
      <c r="C6460" s="9" t="s">
        <v>27</v>
      </c>
      <c r="D6460" s="9" t="s">
        <v>28</v>
      </c>
      <c r="E6460" s="9" t="s">
        <v>354</v>
      </c>
      <c r="F6460" s="9" t="s">
        <v>11</v>
      </c>
      <c r="G6460" s="9" t="s">
        <v>628</v>
      </c>
      <c r="H6460" s="9" t="s">
        <v>4518</v>
      </c>
      <c r="I6460" s="10"/>
      <c r="J6460" s="10"/>
      <c r="K6460" s="10"/>
      <c r="L6460" s="10"/>
      <c r="M6460" s="10"/>
      <c r="N6460" s="10"/>
      <c r="O6460" s="10"/>
      <c r="P6460" s="10"/>
      <c r="Q6460" s="10"/>
      <c r="R6460" s="10"/>
      <c r="S6460" s="10"/>
      <c r="T6460" s="10"/>
      <c r="U6460" s="10"/>
      <c r="V6460" s="10"/>
      <c r="W6460" s="10"/>
      <c r="X6460" s="10"/>
    </row>
    <row r="6461" spans="1:24" hidden="1" x14ac:dyDescent="0.2">
      <c r="A6461" s="3">
        <v>45384</v>
      </c>
      <c r="B6461" s="9">
        <v>-23.29</v>
      </c>
      <c r="C6461" s="9" t="s">
        <v>27</v>
      </c>
      <c r="D6461" s="9" t="s">
        <v>28</v>
      </c>
      <c r="E6461" s="9" t="s">
        <v>354</v>
      </c>
      <c r="F6461" s="9" t="s">
        <v>11</v>
      </c>
      <c r="G6461" s="9" t="s">
        <v>628</v>
      </c>
      <c r="H6461" s="9" t="s">
        <v>4518</v>
      </c>
      <c r="I6461" s="10"/>
      <c r="J6461" s="10"/>
      <c r="K6461" s="10"/>
      <c r="L6461" s="10"/>
      <c r="M6461" s="10"/>
      <c r="N6461" s="10"/>
      <c r="O6461" s="10"/>
      <c r="P6461" s="10"/>
      <c r="Q6461" s="10"/>
      <c r="R6461" s="10"/>
      <c r="S6461" s="10"/>
      <c r="T6461" s="10"/>
      <c r="U6461" s="10"/>
      <c r="V6461" s="10"/>
      <c r="W6461" s="10"/>
      <c r="X6461" s="10"/>
    </row>
    <row r="6462" spans="1:24" hidden="1" x14ac:dyDescent="0.2">
      <c r="A6462" s="3">
        <v>45429</v>
      </c>
      <c r="B6462" s="9">
        <v>-17.989999999999998</v>
      </c>
      <c r="C6462" s="9" t="s">
        <v>27</v>
      </c>
      <c r="D6462" s="9" t="s">
        <v>28</v>
      </c>
      <c r="E6462" s="9" t="s">
        <v>354</v>
      </c>
      <c r="F6462" s="9" t="s">
        <v>11</v>
      </c>
      <c r="G6462" s="9" t="s">
        <v>628</v>
      </c>
      <c r="H6462" s="9" t="s">
        <v>4518</v>
      </c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  <c r="S6462" s="10"/>
      <c r="T6462" s="10"/>
      <c r="U6462" s="10"/>
      <c r="V6462" s="10"/>
      <c r="W6462" s="10"/>
      <c r="X6462" s="10"/>
    </row>
    <row r="6463" spans="1:24" hidden="1" x14ac:dyDescent="0.2">
      <c r="A6463" s="3">
        <v>45770</v>
      </c>
      <c r="B6463" s="9">
        <v>-17.989999999999998</v>
      </c>
      <c r="C6463" s="9" t="s">
        <v>172</v>
      </c>
      <c r="D6463" s="10"/>
      <c r="E6463" s="9" t="s">
        <v>3780</v>
      </c>
      <c r="F6463" s="9" t="s">
        <v>11</v>
      </c>
      <c r="G6463" s="9" t="s">
        <v>628</v>
      </c>
      <c r="H6463" s="9" t="s">
        <v>4518</v>
      </c>
      <c r="I6463" s="10"/>
      <c r="J6463" s="10"/>
      <c r="K6463" s="10"/>
      <c r="L6463" s="10"/>
      <c r="M6463" s="10"/>
      <c r="N6463" s="10"/>
      <c r="O6463" s="10"/>
      <c r="P6463" s="10"/>
      <c r="Q6463" s="10"/>
      <c r="R6463" s="10"/>
      <c r="S6463" s="10"/>
      <c r="T6463" s="10"/>
      <c r="U6463" s="10"/>
      <c r="V6463" s="10"/>
      <c r="W6463" s="10"/>
      <c r="X6463" s="10"/>
    </row>
    <row r="6464" spans="1:24" hidden="1" x14ac:dyDescent="0.2">
      <c r="A6464" s="3">
        <v>45294</v>
      </c>
      <c r="B6464" s="9">
        <v>-77</v>
      </c>
      <c r="C6464" s="9" t="s">
        <v>27</v>
      </c>
      <c r="D6464" s="9" t="s">
        <v>28</v>
      </c>
      <c r="E6464" s="9" t="s">
        <v>1524</v>
      </c>
      <c r="F6464" s="9" t="s">
        <v>5</v>
      </c>
      <c r="G6464" s="9" t="s">
        <v>5526</v>
      </c>
      <c r="H6464" s="9" t="s">
        <v>1525</v>
      </c>
      <c r="I6464" s="10"/>
      <c r="J6464" s="10"/>
      <c r="K6464" s="10"/>
      <c r="L6464" s="10"/>
      <c r="M6464" s="10"/>
      <c r="N6464" s="10"/>
      <c r="O6464" s="10"/>
      <c r="P6464" s="10"/>
      <c r="Q6464" s="10"/>
      <c r="R6464" s="10"/>
      <c r="S6464" s="10"/>
      <c r="T6464" s="10"/>
      <c r="U6464" s="10"/>
      <c r="V6464" s="10"/>
      <c r="W6464" s="10"/>
      <c r="X6464" s="10"/>
    </row>
    <row r="6465" spans="1:24" hidden="1" x14ac:dyDescent="0.2">
      <c r="A6465" s="3">
        <v>45322</v>
      </c>
      <c r="B6465" s="9">
        <v>-4.4000000000000004</v>
      </c>
      <c r="C6465" s="9" t="s">
        <v>27</v>
      </c>
      <c r="D6465" s="9" t="s">
        <v>28</v>
      </c>
      <c r="E6465" s="9" t="s">
        <v>1658</v>
      </c>
      <c r="F6465" s="9" t="s">
        <v>5</v>
      </c>
      <c r="G6465" s="9" t="s">
        <v>5526</v>
      </c>
      <c r="H6465" s="9" t="s">
        <v>1525</v>
      </c>
      <c r="I6465" s="10"/>
      <c r="J6465" s="10"/>
      <c r="K6465" s="10"/>
      <c r="L6465" s="10"/>
      <c r="M6465" s="10"/>
      <c r="N6465" s="10"/>
      <c r="O6465" s="10"/>
      <c r="P6465" s="10"/>
      <c r="Q6465" s="10"/>
      <c r="R6465" s="10"/>
      <c r="S6465" s="10"/>
      <c r="T6465" s="10"/>
      <c r="U6465" s="10"/>
      <c r="V6465" s="10"/>
      <c r="W6465" s="10"/>
      <c r="X6465" s="10"/>
    </row>
    <row r="6466" spans="1:24" hidden="1" x14ac:dyDescent="0.2">
      <c r="A6466" s="3">
        <v>45433</v>
      </c>
      <c r="B6466" s="9">
        <v>-77</v>
      </c>
      <c r="C6466" s="9" t="s">
        <v>27</v>
      </c>
      <c r="D6466" s="9" t="s">
        <v>28</v>
      </c>
      <c r="E6466" s="9" t="s">
        <v>1524</v>
      </c>
      <c r="F6466" s="9" t="s">
        <v>5</v>
      </c>
      <c r="G6466" s="9" t="s">
        <v>5526</v>
      </c>
      <c r="H6466" s="9" t="s">
        <v>1525</v>
      </c>
      <c r="I6466" s="10"/>
      <c r="J6466" s="10"/>
      <c r="K6466" s="10"/>
      <c r="L6466" s="10"/>
      <c r="M6466" s="10"/>
      <c r="N6466" s="10"/>
      <c r="O6466" s="10"/>
      <c r="P6466" s="10"/>
      <c r="Q6466" s="10"/>
      <c r="R6466" s="10"/>
      <c r="S6466" s="10"/>
      <c r="T6466" s="10"/>
      <c r="U6466" s="10"/>
      <c r="V6466" s="10"/>
      <c r="W6466" s="10"/>
      <c r="X6466" s="10"/>
    </row>
    <row r="6467" spans="1:24" hidden="1" x14ac:dyDescent="0.2">
      <c r="A6467" s="3">
        <v>45874</v>
      </c>
      <c r="B6467" s="9">
        <v>-50</v>
      </c>
      <c r="C6467" s="9" t="s">
        <v>36</v>
      </c>
      <c r="D6467" s="9" t="s">
        <v>186</v>
      </c>
      <c r="E6467" s="9" t="s">
        <v>4464</v>
      </c>
      <c r="F6467" s="9" t="s">
        <v>5</v>
      </c>
      <c r="G6467" s="9" t="s">
        <v>1404</v>
      </c>
      <c r="H6467" s="9" t="s">
        <v>1404</v>
      </c>
      <c r="I6467" s="10"/>
      <c r="J6467" s="10"/>
      <c r="K6467" s="10"/>
      <c r="L6467" s="10"/>
      <c r="M6467" s="10"/>
      <c r="N6467" s="10"/>
      <c r="O6467" s="10"/>
      <c r="P6467" s="10"/>
      <c r="Q6467" s="10"/>
      <c r="R6467" s="10"/>
      <c r="S6467" s="10"/>
      <c r="T6467" s="10"/>
      <c r="U6467" s="10"/>
      <c r="V6467" s="10"/>
      <c r="W6467" s="10"/>
      <c r="X6467" s="10"/>
    </row>
    <row r="6468" spans="1:24" hidden="1" x14ac:dyDescent="0.2">
      <c r="A6468" s="3">
        <v>45905</v>
      </c>
      <c r="B6468" s="9">
        <v>-50</v>
      </c>
      <c r="C6468" s="9" t="s">
        <v>36</v>
      </c>
      <c r="D6468" s="9" t="s">
        <v>186</v>
      </c>
      <c r="E6468" s="9" t="s">
        <v>2658</v>
      </c>
      <c r="F6468" s="9" t="s">
        <v>5</v>
      </c>
      <c r="G6468" s="9" t="s">
        <v>1404</v>
      </c>
      <c r="H6468" s="9" t="s">
        <v>1404</v>
      </c>
      <c r="I6468" s="10"/>
      <c r="J6468" s="10"/>
      <c r="K6468" s="10"/>
      <c r="L6468" s="10"/>
      <c r="M6468" s="10"/>
      <c r="N6468" s="10"/>
      <c r="O6468" s="10"/>
      <c r="P6468" s="10"/>
      <c r="Q6468" s="10"/>
      <c r="R6468" s="10"/>
      <c r="S6468" s="10"/>
      <c r="T6468" s="10"/>
      <c r="U6468" s="10"/>
      <c r="V6468" s="10"/>
      <c r="W6468" s="10"/>
      <c r="X6468" s="10"/>
    </row>
    <row r="6469" spans="1:24" hidden="1" x14ac:dyDescent="0.2">
      <c r="A6469" s="3">
        <v>45936</v>
      </c>
      <c r="B6469" s="9">
        <v>-50</v>
      </c>
      <c r="C6469" s="9" t="s">
        <v>36</v>
      </c>
      <c r="D6469" s="9" t="s">
        <v>186</v>
      </c>
      <c r="E6469" s="9" t="s">
        <v>4853</v>
      </c>
      <c r="F6469" s="9" t="s">
        <v>5</v>
      </c>
      <c r="G6469" s="9" t="s">
        <v>1404</v>
      </c>
      <c r="H6469" s="9" t="s">
        <v>1404</v>
      </c>
      <c r="I6469" s="10"/>
      <c r="J6469" s="10"/>
      <c r="K6469" s="10"/>
      <c r="L6469" s="10"/>
      <c r="M6469" s="10"/>
      <c r="N6469" s="10"/>
      <c r="O6469" s="10"/>
      <c r="P6469" s="10"/>
      <c r="Q6469" s="10"/>
      <c r="R6469" s="10"/>
      <c r="S6469" s="10"/>
      <c r="T6469" s="10"/>
      <c r="U6469" s="10"/>
      <c r="V6469" s="10"/>
      <c r="W6469" s="10"/>
      <c r="X6469" s="10"/>
    </row>
    <row r="6470" spans="1:24" hidden="1" x14ac:dyDescent="0.2">
      <c r="A6470" s="3">
        <v>45966</v>
      </c>
      <c r="B6470" s="9">
        <v>-50</v>
      </c>
      <c r="C6470" s="9" t="s">
        <v>36</v>
      </c>
      <c r="D6470" s="9" t="s">
        <v>186</v>
      </c>
      <c r="E6470" s="9" t="s">
        <v>5089</v>
      </c>
      <c r="F6470" s="9" t="s">
        <v>5</v>
      </c>
      <c r="G6470" s="9" t="s">
        <v>1404</v>
      </c>
      <c r="H6470" s="9" t="s">
        <v>1404</v>
      </c>
      <c r="I6470" s="10"/>
      <c r="J6470" s="10"/>
      <c r="K6470" s="10"/>
      <c r="L6470" s="10"/>
      <c r="M6470" s="10"/>
      <c r="N6470" s="10"/>
      <c r="O6470" s="10"/>
      <c r="P6470" s="10"/>
      <c r="Q6470" s="10"/>
      <c r="R6470" s="10"/>
      <c r="S6470" s="10"/>
      <c r="T6470" s="10"/>
      <c r="U6470" s="10"/>
      <c r="V6470" s="10"/>
      <c r="W6470" s="10"/>
      <c r="X6470" s="10"/>
    </row>
    <row r="6471" spans="1:24" hidden="1" x14ac:dyDescent="0.2">
      <c r="A6471" s="3">
        <v>45966</v>
      </c>
      <c r="B6471" s="9">
        <v>-50</v>
      </c>
      <c r="C6471" s="9" t="s">
        <v>36</v>
      </c>
      <c r="D6471" s="9" t="s">
        <v>186</v>
      </c>
      <c r="E6471" s="9" t="s">
        <v>5041</v>
      </c>
      <c r="F6471" s="9" t="s">
        <v>5</v>
      </c>
      <c r="G6471" s="9" t="s">
        <v>1404</v>
      </c>
      <c r="H6471" s="9" t="s">
        <v>1404</v>
      </c>
      <c r="I6471" s="10"/>
      <c r="J6471" s="10"/>
      <c r="K6471" s="10"/>
      <c r="L6471" s="10"/>
      <c r="M6471" s="10"/>
      <c r="N6471" s="10"/>
      <c r="O6471" s="10"/>
      <c r="P6471" s="10"/>
      <c r="Q6471" s="10"/>
      <c r="R6471" s="10"/>
      <c r="S6471" s="10"/>
      <c r="T6471" s="10"/>
      <c r="U6471" s="10"/>
      <c r="V6471" s="10"/>
      <c r="W6471" s="10"/>
      <c r="X6471" s="10"/>
    </row>
    <row r="6472" spans="1:24" hidden="1" x14ac:dyDescent="0.2">
      <c r="A6472" s="3">
        <v>45996</v>
      </c>
      <c r="B6472" s="9">
        <v>-50</v>
      </c>
      <c r="C6472" s="9" t="s">
        <v>36</v>
      </c>
      <c r="D6472" s="9" t="s">
        <v>186</v>
      </c>
      <c r="E6472" s="9" t="s">
        <v>5113</v>
      </c>
      <c r="F6472" s="9" t="s">
        <v>5</v>
      </c>
      <c r="G6472" s="9" t="s">
        <v>1404</v>
      </c>
      <c r="H6472" s="9" t="s">
        <v>1404</v>
      </c>
      <c r="I6472" s="10"/>
      <c r="J6472" s="10"/>
      <c r="K6472" s="10"/>
      <c r="L6472" s="10"/>
      <c r="M6472" s="10"/>
      <c r="N6472" s="10"/>
      <c r="O6472" s="10"/>
      <c r="P6472" s="10"/>
      <c r="Q6472" s="10"/>
      <c r="R6472" s="10"/>
      <c r="S6472" s="10"/>
      <c r="T6472" s="10"/>
      <c r="U6472" s="10"/>
      <c r="V6472" s="10"/>
      <c r="W6472" s="10"/>
      <c r="X6472" s="10"/>
    </row>
    <row r="6473" spans="1:24" hidden="1" x14ac:dyDescent="0.2">
      <c r="A6473" s="3">
        <v>45301</v>
      </c>
      <c r="B6473" s="9">
        <v>-80</v>
      </c>
      <c r="C6473" s="9" t="s">
        <v>36</v>
      </c>
      <c r="D6473" s="9" t="s">
        <v>186</v>
      </c>
      <c r="E6473" s="9" t="s">
        <v>1569</v>
      </c>
      <c r="F6473" s="9" t="s">
        <v>5</v>
      </c>
      <c r="G6473" s="9" t="s">
        <v>1404</v>
      </c>
      <c r="H6473" s="9" t="s">
        <v>1405</v>
      </c>
      <c r="I6473" s="10"/>
      <c r="J6473" s="10"/>
      <c r="K6473" s="10"/>
      <c r="L6473" s="10"/>
      <c r="M6473" s="10"/>
      <c r="N6473" s="10"/>
      <c r="O6473" s="10"/>
      <c r="P6473" s="10"/>
      <c r="Q6473" s="10"/>
      <c r="R6473" s="10"/>
      <c r="S6473" s="10"/>
      <c r="T6473" s="10"/>
      <c r="U6473" s="10"/>
      <c r="V6473" s="10"/>
      <c r="W6473" s="10"/>
      <c r="X6473" s="10"/>
    </row>
    <row r="6474" spans="1:24" hidden="1" x14ac:dyDescent="0.2">
      <c r="A6474" s="3">
        <v>45315</v>
      </c>
      <c r="B6474" s="9">
        <v>-80</v>
      </c>
      <c r="C6474" s="9" t="s">
        <v>36</v>
      </c>
      <c r="D6474" s="9" t="s">
        <v>186</v>
      </c>
      <c r="E6474" s="9" t="s">
        <v>1634</v>
      </c>
      <c r="F6474" s="9" t="s">
        <v>5</v>
      </c>
      <c r="G6474" s="9" t="s">
        <v>1404</v>
      </c>
      <c r="H6474" s="9" t="s">
        <v>1405</v>
      </c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  <c r="V6474" s="10"/>
      <c r="W6474" s="10"/>
      <c r="X6474" s="10"/>
    </row>
    <row r="6475" spans="1:24" hidden="1" x14ac:dyDescent="0.2">
      <c r="A6475" s="3">
        <v>45329</v>
      </c>
      <c r="B6475" s="9">
        <v>-80</v>
      </c>
      <c r="C6475" s="9" t="s">
        <v>36</v>
      </c>
      <c r="D6475" s="9" t="s">
        <v>186</v>
      </c>
      <c r="E6475" s="9" t="s">
        <v>1666</v>
      </c>
      <c r="F6475" s="9" t="s">
        <v>5</v>
      </c>
      <c r="G6475" s="9" t="s">
        <v>1404</v>
      </c>
      <c r="H6475" s="9" t="s">
        <v>1405</v>
      </c>
      <c r="I6475" s="10"/>
      <c r="J6475" s="10"/>
      <c r="K6475" s="10"/>
      <c r="L6475" s="10"/>
      <c r="M6475" s="10"/>
      <c r="N6475" s="10"/>
      <c r="O6475" s="10"/>
      <c r="P6475" s="10"/>
      <c r="Q6475" s="10"/>
      <c r="R6475" s="10"/>
      <c r="S6475" s="10"/>
      <c r="T6475" s="10"/>
      <c r="U6475" s="10"/>
      <c r="V6475" s="10"/>
      <c r="W6475" s="10"/>
      <c r="X6475" s="10"/>
    </row>
    <row r="6476" spans="1:24" hidden="1" x14ac:dyDescent="0.2">
      <c r="A6476" s="3">
        <v>45343</v>
      </c>
      <c r="B6476" s="9">
        <v>-80</v>
      </c>
      <c r="C6476" s="9" t="s">
        <v>36</v>
      </c>
      <c r="D6476" s="9" t="s">
        <v>186</v>
      </c>
      <c r="E6476" s="9" t="s">
        <v>1712</v>
      </c>
      <c r="F6476" s="9" t="s">
        <v>5</v>
      </c>
      <c r="G6476" s="9" t="s">
        <v>1404</v>
      </c>
      <c r="H6476" s="9" t="s">
        <v>1405</v>
      </c>
      <c r="I6476" s="10"/>
      <c r="J6476" s="10"/>
      <c r="K6476" s="10"/>
      <c r="L6476" s="10"/>
      <c r="M6476" s="10"/>
      <c r="N6476" s="10"/>
      <c r="O6476" s="10"/>
      <c r="P6476" s="10"/>
      <c r="Q6476" s="10"/>
      <c r="R6476" s="10"/>
      <c r="S6476" s="10"/>
      <c r="T6476" s="10"/>
      <c r="U6476" s="10"/>
      <c r="V6476" s="10"/>
      <c r="W6476" s="10"/>
      <c r="X6476" s="10"/>
    </row>
    <row r="6477" spans="1:24" hidden="1" x14ac:dyDescent="0.2">
      <c r="A6477" s="3">
        <v>45357</v>
      </c>
      <c r="B6477" s="9">
        <v>-80</v>
      </c>
      <c r="C6477" s="9" t="s">
        <v>36</v>
      </c>
      <c r="D6477" s="9" t="s">
        <v>186</v>
      </c>
      <c r="E6477" s="9" t="s">
        <v>1768</v>
      </c>
      <c r="F6477" s="9" t="s">
        <v>5</v>
      </c>
      <c r="G6477" s="9" t="s">
        <v>1404</v>
      </c>
      <c r="H6477" s="9" t="s">
        <v>1405</v>
      </c>
      <c r="I6477" s="10"/>
      <c r="J6477" s="10"/>
      <c r="K6477" s="10"/>
      <c r="L6477" s="10"/>
      <c r="M6477" s="10"/>
      <c r="N6477" s="10"/>
      <c r="O6477" s="10"/>
      <c r="P6477" s="10"/>
      <c r="Q6477" s="10"/>
      <c r="R6477" s="10"/>
      <c r="S6477" s="10"/>
      <c r="T6477" s="10"/>
      <c r="U6477" s="10"/>
      <c r="V6477" s="10"/>
      <c r="W6477" s="10"/>
      <c r="X6477" s="10"/>
    </row>
    <row r="6478" spans="1:24" hidden="1" x14ac:dyDescent="0.2">
      <c r="A6478" s="3">
        <v>45371</v>
      </c>
      <c r="B6478" s="9">
        <v>-80</v>
      </c>
      <c r="C6478" s="9" t="s">
        <v>36</v>
      </c>
      <c r="D6478" s="9" t="s">
        <v>186</v>
      </c>
      <c r="E6478" s="9" t="s">
        <v>1848</v>
      </c>
      <c r="F6478" s="9" t="s">
        <v>5</v>
      </c>
      <c r="G6478" s="9" t="s">
        <v>1404</v>
      </c>
      <c r="H6478" s="9" t="s">
        <v>1405</v>
      </c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  <c r="X6478" s="10"/>
    </row>
    <row r="6479" spans="1:24" hidden="1" x14ac:dyDescent="0.2">
      <c r="A6479" s="3">
        <v>45385</v>
      </c>
      <c r="B6479" s="9">
        <v>-80</v>
      </c>
      <c r="C6479" s="9" t="s">
        <v>36</v>
      </c>
      <c r="D6479" s="9" t="s">
        <v>186</v>
      </c>
      <c r="E6479" s="9" t="s">
        <v>1909</v>
      </c>
      <c r="F6479" s="9" t="s">
        <v>5</v>
      </c>
      <c r="G6479" s="9" t="s">
        <v>1404</v>
      </c>
      <c r="H6479" s="9" t="s">
        <v>1405</v>
      </c>
      <c r="I6479" s="10"/>
      <c r="J6479" s="10"/>
      <c r="K6479" s="10"/>
      <c r="L6479" s="10"/>
      <c r="M6479" s="10"/>
      <c r="N6479" s="10"/>
      <c r="O6479" s="10"/>
      <c r="P6479" s="10"/>
      <c r="Q6479" s="10"/>
      <c r="R6479" s="10"/>
      <c r="S6479" s="10"/>
      <c r="T6479" s="10"/>
      <c r="U6479" s="10"/>
      <c r="V6479" s="10"/>
      <c r="W6479" s="10"/>
      <c r="X6479" s="10"/>
    </row>
    <row r="6480" spans="1:24" hidden="1" x14ac:dyDescent="0.2">
      <c r="A6480" s="3">
        <v>45399</v>
      </c>
      <c r="B6480" s="9">
        <v>-80</v>
      </c>
      <c r="C6480" s="9" t="s">
        <v>36</v>
      </c>
      <c r="D6480" s="9" t="s">
        <v>186</v>
      </c>
      <c r="E6480" s="9" t="s">
        <v>1981</v>
      </c>
      <c r="F6480" s="9" t="s">
        <v>5</v>
      </c>
      <c r="G6480" s="9" t="s">
        <v>1404</v>
      </c>
      <c r="H6480" s="9" t="s">
        <v>1405</v>
      </c>
      <c r="I6480" s="10"/>
      <c r="J6480" s="10"/>
      <c r="K6480" s="10"/>
      <c r="L6480" s="10"/>
      <c r="M6480" s="10"/>
      <c r="N6480" s="10"/>
      <c r="O6480" s="10"/>
      <c r="P6480" s="10"/>
      <c r="Q6480" s="10"/>
      <c r="R6480" s="10"/>
      <c r="S6480" s="10"/>
      <c r="T6480" s="10"/>
      <c r="U6480" s="10"/>
      <c r="V6480" s="10"/>
      <c r="W6480" s="10"/>
      <c r="X6480" s="10"/>
    </row>
    <row r="6481" spans="1:24" hidden="1" x14ac:dyDescent="0.2">
      <c r="A6481" s="3">
        <v>45413</v>
      </c>
      <c r="B6481" s="9">
        <v>-80</v>
      </c>
      <c r="C6481" s="9" t="s">
        <v>36</v>
      </c>
      <c r="D6481" s="9" t="s">
        <v>186</v>
      </c>
      <c r="E6481" s="9" t="s">
        <v>2103</v>
      </c>
      <c r="F6481" s="9" t="s">
        <v>5</v>
      </c>
      <c r="G6481" s="9" t="s">
        <v>1404</v>
      </c>
      <c r="H6481" s="9" t="s">
        <v>1405</v>
      </c>
      <c r="I6481" s="10"/>
      <c r="J6481" s="10"/>
      <c r="K6481" s="10"/>
      <c r="L6481" s="10"/>
      <c r="M6481" s="10"/>
      <c r="N6481" s="10"/>
      <c r="O6481" s="10"/>
      <c r="P6481" s="10"/>
      <c r="Q6481" s="10"/>
      <c r="R6481" s="10"/>
      <c r="S6481" s="10"/>
      <c r="T6481" s="10"/>
      <c r="U6481" s="10"/>
      <c r="V6481" s="10"/>
      <c r="W6481" s="10"/>
      <c r="X6481" s="10"/>
    </row>
    <row r="6482" spans="1:24" hidden="1" x14ac:dyDescent="0.2">
      <c r="A6482" s="3">
        <v>45427</v>
      </c>
      <c r="B6482" s="9">
        <v>-80</v>
      </c>
      <c r="C6482" s="9" t="s">
        <v>36</v>
      </c>
      <c r="D6482" s="9" t="s">
        <v>186</v>
      </c>
      <c r="E6482" s="9" t="s">
        <v>2182</v>
      </c>
      <c r="F6482" s="9" t="s">
        <v>5</v>
      </c>
      <c r="G6482" s="9" t="s">
        <v>1404</v>
      </c>
      <c r="H6482" s="9" t="s">
        <v>1405</v>
      </c>
      <c r="I6482" s="10"/>
      <c r="J6482" s="10"/>
      <c r="K6482" s="10"/>
      <c r="L6482" s="10"/>
      <c r="M6482" s="10"/>
      <c r="N6482" s="10"/>
      <c r="O6482" s="10"/>
      <c r="P6482" s="10"/>
      <c r="Q6482" s="10"/>
      <c r="R6482" s="10"/>
      <c r="S6482" s="10"/>
      <c r="T6482" s="10"/>
      <c r="U6482" s="10"/>
      <c r="V6482" s="10"/>
      <c r="W6482" s="10"/>
      <c r="X6482" s="10"/>
    </row>
    <row r="6483" spans="1:24" hidden="1" x14ac:dyDescent="0.2">
      <c r="A6483" s="3">
        <v>45441</v>
      </c>
      <c r="B6483" s="9">
        <v>-80</v>
      </c>
      <c r="C6483" s="9" t="s">
        <v>36</v>
      </c>
      <c r="D6483" s="9" t="s">
        <v>186</v>
      </c>
      <c r="E6483" s="9" t="s">
        <v>2255</v>
      </c>
      <c r="F6483" s="9" t="s">
        <v>5</v>
      </c>
      <c r="G6483" s="9" t="s">
        <v>1404</v>
      </c>
      <c r="H6483" s="9" t="s">
        <v>1405</v>
      </c>
      <c r="I6483" s="10"/>
      <c r="J6483" s="10"/>
      <c r="K6483" s="10"/>
      <c r="L6483" s="10"/>
      <c r="M6483" s="10"/>
      <c r="N6483" s="10"/>
      <c r="O6483" s="10"/>
      <c r="P6483" s="10"/>
      <c r="Q6483" s="10"/>
      <c r="R6483" s="10"/>
      <c r="S6483" s="10"/>
      <c r="T6483" s="10"/>
      <c r="U6483" s="10"/>
      <c r="V6483" s="10"/>
      <c r="W6483" s="10"/>
      <c r="X6483" s="10"/>
    </row>
    <row r="6484" spans="1:24" hidden="1" x14ac:dyDescent="0.2">
      <c r="A6484" s="3">
        <v>45455</v>
      </c>
      <c r="B6484" s="9">
        <v>-80</v>
      </c>
      <c r="C6484" s="9" t="s">
        <v>36</v>
      </c>
      <c r="D6484" s="9" t="s">
        <v>186</v>
      </c>
      <c r="E6484" s="9" t="s">
        <v>2299</v>
      </c>
      <c r="F6484" s="9" t="s">
        <v>5</v>
      </c>
      <c r="G6484" s="9" t="s">
        <v>1404</v>
      </c>
      <c r="H6484" s="9" t="s">
        <v>1405</v>
      </c>
      <c r="I6484" s="10"/>
      <c r="J6484" s="10"/>
      <c r="K6484" s="10"/>
      <c r="L6484" s="10"/>
      <c r="M6484" s="10"/>
      <c r="N6484" s="10"/>
      <c r="O6484" s="10"/>
      <c r="P6484" s="10"/>
      <c r="Q6484" s="10"/>
      <c r="R6484" s="10"/>
      <c r="S6484" s="10"/>
      <c r="T6484" s="10"/>
      <c r="U6484" s="10"/>
      <c r="V6484" s="10"/>
      <c r="W6484" s="10"/>
      <c r="X6484" s="10"/>
    </row>
    <row r="6485" spans="1:24" hidden="1" x14ac:dyDescent="0.2">
      <c r="A6485" s="3">
        <v>45469</v>
      </c>
      <c r="B6485" s="9">
        <v>-80</v>
      </c>
      <c r="C6485" s="9" t="s">
        <v>36</v>
      </c>
      <c r="D6485" s="9" t="s">
        <v>186</v>
      </c>
      <c r="E6485" s="9" t="s">
        <v>2355</v>
      </c>
      <c r="F6485" s="9" t="s">
        <v>5</v>
      </c>
      <c r="G6485" s="9" t="s">
        <v>1404</v>
      </c>
      <c r="H6485" s="9" t="s">
        <v>1405</v>
      </c>
      <c r="I6485" s="10"/>
      <c r="J6485" s="10"/>
      <c r="K6485" s="10"/>
      <c r="L6485" s="10"/>
      <c r="M6485" s="10"/>
      <c r="N6485" s="10"/>
      <c r="O6485" s="10"/>
      <c r="P6485" s="10"/>
      <c r="Q6485" s="10"/>
      <c r="R6485" s="10"/>
      <c r="S6485" s="10"/>
      <c r="T6485" s="10"/>
      <c r="U6485" s="10"/>
      <c r="V6485" s="10"/>
      <c r="W6485" s="10"/>
      <c r="X6485" s="10"/>
    </row>
    <row r="6486" spans="1:24" hidden="1" x14ac:dyDescent="0.2">
      <c r="A6486" s="3">
        <v>45483</v>
      </c>
      <c r="B6486" s="9">
        <v>-80</v>
      </c>
      <c r="C6486" s="9" t="s">
        <v>36</v>
      </c>
      <c r="D6486" s="9" t="s">
        <v>186</v>
      </c>
      <c r="E6486" s="9" t="s">
        <v>2402</v>
      </c>
      <c r="F6486" s="9" t="s">
        <v>5</v>
      </c>
      <c r="G6486" s="9" t="s">
        <v>1404</v>
      </c>
      <c r="H6486" s="9" t="s">
        <v>1405</v>
      </c>
      <c r="I6486" s="10"/>
      <c r="J6486" s="10"/>
      <c r="K6486" s="10"/>
      <c r="L6486" s="10"/>
      <c r="M6486" s="10"/>
      <c r="N6486" s="10"/>
      <c r="O6486" s="10"/>
      <c r="P6486" s="10"/>
      <c r="Q6486" s="10"/>
      <c r="R6486" s="10"/>
      <c r="S6486" s="10"/>
      <c r="T6486" s="10"/>
      <c r="U6486" s="10"/>
      <c r="V6486" s="10"/>
      <c r="W6486" s="10"/>
      <c r="X6486" s="10"/>
    </row>
    <row r="6487" spans="1:24" hidden="1" x14ac:dyDescent="0.2">
      <c r="A6487" s="3">
        <v>45497</v>
      </c>
      <c r="B6487" s="9">
        <v>-80</v>
      </c>
      <c r="C6487" s="9" t="s">
        <v>36</v>
      </c>
      <c r="D6487" s="9" t="s">
        <v>186</v>
      </c>
      <c r="E6487" s="9" t="s">
        <v>2461</v>
      </c>
      <c r="F6487" s="9" t="s">
        <v>5</v>
      </c>
      <c r="G6487" s="9" t="s">
        <v>1404</v>
      </c>
      <c r="H6487" s="9" t="s">
        <v>1405</v>
      </c>
      <c r="I6487" s="10"/>
      <c r="J6487" s="10"/>
      <c r="K6487" s="10"/>
      <c r="L6487" s="10"/>
      <c r="M6487" s="10"/>
      <c r="N6487" s="10"/>
      <c r="O6487" s="10"/>
      <c r="P6487" s="10"/>
      <c r="Q6487" s="10"/>
      <c r="R6487" s="10"/>
      <c r="S6487" s="10"/>
      <c r="T6487" s="10"/>
      <c r="U6487" s="10"/>
      <c r="V6487" s="10"/>
      <c r="W6487" s="10"/>
      <c r="X6487" s="10"/>
    </row>
    <row r="6488" spans="1:24" hidden="1" x14ac:dyDescent="0.2">
      <c r="A6488" s="3">
        <v>45903</v>
      </c>
      <c r="B6488" s="9">
        <v>-8.6</v>
      </c>
      <c r="C6488" s="9" t="s">
        <v>172</v>
      </c>
      <c r="D6488" s="10"/>
      <c r="E6488" s="9" t="s">
        <v>4650</v>
      </c>
      <c r="F6488" s="9" t="s">
        <v>5538</v>
      </c>
      <c r="G6488" s="9" t="s">
        <v>5543</v>
      </c>
      <c r="H6488" s="9" t="s">
        <v>5989</v>
      </c>
      <c r="I6488" s="10"/>
      <c r="J6488" s="10"/>
      <c r="K6488" s="10"/>
      <c r="L6488" s="10"/>
      <c r="M6488" s="10"/>
      <c r="N6488" s="10"/>
      <c r="O6488" s="10"/>
      <c r="P6488" s="10"/>
      <c r="Q6488" s="10"/>
      <c r="R6488" s="10"/>
      <c r="S6488" s="10"/>
      <c r="T6488" s="10"/>
      <c r="U6488" s="10"/>
      <c r="V6488" s="10"/>
      <c r="W6488" s="10"/>
      <c r="X6488" s="10"/>
    </row>
    <row r="6489" spans="1:24" hidden="1" x14ac:dyDescent="0.2">
      <c r="A6489" s="3">
        <v>45982</v>
      </c>
      <c r="B6489" s="9">
        <v>-18.8</v>
      </c>
      <c r="C6489" s="9" t="s">
        <v>172</v>
      </c>
      <c r="D6489" s="10"/>
      <c r="E6489" s="9" t="s">
        <v>5314</v>
      </c>
      <c r="F6489" s="9" t="s">
        <v>5538</v>
      </c>
      <c r="G6489" s="9" t="s">
        <v>5543</v>
      </c>
      <c r="H6489" s="9" t="s">
        <v>5573</v>
      </c>
      <c r="I6489" s="10"/>
      <c r="J6489" s="10"/>
      <c r="K6489" s="10"/>
      <c r="L6489" s="10"/>
      <c r="M6489" s="10"/>
      <c r="N6489" s="10"/>
      <c r="O6489" s="10"/>
      <c r="P6489" s="10"/>
      <c r="Q6489" s="10"/>
      <c r="R6489" s="10"/>
      <c r="S6489" s="10"/>
      <c r="T6489" s="10"/>
      <c r="U6489" s="10"/>
      <c r="V6489" s="10"/>
      <c r="W6489" s="10"/>
      <c r="X6489" s="10"/>
    </row>
    <row r="6490" spans="1:24" hidden="1" x14ac:dyDescent="0.2">
      <c r="A6490" s="3">
        <v>45967</v>
      </c>
      <c r="B6490" s="9">
        <v>-35</v>
      </c>
      <c r="C6490" s="9" t="s">
        <v>172</v>
      </c>
      <c r="D6490" s="10"/>
      <c r="E6490" s="9" t="s">
        <v>5045</v>
      </c>
      <c r="F6490" s="9" t="s">
        <v>7</v>
      </c>
      <c r="G6490" s="10"/>
      <c r="H6490" s="9" t="s">
        <v>4831</v>
      </c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  <c r="S6490" s="10"/>
      <c r="T6490" s="10"/>
      <c r="U6490" s="10"/>
      <c r="V6490" s="10"/>
      <c r="W6490" s="10"/>
      <c r="X6490" s="10"/>
    </row>
    <row r="6491" spans="1:24" hidden="1" x14ac:dyDescent="0.2">
      <c r="A6491" s="3">
        <v>45967</v>
      </c>
      <c r="B6491" s="9">
        <v>-35</v>
      </c>
      <c r="C6491" s="9" t="s">
        <v>172</v>
      </c>
      <c r="D6491" s="10"/>
      <c r="E6491" s="9" t="s">
        <v>5045</v>
      </c>
      <c r="F6491" s="9" t="s">
        <v>7</v>
      </c>
      <c r="G6491" s="10"/>
      <c r="H6491" s="9" t="s">
        <v>4831</v>
      </c>
      <c r="I6491" s="10"/>
      <c r="J6491" s="10"/>
      <c r="K6491" s="10"/>
      <c r="L6491" s="10"/>
      <c r="M6491" s="10"/>
      <c r="N6491" s="10"/>
      <c r="O6491" s="10"/>
      <c r="P6491" s="10"/>
      <c r="Q6491" s="10"/>
      <c r="R6491" s="10"/>
      <c r="S6491" s="10"/>
      <c r="T6491" s="10"/>
      <c r="U6491" s="10"/>
      <c r="V6491" s="10"/>
      <c r="W6491" s="10"/>
      <c r="X6491" s="10"/>
    </row>
    <row r="6492" spans="1:24" hidden="1" x14ac:dyDescent="0.2">
      <c r="A6492" s="3">
        <v>45930</v>
      </c>
      <c r="B6492" s="9">
        <v>-25</v>
      </c>
      <c r="C6492" s="9" t="s">
        <v>172</v>
      </c>
      <c r="D6492" s="10"/>
      <c r="E6492" s="9" t="s">
        <v>4830</v>
      </c>
      <c r="F6492" s="9" t="s">
        <v>7</v>
      </c>
      <c r="G6492" s="10"/>
      <c r="H6492" s="9" t="s">
        <v>4831</v>
      </c>
      <c r="I6492" s="10"/>
      <c r="J6492" s="10"/>
      <c r="K6492" s="10"/>
      <c r="L6492" s="10"/>
      <c r="M6492" s="10"/>
      <c r="N6492" s="10"/>
      <c r="O6492" s="10"/>
      <c r="P6492" s="10"/>
      <c r="Q6492" s="10"/>
      <c r="R6492" s="10"/>
      <c r="S6492" s="10"/>
      <c r="T6492" s="10"/>
      <c r="U6492" s="10"/>
      <c r="V6492" s="10"/>
      <c r="W6492" s="10"/>
      <c r="X6492" s="10"/>
    </row>
    <row r="6493" spans="1:24" hidden="1" x14ac:dyDescent="0.2">
      <c r="A6493" s="3">
        <v>45649</v>
      </c>
      <c r="B6493" s="9">
        <v>300</v>
      </c>
      <c r="C6493" s="9" t="s">
        <v>36</v>
      </c>
      <c r="D6493" s="9" t="s">
        <v>168</v>
      </c>
      <c r="E6493" s="9" t="s">
        <v>3246</v>
      </c>
      <c r="F6493" s="9" t="s">
        <v>7</v>
      </c>
      <c r="G6493" s="10"/>
      <c r="H6493" s="9" t="s">
        <v>4831</v>
      </c>
      <c r="I6493" s="10"/>
      <c r="J6493" s="10"/>
      <c r="K6493" s="10"/>
      <c r="L6493" s="10"/>
      <c r="M6493" s="10"/>
      <c r="N6493" s="10"/>
      <c r="O6493" s="10"/>
      <c r="P6493" s="10"/>
      <c r="Q6493" s="10"/>
      <c r="R6493" s="10"/>
      <c r="S6493" s="10"/>
      <c r="T6493" s="10"/>
      <c r="U6493" s="10"/>
      <c r="V6493" s="10"/>
      <c r="W6493" s="10"/>
      <c r="X6493" s="10"/>
    </row>
    <row r="6494" spans="1:24" hidden="1" x14ac:dyDescent="0.2">
      <c r="A6494" s="3">
        <v>45558</v>
      </c>
      <c r="B6494" s="9">
        <v>968.05</v>
      </c>
      <c r="C6494" s="9" t="s">
        <v>5534</v>
      </c>
      <c r="D6494" s="9" t="s">
        <v>2661</v>
      </c>
      <c r="E6494" s="9" t="s">
        <v>2794</v>
      </c>
      <c r="F6494" s="9" t="s">
        <v>16</v>
      </c>
      <c r="G6494" s="9" t="s">
        <v>6049</v>
      </c>
      <c r="H6494" s="10" t="s">
        <v>5821</v>
      </c>
      <c r="I6494" s="10"/>
      <c r="J6494" s="10"/>
      <c r="K6494" s="10"/>
      <c r="L6494" s="10"/>
      <c r="M6494" s="10"/>
      <c r="N6494" s="10"/>
      <c r="O6494" s="10"/>
      <c r="P6494" s="10"/>
      <c r="Q6494" s="10"/>
      <c r="R6494" s="10"/>
      <c r="S6494" s="10"/>
      <c r="T6494" s="10"/>
      <c r="U6494" s="10"/>
      <c r="V6494" s="10"/>
      <c r="W6494" s="10"/>
      <c r="X6494" s="10"/>
    </row>
    <row r="6495" spans="1:24" hidden="1" x14ac:dyDescent="0.2">
      <c r="A6495" s="3">
        <v>45629</v>
      </c>
      <c r="B6495" s="9">
        <v>222.83</v>
      </c>
      <c r="C6495" s="9" t="s">
        <v>5534</v>
      </c>
      <c r="D6495" s="9" t="s">
        <v>2661</v>
      </c>
      <c r="E6495" s="9" t="s">
        <v>3166</v>
      </c>
      <c r="F6495" s="9" t="s">
        <v>16</v>
      </c>
      <c r="G6495" s="9" t="s">
        <v>6049</v>
      </c>
      <c r="H6495" s="10" t="s">
        <v>5821</v>
      </c>
      <c r="I6495" s="10"/>
      <c r="J6495" s="10"/>
      <c r="K6495" s="10"/>
      <c r="L6495" s="10"/>
      <c r="M6495" s="10"/>
      <c r="N6495" s="10"/>
      <c r="O6495" s="10"/>
      <c r="P6495" s="10"/>
      <c r="Q6495" s="10"/>
      <c r="R6495" s="10"/>
      <c r="S6495" s="10"/>
      <c r="T6495" s="10"/>
      <c r="U6495" s="10"/>
      <c r="V6495" s="10"/>
      <c r="W6495" s="10"/>
      <c r="X6495" s="10"/>
    </row>
    <row r="6496" spans="1:24" hidden="1" x14ac:dyDescent="0.2">
      <c r="A6496" s="3">
        <v>45701</v>
      </c>
      <c r="B6496" s="9">
        <v>127.5</v>
      </c>
      <c r="C6496" s="9" t="s">
        <v>5534</v>
      </c>
      <c r="D6496" s="9" t="s">
        <v>2661</v>
      </c>
      <c r="E6496" s="9" t="s">
        <v>3474</v>
      </c>
      <c r="F6496" s="9" t="s">
        <v>16</v>
      </c>
      <c r="G6496" s="9" t="s">
        <v>6049</v>
      </c>
      <c r="H6496" s="10" t="s">
        <v>5821</v>
      </c>
      <c r="I6496" s="10"/>
      <c r="J6496" s="10"/>
      <c r="K6496" s="10"/>
      <c r="L6496" s="10"/>
      <c r="M6496" s="10"/>
      <c r="N6496" s="10"/>
      <c r="O6496" s="10"/>
      <c r="P6496" s="10"/>
      <c r="Q6496" s="10"/>
      <c r="R6496" s="10"/>
      <c r="S6496" s="10"/>
      <c r="T6496" s="10"/>
      <c r="U6496" s="10"/>
      <c r="V6496" s="10"/>
      <c r="W6496" s="10"/>
      <c r="X6496" s="10"/>
    </row>
    <row r="6497" spans="1:24" hidden="1" x14ac:dyDescent="0.2">
      <c r="A6497" s="3">
        <v>45750</v>
      </c>
      <c r="B6497" s="9">
        <v>18</v>
      </c>
      <c r="C6497" s="9" t="s">
        <v>5534</v>
      </c>
      <c r="D6497" s="9" t="s">
        <v>2661</v>
      </c>
      <c r="E6497" s="9" t="s">
        <v>3666</v>
      </c>
      <c r="F6497" s="9" t="s">
        <v>16</v>
      </c>
      <c r="G6497" s="9" t="s">
        <v>6049</v>
      </c>
      <c r="H6497" s="10" t="s">
        <v>5821</v>
      </c>
      <c r="I6497" s="10"/>
      <c r="J6497" s="10"/>
      <c r="K6497" s="10"/>
      <c r="L6497" s="10"/>
      <c r="M6497" s="10"/>
      <c r="N6497" s="10"/>
      <c r="O6497" s="10"/>
      <c r="P6497" s="10"/>
      <c r="Q6497" s="10"/>
      <c r="R6497" s="10"/>
      <c r="S6497" s="10"/>
      <c r="T6497" s="10"/>
      <c r="U6497" s="10"/>
      <c r="V6497" s="10"/>
      <c r="W6497" s="10"/>
      <c r="X6497" s="10"/>
    </row>
    <row r="6498" spans="1:24" hidden="1" x14ac:dyDescent="0.2">
      <c r="A6498" s="3">
        <v>45993</v>
      </c>
      <c r="B6498" s="9">
        <v>-37.49</v>
      </c>
      <c r="C6498" s="9" t="s">
        <v>172</v>
      </c>
      <c r="D6498" s="10"/>
      <c r="E6498" s="9" t="s">
        <v>5364</v>
      </c>
      <c r="F6498" s="9" t="s">
        <v>16</v>
      </c>
      <c r="G6498" s="9" t="s">
        <v>6049</v>
      </c>
      <c r="H6498" s="10" t="s">
        <v>5829</v>
      </c>
      <c r="I6498" s="10"/>
      <c r="J6498" s="10"/>
      <c r="K6498" s="10"/>
      <c r="L6498" s="10"/>
      <c r="M6498" s="10"/>
      <c r="N6498" s="10"/>
      <c r="O6498" s="10"/>
      <c r="P6498" s="10"/>
      <c r="Q6498" s="10"/>
      <c r="R6498" s="10"/>
      <c r="S6498" s="10"/>
      <c r="T6498" s="10"/>
      <c r="U6498" s="10"/>
      <c r="V6498" s="10"/>
      <c r="W6498" s="10"/>
      <c r="X6498" s="10"/>
    </row>
    <row r="6499" spans="1:24" hidden="1" x14ac:dyDescent="0.2">
      <c r="A6499" s="3">
        <v>45791</v>
      </c>
      <c r="B6499" s="9">
        <v>-350</v>
      </c>
      <c r="C6499" s="9" t="s">
        <v>36</v>
      </c>
      <c r="D6499" s="9" t="s">
        <v>37</v>
      </c>
      <c r="E6499" s="9" t="s">
        <v>3929</v>
      </c>
      <c r="F6499" s="9" t="s">
        <v>16</v>
      </c>
      <c r="G6499" s="9" t="s">
        <v>6049</v>
      </c>
      <c r="H6499" s="10" t="s">
        <v>5824</v>
      </c>
      <c r="I6499" s="10"/>
      <c r="J6499" s="10"/>
      <c r="K6499" s="10"/>
      <c r="L6499" s="10"/>
      <c r="M6499" s="10"/>
      <c r="N6499" s="10"/>
      <c r="O6499" s="10"/>
      <c r="P6499" s="10"/>
      <c r="Q6499" s="10"/>
      <c r="R6499" s="10"/>
      <c r="S6499" s="10"/>
      <c r="T6499" s="10"/>
      <c r="U6499" s="10"/>
      <c r="V6499" s="10"/>
      <c r="W6499" s="10"/>
      <c r="X6499" s="10"/>
    </row>
    <row r="6500" spans="1:24" hidden="1" x14ac:dyDescent="0.2">
      <c r="A6500" s="3">
        <v>45978</v>
      </c>
      <c r="B6500" s="9">
        <v>-13.18</v>
      </c>
      <c r="C6500" s="9" t="s">
        <v>27</v>
      </c>
      <c r="D6500" s="9" t="s">
        <v>28</v>
      </c>
      <c r="E6500" s="9" t="s">
        <v>5272</v>
      </c>
      <c r="F6500" s="9" t="s">
        <v>16</v>
      </c>
      <c r="G6500" s="9" t="s">
        <v>6049</v>
      </c>
      <c r="H6500" s="10" t="s">
        <v>5995</v>
      </c>
      <c r="I6500" s="10"/>
      <c r="J6500" s="10"/>
      <c r="K6500" s="10"/>
      <c r="L6500" s="10"/>
      <c r="M6500" s="10"/>
      <c r="N6500" s="10"/>
      <c r="O6500" s="10"/>
      <c r="P6500" s="10"/>
      <c r="Q6500" s="10"/>
      <c r="R6500" s="10"/>
      <c r="S6500" s="10"/>
      <c r="T6500" s="10"/>
      <c r="U6500" s="10"/>
      <c r="V6500" s="10"/>
      <c r="W6500" s="10"/>
      <c r="X6500" s="10"/>
    </row>
    <row r="6501" spans="1:24" hidden="1" x14ac:dyDescent="0.2">
      <c r="A6501" s="3">
        <v>45933</v>
      </c>
      <c r="B6501" s="9">
        <v>-98</v>
      </c>
      <c r="C6501" s="9" t="s">
        <v>27</v>
      </c>
      <c r="D6501" s="9" t="s">
        <v>28</v>
      </c>
      <c r="E6501" s="9" t="s">
        <v>4848</v>
      </c>
      <c r="F6501" s="9" t="s">
        <v>16</v>
      </c>
      <c r="G6501" s="9" t="s">
        <v>6049</v>
      </c>
      <c r="H6501" s="9" t="s">
        <v>4849</v>
      </c>
      <c r="I6501" s="10"/>
      <c r="J6501" s="10"/>
      <c r="K6501" s="10"/>
      <c r="L6501" s="10"/>
      <c r="M6501" s="10"/>
      <c r="N6501" s="10"/>
      <c r="O6501" s="10"/>
      <c r="P6501" s="10"/>
      <c r="Q6501" s="10"/>
      <c r="R6501" s="10"/>
      <c r="S6501" s="10"/>
      <c r="T6501" s="10"/>
      <c r="U6501" s="10"/>
      <c r="V6501" s="10"/>
      <c r="W6501" s="10"/>
      <c r="X6501" s="10"/>
    </row>
    <row r="6502" spans="1:24" hidden="1" x14ac:dyDescent="0.2">
      <c r="A6502" s="3">
        <v>45987</v>
      </c>
      <c r="B6502" s="9">
        <v>-87.5</v>
      </c>
      <c r="C6502" s="9" t="s">
        <v>5591</v>
      </c>
      <c r="D6502" s="9" t="s">
        <v>28</v>
      </c>
      <c r="E6502" s="9" t="s">
        <v>4848</v>
      </c>
      <c r="F6502" s="9" t="s">
        <v>16</v>
      </c>
      <c r="G6502" s="9" t="s">
        <v>6049</v>
      </c>
      <c r="H6502" s="9" t="s">
        <v>4849</v>
      </c>
      <c r="I6502" s="10"/>
      <c r="J6502" s="10"/>
      <c r="K6502" s="10"/>
      <c r="L6502" s="10"/>
      <c r="M6502" s="10"/>
      <c r="N6502" s="10"/>
      <c r="O6502" s="10"/>
      <c r="P6502" s="10"/>
      <c r="Q6502" s="10"/>
      <c r="R6502" s="10"/>
      <c r="S6502" s="10"/>
      <c r="T6502" s="10"/>
      <c r="U6502" s="10"/>
      <c r="V6502" s="10"/>
      <c r="W6502" s="10"/>
      <c r="X6502" s="10"/>
    </row>
    <row r="6503" spans="1:24" hidden="1" x14ac:dyDescent="0.2">
      <c r="A6503" s="3">
        <v>45506</v>
      </c>
      <c r="B6503" s="9">
        <v>-15.15</v>
      </c>
      <c r="C6503" s="9" t="s">
        <v>27</v>
      </c>
      <c r="D6503" s="9" t="s">
        <v>28</v>
      </c>
      <c r="E6503" s="9" t="s">
        <v>2513</v>
      </c>
      <c r="F6503" s="9" t="s">
        <v>16</v>
      </c>
      <c r="G6503" s="9" t="s">
        <v>6049</v>
      </c>
      <c r="H6503" s="9" t="s">
        <v>2514</v>
      </c>
      <c r="I6503" s="10"/>
      <c r="J6503" s="10"/>
      <c r="K6503" s="10"/>
      <c r="L6503" s="10"/>
      <c r="M6503" s="10"/>
      <c r="N6503" s="10"/>
      <c r="O6503" s="10"/>
      <c r="P6503" s="10"/>
      <c r="Q6503" s="10"/>
      <c r="R6503" s="10"/>
      <c r="S6503" s="10"/>
      <c r="T6503" s="10"/>
      <c r="U6503" s="10"/>
      <c r="V6503" s="10"/>
      <c r="W6503" s="10"/>
      <c r="X6503" s="10"/>
    </row>
    <row r="6504" spans="1:24" hidden="1" x14ac:dyDescent="0.2">
      <c r="A6504" s="3">
        <v>45527</v>
      </c>
      <c r="B6504" s="9">
        <v>-14</v>
      </c>
      <c r="C6504" s="9" t="s">
        <v>27</v>
      </c>
      <c r="D6504" s="9" t="s">
        <v>28</v>
      </c>
      <c r="E6504" s="9" t="s">
        <v>2619</v>
      </c>
      <c r="F6504" s="9" t="s">
        <v>16</v>
      </c>
      <c r="G6504" s="9" t="s">
        <v>6049</v>
      </c>
      <c r="H6504" s="9" t="s">
        <v>2514</v>
      </c>
      <c r="I6504" s="10"/>
      <c r="J6504" s="10"/>
      <c r="K6504" s="10"/>
      <c r="L6504" s="10"/>
      <c r="M6504" s="10"/>
      <c r="N6504" s="10"/>
      <c r="O6504" s="10"/>
      <c r="P6504" s="10"/>
      <c r="Q6504" s="10"/>
      <c r="R6504" s="10"/>
      <c r="S6504" s="10"/>
      <c r="T6504" s="10"/>
      <c r="U6504" s="10"/>
      <c r="V6504" s="10"/>
      <c r="W6504" s="10"/>
      <c r="X6504" s="10"/>
    </row>
    <row r="6505" spans="1:24" hidden="1" x14ac:dyDescent="0.2">
      <c r="A6505" s="3">
        <v>45575</v>
      </c>
      <c r="B6505" s="9">
        <v>-28</v>
      </c>
      <c r="C6505" s="9" t="s">
        <v>27</v>
      </c>
      <c r="D6505" s="9" t="s">
        <v>28</v>
      </c>
      <c r="E6505" s="9" t="s">
        <v>2619</v>
      </c>
      <c r="F6505" s="9" t="s">
        <v>16</v>
      </c>
      <c r="G6505" s="9" t="s">
        <v>6049</v>
      </c>
      <c r="H6505" s="9" t="s">
        <v>2514</v>
      </c>
      <c r="I6505" s="10"/>
      <c r="J6505" s="10"/>
      <c r="K6505" s="10"/>
      <c r="L6505" s="10"/>
      <c r="M6505" s="10"/>
      <c r="N6505" s="10"/>
      <c r="O6505" s="10"/>
      <c r="P6505" s="10"/>
      <c r="Q6505" s="10"/>
      <c r="R6505" s="10"/>
      <c r="S6505" s="10"/>
      <c r="T6505" s="10"/>
      <c r="U6505" s="10"/>
      <c r="V6505" s="10"/>
      <c r="W6505" s="10"/>
      <c r="X6505" s="10"/>
    </row>
    <row r="6506" spans="1:24" hidden="1" x14ac:dyDescent="0.2">
      <c r="A6506" s="3">
        <v>45537</v>
      </c>
      <c r="B6506" s="9">
        <v>-89</v>
      </c>
      <c r="C6506" s="9" t="s">
        <v>27</v>
      </c>
      <c r="D6506" s="9" t="s">
        <v>28</v>
      </c>
      <c r="E6506" s="9" t="s">
        <v>2647</v>
      </c>
      <c r="F6506" s="9" t="s">
        <v>16</v>
      </c>
      <c r="G6506" s="9" t="s">
        <v>6049</v>
      </c>
      <c r="H6506" s="10" t="s">
        <v>6026</v>
      </c>
      <c r="I6506" s="10"/>
      <c r="J6506" s="10"/>
      <c r="K6506" s="10"/>
      <c r="L6506" s="10"/>
      <c r="M6506" s="10"/>
      <c r="N6506" s="10"/>
      <c r="O6506" s="10"/>
      <c r="P6506" s="10"/>
      <c r="Q6506" s="10"/>
      <c r="R6506" s="10"/>
      <c r="S6506" s="10"/>
      <c r="T6506" s="10"/>
      <c r="U6506" s="10"/>
      <c r="V6506" s="10"/>
      <c r="W6506" s="10"/>
      <c r="X6506" s="10"/>
    </row>
    <row r="6507" spans="1:24" hidden="1" x14ac:dyDescent="0.2">
      <c r="A6507" s="3">
        <v>45736</v>
      </c>
      <c r="B6507" s="9">
        <v>-7</v>
      </c>
      <c r="C6507" s="9" t="s">
        <v>27</v>
      </c>
      <c r="D6507" s="9" t="s">
        <v>28</v>
      </c>
      <c r="E6507" s="9" t="s">
        <v>2727</v>
      </c>
      <c r="F6507" s="9" t="s">
        <v>52</v>
      </c>
      <c r="G6507" s="9" t="s">
        <v>1759</v>
      </c>
      <c r="H6507" s="9" t="s">
        <v>2728</v>
      </c>
      <c r="I6507" s="10"/>
      <c r="J6507" s="10"/>
      <c r="K6507" s="10"/>
      <c r="L6507" s="10"/>
      <c r="M6507" s="10"/>
      <c r="N6507" s="10"/>
      <c r="O6507" s="10"/>
      <c r="P6507" s="10"/>
      <c r="Q6507" s="10"/>
      <c r="R6507" s="10"/>
      <c r="S6507" s="10"/>
      <c r="T6507" s="10"/>
      <c r="U6507" s="10"/>
      <c r="V6507" s="10"/>
      <c r="W6507" s="10"/>
      <c r="X6507" s="10"/>
    </row>
    <row r="6508" spans="1:24" hidden="1" x14ac:dyDescent="0.2">
      <c r="A6508" s="3">
        <v>45736</v>
      </c>
      <c r="B6508" s="9">
        <v>-17.5</v>
      </c>
      <c r="C6508" s="9" t="s">
        <v>27</v>
      </c>
      <c r="D6508" s="9" t="s">
        <v>28</v>
      </c>
      <c r="E6508" s="9" t="s">
        <v>2727</v>
      </c>
      <c r="F6508" s="9" t="s">
        <v>52</v>
      </c>
      <c r="G6508" s="9" t="s">
        <v>1759</v>
      </c>
      <c r="H6508" s="9" t="s">
        <v>2728</v>
      </c>
      <c r="I6508" s="10"/>
      <c r="J6508" s="10"/>
      <c r="K6508" s="10"/>
      <c r="L6508" s="10"/>
      <c r="M6508" s="10"/>
      <c r="N6508" s="10"/>
      <c r="O6508" s="10"/>
      <c r="P6508" s="10"/>
      <c r="Q6508" s="10"/>
      <c r="R6508" s="10"/>
      <c r="S6508" s="10"/>
      <c r="T6508" s="10"/>
      <c r="U6508" s="10"/>
      <c r="V6508" s="10"/>
      <c r="W6508" s="10"/>
      <c r="X6508" s="10"/>
    </row>
    <row r="6509" spans="1:24" hidden="1" x14ac:dyDescent="0.2">
      <c r="A6509" s="3">
        <v>45708</v>
      </c>
      <c r="B6509" s="9">
        <v>-46.6</v>
      </c>
      <c r="C6509" s="9" t="s">
        <v>27</v>
      </c>
      <c r="D6509" s="9" t="s">
        <v>28</v>
      </c>
      <c r="E6509" s="9" t="s">
        <v>111</v>
      </c>
      <c r="F6509" s="9" t="s">
        <v>8</v>
      </c>
      <c r="G6509" s="10" t="s">
        <v>6043</v>
      </c>
      <c r="H6509" s="9" t="s">
        <v>112</v>
      </c>
      <c r="I6509" s="10"/>
      <c r="J6509" s="10"/>
      <c r="K6509" s="10"/>
      <c r="L6509" s="10"/>
      <c r="M6509" s="10"/>
      <c r="N6509" s="10"/>
      <c r="O6509" s="10"/>
      <c r="P6509" s="10"/>
      <c r="Q6509" s="10"/>
      <c r="R6509" s="10"/>
      <c r="S6509" s="10"/>
      <c r="T6509" s="10"/>
      <c r="U6509" s="10"/>
      <c r="V6509" s="10"/>
      <c r="W6509" s="10"/>
      <c r="X6509" s="10"/>
    </row>
    <row r="6510" spans="1:24" hidden="1" x14ac:dyDescent="0.2">
      <c r="A6510" s="3">
        <v>45744</v>
      </c>
      <c r="B6510" s="9">
        <v>-42.62</v>
      </c>
      <c r="C6510" s="9" t="s">
        <v>27</v>
      </c>
      <c r="D6510" s="9" t="s">
        <v>28</v>
      </c>
      <c r="E6510" s="9" t="s">
        <v>2727</v>
      </c>
      <c r="F6510" s="9" t="s">
        <v>52</v>
      </c>
      <c r="G6510" s="9" t="s">
        <v>1759</v>
      </c>
      <c r="H6510" s="9" t="s">
        <v>2728</v>
      </c>
      <c r="I6510" s="10"/>
      <c r="J6510" s="10"/>
      <c r="K6510" s="10"/>
      <c r="L6510" s="10"/>
      <c r="M6510" s="10"/>
      <c r="N6510" s="10"/>
      <c r="O6510" s="10"/>
      <c r="P6510" s="10"/>
      <c r="Q6510" s="10"/>
      <c r="R6510" s="10"/>
      <c r="S6510" s="10"/>
      <c r="T6510" s="10"/>
      <c r="U6510" s="10"/>
      <c r="V6510" s="10"/>
      <c r="W6510" s="10"/>
      <c r="X6510" s="10"/>
    </row>
    <row r="6511" spans="1:24" hidden="1" x14ac:dyDescent="0.2">
      <c r="A6511" s="3">
        <v>45758</v>
      </c>
      <c r="B6511" s="9">
        <v>-62.82</v>
      </c>
      <c r="C6511" s="9" t="s">
        <v>27</v>
      </c>
      <c r="D6511" s="9" t="s">
        <v>28</v>
      </c>
      <c r="E6511" s="9" t="s">
        <v>2727</v>
      </c>
      <c r="F6511" s="9" t="s">
        <v>52</v>
      </c>
      <c r="G6511" s="9" t="s">
        <v>1759</v>
      </c>
      <c r="H6511" s="9" t="s">
        <v>2728</v>
      </c>
      <c r="I6511" s="10"/>
      <c r="J6511" s="10"/>
      <c r="K6511" s="10"/>
      <c r="L6511" s="10"/>
      <c r="M6511" s="10"/>
      <c r="N6511" s="10"/>
      <c r="O6511" s="10"/>
      <c r="P6511" s="10"/>
      <c r="Q6511" s="10"/>
      <c r="R6511" s="10"/>
      <c r="S6511" s="10"/>
      <c r="T6511" s="10"/>
      <c r="U6511" s="10"/>
      <c r="V6511" s="10"/>
      <c r="W6511" s="10"/>
      <c r="X6511" s="10"/>
    </row>
    <row r="6512" spans="1:24" hidden="1" x14ac:dyDescent="0.2">
      <c r="A6512" s="3">
        <v>45775</v>
      </c>
      <c r="B6512" s="9">
        <v>-85.24</v>
      </c>
      <c r="C6512" s="9" t="s">
        <v>27</v>
      </c>
      <c r="D6512" s="9" t="s">
        <v>28</v>
      </c>
      <c r="E6512" s="9" t="s">
        <v>2727</v>
      </c>
      <c r="F6512" s="9" t="s">
        <v>52</v>
      </c>
      <c r="G6512" s="9" t="s">
        <v>1759</v>
      </c>
      <c r="H6512" s="9" t="s">
        <v>2728</v>
      </c>
      <c r="I6512" s="10"/>
      <c r="J6512" s="10"/>
      <c r="K6512" s="10"/>
      <c r="L6512" s="10"/>
      <c r="M6512" s="10"/>
      <c r="N6512" s="10"/>
      <c r="O6512" s="10"/>
      <c r="P6512" s="10"/>
      <c r="Q6512" s="10"/>
      <c r="R6512" s="10"/>
      <c r="S6512" s="10"/>
      <c r="T6512" s="10"/>
      <c r="U6512" s="10"/>
      <c r="V6512" s="10"/>
      <c r="W6512" s="10"/>
      <c r="X6512" s="10"/>
    </row>
    <row r="6513" spans="1:24" hidden="1" x14ac:dyDescent="0.2">
      <c r="A6513" s="3">
        <v>45650</v>
      </c>
      <c r="B6513" s="9">
        <v>-45.86</v>
      </c>
      <c r="C6513" s="9" t="s">
        <v>27</v>
      </c>
      <c r="D6513" s="9" t="s">
        <v>28</v>
      </c>
      <c r="E6513" s="9" t="s">
        <v>3265</v>
      </c>
      <c r="F6513" s="9" t="s">
        <v>16</v>
      </c>
      <c r="G6513" s="9" t="s">
        <v>6049</v>
      </c>
      <c r="H6513" s="10" t="s">
        <v>6027</v>
      </c>
      <c r="I6513" s="10"/>
      <c r="J6513" s="10"/>
      <c r="K6513" s="10"/>
      <c r="L6513" s="10"/>
      <c r="M6513" s="10"/>
      <c r="N6513" s="10"/>
      <c r="O6513" s="10"/>
      <c r="P6513" s="10"/>
      <c r="Q6513" s="10"/>
      <c r="R6513" s="10"/>
      <c r="S6513" s="10"/>
      <c r="T6513" s="10"/>
      <c r="U6513" s="10"/>
      <c r="V6513" s="10"/>
      <c r="W6513" s="10"/>
      <c r="X6513" s="10"/>
    </row>
    <row r="6514" spans="1:24" hidden="1" x14ac:dyDescent="0.2">
      <c r="A6514" s="3">
        <v>45786</v>
      </c>
      <c r="B6514" s="9">
        <v>-85.24</v>
      </c>
      <c r="C6514" s="9" t="s">
        <v>27</v>
      </c>
      <c r="D6514" s="9" t="s">
        <v>28</v>
      </c>
      <c r="E6514" s="9" t="s">
        <v>2727</v>
      </c>
      <c r="F6514" s="9" t="s">
        <v>52</v>
      </c>
      <c r="G6514" s="9" t="s">
        <v>1759</v>
      </c>
      <c r="H6514" s="9" t="s">
        <v>2728</v>
      </c>
      <c r="I6514" s="10"/>
      <c r="J6514" s="10"/>
      <c r="K6514" s="10"/>
      <c r="L6514" s="10"/>
      <c r="M6514" s="10"/>
      <c r="N6514" s="10"/>
      <c r="O6514" s="10"/>
      <c r="P6514" s="10"/>
      <c r="Q6514" s="10"/>
      <c r="R6514" s="10"/>
      <c r="S6514" s="10"/>
      <c r="T6514" s="10"/>
      <c r="U6514" s="10"/>
      <c r="V6514" s="10"/>
      <c r="W6514" s="10"/>
      <c r="X6514" s="10"/>
    </row>
    <row r="6515" spans="1:24" hidden="1" x14ac:dyDescent="0.2">
      <c r="A6515" s="3">
        <v>45800</v>
      </c>
      <c r="B6515" s="9">
        <v>-85.24</v>
      </c>
      <c r="C6515" s="9" t="s">
        <v>27</v>
      </c>
      <c r="D6515" s="9" t="s">
        <v>28</v>
      </c>
      <c r="E6515" s="9" t="s">
        <v>2727</v>
      </c>
      <c r="F6515" s="9" t="s">
        <v>52</v>
      </c>
      <c r="G6515" s="9" t="s">
        <v>1759</v>
      </c>
      <c r="H6515" s="9" t="s">
        <v>2728</v>
      </c>
      <c r="I6515" s="10"/>
      <c r="J6515" s="10"/>
      <c r="K6515" s="10"/>
      <c r="L6515" s="10"/>
      <c r="M6515" s="10"/>
      <c r="N6515" s="10"/>
      <c r="O6515" s="10"/>
      <c r="P6515" s="10"/>
      <c r="Q6515" s="10"/>
      <c r="R6515" s="10"/>
      <c r="S6515" s="10"/>
      <c r="T6515" s="10"/>
      <c r="U6515" s="10"/>
      <c r="V6515" s="10"/>
      <c r="W6515" s="10"/>
      <c r="X6515" s="10"/>
    </row>
    <row r="6516" spans="1:24" hidden="1" x14ac:dyDescent="0.2">
      <c r="A6516" s="3">
        <v>45807</v>
      </c>
      <c r="B6516" s="9">
        <v>-10</v>
      </c>
      <c r="C6516" s="9" t="s">
        <v>27</v>
      </c>
      <c r="D6516" s="9" t="s">
        <v>28</v>
      </c>
      <c r="E6516" s="9" t="s">
        <v>2727</v>
      </c>
      <c r="F6516" s="9" t="s">
        <v>52</v>
      </c>
      <c r="G6516" s="9" t="s">
        <v>1759</v>
      </c>
      <c r="H6516" s="9" t="s">
        <v>2728</v>
      </c>
      <c r="I6516" s="10"/>
      <c r="J6516" s="10"/>
      <c r="K6516" s="10"/>
      <c r="L6516" s="10"/>
      <c r="M6516" s="10"/>
      <c r="N6516" s="10"/>
      <c r="O6516" s="10"/>
      <c r="P6516" s="10"/>
      <c r="Q6516" s="10"/>
      <c r="R6516" s="10"/>
      <c r="S6516" s="10"/>
      <c r="T6516" s="10"/>
      <c r="U6516" s="10"/>
      <c r="V6516" s="10"/>
      <c r="W6516" s="10"/>
      <c r="X6516" s="10"/>
    </row>
    <row r="6517" spans="1:24" hidden="1" x14ac:dyDescent="0.2">
      <c r="A6517" s="3">
        <v>45714</v>
      </c>
      <c r="B6517" s="9">
        <v>-17.170000000000002</v>
      </c>
      <c r="C6517" s="9" t="s">
        <v>27</v>
      </c>
      <c r="D6517" s="9" t="s">
        <v>28</v>
      </c>
      <c r="E6517" s="9" t="s">
        <v>111</v>
      </c>
      <c r="F6517" s="9" t="s">
        <v>8</v>
      </c>
      <c r="G6517" s="10" t="s">
        <v>6043</v>
      </c>
      <c r="H6517" s="9" t="s">
        <v>112</v>
      </c>
      <c r="I6517" s="10"/>
      <c r="J6517" s="10"/>
      <c r="K6517" s="10"/>
      <c r="L6517" s="10"/>
      <c r="M6517" s="10"/>
      <c r="N6517" s="10"/>
      <c r="O6517" s="10"/>
      <c r="P6517" s="10"/>
      <c r="Q6517" s="10"/>
      <c r="R6517" s="10"/>
      <c r="S6517" s="10"/>
      <c r="T6517" s="10"/>
      <c r="U6517" s="10"/>
      <c r="V6517" s="10"/>
      <c r="W6517" s="10"/>
      <c r="X6517" s="10"/>
    </row>
    <row r="6518" spans="1:24" hidden="1" x14ac:dyDescent="0.2">
      <c r="A6518" s="3">
        <v>45966</v>
      </c>
      <c r="B6518" s="9">
        <v>-29.94</v>
      </c>
      <c r="C6518" s="9" t="s">
        <v>27</v>
      </c>
      <c r="D6518" s="9" t="s">
        <v>28</v>
      </c>
      <c r="E6518" s="9" t="s">
        <v>1652</v>
      </c>
      <c r="F6518" s="9" t="s">
        <v>4637</v>
      </c>
      <c r="G6518" s="9" t="s">
        <v>12</v>
      </c>
      <c r="H6518" s="9" t="s">
        <v>1653</v>
      </c>
      <c r="I6518" s="10"/>
      <c r="J6518" s="10"/>
      <c r="K6518" s="10"/>
      <c r="L6518" s="10"/>
      <c r="M6518" s="10"/>
      <c r="N6518" s="10"/>
      <c r="O6518" s="10"/>
      <c r="P6518" s="10"/>
      <c r="Q6518" s="10"/>
      <c r="R6518" s="10"/>
      <c r="S6518" s="10"/>
      <c r="T6518" s="10"/>
      <c r="U6518" s="10"/>
      <c r="V6518" s="10"/>
      <c r="W6518" s="10"/>
      <c r="X6518" s="10"/>
    </row>
    <row r="6519" spans="1:24" hidden="1" x14ac:dyDescent="0.2">
      <c r="A6519" s="3">
        <v>45966</v>
      </c>
      <c r="B6519" s="9">
        <v>-29.94</v>
      </c>
      <c r="C6519" s="9" t="s">
        <v>27</v>
      </c>
      <c r="D6519" s="9" t="s">
        <v>28</v>
      </c>
      <c r="E6519" s="9" t="s">
        <v>1652</v>
      </c>
      <c r="F6519" s="9" t="s">
        <v>4637</v>
      </c>
      <c r="G6519" s="9" t="s">
        <v>12</v>
      </c>
      <c r="H6519" s="9" t="s">
        <v>1653</v>
      </c>
      <c r="I6519" s="10"/>
      <c r="J6519" s="10"/>
      <c r="K6519" s="10"/>
      <c r="L6519" s="10"/>
      <c r="M6519" s="10"/>
      <c r="N6519" s="10"/>
      <c r="O6519" s="10"/>
      <c r="P6519" s="10"/>
      <c r="Q6519" s="10"/>
      <c r="R6519" s="10"/>
      <c r="S6519" s="10"/>
      <c r="T6519" s="10"/>
      <c r="U6519" s="10"/>
      <c r="V6519" s="10"/>
      <c r="W6519" s="10"/>
      <c r="X6519" s="10"/>
    </row>
    <row r="6520" spans="1:24" hidden="1" x14ac:dyDescent="0.2">
      <c r="A6520" s="3">
        <v>45980</v>
      </c>
      <c r="B6520" s="9">
        <v>-29.94</v>
      </c>
      <c r="C6520" s="9" t="s">
        <v>27</v>
      </c>
      <c r="D6520" s="9" t="s">
        <v>28</v>
      </c>
      <c r="E6520" s="9" t="s">
        <v>1652</v>
      </c>
      <c r="F6520" s="9" t="s">
        <v>4637</v>
      </c>
      <c r="G6520" s="9" t="s">
        <v>12</v>
      </c>
      <c r="H6520" s="9" t="s">
        <v>1653</v>
      </c>
      <c r="I6520" s="10"/>
      <c r="J6520" s="10"/>
      <c r="K6520" s="10"/>
      <c r="L6520" s="10"/>
      <c r="M6520" s="10"/>
      <c r="N6520" s="10"/>
      <c r="O6520" s="10"/>
      <c r="P6520" s="10"/>
      <c r="Q6520" s="10"/>
      <c r="R6520" s="10"/>
      <c r="S6520" s="10"/>
      <c r="T6520" s="10"/>
      <c r="U6520" s="10"/>
      <c r="V6520" s="10"/>
      <c r="W6520" s="10"/>
      <c r="X6520" s="10"/>
    </row>
    <row r="6521" spans="1:24" hidden="1" x14ac:dyDescent="0.2">
      <c r="A6521" s="3">
        <v>45994</v>
      </c>
      <c r="B6521" s="9">
        <v>-29.94</v>
      </c>
      <c r="C6521" s="9" t="s">
        <v>27</v>
      </c>
      <c r="D6521" s="9" t="s">
        <v>28</v>
      </c>
      <c r="E6521" s="9" t="s">
        <v>1652</v>
      </c>
      <c r="F6521" s="9" t="s">
        <v>4637</v>
      </c>
      <c r="G6521" s="9" t="s">
        <v>12</v>
      </c>
      <c r="H6521" s="9" t="s">
        <v>1653</v>
      </c>
      <c r="I6521" s="10"/>
      <c r="J6521" s="10"/>
      <c r="K6521" s="10"/>
      <c r="L6521" s="10"/>
      <c r="M6521" s="10"/>
      <c r="N6521" s="10"/>
      <c r="O6521" s="10"/>
      <c r="P6521" s="10"/>
      <c r="Q6521" s="10"/>
      <c r="R6521" s="10"/>
      <c r="S6521" s="10"/>
      <c r="T6521" s="10"/>
      <c r="U6521" s="10"/>
      <c r="V6521" s="10"/>
      <c r="W6521" s="10"/>
      <c r="X6521" s="10"/>
    </row>
    <row r="6522" spans="1:24" hidden="1" x14ac:dyDescent="0.2">
      <c r="A6522" s="3">
        <v>46008</v>
      </c>
      <c r="B6522" s="9">
        <v>-29.94</v>
      </c>
      <c r="C6522" s="9" t="s">
        <v>27</v>
      </c>
      <c r="D6522" s="9" t="s">
        <v>28</v>
      </c>
      <c r="E6522" s="9" t="s">
        <v>1652</v>
      </c>
      <c r="F6522" s="9" t="s">
        <v>4637</v>
      </c>
      <c r="G6522" s="9" t="s">
        <v>12</v>
      </c>
      <c r="H6522" s="9" t="s">
        <v>1653</v>
      </c>
      <c r="I6522" s="10"/>
      <c r="J6522" s="10"/>
      <c r="K6522" s="10"/>
      <c r="L6522" s="10"/>
      <c r="M6522" s="10"/>
      <c r="N6522" s="10"/>
      <c r="O6522" s="10"/>
      <c r="P6522" s="10"/>
      <c r="Q6522" s="10"/>
      <c r="R6522" s="10"/>
      <c r="S6522" s="10"/>
      <c r="T6522" s="10"/>
      <c r="U6522" s="10"/>
      <c r="V6522" s="10"/>
      <c r="W6522" s="10"/>
      <c r="X6522" s="10"/>
    </row>
    <row r="6523" spans="1:24" hidden="1" x14ac:dyDescent="0.2">
      <c r="A6523" s="3">
        <v>45301</v>
      </c>
      <c r="B6523" s="9">
        <v>-140.75</v>
      </c>
      <c r="C6523" s="9" t="s">
        <v>27</v>
      </c>
      <c r="D6523" s="9" t="s">
        <v>28</v>
      </c>
      <c r="E6523" s="9" t="s">
        <v>1570</v>
      </c>
      <c r="F6523" s="9" t="s">
        <v>4637</v>
      </c>
      <c r="G6523" s="9" t="s">
        <v>3788</v>
      </c>
      <c r="H6523" s="9" t="s">
        <v>1571</v>
      </c>
      <c r="I6523" s="10"/>
      <c r="J6523" s="10"/>
      <c r="K6523" s="10"/>
      <c r="L6523" s="10"/>
      <c r="M6523" s="10"/>
      <c r="N6523" s="10"/>
      <c r="O6523" s="10"/>
      <c r="P6523" s="10"/>
      <c r="Q6523" s="10"/>
      <c r="R6523" s="10"/>
      <c r="S6523" s="10"/>
      <c r="T6523" s="10"/>
      <c r="U6523" s="10"/>
      <c r="V6523" s="10"/>
      <c r="W6523" s="10"/>
      <c r="X6523" s="10"/>
    </row>
    <row r="6524" spans="1:24" hidden="1" x14ac:dyDescent="0.2">
      <c r="A6524" s="3">
        <v>45355</v>
      </c>
      <c r="B6524" s="9">
        <v>-201.7</v>
      </c>
      <c r="C6524" s="9" t="s">
        <v>27</v>
      </c>
      <c r="D6524" s="9" t="s">
        <v>28</v>
      </c>
      <c r="E6524" s="9" t="s">
        <v>1570</v>
      </c>
      <c r="F6524" s="9" t="s">
        <v>4637</v>
      </c>
      <c r="G6524" s="9" t="s">
        <v>3788</v>
      </c>
      <c r="H6524" s="9" t="s">
        <v>1571</v>
      </c>
      <c r="I6524" s="10"/>
      <c r="J6524" s="10"/>
      <c r="K6524" s="10"/>
      <c r="L6524" s="10"/>
      <c r="M6524" s="10"/>
      <c r="N6524" s="10"/>
      <c r="O6524" s="10"/>
      <c r="P6524" s="10"/>
      <c r="Q6524" s="10"/>
      <c r="R6524" s="10"/>
      <c r="S6524" s="10"/>
      <c r="T6524" s="10"/>
      <c r="U6524" s="10"/>
      <c r="V6524" s="10"/>
      <c r="W6524" s="10"/>
      <c r="X6524" s="10"/>
    </row>
    <row r="6525" spans="1:24" hidden="1" x14ac:dyDescent="0.2">
      <c r="A6525" s="3">
        <v>45481</v>
      </c>
      <c r="B6525" s="9">
        <v>-191</v>
      </c>
      <c r="C6525" s="9" t="s">
        <v>27</v>
      </c>
      <c r="D6525" s="9" t="s">
        <v>28</v>
      </c>
      <c r="E6525" s="9" t="s">
        <v>1570</v>
      </c>
      <c r="F6525" s="9" t="s">
        <v>4637</v>
      </c>
      <c r="G6525" s="9" t="s">
        <v>3788</v>
      </c>
      <c r="H6525" s="9" t="s">
        <v>1571</v>
      </c>
      <c r="I6525" s="10"/>
      <c r="J6525" s="10"/>
      <c r="K6525" s="10"/>
      <c r="L6525" s="10"/>
      <c r="M6525" s="10"/>
      <c r="N6525" s="10"/>
      <c r="O6525" s="10"/>
      <c r="P6525" s="10"/>
      <c r="Q6525" s="10"/>
      <c r="R6525" s="10"/>
      <c r="S6525" s="10"/>
      <c r="T6525" s="10"/>
      <c r="U6525" s="10"/>
      <c r="V6525" s="10"/>
      <c r="W6525" s="10"/>
      <c r="X6525" s="10"/>
    </row>
    <row r="6526" spans="1:24" hidden="1" x14ac:dyDescent="0.2">
      <c r="A6526" s="3">
        <v>45635</v>
      </c>
      <c r="B6526" s="9">
        <v>-501</v>
      </c>
      <c r="C6526" s="9" t="s">
        <v>27</v>
      </c>
      <c r="D6526" s="9" t="s">
        <v>28</v>
      </c>
      <c r="E6526" s="9" t="s">
        <v>1570</v>
      </c>
      <c r="F6526" s="9" t="s">
        <v>4637</v>
      </c>
      <c r="G6526" s="9" t="s">
        <v>3788</v>
      </c>
      <c r="H6526" s="9" t="s">
        <v>1571</v>
      </c>
      <c r="I6526" s="10"/>
      <c r="J6526" s="10"/>
      <c r="K6526" s="10"/>
      <c r="L6526" s="10"/>
      <c r="M6526" s="10"/>
      <c r="N6526" s="10"/>
      <c r="O6526" s="10"/>
      <c r="P6526" s="10"/>
      <c r="Q6526" s="10"/>
      <c r="R6526" s="10"/>
      <c r="S6526" s="10"/>
      <c r="T6526" s="10"/>
      <c r="U6526" s="10"/>
      <c r="V6526" s="10"/>
      <c r="W6526" s="10"/>
      <c r="X6526" s="10"/>
    </row>
    <row r="6527" spans="1:24" hidden="1" x14ac:dyDescent="0.2">
      <c r="A6527" s="3">
        <v>45637</v>
      </c>
      <c r="B6527" s="9">
        <v>-84.25</v>
      </c>
      <c r="C6527" s="9" t="s">
        <v>27</v>
      </c>
      <c r="D6527" s="9" t="s">
        <v>28</v>
      </c>
      <c r="E6527" s="9" t="s">
        <v>1570</v>
      </c>
      <c r="F6527" s="9" t="s">
        <v>4637</v>
      </c>
      <c r="G6527" s="9" t="s">
        <v>3788</v>
      </c>
      <c r="H6527" s="9" t="s">
        <v>1571</v>
      </c>
      <c r="I6527" s="10"/>
      <c r="J6527" s="10"/>
      <c r="K6527" s="10"/>
      <c r="L6527" s="10"/>
      <c r="M6527" s="10"/>
      <c r="N6527" s="10"/>
      <c r="O6527" s="10"/>
      <c r="P6527" s="10"/>
      <c r="Q6527" s="10"/>
      <c r="R6527" s="10"/>
      <c r="S6527" s="10"/>
      <c r="T6527" s="10"/>
      <c r="U6527" s="10"/>
      <c r="V6527" s="10"/>
      <c r="W6527" s="10"/>
      <c r="X6527" s="10"/>
    </row>
    <row r="6528" spans="1:24" hidden="1" x14ac:dyDescent="0.2">
      <c r="A6528" s="3">
        <v>45749</v>
      </c>
      <c r="B6528" s="9">
        <v>-12.3</v>
      </c>
      <c r="C6528" s="9" t="s">
        <v>27</v>
      </c>
      <c r="D6528" s="9" t="s">
        <v>28</v>
      </c>
      <c r="E6528" s="9" t="s">
        <v>1570</v>
      </c>
      <c r="F6528" s="9" t="s">
        <v>4637</v>
      </c>
      <c r="G6528" s="9" t="s">
        <v>3788</v>
      </c>
      <c r="H6528" s="9" t="s">
        <v>1571</v>
      </c>
      <c r="I6528" s="10"/>
      <c r="J6528" s="10"/>
      <c r="K6528" s="10"/>
      <c r="L6528" s="10"/>
      <c r="M6528" s="10"/>
      <c r="N6528" s="10"/>
      <c r="O6528" s="10"/>
      <c r="P6528" s="10"/>
      <c r="Q6528" s="10"/>
      <c r="R6528" s="10"/>
      <c r="S6528" s="10"/>
      <c r="T6528" s="10"/>
      <c r="U6528" s="10"/>
      <c r="V6528" s="10"/>
      <c r="W6528" s="10"/>
      <c r="X6528" s="10"/>
    </row>
    <row r="6529" spans="1:24" hidden="1" x14ac:dyDescent="0.2">
      <c r="A6529" s="3">
        <v>45749</v>
      </c>
      <c r="B6529" s="9">
        <v>-173.65</v>
      </c>
      <c r="C6529" s="9" t="s">
        <v>27</v>
      </c>
      <c r="D6529" s="9" t="s">
        <v>28</v>
      </c>
      <c r="E6529" s="9" t="s">
        <v>1570</v>
      </c>
      <c r="F6529" s="9" t="s">
        <v>4637</v>
      </c>
      <c r="G6529" s="9" t="s">
        <v>3788</v>
      </c>
      <c r="H6529" s="9" t="s">
        <v>1571</v>
      </c>
      <c r="I6529" s="10"/>
      <c r="J6529" s="10"/>
      <c r="K6529" s="10"/>
      <c r="L6529" s="10"/>
      <c r="M6529" s="10"/>
      <c r="N6529" s="10"/>
      <c r="O6529" s="10"/>
      <c r="P6529" s="10"/>
      <c r="Q6529" s="10"/>
      <c r="R6529" s="10"/>
      <c r="S6529" s="10"/>
      <c r="T6529" s="10"/>
      <c r="U6529" s="10"/>
      <c r="V6529" s="10"/>
      <c r="W6529" s="10"/>
      <c r="X6529" s="10"/>
    </row>
    <row r="6530" spans="1:24" hidden="1" x14ac:dyDescent="0.2">
      <c r="A6530" s="3">
        <v>45771</v>
      </c>
      <c r="B6530" s="9">
        <v>-178.15</v>
      </c>
      <c r="C6530" s="9" t="s">
        <v>27</v>
      </c>
      <c r="D6530" s="9" t="s">
        <v>28</v>
      </c>
      <c r="E6530" s="9" t="s">
        <v>1570</v>
      </c>
      <c r="F6530" s="9" t="s">
        <v>4637</v>
      </c>
      <c r="G6530" s="9" t="s">
        <v>3788</v>
      </c>
      <c r="H6530" s="9" t="s">
        <v>1571</v>
      </c>
      <c r="I6530" s="10"/>
      <c r="J6530" s="10"/>
      <c r="K6530" s="10"/>
      <c r="L6530" s="10"/>
      <c r="M6530" s="10"/>
      <c r="N6530" s="10"/>
      <c r="O6530" s="10"/>
      <c r="P6530" s="10"/>
      <c r="Q6530" s="10"/>
      <c r="R6530" s="10"/>
      <c r="S6530" s="10"/>
      <c r="T6530" s="10"/>
      <c r="U6530" s="10"/>
      <c r="V6530" s="10"/>
      <c r="W6530" s="10"/>
      <c r="X6530" s="10"/>
    </row>
    <row r="6531" spans="1:24" hidden="1" x14ac:dyDescent="0.2">
      <c r="A6531" s="3">
        <v>45979</v>
      </c>
      <c r="B6531" s="9">
        <v>-66.239999999999995</v>
      </c>
      <c r="C6531" s="9" t="s">
        <v>172</v>
      </c>
      <c r="D6531" s="10"/>
      <c r="E6531" s="9" t="s">
        <v>5302</v>
      </c>
      <c r="F6531" s="9" t="s">
        <v>4637</v>
      </c>
      <c r="G6531" s="9" t="s">
        <v>5505</v>
      </c>
      <c r="H6531" s="9" t="s">
        <v>4265</v>
      </c>
      <c r="I6531" s="10"/>
      <c r="J6531" s="10"/>
      <c r="K6531" s="10"/>
      <c r="L6531" s="10"/>
      <c r="M6531" s="10"/>
      <c r="N6531" s="10"/>
      <c r="O6531" s="10"/>
      <c r="P6531" s="10"/>
      <c r="Q6531" s="10"/>
      <c r="R6531" s="10"/>
      <c r="S6531" s="10"/>
      <c r="T6531" s="10"/>
      <c r="U6531" s="10"/>
      <c r="V6531" s="10"/>
      <c r="W6531" s="10"/>
      <c r="X6531" s="10"/>
    </row>
    <row r="6532" spans="1:24" hidden="1" x14ac:dyDescent="0.2">
      <c r="A6532" s="3">
        <v>45831</v>
      </c>
      <c r="B6532" s="9">
        <v>-60.65</v>
      </c>
      <c r="C6532" s="9" t="s">
        <v>27</v>
      </c>
      <c r="D6532" s="9" t="s">
        <v>28</v>
      </c>
      <c r="E6532" s="9" t="s">
        <v>4169</v>
      </c>
      <c r="F6532" s="9" t="s">
        <v>4637</v>
      </c>
      <c r="G6532" s="9" t="s">
        <v>5505</v>
      </c>
      <c r="H6532" s="9" t="s">
        <v>4265</v>
      </c>
      <c r="I6532" s="10"/>
      <c r="J6532" s="10"/>
      <c r="K6532" s="10"/>
      <c r="L6532" s="10"/>
      <c r="M6532" s="10"/>
      <c r="N6532" s="10"/>
      <c r="O6532" s="10"/>
      <c r="P6532" s="10"/>
      <c r="Q6532" s="10"/>
      <c r="R6532" s="10"/>
      <c r="S6532" s="10"/>
      <c r="T6532" s="10"/>
      <c r="U6532" s="10"/>
      <c r="V6532" s="10"/>
      <c r="W6532" s="10"/>
      <c r="X6532" s="10"/>
    </row>
    <row r="6533" spans="1:24" hidden="1" x14ac:dyDescent="0.2">
      <c r="A6533" s="3">
        <v>45393</v>
      </c>
      <c r="B6533" s="9">
        <v>-25.25</v>
      </c>
      <c r="C6533" s="9" t="s">
        <v>27</v>
      </c>
      <c r="D6533" s="9" t="s">
        <v>28</v>
      </c>
      <c r="E6533" s="9" t="s">
        <v>1957</v>
      </c>
      <c r="F6533" s="9" t="s">
        <v>16</v>
      </c>
      <c r="G6533" s="9" t="s">
        <v>6049</v>
      </c>
      <c r="H6533" s="10" t="s">
        <v>6028</v>
      </c>
      <c r="I6533" s="10"/>
      <c r="J6533" s="10"/>
      <c r="K6533" s="10"/>
      <c r="L6533" s="10"/>
      <c r="M6533" s="10"/>
      <c r="N6533" s="10"/>
      <c r="O6533" s="10"/>
      <c r="P6533" s="10"/>
      <c r="Q6533" s="10"/>
      <c r="R6533" s="10"/>
      <c r="S6533" s="10"/>
      <c r="T6533" s="10"/>
      <c r="U6533" s="10"/>
      <c r="V6533" s="10"/>
      <c r="W6533" s="10"/>
      <c r="X6533" s="10"/>
    </row>
    <row r="6534" spans="1:24" hidden="1" x14ac:dyDescent="0.2">
      <c r="A6534" s="3">
        <v>45301</v>
      </c>
      <c r="B6534" s="9">
        <v>-31.5</v>
      </c>
      <c r="C6534" s="9" t="s">
        <v>27</v>
      </c>
      <c r="D6534" s="9" t="s">
        <v>28</v>
      </c>
      <c r="E6534" s="9" t="s">
        <v>594</v>
      </c>
      <c r="F6534" s="9" t="s">
        <v>16</v>
      </c>
      <c r="G6534" s="9" t="s">
        <v>6049</v>
      </c>
      <c r="H6534" s="9" t="s">
        <v>595</v>
      </c>
      <c r="I6534" s="10"/>
      <c r="J6534" s="10"/>
      <c r="K6534" s="10"/>
      <c r="L6534" s="10"/>
      <c r="M6534" s="10"/>
      <c r="N6534" s="10"/>
      <c r="O6534" s="10"/>
      <c r="P6534" s="10"/>
      <c r="Q6534" s="10"/>
      <c r="R6534" s="10"/>
      <c r="S6534" s="10"/>
      <c r="T6534" s="10"/>
      <c r="U6534" s="10"/>
      <c r="V6534" s="10"/>
      <c r="W6534" s="10"/>
      <c r="X6534" s="10"/>
    </row>
    <row r="6535" spans="1:24" hidden="1" x14ac:dyDescent="0.2">
      <c r="A6535" s="3">
        <v>45355</v>
      </c>
      <c r="B6535" s="9">
        <v>-15</v>
      </c>
      <c r="C6535" s="9" t="s">
        <v>27</v>
      </c>
      <c r="D6535" s="9" t="s">
        <v>28</v>
      </c>
      <c r="E6535" s="9" t="s">
        <v>594</v>
      </c>
      <c r="F6535" s="9" t="s">
        <v>16</v>
      </c>
      <c r="G6535" s="9" t="s">
        <v>6049</v>
      </c>
      <c r="H6535" s="9" t="s">
        <v>595</v>
      </c>
      <c r="I6535" s="10"/>
      <c r="J6535" s="10"/>
      <c r="K6535" s="10"/>
      <c r="L6535" s="10"/>
      <c r="M6535" s="10"/>
      <c r="N6535" s="10"/>
      <c r="O6535" s="10"/>
      <c r="P6535" s="10"/>
      <c r="Q6535" s="10"/>
      <c r="R6535" s="10"/>
      <c r="S6535" s="10"/>
      <c r="T6535" s="10"/>
      <c r="U6535" s="10"/>
      <c r="V6535" s="10"/>
      <c r="W6535" s="10"/>
      <c r="X6535" s="10"/>
    </row>
    <row r="6536" spans="1:24" hidden="1" x14ac:dyDescent="0.2">
      <c r="A6536" s="3">
        <v>45455</v>
      </c>
      <c r="B6536" s="9">
        <v>-38</v>
      </c>
      <c r="C6536" s="9" t="s">
        <v>27</v>
      </c>
      <c r="D6536" s="9" t="s">
        <v>28</v>
      </c>
      <c r="E6536" s="9" t="s">
        <v>594</v>
      </c>
      <c r="F6536" s="9" t="s">
        <v>16</v>
      </c>
      <c r="G6536" s="9" t="s">
        <v>6049</v>
      </c>
      <c r="H6536" s="9" t="s">
        <v>595</v>
      </c>
      <c r="I6536" s="10"/>
      <c r="J6536" s="10"/>
      <c r="K6536" s="10"/>
      <c r="L6536" s="10"/>
      <c r="M6536" s="10"/>
      <c r="N6536" s="10"/>
      <c r="O6536" s="10"/>
      <c r="P6536" s="10"/>
      <c r="Q6536" s="10"/>
      <c r="R6536" s="10"/>
      <c r="S6536" s="10"/>
      <c r="T6536" s="10"/>
      <c r="U6536" s="10"/>
      <c r="V6536" s="10"/>
      <c r="W6536" s="10"/>
      <c r="X6536" s="10"/>
    </row>
    <row r="6537" spans="1:24" hidden="1" x14ac:dyDescent="0.2">
      <c r="A6537" s="3">
        <v>45490</v>
      </c>
      <c r="B6537" s="9">
        <v>-160</v>
      </c>
      <c r="C6537" s="9" t="s">
        <v>172</v>
      </c>
      <c r="D6537" s="9" t="s">
        <v>173</v>
      </c>
      <c r="E6537" s="9" t="s">
        <v>2423</v>
      </c>
      <c r="F6537" s="9" t="s">
        <v>15</v>
      </c>
      <c r="G6537" s="9" t="s">
        <v>5495</v>
      </c>
      <c r="H6537" s="10" t="s">
        <v>6037</v>
      </c>
      <c r="I6537" s="10"/>
      <c r="J6537" s="10"/>
      <c r="K6537" s="10"/>
      <c r="L6537" s="10"/>
      <c r="M6537" s="10"/>
      <c r="N6537" s="10"/>
      <c r="O6537" s="10"/>
      <c r="P6537" s="10"/>
      <c r="Q6537" s="10"/>
      <c r="R6537" s="10"/>
      <c r="S6537" s="10"/>
      <c r="T6537" s="10"/>
      <c r="U6537" s="10"/>
      <c r="V6537" s="10"/>
      <c r="W6537" s="10"/>
      <c r="X6537" s="10"/>
    </row>
    <row r="6538" spans="1:24" hidden="1" x14ac:dyDescent="0.2">
      <c r="A6538" s="3">
        <v>45523</v>
      </c>
      <c r="B6538" s="9">
        <v>-15</v>
      </c>
      <c r="C6538" s="9" t="s">
        <v>27</v>
      </c>
      <c r="D6538" s="9" t="s">
        <v>28</v>
      </c>
      <c r="E6538" s="9" t="s">
        <v>594</v>
      </c>
      <c r="F6538" s="9" t="s">
        <v>16</v>
      </c>
      <c r="G6538" s="9" t="s">
        <v>6049</v>
      </c>
      <c r="H6538" s="9" t="s">
        <v>595</v>
      </c>
      <c r="I6538" s="10"/>
      <c r="J6538" s="10"/>
      <c r="K6538" s="10"/>
      <c r="L6538" s="10"/>
      <c r="M6538" s="10"/>
      <c r="N6538" s="10"/>
      <c r="O6538" s="10"/>
      <c r="P6538" s="10"/>
      <c r="Q6538" s="10"/>
      <c r="R6538" s="10"/>
      <c r="S6538" s="10"/>
      <c r="T6538" s="10"/>
      <c r="U6538" s="10"/>
      <c r="V6538" s="10"/>
      <c r="W6538" s="10"/>
      <c r="X6538" s="10"/>
    </row>
    <row r="6539" spans="1:24" hidden="1" x14ac:dyDescent="0.2">
      <c r="A6539" s="3">
        <v>45590</v>
      </c>
      <c r="B6539" s="9">
        <v>-55.5</v>
      </c>
      <c r="C6539" s="9" t="s">
        <v>27</v>
      </c>
      <c r="D6539" s="9" t="s">
        <v>28</v>
      </c>
      <c r="E6539" s="9" t="s">
        <v>594</v>
      </c>
      <c r="F6539" s="9" t="s">
        <v>16</v>
      </c>
      <c r="G6539" s="9" t="s">
        <v>6049</v>
      </c>
      <c r="H6539" s="9" t="s">
        <v>595</v>
      </c>
      <c r="I6539" s="10"/>
      <c r="J6539" s="10"/>
      <c r="K6539" s="10"/>
      <c r="L6539" s="10"/>
      <c r="M6539" s="10"/>
      <c r="N6539" s="10"/>
      <c r="O6539" s="10"/>
      <c r="P6539" s="10"/>
      <c r="Q6539" s="10"/>
      <c r="R6539" s="10"/>
      <c r="S6539" s="10"/>
      <c r="T6539" s="10"/>
      <c r="U6539" s="10"/>
      <c r="V6539" s="10"/>
      <c r="W6539" s="10"/>
      <c r="X6539" s="10"/>
    </row>
    <row r="6540" spans="1:24" hidden="1" x14ac:dyDescent="0.2">
      <c r="A6540" s="3">
        <v>45666</v>
      </c>
      <c r="B6540" s="9">
        <v>-15.75</v>
      </c>
      <c r="C6540" s="9" t="s">
        <v>27</v>
      </c>
      <c r="D6540" s="9" t="s">
        <v>28</v>
      </c>
      <c r="E6540" s="9" t="s">
        <v>594</v>
      </c>
      <c r="F6540" s="9" t="s">
        <v>16</v>
      </c>
      <c r="G6540" s="9" t="s">
        <v>6049</v>
      </c>
      <c r="H6540" s="9" t="s">
        <v>595</v>
      </c>
      <c r="I6540" s="10"/>
      <c r="J6540" s="10"/>
      <c r="K6540" s="10"/>
      <c r="L6540" s="10"/>
      <c r="M6540" s="10"/>
      <c r="N6540" s="10"/>
      <c r="O6540" s="10"/>
      <c r="P6540" s="10"/>
      <c r="Q6540" s="10"/>
      <c r="R6540" s="10"/>
      <c r="S6540" s="10"/>
      <c r="T6540" s="10"/>
      <c r="U6540" s="10"/>
      <c r="V6540" s="10"/>
      <c r="W6540" s="10"/>
      <c r="X6540" s="10"/>
    </row>
    <row r="6541" spans="1:24" hidden="1" x14ac:dyDescent="0.2">
      <c r="A6541" s="3">
        <v>45714</v>
      </c>
      <c r="B6541" s="9">
        <v>-33</v>
      </c>
      <c r="C6541" s="9" t="s">
        <v>27</v>
      </c>
      <c r="D6541" s="9" t="s">
        <v>28</v>
      </c>
      <c r="E6541" s="9" t="s">
        <v>594</v>
      </c>
      <c r="F6541" s="9" t="s">
        <v>16</v>
      </c>
      <c r="G6541" s="9" t="s">
        <v>6049</v>
      </c>
      <c r="H6541" s="9" t="s">
        <v>595</v>
      </c>
      <c r="I6541" s="10"/>
      <c r="J6541" s="10"/>
      <c r="K6541" s="10"/>
      <c r="L6541" s="10"/>
      <c r="M6541" s="10"/>
      <c r="N6541" s="10"/>
      <c r="O6541" s="10"/>
      <c r="P6541" s="10"/>
      <c r="Q6541" s="10"/>
      <c r="R6541" s="10"/>
      <c r="S6541" s="10"/>
      <c r="T6541" s="10"/>
      <c r="U6541" s="10"/>
      <c r="V6541" s="10"/>
      <c r="W6541" s="10"/>
      <c r="X6541" s="10"/>
    </row>
    <row r="6542" spans="1:24" hidden="1" x14ac:dyDescent="0.2">
      <c r="A6542" s="3">
        <v>45337</v>
      </c>
      <c r="B6542" s="9">
        <v>-52.96</v>
      </c>
      <c r="C6542" s="9" t="s">
        <v>27</v>
      </c>
      <c r="D6542" s="9" t="s">
        <v>28</v>
      </c>
      <c r="E6542" s="9" t="s">
        <v>688</v>
      </c>
      <c r="F6542" s="9" t="s">
        <v>11</v>
      </c>
      <c r="G6542" s="9" t="s">
        <v>628</v>
      </c>
      <c r="H6542" s="9" t="s">
        <v>689</v>
      </c>
      <c r="I6542" s="10"/>
      <c r="J6542" s="10"/>
      <c r="K6542" s="10"/>
      <c r="L6542" s="10"/>
      <c r="M6542" s="10"/>
      <c r="N6542" s="10"/>
      <c r="O6542" s="10"/>
      <c r="P6542" s="10"/>
      <c r="Q6542" s="10"/>
      <c r="R6542" s="10"/>
      <c r="S6542" s="10"/>
      <c r="T6542" s="10"/>
      <c r="U6542" s="10"/>
      <c r="V6542" s="10"/>
      <c r="W6542" s="10"/>
      <c r="X6542" s="10"/>
    </row>
    <row r="6543" spans="1:24" hidden="1" x14ac:dyDescent="0.2">
      <c r="A6543" s="3">
        <v>45763</v>
      </c>
      <c r="B6543" s="9">
        <v>-59.25</v>
      </c>
      <c r="C6543" s="9" t="s">
        <v>27</v>
      </c>
      <c r="D6543" s="9" t="s">
        <v>28</v>
      </c>
      <c r="E6543" s="9" t="s">
        <v>594</v>
      </c>
      <c r="F6543" s="9" t="s">
        <v>16</v>
      </c>
      <c r="G6543" s="9" t="s">
        <v>6049</v>
      </c>
      <c r="H6543" s="9" t="s">
        <v>595</v>
      </c>
      <c r="I6543" s="10"/>
      <c r="J6543" s="10"/>
      <c r="K6543" s="10"/>
      <c r="L6543" s="10"/>
      <c r="M6543" s="10"/>
      <c r="N6543" s="10"/>
      <c r="O6543" s="10"/>
      <c r="P6543" s="10"/>
      <c r="Q6543" s="10"/>
      <c r="R6543" s="10"/>
      <c r="S6543" s="10"/>
      <c r="T6543" s="10"/>
      <c r="U6543" s="10"/>
      <c r="V6543" s="10"/>
      <c r="W6543" s="10"/>
      <c r="X6543" s="10"/>
    </row>
    <row r="6544" spans="1:24" hidden="1" x14ac:dyDescent="0.2">
      <c r="A6544" s="3">
        <v>45796</v>
      </c>
      <c r="B6544" s="9">
        <v>-19.75</v>
      </c>
      <c r="C6544" s="9" t="s">
        <v>27</v>
      </c>
      <c r="D6544" s="9" t="s">
        <v>28</v>
      </c>
      <c r="E6544" s="9" t="s">
        <v>594</v>
      </c>
      <c r="F6544" s="9" t="s">
        <v>16</v>
      </c>
      <c r="G6544" s="9" t="s">
        <v>6049</v>
      </c>
      <c r="H6544" s="9" t="s">
        <v>595</v>
      </c>
      <c r="I6544" s="10"/>
      <c r="J6544" s="10"/>
      <c r="K6544" s="10"/>
      <c r="L6544" s="10"/>
      <c r="M6544" s="10"/>
      <c r="N6544" s="10"/>
      <c r="O6544" s="10"/>
      <c r="P6544" s="10"/>
      <c r="Q6544" s="10"/>
      <c r="R6544" s="10"/>
      <c r="S6544" s="10"/>
      <c r="T6544" s="10"/>
      <c r="U6544" s="10"/>
      <c r="V6544" s="10"/>
      <c r="W6544" s="10"/>
      <c r="X6544" s="10"/>
    </row>
    <row r="6545" spans="1:24" hidden="1" x14ac:dyDescent="0.2">
      <c r="A6545" s="3">
        <v>45750</v>
      </c>
      <c r="B6545" s="9">
        <v>-18.34</v>
      </c>
      <c r="C6545" s="9" t="s">
        <v>27</v>
      </c>
      <c r="D6545" s="9" t="s">
        <v>28</v>
      </c>
      <c r="E6545" s="9" t="s">
        <v>3669</v>
      </c>
      <c r="F6545" s="9" t="s">
        <v>16</v>
      </c>
      <c r="G6545" s="9" t="s">
        <v>6049</v>
      </c>
      <c r="H6545" s="10" t="s">
        <v>6029</v>
      </c>
      <c r="I6545" s="10"/>
      <c r="J6545" s="10"/>
      <c r="K6545" s="10"/>
      <c r="L6545" s="10"/>
      <c r="M6545" s="10"/>
      <c r="N6545" s="10"/>
      <c r="O6545" s="10"/>
      <c r="P6545" s="10"/>
      <c r="Q6545" s="10"/>
      <c r="R6545" s="10"/>
      <c r="S6545" s="10"/>
      <c r="T6545" s="10"/>
      <c r="U6545" s="10"/>
      <c r="V6545" s="10"/>
      <c r="W6545" s="10"/>
      <c r="X6545" s="10"/>
    </row>
    <row r="6546" spans="1:24" hidden="1" x14ac:dyDescent="0.2">
      <c r="A6546" s="3">
        <v>45754</v>
      </c>
      <c r="B6546" s="9">
        <v>-23.44</v>
      </c>
      <c r="C6546" s="9" t="s">
        <v>27</v>
      </c>
      <c r="D6546" s="9" t="s">
        <v>28</v>
      </c>
      <c r="E6546" s="9" t="s">
        <v>3669</v>
      </c>
      <c r="F6546" s="9" t="s">
        <v>16</v>
      </c>
      <c r="G6546" s="9" t="s">
        <v>6049</v>
      </c>
      <c r="H6546" s="10" t="s">
        <v>6029</v>
      </c>
      <c r="I6546" s="10"/>
      <c r="J6546" s="10"/>
      <c r="K6546" s="10"/>
      <c r="L6546" s="10"/>
      <c r="M6546" s="10"/>
      <c r="N6546" s="10"/>
      <c r="O6546" s="10"/>
      <c r="P6546" s="10"/>
      <c r="Q6546" s="10"/>
      <c r="R6546" s="10"/>
      <c r="S6546" s="10"/>
      <c r="T6546" s="10"/>
      <c r="U6546" s="10"/>
      <c r="V6546" s="10"/>
      <c r="W6546" s="10"/>
      <c r="X6546" s="10"/>
    </row>
    <row r="6547" spans="1:24" hidden="1" x14ac:dyDescent="0.2">
      <c r="A6547" s="3">
        <v>45484</v>
      </c>
      <c r="B6547" s="9">
        <v>-45.25</v>
      </c>
      <c r="C6547" s="9" t="s">
        <v>27</v>
      </c>
      <c r="D6547" s="9" t="s">
        <v>28</v>
      </c>
      <c r="E6547" s="9" t="s">
        <v>32</v>
      </c>
      <c r="F6547" s="9" t="s">
        <v>16</v>
      </c>
      <c r="G6547" s="9" t="s">
        <v>6049</v>
      </c>
      <c r="H6547" s="9" t="s">
        <v>4085</v>
      </c>
      <c r="I6547" s="10"/>
      <c r="J6547" s="10"/>
      <c r="K6547" s="10"/>
      <c r="L6547" s="10"/>
      <c r="M6547" s="10"/>
      <c r="N6547" s="10"/>
      <c r="O6547" s="10"/>
      <c r="P6547" s="10"/>
      <c r="Q6547" s="10"/>
      <c r="R6547" s="10"/>
      <c r="S6547" s="10"/>
      <c r="T6547" s="10"/>
      <c r="U6547" s="10"/>
      <c r="V6547" s="10"/>
      <c r="W6547" s="10"/>
      <c r="X6547" s="10"/>
    </row>
    <row r="6548" spans="1:24" hidden="1" x14ac:dyDescent="0.2">
      <c r="A6548" s="3">
        <v>45537</v>
      </c>
      <c r="B6548" s="9">
        <v>-16</v>
      </c>
      <c r="C6548" s="9" t="s">
        <v>27</v>
      </c>
      <c r="D6548" s="9" t="s">
        <v>28</v>
      </c>
      <c r="E6548" s="9" t="s">
        <v>32</v>
      </c>
      <c r="F6548" s="9" t="s">
        <v>16</v>
      </c>
      <c r="G6548" s="9" t="s">
        <v>6049</v>
      </c>
      <c r="H6548" s="9" t="s">
        <v>4085</v>
      </c>
      <c r="I6548" s="10"/>
      <c r="J6548" s="10"/>
      <c r="K6548" s="10"/>
      <c r="L6548" s="10"/>
      <c r="M6548" s="10"/>
      <c r="N6548" s="10"/>
      <c r="O6548" s="10"/>
      <c r="P6548" s="10"/>
      <c r="Q6548" s="10"/>
      <c r="R6548" s="10"/>
      <c r="S6548" s="10"/>
      <c r="T6548" s="10"/>
      <c r="U6548" s="10"/>
      <c r="V6548" s="10"/>
      <c r="W6548" s="10"/>
      <c r="X6548" s="10"/>
    </row>
    <row r="6549" spans="1:24" hidden="1" x14ac:dyDescent="0.2">
      <c r="A6549" s="3">
        <v>45600</v>
      </c>
      <c r="B6549" s="9">
        <v>-5</v>
      </c>
      <c r="C6549" s="9" t="s">
        <v>27</v>
      </c>
      <c r="D6549" s="9" t="s">
        <v>28</v>
      </c>
      <c r="E6549" s="9" t="s">
        <v>32</v>
      </c>
      <c r="F6549" s="9" t="s">
        <v>16</v>
      </c>
      <c r="G6549" s="9" t="s">
        <v>6049</v>
      </c>
      <c r="H6549" s="9" t="s">
        <v>4085</v>
      </c>
      <c r="I6549" s="10"/>
      <c r="J6549" s="10"/>
      <c r="K6549" s="10"/>
      <c r="L6549" s="10"/>
      <c r="M6549" s="10"/>
      <c r="N6549" s="10"/>
      <c r="O6549" s="10"/>
      <c r="P6549" s="10"/>
      <c r="Q6549" s="10"/>
      <c r="R6549" s="10"/>
      <c r="S6549" s="10"/>
      <c r="T6549" s="10"/>
      <c r="U6549" s="10"/>
      <c r="V6549" s="10"/>
      <c r="W6549" s="10"/>
      <c r="X6549" s="10"/>
    </row>
    <row r="6550" spans="1:24" hidden="1" x14ac:dyDescent="0.2">
      <c r="A6550" s="3">
        <v>45946</v>
      </c>
      <c r="B6550" s="9">
        <v>-19.75</v>
      </c>
      <c r="C6550" s="9" t="s">
        <v>27</v>
      </c>
      <c r="D6550" s="9" t="s">
        <v>28</v>
      </c>
      <c r="E6550" s="9" t="s">
        <v>32</v>
      </c>
      <c r="F6550" s="9" t="s">
        <v>16</v>
      </c>
      <c r="G6550" s="9" t="s">
        <v>6049</v>
      </c>
      <c r="H6550" s="9" t="s">
        <v>4085</v>
      </c>
      <c r="I6550" s="10"/>
      <c r="J6550" s="10"/>
      <c r="K6550" s="10"/>
      <c r="L6550" s="10"/>
      <c r="M6550" s="10"/>
      <c r="N6550" s="10"/>
      <c r="O6550" s="10"/>
      <c r="P6550" s="10"/>
      <c r="Q6550" s="10"/>
      <c r="R6550" s="10"/>
      <c r="S6550" s="10"/>
      <c r="T6550" s="10"/>
      <c r="U6550" s="10"/>
      <c r="V6550" s="10"/>
      <c r="W6550" s="10"/>
      <c r="X6550" s="10"/>
    </row>
    <row r="6551" spans="1:24" hidden="1" x14ac:dyDescent="0.2">
      <c r="A6551" s="3">
        <v>45978</v>
      </c>
      <c r="B6551" s="9">
        <v>-34.5</v>
      </c>
      <c r="C6551" s="9" t="s">
        <v>27</v>
      </c>
      <c r="D6551" s="9" t="s">
        <v>28</v>
      </c>
      <c r="E6551" s="9" t="s">
        <v>32</v>
      </c>
      <c r="F6551" s="9" t="s">
        <v>16</v>
      </c>
      <c r="G6551" s="9" t="s">
        <v>6049</v>
      </c>
      <c r="H6551" s="9" t="s">
        <v>4085</v>
      </c>
      <c r="I6551" s="10"/>
      <c r="J6551" s="10"/>
      <c r="K6551" s="10"/>
      <c r="L6551" s="10"/>
      <c r="M6551" s="10"/>
      <c r="N6551" s="10"/>
      <c r="O6551" s="10"/>
      <c r="P6551" s="10"/>
      <c r="Q6551" s="10"/>
      <c r="R6551" s="10"/>
      <c r="S6551" s="10"/>
      <c r="T6551" s="10"/>
      <c r="U6551" s="10"/>
      <c r="V6551" s="10"/>
      <c r="W6551" s="10"/>
      <c r="X6551" s="10"/>
    </row>
    <row r="6552" spans="1:24" hidden="1" x14ac:dyDescent="0.2">
      <c r="A6552" s="3">
        <v>45649</v>
      </c>
      <c r="B6552" s="9">
        <v>-158</v>
      </c>
      <c r="C6552" s="9" t="s">
        <v>27</v>
      </c>
      <c r="D6552" s="9" t="s">
        <v>28</v>
      </c>
      <c r="E6552" s="9" t="s">
        <v>3250</v>
      </c>
      <c r="F6552" s="9" t="s">
        <v>16</v>
      </c>
      <c r="G6552" s="9" t="s">
        <v>6049</v>
      </c>
      <c r="H6552" s="9" t="s">
        <v>3251</v>
      </c>
      <c r="I6552" s="10"/>
      <c r="J6552" s="10"/>
      <c r="K6552" s="10"/>
      <c r="L6552" s="10"/>
      <c r="M6552" s="10"/>
      <c r="N6552" s="10"/>
      <c r="O6552" s="10"/>
      <c r="P6552" s="10"/>
      <c r="Q6552" s="10"/>
      <c r="R6552" s="10"/>
      <c r="S6552" s="10"/>
      <c r="T6552" s="10"/>
      <c r="U6552" s="10"/>
      <c r="V6552" s="10"/>
      <c r="W6552" s="10"/>
      <c r="X6552" s="10"/>
    </row>
    <row r="6553" spans="1:24" hidden="1" x14ac:dyDescent="0.2">
      <c r="A6553" s="3">
        <v>45331</v>
      </c>
      <c r="B6553" s="9">
        <v>-20.9</v>
      </c>
      <c r="C6553" s="9" t="s">
        <v>27</v>
      </c>
      <c r="D6553" s="9" t="s">
        <v>28</v>
      </c>
      <c r="E6553" s="9" t="s">
        <v>1675</v>
      </c>
      <c r="F6553" s="9" t="s">
        <v>16</v>
      </c>
      <c r="G6553" s="9" t="s">
        <v>6049</v>
      </c>
      <c r="H6553" s="9" t="s">
        <v>5991</v>
      </c>
      <c r="I6553" s="10"/>
      <c r="J6553" s="10"/>
      <c r="K6553" s="10"/>
      <c r="L6553" s="10"/>
      <c r="M6553" s="10"/>
      <c r="N6553" s="10"/>
      <c r="O6553" s="10"/>
      <c r="P6553" s="10"/>
      <c r="Q6553" s="10"/>
      <c r="R6553" s="10"/>
      <c r="S6553" s="10"/>
      <c r="T6553" s="10"/>
      <c r="U6553" s="10"/>
      <c r="V6553" s="10"/>
      <c r="W6553" s="10"/>
      <c r="X6553" s="10"/>
    </row>
    <row r="6554" spans="1:24" hidden="1" x14ac:dyDescent="0.2">
      <c r="A6554" s="3">
        <v>45747</v>
      </c>
      <c r="B6554" s="9">
        <v>-9.9499999999999993</v>
      </c>
      <c r="C6554" s="9" t="s">
        <v>27</v>
      </c>
      <c r="D6554" s="9" t="s">
        <v>28</v>
      </c>
      <c r="E6554" s="9" t="s">
        <v>1675</v>
      </c>
      <c r="F6554" s="9" t="s">
        <v>16</v>
      </c>
      <c r="G6554" s="9" t="s">
        <v>6049</v>
      </c>
      <c r="H6554" s="9" t="s">
        <v>5991</v>
      </c>
      <c r="I6554" s="10"/>
      <c r="J6554" s="10"/>
      <c r="K6554" s="10"/>
      <c r="L6554" s="10"/>
      <c r="M6554" s="10"/>
      <c r="N6554" s="10"/>
      <c r="O6554" s="10"/>
      <c r="P6554" s="10"/>
      <c r="Q6554" s="10"/>
      <c r="R6554" s="10"/>
      <c r="S6554" s="10"/>
      <c r="T6554" s="10"/>
      <c r="U6554" s="10"/>
      <c r="V6554" s="10"/>
      <c r="W6554" s="10"/>
      <c r="X6554" s="10"/>
    </row>
    <row r="6555" spans="1:24" hidden="1" x14ac:dyDescent="0.2">
      <c r="A6555" s="3">
        <v>46006</v>
      </c>
      <c r="B6555" s="9">
        <v>-54.64</v>
      </c>
      <c r="C6555" s="9" t="s">
        <v>27</v>
      </c>
      <c r="D6555" s="9" t="s">
        <v>28</v>
      </c>
      <c r="E6555" s="9" t="s">
        <v>1675</v>
      </c>
      <c r="F6555" s="9" t="s">
        <v>16</v>
      </c>
      <c r="G6555" s="9" t="s">
        <v>6049</v>
      </c>
      <c r="H6555" s="9" t="s">
        <v>5991</v>
      </c>
      <c r="I6555" s="10"/>
      <c r="J6555" s="10"/>
      <c r="K6555" s="10"/>
      <c r="L6555" s="10"/>
      <c r="M6555" s="10"/>
      <c r="N6555" s="10"/>
      <c r="O6555" s="10"/>
      <c r="P6555" s="10"/>
      <c r="Q6555" s="10"/>
      <c r="R6555" s="10"/>
      <c r="S6555" s="10"/>
      <c r="T6555" s="10"/>
      <c r="U6555" s="10"/>
      <c r="V6555" s="10"/>
      <c r="W6555" s="10"/>
      <c r="X6555" s="10"/>
    </row>
    <row r="6556" spans="1:24" hidden="1" x14ac:dyDescent="0.2">
      <c r="A6556" s="3">
        <v>45705</v>
      </c>
      <c r="B6556" s="9">
        <v>-4.9000000000000004</v>
      </c>
      <c r="C6556" s="9" t="s">
        <v>27</v>
      </c>
      <c r="D6556" s="9" t="s">
        <v>28</v>
      </c>
      <c r="E6556" s="9" t="s">
        <v>3501</v>
      </c>
      <c r="F6556" s="9" t="s">
        <v>16</v>
      </c>
      <c r="G6556" s="9" t="s">
        <v>6049</v>
      </c>
      <c r="H6556" s="9" t="s">
        <v>5991</v>
      </c>
      <c r="I6556" s="10"/>
      <c r="J6556" s="10"/>
      <c r="K6556" s="10"/>
      <c r="L6556" s="10"/>
      <c r="M6556" s="10"/>
      <c r="N6556" s="10"/>
      <c r="O6556" s="10"/>
      <c r="P6556" s="10"/>
      <c r="Q6556" s="10"/>
      <c r="R6556" s="10"/>
      <c r="S6556" s="10"/>
      <c r="T6556" s="10"/>
      <c r="U6556" s="10"/>
      <c r="V6556" s="10"/>
      <c r="W6556" s="10"/>
      <c r="X6556" s="10"/>
    </row>
    <row r="6557" spans="1:24" hidden="1" x14ac:dyDescent="0.2">
      <c r="A6557" s="3">
        <v>45719</v>
      </c>
      <c r="B6557" s="9">
        <v>-76</v>
      </c>
      <c r="C6557" s="9" t="s">
        <v>27</v>
      </c>
      <c r="D6557" s="9" t="s">
        <v>28</v>
      </c>
      <c r="E6557" s="9" t="s">
        <v>3569</v>
      </c>
      <c r="F6557" s="9" t="s">
        <v>16</v>
      </c>
      <c r="G6557" s="9" t="s">
        <v>6049</v>
      </c>
      <c r="H6557" s="10" t="s">
        <v>6030</v>
      </c>
      <c r="I6557" s="10"/>
      <c r="J6557" s="10"/>
      <c r="K6557" s="10"/>
      <c r="L6557" s="10"/>
      <c r="M6557" s="10"/>
      <c r="N6557" s="10"/>
      <c r="O6557" s="10"/>
      <c r="P6557" s="10"/>
      <c r="Q6557" s="10"/>
      <c r="R6557" s="10"/>
      <c r="S6557" s="10"/>
      <c r="T6557" s="10"/>
      <c r="U6557" s="10"/>
      <c r="V6557" s="10"/>
      <c r="W6557" s="10"/>
      <c r="X6557" s="10"/>
    </row>
    <row r="6558" spans="1:24" hidden="1" x14ac:dyDescent="0.2">
      <c r="A6558" s="3">
        <v>45558</v>
      </c>
      <c r="B6558" s="9">
        <v>-20.38</v>
      </c>
      <c r="C6558" s="9" t="s">
        <v>27</v>
      </c>
      <c r="D6558" s="9" t="s">
        <v>28</v>
      </c>
      <c r="E6558" s="9" t="s">
        <v>2770</v>
      </c>
      <c r="F6558" s="9" t="s">
        <v>16</v>
      </c>
      <c r="G6558" s="9" t="s">
        <v>6049</v>
      </c>
      <c r="H6558" s="9" t="s">
        <v>2771</v>
      </c>
      <c r="I6558" s="10"/>
      <c r="J6558" s="10"/>
      <c r="K6558" s="10"/>
      <c r="L6558" s="10"/>
      <c r="M6558" s="10"/>
      <c r="N6558" s="10"/>
      <c r="O6558" s="10"/>
      <c r="P6558" s="10"/>
      <c r="Q6558" s="10"/>
      <c r="R6558" s="10"/>
      <c r="S6558" s="10"/>
      <c r="T6558" s="10"/>
      <c r="U6558" s="10"/>
      <c r="V6558" s="10"/>
      <c r="W6558" s="10"/>
      <c r="X6558" s="10"/>
    </row>
    <row r="6559" spans="1:24" hidden="1" x14ac:dyDescent="0.2">
      <c r="A6559" s="3">
        <v>45636</v>
      </c>
      <c r="B6559" s="9">
        <v>-89</v>
      </c>
      <c r="C6559" s="9" t="s">
        <v>27</v>
      </c>
      <c r="D6559" s="9" t="s">
        <v>28</v>
      </c>
      <c r="E6559" s="9" t="s">
        <v>3205</v>
      </c>
      <c r="F6559" s="9" t="s">
        <v>16</v>
      </c>
      <c r="G6559" s="9" t="s">
        <v>6049</v>
      </c>
      <c r="H6559" s="9" t="s">
        <v>5515</v>
      </c>
      <c r="I6559" s="10"/>
      <c r="J6559" s="10"/>
      <c r="K6559" s="10"/>
      <c r="L6559" s="10"/>
      <c r="M6559" s="10"/>
      <c r="N6559" s="10"/>
      <c r="O6559" s="10"/>
      <c r="P6559" s="10"/>
      <c r="Q6559" s="10"/>
      <c r="R6559" s="10"/>
      <c r="S6559" s="10"/>
      <c r="T6559" s="10"/>
      <c r="U6559" s="10"/>
      <c r="V6559" s="10"/>
      <c r="W6559" s="10"/>
      <c r="X6559" s="10"/>
    </row>
    <row r="6560" spans="1:24" hidden="1" x14ac:dyDescent="0.2">
      <c r="A6560" s="3">
        <v>45408</v>
      </c>
      <c r="B6560" s="9">
        <v>-24</v>
      </c>
      <c r="C6560" s="9" t="s">
        <v>27</v>
      </c>
      <c r="D6560" s="9" t="s">
        <v>28</v>
      </c>
      <c r="E6560" s="9" t="s">
        <v>2046</v>
      </c>
      <c r="F6560" s="9" t="s">
        <v>16</v>
      </c>
      <c r="G6560" s="9" t="s">
        <v>6049</v>
      </c>
      <c r="H6560" s="9" t="s">
        <v>2047</v>
      </c>
      <c r="I6560" s="10"/>
      <c r="J6560" s="10"/>
      <c r="K6560" s="10"/>
      <c r="L6560" s="10"/>
      <c r="M6560" s="10"/>
      <c r="N6560" s="10"/>
      <c r="O6560" s="10"/>
      <c r="P6560" s="10"/>
      <c r="Q6560" s="10"/>
      <c r="R6560" s="10"/>
      <c r="S6560" s="10"/>
      <c r="T6560" s="10"/>
      <c r="U6560" s="10"/>
      <c r="V6560" s="10"/>
      <c r="W6560" s="10"/>
      <c r="X6560" s="10"/>
    </row>
    <row r="6561" spans="1:24" hidden="1" x14ac:dyDescent="0.2">
      <c r="A6561" s="3">
        <v>46014</v>
      </c>
      <c r="B6561" s="9">
        <v>-32.94</v>
      </c>
      <c r="C6561" s="9" t="s">
        <v>172</v>
      </c>
      <c r="D6561" s="10"/>
      <c r="E6561" s="9" t="s">
        <v>5445</v>
      </c>
      <c r="F6561" s="9" t="s">
        <v>16</v>
      </c>
      <c r="G6561" s="9" t="s">
        <v>6049</v>
      </c>
      <c r="H6561" s="9" t="s">
        <v>2686</v>
      </c>
      <c r="I6561" s="10"/>
      <c r="J6561" s="10"/>
      <c r="K6561" s="10"/>
      <c r="L6561" s="10"/>
      <c r="M6561" s="10"/>
      <c r="N6561" s="10"/>
      <c r="O6561" s="10"/>
      <c r="P6561" s="10"/>
      <c r="Q6561" s="10"/>
      <c r="R6561" s="10"/>
      <c r="S6561" s="10"/>
      <c r="T6561" s="10"/>
      <c r="U6561" s="10"/>
      <c r="V6561" s="10"/>
      <c r="W6561" s="10"/>
      <c r="X6561" s="10"/>
    </row>
    <row r="6562" spans="1:24" hidden="1" x14ac:dyDescent="0.2">
      <c r="A6562" s="3">
        <v>45814</v>
      </c>
      <c r="B6562" s="9">
        <v>-85.24</v>
      </c>
      <c r="C6562" s="9" t="s">
        <v>27</v>
      </c>
      <c r="D6562" s="9" t="s">
        <v>28</v>
      </c>
      <c r="E6562" s="9" t="s">
        <v>2727</v>
      </c>
      <c r="F6562" s="9" t="s">
        <v>52</v>
      </c>
      <c r="G6562" s="9" t="s">
        <v>1759</v>
      </c>
      <c r="H6562" s="9" t="s">
        <v>2728</v>
      </c>
      <c r="I6562" s="10"/>
      <c r="J6562" s="10"/>
      <c r="K6562" s="10"/>
      <c r="L6562" s="10"/>
      <c r="M6562" s="10"/>
      <c r="N6562" s="10"/>
      <c r="O6562" s="10"/>
      <c r="P6562" s="10"/>
      <c r="Q6562" s="10"/>
      <c r="R6562" s="10"/>
      <c r="S6562" s="10"/>
      <c r="T6562" s="10"/>
      <c r="U6562" s="10"/>
      <c r="V6562" s="10"/>
      <c r="W6562" s="10"/>
      <c r="X6562" s="10"/>
    </row>
    <row r="6563" spans="1:24" hidden="1" x14ac:dyDescent="0.2">
      <c r="A6563" s="3">
        <v>45820</v>
      </c>
      <c r="B6563" s="9">
        <v>-17.5</v>
      </c>
      <c r="C6563" s="9" t="s">
        <v>27</v>
      </c>
      <c r="D6563" s="9" t="s">
        <v>28</v>
      </c>
      <c r="E6563" s="9" t="s">
        <v>2727</v>
      </c>
      <c r="F6563" s="9" t="s">
        <v>52</v>
      </c>
      <c r="G6563" s="9" t="s">
        <v>1759</v>
      </c>
      <c r="H6563" s="9" t="s">
        <v>2728</v>
      </c>
      <c r="I6563" s="10"/>
      <c r="J6563" s="10"/>
      <c r="K6563" s="10"/>
      <c r="L6563" s="10"/>
      <c r="M6563" s="10"/>
      <c r="N6563" s="10"/>
      <c r="O6563" s="10"/>
      <c r="P6563" s="10"/>
      <c r="Q6563" s="10"/>
      <c r="R6563" s="10"/>
      <c r="S6563" s="10"/>
      <c r="T6563" s="10"/>
      <c r="U6563" s="10"/>
      <c r="V6563" s="10"/>
      <c r="W6563" s="10"/>
      <c r="X6563" s="10"/>
    </row>
    <row r="6564" spans="1:24" hidden="1" x14ac:dyDescent="0.2">
      <c r="A6564" s="3">
        <v>45828</v>
      </c>
      <c r="B6564" s="9">
        <v>-85.24</v>
      </c>
      <c r="C6564" s="9" t="s">
        <v>27</v>
      </c>
      <c r="D6564" s="9" t="s">
        <v>28</v>
      </c>
      <c r="E6564" s="9" t="s">
        <v>2727</v>
      </c>
      <c r="F6564" s="9" t="s">
        <v>52</v>
      </c>
      <c r="G6564" s="9" t="s">
        <v>1759</v>
      </c>
      <c r="H6564" s="9" t="s">
        <v>2728</v>
      </c>
      <c r="I6564" s="10"/>
      <c r="J6564" s="10"/>
      <c r="K6564" s="10"/>
      <c r="L6564" s="10"/>
      <c r="M6564" s="10"/>
      <c r="N6564" s="10"/>
      <c r="O6564" s="10"/>
      <c r="P6564" s="10"/>
      <c r="Q6564" s="10"/>
      <c r="R6564" s="10"/>
      <c r="S6564" s="10"/>
      <c r="T6564" s="10"/>
      <c r="U6564" s="10"/>
      <c r="V6564" s="10"/>
      <c r="W6564" s="10"/>
      <c r="X6564" s="10"/>
    </row>
    <row r="6565" spans="1:24" hidden="1" x14ac:dyDescent="0.2">
      <c r="A6565" s="3">
        <v>45842</v>
      </c>
      <c r="B6565" s="9">
        <v>-42.62</v>
      </c>
      <c r="C6565" s="9" t="s">
        <v>27</v>
      </c>
      <c r="D6565" s="9" t="s">
        <v>28</v>
      </c>
      <c r="E6565" s="9" t="s">
        <v>2727</v>
      </c>
      <c r="F6565" s="9" t="s">
        <v>52</v>
      </c>
      <c r="G6565" s="9" t="s">
        <v>1759</v>
      </c>
      <c r="H6565" s="9" t="s">
        <v>2728</v>
      </c>
      <c r="I6565" s="10"/>
      <c r="J6565" s="10"/>
      <c r="K6565" s="10"/>
      <c r="L6565" s="10"/>
      <c r="M6565" s="10"/>
      <c r="N6565" s="10"/>
      <c r="O6565" s="10"/>
      <c r="P6565" s="10"/>
      <c r="Q6565" s="10"/>
      <c r="R6565" s="10"/>
      <c r="S6565" s="10"/>
      <c r="T6565" s="10"/>
      <c r="U6565" s="10"/>
      <c r="V6565" s="10"/>
      <c r="W6565" s="10"/>
      <c r="X6565" s="10"/>
    </row>
    <row r="6566" spans="1:24" hidden="1" x14ac:dyDescent="0.2">
      <c r="A6566" s="3">
        <v>45856</v>
      </c>
      <c r="B6566" s="9">
        <v>-85.24</v>
      </c>
      <c r="C6566" s="9" t="s">
        <v>27</v>
      </c>
      <c r="D6566" s="9" t="s">
        <v>28</v>
      </c>
      <c r="E6566" s="9" t="s">
        <v>2727</v>
      </c>
      <c r="F6566" s="9" t="s">
        <v>52</v>
      </c>
      <c r="G6566" s="9" t="s">
        <v>1759</v>
      </c>
      <c r="H6566" s="9" t="s">
        <v>2728</v>
      </c>
      <c r="I6566" s="10"/>
      <c r="J6566" s="10"/>
      <c r="K6566" s="10"/>
      <c r="L6566" s="10"/>
      <c r="M6566" s="10"/>
      <c r="N6566" s="10"/>
      <c r="O6566" s="10"/>
      <c r="P6566" s="10"/>
      <c r="Q6566" s="10"/>
      <c r="R6566" s="10"/>
      <c r="S6566" s="10"/>
      <c r="T6566" s="10"/>
      <c r="U6566" s="10"/>
      <c r="V6566" s="10"/>
      <c r="W6566" s="10"/>
      <c r="X6566" s="10"/>
    </row>
    <row r="6567" spans="1:24" hidden="1" x14ac:dyDescent="0.2">
      <c r="A6567" s="3">
        <v>45870</v>
      </c>
      <c r="B6567" s="9">
        <v>-85.24</v>
      </c>
      <c r="C6567" s="9" t="s">
        <v>27</v>
      </c>
      <c r="D6567" s="9" t="s">
        <v>28</v>
      </c>
      <c r="E6567" s="9" t="s">
        <v>2727</v>
      </c>
      <c r="F6567" s="9" t="s">
        <v>52</v>
      </c>
      <c r="G6567" s="9" t="s">
        <v>1759</v>
      </c>
      <c r="H6567" s="9" t="s">
        <v>2728</v>
      </c>
      <c r="I6567" s="10"/>
      <c r="J6567" s="10"/>
      <c r="K6567" s="10"/>
      <c r="L6567" s="10"/>
      <c r="M6567" s="10"/>
      <c r="N6567" s="10"/>
      <c r="O6567" s="10"/>
      <c r="P6567" s="10"/>
      <c r="Q6567" s="10"/>
      <c r="R6567" s="10"/>
      <c r="S6567" s="10"/>
      <c r="T6567" s="10"/>
      <c r="U6567" s="10"/>
      <c r="V6567" s="10"/>
      <c r="W6567" s="10"/>
      <c r="X6567" s="10"/>
    </row>
    <row r="6568" spans="1:24" hidden="1" x14ac:dyDescent="0.2">
      <c r="A6568" s="3">
        <v>45884</v>
      </c>
      <c r="B6568" s="9">
        <v>-85.24</v>
      </c>
      <c r="C6568" s="9" t="s">
        <v>27</v>
      </c>
      <c r="D6568" s="9" t="s">
        <v>28</v>
      </c>
      <c r="E6568" s="9" t="s">
        <v>2727</v>
      </c>
      <c r="F6568" s="9" t="s">
        <v>52</v>
      </c>
      <c r="G6568" s="9" t="s">
        <v>1759</v>
      </c>
      <c r="H6568" s="9" t="s">
        <v>2728</v>
      </c>
      <c r="I6568" s="10"/>
      <c r="J6568" s="10"/>
      <c r="K6568" s="10"/>
      <c r="L6568" s="10"/>
      <c r="M6568" s="10"/>
      <c r="N6568" s="10"/>
      <c r="O6568" s="10"/>
      <c r="P6568" s="10"/>
      <c r="Q6568" s="10"/>
      <c r="R6568" s="10"/>
      <c r="S6568" s="10"/>
      <c r="T6568" s="10"/>
      <c r="U6568" s="10"/>
      <c r="V6568" s="10"/>
      <c r="W6568" s="10"/>
      <c r="X6568" s="10"/>
    </row>
    <row r="6569" spans="1:24" hidden="1" x14ac:dyDescent="0.2">
      <c r="A6569" s="3">
        <v>45898</v>
      </c>
      <c r="B6569" s="9">
        <v>-85.24</v>
      </c>
      <c r="C6569" s="9" t="s">
        <v>27</v>
      </c>
      <c r="D6569" s="9" t="s">
        <v>28</v>
      </c>
      <c r="E6569" s="9" t="s">
        <v>2727</v>
      </c>
      <c r="F6569" s="9" t="s">
        <v>52</v>
      </c>
      <c r="G6569" s="9" t="s">
        <v>1759</v>
      </c>
      <c r="H6569" s="9" t="s">
        <v>2728</v>
      </c>
      <c r="I6569" s="10"/>
      <c r="J6569" s="10"/>
      <c r="K6569" s="10"/>
      <c r="L6569" s="10"/>
      <c r="M6569" s="10"/>
      <c r="N6569" s="10"/>
      <c r="O6569" s="10"/>
      <c r="P6569" s="10"/>
      <c r="Q6569" s="10"/>
      <c r="R6569" s="10"/>
      <c r="S6569" s="10"/>
      <c r="T6569" s="10"/>
      <c r="U6569" s="10"/>
      <c r="V6569" s="10"/>
      <c r="W6569" s="10"/>
      <c r="X6569" s="10"/>
    </row>
    <row r="6570" spans="1:24" hidden="1" x14ac:dyDescent="0.2">
      <c r="A6570" s="3">
        <v>45909</v>
      </c>
      <c r="B6570" s="9">
        <v>-22.5</v>
      </c>
      <c r="C6570" s="9" t="s">
        <v>27</v>
      </c>
      <c r="D6570" s="9" t="s">
        <v>28</v>
      </c>
      <c r="E6570" s="9" t="s">
        <v>2727</v>
      </c>
      <c r="F6570" s="9" t="s">
        <v>52</v>
      </c>
      <c r="G6570" s="9" t="s">
        <v>1759</v>
      </c>
      <c r="H6570" s="9" t="s">
        <v>2728</v>
      </c>
      <c r="I6570" s="10"/>
      <c r="J6570" s="10"/>
      <c r="K6570" s="10"/>
      <c r="L6570" s="10"/>
      <c r="M6570" s="10"/>
      <c r="N6570" s="10"/>
      <c r="O6570" s="10"/>
      <c r="P6570" s="10"/>
      <c r="Q6570" s="10"/>
      <c r="R6570" s="10"/>
      <c r="S6570" s="10"/>
      <c r="T6570" s="10"/>
      <c r="U6570" s="10"/>
      <c r="V6570" s="10"/>
      <c r="W6570" s="10"/>
      <c r="X6570" s="10"/>
    </row>
    <row r="6571" spans="1:24" hidden="1" x14ac:dyDescent="0.2">
      <c r="A6571" s="3">
        <v>45912</v>
      </c>
      <c r="B6571" s="9">
        <v>-85.24</v>
      </c>
      <c r="C6571" s="9" t="s">
        <v>27</v>
      </c>
      <c r="D6571" s="9" t="s">
        <v>28</v>
      </c>
      <c r="E6571" s="9" t="s">
        <v>2727</v>
      </c>
      <c r="F6571" s="9" t="s">
        <v>52</v>
      </c>
      <c r="G6571" s="9" t="s">
        <v>1759</v>
      </c>
      <c r="H6571" s="9" t="s">
        <v>2728</v>
      </c>
      <c r="I6571" s="10"/>
      <c r="J6571" s="10"/>
      <c r="K6571" s="10"/>
      <c r="L6571" s="10"/>
      <c r="M6571" s="10"/>
      <c r="N6571" s="10"/>
      <c r="O6571" s="10"/>
      <c r="P6571" s="10"/>
      <c r="Q6571" s="10"/>
      <c r="R6571" s="10"/>
      <c r="S6571" s="10"/>
      <c r="T6571" s="10"/>
      <c r="U6571" s="10"/>
      <c r="V6571" s="10"/>
      <c r="W6571" s="10"/>
      <c r="X6571" s="10"/>
    </row>
    <row r="6572" spans="1:24" hidden="1" x14ac:dyDescent="0.2">
      <c r="A6572" s="3">
        <v>45926</v>
      </c>
      <c r="B6572" s="9">
        <v>-42.62</v>
      </c>
      <c r="C6572" s="9" t="s">
        <v>27</v>
      </c>
      <c r="D6572" s="9" t="s">
        <v>28</v>
      </c>
      <c r="E6572" s="9" t="s">
        <v>2727</v>
      </c>
      <c r="F6572" s="9" t="s">
        <v>52</v>
      </c>
      <c r="G6572" s="9" t="s">
        <v>1759</v>
      </c>
      <c r="H6572" s="9" t="s">
        <v>2728</v>
      </c>
      <c r="I6572" s="10"/>
      <c r="J6572" s="10"/>
      <c r="K6572" s="10"/>
      <c r="L6572" s="10"/>
      <c r="M6572" s="10"/>
      <c r="N6572" s="10"/>
      <c r="O6572" s="10"/>
      <c r="P6572" s="10"/>
      <c r="Q6572" s="10"/>
      <c r="R6572" s="10"/>
      <c r="S6572" s="10"/>
      <c r="T6572" s="10"/>
      <c r="U6572" s="10"/>
      <c r="V6572" s="10"/>
      <c r="W6572" s="10"/>
      <c r="X6572" s="10"/>
    </row>
    <row r="6573" spans="1:24" hidden="1" x14ac:dyDescent="0.2">
      <c r="A6573" s="3">
        <v>45929</v>
      </c>
      <c r="B6573" s="9">
        <v>-9</v>
      </c>
      <c r="C6573" s="9" t="s">
        <v>27</v>
      </c>
      <c r="D6573" s="9" t="s">
        <v>28</v>
      </c>
      <c r="E6573" s="9" t="s">
        <v>2727</v>
      </c>
      <c r="F6573" s="9" t="s">
        <v>52</v>
      </c>
      <c r="G6573" s="9" t="s">
        <v>1759</v>
      </c>
      <c r="H6573" s="9" t="s">
        <v>2728</v>
      </c>
      <c r="I6573" s="10"/>
      <c r="J6573" s="10"/>
      <c r="K6573" s="10"/>
      <c r="L6573" s="10"/>
      <c r="M6573" s="10"/>
      <c r="N6573" s="10"/>
      <c r="O6573" s="10"/>
      <c r="P6573" s="10"/>
      <c r="Q6573" s="10"/>
      <c r="R6573" s="10"/>
      <c r="S6573" s="10"/>
      <c r="T6573" s="10"/>
      <c r="U6573" s="10"/>
      <c r="V6573" s="10"/>
      <c r="W6573" s="10"/>
      <c r="X6573" s="10"/>
    </row>
    <row r="6574" spans="1:24" hidden="1" x14ac:dyDescent="0.2">
      <c r="A6574" s="3">
        <v>45929</v>
      </c>
      <c r="B6574" s="9">
        <v>-7</v>
      </c>
      <c r="C6574" s="9" t="s">
        <v>27</v>
      </c>
      <c r="D6574" s="9" t="s">
        <v>28</v>
      </c>
      <c r="E6574" s="9" t="s">
        <v>2727</v>
      </c>
      <c r="F6574" s="9" t="s">
        <v>52</v>
      </c>
      <c r="G6574" s="9" t="s">
        <v>1759</v>
      </c>
      <c r="H6574" s="9" t="s">
        <v>2728</v>
      </c>
      <c r="I6574" s="10"/>
      <c r="J6574" s="10"/>
      <c r="K6574" s="10"/>
      <c r="L6574" s="10"/>
      <c r="M6574" s="10"/>
      <c r="N6574" s="10"/>
      <c r="O6574" s="10"/>
      <c r="P6574" s="10"/>
      <c r="Q6574" s="10"/>
      <c r="R6574" s="10"/>
      <c r="S6574" s="10"/>
      <c r="T6574" s="10"/>
      <c r="U6574" s="10"/>
      <c r="V6574" s="10"/>
      <c r="W6574" s="10"/>
      <c r="X6574" s="10"/>
    </row>
    <row r="6575" spans="1:24" hidden="1" x14ac:dyDescent="0.2">
      <c r="A6575" s="3">
        <v>45544</v>
      </c>
      <c r="B6575" s="9">
        <v>-16.95</v>
      </c>
      <c r="C6575" s="9" t="s">
        <v>27</v>
      </c>
      <c r="D6575" s="9" t="s">
        <v>28</v>
      </c>
      <c r="E6575" s="9" t="s">
        <v>2685</v>
      </c>
      <c r="F6575" s="9" t="s">
        <v>16</v>
      </c>
      <c r="G6575" s="9" t="s">
        <v>6049</v>
      </c>
      <c r="H6575" s="9" t="s">
        <v>2686</v>
      </c>
      <c r="I6575" s="10"/>
      <c r="J6575" s="10"/>
      <c r="K6575" s="10"/>
      <c r="L6575" s="10"/>
      <c r="M6575" s="10"/>
      <c r="N6575" s="10"/>
      <c r="O6575" s="10"/>
      <c r="P6575" s="10"/>
      <c r="Q6575" s="10"/>
      <c r="R6575" s="10"/>
      <c r="S6575" s="10"/>
      <c r="T6575" s="10"/>
      <c r="U6575" s="10"/>
      <c r="V6575" s="10"/>
      <c r="W6575" s="10"/>
      <c r="X6575" s="10"/>
    </row>
    <row r="6576" spans="1:24" hidden="1" x14ac:dyDescent="0.2">
      <c r="A6576" s="3">
        <v>45621</v>
      </c>
      <c r="B6576" s="9">
        <v>-5.97</v>
      </c>
      <c r="C6576" s="9" t="s">
        <v>27</v>
      </c>
      <c r="D6576" s="9" t="s">
        <v>28</v>
      </c>
      <c r="E6576" s="9" t="s">
        <v>3105</v>
      </c>
      <c r="F6576" s="9" t="s">
        <v>16</v>
      </c>
      <c r="G6576" s="9" t="s">
        <v>6049</v>
      </c>
      <c r="H6576" s="9" t="s">
        <v>2686</v>
      </c>
      <c r="I6576" s="10"/>
      <c r="J6576" s="10"/>
      <c r="K6576" s="10"/>
      <c r="L6576" s="10"/>
      <c r="M6576" s="10"/>
      <c r="N6576" s="10"/>
      <c r="O6576" s="10"/>
      <c r="P6576" s="10"/>
      <c r="Q6576" s="10"/>
      <c r="R6576" s="10"/>
      <c r="S6576" s="10"/>
      <c r="T6576" s="10"/>
      <c r="U6576" s="10"/>
      <c r="V6576" s="10"/>
      <c r="W6576" s="10"/>
      <c r="X6576" s="10"/>
    </row>
    <row r="6577" spans="1:24" hidden="1" x14ac:dyDescent="0.2">
      <c r="A6577" s="3">
        <v>45435</v>
      </c>
      <c r="B6577" s="9">
        <v>-47</v>
      </c>
      <c r="C6577" s="9" t="s">
        <v>27</v>
      </c>
      <c r="D6577" s="9" t="s">
        <v>28</v>
      </c>
      <c r="E6577" s="9" t="s">
        <v>1044</v>
      </c>
      <c r="F6577" s="9" t="s">
        <v>16</v>
      </c>
      <c r="G6577" s="9" t="s">
        <v>6049</v>
      </c>
      <c r="H6577" s="9" t="s">
        <v>2593</v>
      </c>
      <c r="I6577" s="10"/>
      <c r="J6577" s="10"/>
      <c r="K6577" s="10"/>
      <c r="L6577" s="10"/>
      <c r="M6577" s="10"/>
      <c r="N6577" s="10"/>
      <c r="O6577" s="10"/>
      <c r="P6577" s="10"/>
      <c r="Q6577" s="10"/>
      <c r="R6577" s="10"/>
      <c r="S6577" s="10"/>
      <c r="T6577" s="10"/>
      <c r="U6577" s="10"/>
      <c r="V6577" s="10"/>
      <c r="W6577" s="10"/>
      <c r="X6577" s="10"/>
    </row>
    <row r="6578" spans="1:24" hidden="1" x14ac:dyDescent="0.2">
      <c r="A6578" s="3">
        <v>45435</v>
      </c>
      <c r="B6578" s="9">
        <v>-2</v>
      </c>
      <c r="C6578" s="9" t="s">
        <v>27</v>
      </c>
      <c r="D6578" s="9" t="s">
        <v>28</v>
      </c>
      <c r="E6578" s="9" t="s">
        <v>1044</v>
      </c>
      <c r="F6578" s="9" t="s">
        <v>16</v>
      </c>
      <c r="G6578" s="9" t="s">
        <v>6049</v>
      </c>
      <c r="H6578" s="9" t="s">
        <v>2593</v>
      </c>
      <c r="I6578" s="10"/>
      <c r="J6578" s="10"/>
      <c r="K6578" s="10"/>
      <c r="L6578" s="10"/>
      <c r="M6578" s="10"/>
      <c r="N6578" s="10"/>
      <c r="O6578" s="10"/>
      <c r="P6578" s="10"/>
      <c r="Q6578" s="10"/>
      <c r="R6578" s="10"/>
      <c r="S6578" s="10"/>
      <c r="T6578" s="10"/>
      <c r="U6578" s="10"/>
      <c r="V6578" s="10"/>
      <c r="W6578" s="10"/>
      <c r="X6578" s="10"/>
    </row>
    <row r="6579" spans="1:24" hidden="1" x14ac:dyDescent="0.2">
      <c r="A6579" s="3">
        <v>45526</v>
      </c>
      <c r="B6579" s="9">
        <v>-62.15</v>
      </c>
      <c r="C6579" s="9" t="s">
        <v>27</v>
      </c>
      <c r="D6579" s="9" t="s">
        <v>28</v>
      </c>
      <c r="E6579" s="9" t="s">
        <v>1044</v>
      </c>
      <c r="F6579" s="9" t="s">
        <v>16</v>
      </c>
      <c r="G6579" s="9" t="s">
        <v>6049</v>
      </c>
      <c r="H6579" s="9" t="s">
        <v>2593</v>
      </c>
      <c r="I6579" s="10"/>
      <c r="J6579" s="10"/>
      <c r="K6579" s="10"/>
      <c r="L6579" s="10"/>
      <c r="M6579" s="10"/>
      <c r="N6579" s="10"/>
      <c r="O6579" s="10"/>
      <c r="P6579" s="10"/>
      <c r="Q6579" s="10"/>
      <c r="R6579" s="10"/>
      <c r="S6579" s="10"/>
      <c r="T6579" s="10"/>
      <c r="U6579" s="10"/>
      <c r="V6579" s="10"/>
      <c r="W6579" s="10"/>
      <c r="X6579" s="10"/>
    </row>
    <row r="6580" spans="1:24" hidden="1" x14ac:dyDescent="0.2">
      <c r="A6580" s="3">
        <v>45523</v>
      </c>
      <c r="B6580" s="9">
        <v>-41.99</v>
      </c>
      <c r="C6580" s="9" t="s">
        <v>27</v>
      </c>
      <c r="D6580" s="9" t="s">
        <v>28</v>
      </c>
      <c r="E6580" s="9" t="s">
        <v>2592</v>
      </c>
      <c r="F6580" s="9" t="s">
        <v>16</v>
      </c>
      <c r="G6580" s="9" t="s">
        <v>6049</v>
      </c>
      <c r="H6580" s="9" t="s">
        <v>2593</v>
      </c>
      <c r="I6580" s="10"/>
      <c r="J6580" s="10"/>
      <c r="K6580" s="10"/>
      <c r="L6580" s="10"/>
      <c r="M6580" s="10"/>
      <c r="N6580" s="10"/>
      <c r="O6580" s="10"/>
      <c r="P6580" s="10"/>
      <c r="Q6580" s="10"/>
      <c r="R6580" s="10"/>
      <c r="S6580" s="10"/>
      <c r="T6580" s="10"/>
      <c r="U6580" s="10"/>
      <c r="V6580" s="10"/>
      <c r="W6580" s="10"/>
      <c r="X6580" s="10"/>
    </row>
    <row r="6581" spans="1:24" hidden="1" x14ac:dyDescent="0.2">
      <c r="A6581" s="3">
        <v>45337</v>
      </c>
      <c r="B6581" s="9">
        <v>-9.49</v>
      </c>
      <c r="C6581" s="9" t="s">
        <v>27</v>
      </c>
      <c r="D6581" s="9" t="s">
        <v>28</v>
      </c>
      <c r="E6581" s="9" t="s">
        <v>688</v>
      </c>
      <c r="F6581" s="9" t="s">
        <v>11</v>
      </c>
      <c r="G6581" s="9" t="s">
        <v>628</v>
      </c>
      <c r="H6581" s="9" t="s">
        <v>689</v>
      </c>
      <c r="I6581" s="10"/>
      <c r="J6581" s="10"/>
      <c r="K6581" s="10"/>
      <c r="L6581" s="10"/>
      <c r="M6581" s="10"/>
      <c r="N6581" s="10"/>
      <c r="O6581" s="10"/>
      <c r="P6581" s="10"/>
      <c r="Q6581" s="10"/>
      <c r="R6581" s="10"/>
      <c r="S6581" s="10"/>
      <c r="T6581" s="10"/>
      <c r="U6581" s="10"/>
      <c r="V6581" s="10"/>
      <c r="W6581" s="10"/>
      <c r="X6581" s="10"/>
    </row>
    <row r="6582" spans="1:24" hidden="1" x14ac:dyDescent="0.2">
      <c r="A6582" s="3">
        <v>45715</v>
      </c>
      <c r="B6582" s="9">
        <v>-24.06</v>
      </c>
      <c r="C6582" s="9" t="s">
        <v>27</v>
      </c>
      <c r="D6582" s="9" t="s">
        <v>28</v>
      </c>
      <c r="E6582" s="9" t="s">
        <v>111</v>
      </c>
      <c r="F6582" s="9" t="s">
        <v>8</v>
      </c>
      <c r="G6582" s="10" t="s">
        <v>6043</v>
      </c>
      <c r="H6582" s="9" t="s">
        <v>112</v>
      </c>
      <c r="I6582" s="10"/>
      <c r="J6582" s="10"/>
      <c r="K6582" s="10"/>
      <c r="L6582" s="10"/>
      <c r="M6582" s="10"/>
      <c r="N6582" s="10"/>
      <c r="O6582" s="10"/>
      <c r="P6582" s="10"/>
      <c r="Q6582" s="10"/>
      <c r="R6582" s="10"/>
      <c r="S6582" s="10"/>
      <c r="T6582" s="10"/>
      <c r="U6582" s="10"/>
      <c r="V6582" s="10"/>
      <c r="W6582" s="10"/>
      <c r="X6582" s="10"/>
    </row>
    <row r="6583" spans="1:24" hidden="1" x14ac:dyDescent="0.2">
      <c r="A6583" s="3">
        <v>45940</v>
      </c>
      <c r="B6583" s="9">
        <v>-85.24</v>
      </c>
      <c r="C6583" s="9" t="s">
        <v>27</v>
      </c>
      <c r="D6583" s="9" t="s">
        <v>28</v>
      </c>
      <c r="E6583" s="9" t="s">
        <v>2727</v>
      </c>
      <c r="F6583" s="9" t="s">
        <v>52</v>
      </c>
      <c r="G6583" s="9" t="s">
        <v>1759</v>
      </c>
      <c r="H6583" s="9" t="s">
        <v>2728</v>
      </c>
      <c r="I6583" s="10"/>
      <c r="J6583" s="10"/>
      <c r="K6583" s="10"/>
      <c r="L6583" s="10"/>
      <c r="M6583" s="10"/>
      <c r="N6583" s="10"/>
      <c r="O6583" s="10"/>
      <c r="P6583" s="10"/>
      <c r="Q6583" s="10"/>
      <c r="R6583" s="10"/>
      <c r="S6583" s="10"/>
      <c r="T6583" s="10"/>
      <c r="U6583" s="10"/>
      <c r="V6583" s="10"/>
      <c r="W6583" s="10"/>
      <c r="X6583" s="10"/>
    </row>
    <row r="6584" spans="1:24" hidden="1" x14ac:dyDescent="0.2">
      <c r="A6584" s="3">
        <v>45721</v>
      </c>
      <c r="B6584" s="9">
        <v>-51.61</v>
      </c>
      <c r="C6584" s="9" t="s">
        <v>27</v>
      </c>
      <c r="D6584" s="9" t="s">
        <v>28</v>
      </c>
      <c r="E6584" s="9" t="s">
        <v>111</v>
      </c>
      <c r="F6584" s="9" t="s">
        <v>8</v>
      </c>
      <c r="G6584" s="10" t="s">
        <v>6043</v>
      </c>
      <c r="H6584" s="9" t="s">
        <v>112</v>
      </c>
      <c r="I6584" s="10"/>
      <c r="J6584" s="10"/>
      <c r="K6584" s="10"/>
      <c r="L6584" s="10"/>
      <c r="M6584" s="10"/>
      <c r="N6584" s="10"/>
      <c r="O6584" s="10"/>
      <c r="P6584" s="10"/>
      <c r="Q6584" s="10"/>
      <c r="R6584" s="10"/>
      <c r="S6584" s="10"/>
      <c r="T6584" s="10"/>
      <c r="U6584" s="10"/>
      <c r="V6584" s="10"/>
      <c r="W6584" s="10"/>
      <c r="X6584" s="10"/>
    </row>
    <row r="6585" spans="1:24" hidden="1" x14ac:dyDescent="0.2">
      <c r="A6585" s="3">
        <v>45377</v>
      </c>
      <c r="B6585" s="9">
        <v>-23.97</v>
      </c>
      <c r="C6585" s="9" t="s">
        <v>27</v>
      </c>
      <c r="D6585" s="9" t="s">
        <v>28</v>
      </c>
      <c r="E6585" s="9" t="s">
        <v>1873</v>
      </c>
      <c r="F6585" s="9" t="s">
        <v>11</v>
      </c>
      <c r="G6585" s="9" t="s">
        <v>628</v>
      </c>
      <c r="H6585" s="9" t="s">
        <v>1874</v>
      </c>
      <c r="I6585" s="10"/>
      <c r="J6585" s="10"/>
      <c r="K6585" s="10"/>
      <c r="L6585" s="10"/>
      <c r="M6585" s="10"/>
      <c r="N6585" s="10"/>
      <c r="O6585" s="10"/>
      <c r="P6585" s="10"/>
      <c r="Q6585" s="10"/>
      <c r="R6585" s="10"/>
      <c r="S6585" s="10"/>
      <c r="T6585" s="10"/>
      <c r="U6585" s="10"/>
      <c r="V6585" s="10"/>
      <c r="W6585" s="10"/>
      <c r="X6585" s="10"/>
    </row>
    <row r="6586" spans="1:24" hidden="1" x14ac:dyDescent="0.2">
      <c r="A6586" s="3">
        <v>45867</v>
      </c>
      <c r="B6586" s="9">
        <v>-24.5</v>
      </c>
      <c r="C6586" s="9" t="s">
        <v>172</v>
      </c>
      <c r="D6586" s="10"/>
      <c r="E6586" s="9" t="s">
        <v>4424</v>
      </c>
      <c r="F6586" s="9" t="s">
        <v>16</v>
      </c>
      <c r="G6586" s="9" t="s">
        <v>6049</v>
      </c>
      <c r="H6586" s="9" t="s">
        <v>2593</v>
      </c>
      <c r="I6586" s="10"/>
      <c r="J6586" s="10"/>
      <c r="K6586" s="10"/>
      <c r="L6586" s="10"/>
      <c r="M6586" s="10"/>
      <c r="N6586" s="10"/>
      <c r="O6586" s="10"/>
      <c r="P6586" s="10"/>
      <c r="Q6586" s="10"/>
      <c r="R6586" s="10"/>
      <c r="S6586" s="10"/>
      <c r="T6586" s="10"/>
      <c r="U6586" s="10"/>
      <c r="V6586" s="10"/>
      <c r="W6586" s="10"/>
      <c r="X6586" s="10"/>
    </row>
    <row r="6587" spans="1:24" hidden="1" x14ac:dyDescent="0.2">
      <c r="A6587" s="3">
        <v>45932</v>
      </c>
      <c r="B6587" s="9">
        <v>-1</v>
      </c>
      <c r="C6587" s="9" t="s">
        <v>27</v>
      </c>
      <c r="D6587" s="9" t="s">
        <v>28</v>
      </c>
      <c r="E6587" s="9" t="s">
        <v>4838</v>
      </c>
      <c r="F6587" s="9" t="s">
        <v>84</v>
      </c>
      <c r="G6587" s="9" t="s">
        <v>986</v>
      </c>
      <c r="H6587" s="9" t="s">
        <v>1181</v>
      </c>
      <c r="I6587" s="10"/>
      <c r="J6587" s="10"/>
      <c r="K6587" s="10"/>
      <c r="L6587" s="10"/>
      <c r="M6587" s="10"/>
      <c r="N6587" s="10"/>
      <c r="O6587" s="10"/>
      <c r="P6587" s="10"/>
      <c r="Q6587" s="10"/>
      <c r="R6587" s="10"/>
      <c r="S6587" s="10"/>
      <c r="T6587" s="10"/>
      <c r="U6587" s="10"/>
      <c r="V6587" s="10"/>
      <c r="W6587" s="10"/>
      <c r="X6587" s="10"/>
    </row>
    <row r="6588" spans="1:24" hidden="1" x14ac:dyDescent="0.2">
      <c r="A6588" s="3">
        <v>45653</v>
      </c>
      <c r="B6588" s="9">
        <v>-46.98</v>
      </c>
      <c r="C6588" s="9" t="s">
        <v>27</v>
      </c>
      <c r="D6588" s="9" t="s">
        <v>28</v>
      </c>
      <c r="E6588" s="9" t="s">
        <v>3270</v>
      </c>
      <c r="F6588" s="9" t="s">
        <v>16</v>
      </c>
      <c r="G6588" s="9" t="s">
        <v>6049</v>
      </c>
      <c r="H6588" s="10" t="s">
        <v>6053</v>
      </c>
      <c r="I6588" s="10"/>
      <c r="J6588" s="10"/>
      <c r="K6588" s="10"/>
      <c r="L6588" s="10"/>
      <c r="M6588" s="10"/>
      <c r="N6588" s="10"/>
      <c r="O6588" s="10"/>
      <c r="P6588" s="10"/>
      <c r="Q6588" s="10"/>
      <c r="R6588" s="10"/>
      <c r="S6588" s="10"/>
      <c r="T6588" s="10"/>
      <c r="U6588" s="10"/>
      <c r="V6588" s="10"/>
      <c r="W6588" s="10"/>
      <c r="X6588" s="10"/>
    </row>
    <row r="6589" spans="1:24" hidden="1" x14ac:dyDescent="0.2">
      <c r="A6589" s="3">
        <v>45653</v>
      </c>
      <c r="B6589" s="9">
        <v>-29.99</v>
      </c>
      <c r="C6589" s="9" t="s">
        <v>27</v>
      </c>
      <c r="D6589" s="9" t="s">
        <v>28</v>
      </c>
      <c r="E6589" s="9" t="s">
        <v>3270</v>
      </c>
      <c r="F6589" s="9" t="s">
        <v>16</v>
      </c>
      <c r="G6589" s="9" t="s">
        <v>6049</v>
      </c>
      <c r="H6589" s="10" t="s">
        <v>6053</v>
      </c>
      <c r="I6589" s="10"/>
      <c r="J6589" s="10"/>
      <c r="K6589" s="10"/>
      <c r="L6589" s="10"/>
      <c r="M6589" s="10"/>
      <c r="N6589" s="10"/>
      <c r="O6589" s="10"/>
      <c r="P6589" s="10"/>
      <c r="Q6589" s="10"/>
      <c r="R6589" s="10"/>
      <c r="S6589" s="10"/>
      <c r="T6589" s="10"/>
      <c r="U6589" s="10"/>
      <c r="V6589" s="10"/>
      <c r="W6589" s="10"/>
      <c r="X6589" s="10"/>
    </row>
    <row r="6590" spans="1:24" hidden="1" x14ac:dyDescent="0.2">
      <c r="A6590" s="3">
        <v>45714</v>
      </c>
      <c r="B6590" s="9">
        <v>-49.99</v>
      </c>
      <c r="C6590" s="9" t="s">
        <v>27</v>
      </c>
      <c r="D6590" s="9" t="s">
        <v>28</v>
      </c>
      <c r="E6590" s="9" t="s">
        <v>3270</v>
      </c>
      <c r="F6590" s="9" t="s">
        <v>16</v>
      </c>
      <c r="G6590" s="9" t="s">
        <v>6049</v>
      </c>
      <c r="H6590" s="10" t="s">
        <v>6053</v>
      </c>
      <c r="I6590" s="10"/>
      <c r="J6590" s="10"/>
      <c r="K6590" s="10"/>
      <c r="L6590" s="10"/>
      <c r="M6590" s="10"/>
      <c r="N6590" s="10"/>
      <c r="O6590" s="10"/>
      <c r="P6590" s="10"/>
      <c r="Q6590" s="10"/>
      <c r="R6590" s="10"/>
      <c r="S6590" s="10"/>
      <c r="T6590" s="10"/>
      <c r="U6590" s="10"/>
      <c r="V6590" s="10"/>
      <c r="W6590" s="10"/>
      <c r="X6590" s="10"/>
    </row>
    <row r="6591" spans="1:24" hidden="1" x14ac:dyDescent="0.2">
      <c r="A6591" s="3">
        <v>45733</v>
      </c>
      <c r="B6591" s="9">
        <v>-29.99</v>
      </c>
      <c r="C6591" s="9" t="s">
        <v>27</v>
      </c>
      <c r="D6591" s="9" t="s">
        <v>28</v>
      </c>
      <c r="E6591" s="9" t="s">
        <v>3270</v>
      </c>
      <c r="F6591" s="9" t="s">
        <v>16</v>
      </c>
      <c r="G6591" s="9" t="s">
        <v>6049</v>
      </c>
      <c r="H6591" s="10" t="s">
        <v>6053</v>
      </c>
      <c r="I6591" s="10"/>
      <c r="J6591" s="10"/>
      <c r="K6591" s="10"/>
      <c r="L6591" s="10"/>
      <c r="M6591" s="10"/>
      <c r="N6591" s="10"/>
      <c r="O6591" s="10"/>
      <c r="P6591" s="10"/>
      <c r="Q6591" s="10"/>
      <c r="R6591" s="10"/>
      <c r="S6591" s="10"/>
      <c r="T6591" s="10"/>
      <c r="U6591" s="10"/>
      <c r="V6591" s="10"/>
      <c r="W6591" s="10"/>
      <c r="X6591" s="10"/>
    </row>
    <row r="6592" spans="1:24" hidden="1" x14ac:dyDescent="0.2">
      <c r="A6592" s="3">
        <v>45393</v>
      </c>
      <c r="B6592" s="9">
        <v>-69.599999999999994</v>
      </c>
      <c r="C6592" s="9" t="s">
        <v>27</v>
      </c>
      <c r="D6592" s="9" t="s">
        <v>28</v>
      </c>
      <c r="E6592" s="9" t="s">
        <v>1954</v>
      </c>
      <c r="F6592" s="9" t="s">
        <v>16</v>
      </c>
      <c r="G6592" s="9" t="s">
        <v>6049</v>
      </c>
      <c r="H6592" s="10" t="s">
        <v>6054</v>
      </c>
      <c r="I6592" s="10"/>
      <c r="J6592" s="10"/>
      <c r="K6592" s="10"/>
      <c r="L6592" s="10"/>
      <c r="M6592" s="10"/>
      <c r="N6592" s="10"/>
      <c r="O6592" s="10"/>
      <c r="P6592" s="10"/>
      <c r="Q6592" s="10"/>
      <c r="R6592" s="10"/>
      <c r="S6592" s="10"/>
      <c r="T6592" s="10"/>
      <c r="U6592" s="10"/>
      <c r="V6592" s="10"/>
      <c r="W6592" s="10"/>
      <c r="X6592" s="10"/>
    </row>
    <row r="6593" spans="1:24" hidden="1" x14ac:dyDescent="0.2">
      <c r="A6593" s="3">
        <v>45628</v>
      </c>
      <c r="B6593" s="9">
        <v>-28.45</v>
      </c>
      <c r="C6593" s="9" t="s">
        <v>27</v>
      </c>
      <c r="D6593" s="9" t="s">
        <v>28</v>
      </c>
      <c r="E6593" s="9" t="s">
        <v>3151</v>
      </c>
      <c r="F6593" s="9" t="s">
        <v>16</v>
      </c>
      <c r="G6593" s="9" t="s">
        <v>6049</v>
      </c>
      <c r="H6593" s="10" t="s">
        <v>3151</v>
      </c>
      <c r="I6593" s="10"/>
      <c r="J6593" s="10"/>
      <c r="K6593" s="10"/>
      <c r="L6593" s="10"/>
      <c r="M6593" s="10"/>
      <c r="N6593" s="10"/>
      <c r="O6593" s="10"/>
      <c r="P6593" s="10"/>
      <c r="Q6593" s="10"/>
      <c r="R6593" s="10"/>
      <c r="S6593" s="10"/>
      <c r="T6593" s="10"/>
      <c r="U6593" s="10"/>
      <c r="V6593" s="10"/>
      <c r="W6593" s="10"/>
      <c r="X6593" s="10"/>
    </row>
    <row r="6594" spans="1:24" hidden="1" x14ac:dyDescent="0.2">
      <c r="A6594" s="3">
        <v>45357</v>
      </c>
      <c r="B6594" s="9">
        <v>-49.5</v>
      </c>
      <c r="C6594" s="9" t="s">
        <v>27</v>
      </c>
      <c r="D6594" s="9" t="s">
        <v>28</v>
      </c>
      <c r="E6594" s="9" t="s">
        <v>1770</v>
      </c>
      <c r="F6594" s="9" t="s">
        <v>16</v>
      </c>
      <c r="G6594" s="9" t="s">
        <v>6049</v>
      </c>
      <c r="H6594" s="9" t="s">
        <v>1771</v>
      </c>
      <c r="I6594" s="10"/>
      <c r="J6594" s="10"/>
      <c r="K6594" s="10"/>
      <c r="L6594" s="10"/>
      <c r="M6594" s="10"/>
      <c r="N6594" s="10"/>
      <c r="O6594" s="10"/>
      <c r="P6594" s="10"/>
      <c r="Q6594" s="10"/>
      <c r="R6594" s="10"/>
      <c r="S6594" s="10"/>
      <c r="T6594" s="10"/>
      <c r="U6594" s="10"/>
      <c r="V6594" s="10"/>
      <c r="W6594" s="10"/>
      <c r="X6594" s="10"/>
    </row>
    <row r="6595" spans="1:24" hidden="1" x14ac:dyDescent="0.2">
      <c r="A6595" s="3">
        <v>45558</v>
      </c>
      <c r="B6595" s="9">
        <v>-57</v>
      </c>
      <c r="C6595" s="9" t="s">
        <v>27</v>
      </c>
      <c r="D6595" s="9" t="s">
        <v>28</v>
      </c>
      <c r="E6595" s="9" t="s">
        <v>2785</v>
      </c>
      <c r="F6595" s="9" t="s">
        <v>16</v>
      </c>
      <c r="G6595" s="9" t="s">
        <v>6049</v>
      </c>
      <c r="H6595" s="10" t="s">
        <v>6055</v>
      </c>
      <c r="I6595" s="10"/>
      <c r="J6595" s="10"/>
      <c r="K6595" s="10"/>
      <c r="L6595" s="10"/>
      <c r="M6595" s="10"/>
      <c r="N6595" s="10"/>
      <c r="O6595" s="10"/>
      <c r="P6595" s="10"/>
      <c r="Q6595" s="10"/>
      <c r="R6595" s="10"/>
      <c r="S6595" s="10"/>
      <c r="T6595" s="10"/>
      <c r="U6595" s="10"/>
      <c r="V6595" s="10"/>
      <c r="W6595" s="10"/>
      <c r="X6595" s="10"/>
    </row>
    <row r="6596" spans="1:24" hidden="1" x14ac:dyDescent="0.2">
      <c r="A6596" s="3">
        <v>45761</v>
      </c>
      <c r="B6596" s="9">
        <v>-29.5</v>
      </c>
      <c r="C6596" s="9" t="s">
        <v>27</v>
      </c>
      <c r="D6596" s="9" t="s">
        <v>28</v>
      </c>
      <c r="E6596" s="9" t="s">
        <v>2785</v>
      </c>
      <c r="F6596" s="9" t="s">
        <v>16</v>
      </c>
      <c r="G6596" s="9" t="s">
        <v>6049</v>
      </c>
      <c r="H6596" s="10" t="s">
        <v>6055</v>
      </c>
      <c r="I6596" s="10"/>
      <c r="J6596" s="10"/>
      <c r="K6596" s="10"/>
      <c r="L6596" s="10"/>
      <c r="M6596" s="10"/>
      <c r="N6596" s="10"/>
      <c r="O6596" s="10"/>
      <c r="P6596" s="10"/>
      <c r="Q6596" s="10"/>
      <c r="R6596" s="10"/>
      <c r="S6596" s="10"/>
      <c r="T6596" s="10"/>
      <c r="U6596" s="10"/>
      <c r="V6596" s="10"/>
      <c r="W6596" s="10"/>
      <c r="X6596" s="10"/>
    </row>
    <row r="6597" spans="1:24" hidden="1" x14ac:dyDescent="0.2">
      <c r="A6597" s="3">
        <v>45726</v>
      </c>
      <c r="B6597" s="9">
        <v>-47.21</v>
      </c>
      <c r="C6597" s="9" t="s">
        <v>27</v>
      </c>
      <c r="D6597" s="9" t="s">
        <v>28</v>
      </c>
      <c r="E6597" s="9" t="s">
        <v>111</v>
      </c>
      <c r="F6597" s="9" t="s">
        <v>8</v>
      </c>
      <c r="G6597" s="10" t="s">
        <v>6043</v>
      </c>
      <c r="H6597" s="9" t="s">
        <v>112</v>
      </c>
      <c r="I6597" s="10"/>
      <c r="J6597" s="10"/>
      <c r="K6597" s="10"/>
      <c r="L6597" s="10"/>
      <c r="M6597" s="10"/>
      <c r="N6597" s="10"/>
      <c r="O6597" s="10"/>
      <c r="P6597" s="10"/>
      <c r="Q6597" s="10"/>
      <c r="R6597" s="10"/>
      <c r="S6597" s="10"/>
      <c r="T6597" s="10"/>
      <c r="U6597" s="10"/>
      <c r="V6597" s="10"/>
      <c r="W6597" s="10"/>
      <c r="X6597" s="10"/>
    </row>
    <row r="6598" spans="1:24" hidden="1" x14ac:dyDescent="0.2">
      <c r="A6598" s="3">
        <v>45954</v>
      </c>
      <c r="B6598" s="9">
        <v>-85.24</v>
      </c>
      <c r="C6598" s="9" t="s">
        <v>27</v>
      </c>
      <c r="D6598" s="9" t="s">
        <v>28</v>
      </c>
      <c r="E6598" s="9" t="s">
        <v>2727</v>
      </c>
      <c r="F6598" s="9" t="s">
        <v>52</v>
      </c>
      <c r="G6598" s="9" t="s">
        <v>1759</v>
      </c>
      <c r="H6598" s="9" t="s">
        <v>2728</v>
      </c>
      <c r="I6598" s="10"/>
      <c r="J6598" s="10"/>
      <c r="K6598" s="10"/>
      <c r="L6598" s="10"/>
      <c r="M6598" s="10"/>
      <c r="N6598" s="10"/>
      <c r="O6598" s="10"/>
      <c r="P6598" s="10"/>
      <c r="Q6598" s="10"/>
      <c r="R6598" s="10"/>
      <c r="S6598" s="10"/>
      <c r="T6598" s="10"/>
      <c r="U6598" s="10"/>
      <c r="V6598" s="10"/>
      <c r="W6598" s="10"/>
      <c r="X6598" s="10"/>
    </row>
    <row r="6599" spans="1:24" hidden="1" x14ac:dyDescent="0.2">
      <c r="A6599" s="3">
        <v>45968</v>
      </c>
      <c r="B6599" s="9">
        <v>-85.24</v>
      </c>
      <c r="C6599" s="9" t="s">
        <v>27</v>
      </c>
      <c r="D6599" s="9" t="s">
        <v>28</v>
      </c>
      <c r="E6599" s="9" t="s">
        <v>2727</v>
      </c>
      <c r="F6599" s="9" t="s">
        <v>52</v>
      </c>
      <c r="G6599" s="9" t="s">
        <v>1759</v>
      </c>
      <c r="H6599" s="9" t="s">
        <v>2728</v>
      </c>
      <c r="I6599" s="10"/>
      <c r="J6599" s="10"/>
      <c r="K6599" s="10"/>
      <c r="L6599" s="10"/>
      <c r="M6599" s="10"/>
      <c r="N6599" s="10"/>
      <c r="O6599" s="10"/>
      <c r="P6599" s="10"/>
      <c r="Q6599" s="10"/>
      <c r="R6599" s="10"/>
      <c r="S6599" s="10"/>
      <c r="T6599" s="10"/>
      <c r="U6599" s="10"/>
      <c r="V6599" s="10"/>
      <c r="W6599" s="10"/>
      <c r="X6599" s="10"/>
    </row>
    <row r="6600" spans="1:24" hidden="1" x14ac:dyDescent="0.2">
      <c r="A6600" s="3">
        <v>45968</v>
      </c>
      <c r="B6600" s="9">
        <v>-85.24</v>
      </c>
      <c r="C6600" s="9" t="s">
        <v>27</v>
      </c>
      <c r="D6600" s="9" t="s">
        <v>28</v>
      </c>
      <c r="E6600" s="9" t="s">
        <v>2727</v>
      </c>
      <c r="F6600" s="9" t="s">
        <v>52</v>
      </c>
      <c r="G6600" s="9" t="s">
        <v>1759</v>
      </c>
      <c r="H6600" s="9" t="s">
        <v>2728</v>
      </c>
      <c r="I6600" s="10"/>
      <c r="J6600" s="10"/>
      <c r="K6600" s="10"/>
      <c r="L6600" s="10"/>
      <c r="M6600" s="10"/>
      <c r="N6600" s="10"/>
      <c r="O6600" s="10"/>
      <c r="P6600" s="10"/>
      <c r="Q6600" s="10"/>
      <c r="R6600" s="10"/>
      <c r="S6600" s="10"/>
      <c r="T6600" s="10"/>
      <c r="U6600" s="10"/>
      <c r="V6600" s="10"/>
      <c r="W6600" s="10"/>
      <c r="X6600" s="10"/>
    </row>
    <row r="6601" spans="1:24" hidden="1" x14ac:dyDescent="0.2">
      <c r="A6601" s="3">
        <v>45558</v>
      </c>
      <c r="B6601" s="9">
        <v>-13.21</v>
      </c>
      <c r="C6601" s="9" t="s">
        <v>27</v>
      </c>
      <c r="D6601" s="9" t="s">
        <v>28</v>
      </c>
      <c r="E6601" s="9" t="s">
        <v>2784</v>
      </c>
      <c r="F6601" s="9" t="s">
        <v>15</v>
      </c>
      <c r="G6601" s="9" t="s">
        <v>5495</v>
      </c>
      <c r="H6601" s="10" t="s">
        <v>6037</v>
      </c>
      <c r="I6601" s="10"/>
      <c r="J6601" s="10"/>
      <c r="K6601" s="10"/>
      <c r="L6601" s="10"/>
      <c r="M6601" s="10"/>
      <c r="N6601" s="10"/>
      <c r="O6601" s="10"/>
      <c r="P6601" s="10"/>
      <c r="Q6601" s="10"/>
      <c r="R6601" s="10"/>
      <c r="S6601" s="10"/>
      <c r="T6601" s="10"/>
      <c r="U6601" s="10"/>
      <c r="V6601" s="10"/>
      <c r="W6601" s="10"/>
      <c r="X6601" s="10"/>
    </row>
    <row r="6602" spans="1:24" hidden="1" x14ac:dyDescent="0.2">
      <c r="A6602" s="3">
        <v>45656</v>
      </c>
      <c r="B6602" s="9">
        <v>-110</v>
      </c>
      <c r="C6602" s="9" t="s">
        <v>27</v>
      </c>
      <c r="D6602" s="9" t="s">
        <v>28</v>
      </c>
      <c r="E6602" s="9" t="s">
        <v>3289</v>
      </c>
      <c r="F6602" s="9" t="s">
        <v>15</v>
      </c>
      <c r="G6602" s="9" t="s">
        <v>5495</v>
      </c>
      <c r="H6602" s="10" t="s">
        <v>6038</v>
      </c>
      <c r="I6602" s="10"/>
      <c r="J6602" s="10"/>
      <c r="K6602" s="10"/>
      <c r="L6602" s="10"/>
      <c r="M6602" s="10"/>
      <c r="N6602" s="10"/>
      <c r="O6602" s="10"/>
      <c r="P6602" s="10"/>
      <c r="Q6602" s="10"/>
      <c r="R6602" s="10"/>
      <c r="S6602" s="10"/>
      <c r="T6602" s="10"/>
      <c r="U6602" s="10"/>
      <c r="V6602" s="10"/>
      <c r="W6602" s="10"/>
      <c r="X6602" s="10"/>
    </row>
    <row r="6603" spans="1:24" hidden="1" x14ac:dyDescent="0.2">
      <c r="A6603" s="3">
        <v>45565</v>
      </c>
      <c r="B6603" s="9">
        <v>-110</v>
      </c>
      <c r="C6603" s="9" t="s">
        <v>27</v>
      </c>
      <c r="D6603" s="9" t="s">
        <v>28</v>
      </c>
      <c r="E6603" s="9" t="s">
        <v>2845</v>
      </c>
      <c r="F6603" s="9" t="s">
        <v>15</v>
      </c>
      <c r="G6603" s="9" t="s">
        <v>5495</v>
      </c>
      <c r="H6603" s="10" t="s">
        <v>6038</v>
      </c>
      <c r="I6603" s="10"/>
      <c r="J6603" s="10"/>
      <c r="K6603" s="10"/>
      <c r="L6603" s="10"/>
      <c r="M6603" s="10"/>
      <c r="N6603" s="10"/>
      <c r="O6603" s="10"/>
      <c r="P6603" s="10"/>
      <c r="Q6603" s="10"/>
      <c r="R6603" s="10"/>
      <c r="S6603" s="10"/>
      <c r="T6603" s="10"/>
      <c r="U6603" s="10"/>
      <c r="V6603" s="10"/>
      <c r="W6603" s="10"/>
      <c r="X6603" s="10"/>
    </row>
    <row r="6604" spans="1:24" hidden="1" x14ac:dyDescent="0.2">
      <c r="A6604" s="3">
        <v>45847</v>
      </c>
      <c r="B6604" s="9">
        <v>-101.2</v>
      </c>
      <c r="C6604" s="9" t="s">
        <v>27</v>
      </c>
      <c r="D6604" s="9" t="s">
        <v>28</v>
      </c>
      <c r="E6604" s="9" t="s">
        <v>4292</v>
      </c>
      <c r="F6604" s="9" t="s">
        <v>15</v>
      </c>
      <c r="G6604" s="9" t="s">
        <v>5495</v>
      </c>
      <c r="H6604" s="9" t="s">
        <v>5502</v>
      </c>
      <c r="I6604" s="10"/>
      <c r="J6604" s="10"/>
      <c r="K6604" s="10"/>
      <c r="L6604" s="10"/>
      <c r="M6604" s="10"/>
      <c r="N6604" s="10"/>
      <c r="O6604" s="10"/>
      <c r="P6604" s="10"/>
      <c r="Q6604" s="10"/>
      <c r="R6604" s="10"/>
      <c r="S6604" s="10"/>
      <c r="T6604" s="10"/>
      <c r="U6604" s="10"/>
      <c r="V6604" s="10"/>
      <c r="W6604" s="10"/>
      <c r="X6604" s="10"/>
    </row>
    <row r="6605" spans="1:24" hidden="1" x14ac:dyDescent="0.2">
      <c r="A6605" s="3">
        <v>46021</v>
      </c>
      <c r="B6605" s="9">
        <v>-35</v>
      </c>
      <c r="C6605" s="9" t="s">
        <v>172</v>
      </c>
      <c r="D6605" s="10"/>
      <c r="E6605" s="9" t="s">
        <v>5471</v>
      </c>
      <c r="F6605" s="9" t="s">
        <v>15</v>
      </c>
      <c r="G6605" s="9" t="s">
        <v>5495</v>
      </c>
      <c r="H6605" s="9" t="s">
        <v>5499</v>
      </c>
      <c r="I6605" s="10"/>
      <c r="J6605" s="10"/>
      <c r="K6605" s="10"/>
      <c r="L6605" s="10"/>
      <c r="M6605" s="10"/>
      <c r="N6605" s="10"/>
      <c r="O6605" s="10"/>
      <c r="P6605" s="10"/>
      <c r="Q6605" s="10"/>
      <c r="R6605" s="10"/>
      <c r="S6605" s="10"/>
      <c r="T6605" s="10"/>
      <c r="U6605" s="10"/>
      <c r="V6605" s="10"/>
      <c r="W6605" s="10"/>
      <c r="X6605" s="10"/>
    </row>
    <row r="6606" spans="1:24" hidden="1" x14ac:dyDescent="0.2">
      <c r="A6606" s="3">
        <v>46006</v>
      </c>
      <c r="B6606" s="9">
        <v>-101.5</v>
      </c>
      <c r="C6606" s="9" t="s">
        <v>27</v>
      </c>
      <c r="D6606" s="9" t="s">
        <v>28</v>
      </c>
      <c r="E6606" s="9" t="s">
        <v>5203</v>
      </c>
      <c r="F6606" s="9" t="s">
        <v>15</v>
      </c>
      <c r="G6606" s="9" t="s">
        <v>5495</v>
      </c>
      <c r="H6606" s="9" t="s">
        <v>3744</v>
      </c>
      <c r="I6606" s="10"/>
      <c r="J6606" s="10"/>
      <c r="K6606" s="10"/>
      <c r="L6606" s="10"/>
      <c r="M6606" s="10"/>
      <c r="N6606" s="10"/>
      <c r="O6606" s="10"/>
      <c r="P6606" s="10"/>
      <c r="Q6606" s="10"/>
      <c r="R6606" s="10"/>
      <c r="S6606" s="10"/>
      <c r="T6606" s="10"/>
      <c r="U6606" s="10"/>
      <c r="V6606" s="10"/>
      <c r="W6606" s="10"/>
      <c r="X6606" s="10"/>
    </row>
    <row r="6607" spans="1:24" hidden="1" x14ac:dyDescent="0.2">
      <c r="A6607" s="3">
        <v>45544</v>
      </c>
      <c r="B6607" s="9">
        <v>-35</v>
      </c>
      <c r="C6607" s="9" t="s">
        <v>27</v>
      </c>
      <c r="D6607" s="9" t="s">
        <v>28</v>
      </c>
      <c r="E6607" s="9" t="s">
        <v>2679</v>
      </c>
      <c r="F6607" s="9" t="s">
        <v>15</v>
      </c>
      <c r="G6607" s="9" t="s">
        <v>5495</v>
      </c>
      <c r="H6607" s="9" t="s">
        <v>2680</v>
      </c>
      <c r="I6607" s="10"/>
      <c r="J6607" s="10"/>
      <c r="K6607" s="10"/>
      <c r="L6607" s="10"/>
      <c r="M6607" s="10"/>
      <c r="N6607" s="10"/>
      <c r="O6607" s="10"/>
      <c r="P6607" s="10"/>
      <c r="Q6607" s="10"/>
      <c r="R6607" s="10"/>
      <c r="S6607" s="10"/>
      <c r="T6607" s="10"/>
      <c r="U6607" s="10"/>
      <c r="V6607" s="10"/>
      <c r="W6607" s="10"/>
      <c r="X6607" s="10"/>
    </row>
    <row r="6608" spans="1:24" hidden="1" x14ac:dyDescent="0.2">
      <c r="A6608" s="3">
        <v>45656</v>
      </c>
      <c r="B6608" s="9">
        <v>-45</v>
      </c>
      <c r="C6608" s="9" t="s">
        <v>27</v>
      </c>
      <c r="D6608" s="9" t="s">
        <v>28</v>
      </c>
      <c r="E6608" s="9" t="s">
        <v>3283</v>
      </c>
      <c r="F6608" s="9" t="s">
        <v>15</v>
      </c>
      <c r="G6608" s="9" t="s">
        <v>5495</v>
      </c>
      <c r="H6608" s="9" t="s">
        <v>3284</v>
      </c>
      <c r="I6608" s="10"/>
      <c r="J6608" s="10"/>
      <c r="K6608" s="10"/>
      <c r="L6608" s="10"/>
      <c r="M6608" s="10"/>
      <c r="N6608" s="10"/>
      <c r="O6608" s="10"/>
      <c r="P6608" s="10"/>
      <c r="Q6608" s="10"/>
      <c r="R6608" s="10"/>
      <c r="S6608" s="10"/>
      <c r="T6608" s="10"/>
      <c r="U6608" s="10"/>
      <c r="V6608" s="10"/>
      <c r="W6608" s="10"/>
      <c r="X6608" s="10"/>
    </row>
    <row r="6609" spans="1:24" hidden="1" x14ac:dyDescent="0.2">
      <c r="A6609" s="3">
        <v>45936</v>
      </c>
      <c r="B6609" s="9">
        <v>-86.05</v>
      </c>
      <c r="C6609" s="9" t="s">
        <v>27</v>
      </c>
      <c r="D6609" s="9" t="s">
        <v>28</v>
      </c>
      <c r="E6609" s="10"/>
      <c r="F6609" s="9" t="s">
        <v>3839</v>
      </c>
      <c r="G6609" s="9" t="s">
        <v>456</v>
      </c>
      <c r="H6609" s="10"/>
      <c r="I6609" s="10"/>
      <c r="J6609" s="10"/>
      <c r="K6609" s="10"/>
      <c r="L6609" s="10"/>
      <c r="M6609" s="10"/>
      <c r="N6609" s="10"/>
      <c r="O6609" s="10"/>
      <c r="P6609" s="10"/>
      <c r="Q6609" s="10"/>
      <c r="R6609" s="10"/>
      <c r="S6609" s="10"/>
      <c r="T6609" s="10"/>
      <c r="U6609" s="10"/>
      <c r="V6609" s="10"/>
      <c r="W6609" s="10"/>
      <c r="X6609" s="10"/>
    </row>
    <row r="6610" spans="1:24" hidden="1" x14ac:dyDescent="0.2">
      <c r="A6610" s="3">
        <v>46000</v>
      </c>
      <c r="B6610" s="9">
        <v>-55</v>
      </c>
      <c r="C6610" s="9" t="s">
        <v>27</v>
      </c>
      <c r="D6610" s="9" t="s">
        <v>28</v>
      </c>
      <c r="E6610" s="9" t="s">
        <v>5225</v>
      </c>
      <c r="F6610" s="9" t="s">
        <v>3839</v>
      </c>
      <c r="G6610" s="9" t="s">
        <v>5494</v>
      </c>
      <c r="H6610" s="9" t="s">
        <v>5226</v>
      </c>
      <c r="I6610" s="10"/>
      <c r="J6610" s="10"/>
      <c r="K6610" s="10"/>
      <c r="L6610" s="10"/>
      <c r="M6610" s="10"/>
      <c r="N6610" s="10"/>
      <c r="O6610" s="10"/>
      <c r="P6610" s="10"/>
      <c r="Q6610" s="10"/>
      <c r="R6610" s="10"/>
      <c r="S6610" s="10"/>
      <c r="T6610" s="10"/>
      <c r="U6610" s="10"/>
      <c r="V6610" s="10"/>
      <c r="W6610" s="10"/>
      <c r="X6610" s="10"/>
    </row>
    <row r="6611" spans="1:24" hidden="1" x14ac:dyDescent="0.2">
      <c r="A6611" s="3">
        <v>45744</v>
      </c>
      <c r="B6611" s="9">
        <v>-75</v>
      </c>
      <c r="C6611" s="9" t="s">
        <v>27</v>
      </c>
      <c r="D6611" s="9" t="s">
        <v>28</v>
      </c>
      <c r="E6611" s="9" t="s">
        <v>3647</v>
      </c>
      <c r="F6611" s="9" t="s">
        <v>15</v>
      </c>
      <c r="G6611" s="9" t="s">
        <v>5494</v>
      </c>
      <c r="H6611" s="9" t="s">
        <v>1305</v>
      </c>
      <c r="I6611" s="10"/>
      <c r="J6611" s="10"/>
      <c r="K6611" s="10"/>
      <c r="L6611" s="10"/>
      <c r="M6611" s="10"/>
      <c r="N6611" s="10"/>
      <c r="O6611" s="10"/>
      <c r="P6611" s="10"/>
      <c r="Q6611" s="10"/>
      <c r="R6611" s="10"/>
      <c r="S6611" s="10"/>
      <c r="T6611" s="10"/>
      <c r="U6611" s="10"/>
      <c r="V6611" s="10"/>
      <c r="W6611" s="10"/>
      <c r="X6611" s="10"/>
    </row>
    <row r="6612" spans="1:24" hidden="1" x14ac:dyDescent="0.2">
      <c r="A6612" s="3">
        <v>45519</v>
      </c>
      <c r="B6612" s="9">
        <v>-65</v>
      </c>
      <c r="C6612" s="9" t="s">
        <v>27</v>
      </c>
      <c r="D6612" s="9" t="s">
        <v>28</v>
      </c>
      <c r="E6612" s="9" t="s">
        <v>149</v>
      </c>
      <c r="F6612" s="9" t="s">
        <v>15</v>
      </c>
      <c r="G6612" s="9" t="s">
        <v>5494</v>
      </c>
      <c r="H6612" s="9" t="s">
        <v>1305</v>
      </c>
      <c r="I6612" s="10"/>
      <c r="J6612" s="10"/>
      <c r="K6612" s="10"/>
      <c r="L6612" s="10"/>
      <c r="M6612" s="10"/>
      <c r="N6612" s="10"/>
      <c r="O6612" s="10"/>
      <c r="P6612" s="10"/>
      <c r="Q6612" s="10"/>
      <c r="R6612" s="10"/>
      <c r="S6612" s="10"/>
      <c r="T6612" s="10"/>
      <c r="U6612" s="10"/>
      <c r="V6612" s="10"/>
      <c r="W6612" s="10"/>
      <c r="X6612" s="10"/>
    </row>
    <row r="6613" spans="1:24" hidden="1" x14ac:dyDescent="0.2">
      <c r="A6613" s="3">
        <v>45569</v>
      </c>
      <c r="B6613" s="9">
        <v>-135</v>
      </c>
      <c r="C6613" s="9" t="s">
        <v>27</v>
      </c>
      <c r="D6613" s="9" t="s">
        <v>28</v>
      </c>
      <c r="E6613" s="9" t="s">
        <v>2873</v>
      </c>
      <c r="F6613" s="9" t="s">
        <v>15</v>
      </c>
      <c r="G6613" s="9" t="s">
        <v>5494</v>
      </c>
      <c r="H6613" s="9" t="s">
        <v>5497</v>
      </c>
      <c r="I6613" s="10"/>
      <c r="J6613" s="10"/>
      <c r="K6613" s="10"/>
      <c r="L6613" s="10"/>
      <c r="M6613" s="10"/>
      <c r="N6613" s="10"/>
      <c r="O6613" s="10"/>
      <c r="P6613" s="10"/>
      <c r="Q6613" s="10"/>
      <c r="R6613" s="10"/>
      <c r="S6613" s="10"/>
      <c r="T6613" s="10"/>
      <c r="U6613" s="10"/>
      <c r="V6613" s="10"/>
      <c r="W6613" s="10"/>
      <c r="X6613" s="10"/>
    </row>
    <row r="6614" spans="1:24" hidden="1" x14ac:dyDescent="0.2">
      <c r="A6614" s="3">
        <v>45964</v>
      </c>
      <c r="B6614" s="9">
        <v>-39.950000000000003</v>
      </c>
      <c r="C6614" s="9" t="s">
        <v>27</v>
      </c>
      <c r="D6614" s="9" t="s">
        <v>28</v>
      </c>
      <c r="E6614" s="9" t="s">
        <v>5031</v>
      </c>
      <c r="F6614" s="9" t="s">
        <v>3839</v>
      </c>
      <c r="G6614" s="9" t="s">
        <v>5494</v>
      </c>
      <c r="H6614" s="9" t="s">
        <v>5500</v>
      </c>
      <c r="I6614" s="10"/>
      <c r="J6614" s="10"/>
      <c r="K6614" s="10"/>
      <c r="L6614" s="10"/>
      <c r="M6614" s="10"/>
      <c r="N6614" s="10"/>
      <c r="O6614" s="10"/>
      <c r="P6614" s="10"/>
      <c r="Q6614" s="10"/>
      <c r="R6614" s="10"/>
      <c r="S6614" s="10"/>
      <c r="T6614" s="10"/>
      <c r="U6614" s="10"/>
      <c r="V6614" s="10"/>
      <c r="W6614" s="10"/>
      <c r="X6614" s="10"/>
    </row>
    <row r="6615" spans="1:24" hidden="1" x14ac:dyDescent="0.2">
      <c r="A6615" s="3">
        <v>46015</v>
      </c>
      <c r="B6615" s="9">
        <v>-13</v>
      </c>
      <c r="C6615" s="9" t="s">
        <v>172</v>
      </c>
      <c r="D6615" s="10"/>
      <c r="E6615" s="9" t="s">
        <v>5454</v>
      </c>
      <c r="F6615" s="9" t="s">
        <v>16</v>
      </c>
      <c r="G6615" s="9" t="s">
        <v>6049</v>
      </c>
      <c r="H6615" s="10" t="s">
        <v>6055</v>
      </c>
      <c r="I6615" s="10"/>
      <c r="J6615" s="10"/>
      <c r="K6615" s="10"/>
      <c r="L6615" s="10"/>
      <c r="M6615" s="10"/>
      <c r="N6615" s="10"/>
      <c r="O6615" s="10"/>
      <c r="P6615" s="10"/>
      <c r="Q6615" s="10"/>
      <c r="R6615" s="10"/>
      <c r="S6615" s="10"/>
      <c r="T6615" s="10"/>
      <c r="U6615" s="10"/>
      <c r="V6615" s="10"/>
      <c r="W6615" s="10"/>
      <c r="X6615" s="10"/>
    </row>
    <row r="6616" spans="1:24" hidden="1" x14ac:dyDescent="0.2">
      <c r="A6616" s="3">
        <v>45860</v>
      </c>
      <c r="B6616" s="9">
        <v>-14.99</v>
      </c>
      <c r="C6616" s="9" t="s">
        <v>172</v>
      </c>
      <c r="D6616" s="10"/>
      <c r="E6616" s="9" t="s">
        <v>4367</v>
      </c>
      <c r="F6616" s="9" t="s">
        <v>5538</v>
      </c>
      <c r="G6616" s="9" t="s">
        <v>5543</v>
      </c>
      <c r="H6616" s="9" t="s">
        <v>4368</v>
      </c>
      <c r="I6616" s="10"/>
      <c r="J6616" s="10"/>
      <c r="K6616" s="10"/>
      <c r="L6616" s="10"/>
      <c r="M6616" s="10"/>
      <c r="N6616" s="10"/>
      <c r="O6616" s="10"/>
      <c r="P6616" s="10"/>
      <c r="Q6616" s="10"/>
      <c r="R6616" s="10"/>
      <c r="S6616" s="10"/>
      <c r="T6616" s="10"/>
      <c r="U6616" s="10"/>
      <c r="V6616" s="10"/>
      <c r="W6616" s="10"/>
      <c r="X6616" s="10"/>
    </row>
    <row r="6617" spans="1:24" hidden="1" x14ac:dyDescent="0.2">
      <c r="A6617" s="3">
        <v>45866</v>
      </c>
      <c r="B6617" s="9">
        <v>-17.66</v>
      </c>
      <c r="C6617" s="9" t="s">
        <v>172</v>
      </c>
      <c r="D6617" s="10"/>
      <c r="E6617" s="9" t="s">
        <v>4407</v>
      </c>
      <c r="F6617" s="9" t="s">
        <v>5538</v>
      </c>
      <c r="G6617" s="9" t="s">
        <v>5543</v>
      </c>
      <c r="H6617" s="9" t="s">
        <v>4408</v>
      </c>
      <c r="I6617" s="10"/>
      <c r="J6617" s="10"/>
      <c r="K6617" s="10"/>
      <c r="L6617" s="10"/>
      <c r="M6617" s="10"/>
      <c r="N6617" s="10"/>
      <c r="O6617" s="10"/>
      <c r="P6617" s="10"/>
      <c r="Q6617" s="10"/>
      <c r="R6617" s="10"/>
      <c r="S6617" s="10"/>
      <c r="T6617" s="10"/>
      <c r="U6617" s="10"/>
      <c r="V6617" s="10"/>
      <c r="W6617" s="10"/>
      <c r="X6617" s="10"/>
    </row>
    <row r="6618" spans="1:24" hidden="1" x14ac:dyDescent="0.2">
      <c r="A6618" s="3">
        <v>45488</v>
      </c>
      <c r="B6618" s="9">
        <v>-23</v>
      </c>
      <c r="C6618" s="9" t="s">
        <v>27</v>
      </c>
      <c r="D6618" s="9" t="s">
        <v>28</v>
      </c>
      <c r="E6618" s="9" t="s">
        <v>2415</v>
      </c>
      <c r="F6618" s="9" t="s">
        <v>5538</v>
      </c>
      <c r="G6618" s="9" t="s">
        <v>5543</v>
      </c>
      <c r="H6618" s="9" t="s">
        <v>2416</v>
      </c>
      <c r="I6618" s="10"/>
      <c r="J6618" s="10"/>
      <c r="K6618" s="10"/>
      <c r="L6618" s="10"/>
      <c r="M6618" s="10"/>
      <c r="N6618" s="10"/>
      <c r="O6618" s="10"/>
      <c r="P6618" s="10"/>
      <c r="Q6618" s="10"/>
      <c r="R6618" s="10"/>
      <c r="S6618" s="10"/>
      <c r="T6618" s="10"/>
      <c r="U6618" s="10"/>
      <c r="V6618" s="10"/>
      <c r="W6618" s="10"/>
      <c r="X6618" s="10"/>
    </row>
    <row r="6619" spans="1:24" hidden="1" x14ac:dyDescent="0.2">
      <c r="A6619" s="3">
        <v>45635</v>
      </c>
      <c r="B6619" s="9">
        <v>-88</v>
      </c>
      <c r="C6619" s="9" t="s">
        <v>27</v>
      </c>
      <c r="D6619" s="9" t="s">
        <v>28</v>
      </c>
      <c r="E6619" s="9" t="s">
        <v>2415</v>
      </c>
      <c r="F6619" s="9" t="s">
        <v>5538</v>
      </c>
      <c r="G6619" s="9" t="s">
        <v>5543</v>
      </c>
      <c r="H6619" s="9" t="s">
        <v>2416</v>
      </c>
      <c r="I6619" s="10"/>
      <c r="J6619" s="10"/>
      <c r="K6619" s="10"/>
      <c r="L6619" s="10"/>
      <c r="M6619" s="10"/>
      <c r="N6619" s="10"/>
      <c r="O6619" s="10"/>
      <c r="P6619" s="10"/>
      <c r="Q6619" s="10"/>
      <c r="R6619" s="10"/>
      <c r="S6619" s="10"/>
      <c r="T6619" s="10"/>
      <c r="U6619" s="10"/>
      <c r="V6619" s="10"/>
      <c r="W6619" s="10"/>
      <c r="X6619" s="10"/>
    </row>
    <row r="6620" spans="1:24" hidden="1" x14ac:dyDescent="0.2">
      <c r="A6620" s="3">
        <v>45814</v>
      </c>
      <c r="B6620" s="9">
        <v>-25.49</v>
      </c>
      <c r="C6620" s="9" t="s">
        <v>172</v>
      </c>
      <c r="D6620" s="10"/>
      <c r="E6620" s="9" t="s">
        <v>4084</v>
      </c>
      <c r="F6620" s="9" t="s">
        <v>5538</v>
      </c>
      <c r="G6620" s="9" t="s">
        <v>5543</v>
      </c>
      <c r="H6620" s="9" t="s">
        <v>4085</v>
      </c>
      <c r="I6620" s="10"/>
      <c r="J6620" s="10"/>
      <c r="K6620" s="10"/>
      <c r="L6620" s="10"/>
      <c r="M6620" s="10"/>
      <c r="N6620" s="10"/>
      <c r="O6620" s="10"/>
      <c r="P6620" s="10"/>
      <c r="Q6620" s="10"/>
      <c r="R6620" s="10"/>
      <c r="S6620" s="10"/>
      <c r="T6620" s="10"/>
      <c r="U6620" s="10"/>
      <c r="V6620" s="10"/>
      <c r="W6620" s="10"/>
      <c r="X6620" s="10"/>
    </row>
    <row r="6621" spans="1:24" hidden="1" x14ac:dyDescent="0.2">
      <c r="A6621" s="3">
        <v>45895</v>
      </c>
      <c r="B6621" s="9">
        <v>-9.25</v>
      </c>
      <c r="C6621" s="9" t="s">
        <v>172</v>
      </c>
      <c r="D6621" s="10"/>
      <c r="E6621" s="9" t="s">
        <v>4580</v>
      </c>
      <c r="F6621" s="9" t="s">
        <v>5538</v>
      </c>
      <c r="G6621" s="9" t="s">
        <v>5543</v>
      </c>
      <c r="H6621" s="9" t="s">
        <v>4085</v>
      </c>
      <c r="I6621" s="10"/>
      <c r="J6621" s="10"/>
      <c r="K6621" s="10"/>
      <c r="L6621" s="10"/>
      <c r="M6621" s="10"/>
      <c r="N6621" s="10"/>
      <c r="O6621" s="10"/>
      <c r="P6621" s="10"/>
      <c r="Q6621" s="10"/>
      <c r="R6621" s="10"/>
      <c r="S6621" s="10"/>
      <c r="T6621" s="10"/>
      <c r="U6621" s="10"/>
      <c r="V6621" s="10"/>
      <c r="W6621" s="10"/>
      <c r="X6621" s="10"/>
    </row>
    <row r="6622" spans="1:24" hidden="1" x14ac:dyDescent="0.2">
      <c r="A6622" s="3">
        <v>45982</v>
      </c>
      <c r="B6622" s="9">
        <v>-85.24</v>
      </c>
      <c r="C6622" s="9" t="s">
        <v>27</v>
      </c>
      <c r="D6622" s="9" t="s">
        <v>28</v>
      </c>
      <c r="E6622" s="9" t="s">
        <v>2727</v>
      </c>
      <c r="F6622" s="9" t="s">
        <v>52</v>
      </c>
      <c r="G6622" s="9" t="s">
        <v>1759</v>
      </c>
      <c r="H6622" s="9" t="s">
        <v>2728</v>
      </c>
      <c r="I6622" s="10"/>
      <c r="J6622" s="10"/>
      <c r="K6622" s="10"/>
      <c r="L6622" s="10"/>
      <c r="M6622" s="10"/>
      <c r="N6622" s="10"/>
      <c r="O6622" s="10"/>
      <c r="P6622" s="10"/>
      <c r="Q6622" s="10"/>
      <c r="R6622" s="10"/>
      <c r="S6622" s="10"/>
      <c r="T6622" s="10"/>
      <c r="U6622" s="10"/>
      <c r="V6622" s="10"/>
      <c r="W6622" s="10"/>
      <c r="X6622" s="10"/>
    </row>
    <row r="6623" spans="1:24" hidden="1" x14ac:dyDescent="0.2">
      <c r="A6623" s="3">
        <v>45988</v>
      </c>
      <c r="B6623" s="9">
        <v>-4.5</v>
      </c>
      <c r="C6623" s="9" t="s">
        <v>27</v>
      </c>
      <c r="D6623" s="9" t="s">
        <v>28</v>
      </c>
      <c r="E6623" s="9" t="s">
        <v>2727</v>
      </c>
      <c r="F6623" s="9" t="s">
        <v>52</v>
      </c>
      <c r="G6623" s="9" t="s">
        <v>1759</v>
      </c>
      <c r="H6623" s="9" t="s">
        <v>2728</v>
      </c>
      <c r="I6623" s="10"/>
      <c r="J6623" s="10"/>
      <c r="K6623" s="10"/>
      <c r="L6623" s="10"/>
      <c r="M6623" s="10"/>
      <c r="N6623" s="10"/>
      <c r="O6623" s="10"/>
      <c r="P6623" s="10"/>
      <c r="Q6623" s="10"/>
      <c r="R6623" s="10"/>
      <c r="S6623" s="10"/>
      <c r="T6623" s="10"/>
      <c r="U6623" s="10"/>
      <c r="V6623" s="10"/>
      <c r="W6623" s="10"/>
      <c r="X6623" s="10"/>
    </row>
    <row r="6624" spans="1:24" hidden="1" x14ac:dyDescent="0.2">
      <c r="A6624" s="3">
        <v>46002</v>
      </c>
      <c r="B6624" s="9">
        <v>-42.62</v>
      </c>
      <c r="C6624" s="9" t="s">
        <v>27</v>
      </c>
      <c r="D6624" s="9" t="s">
        <v>28</v>
      </c>
      <c r="E6624" s="9" t="s">
        <v>2727</v>
      </c>
      <c r="F6624" s="9" t="s">
        <v>52</v>
      </c>
      <c r="G6624" s="9" t="s">
        <v>1759</v>
      </c>
      <c r="H6624" s="9" t="s">
        <v>2728</v>
      </c>
      <c r="I6624" s="10"/>
      <c r="J6624" s="10"/>
      <c r="K6624" s="10"/>
      <c r="L6624" s="10"/>
      <c r="M6624" s="10"/>
      <c r="N6624" s="10"/>
      <c r="O6624" s="10"/>
      <c r="P6624" s="10"/>
      <c r="Q6624" s="10"/>
      <c r="R6624" s="10"/>
      <c r="S6624" s="10"/>
      <c r="T6624" s="10"/>
      <c r="U6624" s="10"/>
      <c r="V6624" s="10"/>
      <c r="W6624" s="10"/>
      <c r="X6624" s="10"/>
    </row>
    <row r="6625" spans="1:24" hidden="1" x14ac:dyDescent="0.2">
      <c r="A6625" s="3">
        <v>45842</v>
      </c>
      <c r="B6625" s="9">
        <v>-9</v>
      </c>
      <c r="C6625" s="9" t="s">
        <v>172</v>
      </c>
      <c r="D6625" s="10"/>
      <c r="E6625" s="9" t="s">
        <v>4252</v>
      </c>
      <c r="F6625" s="9" t="s">
        <v>52</v>
      </c>
      <c r="G6625" s="9" t="s">
        <v>1759</v>
      </c>
      <c r="H6625" s="9" t="s">
        <v>2728</v>
      </c>
      <c r="I6625" s="10"/>
      <c r="J6625" s="10"/>
      <c r="K6625" s="10"/>
      <c r="L6625" s="10"/>
      <c r="M6625" s="10"/>
      <c r="N6625" s="10"/>
      <c r="O6625" s="10"/>
      <c r="P6625" s="10"/>
      <c r="Q6625" s="10"/>
      <c r="R6625" s="10"/>
      <c r="S6625" s="10"/>
      <c r="T6625" s="10"/>
      <c r="U6625" s="10"/>
      <c r="V6625" s="10"/>
      <c r="W6625" s="10"/>
      <c r="X6625" s="10"/>
    </row>
    <row r="6626" spans="1:24" hidden="1" x14ac:dyDescent="0.2">
      <c r="A6626" s="3">
        <v>45905</v>
      </c>
      <c r="B6626" s="9">
        <v>-4.5</v>
      </c>
      <c r="C6626" s="9" t="s">
        <v>172</v>
      </c>
      <c r="D6626" s="10"/>
      <c r="E6626" s="9" t="s">
        <v>4675</v>
      </c>
      <c r="F6626" s="9" t="s">
        <v>52</v>
      </c>
      <c r="G6626" s="9" t="s">
        <v>1759</v>
      </c>
      <c r="H6626" s="9" t="s">
        <v>2728</v>
      </c>
      <c r="I6626" s="10"/>
      <c r="J6626" s="10"/>
      <c r="K6626" s="10"/>
      <c r="L6626" s="10"/>
      <c r="M6626" s="10"/>
      <c r="N6626" s="10"/>
      <c r="O6626" s="10"/>
      <c r="P6626" s="10"/>
      <c r="Q6626" s="10"/>
      <c r="R6626" s="10"/>
      <c r="S6626" s="10"/>
      <c r="T6626" s="10"/>
      <c r="U6626" s="10"/>
      <c r="V6626" s="10"/>
      <c r="W6626" s="10"/>
      <c r="X6626" s="10"/>
    </row>
    <row r="6627" spans="1:24" hidden="1" x14ac:dyDescent="0.2">
      <c r="A6627" s="3">
        <v>45877</v>
      </c>
      <c r="B6627" s="9">
        <v>-9</v>
      </c>
      <c r="C6627" s="9" t="s">
        <v>172</v>
      </c>
      <c r="D6627" s="10"/>
      <c r="E6627" s="9" t="s">
        <v>4481</v>
      </c>
      <c r="F6627" s="9" t="s">
        <v>52</v>
      </c>
      <c r="G6627" s="9" t="s">
        <v>1759</v>
      </c>
      <c r="H6627" s="9" t="s">
        <v>2728</v>
      </c>
      <c r="I6627" s="10"/>
      <c r="J6627" s="10"/>
      <c r="K6627" s="10"/>
      <c r="L6627" s="10"/>
      <c r="M6627" s="10"/>
      <c r="N6627" s="10"/>
      <c r="O6627" s="10"/>
      <c r="P6627" s="10"/>
      <c r="Q6627" s="10"/>
      <c r="R6627" s="10"/>
      <c r="S6627" s="10"/>
      <c r="T6627" s="10"/>
      <c r="U6627" s="10"/>
      <c r="V6627" s="10"/>
      <c r="W6627" s="10"/>
      <c r="X6627" s="10"/>
    </row>
    <row r="6628" spans="1:24" hidden="1" x14ac:dyDescent="0.2">
      <c r="A6628" s="3">
        <v>45790</v>
      </c>
      <c r="B6628" s="9">
        <v>-17.5</v>
      </c>
      <c r="C6628" s="9" t="s">
        <v>172</v>
      </c>
      <c r="D6628" s="10"/>
      <c r="E6628" s="9" t="s">
        <v>3923</v>
      </c>
      <c r="F6628" s="9" t="s">
        <v>52</v>
      </c>
      <c r="G6628" s="9" t="s">
        <v>1759</v>
      </c>
      <c r="H6628" s="9" t="s">
        <v>2728</v>
      </c>
      <c r="I6628" s="10"/>
      <c r="J6628" s="10"/>
      <c r="K6628" s="10"/>
      <c r="L6628" s="10"/>
      <c r="M6628" s="10"/>
      <c r="N6628" s="10"/>
      <c r="O6628" s="10"/>
      <c r="P6628" s="10"/>
      <c r="Q6628" s="10"/>
      <c r="R6628" s="10"/>
      <c r="S6628" s="10"/>
      <c r="T6628" s="10"/>
      <c r="U6628" s="10"/>
      <c r="V6628" s="10"/>
      <c r="W6628" s="10"/>
      <c r="X6628" s="10"/>
    </row>
    <row r="6629" spans="1:24" hidden="1" x14ac:dyDescent="0.2">
      <c r="A6629" s="3">
        <v>45791</v>
      </c>
      <c r="B6629" s="9">
        <v>-4.5</v>
      </c>
      <c r="C6629" s="9" t="s">
        <v>172</v>
      </c>
      <c r="D6629" s="10"/>
      <c r="E6629" s="9" t="s">
        <v>3932</v>
      </c>
      <c r="F6629" s="9" t="s">
        <v>52</v>
      </c>
      <c r="G6629" s="9" t="s">
        <v>1759</v>
      </c>
      <c r="H6629" s="9" t="s">
        <v>2728</v>
      </c>
      <c r="I6629" s="10"/>
      <c r="J6629" s="10"/>
      <c r="K6629" s="10"/>
      <c r="L6629" s="10"/>
      <c r="M6629" s="10"/>
      <c r="N6629" s="10"/>
      <c r="O6629" s="10"/>
      <c r="P6629" s="10"/>
      <c r="Q6629" s="10"/>
      <c r="R6629" s="10"/>
      <c r="S6629" s="10"/>
      <c r="T6629" s="10"/>
      <c r="U6629" s="10"/>
      <c r="V6629" s="10"/>
      <c r="W6629" s="10"/>
      <c r="X6629" s="10"/>
    </row>
    <row r="6630" spans="1:24" hidden="1" x14ac:dyDescent="0.2">
      <c r="A6630" s="3">
        <v>45944</v>
      </c>
      <c r="B6630" s="9">
        <v>-4.5</v>
      </c>
      <c r="C6630" s="9" t="s">
        <v>172</v>
      </c>
      <c r="D6630" s="10"/>
      <c r="E6630" s="9" t="s">
        <v>4906</v>
      </c>
      <c r="F6630" s="9" t="s">
        <v>52</v>
      </c>
      <c r="G6630" s="9" t="s">
        <v>1759</v>
      </c>
      <c r="H6630" s="9" t="s">
        <v>2728</v>
      </c>
      <c r="I6630" s="10"/>
      <c r="J6630" s="10"/>
      <c r="K6630" s="10"/>
      <c r="L6630" s="10"/>
      <c r="M6630" s="10"/>
      <c r="N6630" s="10"/>
      <c r="O6630" s="10"/>
      <c r="P6630" s="10"/>
      <c r="Q6630" s="10"/>
      <c r="R6630" s="10"/>
      <c r="S6630" s="10"/>
      <c r="T6630" s="10"/>
      <c r="U6630" s="10"/>
      <c r="V6630" s="10"/>
      <c r="W6630" s="10"/>
      <c r="X6630" s="10"/>
    </row>
    <row r="6631" spans="1:24" hidden="1" x14ac:dyDescent="0.2">
      <c r="A6631" s="3">
        <v>45821</v>
      </c>
      <c r="B6631" s="9">
        <v>-4.5</v>
      </c>
      <c r="C6631" s="9" t="s">
        <v>172</v>
      </c>
      <c r="D6631" s="10"/>
      <c r="E6631" s="9" t="s">
        <v>4119</v>
      </c>
      <c r="F6631" s="9" t="s">
        <v>52</v>
      </c>
      <c r="G6631" s="9" t="s">
        <v>1759</v>
      </c>
      <c r="H6631" s="9" t="s">
        <v>2728</v>
      </c>
      <c r="I6631" s="10"/>
      <c r="J6631" s="10"/>
      <c r="K6631" s="10"/>
      <c r="L6631" s="10"/>
      <c r="M6631" s="10"/>
      <c r="N6631" s="10"/>
      <c r="O6631" s="10"/>
      <c r="P6631" s="10"/>
      <c r="Q6631" s="10"/>
      <c r="R6631" s="10"/>
      <c r="S6631" s="10"/>
      <c r="T6631" s="10"/>
      <c r="U6631" s="10"/>
      <c r="V6631" s="10"/>
      <c r="W6631" s="10"/>
      <c r="X6631" s="10"/>
    </row>
    <row r="6632" spans="1:24" hidden="1" x14ac:dyDescent="0.2">
      <c r="A6632" s="3">
        <v>45856</v>
      </c>
      <c r="B6632" s="9">
        <v>-4.5</v>
      </c>
      <c r="C6632" s="9" t="s">
        <v>172</v>
      </c>
      <c r="D6632" s="10"/>
      <c r="E6632" s="9" t="s">
        <v>4344</v>
      </c>
      <c r="F6632" s="9" t="s">
        <v>52</v>
      </c>
      <c r="G6632" s="9" t="s">
        <v>1759</v>
      </c>
      <c r="H6632" s="9" t="s">
        <v>2728</v>
      </c>
      <c r="I6632" s="10"/>
      <c r="J6632" s="10"/>
      <c r="K6632" s="10"/>
      <c r="L6632" s="10"/>
      <c r="M6632" s="10"/>
      <c r="N6632" s="10"/>
      <c r="O6632" s="10"/>
      <c r="P6632" s="10"/>
      <c r="Q6632" s="10"/>
      <c r="R6632" s="10"/>
      <c r="S6632" s="10"/>
      <c r="T6632" s="10"/>
      <c r="U6632" s="10"/>
      <c r="V6632" s="10"/>
      <c r="W6632" s="10"/>
      <c r="X6632" s="10"/>
    </row>
    <row r="6633" spans="1:24" hidden="1" x14ac:dyDescent="0.2">
      <c r="A6633" s="3">
        <v>45863</v>
      </c>
      <c r="B6633" s="9">
        <v>-19.5</v>
      </c>
      <c r="C6633" s="9" t="s">
        <v>172</v>
      </c>
      <c r="D6633" s="10"/>
      <c r="E6633" s="9" t="s">
        <v>4395</v>
      </c>
      <c r="F6633" s="9" t="s">
        <v>52</v>
      </c>
      <c r="G6633" s="9" t="s">
        <v>1759</v>
      </c>
      <c r="H6633" s="9" t="s">
        <v>2728</v>
      </c>
      <c r="I6633" s="10"/>
      <c r="J6633" s="10"/>
      <c r="K6633" s="10"/>
      <c r="L6633" s="10"/>
      <c r="M6633" s="10"/>
      <c r="N6633" s="10"/>
      <c r="O6633" s="10"/>
      <c r="P6633" s="10"/>
      <c r="Q6633" s="10"/>
      <c r="R6633" s="10"/>
      <c r="S6633" s="10"/>
      <c r="T6633" s="10"/>
      <c r="U6633" s="10"/>
      <c r="V6633" s="10"/>
      <c r="W6633" s="10"/>
      <c r="X6633" s="10"/>
    </row>
    <row r="6634" spans="1:24" hidden="1" x14ac:dyDescent="0.2">
      <c r="A6634" s="3">
        <v>45868</v>
      </c>
      <c r="B6634" s="9">
        <v>-13.5</v>
      </c>
      <c r="C6634" s="9" t="s">
        <v>172</v>
      </c>
      <c r="D6634" s="10"/>
      <c r="E6634" s="9" t="s">
        <v>4431</v>
      </c>
      <c r="F6634" s="9" t="s">
        <v>52</v>
      </c>
      <c r="G6634" s="9" t="s">
        <v>1759</v>
      </c>
      <c r="H6634" s="9" t="s">
        <v>2728</v>
      </c>
      <c r="I6634" s="10"/>
      <c r="J6634" s="10"/>
      <c r="K6634" s="10"/>
      <c r="L6634" s="10"/>
      <c r="M6634" s="10"/>
      <c r="N6634" s="10"/>
      <c r="O6634" s="10"/>
      <c r="P6634" s="10"/>
      <c r="Q6634" s="10"/>
      <c r="R6634" s="10"/>
      <c r="S6634" s="10"/>
      <c r="T6634" s="10"/>
      <c r="U6634" s="10"/>
      <c r="V6634" s="10"/>
      <c r="W6634" s="10"/>
      <c r="X6634" s="10"/>
    </row>
    <row r="6635" spans="1:24" hidden="1" x14ac:dyDescent="0.2">
      <c r="A6635" s="3">
        <v>45868</v>
      </c>
      <c r="B6635" s="9">
        <v>-15</v>
      </c>
      <c r="C6635" s="9" t="s">
        <v>172</v>
      </c>
      <c r="D6635" s="10"/>
      <c r="E6635" s="9" t="s">
        <v>4431</v>
      </c>
      <c r="F6635" s="9" t="s">
        <v>52</v>
      </c>
      <c r="G6635" s="9" t="s">
        <v>1759</v>
      </c>
      <c r="H6635" s="9" t="s">
        <v>2728</v>
      </c>
      <c r="I6635" s="10"/>
      <c r="J6635" s="10"/>
      <c r="K6635" s="10"/>
      <c r="L6635" s="10"/>
      <c r="M6635" s="10"/>
      <c r="N6635" s="10"/>
      <c r="O6635" s="10"/>
      <c r="P6635" s="10"/>
      <c r="Q6635" s="10"/>
      <c r="R6635" s="10"/>
      <c r="S6635" s="10"/>
      <c r="T6635" s="10"/>
      <c r="U6635" s="10"/>
      <c r="V6635" s="10"/>
      <c r="W6635" s="10"/>
      <c r="X6635" s="10"/>
    </row>
    <row r="6636" spans="1:24" hidden="1" x14ac:dyDescent="0.2">
      <c r="A6636" s="3">
        <v>45839</v>
      </c>
      <c r="B6636" s="9">
        <v>-4.5</v>
      </c>
      <c r="C6636" s="9" t="s">
        <v>172</v>
      </c>
      <c r="D6636" s="10"/>
      <c r="E6636" s="9" t="s">
        <v>4230</v>
      </c>
      <c r="F6636" s="9" t="s">
        <v>52</v>
      </c>
      <c r="G6636" s="9" t="s">
        <v>1759</v>
      </c>
      <c r="H6636" s="9" t="s">
        <v>2728</v>
      </c>
      <c r="I6636" s="10"/>
      <c r="J6636" s="10"/>
      <c r="K6636" s="10"/>
      <c r="L6636" s="10"/>
      <c r="M6636" s="10"/>
      <c r="N6636" s="10"/>
      <c r="O6636" s="10"/>
      <c r="P6636" s="10"/>
      <c r="Q6636" s="10"/>
      <c r="R6636" s="10"/>
      <c r="S6636" s="10"/>
      <c r="T6636" s="10"/>
      <c r="U6636" s="10"/>
      <c r="V6636" s="10"/>
      <c r="W6636" s="10"/>
      <c r="X6636" s="10"/>
    </row>
    <row r="6637" spans="1:24" hidden="1" x14ac:dyDescent="0.2">
      <c r="A6637" s="3">
        <v>45839</v>
      </c>
      <c r="B6637" s="9">
        <v>-11</v>
      </c>
      <c r="C6637" s="9" t="s">
        <v>172</v>
      </c>
      <c r="D6637" s="10"/>
      <c r="E6637" s="9" t="s">
        <v>4230</v>
      </c>
      <c r="F6637" s="9" t="s">
        <v>52</v>
      </c>
      <c r="G6637" s="9" t="s">
        <v>1759</v>
      </c>
      <c r="H6637" s="9" t="s">
        <v>2728</v>
      </c>
      <c r="I6637" s="10"/>
      <c r="J6637" s="10"/>
      <c r="K6637" s="10"/>
      <c r="L6637" s="10"/>
      <c r="M6637" s="10"/>
      <c r="N6637" s="10"/>
      <c r="O6637" s="10"/>
      <c r="P6637" s="10"/>
      <c r="Q6637" s="10"/>
      <c r="R6637" s="10"/>
      <c r="S6637" s="10"/>
      <c r="T6637" s="10"/>
      <c r="U6637" s="10"/>
      <c r="V6637" s="10"/>
      <c r="W6637" s="10"/>
      <c r="X6637" s="10"/>
    </row>
    <row r="6638" spans="1:24" hidden="1" x14ac:dyDescent="0.2">
      <c r="A6638" s="3">
        <v>45355</v>
      </c>
      <c r="B6638" s="9">
        <v>-5</v>
      </c>
      <c r="C6638" s="9" t="s">
        <v>27</v>
      </c>
      <c r="D6638" s="9" t="s">
        <v>28</v>
      </c>
      <c r="E6638" s="9" t="s">
        <v>1758</v>
      </c>
      <c r="F6638" s="9" t="s">
        <v>52</v>
      </c>
      <c r="G6638" s="9" t="s">
        <v>1759</v>
      </c>
      <c r="H6638" s="9" t="s">
        <v>1760</v>
      </c>
      <c r="I6638" s="10"/>
      <c r="J6638" s="10"/>
      <c r="K6638" s="10"/>
      <c r="L6638" s="10"/>
      <c r="M6638" s="10"/>
      <c r="N6638" s="10"/>
      <c r="O6638" s="10"/>
      <c r="P6638" s="10"/>
      <c r="Q6638" s="10"/>
      <c r="R6638" s="10"/>
      <c r="S6638" s="10"/>
      <c r="T6638" s="10"/>
      <c r="U6638" s="10"/>
      <c r="V6638" s="10"/>
      <c r="W6638" s="10"/>
      <c r="X6638" s="10"/>
    </row>
    <row r="6639" spans="1:24" hidden="1" x14ac:dyDescent="0.2">
      <c r="A6639" s="3">
        <v>45355</v>
      </c>
      <c r="B6639" s="9">
        <v>-4</v>
      </c>
      <c r="C6639" s="9" t="s">
        <v>27</v>
      </c>
      <c r="D6639" s="9" t="s">
        <v>28</v>
      </c>
      <c r="E6639" s="9" t="s">
        <v>1758</v>
      </c>
      <c r="F6639" s="9" t="s">
        <v>52</v>
      </c>
      <c r="G6639" s="9" t="s">
        <v>1759</v>
      </c>
      <c r="H6639" s="9" t="s">
        <v>1760</v>
      </c>
      <c r="I6639" s="10"/>
      <c r="J6639" s="10"/>
      <c r="K6639" s="10"/>
      <c r="L6639" s="10"/>
      <c r="M6639" s="10"/>
      <c r="N6639" s="10"/>
      <c r="O6639" s="10"/>
      <c r="P6639" s="10"/>
      <c r="Q6639" s="10"/>
      <c r="R6639" s="10"/>
      <c r="S6639" s="10"/>
      <c r="T6639" s="10"/>
      <c r="U6639" s="10"/>
      <c r="V6639" s="10"/>
      <c r="W6639" s="10"/>
      <c r="X6639" s="10"/>
    </row>
    <row r="6640" spans="1:24" hidden="1" x14ac:dyDescent="0.2">
      <c r="A6640" s="3">
        <v>45369</v>
      </c>
      <c r="B6640" s="9">
        <v>-3.5</v>
      </c>
      <c r="C6640" s="9" t="s">
        <v>27</v>
      </c>
      <c r="D6640" s="9" t="s">
        <v>28</v>
      </c>
      <c r="E6640" s="9" t="s">
        <v>1758</v>
      </c>
      <c r="F6640" s="9" t="s">
        <v>52</v>
      </c>
      <c r="G6640" s="9" t="s">
        <v>1759</v>
      </c>
      <c r="H6640" s="9" t="s">
        <v>1760</v>
      </c>
      <c r="I6640" s="10"/>
      <c r="J6640" s="10"/>
      <c r="K6640" s="10"/>
      <c r="L6640" s="10"/>
      <c r="M6640" s="10"/>
      <c r="N6640" s="10"/>
      <c r="O6640" s="10"/>
      <c r="P6640" s="10"/>
      <c r="Q6640" s="10"/>
      <c r="R6640" s="10"/>
      <c r="S6640" s="10"/>
      <c r="T6640" s="10"/>
      <c r="U6640" s="10"/>
      <c r="V6640" s="10"/>
      <c r="W6640" s="10"/>
      <c r="X6640" s="10"/>
    </row>
    <row r="6641" spans="1:24" hidden="1" x14ac:dyDescent="0.2">
      <c r="A6641" s="3">
        <v>45418</v>
      </c>
      <c r="B6641" s="9">
        <v>-4.5</v>
      </c>
      <c r="C6641" s="9" t="s">
        <v>27</v>
      </c>
      <c r="D6641" s="9" t="s">
        <v>28</v>
      </c>
      <c r="E6641" s="9" t="s">
        <v>1758</v>
      </c>
      <c r="F6641" s="9" t="s">
        <v>52</v>
      </c>
      <c r="G6641" s="9" t="s">
        <v>1759</v>
      </c>
      <c r="H6641" s="9" t="s">
        <v>1760</v>
      </c>
      <c r="I6641" s="10"/>
      <c r="J6641" s="10"/>
      <c r="K6641" s="10"/>
      <c r="L6641" s="10"/>
      <c r="M6641" s="10"/>
      <c r="N6641" s="10"/>
      <c r="O6641" s="10"/>
      <c r="P6641" s="10"/>
      <c r="Q6641" s="10"/>
      <c r="R6641" s="10"/>
      <c r="S6641" s="10"/>
      <c r="T6641" s="10"/>
      <c r="U6641" s="10"/>
      <c r="V6641" s="10"/>
      <c r="W6641" s="10"/>
      <c r="X6641" s="10"/>
    </row>
    <row r="6642" spans="1:24" hidden="1" x14ac:dyDescent="0.2">
      <c r="A6642" s="3">
        <v>45418</v>
      </c>
      <c r="B6642" s="9">
        <v>-4.5</v>
      </c>
      <c r="C6642" s="9" t="s">
        <v>27</v>
      </c>
      <c r="D6642" s="9" t="s">
        <v>28</v>
      </c>
      <c r="E6642" s="9" t="s">
        <v>1758</v>
      </c>
      <c r="F6642" s="9" t="s">
        <v>52</v>
      </c>
      <c r="G6642" s="9" t="s">
        <v>1759</v>
      </c>
      <c r="H6642" s="9" t="s">
        <v>1760</v>
      </c>
      <c r="I6642" s="10"/>
      <c r="J6642" s="10"/>
      <c r="K6642" s="10"/>
      <c r="L6642" s="10"/>
      <c r="M6642" s="10"/>
      <c r="N6642" s="10"/>
      <c r="O6642" s="10"/>
      <c r="P6642" s="10"/>
      <c r="Q6642" s="10"/>
      <c r="R6642" s="10"/>
      <c r="S6642" s="10"/>
      <c r="T6642" s="10"/>
      <c r="U6642" s="10"/>
      <c r="V6642" s="10"/>
      <c r="W6642" s="10"/>
      <c r="X6642" s="10"/>
    </row>
    <row r="6643" spans="1:24" hidden="1" x14ac:dyDescent="0.2">
      <c r="A6643" s="3">
        <v>45439</v>
      </c>
      <c r="B6643" s="9">
        <v>-10</v>
      </c>
      <c r="C6643" s="9" t="s">
        <v>27</v>
      </c>
      <c r="D6643" s="9" t="s">
        <v>28</v>
      </c>
      <c r="E6643" s="9" t="s">
        <v>1758</v>
      </c>
      <c r="F6643" s="9" t="s">
        <v>52</v>
      </c>
      <c r="G6643" s="9" t="s">
        <v>1759</v>
      </c>
      <c r="H6643" s="9" t="s">
        <v>1760</v>
      </c>
      <c r="I6643" s="10"/>
      <c r="J6643" s="10"/>
      <c r="K6643" s="10"/>
      <c r="L6643" s="10"/>
      <c r="M6643" s="10"/>
      <c r="N6643" s="10"/>
      <c r="O6643" s="10"/>
      <c r="P6643" s="10"/>
      <c r="Q6643" s="10"/>
      <c r="R6643" s="10"/>
      <c r="S6643" s="10"/>
      <c r="T6643" s="10"/>
      <c r="U6643" s="10"/>
      <c r="V6643" s="10"/>
      <c r="W6643" s="10"/>
      <c r="X6643" s="10"/>
    </row>
    <row r="6644" spans="1:24" hidden="1" x14ac:dyDescent="0.2">
      <c r="A6644" s="3">
        <v>45439</v>
      </c>
      <c r="B6644" s="9">
        <v>-2.5</v>
      </c>
      <c r="C6644" s="9" t="s">
        <v>27</v>
      </c>
      <c r="D6644" s="9" t="s">
        <v>28</v>
      </c>
      <c r="E6644" s="9" t="s">
        <v>1758</v>
      </c>
      <c r="F6644" s="9" t="s">
        <v>52</v>
      </c>
      <c r="G6644" s="9" t="s">
        <v>1759</v>
      </c>
      <c r="H6644" s="9" t="s">
        <v>1760</v>
      </c>
      <c r="I6644" s="10"/>
      <c r="J6644" s="10"/>
      <c r="K6644" s="10"/>
      <c r="L6644" s="10"/>
      <c r="M6644" s="10"/>
      <c r="N6644" s="10"/>
      <c r="O6644" s="10"/>
      <c r="P6644" s="10"/>
      <c r="Q6644" s="10"/>
      <c r="R6644" s="10"/>
      <c r="S6644" s="10"/>
      <c r="T6644" s="10"/>
      <c r="U6644" s="10"/>
      <c r="V6644" s="10"/>
      <c r="W6644" s="10"/>
      <c r="X6644" s="10"/>
    </row>
    <row r="6645" spans="1:24" hidden="1" x14ac:dyDescent="0.2">
      <c r="A6645" s="3">
        <v>45460</v>
      </c>
      <c r="B6645" s="9">
        <v>-11</v>
      </c>
      <c r="C6645" s="9" t="s">
        <v>27</v>
      </c>
      <c r="D6645" s="9" t="s">
        <v>28</v>
      </c>
      <c r="E6645" s="9" t="s">
        <v>1758</v>
      </c>
      <c r="F6645" s="9" t="s">
        <v>52</v>
      </c>
      <c r="G6645" s="9" t="s">
        <v>1759</v>
      </c>
      <c r="H6645" s="9" t="s">
        <v>1760</v>
      </c>
      <c r="I6645" s="10"/>
      <c r="J6645" s="10"/>
      <c r="K6645" s="10"/>
      <c r="L6645" s="10"/>
      <c r="M6645" s="10"/>
      <c r="N6645" s="10"/>
      <c r="O6645" s="10"/>
      <c r="P6645" s="10"/>
      <c r="Q6645" s="10"/>
      <c r="R6645" s="10"/>
      <c r="S6645" s="10"/>
      <c r="T6645" s="10"/>
      <c r="U6645" s="10"/>
      <c r="V6645" s="10"/>
      <c r="W6645" s="10"/>
      <c r="X6645" s="10"/>
    </row>
    <row r="6646" spans="1:24" hidden="1" x14ac:dyDescent="0.2">
      <c r="A6646" s="3">
        <v>45481</v>
      </c>
      <c r="B6646" s="9">
        <v>-3.5</v>
      </c>
      <c r="C6646" s="9" t="s">
        <v>27</v>
      </c>
      <c r="D6646" s="9" t="s">
        <v>28</v>
      </c>
      <c r="E6646" s="9" t="s">
        <v>1758</v>
      </c>
      <c r="F6646" s="9" t="s">
        <v>52</v>
      </c>
      <c r="G6646" s="9" t="s">
        <v>1759</v>
      </c>
      <c r="H6646" s="9" t="s">
        <v>1760</v>
      </c>
      <c r="I6646" s="10"/>
      <c r="J6646" s="10"/>
      <c r="K6646" s="10"/>
      <c r="L6646" s="10"/>
      <c r="M6646" s="10"/>
      <c r="N6646" s="10"/>
      <c r="O6646" s="10"/>
      <c r="P6646" s="10"/>
      <c r="Q6646" s="10"/>
      <c r="R6646" s="10"/>
      <c r="S6646" s="10"/>
      <c r="T6646" s="10"/>
      <c r="U6646" s="10"/>
      <c r="V6646" s="10"/>
      <c r="W6646" s="10"/>
      <c r="X6646" s="10"/>
    </row>
    <row r="6647" spans="1:24" hidden="1" x14ac:dyDescent="0.2">
      <c r="A6647" s="3">
        <v>45488</v>
      </c>
      <c r="B6647" s="9">
        <v>-9.5</v>
      </c>
      <c r="C6647" s="9" t="s">
        <v>27</v>
      </c>
      <c r="D6647" s="9" t="s">
        <v>28</v>
      </c>
      <c r="E6647" s="9" t="s">
        <v>1758</v>
      </c>
      <c r="F6647" s="9" t="s">
        <v>52</v>
      </c>
      <c r="G6647" s="9" t="s">
        <v>1759</v>
      </c>
      <c r="H6647" s="9" t="s">
        <v>1760</v>
      </c>
      <c r="I6647" s="10"/>
      <c r="J6647" s="10"/>
      <c r="K6647" s="10"/>
      <c r="L6647" s="10"/>
      <c r="M6647" s="10"/>
      <c r="N6647" s="10"/>
      <c r="O6647" s="10"/>
      <c r="P6647" s="10"/>
      <c r="Q6647" s="10"/>
      <c r="R6647" s="10"/>
      <c r="S6647" s="10"/>
      <c r="T6647" s="10"/>
      <c r="U6647" s="10"/>
      <c r="V6647" s="10"/>
      <c r="W6647" s="10"/>
      <c r="X6647" s="10"/>
    </row>
    <row r="6648" spans="1:24" hidden="1" x14ac:dyDescent="0.2">
      <c r="A6648" s="3">
        <v>45488</v>
      </c>
      <c r="B6648" s="9">
        <v>-2.5</v>
      </c>
      <c r="C6648" s="9" t="s">
        <v>27</v>
      </c>
      <c r="D6648" s="9" t="s">
        <v>28</v>
      </c>
      <c r="E6648" s="9" t="s">
        <v>1758</v>
      </c>
      <c r="F6648" s="9" t="s">
        <v>52</v>
      </c>
      <c r="G6648" s="9" t="s">
        <v>1759</v>
      </c>
      <c r="H6648" s="9" t="s">
        <v>1760</v>
      </c>
      <c r="I6648" s="10"/>
      <c r="J6648" s="10"/>
      <c r="K6648" s="10"/>
      <c r="L6648" s="10"/>
      <c r="M6648" s="10"/>
      <c r="N6648" s="10"/>
      <c r="O6648" s="10"/>
      <c r="P6648" s="10"/>
      <c r="Q6648" s="10"/>
      <c r="R6648" s="10"/>
      <c r="S6648" s="10"/>
      <c r="T6648" s="10"/>
      <c r="U6648" s="10"/>
      <c r="V6648" s="10"/>
      <c r="W6648" s="10"/>
      <c r="X6648" s="10"/>
    </row>
    <row r="6649" spans="1:24" hidden="1" x14ac:dyDescent="0.2">
      <c r="A6649" s="3">
        <v>45495</v>
      </c>
      <c r="B6649" s="9">
        <v>-7</v>
      </c>
      <c r="C6649" s="9" t="s">
        <v>27</v>
      </c>
      <c r="D6649" s="9" t="s">
        <v>28</v>
      </c>
      <c r="E6649" s="9" t="s">
        <v>1758</v>
      </c>
      <c r="F6649" s="9" t="s">
        <v>52</v>
      </c>
      <c r="G6649" s="9" t="s">
        <v>1759</v>
      </c>
      <c r="H6649" s="9" t="s">
        <v>1760</v>
      </c>
      <c r="I6649" s="10"/>
      <c r="J6649" s="10"/>
      <c r="K6649" s="10"/>
      <c r="L6649" s="10"/>
      <c r="M6649" s="10"/>
      <c r="N6649" s="10"/>
      <c r="O6649" s="10"/>
      <c r="P6649" s="10"/>
      <c r="Q6649" s="10"/>
      <c r="R6649" s="10"/>
      <c r="S6649" s="10"/>
      <c r="T6649" s="10"/>
      <c r="U6649" s="10"/>
      <c r="V6649" s="10"/>
      <c r="W6649" s="10"/>
      <c r="X6649" s="10"/>
    </row>
    <row r="6650" spans="1:24" hidden="1" x14ac:dyDescent="0.2">
      <c r="A6650" s="3">
        <v>45754</v>
      </c>
      <c r="B6650" s="9">
        <v>-5</v>
      </c>
      <c r="C6650" s="9" t="s">
        <v>27</v>
      </c>
      <c r="D6650" s="9" t="s">
        <v>28</v>
      </c>
      <c r="E6650" s="9" t="s">
        <v>1758</v>
      </c>
      <c r="F6650" s="9" t="s">
        <v>52</v>
      </c>
      <c r="G6650" s="9" t="s">
        <v>1759</v>
      </c>
      <c r="H6650" s="9" t="s">
        <v>1760</v>
      </c>
      <c r="I6650" s="10"/>
      <c r="J6650" s="10"/>
      <c r="K6650" s="10"/>
      <c r="L6650" s="10"/>
      <c r="M6650" s="10"/>
      <c r="N6650" s="10"/>
      <c r="O6650" s="10"/>
      <c r="P6650" s="10"/>
      <c r="Q6650" s="10"/>
      <c r="R6650" s="10"/>
      <c r="S6650" s="10"/>
      <c r="T6650" s="10"/>
      <c r="U6650" s="10"/>
      <c r="V6650" s="10"/>
      <c r="W6650" s="10"/>
      <c r="X6650" s="10"/>
    </row>
    <row r="6651" spans="1:24" hidden="1" x14ac:dyDescent="0.2">
      <c r="A6651" s="3">
        <v>45873</v>
      </c>
      <c r="B6651" s="9">
        <v>-17.5</v>
      </c>
      <c r="C6651" s="9" t="s">
        <v>27</v>
      </c>
      <c r="D6651" s="9" t="s">
        <v>28</v>
      </c>
      <c r="E6651" s="9" t="s">
        <v>4450</v>
      </c>
      <c r="F6651" s="9" t="s">
        <v>52</v>
      </c>
      <c r="G6651" s="9" t="s">
        <v>1759</v>
      </c>
      <c r="H6651" s="9" t="s">
        <v>1760</v>
      </c>
      <c r="I6651" s="10"/>
      <c r="J6651" s="10"/>
      <c r="K6651" s="10"/>
      <c r="L6651" s="10"/>
      <c r="M6651" s="10"/>
      <c r="N6651" s="10"/>
      <c r="O6651" s="10"/>
      <c r="P6651" s="10"/>
      <c r="Q6651" s="10"/>
      <c r="R6651" s="10"/>
      <c r="S6651" s="10"/>
      <c r="T6651" s="10"/>
      <c r="U6651" s="10"/>
      <c r="V6651" s="10"/>
      <c r="W6651" s="10"/>
      <c r="X6651" s="10"/>
    </row>
    <row r="6652" spans="1:24" hidden="1" x14ac:dyDescent="0.2">
      <c r="A6652" s="3">
        <v>45908</v>
      </c>
      <c r="B6652" s="9">
        <v>-27</v>
      </c>
      <c r="C6652" s="9" t="s">
        <v>27</v>
      </c>
      <c r="D6652" s="9" t="s">
        <v>28</v>
      </c>
      <c r="E6652" s="9" t="s">
        <v>4450</v>
      </c>
      <c r="F6652" s="9" t="s">
        <v>52</v>
      </c>
      <c r="G6652" s="9" t="s">
        <v>1759</v>
      </c>
      <c r="H6652" s="9" t="s">
        <v>1760</v>
      </c>
      <c r="I6652" s="10"/>
      <c r="J6652" s="10"/>
      <c r="K6652" s="10"/>
      <c r="L6652" s="10"/>
      <c r="M6652" s="10"/>
      <c r="N6652" s="10"/>
      <c r="O6652" s="10"/>
      <c r="P6652" s="10"/>
      <c r="Q6652" s="10"/>
      <c r="R6652" s="10"/>
      <c r="S6652" s="10"/>
      <c r="T6652" s="10"/>
      <c r="U6652" s="10"/>
      <c r="V6652" s="10"/>
      <c r="W6652" s="10"/>
      <c r="X6652" s="10"/>
    </row>
    <row r="6653" spans="1:24" hidden="1" x14ac:dyDescent="0.2">
      <c r="A6653" s="3">
        <v>45908</v>
      </c>
      <c r="B6653" s="9">
        <v>-24</v>
      </c>
      <c r="C6653" s="9" t="s">
        <v>27</v>
      </c>
      <c r="D6653" s="9" t="s">
        <v>28</v>
      </c>
      <c r="E6653" s="9" t="s">
        <v>4450</v>
      </c>
      <c r="F6653" s="9" t="s">
        <v>52</v>
      </c>
      <c r="G6653" s="9" t="s">
        <v>1759</v>
      </c>
      <c r="H6653" s="9" t="s">
        <v>1760</v>
      </c>
      <c r="I6653" s="10"/>
      <c r="J6653" s="10"/>
      <c r="K6653" s="10"/>
      <c r="L6653" s="10"/>
      <c r="M6653" s="10"/>
      <c r="N6653" s="10"/>
      <c r="O6653" s="10"/>
      <c r="P6653" s="10"/>
      <c r="Q6653" s="10"/>
      <c r="R6653" s="10"/>
      <c r="S6653" s="10"/>
      <c r="T6653" s="10"/>
      <c r="U6653" s="10"/>
      <c r="V6653" s="10"/>
      <c r="W6653" s="10"/>
      <c r="X6653" s="10"/>
    </row>
    <row r="6654" spans="1:24" hidden="1" x14ac:dyDescent="0.2">
      <c r="A6654" s="3">
        <v>45924</v>
      </c>
      <c r="B6654" s="9">
        <v>-320</v>
      </c>
      <c r="C6654" s="9" t="s">
        <v>27</v>
      </c>
      <c r="D6654" s="9" t="s">
        <v>28</v>
      </c>
      <c r="E6654" s="10"/>
      <c r="F6654" s="9" t="s">
        <v>52</v>
      </c>
      <c r="G6654" s="9" t="s">
        <v>1759</v>
      </c>
      <c r="H6654" s="9" t="s">
        <v>3746</v>
      </c>
      <c r="I6654" s="10"/>
      <c r="J6654" s="10"/>
      <c r="K6654" s="10"/>
      <c r="L6654" s="10"/>
      <c r="M6654" s="10"/>
      <c r="N6654" s="10"/>
      <c r="O6654" s="10"/>
      <c r="P6654" s="10"/>
      <c r="Q6654" s="10"/>
      <c r="R6654" s="10"/>
      <c r="S6654" s="10"/>
      <c r="T6654" s="10"/>
      <c r="U6654" s="10"/>
      <c r="V6654" s="10"/>
      <c r="W6654" s="10"/>
      <c r="X6654" s="10"/>
    </row>
    <row r="6655" spans="1:24" hidden="1" x14ac:dyDescent="0.2">
      <c r="A6655" s="3">
        <v>45432</v>
      </c>
      <c r="B6655" s="9">
        <v>-13</v>
      </c>
      <c r="C6655" s="9" t="s">
        <v>27</v>
      </c>
      <c r="D6655" s="9" t="s">
        <v>28</v>
      </c>
      <c r="E6655" s="9" t="s">
        <v>2210</v>
      </c>
      <c r="F6655" s="9" t="s">
        <v>52</v>
      </c>
      <c r="G6655" s="9" t="s">
        <v>3160</v>
      </c>
      <c r="H6655" s="9" t="s">
        <v>1725</v>
      </c>
      <c r="I6655" s="10"/>
      <c r="J6655" s="10"/>
      <c r="K6655" s="10"/>
      <c r="L6655" s="10"/>
      <c r="M6655" s="10"/>
      <c r="N6655" s="10"/>
      <c r="O6655" s="10"/>
      <c r="P6655" s="10"/>
      <c r="Q6655" s="10"/>
      <c r="R6655" s="10"/>
      <c r="S6655" s="10"/>
      <c r="T6655" s="10"/>
      <c r="U6655" s="10"/>
      <c r="V6655" s="10"/>
      <c r="W6655" s="10"/>
      <c r="X6655" s="10"/>
    </row>
    <row r="6656" spans="1:24" hidden="1" x14ac:dyDescent="0.2">
      <c r="A6656" s="3">
        <v>45586</v>
      </c>
      <c r="B6656" s="9">
        <v>-45</v>
      </c>
      <c r="C6656" s="9" t="s">
        <v>27</v>
      </c>
      <c r="D6656" s="9" t="s">
        <v>28</v>
      </c>
      <c r="E6656" s="9" t="s">
        <v>2210</v>
      </c>
      <c r="F6656" s="9" t="s">
        <v>52</v>
      </c>
      <c r="G6656" s="9" t="s">
        <v>3160</v>
      </c>
      <c r="H6656" s="9" t="s">
        <v>1725</v>
      </c>
      <c r="I6656" s="10"/>
      <c r="J6656" s="10"/>
      <c r="K6656" s="10"/>
      <c r="L6656" s="10"/>
      <c r="M6656" s="10"/>
      <c r="N6656" s="10"/>
      <c r="O6656" s="10"/>
      <c r="P6656" s="10"/>
      <c r="Q6656" s="10"/>
      <c r="R6656" s="10"/>
      <c r="S6656" s="10"/>
      <c r="T6656" s="10"/>
      <c r="U6656" s="10"/>
      <c r="V6656" s="10"/>
      <c r="W6656" s="10"/>
      <c r="X6656" s="10"/>
    </row>
    <row r="6657" spans="1:24" hidden="1" x14ac:dyDescent="0.2">
      <c r="A6657" s="3">
        <v>45616</v>
      </c>
      <c r="B6657" s="9">
        <v>-9</v>
      </c>
      <c r="C6657" s="9" t="s">
        <v>27</v>
      </c>
      <c r="D6657" s="9" t="s">
        <v>28</v>
      </c>
      <c r="E6657" s="9" t="s">
        <v>2210</v>
      </c>
      <c r="F6657" s="9" t="s">
        <v>52</v>
      </c>
      <c r="G6657" s="9" t="s">
        <v>3160</v>
      </c>
      <c r="H6657" s="9" t="s">
        <v>1725</v>
      </c>
      <c r="I6657" s="10"/>
      <c r="J6657" s="10"/>
      <c r="K6657" s="10"/>
      <c r="L6657" s="10"/>
      <c r="M6657" s="10"/>
      <c r="N6657" s="10"/>
      <c r="O6657" s="10"/>
      <c r="P6657" s="10"/>
      <c r="Q6657" s="10"/>
      <c r="R6657" s="10"/>
      <c r="S6657" s="10"/>
      <c r="T6657" s="10"/>
      <c r="U6657" s="10"/>
      <c r="V6657" s="10"/>
      <c r="W6657" s="10"/>
      <c r="X6657" s="10"/>
    </row>
    <row r="6658" spans="1:24" hidden="1" x14ac:dyDescent="0.2">
      <c r="A6658" s="3">
        <v>45348</v>
      </c>
      <c r="B6658" s="9">
        <v>-6</v>
      </c>
      <c r="C6658" s="9" t="s">
        <v>27</v>
      </c>
      <c r="D6658" s="9" t="s">
        <v>28</v>
      </c>
      <c r="E6658" s="9" t="s">
        <v>1724</v>
      </c>
      <c r="F6658" s="9" t="s">
        <v>52</v>
      </c>
      <c r="G6658" s="9" t="s">
        <v>3160</v>
      </c>
      <c r="H6658" s="9" t="s">
        <v>1725</v>
      </c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</row>
    <row r="6659" spans="1:24" hidden="1" x14ac:dyDescent="0.2">
      <c r="A6659" s="3">
        <v>45355</v>
      </c>
      <c r="B6659" s="9">
        <v>-8</v>
      </c>
      <c r="C6659" s="9" t="s">
        <v>27</v>
      </c>
      <c r="D6659" s="9" t="s">
        <v>28</v>
      </c>
      <c r="E6659" s="9" t="s">
        <v>1724</v>
      </c>
      <c r="F6659" s="9" t="s">
        <v>52</v>
      </c>
      <c r="G6659" s="9" t="s">
        <v>3160</v>
      </c>
      <c r="H6659" s="9" t="s">
        <v>1725</v>
      </c>
      <c r="I6659" s="10"/>
      <c r="J6659" s="10"/>
      <c r="K6659" s="10"/>
      <c r="L6659" s="10"/>
      <c r="M6659" s="10"/>
      <c r="N6659" s="10"/>
      <c r="O6659" s="10"/>
      <c r="P6659" s="10"/>
      <c r="Q6659" s="10"/>
      <c r="R6659" s="10"/>
      <c r="S6659" s="10"/>
      <c r="T6659" s="10"/>
      <c r="U6659" s="10"/>
      <c r="V6659" s="10"/>
      <c r="W6659" s="10"/>
      <c r="X6659" s="10"/>
    </row>
    <row r="6660" spans="1:24" hidden="1" x14ac:dyDescent="0.2">
      <c r="A6660" s="3">
        <v>45362</v>
      </c>
      <c r="B6660" s="9">
        <v>-7.5</v>
      </c>
      <c r="C6660" s="9" t="s">
        <v>27</v>
      </c>
      <c r="D6660" s="9" t="s">
        <v>28</v>
      </c>
      <c r="E6660" s="9" t="s">
        <v>1724</v>
      </c>
      <c r="F6660" s="9" t="s">
        <v>52</v>
      </c>
      <c r="G6660" s="9" t="s">
        <v>3160</v>
      </c>
      <c r="H6660" s="9" t="s">
        <v>1725</v>
      </c>
      <c r="I6660" s="10"/>
      <c r="J6660" s="10"/>
      <c r="K6660" s="10"/>
      <c r="L6660" s="10"/>
      <c r="M6660" s="10"/>
      <c r="N6660" s="10"/>
      <c r="O6660" s="10"/>
      <c r="P6660" s="10"/>
      <c r="Q6660" s="10"/>
      <c r="R6660" s="10"/>
      <c r="S6660" s="10"/>
      <c r="T6660" s="10"/>
      <c r="U6660" s="10"/>
      <c r="V6660" s="10"/>
      <c r="W6660" s="10"/>
      <c r="X6660" s="10"/>
    </row>
    <row r="6661" spans="1:24" hidden="1" x14ac:dyDescent="0.2">
      <c r="A6661" s="3">
        <v>45369</v>
      </c>
      <c r="B6661" s="9">
        <v>-13</v>
      </c>
      <c r="C6661" s="9" t="s">
        <v>27</v>
      </c>
      <c r="D6661" s="9" t="s">
        <v>28</v>
      </c>
      <c r="E6661" s="9" t="s">
        <v>1724</v>
      </c>
      <c r="F6661" s="9" t="s">
        <v>52</v>
      </c>
      <c r="G6661" s="9" t="s">
        <v>3160</v>
      </c>
      <c r="H6661" s="9" t="s">
        <v>1725</v>
      </c>
      <c r="I6661" s="10"/>
      <c r="J6661" s="10"/>
      <c r="K6661" s="10"/>
      <c r="L6661" s="10"/>
      <c r="M6661" s="10"/>
      <c r="N6661" s="10"/>
      <c r="O6661" s="10"/>
      <c r="P6661" s="10"/>
      <c r="Q6661" s="10"/>
      <c r="R6661" s="10"/>
      <c r="S6661" s="10"/>
      <c r="T6661" s="10"/>
      <c r="U6661" s="10"/>
      <c r="V6661" s="10"/>
      <c r="W6661" s="10"/>
      <c r="X6661" s="10"/>
    </row>
    <row r="6662" spans="1:24" hidden="1" x14ac:dyDescent="0.2">
      <c r="A6662" s="3">
        <v>45376</v>
      </c>
      <c r="B6662" s="9">
        <v>-6</v>
      </c>
      <c r="C6662" s="9" t="s">
        <v>27</v>
      </c>
      <c r="D6662" s="9" t="s">
        <v>28</v>
      </c>
      <c r="E6662" s="9" t="s">
        <v>1724</v>
      </c>
      <c r="F6662" s="9" t="s">
        <v>52</v>
      </c>
      <c r="G6662" s="9" t="s">
        <v>3160</v>
      </c>
      <c r="H6662" s="9" t="s">
        <v>1725</v>
      </c>
      <c r="I6662" s="10"/>
      <c r="J6662" s="10"/>
      <c r="K6662" s="10"/>
      <c r="L6662" s="10"/>
      <c r="M6662" s="10"/>
      <c r="N6662" s="10"/>
      <c r="O6662" s="10"/>
      <c r="P6662" s="10"/>
      <c r="Q6662" s="10"/>
      <c r="R6662" s="10"/>
      <c r="S6662" s="10"/>
      <c r="T6662" s="10"/>
      <c r="U6662" s="10"/>
      <c r="V6662" s="10"/>
      <c r="W6662" s="10"/>
      <c r="X6662" s="10"/>
    </row>
    <row r="6663" spans="1:24" hidden="1" x14ac:dyDescent="0.2">
      <c r="A6663" s="3">
        <v>45401</v>
      </c>
      <c r="B6663" s="9">
        <v>-4.5</v>
      </c>
      <c r="C6663" s="9" t="s">
        <v>27</v>
      </c>
      <c r="D6663" s="9" t="s">
        <v>28</v>
      </c>
      <c r="E6663" s="9" t="s">
        <v>1724</v>
      </c>
      <c r="F6663" s="9" t="s">
        <v>52</v>
      </c>
      <c r="G6663" s="9" t="s">
        <v>3160</v>
      </c>
      <c r="H6663" s="9" t="s">
        <v>1725</v>
      </c>
      <c r="I6663" s="10"/>
      <c r="J6663" s="10"/>
      <c r="K6663" s="10"/>
      <c r="L6663" s="10"/>
      <c r="M6663" s="10"/>
      <c r="N6663" s="10"/>
      <c r="O6663" s="10"/>
      <c r="P6663" s="10"/>
      <c r="Q6663" s="10"/>
      <c r="R6663" s="10"/>
      <c r="S6663" s="10"/>
      <c r="T6663" s="10"/>
      <c r="U6663" s="10"/>
      <c r="V6663" s="10"/>
      <c r="W6663" s="10"/>
      <c r="X6663" s="10"/>
    </row>
    <row r="6664" spans="1:24" hidden="1" x14ac:dyDescent="0.2">
      <c r="A6664" s="3">
        <v>45404</v>
      </c>
      <c r="B6664" s="9">
        <v>-6</v>
      </c>
      <c r="C6664" s="9" t="s">
        <v>27</v>
      </c>
      <c r="D6664" s="9" t="s">
        <v>28</v>
      </c>
      <c r="E6664" s="9" t="s">
        <v>1724</v>
      </c>
      <c r="F6664" s="9" t="s">
        <v>52</v>
      </c>
      <c r="G6664" s="9" t="s">
        <v>3160</v>
      </c>
      <c r="H6664" s="9" t="s">
        <v>1725</v>
      </c>
      <c r="I6664" s="10"/>
      <c r="J6664" s="10"/>
      <c r="K6664" s="10"/>
      <c r="L6664" s="10"/>
      <c r="M6664" s="10"/>
      <c r="N6664" s="10"/>
      <c r="O6664" s="10"/>
      <c r="P6664" s="10"/>
      <c r="Q6664" s="10"/>
      <c r="R6664" s="10"/>
      <c r="S6664" s="10"/>
      <c r="T6664" s="10"/>
      <c r="U6664" s="10"/>
      <c r="V6664" s="10"/>
      <c r="W6664" s="10"/>
      <c r="X6664" s="10"/>
    </row>
    <row r="6665" spans="1:24" hidden="1" x14ac:dyDescent="0.2">
      <c r="A6665" s="3">
        <v>45425</v>
      </c>
      <c r="B6665" s="9">
        <v>-6</v>
      </c>
      <c r="C6665" s="9" t="s">
        <v>27</v>
      </c>
      <c r="D6665" s="9" t="s">
        <v>28</v>
      </c>
      <c r="E6665" s="9" t="s">
        <v>1724</v>
      </c>
      <c r="F6665" s="9" t="s">
        <v>52</v>
      </c>
      <c r="G6665" s="9" t="s">
        <v>3160</v>
      </c>
      <c r="H6665" s="9" t="s">
        <v>1725</v>
      </c>
      <c r="I6665" s="10"/>
      <c r="J6665" s="10"/>
      <c r="K6665" s="10"/>
      <c r="L6665" s="10"/>
      <c r="M6665" s="10"/>
      <c r="N6665" s="10"/>
      <c r="O6665" s="10"/>
      <c r="P6665" s="10"/>
      <c r="Q6665" s="10"/>
      <c r="R6665" s="10"/>
      <c r="S6665" s="10"/>
      <c r="T6665" s="10"/>
      <c r="U6665" s="10"/>
      <c r="V6665" s="10"/>
      <c r="W6665" s="10"/>
      <c r="X6665" s="10"/>
    </row>
    <row r="6666" spans="1:24" hidden="1" x14ac:dyDescent="0.2">
      <c r="A6666" s="3">
        <v>45432</v>
      </c>
      <c r="B6666" s="9">
        <v>-13</v>
      </c>
      <c r="C6666" s="9" t="s">
        <v>27</v>
      </c>
      <c r="D6666" s="9" t="s">
        <v>28</v>
      </c>
      <c r="E6666" s="9" t="s">
        <v>1724</v>
      </c>
      <c r="F6666" s="9" t="s">
        <v>52</v>
      </c>
      <c r="G6666" s="9" t="s">
        <v>3160</v>
      </c>
      <c r="H6666" s="9" t="s">
        <v>1725</v>
      </c>
      <c r="I6666" s="10"/>
      <c r="J6666" s="10"/>
      <c r="K6666" s="10"/>
      <c r="L6666" s="10"/>
      <c r="M6666" s="10"/>
      <c r="N6666" s="10"/>
      <c r="O6666" s="10"/>
      <c r="P6666" s="10"/>
      <c r="Q6666" s="10"/>
      <c r="R6666" s="10"/>
      <c r="S6666" s="10"/>
      <c r="T6666" s="10"/>
      <c r="U6666" s="10"/>
      <c r="V6666" s="10"/>
      <c r="W6666" s="10"/>
      <c r="X6666" s="10"/>
    </row>
    <row r="6667" spans="1:24" hidden="1" x14ac:dyDescent="0.2">
      <c r="A6667" s="3">
        <v>45439</v>
      </c>
      <c r="B6667" s="9">
        <v>-6</v>
      </c>
      <c r="C6667" s="9" t="s">
        <v>27</v>
      </c>
      <c r="D6667" s="9" t="s">
        <v>28</v>
      </c>
      <c r="E6667" s="9" t="s">
        <v>1724</v>
      </c>
      <c r="F6667" s="9" t="s">
        <v>52</v>
      </c>
      <c r="G6667" s="9" t="s">
        <v>3160</v>
      </c>
      <c r="H6667" s="9" t="s">
        <v>1725</v>
      </c>
      <c r="I6667" s="10"/>
      <c r="J6667" s="10"/>
      <c r="K6667" s="10"/>
      <c r="L6667" s="10"/>
      <c r="M6667" s="10"/>
      <c r="N6667" s="10"/>
      <c r="O6667" s="10"/>
      <c r="P6667" s="10"/>
      <c r="Q6667" s="10"/>
      <c r="R6667" s="10"/>
      <c r="S6667" s="10"/>
      <c r="T6667" s="10"/>
      <c r="U6667" s="10"/>
      <c r="V6667" s="10"/>
      <c r="W6667" s="10"/>
      <c r="X6667" s="10"/>
    </row>
    <row r="6668" spans="1:24" hidden="1" x14ac:dyDescent="0.2">
      <c r="A6668" s="3">
        <v>45446</v>
      </c>
      <c r="B6668" s="9">
        <v>-6</v>
      </c>
      <c r="C6668" s="9" t="s">
        <v>27</v>
      </c>
      <c r="D6668" s="9" t="s">
        <v>28</v>
      </c>
      <c r="E6668" s="9" t="s">
        <v>1724</v>
      </c>
      <c r="F6668" s="9" t="s">
        <v>52</v>
      </c>
      <c r="G6668" s="9" t="s">
        <v>3160</v>
      </c>
      <c r="H6668" s="9" t="s">
        <v>1725</v>
      </c>
      <c r="I6668" s="10"/>
      <c r="J6668" s="10"/>
      <c r="K6668" s="10"/>
      <c r="L6668" s="10"/>
      <c r="M6668" s="10"/>
      <c r="N6668" s="10"/>
      <c r="O6668" s="10"/>
      <c r="P6668" s="10"/>
      <c r="Q6668" s="10"/>
      <c r="R6668" s="10"/>
      <c r="S6668" s="10"/>
      <c r="T6668" s="10"/>
      <c r="U6668" s="10"/>
      <c r="V6668" s="10"/>
      <c r="W6668" s="10"/>
      <c r="X6668" s="10"/>
    </row>
    <row r="6669" spans="1:24" hidden="1" x14ac:dyDescent="0.2">
      <c r="A6669" s="3">
        <v>45446</v>
      </c>
      <c r="B6669" s="9">
        <v>-1.5</v>
      </c>
      <c r="C6669" s="9" t="s">
        <v>27</v>
      </c>
      <c r="D6669" s="9" t="s">
        <v>28</v>
      </c>
      <c r="E6669" s="9" t="s">
        <v>1724</v>
      </c>
      <c r="F6669" s="9" t="s">
        <v>52</v>
      </c>
      <c r="G6669" s="9" t="s">
        <v>3160</v>
      </c>
      <c r="H6669" s="9" t="s">
        <v>1725</v>
      </c>
      <c r="I6669" s="10"/>
      <c r="J6669" s="10"/>
      <c r="K6669" s="10"/>
      <c r="L6669" s="10"/>
      <c r="M6669" s="10"/>
      <c r="N6669" s="10"/>
      <c r="O6669" s="10"/>
      <c r="P6669" s="10"/>
      <c r="Q6669" s="10"/>
      <c r="R6669" s="10"/>
      <c r="S6669" s="10"/>
      <c r="T6669" s="10"/>
      <c r="U6669" s="10"/>
      <c r="V6669" s="10"/>
      <c r="W6669" s="10"/>
      <c r="X6669" s="10"/>
    </row>
    <row r="6670" spans="1:24" hidden="1" x14ac:dyDescent="0.2">
      <c r="A6670" s="3">
        <v>45453</v>
      </c>
      <c r="B6670" s="9">
        <v>-11</v>
      </c>
      <c r="C6670" s="9" t="s">
        <v>27</v>
      </c>
      <c r="D6670" s="9" t="s">
        <v>28</v>
      </c>
      <c r="E6670" s="9" t="s">
        <v>1724</v>
      </c>
      <c r="F6670" s="9" t="s">
        <v>52</v>
      </c>
      <c r="G6670" s="9" t="s">
        <v>3160</v>
      </c>
      <c r="H6670" s="9" t="s">
        <v>1725</v>
      </c>
      <c r="I6670" s="10"/>
      <c r="J6670" s="10"/>
      <c r="K6670" s="10"/>
      <c r="L6670" s="10"/>
      <c r="M6670" s="10"/>
      <c r="N6670" s="10"/>
      <c r="O6670" s="10"/>
      <c r="P6670" s="10"/>
      <c r="Q6670" s="10"/>
      <c r="R6670" s="10"/>
      <c r="S6670" s="10"/>
      <c r="T6670" s="10"/>
      <c r="U6670" s="10"/>
      <c r="V6670" s="10"/>
      <c r="W6670" s="10"/>
      <c r="X6670" s="10"/>
    </row>
    <row r="6671" spans="1:24" hidden="1" x14ac:dyDescent="0.2">
      <c r="A6671" s="3">
        <v>45457</v>
      </c>
      <c r="B6671" s="9">
        <v>-1.5</v>
      </c>
      <c r="C6671" s="9" t="s">
        <v>27</v>
      </c>
      <c r="D6671" s="9" t="s">
        <v>28</v>
      </c>
      <c r="E6671" s="9" t="s">
        <v>1724</v>
      </c>
      <c r="F6671" s="9" t="s">
        <v>52</v>
      </c>
      <c r="G6671" s="9" t="s">
        <v>3160</v>
      </c>
      <c r="H6671" s="9" t="s">
        <v>1725</v>
      </c>
      <c r="I6671" s="10"/>
      <c r="J6671" s="10"/>
      <c r="K6671" s="10"/>
      <c r="L6671" s="10"/>
      <c r="M6671" s="10"/>
      <c r="N6671" s="10"/>
      <c r="O6671" s="10"/>
      <c r="P6671" s="10"/>
      <c r="Q6671" s="10"/>
      <c r="R6671" s="10"/>
      <c r="S6671" s="10"/>
      <c r="T6671" s="10"/>
      <c r="U6671" s="10"/>
      <c r="V6671" s="10"/>
      <c r="W6671" s="10"/>
      <c r="X6671" s="10"/>
    </row>
    <row r="6672" spans="1:24" hidden="1" x14ac:dyDescent="0.2">
      <c r="A6672" s="3">
        <v>45460</v>
      </c>
      <c r="B6672" s="9">
        <v>-7.5</v>
      </c>
      <c r="C6672" s="9" t="s">
        <v>27</v>
      </c>
      <c r="D6672" s="9" t="s">
        <v>28</v>
      </c>
      <c r="E6672" s="9" t="s">
        <v>1724</v>
      </c>
      <c r="F6672" s="9" t="s">
        <v>52</v>
      </c>
      <c r="G6672" s="9" t="s">
        <v>3160</v>
      </c>
      <c r="H6672" s="9" t="s">
        <v>1725</v>
      </c>
      <c r="I6672" s="10"/>
      <c r="J6672" s="10"/>
      <c r="K6672" s="10"/>
      <c r="L6672" s="10"/>
      <c r="M6672" s="10"/>
      <c r="N6672" s="10"/>
      <c r="O6672" s="10"/>
      <c r="P6672" s="10"/>
      <c r="Q6672" s="10"/>
      <c r="R6672" s="10"/>
      <c r="S6672" s="10"/>
      <c r="T6672" s="10"/>
      <c r="U6672" s="10"/>
      <c r="V6672" s="10"/>
      <c r="W6672" s="10"/>
      <c r="X6672" s="10"/>
    </row>
    <row r="6673" spans="1:24" hidden="1" x14ac:dyDescent="0.2">
      <c r="A6673" s="3">
        <v>45464</v>
      </c>
      <c r="B6673" s="9">
        <v>-7.5</v>
      </c>
      <c r="C6673" s="9" t="s">
        <v>27</v>
      </c>
      <c r="D6673" s="9" t="s">
        <v>28</v>
      </c>
      <c r="E6673" s="9" t="s">
        <v>1724</v>
      </c>
      <c r="F6673" s="9" t="s">
        <v>52</v>
      </c>
      <c r="G6673" s="9" t="s">
        <v>3160</v>
      </c>
      <c r="H6673" s="9" t="s">
        <v>1725</v>
      </c>
      <c r="I6673" s="10"/>
      <c r="J6673" s="10"/>
      <c r="K6673" s="10"/>
      <c r="L6673" s="10"/>
      <c r="M6673" s="10"/>
      <c r="N6673" s="10"/>
      <c r="O6673" s="10"/>
      <c r="P6673" s="10"/>
      <c r="Q6673" s="10"/>
      <c r="R6673" s="10"/>
      <c r="S6673" s="10"/>
      <c r="T6673" s="10"/>
      <c r="U6673" s="10"/>
      <c r="V6673" s="10"/>
      <c r="W6673" s="10"/>
      <c r="X6673" s="10"/>
    </row>
    <row r="6674" spans="1:24" hidden="1" x14ac:dyDescent="0.2">
      <c r="A6674" s="3">
        <v>45464</v>
      </c>
      <c r="B6674" s="9">
        <v>-1.5</v>
      </c>
      <c r="C6674" s="9" t="s">
        <v>27</v>
      </c>
      <c r="D6674" s="9" t="s">
        <v>28</v>
      </c>
      <c r="E6674" s="9" t="s">
        <v>1724</v>
      </c>
      <c r="F6674" s="9" t="s">
        <v>52</v>
      </c>
      <c r="G6674" s="9" t="s">
        <v>3160</v>
      </c>
      <c r="H6674" s="9" t="s">
        <v>1725</v>
      </c>
      <c r="I6674" s="10"/>
      <c r="J6674" s="10"/>
      <c r="K6674" s="10"/>
      <c r="L6674" s="10"/>
      <c r="M6674" s="10"/>
      <c r="N6674" s="10"/>
      <c r="O6674" s="10"/>
      <c r="P6674" s="10"/>
      <c r="Q6674" s="10"/>
      <c r="R6674" s="10"/>
      <c r="S6674" s="10"/>
      <c r="T6674" s="10"/>
      <c r="U6674" s="10"/>
      <c r="V6674" s="10"/>
      <c r="W6674" s="10"/>
      <c r="X6674" s="10"/>
    </row>
    <row r="6675" spans="1:24" hidden="1" x14ac:dyDescent="0.2">
      <c r="A6675" s="3">
        <v>45488</v>
      </c>
      <c r="B6675" s="9">
        <v>-6</v>
      </c>
      <c r="C6675" s="9" t="s">
        <v>27</v>
      </c>
      <c r="D6675" s="9" t="s">
        <v>28</v>
      </c>
      <c r="E6675" s="9" t="s">
        <v>1724</v>
      </c>
      <c r="F6675" s="9" t="s">
        <v>52</v>
      </c>
      <c r="G6675" s="9" t="s">
        <v>3160</v>
      </c>
      <c r="H6675" s="9" t="s">
        <v>1725</v>
      </c>
      <c r="I6675" s="10"/>
      <c r="J6675" s="10"/>
      <c r="K6675" s="10"/>
      <c r="L6675" s="10"/>
      <c r="M6675" s="10"/>
      <c r="N6675" s="10"/>
      <c r="O6675" s="10"/>
      <c r="P6675" s="10"/>
      <c r="Q6675" s="10"/>
      <c r="R6675" s="10"/>
      <c r="S6675" s="10"/>
      <c r="T6675" s="10"/>
      <c r="U6675" s="10"/>
      <c r="V6675" s="10"/>
      <c r="W6675" s="10"/>
      <c r="X6675" s="10"/>
    </row>
    <row r="6676" spans="1:24" hidden="1" x14ac:dyDescent="0.2">
      <c r="A6676" s="3">
        <v>45497</v>
      </c>
      <c r="B6676" s="9">
        <v>-11</v>
      </c>
      <c r="C6676" s="9" t="s">
        <v>27</v>
      </c>
      <c r="D6676" s="9" t="s">
        <v>28</v>
      </c>
      <c r="E6676" s="9" t="s">
        <v>1724</v>
      </c>
      <c r="F6676" s="9" t="s">
        <v>52</v>
      </c>
      <c r="G6676" s="9" t="s">
        <v>3160</v>
      </c>
      <c r="H6676" s="9" t="s">
        <v>1725</v>
      </c>
      <c r="I6676" s="10"/>
      <c r="J6676" s="10"/>
      <c r="K6676" s="10"/>
      <c r="L6676" s="10"/>
      <c r="M6676" s="10"/>
      <c r="N6676" s="10"/>
      <c r="O6676" s="10"/>
      <c r="P6676" s="10"/>
      <c r="Q6676" s="10"/>
      <c r="R6676" s="10"/>
      <c r="S6676" s="10"/>
      <c r="T6676" s="10"/>
      <c r="U6676" s="10"/>
      <c r="V6676" s="10"/>
      <c r="W6676" s="10"/>
      <c r="X6676" s="10"/>
    </row>
    <row r="6677" spans="1:24" hidden="1" x14ac:dyDescent="0.2">
      <c r="A6677" s="3">
        <v>45502</v>
      </c>
      <c r="B6677" s="9">
        <v>-7.5</v>
      </c>
      <c r="C6677" s="9" t="s">
        <v>27</v>
      </c>
      <c r="D6677" s="9" t="s">
        <v>28</v>
      </c>
      <c r="E6677" s="9" t="s">
        <v>1724</v>
      </c>
      <c r="F6677" s="9" t="s">
        <v>52</v>
      </c>
      <c r="G6677" s="9" t="s">
        <v>3160</v>
      </c>
      <c r="H6677" s="9" t="s">
        <v>1725</v>
      </c>
      <c r="I6677" s="10"/>
      <c r="J6677" s="10"/>
      <c r="K6677" s="10"/>
      <c r="L6677" s="10"/>
      <c r="M6677" s="10"/>
      <c r="N6677" s="10"/>
      <c r="O6677" s="10"/>
      <c r="P6677" s="10"/>
      <c r="Q6677" s="10"/>
      <c r="R6677" s="10"/>
      <c r="S6677" s="10"/>
      <c r="T6677" s="10"/>
      <c r="U6677" s="10"/>
      <c r="V6677" s="10"/>
      <c r="W6677" s="10"/>
      <c r="X6677" s="10"/>
    </row>
    <row r="6678" spans="1:24" hidden="1" x14ac:dyDescent="0.2">
      <c r="A6678" s="3">
        <v>45509</v>
      </c>
      <c r="B6678" s="9">
        <v>-9</v>
      </c>
      <c r="C6678" s="9" t="s">
        <v>27</v>
      </c>
      <c r="D6678" s="9" t="s">
        <v>28</v>
      </c>
      <c r="E6678" s="9" t="s">
        <v>1724</v>
      </c>
      <c r="F6678" s="9" t="s">
        <v>52</v>
      </c>
      <c r="G6678" s="9" t="s">
        <v>3160</v>
      </c>
      <c r="H6678" s="9" t="s">
        <v>1725</v>
      </c>
      <c r="I6678" s="10"/>
      <c r="J6678" s="10"/>
      <c r="K6678" s="10"/>
      <c r="L6678" s="10"/>
      <c r="M6678" s="10"/>
      <c r="N6678" s="10"/>
      <c r="O6678" s="10"/>
      <c r="P6678" s="10"/>
      <c r="Q6678" s="10"/>
      <c r="R6678" s="10"/>
      <c r="S6678" s="10"/>
      <c r="T6678" s="10"/>
      <c r="U6678" s="10"/>
      <c r="V6678" s="10"/>
      <c r="W6678" s="10"/>
      <c r="X6678" s="10"/>
    </row>
    <row r="6679" spans="1:24" hidden="1" x14ac:dyDescent="0.2">
      <c r="A6679" s="3">
        <v>45523</v>
      </c>
      <c r="B6679" s="9">
        <v>-7.5</v>
      </c>
      <c r="C6679" s="9" t="s">
        <v>27</v>
      </c>
      <c r="D6679" s="9" t="s">
        <v>28</v>
      </c>
      <c r="E6679" s="9" t="s">
        <v>1724</v>
      </c>
      <c r="F6679" s="9" t="s">
        <v>52</v>
      </c>
      <c r="G6679" s="9" t="s">
        <v>3160</v>
      </c>
      <c r="H6679" s="9" t="s">
        <v>1725</v>
      </c>
      <c r="I6679" s="10"/>
      <c r="J6679" s="10"/>
      <c r="K6679" s="10"/>
      <c r="L6679" s="10"/>
      <c r="M6679" s="10"/>
      <c r="N6679" s="10"/>
      <c r="O6679" s="10"/>
      <c r="P6679" s="10"/>
      <c r="Q6679" s="10"/>
      <c r="R6679" s="10"/>
      <c r="S6679" s="10"/>
      <c r="T6679" s="10"/>
      <c r="U6679" s="10"/>
      <c r="V6679" s="10"/>
      <c r="W6679" s="10"/>
      <c r="X6679" s="10"/>
    </row>
    <row r="6680" spans="1:24" hidden="1" x14ac:dyDescent="0.2">
      <c r="A6680" s="3">
        <v>45527</v>
      </c>
      <c r="B6680" s="9">
        <v>-9.5</v>
      </c>
      <c r="C6680" s="9" t="s">
        <v>27</v>
      </c>
      <c r="D6680" s="9" t="s">
        <v>28</v>
      </c>
      <c r="E6680" s="9" t="s">
        <v>1724</v>
      </c>
      <c r="F6680" s="9" t="s">
        <v>52</v>
      </c>
      <c r="G6680" s="9" t="s">
        <v>3160</v>
      </c>
      <c r="H6680" s="9" t="s">
        <v>1725</v>
      </c>
      <c r="I6680" s="10"/>
      <c r="J6680" s="10"/>
      <c r="K6680" s="10"/>
      <c r="L6680" s="10"/>
      <c r="M6680" s="10"/>
      <c r="N6680" s="10"/>
      <c r="O6680" s="10"/>
      <c r="P6680" s="10"/>
      <c r="Q6680" s="10"/>
      <c r="R6680" s="10"/>
      <c r="S6680" s="10"/>
      <c r="T6680" s="10"/>
      <c r="U6680" s="10"/>
      <c r="V6680" s="10"/>
      <c r="W6680" s="10"/>
      <c r="X6680" s="10"/>
    </row>
    <row r="6681" spans="1:24" hidden="1" x14ac:dyDescent="0.2">
      <c r="A6681" s="3">
        <v>45593</v>
      </c>
      <c r="B6681" s="9">
        <v>-20</v>
      </c>
      <c r="C6681" s="9" t="s">
        <v>27</v>
      </c>
      <c r="D6681" s="9" t="s">
        <v>28</v>
      </c>
      <c r="E6681" s="9" t="s">
        <v>1724</v>
      </c>
      <c r="F6681" s="9" t="s">
        <v>52</v>
      </c>
      <c r="G6681" s="9" t="s">
        <v>3160</v>
      </c>
      <c r="H6681" s="9" t="s">
        <v>1725</v>
      </c>
      <c r="I6681" s="10"/>
      <c r="J6681" s="10"/>
      <c r="K6681" s="10"/>
      <c r="L6681" s="10"/>
      <c r="M6681" s="10"/>
      <c r="N6681" s="10"/>
      <c r="O6681" s="10"/>
      <c r="P6681" s="10"/>
      <c r="Q6681" s="10"/>
      <c r="R6681" s="10"/>
      <c r="S6681" s="10"/>
      <c r="T6681" s="10"/>
      <c r="U6681" s="10"/>
      <c r="V6681" s="10"/>
      <c r="W6681" s="10"/>
      <c r="X6681" s="10"/>
    </row>
    <row r="6682" spans="1:24" hidden="1" x14ac:dyDescent="0.2">
      <c r="A6682" s="3">
        <v>45593</v>
      </c>
      <c r="B6682" s="9">
        <v>-7</v>
      </c>
      <c r="C6682" s="9" t="s">
        <v>27</v>
      </c>
      <c r="D6682" s="9" t="s">
        <v>28</v>
      </c>
      <c r="E6682" s="9" t="s">
        <v>2957</v>
      </c>
      <c r="F6682" s="9" t="s">
        <v>52</v>
      </c>
      <c r="G6682" s="9" t="s">
        <v>3160</v>
      </c>
      <c r="H6682" s="9" t="s">
        <v>1725</v>
      </c>
      <c r="I6682" s="10"/>
      <c r="J6682" s="10"/>
      <c r="K6682" s="10"/>
      <c r="L6682" s="10"/>
      <c r="M6682" s="10"/>
      <c r="N6682" s="10"/>
      <c r="O6682" s="10"/>
      <c r="P6682" s="10"/>
      <c r="Q6682" s="10"/>
      <c r="R6682" s="10"/>
      <c r="S6682" s="10"/>
      <c r="T6682" s="10"/>
      <c r="U6682" s="10"/>
      <c r="V6682" s="10"/>
      <c r="W6682" s="10"/>
      <c r="X6682" s="10"/>
    </row>
    <row r="6683" spans="1:24" hidden="1" x14ac:dyDescent="0.2">
      <c r="A6683" s="3">
        <v>45593</v>
      </c>
      <c r="B6683" s="9">
        <v>-7</v>
      </c>
      <c r="C6683" s="9" t="s">
        <v>27</v>
      </c>
      <c r="D6683" s="9" t="s">
        <v>28</v>
      </c>
      <c r="E6683" s="9" t="s">
        <v>2957</v>
      </c>
      <c r="F6683" s="9" t="s">
        <v>52</v>
      </c>
      <c r="G6683" s="9" t="s">
        <v>3160</v>
      </c>
      <c r="H6683" s="9" t="s">
        <v>1725</v>
      </c>
      <c r="I6683" s="10"/>
      <c r="J6683" s="10"/>
      <c r="K6683" s="10"/>
      <c r="L6683" s="10"/>
      <c r="M6683" s="10"/>
      <c r="N6683" s="10"/>
      <c r="O6683" s="10"/>
      <c r="P6683" s="10"/>
      <c r="Q6683" s="10"/>
      <c r="R6683" s="10"/>
      <c r="S6683" s="10"/>
      <c r="T6683" s="10"/>
      <c r="U6683" s="10"/>
      <c r="V6683" s="10"/>
      <c r="W6683" s="10"/>
      <c r="X6683" s="10"/>
    </row>
    <row r="6684" spans="1:24" hidden="1" x14ac:dyDescent="0.2">
      <c r="A6684" s="3">
        <v>45743</v>
      </c>
      <c r="B6684" s="9">
        <v>-6.5</v>
      </c>
      <c r="C6684" s="9" t="s">
        <v>27</v>
      </c>
      <c r="D6684" s="9" t="s">
        <v>28</v>
      </c>
      <c r="E6684" s="9" t="s">
        <v>2957</v>
      </c>
      <c r="F6684" s="9" t="s">
        <v>52</v>
      </c>
      <c r="G6684" s="9" t="s">
        <v>3160</v>
      </c>
      <c r="H6684" s="9" t="s">
        <v>1725</v>
      </c>
      <c r="I6684" s="10"/>
      <c r="J6684" s="10"/>
      <c r="K6684" s="10"/>
      <c r="L6684" s="10"/>
      <c r="M6684" s="10"/>
      <c r="N6684" s="10"/>
      <c r="O6684" s="10"/>
      <c r="P6684" s="10"/>
      <c r="Q6684" s="10"/>
      <c r="R6684" s="10"/>
      <c r="S6684" s="10"/>
      <c r="T6684" s="10"/>
      <c r="U6684" s="10"/>
      <c r="V6684" s="10"/>
      <c r="W6684" s="10"/>
      <c r="X6684" s="10"/>
    </row>
    <row r="6685" spans="1:24" hidden="1" x14ac:dyDescent="0.2">
      <c r="A6685" s="3">
        <v>45495</v>
      </c>
      <c r="B6685" s="9">
        <v>-8.6199999999999992</v>
      </c>
      <c r="C6685" s="9" t="s">
        <v>27</v>
      </c>
      <c r="D6685" s="9" t="s">
        <v>28</v>
      </c>
      <c r="E6685" s="9" t="s">
        <v>2450</v>
      </c>
      <c r="F6685" s="9" t="s">
        <v>52</v>
      </c>
      <c r="G6685" s="9" t="s">
        <v>3160</v>
      </c>
      <c r="H6685" s="9" t="s">
        <v>1725</v>
      </c>
      <c r="I6685" s="10"/>
      <c r="J6685" s="10"/>
      <c r="K6685" s="10"/>
      <c r="L6685" s="10"/>
      <c r="M6685" s="10"/>
      <c r="N6685" s="10"/>
      <c r="O6685" s="10"/>
      <c r="P6685" s="10"/>
      <c r="Q6685" s="10"/>
      <c r="R6685" s="10"/>
      <c r="S6685" s="10"/>
      <c r="T6685" s="10"/>
      <c r="U6685" s="10"/>
      <c r="V6685" s="10"/>
      <c r="W6685" s="10"/>
      <c r="X6685" s="10"/>
    </row>
    <row r="6686" spans="1:24" hidden="1" x14ac:dyDescent="0.2">
      <c r="A6686" s="3">
        <v>45533</v>
      </c>
      <c r="B6686" s="9">
        <v>-8.1199999999999992</v>
      </c>
      <c r="C6686" s="9" t="s">
        <v>27</v>
      </c>
      <c r="D6686" s="9" t="s">
        <v>28</v>
      </c>
      <c r="E6686" s="9" t="s">
        <v>2450</v>
      </c>
      <c r="F6686" s="9" t="s">
        <v>52</v>
      </c>
      <c r="G6686" s="9" t="s">
        <v>3160</v>
      </c>
      <c r="H6686" s="9" t="s">
        <v>1725</v>
      </c>
      <c r="I6686" s="10"/>
      <c r="J6686" s="10"/>
      <c r="K6686" s="10"/>
      <c r="L6686" s="10"/>
      <c r="M6686" s="10"/>
      <c r="N6686" s="10"/>
      <c r="O6686" s="10"/>
      <c r="P6686" s="10"/>
      <c r="Q6686" s="10"/>
      <c r="R6686" s="10"/>
      <c r="S6686" s="10"/>
      <c r="T6686" s="10"/>
      <c r="U6686" s="10"/>
      <c r="V6686" s="10"/>
      <c r="W6686" s="10"/>
      <c r="X6686" s="10"/>
    </row>
    <row r="6687" spans="1:24" hidden="1" x14ac:dyDescent="0.2">
      <c r="A6687" s="3">
        <v>45541</v>
      </c>
      <c r="B6687" s="9">
        <v>-7.1</v>
      </c>
      <c r="C6687" s="9" t="s">
        <v>27</v>
      </c>
      <c r="D6687" s="9" t="s">
        <v>28</v>
      </c>
      <c r="E6687" s="9" t="s">
        <v>2450</v>
      </c>
      <c r="F6687" s="9" t="s">
        <v>52</v>
      </c>
      <c r="G6687" s="9" t="s">
        <v>3160</v>
      </c>
      <c r="H6687" s="9" t="s">
        <v>1725</v>
      </c>
      <c r="I6687" s="10"/>
      <c r="J6687" s="10"/>
      <c r="K6687" s="10"/>
      <c r="L6687" s="10"/>
      <c r="M6687" s="10"/>
      <c r="N6687" s="10"/>
      <c r="O6687" s="10"/>
      <c r="P6687" s="10"/>
      <c r="Q6687" s="10"/>
      <c r="R6687" s="10"/>
      <c r="S6687" s="10"/>
      <c r="T6687" s="10"/>
      <c r="U6687" s="10"/>
      <c r="V6687" s="10"/>
      <c r="W6687" s="10"/>
      <c r="X6687" s="10"/>
    </row>
    <row r="6688" spans="1:24" hidden="1" x14ac:dyDescent="0.2">
      <c r="A6688" s="3">
        <v>45541</v>
      </c>
      <c r="B6688" s="9">
        <v>-5.07</v>
      </c>
      <c r="C6688" s="9" t="s">
        <v>27</v>
      </c>
      <c r="D6688" s="9" t="s">
        <v>28</v>
      </c>
      <c r="E6688" s="9" t="s">
        <v>2450</v>
      </c>
      <c r="F6688" s="9" t="s">
        <v>52</v>
      </c>
      <c r="G6688" s="9" t="s">
        <v>3160</v>
      </c>
      <c r="H6688" s="9" t="s">
        <v>1725</v>
      </c>
      <c r="I6688" s="10"/>
      <c r="J6688" s="10"/>
      <c r="K6688" s="10"/>
      <c r="L6688" s="10"/>
      <c r="M6688" s="10"/>
      <c r="N6688" s="10"/>
      <c r="O6688" s="10"/>
      <c r="P6688" s="10"/>
      <c r="Q6688" s="10"/>
      <c r="R6688" s="10"/>
      <c r="S6688" s="10"/>
      <c r="T6688" s="10"/>
      <c r="U6688" s="10"/>
      <c r="V6688" s="10"/>
      <c r="W6688" s="10"/>
      <c r="X6688" s="10"/>
    </row>
    <row r="6689" spans="1:24" hidden="1" x14ac:dyDescent="0.2">
      <c r="A6689" s="3">
        <v>45547</v>
      </c>
      <c r="B6689" s="9">
        <v>-8.1199999999999992</v>
      </c>
      <c r="C6689" s="9" t="s">
        <v>27</v>
      </c>
      <c r="D6689" s="9" t="s">
        <v>28</v>
      </c>
      <c r="E6689" s="9" t="s">
        <v>2450</v>
      </c>
      <c r="F6689" s="9" t="s">
        <v>52</v>
      </c>
      <c r="G6689" s="9" t="s">
        <v>3160</v>
      </c>
      <c r="H6689" s="9" t="s">
        <v>1725</v>
      </c>
      <c r="I6689" s="10"/>
      <c r="J6689" s="10"/>
      <c r="K6689" s="10"/>
      <c r="L6689" s="10"/>
      <c r="M6689" s="10"/>
      <c r="N6689" s="10"/>
      <c r="O6689" s="10"/>
      <c r="P6689" s="10"/>
      <c r="Q6689" s="10"/>
      <c r="R6689" s="10"/>
      <c r="S6689" s="10"/>
      <c r="T6689" s="10"/>
      <c r="U6689" s="10"/>
      <c r="V6689" s="10"/>
      <c r="W6689" s="10"/>
      <c r="X6689" s="10"/>
    </row>
    <row r="6690" spans="1:24" hidden="1" x14ac:dyDescent="0.2">
      <c r="A6690" s="3">
        <v>45572</v>
      </c>
      <c r="B6690" s="9">
        <v>-8.1199999999999992</v>
      </c>
      <c r="C6690" s="9" t="s">
        <v>27</v>
      </c>
      <c r="D6690" s="9" t="s">
        <v>28</v>
      </c>
      <c r="E6690" s="9" t="s">
        <v>2450</v>
      </c>
      <c r="F6690" s="9" t="s">
        <v>52</v>
      </c>
      <c r="G6690" s="9" t="s">
        <v>3160</v>
      </c>
      <c r="H6690" s="9" t="s">
        <v>1725</v>
      </c>
      <c r="I6690" s="10"/>
      <c r="J6690" s="10"/>
      <c r="K6690" s="10"/>
      <c r="L6690" s="10"/>
      <c r="M6690" s="10"/>
      <c r="N6690" s="10"/>
      <c r="O6690" s="10"/>
      <c r="P6690" s="10"/>
      <c r="Q6690" s="10"/>
      <c r="R6690" s="10"/>
      <c r="S6690" s="10"/>
      <c r="T6690" s="10"/>
      <c r="U6690" s="10"/>
      <c r="V6690" s="10"/>
      <c r="W6690" s="10"/>
      <c r="X6690" s="10"/>
    </row>
    <row r="6691" spans="1:24" hidden="1" x14ac:dyDescent="0.2">
      <c r="A6691" s="3">
        <v>45576</v>
      </c>
      <c r="B6691" s="9">
        <v>-9.64</v>
      </c>
      <c r="C6691" s="9" t="s">
        <v>27</v>
      </c>
      <c r="D6691" s="9" t="s">
        <v>28</v>
      </c>
      <c r="E6691" s="9" t="s">
        <v>2450</v>
      </c>
      <c r="F6691" s="9" t="s">
        <v>52</v>
      </c>
      <c r="G6691" s="9" t="s">
        <v>3160</v>
      </c>
      <c r="H6691" s="9" t="s">
        <v>1725</v>
      </c>
      <c r="I6691" s="10"/>
      <c r="J6691" s="10"/>
      <c r="K6691" s="10"/>
      <c r="L6691" s="10"/>
      <c r="M6691" s="10"/>
      <c r="N6691" s="10"/>
      <c r="O6691" s="10"/>
      <c r="P6691" s="10"/>
      <c r="Q6691" s="10"/>
      <c r="R6691" s="10"/>
      <c r="S6691" s="10"/>
      <c r="T6691" s="10"/>
      <c r="U6691" s="10"/>
      <c r="V6691" s="10"/>
      <c r="W6691" s="10"/>
      <c r="X6691" s="10"/>
    </row>
    <row r="6692" spans="1:24" hidden="1" x14ac:dyDescent="0.2">
      <c r="A6692" s="3">
        <v>45583</v>
      </c>
      <c r="B6692" s="9">
        <v>-11.67</v>
      </c>
      <c r="C6692" s="9" t="s">
        <v>27</v>
      </c>
      <c r="D6692" s="9" t="s">
        <v>28</v>
      </c>
      <c r="E6692" s="9" t="s">
        <v>2450</v>
      </c>
      <c r="F6692" s="9" t="s">
        <v>52</v>
      </c>
      <c r="G6692" s="9" t="s">
        <v>3160</v>
      </c>
      <c r="H6692" s="9" t="s">
        <v>1725</v>
      </c>
      <c r="I6692" s="10"/>
      <c r="J6692" s="10"/>
      <c r="K6692" s="10"/>
      <c r="L6692" s="10"/>
      <c r="M6692" s="10"/>
      <c r="N6692" s="10"/>
      <c r="O6692" s="10"/>
      <c r="P6692" s="10"/>
      <c r="Q6692" s="10"/>
      <c r="R6692" s="10"/>
      <c r="S6692" s="10"/>
      <c r="T6692" s="10"/>
      <c r="U6692" s="10"/>
      <c r="V6692" s="10"/>
      <c r="W6692" s="10"/>
      <c r="X6692" s="10"/>
    </row>
    <row r="6693" spans="1:24" hidden="1" x14ac:dyDescent="0.2">
      <c r="A6693" s="3">
        <v>45593</v>
      </c>
      <c r="B6693" s="9">
        <v>-10.65</v>
      </c>
      <c r="C6693" s="9" t="s">
        <v>27</v>
      </c>
      <c r="D6693" s="9" t="s">
        <v>28</v>
      </c>
      <c r="E6693" s="9" t="s">
        <v>2450</v>
      </c>
      <c r="F6693" s="9" t="s">
        <v>52</v>
      </c>
      <c r="G6693" s="9" t="s">
        <v>3160</v>
      </c>
      <c r="H6693" s="9" t="s">
        <v>1725</v>
      </c>
      <c r="I6693" s="10"/>
      <c r="J6693" s="10"/>
      <c r="K6693" s="10"/>
      <c r="L6693" s="10"/>
      <c r="M6693" s="10"/>
      <c r="N6693" s="10"/>
      <c r="O6693" s="10"/>
      <c r="P6693" s="10"/>
      <c r="Q6693" s="10"/>
      <c r="R6693" s="10"/>
      <c r="S6693" s="10"/>
      <c r="T6693" s="10"/>
      <c r="U6693" s="10"/>
      <c r="V6693" s="10"/>
      <c r="W6693" s="10"/>
      <c r="X6693" s="10"/>
    </row>
    <row r="6694" spans="1:24" hidden="1" x14ac:dyDescent="0.2">
      <c r="A6694" s="3">
        <v>45596</v>
      </c>
      <c r="B6694" s="9">
        <v>-8.1199999999999992</v>
      </c>
      <c r="C6694" s="9" t="s">
        <v>27</v>
      </c>
      <c r="D6694" s="9" t="s">
        <v>28</v>
      </c>
      <c r="E6694" s="9" t="s">
        <v>2450</v>
      </c>
      <c r="F6694" s="9" t="s">
        <v>52</v>
      </c>
      <c r="G6694" s="9" t="s">
        <v>3160</v>
      </c>
      <c r="H6694" s="9" t="s">
        <v>1725</v>
      </c>
      <c r="I6694" s="10"/>
      <c r="J6694" s="10"/>
      <c r="K6694" s="10"/>
      <c r="L6694" s="10"/>
      <c r="M6694" s="10"/>
      <c r="N6694" s="10"/>
      <c r="O6694" s="10"/>
      <c r="P6694" s="10"/>
      <c r="Q6694" s="10"/>
      <c r="R6694" s="10"/>
      <c r="S6694" s="10"/>
      <c r="T6694" s="10"/>
      <c r="U6694" s="10"/>
      <c r="V6694" s="10"/>
      <c r="W6694" s="10"/>
      <c r="X6694" s="10"/>
    </row>
    <row r="6695" spans="1:24" hidden="1" x14ac:dyDescent="0.2">
      <c r="A6695" s="3">
        <v>45603</v>
      </c>
      <c r="B6695" s="9">
        <v>-11.16</v>
      </c>
      <c r="C6695" s="9" t="s">
        <v>27</v>
      </c>
      <c r="D6695" s="9" t="s">
        <v>28</v>
      </c>
      <c r="E6695" s="9" t="s">
        <v>2450</v>
      </c>
      <c r="F6695" s="9" t="s">
        <v>52</v>
      </c>
      <c r="G6695" s="9" t="s">
        <v>3160</v>
      </c>
      <c r="H6695" s="9" t="s">
        <v>1725</v>
      </c>
      <c r="I6695" s="10"/>
      <c r="J6695" s="10"/>
      <c r="K6695" s="10"/>
      <c r="L6695" s="10"/>
      <c r="M6695" s="10"/>
      <c r="N6695" s="10"/>
      <c r="O6695" s="10"/>
      <c r="P6695" s="10"/>
      <c r="Q6695" s="10"/>
      <c r="R6695" s="10"/>
      <c r="S6695" s="10"/>
      <c r="T6695" s="10"/>
      <c r="U6695" s="10"/>
      <c r="V6695" s="10"/>
      <c r="W6695" s="10"/>
      <c r="X6695" s="10"/>
    </row>
    <row r="6696" spans="1:24" hidden="1" x14ac:dyDescent="0.2">
      <c r="A6696" s="3">
        <v>45611</v>
      </c>
      <c r="B6696" s="9">
        <v>-9.64</v>
      </c>
      <c r="C6696" s="9" t="s">
        <v>27</v>
      </c>
      <c r="D6696" s="9" t="s">
        <v>28</v>
      </c>
      <c r="E6696" s="9" t="s">
        <v>2450</v>
      </c>
      <c r="F6696" s="9" t="s">
        <v>52</v>
      </c>
      <c r="G6696" s="9" t="s">
        <v>3160</v>
      </c>
      <c r="H6696" s="9" t="s">
        <v>1725</v>
      </c>
      <c r="I6696" s="10"/>
      <c r="J6696" s="10"/>
      <c r="K6696" s="10"/>
      <c r="L6696" s="10"/>
      <c r="M6696" s="10"/>
      <c r="N6696" s="10"/>
      <c r="O6696" s="10"/>
      <c r="P6696" s="10"/>
      <c r="Q6696" s="10"/>
      <c r="R6696" s="10"/>
      <c r="S6696" s="10"/>
      <c r="T6696" s="10"/>
      <c r="U6696" s="10"/>
      <c r="V6696" s="10"/>
      <c r="W6696" s="10"/>
      <c r="X6696" s="10"/>
    </row>
    <row r="6697" spans="1:24" hidden="1" x14ac:dyDescent="0.2">
      <c r="A6697" s="3">
        <v>45618</v>
      </c>
      <c r="B6697" s="9">
        <v>-8.1199999999999992</v>
      </c>
      <c r="C6697" s="9" t="s">
        <v>27</v>
      </c>
      <c r="D6697" s="9" t="s">
        <v>28</v>
      </c>
      <c r="E6697" s="9" t="s">
        <v>2450</v>
      </c>
      <c r="F6697" s="9" t="s">
        <v>52</v>
      </c>
      <c r="G6697" s="9" t="s">
        <v>3160</v>
      </c>
      <c r="H6697" s="9" t="s">
        <v>1725</v>
      </c>
      <c r="I6697" s="10"/>
      <c r="J6697" s="10"/>
      <c r="K6697" s="10"/>
      <c r="L6697" s="10"/>
      <c r="M6697" s="10"/>
      <c r="N6697" s="10"/>
      <c r="O6697" s="10"/>
      <c r="P6697" s="10"/>
      <c r="Q6697" s="10"/>
      <c r="R6697" s="10"/>
      <c r="S6697" s="10"/>
      <c r="T6697" s="10"/>
      <c r="U6697" s="10"/>
      <c r="V6697" s="10"/>
      <c r="W6697" s="10"/>
      <c r="X6697" s="10"/>
    </row>
    <row r="6698" spans="1:24" hidden="1" x14ac:dyDescent="0.2">
      <c r="A6698" s="3">
        <v>45624</v>
      </c>
      <c r="B6698" s="9">
        <v>-8.1199999999999992</v>
      </c>
      <c r="C6698" s="9" t="s">
        <v>27</v>
      </c>
      <c r="D6698" s="9" t="s">
        <v>28</v>
      </c>
      <c r="E6698" s="9" t="s">
        <v>2450</v>
      </c>
      <c r="F6698" s="9" t="s">
        <v>52</v>
      </c>
      <c r="G6698" s="9" t="s">
        <v>3160</v>
      </c>
      <c r="H6698" s="9" t="s">
        <v>1725</v>
      </c>
      <c r="I6698" s="10"/>
      <c r="J6698" s="10"/>
      <c r="K6698" s="10"/>
      <c r="L6698" s="10"/>
      <c r="M6698" s="10"/>
      <c r="N6698" s="10"/>
      <c r="O6698" s="10"/>
      <c r="P6698" s="10"/>
      <c r="Q6698" s="10"/>
      <c r="R6698" s="10"/>
      <c r="S6698" s="10"/>
      <c r="T6698" s="10"/>
      <c r="U6698" s="10"/>
      <c r="V6698" s="10"/>
      <c r="W6698" s="10"/>
      <c r="X6698" s="10"/>
    </row>
    <row r="6699" spans="1:24" hidden="1" x14ac:dyDescent="0.2">
      <c r="A6699" s="3">
        <v>45769</v>
      </c>
      <c r="B6699" s="9">
        <v>-6.2</v>
      </c>
      <c r="C6699" s="9" t="s">
        <v>27</v>
      </c>
      <c r="D6699" s="9" t="s">
        <v>28</v>
      </c>
      <c r="E6699" s="9" t="s">
        <v>2325</v>
      </c>
      <c r="F6699" s="9" t="s">
        <v>84</v>
      </c>
      <c r="G6699" s="9" t="s">
        <v>85</v>
      </c>
      <c r="H6699" s="9" t="s">
        <v>5484</v>
      </c>
      <c r="I6699" s="10"/>
      <c r="J6699" s="10"/>
      <c r="K6699" s="10"/>
      <c r="L6699" s="10"/>
      <c r="M6699" s="10"/>
      <c r="N6699" s="10"/>
      <c r="O6699" s="10"/>
      <c r="P6699" s="10"/>
      <c r="Q6699" s="10"/>
      <c r="R6699" s="10"/>
      <c r="S6699" s="10"/>
      <c r="T6699" s="10"/>
      <c r="U6699" s="10"/>
      <c r="V6699" s="10"/>
      <c r="W6699" s="10"/>
      <c r="X6699" s="10"/>
    </row>
    <row r="6700" spans="1:24" hidden="1" x14ac:dyDescent="0.2">
      <c r="A6700" s="3">
        <v>45992</v>
      </c>
      <c r="B6700" s="9">
        <v>-4.8</v>
      </c>
      <c r="C6700" s="9" t="s">
        <v>27</v>
      </c>
      <c r="D6700" s="9" t="s">
        <v>28</v>
      </c>
      <c r="E6700" s="9" t="s">
        <v>2325</v>
      </c>
      <c r="F6700" s="9" t="s">
        <v>84</v>
      </c>
      <c r="G6700" s="9" t="s">
        <v>85</v>
      </c>
      <c r="H6700" s="9" t="s">
        <v>5484</v>
      </c>
      <c r="I6700" s="10"/>
      <c r="J6700" s="10"/>
      <c r="K6700" s="10"/>
      <c r="L6700" s="10"/>
      <c r="M6700" s="10"/>
      <c r="N6700" s="10"/>
      <c r="O6700" s="10"/>
      <c r="P6700" s="10"/>
      <c r="Q6700" s="10"/>
      <c r="R6700" s="10"/>
      <c r="S6700" s="10"/>
      <c r="T6700" s="10"/>
      <c r="U6700" s="10"/>
      <c r="V6700" s="10"/>
      <c r="W6700" s="10"/>
      <c r="X6700" s="10"/>
    </row>
    <row r="6701" spans="1:24" hidden="1" x14ac:dyDescent="0.2">
      <c r="A6701" s="3">
        <v>45411</v>
      </c>
      <c r="B6701" s="9">
        <v>-4.09</v>
      </c>
      <c r="C6701" s="9" t="s">
        <v>27</v>
      </c>
      <c r="D6701" s="9" t="s">
        <v>28</v>
      </c>
      <c r="E6701" s="9" t="s">
        <v>2057</v>
      </c>
      <c r="F6701" s="9" t="s">
        <v>84</v>
      </c>
      <c r="G6701" s="9" t="s">
        <v>85</v>
      </c>
      <c r="H6701" s="9" t="s">
        <v>2058</v>
      </c>
      <c r="I6701" s="10"/>
      <c r="J6701" s="10"/>
      <c r="K6701" s="10"/>
      <c r="L6701" s="10"/>
      <c r="M6701" s="10"/>
      <c r="N6701" s="10"/>
      <c r="O6701" s="10"/>
      <c r="P6701" s="10"/>
      <c r="Q6701" s="10"/>
      <c r="R6701" s="10"/>
      <c r="S6701" s="10"/>
      <c r="T6701" s="10"/>
      <c r="U6701" s="10"/>
      <c r="V6701" s="10"/>
      <c r="W6701" s="10"/>
      <c r="X6701" s="10"/>
    </row>
    <row r="6702" spans="1:24" hidden="1" x14ac:dyDescent="0.2">
      <c r="A6702" s="3">
        <v>45680</v>
      </c>
      <c r="B6702" s="9">
        <v>-30</v>
      </c>
      <c r="C6702" s="9" t="s">
        <v>27</v>
      </c>
      <c r="D6702" s="9" t="s">
        <v>28</v>
      </c>
      <c r="E6702" s="9" t="s">
        <v>3391</v>
      </c>
      <c r="F6702" s="9" t="s">
        <v>84</v>
      </c>
      <c r="G6702" s="9" t="s">
        <v>85</v>
      </c>
      <c r="H6702" s="9" t="s">
        <v>3392</v>
      </c>
      <c r="I6702" s="10"/>
      <c r="J6702" s="10"/>
      <c r="K6702" s="10"/>
      <c r="L6702" s="10"/>
      <c r="M6702" s="10"/>
      <c r="N6702" s="10"/>
      <c r="O6702" s="10"/>
      <c r="P6702" s="10"/>
      <c r="Q6702" s="10"/>
      <c r="R6702" s="10"/>
      <c r="S6702" s="10"/>
      <c r="T6702" s="10"/>
      <c r="U6702" s="10"/>
      <c r="V6702" s="10"/>
      <c r="W6702" s="10"/>
      <c r="X6702" s="10"/>
    </row>
    <row r="6703" spans="1:24" hidden="1" x14ac:dyDescent="0.2">
      <c r="A6703" s="3">
        <v>46014</v>
      </c>
      <c r="B6703" s="9">
        <v>-12</v>
      </c>
      <c r="C6703" s="9" t="s">
        <v>27</v>
      </c>
      <c r="D6703" s="9" t="s">
        <v>28</v>
      </c>
      <c r="E6703" s="9" t="s">
        <v>5180</v>
      </c>
      <c r="F6703" s="9" t="s">
        <v>84</v>
      </c>
      <c r="G6703" s="9" t="s">
        <v>85</v>
      </c>
      <c r="H6703" s="9" t="s">
        <v>423</v>
      </c>
      <c r="I6703" s="10"/>
      <c r="J6703" s="10"/>
      <c r="K6703" s="10"/>
      <c r="L6703" s="10"/>
      <c r="M6703" s="10"/>
      <c r="N6703" s="10"/>
      <c r="O6703" s="10"/>
      <c r="P6703" s="10"/>
      <c r="Q6703" s="10"/>
      <c r="R6703" s="10"/>
      <c r="S6703" s="10"/>
      <c r="T6703" s="10"/>
      <c r="U6703" s="10"/>
      <c r="V6703" s="10"/>
      <c r="W6703" s="10"/>
      <c r="X6703" s="10"/>
    </row>
    <row r="6704" spans="1:24" hidden="1" x14ac:dyDescent="0.2">
      <c r="A6704" s="3">
        <v>45408</v>
      </c>
      <c r="B6704" s="9">
        <v>-7</v>
      </c>
      <c r="C6704" s="9" t="s">
        <v>27</v>
      </c>
      <c r="D6704" s="9" t="s">
        <v>28</v>
      </c>
      <c r="E6704" s="9" t="s">
        <v>460</v>
      </c>
      <c r="F6704" s="9" t="s">
        <v>84</v>
      </c>
      <c r="G6704" s="9" t="s">
        <v>85</v>
      </c>
      <c r="H6704" s="9" t="s">
        <v>423</v>
      </c>
      <c r="I6704" s="10"/>
      <c r="J6704" s="10"/>
      <c r="K6704" s="10"/>
      <c r="L6704" s="10"/>
      <c r="M6704" s="10"/>
      <c r="N6704" s="10"/>
      <c r="O6704" s="10"/>
      <c r="P6704" s="10"/>
      <c r="Q6704" s="10"/>
      <c r="R6704" s="10"/>
      <c r="S6704" s="10"/>
      <c r="T6704" s="10"/>
      <c r="U6704" s="10"/>
      <c r="V6704" s="10"/>
      <c r="W6704" s="10"/>
      <c r="X6704" s="10"/>
    </row>
    <row r="6705" spans="1:24" hidden="1" x14ac:dyDescent="0.2">
      <c r="A6705" s="3">
        <v>46009</v>
      </c>
      <c r="B6705" s="9">
        <v>-1</v>
      </c>
      <c r="C6705" s="9" t="s">
        <v>27</v>
      </c>
      <c r="D6705" s="9" t="s">
        <v>28</v>
      </c>
      <c r="E6705" s="9" t="s">
        <v>422</v>
      </c>
      <c r="F6705" s="9" t="s">
        <v>84</v>
      </c>
      <c r="G6705" s="9" t="s">
        <v>85</v>
      </c>
      <c r="H6705" s="9" t="s">
        <v>423</v>
      </c>
      <c r="I6705" s="10"/>
      <c r="J6705" s="10"/>
      <c r="K6705" s="10"/>
      <c r="L6705" s="10"/>
      <c r="M6705" s="10"/>
      <c r="N6705" s="10"/>
      <c r="O6705" s="10"/>
      <c r="P6705" s="10"/>
      <c r="Q6705" s="10"/>
      <c r="R6705" s="10"/>
      <c r="S6705" s="10"/>
      <c r="T6705" s="10"/>
      <c r="U6705" s="10"/>
      <c r="V6705" s="10"/>
      <c r="W6705" s="10"/>
      <c r="X6705" s="10"/>
    </row>
    <row r="6706" spans="1:24" hidden="1" x14ac:dyDescent="0.2">
      <c r="A6706" s="3">
        <v>45387</v>
      </c>
      <c r="B6706" s="9">
        <v>-2.4500000000000002</v>
      </c>
      <c r="C6706" s="9" t="s">
        <v>27</v>
      </c>
      <c r="D6706" s="9" t="s">
        <v>28</v>
      </c>
      <c r="E6706" s="9" t="s">
        <v>1926</v>
      </c>
      <c r="F6706" s="9" t="s">
        <v>84</v>
      </c>
      <c r="G6706" s="9" t="s">
        <v>85</v>
      </c>
      <c r="H6706" s="9" t="s">
        <v>1927</v>
      </c>
      <c r="I6706" s="10"/>
      <c r="J6706" s="10"/>
      <c r="K6706" s="10"/>
      <c r="L6706" s="10"/>
      <c r="M6706" s="10"/>
      <c r="N6706" s="10"/>
      <c r="O6706" s="10"/>
      <c r="P6706" s="10"/>
      <c r="Q6706" s="10"/>
      <c r="R6706" s="10"/>
      <c r="S6706" s="10"/>
      <c r="T6706" s="10"/>
      <c r="U6706" s="10"/>
      <c r="V6706" s="10"/>
      <c r="W6706" s="10"/>
      <c r="X6706" s="10"/>
    </row>
    <row r="6707" spans="1:24" hidden="1" x14ac:dyDescent="0.2">
      <c r="A6707" s="3">
        <v>46020</v>
      </c>
      <c r="B6707" s="9">
        <v>-11.93</v>
      </c>
      <c r="C6707" s="9" t="s">
        <v>5591</v>
      </c>
      <c r="D6707" s="9" t="s">
        <v>28</v>
      </c>
      <c r="E6707" s="9" t="s">
        <v>1926</v>
      </c>
      <c r="F6707" s="9" t="s">
        <v>84</v>
      </c>
      <c r="G6707" s="9" t="s">
        <v>85</v>
      </c>
      <c r="H6707" s="9" t="s">
        <v>1927</v>
      </c>
      <c r="I6707" s="10"/>
      <c r="J6707" s="10"/>
      <c r="K6707" s="10"/>
      <c r="L6707" s="10"/>
      <c r="M6707" s="10"/>
      <c r="N6707" s="10"/>
      <c r="O6707" s="10"/>
      <c r="P6707" s="10"/>
      <c r="Q6707" s="10"/>
      <c r="R6707" s="10"/>
      <c r="S6707" s="10"/>
      <c r="T6707" s="10"/>
      <c r="U6707" s="10"/>
      <c r="V6707" s="10"/>
      <c r="W6707" s="10"/>
      <c r="X6707" s="10"/>
    </row>
    <row r="6708" spans="1:24" hidden="1" x14ac:dyDescent="0.2">
      <c r="A6708" s="3">
        <v>46002</v>
      </c>
      <c r="B6708" s="9">
        <v>-2.06</v>
      </c>
      <c r="C6708" s="9" t="s">
        <v>172</v>
      </c>
      <c r="D6708" s="10"/>
      <c r="E6708" s="9" t="s">
        <v>5405</v>
      </c>
      <c r="F6708" s="9" t="s">
        <v>84</v>
      </c>
      <c r="G6708" s="9" t="s">
        <v>85</v>
      </c>
      <c r="H6708" s="9" t="s">
        <v>1927</v>
      </c>
      <c r="I6708" s="10"/>
      <c r="J6708" s="10"/>
      <c r="K6708" s="10"/>
      <c r="L6708" s="10"/>
      <c r="M6708" s="10"/>
      <c r="N6708" s="10"/>
      <c r="O6708" s="10"/>
      <c r="P6708" s="10"/>
      <c r="Q6708" s="10"/>
      <c r="R6708" s="10"/>
      <c r="S6708" s="10"/>
      <c r="T6708" s="10"/>
      <c r="U6708" s="10"/>
      <c r="V6708" s="10"/>
      <c r="W6708" s="10"/>
      <c r="X6708" s="10"/>
    </row>
    <row r="6709" spans="1:24" hidden="1" x14ac:dyDescent="0.2">
      <c r="A6709" s="3">
        <v>46016</v>
      </c>
      <c r="B6709" s="9">
        <v>-2.12</v>
      </c>
      <c r="C6709" s="9" t="s">
        <v>172</v>
      </c>
      <c r="D6709" s="10"/>
      <c r="E6709" s="9" t="s">
        <v>5463</v>
      </c>
      <c r="F6709" s="9" t="s">
        <v>84</v>
      </c>
      <c r="G6709" s="9" t="s">
        <v>85</v>
      </c>
      <c r="H6709" s="9" t="s">
        <v>1927</v>
      </c>
      <c r="I6709" s="10"/>
      <c r="J6709" s="10"/>
      <c r="K6709" s="10"/>
      <c r="L6709" s="10"/>
      <c r="M6709" s="10"/>
      <c r="N6709" s="10"/>
      <c r="O6709" s="10"/>
      <c r="P6709" s="10"/>
      <c r="Q6709" s="10"/>
      <c r="R6709" s="10"/>
      <c r="S6709" s="10"/>
      <c r="T6709" s="10"/>
      <c r="U6709" s="10"/>
      <c r="V6709" s="10"/>
      <c r="W6709" s="10"/>
      <c r="X6709" s="10"/>
    </row>
    <row r="6710" spans="1:24" hidden="1" x14ac:dyDescent="0.2">
      <c r="A6710" s="3">
        <v>46013</v>
      </c>
      <c r="B6710" s="9">
        <v>-14</v>
      </c>
      <c r="C6710" s="9" t="s">
        <v>27</v>
      </c>
      <c r="D6710" s="9" t="s">
        <v>28</v>
      </c>
      <c r="E6710" s="9" t="s">
        <v>5195</v>
      </c>
      <c r="F6710" s="9" t="s">
        <v>84</v>
      </c>
      <c r="G6710" s="9" t="s">
        <v>85</v>
      </c>
      <c r="H6710" s="9" t="s">
        <v>5592</v>
      </c>
      <c r="I6710" s="10"/>
      <c r="J6710" s="10"/>
      <c r="K6710" s="10"/>
      <c r="L6710" s="10"/>
      <c r="M6710" s="10"/>
      <c r="N6710" s="10"/>
      <c r="O6710" s="10"/>
      <c r="P6710" s="10"/>
      <c r="Q6710" s="10"/>
      <c r="R6710" s="10"/>
      <c r="S6710" s="10"/>
      <c r="T6710" s="10"/>
      <c r="U6710" s="10"/>
      <c r="V6710" s="10"/>
      <c r="W6710" s="10"/>
      <c r="X6710" s="10"/>
    </row>
    <row r="6711" spans="1:24" hidden="1" x14ac:dyDescent="0.2">
      <c r="A6711" s="3">
        <v>45677</v>
      </c>
      <c r="B6711" s="9">
        <v>-3.63</v>
      </c>
      <c r="C6711" s="9" t="s">
        <v>27</v>
      </c>
      <c r="D6711" s="9" t="s">
        <v>28</v>
      </c>
      <c r="E6711" s="9" t="s">
        <v>3361</v>
      </c>
      <c r="F6711" s="9" t="s">
        <v>84</v>
      </c>
      <c r="G6711" s="9" t="s">
        <v>85</v>
      </c>
      <c r="H6711" s="9" t="s">
        <v>5593</v>
      </c>
      <c r="I6711" s="10"/>
      <c r="J6711" s="10"/>
      <c r="K6711" s="10"/>
      <c r="L6711" s="10"/>
      <c r="M6711" s="10"/>
      <c r="N6711" s="10"/>
      <c r="O6711" s="10"/>
      <c r="P6711" s="10"/>
      <c r="Q6711" s="10"/>
      <c r="R6711" s="10"/>
      <c r="S6711" s="10"/>
      <c r="T6711" s="10"/>
      <c r="U6711" s="10"/>
      <c r="V6711" s="10"/>
      <c r="W6711" s="10"/>
      <c r="X6711" s="10"/>
    </row>
    <row r="6712" spans="1:24" hidden="1" x14ac:dyDescent="0.2">
      <c r="A6712" s="3">
        <v>45446</v>
      </c>
      <c r="B6712" s="9">
        <v>-16.5</v>
      </c>
      <c r="C6712" s="9" t="s">
        <v>27</v>
      </c>
      <c r="D6712" s="9" t="s">
        <v>28</v>
      </c>
      <c r="E6712" s="9" t="s">
        <v>2261</v>
      </c>
      <c r="F6712" s="9" t="s">
        <v>84</v>
      </c>
      <c r="G6712" s="9" t="s">
        <v>85</v>
      </c>
      <c r="H6712" s="9" t="s">
        <v>1989</v>
      </c>
      <c r="I6712" s="10"/>
      <c r="J6712" s="10"/>
      <c r="K6712" s="10"/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</row>
    <row r="6713" spans="1:24" hidden="1" x14ac:dyDescent="0.2">
      <c r="A6713" s="3">
        <v>45446</v>
      </c>
      <c r="B6713" s="9">
        <v>-15.6</v>
      </c>
      <c r="C6713" s="9" t="s">
        <v>27</v>
      </c>
      <c r="D6713" s="9" t="s">
        <v>28</v>
      </c>
      <c r="E6713" s="9" t="s">
        <v>2261</v>
      </c>
      <c r="F6713" s="9" t="s">
        <v>84</v>
      </c>
      <c r="G6713" s="9" t="s">
        <v>85</v>
      </c>
      <c r="H6713" s="9" t="s">
        <v>1989</v>
      </c>
      <c r="I6713" s="10"/>
      <c r="J6713" s="10"/>
      <c r="K6713" s="10"/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</row>
    <row r="6714" spans="1:24" hidden="1" x14ac:dyDescent="0.2">
      <c r="A6714" s="3">
        <v>45922</v>
      </c>
      <c r="B6714" s="9">
        <v>-25</v>
      </c>
      <c r="C6714" s="9" t="s">
        <v>27</v>
      </c>
      <c r="D6714" s="9" t="s">
        <v>28</v>
      </c>
      <c r="E6714" s="9" t="s">
        <v>4754</v>
      </c>
      <c r="F6714" s="9" t="s">
        <v>84</v>
      </c>
      <c r="G6714" s="9" t="s">
        <v>85</v>
      </c>
      <c r="H6714" s="9" t="s">
        <v>5956</v>
      </c>
      <c r="I6714" s="10"/>
      <c r="J6714" s="10"/>
      <c r="K6714" s="10"/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</row>
    <row r="6715" spans="1:24" hidden="1" x14ac:dyDescent="0.2">
      <c r="A6715" s="3">
        <v>45559</v>
      </c>
      <c r="B6715" s="9">
        <v>-13.33</v>
      </c>
      <c r="C6715" s="9" t="s">
        <v>27</v>
      </c>
      <c r="D6715" s="9" t="s">
        <v>28</v>
      </c>
      <c r="E6715" s="9" t="s">
        <v>2797</v>
      </c>
      <c r="F6715" s="9" t="s">
        <v>84</v>
      </c>
      <c r="G6715" s="9" t="s">
        <v>85</v>
      </c>
      <c r="H6715" s="9" t="s">
        <v>2798</v>
      </c>
      <c r="I6715" s="10"/>
      <c r="J6715" s="10"/>
      <c r="K6715" s="10"/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</row>
    <row r="6716" spans="1:24" hidden="1" x14ac:dyDescent="0.2">
      <c r="A6716" s="3">
        <v>45758</v>
      </c>
      <c r="B6716" s="9">
        <v>-5.18</v>
      </c>
      <c r="C6716" s="9" t="s">
        <v>27</v>
      </c>
      <c r="D6716" s="9" t="s">
        <v>28</v>
      </c>
      <c r="E6716" s="9" t="s">
        <v>3705</v>
      </c>
      <c r="F6716" s="9" t="s">
        <v>84</v>
      </c>
      <c r="G6716" s="9" t="s">
        <v>85</v>
      </c>
      <c r="H6716" s="9" t="s">
        <v>5481</v>
      </c>
      <c r="I6716" s="10"/>
      <c r="J6716" s="10"/>
      <c r="K6716" s="10"/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</row>
    <row r="6717" spans="1:24" hidden="1" x14ac:dyDescent="0.2">
      <c r="A6717" s="3">
        <v>45484</v>
      </c>
      <c r="B6717" s="9">
        <v>-4</v>
      </c>
      <c r="C6717" s="9" t="s">
        <v>27</v>
      </c>
      <c r="D6717" s="9" t="s">
        <v>28</v>
      </c>
      <c r="E6717" s="9" t="s">
        <v>1419</v>
      </c>
      <c r="F6717" s="9" t="s">
        <v>84</v>
      </c>
      <c r="G6717" s="9" t="s">
        <v>85</v>
      </c>
      <c r="H6717" s="9" t="s">
        <v>1420</v>
      </c>
      <c r="I6717" s="10"/>
      <c r="J6717" s="10"/>
      <c r="K6717" s="10"/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</row>
    <row r="6718" spans="1:24" hidden="1" x14ac:dyDescent="0.2">
      <c r="A6718" s="3">
        <v>45762</v>
      </c>
      <c r="B6718" s="9">
        <v>-6.2</v>
      </c>
      <c r="C6718" s="9" t="s">
        <v>27</v>
      </c>
      <c r="D6718" s="9" t="s">
        <v>28</v>
      </c>
      <c r="E6718" s="9" t="s">
        <v>786</v>
      </c>
      <c r="F6718" s="9" t="s">
        <v>84</v>
      </c>
      <c r="G6718" s="9" t="s">
        <v>85</v>
      </c>
      <c r="H6718" s="9" t="s">
        <v>1420</v>
      </c>
      <c r="I6718" s="10"/>
      <c r="J6718" s="10"/>
      <c r="K6718" s="10"/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</row>
    <row r="6719" spans="1:24" hidden="1" x14ac:dyDescent="0.2">
      <c r="A6719" s="3">
        <v>45836</v>
      </c>
      <c r="B6719" s="9">
        <v>-8.25</v>
      </c>
      <c r="C6719" s="9" t="s">
        <v>172</v>
      </c>
      <c r="D6719" s="10"/>
      <c r="E6719" s="9" t="s">
        <v>4210</v>
      </c>
      <c r="F6719" s="9" t="s">
        <v>5538</v>
      </c>
      <c r="G6719" s="9" t="s">
        <v>5543</v>
      </c>
      <c r="H6719" s="9" t="s">
        <v>4085</v>
      </c>
      <c r="I6719" s="10"/>
      <c r="J6719" s="10"/>
      <c r="K6719" s="10"/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</row>
    <row r="6720" spans="1:24" hidden="1" x14ac:dyDescent="0.2">
      <c r="A6720" s="3">
        <v>45509</v>
      </c>
      <c r="B6720" s="9">
        <v>-22.5</v>
      </c>
      <c r="C6720" s="9" t="s">
        <v>27</v>
      </c>
      <c r="D6720" s="9" t="s">
        <v>28</v>
      </c>
      <c r="E6720" s="9" t="s">
        <v>1335</v>
      </c>
      <c r="F6720" s="9" t="s">
        <v>5538</v>
      </c>
      <c r="G6720" s="9" t="s">
        <v>5543</v>
      </c>
      <c r="H6720" s="9" t="s">
        <v>1336</v>
      </c>
      <c r="I6720" s="10"/>
      <c r="J6720" s="10"/>
      <c r="K6720" s="10"/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</row>
    <row r="6721" spans="1:24" hidden="1" x14ac:dyDescent="0.2">
      <c r="A6721" s="3">
        <v>45933</v>
      </c>
      <c r="B6721" s="9">
        <v>-58.45</v>
      </c>
      <c r="C6721" s="9" t="s">
        <v>172</v>
      </c>
      <c r="D6721" s="10"/>
      <c r="E6721" s="9" t="s">
        <v>4841</v>
      </c>
      <c r="F6721" s="9" t="s">
        <v>5538</v>
      </c>
      <c r="G6721" s="9" t="s">
        <v>5543</v>
      </c>
      <c r="H6721" s="9" t="s">
        <v>4842</v>
      </c>
      <c r="I6721" s="10"/>
      <c r="J6721" s="10"/>
      <c r="K6721" s="10"/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</row>
    <row r="6722" spans="1:24" hidden="1" x14ac:dyDescent="0.2">
      <c r="A6722" s="3">
        <v>45804</v>
      </c>
      <c r="B6722" s="9">
        <v>-20.329999999999998</v>
      </c>
      <c r="C6722" s="9" t="s">
        <v>172</v>
      </c>
      <c r="D6722" s="10"/>
      <c r="E6722" s="9" t="s">
        <v>4017</v>
      </c>
      <c r="F6722" s="9" t="s">
        <v>5538</v>
      </c>
      <c r="G6722" s="9" t="s">
        <v>5543</v>
      </c>
      <c r="H6722" s="9" t="s">
        <v>4018</v>
      </c>
      <c r="I6722" s="10"/>
      <c r="J6722" s="10"/>
      <c r="K6722" s="10"/>
      <c r="L6722" s="10"/>
      <c r="M6722" s="10"/>
      <c r="N6722" s="10"/>
      <c r="O6722" s="10"/>
      <c r="P6722" s="10"/>
      <c r="Q6722" s="10"/>
      <c r="R6722" s="10"/>
      <c r="S6722" s="10"/>
      <c r="T6722" s="10"/>
      <c r="U6722" s="10"/>
      <c r="V6722" s="10"/>
      <c r="W6722" s="10"/>
      <c r="X6722" s="10"/>
    </row>
    <row r="6723" spans="1:24" hidden="1" x14ac:dyDescent="0.2">
      <c r="A6723" s="3">
        <v>45925</v>
      </c>
      <c r="B6723" s="9">
        <v>-13.59</v>
      </c>
      <c r="C6723" s="9" t="s">
        <v>27</v>
      </c>
      <c r="D6723" s="9" t="s">
        <v>28</v>
      </c>
      <c r="E6723" s="9" t="s">
        <v>4796</v>
      </c>
      <c r="F6723" s="9" t="s">
        <v>5538</v>
      </c>
      <c r="G6723" s="9" t="s">
        <v>5543</v>
      </c>
      <c r="H6723" s="9" t="s">
        <v>5640</v>
      </c>
      <c r="I6723" s="10"/>
      <c r="J6723" s="10"/>
      <c r="K6723" s="10"/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</row>
    <row r="6724" spans="1:24" hidden="1" x14ac:dyDescent="0.2">
      <c r="A6724" s="3">
        <v>45411</v>
      </c>
      <c r="B6724" s="9">
        <v>-53</v>
      </c>
      <c r="C6724" s="9" t="s">
        <v>27</v>
      </c>
      <c r="D6724" s="9" t="s">
        <v>28</v>
      </c>
      <c r="E6724" s="9" t="s">
        <v>2076</v>
      </c>
      <c r="F6724" s="9" t="s">
        <v>16</v>
      </c>
      <c r="G6724" s="9" t="s">
        <v>6049</v>
      </c>
      <c r="H6724" s="10" t="s">
        <v>6055</v>
      </c>
      <c r="I6724" s="10"/>
      <c r="J6724" s="10"/>
      <c r="K6724" s="10"/>
      <c r="L6724" s="10"/>
      <c r="M6724" s="10"/>
      <c r="N6724" s="10"/>
      <c r="O6724" s="10"/>
      <c r="P6724" s="10"/>
      <c r="Q6724" s="10"/>
      <c r="R6724" s="10"/>
      <c r="S6724" s="10"/>
      <c r="T6724" s="10"/>
      <c r="U6724" s="10"/>
      <c r="V6724" s="10"/>
      <c r="W6724" s="10"/>
      <c r="X6724" s="10"/>
    </row>
    <row r="6725" spans="1:24" hidden="1" x14ac:dyDescent="0.2">
      <c r="A6725" s="3">
        <v>45446</v>
      </c>
      <c r="B6725" s="9">
        <v>-15.26</v>
      </c>
      <c r="C6725" s="9" t="s">
        <v>27</v>
      </c>
      <c r="D6725" s="9" t="s">
        <v>28</v>
      </c>
      <c r="E6725" s="9" t="s">
        <v>2270</v>
      </c>
      <c r="F6725" s="9" t="s">
        <v>5538</v>
      </c>
      <c r="G6725" s="9" t="s">
        <v>5543</v>
      </c>
      <c r="H6725" s="9" t="s">
        <v>2271</v>
      </c>
      <c r="I6725" s="10"/>
      <c r="J6725" s="10"/>
      <c r="K6725" s="10"/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</row>
    <row r="6726" spans="1:24" hidden="1" x14ac:dyDescent="0.2">
      <c r="A6726" s="3">
        <v>45632</v>
      </c>
      <c r="B6726" s="9">
        <v>-8.1199999999999992</v>
      </c>
      <c r="C6726" s="9" t="s">
        <v>27</v>
      </c>
      <c r="D6726" s="9" t="s">
        <v>28</v>
      </c>
      <c r="E6726" s="9" t="s">
        <v>2450</v>
      </c>
      <c r="F6726" s="9" t="s">
        <v>52</v>
      </c>
      <c r="G6726" s="9" t="s">
        <v>3160</v>
      </c>
      <c r="H6726" s="9" t="s">
        <v>1725</v>
      </c>
      <c r="I6726" s="10"/>
      <c r="J6726" s="10"/>
      <c r="K6726" s="10"/>
      <c r="L6726" s="10"/>
      <c r="M6726" s="10"/>
      <c r="N6726" s="10"/>
      <c r="O6726" s="10"/>
      <c r="P6726" s="10"/>
      <c r="Q6726" s="10"/>
      <c r="R6726" s="10"/>
      <c r="S6726" s="10"/>
      <c r="T6726" s="10"/>
      <c r="U6726" s="10"/>
      <c r="V6726" s="10"/>
      <c r="W6726" s="10"/>
      <c r="X6726" s="10"/>
    </row>
    <row r="6727" spans="1:24" hidden="1" x14ac:dyDescent="0.2">
      <c r="A6727" s="3">
        <v>45635</v>
      </c>
      <c r="B6727" s="9">
        <v>-8.1199999999999992</v>
      </c>
      <c r="C6727" s="9" t="s">
        <v>27</v>
      </c>
      <c r="D6727" s="9" t="s">
        <v>28</v>
      </c>
      <c r="E6727" s="9" t="s">
        <v>2450</v>
      </c>
      <c r="F6727" s="9" t="s">
        <v>52</v>
      </c>
      <c r="G6727" s="9" t="s">
        <v>3160</v>
      </c>
      <c r="H6727" s="9" t="s">
        <v>1725</v>
      </c>
      <c r="I6727" s="10"/>
      <c r="J6727" s="10"/>
      <c r="K6727" s="10"/>
      <c r="L6727" s="10"/>
      <c r="M6727" s="10"/>
      <c r="N6727" s="10"/>
      <c r="O6727" s="10"/>
      <c r="P6727" s="10"/>
      <c r="Q6727" s="10"/>
      <c r="R6727" s="10"/>
      <c r="S6727" s="10"/>
      <c r="T6727" s="10"/>
      <c r="U6727" s="10"/>
      <c r="V6727" s="10"/>
      <c r="W6727" s="10"/>
      <c r="X6727" s="10"/>
    </row>
    <row r="6728" spans="1:24" hidden="1" x14ac:dyDescent="0.2">
      <c r="A6728" s="3">
        <v>45688</v>
      </c>
      <c r="B6728" s="9">
        <v>-9.1300000000000008</v>
      </c>
      <c r="C6728" s="9" t="s">
        <v>27</v>
      </c>
      <c r="D6728" s="9" t="s">
        <v>28</v>
      </c>
      <c r="E6728" s="9" t="s">
        <v>2450</v>
      </c>
      <c r="F6728" s="9" t="s">
        <v>52</v>
      </c>
      <c r="G6728" s="9" t="s">
        <v>3160</v>
      </c>
      <c r="H6728" s="9" t="s">
        <v>1725</v>
      </c>
      <c r="I6728" s="10"/>
      <c r="J6728" s="10"/>
      <c r="K6728" s="10"/>
      <c r="L6728" s="10"/>
      <c r="M6728" s="10"/>
      <c r="N6728" s="10"/>
      <c r="O6728" s="10"/>
      <c r="P6728" s="10"/>
      <c r="Q6728" s="10"/>
      <c r="R6728" s="10"/>
      <c r="S6728" s="10"/>
      <c r="T6728" s="10"/>
      <c r="U6728" s="10"/>
      <c r="V6728" s="10"/>
      <c r="W6728" s="10"/>
      <c r="X6728" s="10"/>
    </row>
    <row r="6729" spans="1:24" hidden="1" x14ac:dyDescent="0.2">
      <c r="A6729" s="3">
        <v>45695</v>
      </c>
      <c r="B6729" s="9">
        <v>-14.21</v>
      </c>
      <c r="C6729" s="9" t="s">
        <v>27</v>
      </c>
      <c r="D6729" s="9" t="s">
        <v>28</v>
      </c>
      <c r="E6729" s="9" t="s">
        <v>2450</v>
      </c>
      <c r="F6729" s="9" t="s">
        <v>52</v>
      </c>
      <c r="G6729" s="9" t="s">
        <v>3160</v>
      </c>
      <c r="H6729" s="9" t="s">
        <v>1725</v>
      </c>
      <c r="I6729" s="10"/>
      <c r="J6729" s="10"/>
      <c r="K6729" s="10"/>
      <c r="L6729" s="10"/>
      <c r="M6729" s="10"/>
      <c r="N6729" s="10"/>
      <c r="O6729" s="10"/>
      <c r="P6729" s="10"/>
      <c r="Q6729" s="10"/>
      <c r="R6729" s="10"/>
      <c r="S6729" s="10"/>
      <c r="T6729" s="10"/>
      <c r="U6729" s="10"/>
      <c r="V6729" s="10"/>
      <c r="W6729" s="10"/>
      <c r="X6729" s="10"/>
    </row>
    <row r="6730" spans="1:24" hidden="1" x14ac:dyDescent="0.2">
      <c r="A6730" s="3">
        <v>45698</v>
      </c>
      <c r="B6730" s="9">
        <v>-7.1</v>
      </c>
      <c r="C6730" s="9" t="s">
        <v>27</v>
      </c>
      <c r="D6730" s="9" t="s">
        <v>28</v>
      </c>
      <c r="E6730" s="9" t="s">
        <v>2450</v>
      </c>
      <c r="F6730" s="9" t="s">
        <v>52</v>
      </c>
      <c r="G6730" s="9" t="s">
        <v>3160</v>
      </c>
      <c r="H6730" s="9" t="s">
        <v>1725</v>
      </c>
      <c r="I6730" s="10"/>
      <c r="J6730" s="10"/>
      <c r="K6730" s="10"/>
      <c r="L6730" s="10"/>
      <c r="M6730" s="10"/>
      <c r="N6730" s="10"/>
      <c r="O6730" s="10"/>
      <c r="P6730" s="10"/>
      <c r="Q6730" s="10"/>
      <c r="R6730" s="10"/>
      <c r="S6730" s="10"/>
      <c r="T6730" s="10"/>
      <c r="U6730" s="10"/>
      <c r="V6730" s="10"/>
      <c r="W6730" s="10"/>
      <c r="X6730" s="10"/>
    </row>
    <row r="6731" spans="1:24" hidden="1" x14ac:dyDescent="0.2">
      <c r="A6731" s="3">
        <v>45708</v>
      </c>
      <c r="B6731" s="9">
        <v>-15.22</v>
      </c>
      <c r="C6731" s="9" t="s">
        <v>27</v>
      </c>
      <c r="D6731" s="9" t="s">
        <v>28</v>
      </c>
      <c r="E6731" s="9" t="s">
        <v>2450</v>
      </c>
      <c r="F6731" s="9" t="s">
        <v>52</v>
      </c>
      <c r="G6731" s="9" t="s">
        <v>3160</v>
      </c>
      <c r="H6731" s="9" t="s">
        <v>1725</v>
      </c>
      <c r="I6731" s="10"/>
      <c r="J6731" s="10"/>
      <c r="K6731" s="10"/>
      <c r="L6731" s="10"/>
      <c r="M6731" s="10"/>
      <c r="N6731" s="10"/>
      <c r="O6731" s="10"/>
      <c r="P6731" s="10"/>
      <c r="Q6731" s="10"/>
      <c r="R6731" s="10"/>
      <c r="S6731" s="10"/>
      <c r="T6731" s="10"/>
      <c r="U6731" s="10"/>
      <c r="V6731" s="10"/>
      <c r="W6731" s="10"/>
      <c r="X6731" s="10"/>
    </row>
    <row r="6732" spans="1:24" hidden="1" x14ac:dyDescent="0.2">
      <c r="A6732" s="3">
        <v>45810</v>
      </c>
      <c r="B6732" s="9">
        <v>-111.2</v>
      </c>
      <c r="C6732" s="9" t="s">
        <v>27</v>
      </c>
      <c r="D6732" s="9" t="s">
        <v>28</v>
      </c>
      <c r="E6732" s="9" t="s">
        <v>4052</v>
      </c>
      <c r="F6732" s="9" t="s">
        <v>4637</v>
      </c>
      <c r="G6732" s="9" t="s">
        <v>5505</v>
      </c>
      <c r="H6732" s="9" t="s">
        <v>4265</v>
      </c>
      <c r="I6732" s="10"/>
      <c r="J6732" s="10"/>
      <c r="K6732" s="10"/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</row>
    <row r="6733" spans="1:24" hidden="1" x14ac:dyDescent="0.2">
      <c r="A6733" s="3">
        <v>45372</v>
      </c>
      <c r="B6733" s="9">
        <v>-60.9</v>
      </c>
      <c r="C6733" s="9" t="s">
        <v>27</v>
      </c>
      <c r="D6733" s="9" t="s">
        <v>28</v>
      </c>
      <c r="E6733" s="9" t="s">
        <v>1852</v>
      </c>
      <c r="F6733" s="9" t="s">
        <v>5538</v>
      </c>
      <c r="G6733" s="9" t="s">
        <v>5543</v>
      </c>
      <c r="H6733" s="9" t="s">
        <v>5580</v>
      </c>
      <c r="I6733" s="10"/>
      <c r="J6733" s="10"/>
      <c r="K6733" s="10"/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</row>
    <row r="6734" spans="1:24" hidden="1" x14ac:dyDescent="0.2">
      <c r="A6734" s="3">
        <v>45384</v>
      </c>
      <c r="B6734" s="9">
        <v>-59.89</v>
      </c>
      <c r="C6734" s="9" t="s">
        <v>27</v>
      </c>
      <c r="D6734" s="9" t="s">
        <v>28</v>
      </c>
      <c r="E6734" s="9" t="s">
        <v>1852</v>
      </c>
      <c r="F6734" s="9" t="s">
        <v>5538</v>
      </c>
      <c r="G6734" s="9" t="s">
        <v>5543</v>
      </c>
      <c r="H6734" s="9" t="s">
        <v>5580</v>
      </c>
      <c r="I6734" s="10"/>
      <c r="J6734" s="10"/>
      <c r="K6734" s="10"/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</row>
    <row r="6735" spans="1:24" hidden="1" x14ac:dyDescent="0.2">
      <c r="A6735" s="3">
        <v>45337</v>
      </c>
      <c r="B6735" s="9">
        <v>-8</v>
      </c>
      <c r="C6735" s="9" t="s">
        <v>27</v>
      </c>
      <c r="D6735" s="9" t="s">
        <v>28</v>
      </c>
      <c r="E6735" s="9" t="s">
        <v>1699</v>
      </c>
      <c r="F6735" s="9" t="s">
        <v>5538</v>
      </c>
      <c r="G6735" s="9" t="s">
        <v>5543</v>
      </c>
      <c r="H6735" s="10" t="s">
        <v>5879</v>
      </c>
      <c r="I6735" s="10"/>
      <c r="J6735" s="10"/>
      <c r="K6735" s="10"/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</row>
    <row r="6736" spans="1:24" hidden="1" x14ac:dyDescent="0.2">
      <c r="A6736" s="3">
        <v>45797</v>
      </c>
      <c r="B6736" s="9">
        <v>-14.22</v>
      </c>
      <c r="C6736" s="9" t="s">
        <v>27</v>
      </c>
      <c r="D6736" s="9" t="s">
        <v>28</v>
      </c>
      <c r="E6736" s="9" t="s">
        <v>3955</v>
      </c>
      <c r="F6736" s="9" t="s">
        <v>5538</v>
      </c>
      <c r="G6736" s="9" t="s">
        <v>5543</v>
      </c>
      <c r="H6736" s="10" t="s">
        <v>5880</v>
      </c>
      <c r="I6736" s="10"/>
      <c r="J6736" s="10"/>
      <c r="K6736" s="10"/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</row>
    <row r="6737" spans="1:24" hidden="1" x14ac:dyDescent="0.2">
      <c r="A6737" s="3">
        <v>45707</v>
      </c>
      <c r="B6737" s="9">
        <v>-11.9</v>
      </c>
      <c r="C6737" s="9" t="s">
        <v>27</v>
      </c>
      <c r="D6737" s="9" t="s">
        <v>28</v>
      </c>
      <c r="E6737" s="9" t="s">
        <v>1138</v>
      </c>
      <c r="F6737" s="9" t="s">
        <v>5538</v>
      </c>
      <c r="G6737" s="9" t="s">
        <v>5543</v>
      </c>
      <c r="H6737" s="9" t="s">
        <v>5582</v>
      </c>
      <c r="I6737" s="10"/>
      <c r="J6737" s="10"/>
      <c r="K6737" s="10"/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</row>
    <row r="6738" spans="1:24" hidden="1" x14ac:dyDescent="0.2">
      <c r="A6738" s="3">
        <v>45831</v>
      </c>
      <c r="B6738" s="9">
        <v>-20</v>
      </c>
      <c r="C6738" s="9" t="s">
        <v>27</v>
      </c>
      <c r="D6738" s="9" t="s">
        <v>28</v>
      </c>
      <c r="E6738" s="9" t="s">
        <v>1415</v>
      </c>
      <c r="F6738" s="9" t="s">
        <v>5538</v>
      </c>
      <c r="G6738" s="9" t="s">
        <v>5543</v>
      </c>
      <c r="H6738" s="9" t="s">
        <v>371</v>
      </c>
      <c r="I6738" s="10"/>
      <c r="J6738" s="10"/>
      <c r="K6738" s="10"/>
      <c r="L6738" s="10"/>
      <c r="M6738" s="10"/>
      <c r="N6738" s="10"/>
      <c r="O6738" s="10"/>
      <c r="P6738" s="10"/>
      <c r="Q6738" s="10"/>
      <c r="R6738" s="10"/>
      <c r="S6738" s="10"/>
      <c r="T6738" s="10"/>
      <c r="U6738" s="10"/>
      <c r="V6738" s="10"/>
      <c r="W6738" s="10"/>
      <c r="X6738" s="10"/>
    </row>
    <row r="6739" spans="1:24" hidden="1" x14ac:dyDescent="0.2">
      <c r="A6739" s="3">
        <v>45819</v>
      </c>
      <c r="B6739" s="9">
        <v>-18.5</v>
      </c>
      <c r="C6739" s="9" t="s">
        <v>27</v>
      </c>
      <c r="D6739" s="9" t="s">
        <v>28</v>
      </c>
      <c r="E6739" s="9" t="s">
        <v>786</v>
      </c>
      <c r="F6739" s="9" t="s">
        <v>84</v>
      </c>
      <c r="G6739" s="9" t="s">
        <v>85</v>
      </c>
      <c r="H6739" s="9" t="s">
        <v>1420</v>
      </c>
      <c r="I6739" s="10"/>
      <c r="J6739" s="10"/>
      <c r="K6739" s="10"/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</row>
    <row r="6740" spans="1:24" hidden="1" x14ac:dyDescent="0.2">
      <c r="A6740" s="3">
        <v>45397</v>
      </c>
      <c r="B6740" s="9">
        <v>-165</v>
      </c>
      <c r="C6740" s="9" t="s">
        <v>27</v>
      </c>
      <c r="D6740" s="9" t="s">
        <v>28</v>
      </c>
      <c r="E6740" s="9" t="s">
        <v>1967</v>
      </c>
      <c r="F6740" s="9" t="s">
        <v>11</v>
      </c>
      <c r="G6740" s="9" t="s">
        <v>628</v>
      </c>
      <c r="H6740" s="9" t="s">
        <v>1968</v>
      </c>
      <c r="I6740" s="10"/>
      <c r="J6740" s="10"/>
      <c r="K6740" s="10"/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</row>
    <row r="6741" spans="1:24" hidden="1" x14ac:dyDescent="0.2">
      <c r="A6741" s="3">
        <v>45406</v>
      </c>
      <c r="B6741" s="9">
        <v>-21.99</v>
      </c>
      <c r="C6741" s="9" t="s">
        <v>27</v>
      </c>
      <c r="D6741" s="9" t="s">
        <v>28</v>
      </c>
      <c r="E6741" s="9" t="s">
        <v>2015</v>
      </c>
      <c r="F6741" s="9" t="s">
        <v>11</v>
      </c>
      <c r="G6741" s="9" t="s">
        <v>628</v>
      </c>
      <c r="H6741" s="9" t="s">
        <v>2016</v>
      </c>
      <c r="I6741" s="10"/>
      <c r="J6741" s="10"/>
      <c r="K6741" s="10"/>
      <c r="L6741" s="10"/>
      <c r="M6741" s="10"/>
      <c r="N6741" s="10"/>
      <c r="O6741" s="10"/>
      <c r="P6741" s="10"/>
      <c r="Q6741" s="10"/>
      <c r="R6741" s="10"/>
      <c r="S6741" s="10"/>
      <c r="T6741" s="10"/>
      <c r="U6741" s="10"/>
      <c r="V6741" s="10"/>
      <c r="W6741" s="10"/>
      <c r="X6741" s="10"/>
    </row>
    <row r="6742" spans="1:24" x14ac:dyDescent="0.2">
      <c r="A6742" s="3">
        <v>45754</v>
      </c>
      <c r="B6742" s="9">
        <v>-100</v>
      </c>
      <c r="C6742" s="9" t="s">
        <v>5534</v>
      </c>
      <c r="D6742" s="9" t="s">
        <v>37</v>
      </c>
      <c r="E6742" s="9" t="s">
        <v>3687</v>
      </c>
      <c r="F6742" s="9" t="s">
        <v>5537</v>
      </c>
      <c r="G6742" s="9" t="s">
        <v>5492</v>
      </c>
      <c r="H6742" s="10" t="s">
        <v>5664</v>
      </c>
      <c r="I6742" s="10"/>
      <c r="J6742" s="10"/>
      <c r="K6742" s="10"/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</row>
    <row r="6743" spans="1:24" hidden="1" x14ac:dyDescent="0.2">
      <c r="A6743" s="3">
        <v>45685</v>
      </c>
      <c r="B6743" s="9">
        <v>-106.34</v>
      </c>
      <c r="C6743" s="9" t="s">
        <v>27</v>
      </c>
      <c r="D6743" s="9" t="s">
        <v>28</v>
      </c>
      <c r="E6743" s="9" t="s">
        <v>3416</v>
      </c>
      <c r="F6743" s="9" t="s">
        <v>5538</v>
      </c>
      <c r="G6743" s="9" t="s">
        <v>5543</v>
      </c>
      <c r="H6743" s="9" t="s">
        <v>3417</v>
      </c>
      <c r="I6743" s="10"/>
      <c r="J6743" s="10"/>
      <c r="K6743" s="10"/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</row>
    <row r="6744" spans="1:24" hidden="1" x14ac:dyDescent="0.2">
      <c r="A6744" s="3">
        <v>45730</v>
      </c>
      <c r="B6744" s="9">
        <v>-71.209999999999994</v>
      </c>
      <c r="C6744" s="9" t="s">
        <v>27</v>
      </c>
      <c r="D6744" s="9" t="s">
        <v>28</v>
      </c>
      <c r="E6744" s="9" t="s">
        <v>111</v>
      </c>
      <c r="F6744" s="9" t="s">
        <v>8</v>
      </c>
      <c r="G6744" s="10" t="s">
        <v>6043</v>
      </c>
      <c r="H6744" s="9" t="s">
        <v>112</v>
      </c>
      <c r="I6744" s="10"/>
      <c r="J6744" s="10"/>
      <c r="K6744" s="10"/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</row>
    <row r="6745" spans="1:24" hidden="1" x14ac:dyDescent="0.2">
      <c r="A6745" s="3">
        <v>45737</v>
      </c>
      <c r="B6745" s="9">
        <v>-58.6</v>
      </c>
      <c r="C6745" s="9" t="s">
        <v>27</v>
      </c>
      <c r="D6745" s="9" t="s">
        <v>28</v>
      </c>
      <c r="E6745" s="9" t="s">
        <v>111</v>
      </c>
      <c r="F6745" s="9" t="s">
        <v>8</v>
      </c>
      <c r="G6745" s="10" t="s">
        <v>6043</v>
      </c>
      <c r="H6745" s="9" t="s">
        <v>112</v>
      </c>
      <c r="I6745" s="10"/>
      <c r="J6745" s="10"/>
      <c r="K6745" s="10"/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</row>
    <row r="6746" spans="1:24" hidden="1" x14ac:dyDescent="0.2">
      <c r="A6746" s="3">
        <v>45743</v>
      </c>
      <c r="B6746" s="9">
        <v>-39.9</v>
      </c>
      <c r="C6746" s="9" t="s">
        <v>27</v>
      </c>
      <c r="D6746" s="9" t="s">
        <v>28</v>
      </c>
      <c r="E6746" s="9" t="s">
        <v>111</v>
      </c>
      <c r="F6746" s="9" t="s">
        <v>8</v>
      </c>
      <c r="G6746" s="10" t="s">
        <v>6043</v>
      </c>
      <c r="H6746" s="9" t="s">
        <v>112</v>
      </c>
      <c r="I6746" s="10"/>
      <c r="J6746" s="10"/>
      <c r="K6746" s="10"/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</row>
    <row r="6747" spans="1:24" hidden="1" x14ac:dyDescent="0.2">
      <c r="A6747" s="3">
        <v>45685</v>
      </c>
      <c r="B6747" s="9">
        <v>-8.18</v>
      </c>
      <c r="C6747" s="9" t="s">
        <v>27</v>
      </c>
      <c r="D6747" s="9" t="s">
        <v>28</v>
      </c>
      <c r="E6747" s="9" t="s">
        <v>3418</v>
      </c>
      <c r="F6747" s="9" t="s">
        <v>5538</v>
      </c>
      <c r="G6747" s="9" t="s">
        <v>5543</v>
      </c>
      <c r="H6747" s="14" t="s">
        <v>3417</v>
      </c>
      <c r="I6747" s="10"/>
      <c r="J6747" s="10"/>
      <c r="K6747" s="10"/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</row>
    <row r="6748" spans="1:24" hidden="1" x14ac:dyDescent="0.2">
      <c r="A6748" s="3">
        <v>45523</v>
      </c>
      <c r="B6748" s="9">
        <v>-95.55</v>
      </c>
      <c r="C6748" s="9" t="s">
        <v>27</v>
      </c>
      <c r="D6748" s="9" t="s">
        <v>28</v>
      </c>
      <c r="E6748" s="9" t="s">
        <v>2590</v>
      </c>
      <c r="F6748" s="9" t="s">
        <v>5538</v>
      </c>
      <c r="G6748" s="9" t="s">
        <v>5543</v>
      </c>
      <c r="H6748" s="9" t="s">
        <v>2591</v>
      </c>
      <c r="I6748" s="10"/>
      <c r="J6748" s="10"/>
      <c r="K6748" s="10"/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</row>
    <row r="6749" spans="1:24" hidden="1" x14ac:dyDescent="0.2">
      <c r="A6749" s="3">
        <v>45397</v>
      </c>
      <c r="B6749" s="9">
        <v>-9</v>
      </c>
      <c r="C6749" s="9" t="s">
        <v>27</v>
      </c>
      <c r="D6749" s="9" t="s">
        <v>28</v>
      </c>
      <c r="E6749" s="9" t="s">
        <v>1969</v>
      </c>
      <c r="F6749" s="9" t="s">
        <v>5538</v>
      </c>
      <c r="G6749" s="9" t="s">
        <v>5543</v>
      </c>
      <c r="H6749" s="9" t="s">
        <v>1970</v>
      </c>
      <c r="I6749" s="10"/>
      <c r="J6749" s="10"/>
      <c r="K6749" s="10"/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</row>
    <row r="6750" spans="1:24" hidden="1" x14ac:dyDescent="0.2">
      <c r="A6750" s="3">
        <v>45857</v>
      </c>
      <c r="B6750" s="9">
        <v>-5.0999999999999996</v>
      </c>
      <c r="C6750" s="9" t="s">
        <v>172</v>
      </c>
      <c r="D6750" s="10"/>
      <c r="E6750" s="9" t="s">
        <v>4353</v>
      </c>
      <c r="F6750" s="9" t="s">
        <v>5538</v>
      </c>
      <c r="G6750" s="9" t="s">
        <v>5543</v>
      </c>
      <c r="H6750" s="9" t="s">
        <v>6008</v>
      </c>
      <c r="I6750" s="10"/>
      <c r="J6750" s="10"/>
      <c r="K6750" s="10"/>
      <c r="L6750" s="10"/>
      <c r="M6750" s="10"/>
      <c r="N6750" s="10"/>
      <c r="O6750" s="10"/>
      <c r="P6750" s="10"/>
      <c r="Q6750" s="10"/>
      <c r="R6750" s="10"/>
      <c r="S6750" s="10"/>
      <c r="T6750" s="10"/>
      <c r="U6750" s="10"/>
      <c r="V6750" s="10"/>
      <c r="W6750" s="10"/>
      <c r="X6750" s="10"/>
    </row>
    <row r="6751" spans="1:24" hidden="1" x14ac:dyDescent="0.2">
      <c r="A6751" s="3">
        <v>45820</v>
      </c>
      <c r="B6751" s="9">
        <v>-18.5</v>
      </c>
      <c r="C6751" s="9" t="s">
        <v>27</v>
      </c>
      <c r="D6751" s="9" t="s">
        <v>28</v>
      </c>
      <c r="E6751" s="9" t="s">
        <v>786</v>
      </c>
      <c r="F6751" s="9" t="s">
        <v>84</v>
      </c>
      <c r="G6751" s="9" t="s">
        <v>85</v>
      </c>
      <c r="H6751" s="9" t="s">
        <v>1420</v>
      </c>
      <c r="I6751" s="10"/>
      <c r="J6751" s="10"/>
      <c r="K6751" s="10"/>
      <c r="L6751" s="10"/>
      <c r="M6751" s="10"/>
      <c r="N6751" s="10"/>
      <c r="O6751" s="10"/>
      <c r="P6751" s="10"/>
      <c r="Q6751" s="10"/>
      <c r="R6751" s="10"/>
      <c r="S6751" s="10"/>
      <c r="T6751" s="10"/>
      <c r="U6751" s="10"/>
      <c r="V6751" s="10"/>
      <c r="W6751" s="10"/>
      <c r="X6751" s="10"/>
    </row>
    <row r="6752" spans="1:24" hidden="1" x14ac:dyDescent="0.2">
      <c r="A6752" s="3">
        <v>45511</v>
      </c>
      <c r="B6752" s="9">
        <v>-80</v>
      </c>
      <c r="C6752" s="9" t="s">
        <v>36</v>
      </c>
      <c r="D6752" s="9" t="s">
        <v>186</v>
      </c>
      <c r="E6752" s="9" t="s">
        <v>2538</v>
      </c>
      <c r="F6752" s="9" t="s">
        <v>5</v>
      </c>
      <c r="G6752" s="9" t="s">
        <v>1404</v>
      </c>
      <c r="H6752" s="9" t="s">
        <v>1405</v>
      </c>
      <c r="I6752" s="10"/>
      <c r="J6752" s="10"/>
      <c r="K6752" s="10"/>
      <c r="L6752" s="10"/>
      <c r="M6752" s="10"/>
      <c r="N6752" s="10"/>
      <c r="O6752" s="10"/>
      <c r="P6752" s="10"/>
      <c r="Q6752" s="10"/>
      <c r="R6752" s="10"/>
      <c r="S6752" s="10"/>
      <c r="T6752" s="10"/>
      <c r="U6752" s="10"/>
      <c r="V6752" s="10"/>
      <c r="W6752" s="10"/>
      <c r="X6752" s="10"/>
    </row>
    <row r="6753" spans="1:24" hidden="1" x14ac:dyDescent="0.2">
      <c r="A6753" s="3">
        <v>45525</v>
      </c>
      <c r="B6753" s="9">
        <v>-80</v>
      </c>
      <c r="C6753" s="9" t="s">
        <v>36</v>
      </c>
      <c r="D6753" s="9" t="s">
        <v>186</v>
      </c>
      <c r="E6753" s="9" t="s">
        <v>2606</v>
      </c>
      <c r="F6753" s="9" t="s">
        <v>5</v>
      </c>
      <c r="G6753" s="9" t="s">
        <v>1404</v>
      </c>
      <c r="H6753" s="9" t="s">
        <v>1405</v>
      </c>
      <c r="I6753" s="10"/>
      <c r="J6753" s="10"/>
      <c r="K6753" s="10"/>
      <c r="L6753" s="10"/>
      <c r="M6753" s="10"/>
      <c r="N6753" s="10"/>
      <c r="O6753" s="10"/>
      <c r="P6753" s="10"/>
      <c r="Q6753" s="10"/>
      <c r="R6753" s="10"/>
      <c r="S6753" s="10"/>
      <c r="T6753" s="10"/>
      <c r="U6753" s="10"/>
      <c r="V6753" s="10"/>
      <c r="W6753" s="10"/>
      <c r="X6753" s="10"/>
    </row>
    <row r="6754" spans="1:24" hidden="1" x14ac:dyDescent="0.2">
      <c r="A6754" s="3">
        <v>45539</v>
      </c>
      <c r="B6754" s="9">
        <v>-80</v>
      </c>
      <c r="C6754" s="9" t="s">
        <v>36</v>
      </c>
      <c r="D6754" s="9" t="s">
        <v>186</v>
      </c>
      <c r="E6754" s="9" t="s">
        <v>2658</v>
      </c>
      <c r="F6754" s="9" t="s">
        <v>5</v>
      </c>
      <c r="G6754" s="9" t="s">
        <v>1404</v>
      </c>
      <c r="H6754" s="9" t="s">
        <v>1405</v>
      </c>
      <c r="I6754" s="10"/>
      <c r="J6754" s="10"/>
      <c r="K6754" s="10"/>
      <c r="L6754" s="10"/>
      <c r="M6754" s="10"/>
      <c r="N6754" s="10"/>
      <c r="O6754" s="10"/>
      <c r="P6754" s="10"/>
      <c r="Q6754" s="10"/>
      <c r="R6754" s="10"/>
      <c r="S6754" s="10"/>
      <c r="T6754" s="10"/>
      <c r="U6754" s="10"/>
      <c r="V6754" s="10"/>
      <c r="W6754" s="10"/>
      <c r="X6754" s="10"/>
    </row>
    <row r="6755" spans="1:24" hidden="1" x14ac:dyDescent="0.2">
      <c r="A6755" s="3">
        <v>45412</v>
      </c>
      <c r="B6755" s="9">
        <v>-7.99</v>
      </c>
      <c r="C6755" s="9" t="s">
        <v>27</v>
      </c>
      <c r="D6755" s="9" t="s">
        <v>28</v>
      </c>
      <c r="E6755" s="9" t="s">
        <v>478</v>
      </c>
      <c r="F6755" s="9" t="s">
        <v>11</v>
      </c>
      <c r="G6755" s="9" t="s">
        <v>628</v>
      </c>
      <c r="H6755" s="9" t="s">
        <v>479</v>
      </c>
      <c r="I6755" s="10"/>
      <c r="J6755" s="10"/>
      <c r="K6755" s="10"/>
      <c r="L6755" s="10"/>
      <c r="M6755" s="10"/>
      <c r="N6755" s="10"/>
      <c r="O6755" s="10"/>
      <c r="P6755" s="10"/>
      <c r="Q6755" s="10"/>
      <c r="R6755" s="10"/>
      <c r="S6755" s="10"/>
      <c r="T6755" s="10"/>
      <c r="U6755" s="10"/>
      <c r="V6755" s="10"/>
      <c r="W6755" s="10"/>
      <c r="X6755" s="10"/>
    </row>
    <row r="6756" spans="1:24" hidden="1" x14ac:dyDescent="0.2">
      <c r="A6756" s="3">
        <v>45464</v>
      </c>
      <c r="B6756" s="9">
        <v>-5.49</v>
      </c>
      <c r="C6756" s="9" t="s">
        <v>27</v>
      </c>
      <c r="D6756" s="9" t="s">
        <v>28</v>
      </c>
      <c r="E6756" s="9" t="s">
        <v>2337</v>
      </c>
      <c r="F6756" s="9" t="s">
        <v>11</v>
      </c>
      <c r="G6756" s="9" t="s">
        <v>628</v>
      </c>
      <c r="H6756" s="9" t="s">
        <v>2338</v>
      </c>
      <c r="I6756" s="10"/>
      <c r="J6756" s="10"/>
      <c r="K6756" s="10"/>
      <c r="L6756" s="10"/>
      <c r="M6756" s="10"/>
      <c r="N6756" s="10"/>
      <c r="O6756" s="10"/>
      <c r="P6756" s="10"/>
      <c r="Q6756" s="10"/>
      <c r="R6756" s="10"/>
      <c r="S6756" s="10"/>
      <c r="T6756" s="10"/>
      <c r="U6756" s="10"/>
      <c r="V6756" s="10"/>
      <c r="W6756" s="10"/>
      <c r="X6756" s="10"/>
    </row>
    <row r="6757" spans="1:24" hidden="1" x14ac:dyDescent="0.2">
      <c r="A6757" s="3">
        <v>45614</v>
      </c>
      <c r="B6757" s="9">
        <v>-10.49</v>
      </c>
      <c r="C6757" s="9" t="s">
        <v>27</v>
      </c>
      <c r="D6757" s="9" t="s">
        <v>28</v>
      </c>
      <c r="E6757" s="9" t="s">
        <v>3065</v>
      </c>
      <c r="F6757" s="9" t="s">
        <v>11</v>
      </c>
      <c r="G6757" s="9" t="s">
        <v>628</v>
      </c>
      <c r="H6757" s="9" t="s">
        <v>3066</v>
      </c>
      <c r="I6757" s="10"/>
      <c r="J6757" s="10"/>
      <c r="K6757" s="10"/>
      <c r="L6757" s="10"/>
      <c r="M6757" s="10"/>
      <c r="N6757" s="10"/>
      <c r="O6757" s="10"/>
      <c r="P6757" s="10"/>
      <c r="Q6757" s="10"/>
      <c r="R6757" s="10"/>
      <c r="S6757" s="10"/>
      <c r="T6757" s="10"/>
      <c r="U6757" s="10"/>
      <c r="V6757" s="10"/>
      <c r="W6757" s="10"/>
      <c r="X6757" s="10"/>
    </row>
    <row r="6758" spans="1:24" hidden="1" x14ac:dyDescent="0.2">
      <c r="A6758" s="3">
        <v>45833</v>
      </c>
      <c r="B6758" s="9">
        <v>-79.66</v>
      </c>
      <c r="C6758" s="9" t="s">
        <v>172</v>
      </c>
      <c r="D6758" s="10"/>
      <c r="E6758" s="9" t="s">
        <v>4198</v>
      </c>
      <c r="F6758" s="9" t="s">
        <v>11</v>
      </c>
      <c r="G6758" s="9" t="s">
        <v>5494</v>
      </c>
      <c r="H6758" s="9" t="s">
        <v>4199</v>
      </c>
      <c r="I6758" s="10"/>
      <c r="J6758" s="10"/>
      <c r="K6758" s="10"/>
      <c r="L6758" s="10"/>
      <c r="M6758" s="10"/>
      <c r="N6758" s="10"/>
      <c r="O6758" s="10"/>
      <c r="P6758" s="10"/>
      <c r="Q6758" s="10"/>
      <c r="R6758" s="10"/>
      <c r="S6758" s="10"/>
      <c r="T6758" s="10"/>
      <c r="U6758" s="10"/>
      <c r="V6758" s="10"/>
      <c r="W6758" s="10"/>
      <c r="X6758" s="10"/>
    </row>
    <row r="6759" spans="1:24" hidden="1" x14ac:dyDescent="0.2">
      <c r="A6759" s="3">
        <v>45861</v>
      </c>
      <c r="B6759" s="9">
        <v>-58.32</v>
      </c>
      <c r="C6759" s="9" t="s">
        <v>172</v>
      </c>
      <c r="D6759" s="10"/>
      <c r="E6759" s="9" t="s">
        <v>4384</v>
      </c>
      <c r="F6759" s="9" t="s">
        <v>11</v>
      </c>
      <c r="G6759" s="9" t="s">
        <v>5494</v>
      </c>
      <c r="H6759" s="10" t="s">
        <v>5959</v>
      </c>
      <c r="I6759" s="10"/>
      <c r="J6759" s="10"/>
      <c r="K6759" s="10"/>
      <c r="L6759" s="10"/>
      <c r="M6759" s="10"/>
      <c r="N6759" s="10"/>
      <c r="O6759" s="10"/>
      <c r="P6759" s="10"/>
      <c r="Q6759" s="10"/>
      <c r="R6759" s="10"/>
      <c r="S6759" s="10"/>
      <c r="T6759" s="10"/>
      <c r="U6759" s="10"/>
      <c r="V6759" s="10"/>
      <c r="W6759" s="10"/>
      <c r="X6759" s="10"/>
    </row>
    <row r="6760" spans="1:24" hidden="1" x14ac:dyDescent="0.2">
      <c r="A6760" s="3">
        <v>45530</v>
      </c>
      <c r="B6760" s="9">
        <v>-127.17</v>
      </c>
      <c r="C6760" s="9" t="s">
        <v>27</v>
      </c>
      <c r="D6760" s="9" t="s">
        <v>28</v>
      </c>
      <c r="E6760" s="9" t="s">
        <v>2626</v>
      </c>
      <c r="F6760" s="9" t="s">
        <v>11</v>
      </c>
      <c r="G6760" s="9" t="s">
        <v>5494</v>
      </c>
      <c r="H6760" s="10" t="s">
        <v>2626</v>
      </c>
      <c r="I6760" s="10"/>
      <c r="J6760" s="10"/>
      <c r="K6760" s="10"/>
      <c r="L6760" s="10"/>
      <c r="M6760" s="10"/>
      <c r="N6760" s="10"/>
      <c r="O6760" s="10"/>
      <c r="P6760" s="10"/>
      <c r="Q6760" s="10"/>
      <c r="R6760" s="10"/>
      <c r="S6760" s="10"/>
      <c r="T6760" s="10"/>
      <c r="U6760" s="10"/>
      <c r="V6760" s="10"/>
      <c r="W6760" s="10"/>
      <c r="X6760" s="10"/>
    </row>
    <row r="6761" spans="1:24" hidden="1" x14ac:dyDescent="0.2">
      <c r="A6761" s="3">
        <v>45672</v>
      </c>
      <c r="B6761" s="9">
        <v>-127.5</v>
      </c>
      <c r="C6761" s="9" t="s">
        <v>27</v>
      </c>
      <c r="D6761" s="9" t="s">
        <v>28</v>
      </c>
      <c r="E6761" s="9" t="s">
        <v>3355</v>
      </c>
      <c r="F6761" s="9" t="s">
        <v>11</v>
      </c>
      <c r="G6761" s="9" t="s">
        <v>5494</v>
      </c>
      <c r="H6761" s="9" t="s">
        <v>5517</v>
      </c>
      <c r="I6761" s="10"/>
      <c r="J6761" s="10"/>
      <c r="K6761" s="10"/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</row>
    <row r="6762" spans="1:24" hidden="1" x14ac:dyDescent="0.2">
      <c r="A6762" s="3">
        <v>45801</v>
      </c>
      <c r="B6762" s="9">
        <v>-41</v>
      </c>
      <c r="C6762" s="9" t="s">
        <v>172</v>
      </c>
      <c r="D6762" s="10"/>
      <c r="E6762" s="9" t="s">
        <v>3996</v>
      </c>
      <c r="F6762" s="9" t="s">
        <v>5538</v>
      </c>
      <c r="G6762" s="9" t="s">
        <v>5543</v>
      </c>
      <c r="H6762" s="9" t="s">
        <v>5857</v>
      </c>
      <c r="I6762" s="10"/>
      <c r="J6762" s="10"/>
      <c r="K6762" s="10"/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</row>
    <row r="6763" spans="1:24" hidden="1" x14ac:dyDescent="0.2">
      <c r="A6763" s="3">
        <v>45832</v>
      </c>
      <c r="B6763" s="9">
        <v>-115.14</v>
      </c>
      <c r="C6763" s="9" t="s">
        <v>172</v>
      </c>
      <c r="D6763" s="10"/>
      <c r="E6763" s="9" t="s">
        <v>4185</v>
      </c>
      <c r="F6763" s="9" t="s">
        <v>5538</v>
      </c>
      <c r="G6763" s="9" t="s">
        <v>5543</v>
      </c>
      <c r="H6763" s="9" t="s">
        <v>6007</v>
      </c>
      <c r="I6763" s="10"/>
      <c r="J6763" s="10"/>
      <c r="K6763" s="10"/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</row>
    <row r="6764" spans="1:24" hidden="1" x14ac:dyDescent="0.2">
      <c r="A6764" s="3">
        <v>46001</v>
      </c>
      <c r="B6764" s="9">
        <v>-8</v>
      </c>
      <c r="C6764" s="9" t="s">
        <v>27</v>
      </c>
      <c r="D6764" s="9" t="s">
        <v>28</v>
      </c>
      <c r="E6764" s="9" t="s">
        <v>5219</v>
      </c>
      <c r="F6764" s="9" t="s">
        <v>84</v>
      </c>
      <c r="G6764" s="9" t="s">
        <v>85</v>
      </c>
      <c r="H6764" s="9" t="s">
        <v>1420</v>
      </c>
      <c r="I6764" s="10"/>
      <c r="J6764" s="10"/>
      <c r="K6764" s="10"/>
      <c r="L6764" s="10"/>
      <c r="M6764" s="10"/>
      <c r="N6764" s="10"/>
      <c r="O6764" s="10"/>
      <c r="P6764" s="10"/>
      <c r="Q6764" s="10"/>
      <c r="R6764" s="10"/>
      <c r="S6764" s="10"/>
      <c r="T6764" s="10"/>
      <c r="U6764" s="10"/>
      <c r="V6764" s="10"/>
      <c r="W6764" s="10"/>
      <c r="X6764" s="10"/>
    </row>
    <row r="6765" spans="1:24" hidden="1" x14ac:dyDescent="0.2">
      <c r="A6765" s="3">
        <v>45815</v>
      </c>
      <c r="B6765" s="9">
        <v>-18.309999999999999</v>
      </c>
      <c r="C6765" s="9" t="s">
        <v>172</v>
      </c>
      <c r="D6765" s="10"/>
      <c r="E6765" s="9" t="s">
        <v>4092</v>
      </c>
      <c r="F6765" s="9" t="s">
        <v>5538</v>
      </c>
      <c r="G6765" s="9" t="s">
        <v>5543</v>
      </c>
      <c r="H6765" s="9" t="s">
        <v>5887</v>
      </c>
      <c r="I6765" s="10"/>
      <c r="J6765" s="10"/>
      <c r="K6765" s="10"/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</row>
    <row r="6766" spans="1:24" hidden="1" x14ac:dyDescent="0.2">
      <c r="A6766" s="3">
        <v>45996</v>
      </c>
      <c r="B6766" s="9">
        <v>-4.5</v>
      </c>
      <c r="C6766" s="9" t="s">
        <v>172</v>
      </c>
      <c r="D6766" s="10"/>
      <c r="E6766" s="9" t="s">
        <v>5384</v>
      </c>
      <c r="F6766" s="9" t="s">
        <v>5538</v>
      </c>
      <c r="G6766" s="9" t="s">
        <v>5543</v>
      </c>
      <c r="H6766" s="9" t="s">
        <v>2728</v>
      </c>
      <c r="I6766" s="10"/>
      <c r="J6766" s="10"/>
      <c r="K6766" s="10"/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</row>
    <row r="6767" spans="1:24" hidden="1" x14ac:dyDescent="0.2">
      <c r="A6767" s="3">
        <v>45993</v>
      </c>
      <c r="B6767" s="9">
        <v>-4.5</v>
      </c>
      <c r="C6767" s="9" t="s">
        <v>172</v>
      </c>
      <c r="D6767" s="10"/>
      <c r="E6767" s="9" t="s">
        <v>5357</v>
      </c>
      <c r="F6767" s="9" t="s">
        <v>5538</v>
      </c>
      <c r="G6767" s="9" t="s">
        <v>5543</v>
      </c>
      <c r="H6767" s="9" t="s">
        <v>2728</v>
      </c>
      <c r="I6767" s="10"/>
      <c r="J6767" s="10"/>
      <c r="K6767" s="10"/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</row>
    <row r="6768" spans="1:24" hidden="1" x14ac:dyDescent="0.2">
      <c r="A6768" s="3">
        <v>46021</v>
      </c>
      <c r="B6768" s="9">
        <v>-50.92</v>
      </c>
      <c r="C6768" s="9" t="s">
        <v>172</v>
      </c>
      <c r="D6768" s="10"/>
      <c r="E6768" s="9" t="s">
        <v>5474</v>
      </c>
      <c r="F6768" s="9" t="s">
        <v>5538</v>
      </c>
      <c r="G6768" s="9" t="s">
        <v>5543</v>
      </c>
      <c r="H6768" s="10" t="s">
        <v>5881</v>
      </c>
      <c r="I6768" s="10"/>
      <c r="J6768" s="10"/>
      <c r="K6768" s="10"/>
      <c r="L6768" s="10"/>
      <c r="M6768" s="10"/>
      <c r="N6768" s="10"/>
      <c r="O6768" s="10"/>
      <c r="P6768" s="10"/>
      <c r="Q6768" s="10"/>
      <c r="R6768" s="10"/>
      <c r="S6768" s="10"/>
      <c r="T6768" s="10"/>
      <c r="U6768" s="10"/>
      <c r="V6768" s="10"/>
      <c r="W6768" s="10"/>
      <c r="X6768" s="10"/>
    </row>
    <row r="6769" spans="1:24" hidden="1" x14ac:dyDescent="0.2">
      <c r="A6769" s="3">
        <v>45362</v>
      </c>
      <c r="B6769" s="9">
        <v>-115.98</v>
      </c>
      <c r="C6769" s="9" t="s">
        <v>27</v>
      </c>
      <c r="D6769" s="9" t="s">
        <v>28</v>
      </c>
      <c r="E6769" s="9" t="s">
        <v>1791</v>
      </c>
      <c r="F6769" s="9" t="s">
        <v>5538</v>
      </c>
      <c r="G6769" s="9" t="s">
        <v>5543</v>
      </c>
      <c r="H6769" s="10" t="s">
        <v>5898</v>
      </c>
      <c r="I6769" s="10"/>
      <c r="J6769" s="10"/>
      <c r="K6769" s="10"/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</row>
    <row r="6770" spans="1:24" hidden="1" x14ac:dyDescent="0.2">
      <c r="A6770" s="3">
        <v>45994</v>
      </c>
      <c r="B6770" s="9">
        <v>-197</v>
      </c>
      <c r="C6770" s="9" t="s">
        <v>172</v>
      </c>
      <c r="D6770" s="10"/>
      <c r="E6770" s="9" t="s">
        <v>5368</v>
      </c>
      <c r="F6770" s="9" t="s">
        <v>5538</v>
      </c>
      <c r="G6770" s="9" t="s">
        <v>5543</v>
      </c>
      <c r="H6770" s="10" t="s">
        <v>5882</v>
      </c>
      <c r="I6770" s="10"/>
      <c r="J6770" s="10"/>
      <c r="K6770" s="10"/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</row>
    <row r="6771" spans="1:24" hidden="1" x14ac:dyDescent="0.2">
      <c r="A6771" s="3">
        <v>45947</v>
      </c>
      <c r="B6771" s="9">
        <v>-165</v>
      </c>
      <c r="C6771" s="9" t="s">
        <v>27</v>
      </c>
      <c r="D6771" s="9" t="s">
        <v>28</v>
      </c>
      <c r="E6771" s="9" t="s">
        <v>4921</v>
      </c>
      <c r="F6771" s="9" t="s">
        <v>5538</v>
      </c>
      <c r="G6771" s="9" t="s">
        <v>5543</v>
      </c>
      <c r="H6771" s="10" t="s">
        <v>5882</v>
      </c>
      <c r="I6771" s="10"/>
      <c r="J6771" s="10"/>
      <c r="K6771" s="10"/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</row>
    <row r="6772" spans="1:24" hidden="1" x14ac:dyDescent="0.2">
      <c r="A6772" s="3">
        <v>45607</v>
      </c>
      <c r="B6772" s="9">
        <v>-33.659999999999997</v>
      </c>
      <c r="C6772" s="9" t="s">
        <v>27</v>
      </c>
      <c r="D6772" s="9" t="s">
        <v>28</v>
      </c>
      <c r="E6772" s="9" t="s">
        <v>3032</v>
      </c>
      <c r="F6772" s="9" t="s">
        <v>5538</v>
      </c>
      <c r="G6772" s="9" t="s">
        <v>5543</v>
      </c>
      <c r="H6772" s="9" t="s">
        <v>3033</v>
      </c>
      <c r="I6772" s="10"/>
      <c r="J6772" s="10"/>
      <c r="K6772" s="10"/>
      <c r="L6772" s="10"/>
      <c r="M6772" s="10"/>
      <c r="N6772" s="10"/>
      <c r="O6772" s="10"/>
      <c r="P6772" s="10"/>
      <c r="Q6772" s="10"/>
      <c r="R6772" s="10"/>
      <c r="S6772" s="10"/>
      <c r="T6772" s="10"/>
      <c r="U6772" s="10"/>
      <c r="V6772" s="10"/>
      <c r="W6772" s="10"/>
      <c r="X6772" s="10"/>
    </row>
    <row r="6773" spans="1:24" hidden="1" x14ac:dyDescent="0.2">
      <c r="A6773" s="3">
        <v>45411</v>
      </c>
      <c r="B6773" s="9">
        <v>-92.8</v>
      </c>
      <c r="C6773" s="9" t="s">
        <v>27</v>
      </c>
      <c r="D6773" s="9" t="s">
        <v>28</v>
      </c>
      <c r="E6773" s="9" t="s">
        <v>2074</v>
      </c>
      <c r="F6773" s="9" t="s">
        <v>5538</v>
      </c>
      <c r="G6773" s="9" t="s">
        <v>5543</v>
      </c>
      <c r="H6773" s="9" t="s">
        <v>2075</v>
      </c>
      <c r="I6773" s="10"/>
      <c r="J6773" s="10"/>
      <c r="K6773" s="10"/>
      <c r="L6773" s="10"/>
      <c r="M6773" s="10"/>
      <c r="N6773" s="10"/>
      <c r="O6773" s="10"/>
      <c r="P6773" s="10"/>
      <c r="Q6773" s="10"/>
      <c r="R6773" s="10"/>
      <c r="S6773" s="10"/>
      <c r="T6773" s="10"/>
      <c r="U6773" s="10"/>
      <c r="V6773" s="10"/>
      <c r="W6773" s="10"/>
      <c r="X6773" s="10"/>
    </row>
    <row r="6774" spans="1:24" hidden="1" x14ac:dyDescent="0.2">
      <c r="A6774" s="3">
        <v>45994</v>
      </c>
      <c r="B6774" s="9">
        <v>-12.05</v>
      </c>
      <c r="C6774" s="9" t="s">
        <v>27</v>
      </c>
      <c r="D6774" s="9" t="s">
        <v>28</v>
      </c>
      <c r="E6774" s="9" t="s">
        <v>5240</v>
      </c>
      <c r="F6774" s="9" t="s">
        <v>5538</v>
      </c>
      <c r="G6774" s="9" t="s">
        <v>5543</v>
      </c>
      <c r="H6774" s="9" t="s">
        <v>5899</v>
      </c>
      <c r="I6774" s="10"/>
      <c r="J6774" s="10"/>
      <c r="K6774" s="10"/>
      <c r="L6774" s="10"/>
      <c r="M6774" s="10"/>
      <c r="N6774" s="10"/>
      <c r="O6774" s="10"/>
      <c r="P6774" s="10"/>
      <c r="Q6774" s="10"/>
      <c r="R6774" s="10"/>
      <c r="S6774" s="10"/>
      <c r="T6774" s="10"/>
      <c r="U6774" s="10"/>
      <c r="V6774" s="10"/>
      <c r="W6774" s="10"/>
      <c r="X6774" s="10"/>
    </row>
    <row r="6775" spans="1:24" hidden="1" x14ac:dyDescent="0.2">
      <c r="A6775" s="3">
        <v>45705</v>
      </c>
      <c r="B6775" s="9">
        <v>-3.9</v>
      </c>
      <c r="C6775" s="9" t="s">
        <v>27</v>
      </c>
      <c r="D6775" s="9" t="s">
        <v>28</v>
      </c>
      <c r="E6775" s="9" t="s">
        <v>3505</v>
      </c>
      <c r="F6775" s="9" t="s">
        <v>5538</v>
      </c>
      <c r="G6775" s="9" t="s">
        <v>5543</v>
      </c>
      <c r="H6775" s="9" t="s">
        <v>5899</v>
      </c>
      <c r="I6775" s="10"/>
      <c r="J6775" s="10"/>
      <c r="K6775" s="10"/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</row>
    <row r="6776" spans="1:24" hidden="1" x14ac:dyDescent="0.2">
      <c r="A6776" s="3">
        <v>45414</v>
      </c>
      <c r="B6776" s="9">
        <v>-16.2</v>
      </c>
      <c r="C6776" s="9" t="s">
        <v>27</v>
      </c>
      <c r="D6776" s="9" t="s">
        <v>28</v>
      </c>
      <c r="E6776" s="9" t="s">
        <v>2117</v>
      </c>
      <c r="F6776" s="9" t="s">
        <v>5538</v>
      </c>
      <c r="G6776" s="9" t="s">
        <v>5543</v>
      </c>
      <c r="H6776" s="9" t="s">
        <v>5899</v>
      </c>
      <c r="I6776" s="10"/>
      <c r="J6776" s="10"/>
      <c r="K6776" s="10"/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</row>
    <row r="6777" spans="1:24" hidden="1" x14ac:dyDescent="0.2">
      <c r="A6777" s="3">
        <v>45558</v>
      </c>
      <c r="B6777" s="9">
        <v>-9.69</v>
      </c>
      <c r="C6777" s="9" t="s">
        <v>27</v>
      </c>
      <c r="D6777" s="9" t="s">
        <v>28</v>
      </c>
      <c r="E6777" s="9" t="s">
        <v>2780</v>
      </c>
      <c r="F6777" s="9" t="s">
        <v>5538</v>
      </c>
      <c r="G6777" s="9" t="s">
        <v>5543</v>
      </c>
      <c r="H6777" s="9" t="s">
        <v>2781</v>
      </c>
      <c r="I6777" s="10"/>
      <c r="J6777" s="10"/>
      <c r="K6777" s="10"/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</row>
    <row r="6778" spans="1:24" hidden="1" x14ac:dyDescent="0.2">
      <c r="A6778" s="3">
        <v>45755</v>
      </c>
      <c r="B6778" s="9">
        <v>-239.28</v>
      </c>
      <c r="C6778" s="9" t="s">
        <v>27</v>
      </c>
      <c r="D6778" s="9" t="s">
        <v>28</v>
      </c>
      <c r="E6778" s="9" t="s">
        <v>3689</v>
      </c>
      <c r="F6778" s="9" t="s">
        <v>5538</v>
      </c>
      <c r="G6778" s="9" t="s">
        <v>5543</v>
      </c>
      <c r="H6778" s="9" t="s">
        <v>5900</v>
      </c>
      <c r="I6778" s="10"/>
      <c r="J6778" s="10"/>
      <c r="K6778" s="10"/>
      <c r="L6778" s="10"/>
      <c r="M6778" s="10"/>
      <c r="N6778" s="10"/>
      <c r="O6778" s="10"/>
      <c r="P6778" s="10"/>
      <c r="Q6778" s="10"/>
      <c r="R6778" s="10"/>
      <c r="S6778" s="10"/>
      <c r="T6778" s="10"/>
      <c r="U6778" s="10"/>
      <c r="V6778" s="10"/>
      <c r="W6778" s="10"/>
      <c r="X6778" s="10"/>
    </row>
    <row r="6779" spans="1:24" hidden="1" x14ac:dyDescent="0.2">
      <c r="A6779" s="3">
        <v>45422</v>
      </c>
      <c r="B6779" s="9">
        <v>-14.1</v>
      </c>
      <c r="C6779" s="9" t="s">
        <v>27</v>
      </c>
      <c r="D6779" s="9" t="s">
        <v>28</v>
      </c>
      <c r="E6779" s="9" t="s">
        <v>949</v>
      </c>
      <c r="F6779" s="9" t="s">
        <v>5538</v>
      </c>
      <c r="G6779" s="9" t="s">
        <v>5543</v>
      </c>
      <c r="H6779" s="9" t="s">
        <v>5901</v>
      </c>
      <c r="I6779" s="10"/>
      <c r="J6779" s="10"/>
      <c r="K6779" s="10"/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</row>
    <row r="6780" spans="1:24" hidden="1" x14ac:dyDescent="0.2">
      <c r="A6780" s="3">
        <v>45377</v>
      </c>
      <c r="B6780" s="9">
        <v>-24</v>
      </c>
      <c r="C6780" s="9" t="s">
        <v>27</v>
      </c>
      <c r="D6780" s="9" t="s">
        <v>28</v>
      </c>
      <c r="E6780" s="9" t="s">
        <v>1875</v>
      </c>
      <c r="F6780" s="9" t="s">
        <v>5538</v>
      </c>
      <c r="G6780" s="9" t="s">
        <v>5543</v>
      </c>
      <c r="H6780" s="9" t="s">
        <v>1876</v>
      </c>
      <c r="I6780" s="10"/>
      <c r="J6780" s="10"/>
      <c r="K6780" s="10"/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</row>
    <row r="6781" spans="1:24" hidden="1" x14ac:dyDescent="0.2">
      <c r="A6781" s="3">
        <v>45593</v>
      </c>
      <c r="B6781" s="9">
        <v>-81.5</v>
      </c>
      <c r="C6781" s="9" t="s">
        <v>27</v>
      </c>
      <c r="D6781" s="9" t="s">
        <v>28</v>
      </c>
      <c r="E6781" s="9" t="s">
        <v>2964</v>
      </c>
      <c r="F6781" s="9" t="s">
        <v>5538</v>
      </c>
      <c r="G6781" s="9" t="s">
        <v>5543</v>
      </c>
      <c r="H6781" s="9" t="s">
        <v>2965</v>
      </c>
      <c r="I6781" s="10"/>
      <c r="J6781" s="10"/>
      <c r="K6781" s="10"/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</row>
    <row r="6782" spans="1:24" hidden="1" x14ac:dyDescent="0.2">
      <c r="A6782" s="3">
        <v>45593</v>
      </c>
      <c r="B6782" s="9">
        <v>-13.5</v>
      </c>
      <c r="C6782" s="9" t="s">
        <v>27</v>
      </c>
      <c r="D6782" s="9" t="s">
        <v>28</v>
      </c>
      <c r="E6782" s="9" t="s">
        <v>2964</v>
      </c>
      <c r="F6782" s="9" t="s">
        <v>5538</v>
      </c>
      <c r="G6782" s="9" t="s">
        <v>5543</v>
      </c>
      <c r="H6782" s="9" t="s">
        <v>2965</v>
      </c>
      <c r="I6782" s="10"/>
      <c r="J6782" s="10"/>
      <c r="K6782" s="10"/>
      <c r="L6782" s="10"/>
      <c r="M6782" s="10"/>
      <c r="N6782" s="10"/>
      <c r="O6782" s="10"/>
      <c r="P6782" s="10"/>
      <c r="Q6782" s="10"/>
      <c r="R6782" s="10"/>
      <c r="S6782" s="10"/>
      <c r="T6782" s="10"/>
      <c r="U6782" s="10"/>
      <c r="V6782" s="10"/>
      <c r="W6782" s="10"/>
      <c r="X6782" s="10"/>
    </row>
    <row r="6783" spans="1:24" hidden="1" x14ac:dyDescent="0.2">
      <c r="A6783" s="3">
        <v>45593</v>
      </c>
      <c r="B6783" s="9">
        <v>-19.899999999999999</v>
      </c>
      <c r="C6783" s="9" t="s">
        <v>27</v>
      </c>
      <c r="D6783" s="9" t="s">
        <v>28</v>
      </c>
      <c r="E6783" s="9" t="s">
        <v>2966</v>
      </c>
      <c r="F6783" s="9" t="s">
        <v>5538</v>
      </c>
      <c r="G6783" s="9" t="s">
        <v>5543</v>
      </c>
      <c r="H6783" s="9" t="s">
        <v>281</v>
      </c>
      <c r="I6783" s="10"/>
      <c r="J6783" s="10"/>
      <c r="K6783" s="10"/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</row>
    <row r="6784" spans="1:24" hidden="1" x14ac:dyDescent="0.2">
      <c r="A6784" s="3">
        <v>45773</v>
      </c>
      <c r="B6784" s="9">
        <v>-9.17</v>
      </c>
      <c r="C6784" s="9" t="s">
        <v>172</v>
      </c>
      <c r="D6784" s="10"/>
      <c r="E6784" s="9" t="s">
        <v>3797</v>
      </c>
      <c r="F6784" s="9" t="s">
        <v>5538</v>
      </c>
      <c r="G6784" s="9" t="s">
        <v>5543</v>
      </c>
      <c r="H6784" s="9" t="s">
        <v>5883</v>
      </c>
      <c r="I6784" s="10"/>
      <c r="J6784" s="10"/>
      <c r="K6784" s="10"/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</row>
    <row r="6785" spans="1:24" hidden="1" x14ac:dyDescent="0.2">
      <c r="A6785" s="3">
        <v>45799</v>
      </c>
      <c r="B6785" s="9">
        <v>-3.7</v>
      </c>
      <c r="C6785" s="9" t="s">
        <v>172</v>
      </c>
      <c r="D6785" s="10"/>
      <c r="E6785" s="9" t="s">
        <v>3981</v>
      </c>
      <c r="F6785" s="9" t="s">
        <v>5538</v>
      </c>
      <c r="G6785" s="9" t="s">
        <v>5543</v>
      </c>
      <c r="H6785" s="9" t="s">
        <v>3982</v>
      </c>
      <c r="I6785" s="10"/>
      <c r="J6785" s="10"/>
      <c r="K6785" s="10"/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</row>
    <row r="6786" spans="1:24" hidden="1" x14ac:dyDescent="0.2">
      <c r="A6786" s="3">
        <v>45784</v>
      </c>
      <c r="B6786" s="9">
        <v>-38.799999999999997</v>
      </c>
      <c r="C6786" s="9" t="s">
        <v>172</v>
      </c>
      <c r="D6786" s="10"/>
      <c r="E6786" s="9" t="s">
        <v>3873</v>
      </c>
      <c r="F6786" s="9" t="s">
        <v>5538</v>
      </c>
      <c r="G6786" s="9" t="s">
        <v>5543</v>
      </c>
      <c r="H6786" s="9" t="s">
        <v>3874</v>
      </c>
      <c r="I6786" s="10"/>
      <c r="J6786" s="10"/>
      <c r="K6786" s="10"/>
      <c r="L6786" s="10"/>
      <c r="M6786" s="10"/>
      <c r="N6786" s="10"/>
      <c r="O6786" s="10"/>
      <c r="P6786" s="10"/>
      <c r="Q6786" s="10"/>
      <c r="R6786" s="10"/>
      <c r="S6786" s="10"/>
      <c r="T6786" s="10"/>
      <c r="U6786" s="10"/>
      <c r="V6786" s="10"/>
      <c r="W6786" s="10"/>
      <c r="X6786" s="10"/>
    </row>
    <row r="6787" spans="1:24" hidden="1" x14ac:dyDescent="0.2">
      <c r="A6787" s="3">
        <v>45327</v>
      </c>
      <c r="B6787" s="9">
        <v>-74.900000000000006</v>
      </c>
      <c r="C6787" s="9" t="s">
        <v>27</v>
      </c>
      <c r="D6787" s="9" t="s">
        <v>28</v>
      </c>
      <c r="E6787" s="9" t="s">
        <v>323</v>
      </c>
      <c r="F6787" s="9" t="s">
        <v>5538</v>
      </c>
      <c r="G6787" s="9" t="s">
        <v>5543</v>
      </c>
      <c r="H6787" s="9" t="s">
        <v>324</v>
      </c>
      <c r="I6787" s="10"/>
      <c r="J6787" s="10"/>
      <c r="K6787" s="10"/>
      <c r="L6787" s="10"/>
      <c r="M6787" s="10"/>
      <c r="N6787" s="10"/>
      <c r="O6787" s="10"/>
      <c r="P6787" s="10"/>
      <c r="Q6787" s="10"/>
      <c r="R6787" s="10"/>
      <c r="S6787" s="10"/>
      <c r="T6787" s="10"/>
      <c r="U6787" s="10"/>
      <c r="V6787" s="10"/>
      <c r="W6787" s="10"/>
      <c r="X6787" s="10"/>
    </row>
    <row r="6788" spans="1:24" hidden="1" x14ac:dyDescent="0.2">
      <c r="A6788" s="3">
        <v>45810</v>
      </c>
      <c r="B6788" s="9">
        <v>-16.18</v>
      </c>
      <c r="C6788" s="9" t="s">
        <v>27</v>
      </c>
      <c r="D6788" s="9" t="s">
        <v>28</v>
      </c>
      <c r="E6788" s="9" t="s">
        <v>4053</v>
      </c>
      <c r="F6788" s="9" t="s">
        <v>5538</v>
      </c>
      <c r="G6788" s="9" t="s">
        <v>5543</v>
      </c>
      <c r="H6788" s="9" t="s">
        <v>4062</v>
      </c>
      <c r="I6788" s="10"/>
      <c r="J6788" s="10"/>
      <c r="K6788" s="10"/>
      <c r="L6788" s="10"/>
      <c r="M6788" s="10"/>
      <c r="N6788" s="10"/>
      <c r="O6788" s="10"/>
      <c r="P6788" s="10"/>
      <c r="Q6788" s="10"/>
      <c r="R6788" s="10"/>
      <c r="S6788" s="10"/>
      <c r="T6788" s="10"/>
      <c r="U6788" s="10"/>
      <c r="V6788" s="10"/>
      <c r="W6788" s="10"/>
      <c r="X6788" s="10"/>
    </row>
    <row r="6789" spans="1:24" hidden="1" x14ac:dyDescent="0.2">
      <c r="A6789" s="3">
        <v>45811</v>
      </c>
      <c r="B6789" s="9">
        <v>-11.32</v>
      </c>
      <c r="C6789" s="9" t="s">
        <v>172</v>
      </c>
      <c r="D6789" s="10"/>
      <c r="E6789" s="9" t="s">
        <v>4061</v>
      </c>
      <c r="F6789" s="9" t="s">
        <v>5538</v>
      </c>
      <c r="G6789" s="9" t="s">
        <v>5543</v>
      </c>
      <c r="H6789" s="9" t="s">
        <v>4062</v>
      </c>
      <c r="I6789" s="10"/>
      <c r="J6789" s="10"/>
      <c r="K6789" s="10"/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</row>
    <row r="6790" spans="1:24" hidden="1" x14ac:dyDescent="0.2">
      <c r="A6790" s="3">
        <v>45811</v>
      </c>
      <c r="B6790" s="9">
        <v>-93.42</v>
      </c>
      <c r="C6790" s="9" t="s">
        <v>172</v>
      </c>
      <c r="D6790" s="10"/>
      <c r="E6790" s="9" t="s">
        <v>4061</v>
      </c>
      <c r="F6790" s="9" t="s">
        <v>5538</v>
      </c>
      <c r="G6790" s="9" t="s">
        <v>5543</v>
      </c>
      <c r="H6790" s="9" t="s">
        <v>4062</v>
      </c>
      <c r="I6790" s="10"/>
      <c r="J6790" s="10"/>
      <c r="K6790" s="10"/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</row>
    <row r="6791" spans="1:24" hidden="1" x14ac:dyDescent="0.2">
      <c r="A6791" s="3">
        <v>45576</v>
      </c>
      <c r="B6791" s="9">
        <v>-16.55</v>
      </c>
      <c r="C6791" s="9" t="s">
        <v>27</v>
      </c>
      <c r="D6791" s="9" t="s">
        <v>28</v>
      </c>
      <c r="E6791" s="9" t="s">
        <v>966</v>
      </c>
      <c r="F6791" s="9" t="s">
        <v>5538</v>
      </c>
      <c r="G6791" s="9" t="s">
        <v>5543</v>
      </c>
      <c r="H6791" s="9" t="s">
        <v>5612</v>
      </c>
      <c r="I6791" s="10"/>
      <c r="J6791" s="10"/>
      <c r="K6791" s="10"/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</row>
    <row r="6792" spans="1:24" hidden="1" x14ac:dyDescent="0.2">
      <c r="A6792" s="3">
        <v>45709</v>
      </c>
      <c r="B6792" s="9">
        <v>-11</v>
      </c>
      <c r="C6792" s="9" t="s">
        <v>27</v>
      </c>
      <c r="D6792" s="9" t="s">
        <v>28</v>
      </c>
      <c r="E6792" s="9" t="s">
        <v>3539</v>
      </c>
      <c r="F6792" s="9" t="s">
        <v>5538</v>
      </c>
      <c r="G6792" s="9" t="s">
        <v>5543</v>
      </c>
      <c r="H6792" s="9" t="s">
        <v>5612</v>
      </c>
      <c r="I6792" s="10"/>
      <c r="J6792" s="10"/>
      <c r="K6792" s="10"/>
      <c r="L6792" s="10"/>
      <c r="M6792" s="10"/>
      <c r="N6792" s="10"/>
      <c r="O6792" s="10"/>
      <c r="P6792" s="10"/>
      <c r="Q6792" s="10"/>
      <c r="R6792" s="10"/>
      <c r="S6792" s="10"/>
      <c r="T6792" s="10"/>
      <c r="U6792" s="10"/>
      <c r="V6792" s="10"/>
      <c r="W6792" s="10"/>
      <c r="X6792" s="10"/>
    </row>
    <row r="6793" spans="1:24" hidden="1" x14ac:dyDescent="0.2">
      <c r="A6793" s="3">
        <v>46000</v>
      </c>
      <c r="B6793" s="9">
        <v>-9.1</v>
      </c>
      <c r="C6793" s="9" t="s">
        <v>172</v>
      </c>
      <c r="D6793" s="10"/>
      <c r="E6793" s="9" t="s">
        <v>5392</v>
      </c>
      <c r="F6793" s="9" t="s">
        <v>5538</v>
      </c>
      <c r="G6793" s="9" t="s">
        <v>5543</v>
      </c>
      <c r="H6793" s="10" t="s">
        <v>5884</v>
      </c>
      <c r="I6793" s="10"/>
      <c r="J6793" s="10"/>
      <c r="K6793" s="10"/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</row>
    <row r="6794" spans="1:24" hidden="1" x14ac:dyDescent="0.2">
      <c r="A6794" s="3">
        <v>45971</v>
      </c>
      <c r="B6794" s="9">
        <v>-13.65</v>
      </c>
      <c r="C6794" s="9" t="s">
        <v>27</v>
      </c>
      <c r="D6794" s="9" t="s">
        <v>28</v>
      </c>
      <c r="E6794" s="9" t="s">
        <v>5204</v>
      </c>
      <c r="F6794" s="9" t="s">
        <v>5538</v>
      </c>
      <c r="G6794" s="9" t="s">
        <v>5543</v>
      </c>
      <c r="H6794" s="10" t="s">
        <v>5884</v>
      </c>
      <c r="I6794" s="10"/>
      <c r="J6794" s="10"/>
      <c r="K6794" s="10"/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</row>
    <row r="6795" spans="1:24" hidden="1" x14ac:dyDescent="0.2">
      <c r="A6795" s="3">
        <v>46006</v>
      </c>
      <c r="B6795" s="9">
        <v>-13.65</v>
      </c>
      <c r="C6795" s="9" t="s">
        <v>27</v>
      </c>
      <c r="D6795" s="9" t="s">
        <v>28</v>
      </c>
      <c r="E6795" s="9" t="s">
        <v>5204</v>
      </c>
      <c r="F6795" s="9" t="s">
        <v>5538</v>
      </c>
      <c r="G6795" s="9" t="s">
        <v>5543</v>
      </c>
      <c r="H6795" s="10" t="s">
        <v>5884</v>
      </c>
      <c r="I6795" s="10"/>
      <c r="J6795" s="10"/>
      <c r="K6795" s="10"/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</row>
    <row r="6796" spans="1:24" hidden="1" x14ac:dyDescent="0.2">
      <c r="A6796" s="3">
        <v>45994</v>
      </c>
      <c r="B6796" s="9">
        <v>-19.21</v>
      </c>
      <c r="C6796" s="9" t="s">
        <v>172</v>
      </c>
      <c r="D6796" s="10"/>
      <c r="E6796" s="9" t="s">
        <v>5367</v>
      </c>
      <c r="F6796" s="9" t="s">
        <v>5538</v>
      </c>
      <c r="G6796" s="9" t="s">
        <v>5543</v>
      </c>
      <c r="H6796" s="10" t="s">
        <v>5884</v>
      </c>
      <c r="I6796" s="10"/>
      <c r="J6796" s="10"/>
      <c r="K6796" s="10"/>
      <c r="L6796" s="10"/>
      <c r="M6796" s="10"/>
      <c r="N6796" s="10"/>
      <c r="O6796" s="10"/>
      <c r="P6796" s="10"/>
      <c r="Q6796" s="10"/>
      <c r="R6796" s="10"/>
      <c r="S6796" s="10"/>
      <c r="T6796" s="10"/>
      <c r="U6796" s="10"/>
      <c r="V6796" s="10"/>
      <c r="W6796" s="10"/>
      <c r="X6796" s="10"/>
    </row>
    <row r="6797" spans="1:24" hidden="1" x14ac:dyDescent="0.2">
      <c r="A6797" s="3">
        <v>46008</v>
      </c>
      <c r="B6797" s="9">
        <v>-9.1</v>
      </c>
      <c r="C6797" s="9" t="s">
        <v>172</v>
      </c>
      <c r="D6797" s="10"/>
      <c r="E6797" s="9" t="s">
        <v>5423</v>
      </c>
      <c r="F6797" s="9" t="s">
        <v>5538</v>
      </c>
      <c r="G6797" s="9" t="s">
        <v>5543</v>
      </c>
      <c r="H6797" s="10" t="s">
        <v>5884</v>
      </c>
      <c r="I6797" s="10"/>
      <c r="J6797" s="10"/>
      <c r="K6797" s="10"/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</row>
    <row r="6798" spans="1:24" hidden="1" x14ac:dyDescent="0.2">
      <c r="A6798" s="3">
        <v>45365</v>
      </c>
      <c r="B6798" s="9">
        <v>-9</v>
      </c>
      <c r="C6798" s="9" t="s">
        <v>27</v>
      </c>
      <c r="D6798" s="9" t="s">
        <v>28</v>
      </c>
      <c r="E6798" s="9" t="s">
        <v>1819</v>
      </c>
      <c r="F6798" s="9" t="s">
        <v>5538</v>
      </c>
      <c r="G6798" s="9" t="s">
        <v>5543</v>
      </c>
      <c r="H6798" s="10" t="s">
        <v>5902</v>
      </c>
      <c r="I6798" s="10"/>
      <c r="J6798" s="10"/>
      <c r="K6798" s="10"/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</row>
    <row r="6799" spans="1:24" hidden="1" x14ac:dyDescent="0.2">
      <c r="A6799" s="3">
        <v>45559</v>
      </c>
      <c r="B6799" s="9">
        <v>-29.1</v>
      </c>
      <c r="C6799" s="9" t="s">
        <v>27</v>
      </c>
      <c r="D6799" s="9" t="s">
        <v>28</v>
      </c>
      <c r="E6799" s="9" t="s">
        <v>2802</v>
      </c>
      <c r="F6799" s="9" t="s">
        <v>5538</v>
      </c>
      <c r="G6799" s="9" t="s">
        <v>5543</v>
      </c>
      <c r="H6799" s="10" t="s">
        <v>5902</v>
      </c>
      <c r="I6799" s="10"/>
      <c r="J6799" s="10"/>
      <c r="K6799" s="10"/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</row>
    <row r="6800" spans="1:24" hidden="1" x14ac:dyDescent="0.2">
      <c r="A6800" s="3">
        <v>45762</v>
      </c>
      <c r="B6800" s="9">
        <v>-23.4</v>
      </c>
      <c r="C6800" s="9" t="s">
        <v>27</v>
      </c>
      <c r="D6800" s="9" t="s">
        <v>28</v>
      </c>
      <c r="E6800" s="9" t="s">
        <v>2802</v>
      </c>
      <c r="F6800" s="9" t="s">
        <v>5538</v>
      </c>
      <c r="G6800" s="9" t="s">
        <v>5543</v>
      </c>
      <c r="H6800" s="10" t="s">
        <v>5902</v>
      </c>
      <c r="I6800" s="10"/>
      <c r="J6800" s="10"/>
      <c r="K6800" s="10"/>
      <c r="L6800" s="10"/>
      <c r="M6800" s="10"/>
      <c r="N6800" s="10"/>
      <c r="O6800" s="10"/>
      <c r="P6800" s="10"/>
      <c r="Q6800" s="10"/>
      <c r="R6800" s="10"/>
      <c r="S6800" s="10"/>
      <c r="T6800" s="10"/>
      <c r="U6800" s="10"/>
      <c r="V6800" s="10"/>
      <c r="W6800" s="10"/>
      <c r="X6800" s="10"/>
    </row>
    <row r="6801" spans="1:24" hidden="1" x14ac:dyDescent="0.2">
      <c r="A6801" s="3">
        <v>45926</v>
      </c>
      <c r="B6801" s="9">
        <v>-8.5</v>
      </c>
      <c r="C6801" s="9" t="s">
        <v>27</v>
      </c>
      <c r="D6801" s="9" t="s">
        <v>28</v>
      </c>
      <c r="E6801" s="9" t="s">
        <v>2802</v>
      </c>
      <c r="F6801" s="9" t="s">
        <v>5538</v>
      </c>
      <c r="G6801" s="9" t="s">
        <v>5543</v>
      </c>
      <c r="H6801" s="10" t="s">
        <v>5902</v>
      </c>
      <c r="I6801" s="10"/>
      <c r="J6801" s="10"/>
      <c r="K6801" s="10"/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</row>
    <row r="6802" spans="1:24" hidden="1" x14ac:dyDescent="0.2">
      <c r="A6802" s="3">
        <v>45483</v>
      </c>
      <c r="B6802" s="9">
        <v>-16.3</v>
      </c>
      <c r="C6802" s="9" t="s">
        <v>27</v>
      </c>
      <c r="D6802" s="9" t="s">
        <v>28</v>
      </c>
      <c r="E6802" s="9" t="s">
        <v>2403</v>
      </c>
      <c r="F6802" s="9" t="s">
        <v>5538</v>
      </c>
      <c r="G6802" s="9" t="s">
        <v>5543</v>
      </c>
      <c r="H6802" s="10" t="s">
        <v>5902</v>
      </c>
      <c r="I6802" s="10"/>
      <c r="J6802" s="10"/>
      <c r="K6802" s="10"/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</row>
    <row r="6803" spans="1:24" hidden="1" x14ac:dyDescent="0.2">
      <c r="A6803" s="3">
        <v>45940</v>
      </c>
      <c r="B6803" s="9">
        <v>-17.7</v>
      </c>
      <c r="C6803" s="9" t="s">
        <v>27</v>
      </c>
      <c r="D6803" s="9" t="s">
        <v>28</v>
      </c>
      <c r="E6803" s="9" t="s">
        <v>4879</v>
      </c>
      <c r="F6803" s="9" t="s">
        <v>5538</v>
      </c>
      <c r="G6803" s="9" t="s">
        <v>5543</v>
      </c>
      <c r="H6803" s="10" t="s">
        <v>5902</v>
      </c>
      <c r="I6803" s="10"/>
      <c r="J6803" s="10"/>
      <c r="K6803" s="10"/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</row>
    <row r="6804" spans="1:24" hidden="1" x14ac:dyDescent="0.2">
      <c r="A6804" s="3">
        <v>45850</v>
      </c>
      <c r="B6804" s="9">
        <v>-26.9</v>
      </c>
      <c r="C6804" s="9" t="s">
        <v>172</v>
      </c>
      <c r="D6804" s="10"/>
      <c r="E6804" s="9" t="s">
        <v>4318</v>
      </c>
      <c r="F6804" s="9" t="s">
        <v>5538</v>
      </c>
      <c r="G6804" s="9" t="s">
        <v>5543</v>
      </c>
      <c r="H6804" s="10" t="s">
        <v>5902</v>
      </c>
      <c r="I6804" s="10"/>
      <c r="J6804" s="10"/>
      <c r="K6804" s="10"/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</row>
    <row r="6805" spans="1:24" hidden="1" x14ac:dyDescent="0.2">
      <c r="A6805" s="3">
        <v>45777</v>
      </c>
      <c r="B6805" s="9">
        <v>-33.1</v>
      </c>
      <c r="C6805" s="9" t="s">
        <v>172</v>
      </c>
      <c r="D6805" s="10"/>
      <c r="E6805" s="9" t="s">
        <v>3821</v>
      </c>
      <c r="F6805" s="9" t="s">
        <v>5538</v>
      </c>
      <c r="G6805" s="9" t="s">
        <v>5543</v>
      </c>
      <c r="H6805" s="10" t="s">
        <v>5902</v>
      </c>
      <c r="I6805" s="10"/>
      <c r="J6805" s="10"/>
      <c r="K6805" s="10"/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</row>
    <row r="6806" spans="1:24" hidden="1" x14ac:dyDescent="0.2">
      <c r="A6806" s="3">
        <v>45994</v>
      </c>
      <c r="B6806" s="9">
        <v>-17.7</v>
      </c>
      <c r="C6806" s="9" t="s">
        <v>172</v>
      </c>
      <c r="D6806" s="10"/>
      <c r="E6806" s="9" t="s">
        <v>5370</v>
      </c>
      <c r="F6806" s="9" t="s">
        <v>5538</v>
      </c>
      <c r="G6806" s="9" t="s">
        <v>5543</v>
      </c>
      <c r="H6806" s="10" t="s">
        <v>5902</v>
      </c>
      <c r="I6806" s="10"/>
      <c r="J6806" s="10"/>
      <c r="K6806" s="10"/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</row>
    <row r="6807" spans="1:24" hidden="1" x14ac:dyDescent="0.2">
      <c r="A6807" s="3">
        <v>45411</v>
      </c>
      <c r="B6807" s="9">
        <v>-16.600000000000001</v>
      </c>
      <c r="C6807" s="9" t="s">
        <v>27</v>
      </c>
      <c r="D6807" s="9" t="s">
        <v>28</v>
      </c>
      <c r="E6807" s="9" t="s">
        <v>1176</v>
      </c>
      <c r="F6807" s="9" t="s">
        <v>5538</v>
      </c>
      <c r="G6807" s="9" t="s">
        <v>5543</v>
      </c>
      <c r="H6807" s="10" t="s">
        <v>5902</v>
      </c>
      <c r="I6807" s="10"/>
      <c r="J6807" s="10"/>
      <c r="K6807" s="10"/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</row>
    <row r="6808" spans="1:24" hidden="1" x14ac:dyDescent="0.2">
      <c r="A6808" s="3">
        <v>45761</v>
      </c>
      <c r="B6808" s="9">
        <v>-12.98</v>
      </c>
      <c r="C6808" s="9" t="s">
        <v>27</v>
      </c>
      <c r="D6808" s="9" t="s">
        <v>28</v>
      </c>
      <c r="E6808" s="9" t="s">
        <v>3712</v>
      </c>
      <c r="F6808" s="9" t="s">
        <v>5538</v>
      </c>
      <c r="G6808" s="9" t="s">
        <v>5543</v>
      </c>
      <c r="H6808" s="10" t="s">
        <v>5903</v>
      </c>
      <c r="I6808" s="10"/>
      <c r="J6808" s="10"/>
      <c r="K6808" s="10"/>
      <c r="L6808" s="10"/>
      <c r="M6808" s="10"/>
      <c r="N6808" s="10"/>
      <c r="O6808" s="10"/>
      <c r="P6808" s="10"/>
      <c r="Q6808" s="10"/>
      <c r="R6808" s="10"/>
      <c r="S6808" s="10"/>
      <c r="T6808" s="10"/>
      <c r="U6808" s="10"/>
      <c r="V6808" s="10"/>
      <c r="W6808" s="10"/>
      <c r="X6808" s="10"/>
    </row>
    <row r="6809" spans="1:24" hidden="1" x14ac:dyDescent="0.2">
      <c r="A6809" s="3">
        <v>45803</v>
      </c>
      <c r="B6809" s="9">
        <v>-12.2</v>
      </c>
      <c r="C6809" s="9" t="s">
        <v>27</v>
      </c>
      <c r="D6809" s="9" t="s">
        <v>28</v>
      </c>
      <c r="E6809" s="9" t="s">
        <v>4001</v>
      </c>
      <c r="F6809" s="9" t="s">
        <v>5538</v>
      </c>
      <c r="G6809" s="9" t="s">
        <v>5543</v>
      </c>
      <c r="H6809" s="10" t="s">
        <v>5904</v>
      </c>
      <c r="I6809" s="10"/>
      <c r="J6809" s="10"/>
      <c r="K6809" s="10"/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</row>
    <row r="6810" spans="1:24" hidden="1" x14ac:dyDescent="0.2">
      <c r="A6810" s="3">
        <v>45327</v>
      </c>
      <c r="B6810" s="9">
        <v>-8.89</v>
      </c>
      <c r="C6810" s="9" t="s">
        <v>27</v>
      </c>
      <c r="D6810" s="9" t="s">
        <v>28</v>
      </c>
      <c r="E6810" s="9" t="s">
        <v>1663</v>
      </c>
      <c r="F6810" s="9" t="s">
        <v>5538</v>
      </c>
      <c r="G6810" s="9" t="s">
        <v>5543</v>
      </c>
      <c r="H6810" s="10" t="s">
        <v>5905</v>
      </c>
      <c r="I6810" s="10"/>
      <c r="J6810" s="10"/>
      <c r="K6810" s="10"/>
      <c r="L6810" s="10"/>
      <c r="M6810" s="10"/>
      <c r="N6810" s="10"/>
      <c r="O6810" s="10"/>
      <c r="P6810" s="10"/>
      <c r="Q6810" s="10"/>
      <c r="R6810" s="10"/>
      <c r="S6810" s="10"/>
      <c r="T6810" s="10"/>
      <c r="U6810" s="10"/>
      <c r="V6810" s="10"/>
      <c r="W6810" s="10"/>
      <c r="X6810" s="10"/>
    </row>
    <row r="6811" spans="1:24" hidden="1" x14ac:dyDescent="0.2">
      <c r="A6811" s="3">
        <v>45663</v>
      </c>
      <c r="B6811" s="9">
        <v>-21.72</v>
      </c>
      <c r="C6811" s="9" t="s">
        <v>27</v>
      </c>
      <c r="D6811" s="9" t="s">
        <v>28</v>
      </c>
      <c r="E6811" s="9" t="s">
        <v>1663</v>
      </c>
      <c r="F6811" s="9" t="s">
        <v>5538</v>
      </c>
      <c r="G6811" s="9" t="s">
        <v>5543</v>
      </c>
      <c r="H6811" s="10" t="s">
        <v>5905</v>
      </c>
      <c r="I6811" s="10"/>
      <c r="J6811" s="10"/>
      <c r="K6811" s="10"/>
      <c r="L6811" s="10"/>
      <c r="M6811" s="10"/>
      <c r="N6811" s="10"/>
      <c r="O6811" s="10"/>
      <c r="P6811" s="10"/>
      <c r="Q6811" s="10"/>
      <c r="R6811" s="10"/>
      <c r="S6811" s="10"/>
      <c r="T6811" s="10"/>
      <c r="U6811" s="10"/>
      <c r="V6811" s="10"/>
      <c r="W6811" s="10"/>
      <c r="X6811" s="10"/>
    </row>
    <row r="6812" spans="1:24" hidden="1" x14ac:dyDescent="0.2">
      <c r="A6812" s="3">
        <v>45733</v>
      </c>
      <c r="B6812" s="9">
        <v>-4.55</v>
      </c>
      <c r="C6812" s="9" t="s">
        <v>27</v>
      </c>
      <c r="D6812" s="9" t="s">
        <v>28</v>
      </c>
      <c r="E6812" s="9" t="s">
        <v>1663</v>
      </c>
      <c r="F6812" s="9" t="s">
        <v>5538</v>
      </c>
      <c r="G6812" s="9" t="s">
        <v>5543</v>
      </c>
      <c r="H6812" s="10" t="s">
        <v>5905</v>
      </c>
      <c r="I6812" s="10"/>
      <c r="J6812" s="10"/>
      <c r="K6812" s="10"/>
      <c r="L6812" s="10"/>
      <c r="M6812" s="10"/>
      <c r="N6812" s="10"/>
      <c r="O6812" s="10"/>
      <c r="P6812" s="10"/>
      <c r="Q6812" s="10"/>
      <c r="R6812" s="10"/>
      <c r="S6812" s="10"/>
      <c r="T6812" s="10"/>
      <c r="U6812" s="10"/>
      <c r="V6812" s="10"/>
      <c r="W6812" s="10"/>
      <c r="X6812" s="10"/>
    </row>
    <row r="6813" spans="1:24" hidden="1" x14ac:dyDescent="0.2">
      <c r="A6813" s="3">
        <v>45733</v>
      </c>
      <c r="B6813" s="9">
        <v>-14.14</v>
      </c>
      <c r="C6813" s="9" t="s">
        <v>27</v>
      </c>
      <c r="D6813" s="9" t="s">
        <v>28</v>
      </c>
      <c r="E6813" s="9" t="s">
        <v>1663</v>
      </c>
      <c r="F6813" s="9" t="s">
        <v>5538</v>
      </c>
      <c r="G6813" s="9" t="s">
        <v>5543</v>
      </c>
      <c r="H6813" s="10" t="s">
        <v>5905</v>
      </c>
      <c r="I6813" s="10"/>
      <c r="J6813" s="10"/>
      <c r="K6813" s="10"/>
      <c r="L6813" s="10"/>
      <c r="M6813" s="10"/>
      <c r="N6813" s="10"/>
      <c r="O6813" s="10"/>
      <c r="P6813" s="10"/>
      <c r="Q6813" s="10"/>
      <c r="R6813" s="10"/>
      <c r="S6813" s="10"/>
      <c r="T6813" s="10"/>
      <c r="U6813" s="10"/>
      <c r="V6813" s="10"/>
      <c r="W6813" s="10"/>
      <c r="X6813" s="10"/>
    </row>
    <row r="6814" spans="1:24" hidden="1" x14ac:dyDescent="0.2">
      <c r="A6814" s="3">
        <v>45404</v>
      </c>
      <c r="B6814" s="9">
        <v>-28</v>
      </c>
      <c r="C6814" s="9" t="s">
        <v>27</v>
      </c>
      <c r="D6814" s="9" t="s">
        <v>28</v>
      </c>
      <c r="E6814" s="9" t="s">
        <v>864</v>
      </c>
      <c r="F6814" s="9" t="s">
        <v>5538</v>
      </c>
      <c r="G6814" s="9" t="s">
        <v>5543</v>
      </c>
      <c r="H6814" s="10" t="s">
        <v>5906</v>
      </c>
      <c r="I6814" s="10"/>
      <c r="J6814" s="10"/>
      <c r="K6814" s="10"/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</row>
    <row r="6815" spans="1:24" hidden="1" x14ac:dyDescent="0.2">
      <c r="A6815" s="3">
        <v>45404</v>
      </c>
      <c r="B6815" s="9">
        <v>-11.1</v>
      </c>
      <c r="C6815" s="9" t="s">
        <v>27</v>
      </c>
      <c r="D6815" s="9" t="s">
        <v>28</v>
      </c>
      <c r="E6815" s="9" t="s">
        <v>864</v>
      </c>
      <c r="F6815" s="9" t="s">
        <v>5538</v>
      </c>
      <c r="G6815" s="9" t="s">
        <v>5543</v>
      </c>
      <c r="H6815" s="10" t="s">
        <v>5906</v>
      </c>
      <c r="I6815" s="10"/>
      <c r="J6815" s="10"/>
      <c r="K6815" s="10"/>
      <c r="L6815" s="10"/>
      <c r="M6815" s="10"/>
      <c r="N6815" s="10"/>
      <c r="O6815" s="10"/>
      <c r="P6815" s="10"/>
      <c r="Q6815" s="10"/>
      <c r="R6815" s="10"/>
      <c r="S6815" s="10"/>
      <c r="T6815" s="10"/>
      <c r="U6815" s="10"/>
      <c r="V6815" s="10"/>
      <c r="W6815" s="10"/>
      <c r="X6815" s="10"/>
    </row>
    <row r="6816" spans="1:24" hidden="1" x14ac:dyDescent="0.2">
      <c r="A6816" s="3">
        <v>45442</v>
      </c>
      <c r="B6816" s="9">
        <v>-16.7</v>
      </c>
      <c r="C6816" s="9" t="s">
        <v>27</v>
      </c>
      <c r="D6816" s="9" t="s">
        <v>28</v>
      </c>
      <c r="E6816" s="9" t="s">
        <v>864</v>
      </c>
      <c r="F6816" s="9" t="s">
        <v>5538</v>
      </c>
      <c r="G6816" s="9" t="s">
        <v>5543</v>
      </c>
      <c r="H6816" s="10" t="s">
        <v>5906</v>
      </c>
      <c r="I6816" s="10"/>
      <c r="J6816" s="10"/>
      <c r="K6816" s="10"/>
      <c r="L6816" s="10"/>
      <c r="M6816" s="10"/>
      <c r="N6816" s="10"/>
      <c r="O6816" s="10"/>
      <c r="P6816" s="10"/>
      <c r="Q6816" s="10"/>
      <c r="R6816" s="10"/>
      <c r="S6816" s="10"/>
      <c r="T6816" s="10"/>
      <c r="U6816" s="10"/>
      <c r="V6816" s="10"/>
      <c r="W6816" s="10"/>
      <c r="X6816" s="10"/>
    </row>
    <row r="6817" spans="1:24" hidden="1" x14ac:dyDescent="0.2">
      <c r="A6817" s="3">
        <v>45552</v>
      </c>
      <c r="B6817" s="9">
        <v>-11.3</v>
      </c>
      <c r="C6817" s="9" t="s">
        <v>27</v>
      </c>
      <c r="D6817" s="9" t="s">
        <v>28</v>
      </c>
      <c r="E6817" s="9" t="s">
        <v>864</v>
      </c>
      <c r="F6817" s="9" t="s">
        <v>5538</v>
      </c>
      <c r="G6817" s="9" t="s">
        <v>5543</v>
      </c>
      <c r="H6817" s="10" t="s">
        <v>5906</v>
      </c>
      <c r="I6817" s="10"/>
      <c r="J6817" s="10"/>
      <c r="K6817" s="10"/>
      <c r="L6817" s="10"/>
      <c r="M6817" s="10"/>
      <c r="N6817" s="10"/>
      <c r="O6817" s="10"/>
      <c r="P6817" s="10"/>
      <c r="Q6817" s="10"/>
      <c r="R6817" s="10"/>
      <c r="S6817" s="10"/>
      <c r="T6817" s="10"/>
      <c r="U6817" s="10"/>
      <c r="V6817" s="10"/>
      <c r="W6817" s="10"/>
      <c r="X6817" s="10"/>
    </row>
    <row r="6818" spans="1:24" hidden="1" x14ac:dyDescent="0.2">
      <c r="A6818" s="3">
        <v>45702</v>
      </c>
      <c r="B6818" s="9">
        <v>-14.5</v>
      </c>
      <c r="C6818" s="9" t="s">
        <v>27</v>
      </c>
      <c r="D6818" s="9" t="s">
        <v>28</v>
      </c>
      <c r="E6818" s="9" t="s">
        <v>864</v>
      </c>
      <c r="F6818" s="9" t="s">
        <v>5538</v>
      </c>
      <c r="G6818" s="9" t="s">
        <v>5543</v>
      </c>
      <c r="H6818" s="10" t="s">
        <v>5906</v>
      </c>
      <c r="I6818" s="10"/>
      <c r="J6818" s="10"/>
      <c r="K6818" s="10"/>
      <c r="L6818" s="10"/>
      <c r="M6818" s="10"/>
      <c r="N6818" s="10"/>
      <c r="O6818" s="10"/>
      <c r="P6818" s="10"/>
      <c r="Q6818" s="10"/>
      <c r="R6818" s="10"/>
      <c r="S6818" s="10"/>
      <c r="T6818" s="10"/>
      <c r="U6818" s="10"/>
      <c r="V6818" s="10"/>
      <c r="W6818" s="10"/>
      <c r="X6818" s="10"/>
    </row>
    <row r="6819" spans="1:24" hidden="1" x14ac:dyDescent="0.2">
      <c r="A6819" s="3">
        <v>45895</v>
      </c>
      <c r="B6819" s="9">
        <v>-5.5</v>
      </c>
      <c r="C6819" s="9" t="s">
        <v>27</v>
      </c>
      <c r="D6819" s="9" t="s">
        <v>28</v>
      </c>
      <c r="E6819" s="9" t="s">
        <v>864</v>
      </c>
      <c r="F6819" s="9" t="s">
        <v>5538</v>
      </c>
      <c r="G6819" s="9" t="s">
        <v>5543</v>
      </c>
      <c r="H6819" s="10" t="s">
        <v>5906</v>
      </c>
      <c r="I6819" s="10"/>
      <c r="J6819" s="10"/>
      <c r="K6819" s="10"/>
      <c r="L6819" s="10"/>
      <c r="M6819" s="10"/>
      <c r="N6819" s="10"/>
      <c r="O6819" s="10"/>
      <c r="P6819" s="10"/>
      <c r="Q6819" s="10"/>
      <c r="R6819" s="10"/>
      <c r="S6819" s="10"/>
      <c r="T6819" s="10"/>
      <c r="U6819" s="10"/>
      <c r="V6819" s="10"/>
      <c r="W6819" s="10"/>
      <c r="X6819" s="10"/>
    </row>
    <row r="6820" spans="1:24" hidden="1" x14ac:dyDescent="0.2">
      <c r="A6820" s="3">
        <v>46008</v>
      </c>
      <c r="B6820" s="9">
        <v>-22.9</v>
      </c>
      <c r="C6820" s="9" t="s">
        <v>172</v>
      </c>
      <c r="D6820" s="10"/>
      <c r="E6820" s="9" t="s">
        <v>5422</v>
      </c>
      <c r="F6820" s="9" t="s">
        <v>5538</v>
      </c>
      <c r="G6820" s="9" t="s">
        <v>5543</v>
      </c>
      <c r="H6820" s="10" t="s">
        <v>5906</v>
      </c>
      <c r="I6820" s="10"/>
      <c r="J6820" s="10"/>
      <c r="K6820" s="10"/>
      <c r="L6820" s="10"/>
      <c r="M6820" s="10"/>
      <c r="N6820" s="10"/>
      <c r="O6820" s="10"/>
      <c r="P6820" s="10"/>
      <c r="Q6820" s="10"/>
      <c r="R6820" s="10"/>
      <c r="S6820" s="10"/>
      <c r="T6820" s="10"/>
      <c r="U6820" s="10"/>
      <c r="V6820" s="10"/>
      <c r="W6820" s="10"/>
      <c r="X6820" s="10"/>
    </row>
    <row r="6821" spans="1:24" hidden="1" x14ac:dyDescent="0.2">
      <c r="A6821" s="3">
        <v>45947</v>
      </c>
      <c r="B6821" s="9">
        <v>-4.5</v>
      </c>
      <c r="C6821" s="9" t="s">
        <v>27</v>
      </c>
      <c r="D6821" s="9" t="s">
        <v>28</v>
      </c>
      <c r="E6821" s="9" t="s">
        <v>337</v>
      </c>
      <c r="F6821" s="9" t="s">
        <v>5538</v>
      </c>
      <c r="G6821" s="9" t="s">
        <v>5543</v>
      </c>
      <c r="H6821" s="10" t="s">
        <v>5885</v>
      </c>
      <c r="I6821" s="10"/>
      <c r="J6821" s="10"/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</row>
    <row r="6822" spans="1:24" hidden="1" x14ac:dyDescent="0.2">
      <c r="A6822" s="3">
        <v>45293</v>
      </c>
      <c r="B6822" s="9">
        <v>-13.5</v>
      </c>
      <c r="C6822" s="9" t="s">
        <v>27</v>
      </c>
      <c r="D6822" s="9" t="s">
        <v>28</v>
      </c>
      <c r="E6822" s="9" t="s">
        <v>41</v>
      </c>
      <c r="F6822" s="9" t="s">
        <v>5538</v>
      </c>
      <c r="G6822" s="9" t="s">
        <v>5543</v>
      </c>
      <c r="H6822" s="10" t="s">
        <v>5907</v>
      </c>
      <c r="I6822" s="10"/>
      <c r="J6822" s="10"/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</row>
    <row r="6823" spans="1:24" hidden="1" x14ac:dyDescent="0.2">
      <c r="A6823" s="3">
        <v>45299</v>
      </c>
      <c r="B6823" s="9">
        <v>-13.1</v>
      </c>
      <c r="C6823" s="9" t="s">
        <v>27</v>
      </c>
      <c r="D6823" s="9" t="s">
        <v>28</v>
      </c>
      <c r="E6823" s="9" t="s">
        <v>41</v>
      </c>
      <c r="F6823" s="9" t="s">
        <v>5538</v>
      </c>
      <c r="G6823" s="9" t="s">
        <v>5543</v>
      </c>
      <c r="H6823" s="10" t="s">
        <v>5907</v>
      </c>
      <c r="I6823" s="10"/>
      <c r="J6823" s="10"/>
      <c r="K6823" s="10"/>
      <c r="L6823" s="10"/>
      <c r="M6823" s="10"/>
      <c r="N6823" s="10"/>
      <c r="O6823" s="10"/>
      <c r="P6823" s="10"/>
      <c r="Q6823" s="10"/>
      <c r="R6823" s="10"/>
      <c r="S6823" s="10"/>
      <c r="T6823" s="10"/>
      <c r="U6823" s="10"/>
      <c r="V6823" s="10"/>
      <c r="W6823" s="10"/>
      <c r="X6823" s="10"/>
    </row>
    <row r="6824" spans="1:24" hidden="1" x14ac:dyDescent="0.2">
      <c r="A6824" s="3">
        <v>45299</v>
      </c>
      <c r="B6824" s="9">
        <v>-7.5</v>
      </c>
      <c r="C6824" s="9" t="s">
        <v>27</v>
      </c>
      <c r="D6824" s="9" t="s">
        <v>28</v>
      </c>
      <c r="E6824" s="9" t="s">
        <v>41</v>
      </c>
      <c r="F6824" s="9" t="s">
        <v>5538</v>
      </c>
      <c r="G6824" s="9" t="s">
        <v>5543</v>
      </c>
      <c r="H6824" s="10" t="s">
        <v>5907</v>
      </c>
      <c r="I6824" s="10"/>
      <c r="J6824" s="10"/>
      <c r="K6824" s="10"/>
      <c r="L6824" s="10"/>
      <c r="M6824" s="10"/>
      <c r="N6824" s="10"/>
      <c r="O6824" s="10"/>
      <c r="P6824" s="10"/>
      <c r="Q6824" s="10"/>
      <c r="R6824" s="10"/>
      <c r="S6824" s="10"/>
      <c r="T6824" s="10"/>
      <c r="U6824" s="10"/>
      <c r="V6824" s="10"/>
      <c r="W6824" s="10"/>
      <c r="X6824" s="10"/>
    </row>
    <row r="6825" spans="1:24" hidden="1" x14ac:dyDescent="0.2">
      <c r="A6825" s="3">
        <v>45313</v>
      </c>
      <c r="B6825" s="9">
        <v>-21.7</v>
      </c>
      <c r="C6825" s="9" t="s">
        <v>27</v>
      </c>
      <c r="D6825" s="9" t="s">
        <v>28</v>
      </c>
      <c r="E6825" s="9" t="s">
        <v>41</v>
      </c>
      <c r="F6825" s="9" t="s">
        <v>5538</v>
      </c>
      <c r="G6825" s="9" t="s">
        <v>5543</v>
      </c>
      <c r="H6825" s="10" t="s">
        <v>5907</v>
      </c>
      <c r="I6825" s="10"/>
      <c r="J6825" s="10"/>
      <c r="K6825" s="10"/>
      <c r="L6825" s="10"/>
      <c r="M6825" s="10"/>
      <c r="N6825" s="10"/>
      <c r="O6825" s="10"/>
      <c r="P6825" s="10"/>
      <c r="Q6825" s="10"/>
      <c r="R6825" s="10"/>
      <c r="S6825" s="10"/>
      <c r="T6825" s="10"/>
      <c r="U6825" s="10"/>
      <c r="V6825" s="10"/>
      <c r="W6825" s="10"/>
      <c r="X6825" s="10"/>
    </row>
    <row r="6826" spans="1:24" hidden="1" x14ac:dyDescent="0.2">
      <c r="A6826" s="3">
        <v>45327</v>
      </c>
      <c r="B6826" s="9">
        <v>-13.6</v>
      </c>
      <c r="C6826" s="9" t="s">
        <v>27</v>
      </c>
      <c r="D6826" s="9" t="s">
        <v>28</v>
      </c>
      <c r="E6826" s="9" t="s">
        <v>41</v>
      </c>
      <c r="F6826" s="9" t="s">
        <v>5538</v>
      </c>
      <c r="G6826" s="9" t="s">
        <v>5543</v>
      </c>
      <c r="H6826" s="10" t="s">
        <v>5907</v>
      </c>
      <c r="I6826" s="10"/>
      <c r="J6826" s="10"/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</row>
    <row r="6827" spans="1:24" hidden="1" x14ac:dyDescent="0.2">
      <c r="A6827" s="3">
        <v>45330</v>
      </c>
      <c r="B6827" s="9">
        <v>-16</v>
      </c>
      <c r="C6827" s="9" t="s">
        <v>27</v>
      </c>
      <c r="D6827" s="9" t="s">
        <v>28</v>
      </c>
      <c r="E6827" s="9" t="s">
        <v>41</v>
      </c>
      <c r="F6827" s="9" t="s">
        <v>5538</v>
      </c>
      <c r="G6827" s="9" t="s">
        <v>5543</v>
      </c>
      <c r="H6827" s="10" t="s">
        <v>5907</v>
      </c>
      <c r="I6827" s="10"/>
      <c r="J6827" s="10"/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</row>
    <row r="6828" spans="1:24" hidden="1" x14ac:dyDescent="0.2">
      <c r="A6828" s="3">
        <v>45359</v>
      </c>
      <c r="B6828" s="9">
        <v>-26.6</v>
      </c>
      <c r="C6828" s="9" t="s">
        <v>27</v>
      </c>
      <c r="D6828" s="9" t="s">
        <v>28</v>
      </c>
      <c r="E6828" s="9" t="s">
        <v>41</v>
      </c>
      <c r="F6828" s="9" t="s">
        <v>5538</v>
      </c>
      <c r="G6828" s="9" t="s">
        <v>5543</v>
      </c>
      <c r="H6828" s="10" t="s">
        <v>5907</v>
      </c>
      <c r="I6828" s="10"/>
      <c r="J6828" s="10"/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</row>
    <row r="6829" spans="1:24" hidden="1" x14ac:dyDescent="0.2">
      <c r="A6829" s="3">
        <v>45376</v>
      </c>
      <c r="B6829" s="9">
        <v>-17.8</v>
      </c>
      <c r="C6829" s="9" t="s">
        <v>27</v>
      </c>
      <c r="D6829" s="9" t="s">
        <v>28</v>
      </c>
      <c r="E6829" s="9" t="s">
        <v>41</v>
      </c>
      <c r="F6829" s="9" t="s">
        <v>5538</v>
      </c>
      <c r="G6829" s="9" t="s">
        <v>5543</v>
      </c>
      <c r="H6829" s="10" t="s">
        <v>5907</v>
      </c>
      <c r="I6829" s="10"/>
      <c r="J6829" s="10"/>
      <c r="K6829" s="10"/>
      <c r="L6829" s="10"/>
      <c r="M6829" s="10"/>
      <c r="N6829" s="10"/>
      <c r="O6829" s="10"/>
      <c r="P6829" s="10"/>
      <c r="Q6829" s="10"/>
      <c r="R6829" s="10"/>
      <c r="S6829" s="10"/>
      <c r="T6829" s="10"/>
      <c r="U6829" s="10"/>
      <c r="V6829" s="10"/>
      <c r="W6829" s="10"/>
      <c r="X6829" s="10"/>
    </row>
    <row r="6830" spans="1:24" hidden="1" x14ac:dyDescent="0.2">
      <c r="A6830" s="3">
        <v>45386</v>
      </c>
      <c r="B6830" s="9">
        <v>-18.899999999999999</v>
      </c>
      <c r="C6830" s="9" t="s">
        <v>27</v>
      </c>
      <c r="D6830" s="9" t="s">
        <v>28</v>
      </c>
      <c r="E6830" s="9" t="s">
        <v>41</v>
      </c>
      <c r="F6830" s="9" t="s">
        <v>5538</v>
      </c>
      <c r="G6830" s="9" t="s">
        <v>5543</v>
      </c>
      <c r="H6830" s="10" t="s">
        <v>5907</v>
      </c>
      <c r="I6830" s="10"/>
      <c r="J6830" s="10"/>
      <c r="K6830" s="10"/>
      <c r="L6830" s="10"/>
      <c r="M6830" s="10"/>
      <c r="N6830" s="10"/>
      <c r="O6830" s="10"/>
      <c r="P6830" s="10"/>
      <c r="Q6830" s="10"/>
      <c r="R6830" s="10"/>
      <c r="S6830" s="10"/>
      <c r="T6830" s="10"/>
      <c r="U6830" s="10"/>
      <c r="V6830" s="10"/>
      <c r="W6830" s="10"/>
      <c r="X6830" s="10"/>
    </row>
    <row r="6831" spans="1:24" hidden="1" x14ac:dyDescent="0.2">
      <c r="A6831" s="3">
        <v>45397</v>
      </c>
      <c r="B6831" s="9">
        <v>-18.899999999999999</v>
      </c>
      <c r="C6831" s="9" t="s">
        <v>27</v>
      </c>
      <c r="D6831" s="9" t="s">
        <v>28</v>
      </c>
      <c r="E6831" s="9" t="s">
        <v>41</v>
      </c>
      <c r="F6831" s="9" t="s">
        <v>5538</v>
      </c>
      <c r="G6831" s="9" t="s">
        <v>5543</v>
      </c>
      <c r="H6831" s="10" t="s">
        <v>5907</v>
      </c>
      <c r="I6831" s="10"/>
      <c r="J6831" s="10"/>
      <c r="K6831" s="10"/>
      <c r="L6831" s="10"/>
      <c r="M6831" s="10"/>
      <c r="N6831" s="10"/>
      <c r="O6831" s="10"/>
      <c r="P6831" s="10"/>
      <c r="Q6831" s="10"/>
      <c r="R6831" s="10"/>
      <c r="S6831" s="10"/>
      <c r="T6831" s="10"/>
      <c r="U6831" s="10"/>
      <c r="V6831" s="10"/>
      <c r="W6831" s="10"/>
      <c r="X6831" s="10"/>
    </row>
    <row r="6832" spans="1:24" hidden="1" x14ac:dyDescent="0.2">
      <c r="A6832" s="3">
        <v>45425</v>
      </c>
      <c r="B6832" s="9">
        <v>-18.899999999999999</v>
      </c>
      <c r="C6832" s="9" t="s">
        <v>27</v>
      </c>
      <c r="D6832" s="9" t="s">
        <v>28</v>
      </c>
      <c r="E6832" s="9" t="s">
        <v>41</v>
      </c>
      <c r="F6832" s="9" t="s">
        <v>5538</v>
      </c>
      <c r="G6832" s="9" t="s">
        <v>5543</v>
      </c>
      <c r="H6832" s="10" t="s">
        <v>5907</v>
      </c>
      <c r="I6832" s="10"/>
      <c r="J6832" s="10"/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</row>
    <row r="6833" spans="1:24" hidden="1" x14ac:dyDescent="0.2">
      <c r="A6833" s="3">
        <v>45453</v>
      </c>
      <c r="B6833" s="9">
        <v>-19.2</v>
      </c>
      <c r="C6833" s="9" t="s">
        <v>27</v>
      </c>
      <c r="D6833" s="9" t="s">
        <v>28</v>
      </c>
      <c r="E6833" s="9" t="s">
        <v>41</v>
      </c>
      <c r="F6833" s="9" t="s">
        <v>5538</v>
      </c>
      <c r="G6833" s="9" t="s">
        <v>5543</v>
      </c>
      <c r="H6833" s="10" t="s">
        <v>5907</v>
      </c>
      <c r="I6833" s="10"/>
      <c r="J6833" s="10"/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</row>
    <row r="6834" spans="1:24" hidden="1" x14ac:dyDescent="0.2">
      <c r="A6834" s="3">
        <v>45527</v>
      </c>
      <c r="B6834" s="9">
        <v>-23.6</v>
      </c>
      <c r="C6834" s="9" t="s">
        <v>27</v>
      </c>
      <c r="D6834" s="9" t="s">
        <v>28</v>
      </c>
      <c r="E6834" s="9" t="s">
        <v>41</v>
      </c>
      <c r="F6834" s="9" t="s">
        <v>5538</v>
      </c>
      <c r="G6834" s="9" t="s">
        <v>5543</v>
      </c>
      <c r="H6834" s="10" t="s">
        <v>5907</v>
      </c>
      <c r="I6834" s="10"/>
      <c r="J6834" s="10"/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</row>
    <row r="6835" spans="1:24" hidden="1" x14ac:dyDescent="0.2">
      <c r="A6835" s="3">
        <v>45537</v>
      </c>
      <c r="B6835" s="9">
        <v>-4.8</v>
      </c>
      <c r="C6835" s="9" t="s">
        <v>27</v>
      </c>
      <c r="D6835" s="9" t="s">
        <v>28</v>
      </c>
      <c r="E6835" s="9" t="s">
        <v>41</v>
      </c>
      <c r="F6835" s="9" t="s">
        <v>5538</v>
      </c>
      <c r="G6835" s="9" t="s">
        <v>5543</v>
      </c>
      <c r="H6835" s="10" t="s">
        <v>5907</v>
      </c>
      <c r="I6835" s="10"/>
      <c r="J6835" s="10"/>
      <c r="K6835" s="10"/>
      <c r="L6835" s="10"/>
      <c r="M6835" s="10"/>
      <c r="N6835" s="10"/>
      <c r="O6835" s="10"/>
      <c r="P6835" s="10"/>
      <c r="Q6835" s="10"/>
      <c r="R6835" s="10"/>
      <c r="S6835" s="10"/>
      <c r="T6835" s="10"/>
      <c r="U6835" s="10"/>
      <c r="V6835" s="10"/>
      <c r="W6835" s="10"/>
      <c r="X6835" s="10"/>
    </row>
    <row r="6836" spans="1:24" hidden="1" x14ac:dyDescent="0.2">
      <c r="A6836" s="3">
        <v>45544</v>
      </c>
      <c r="B6836" s="9">
        <v>-14.4</v>
      </c>
      <c r="C6836" s="9" t="s">
        <v>27</v>
      </c>
      <c r="D6836" s="9" t="s">
        <v>28</v>
      </c>
      <c r="E6836" s="9" t="s">
        <v>41</v>
      </c>
      <c r="F6836" s="9" t="s">
        <v>5538</v>
      </c>
      <c r="G6836" s="9" t="s">
        <v>5543</v>
      </c>
      <c r="H6836" s="10" t="s">
        <v>5907</v>
      </c>
      <c r="I6836" s="10"/>
      <c r="J6836" s="10"/>
      <c r="K6836" s="10"/>
      <c r="L6836" s="10"/>
      <c r="M6836" s="10"/>
      <c r="N6836" s="10"/>
      <c r="O6836" s="10"/>
      <c r="P6836" s="10"/>
      <c r="Q6836" s="10"/>
      <c r="R6836" s="10"/>
      <c r="S6836" s="10"/>
      <c r="T6836" s="10"/>
      <c r="U6836" s="10"/>
      <c r="V6836" s="10"/>
      <c r="W6836" s="10"/>
      <c r="X6836" s="10"/>
    </row>
    <row r="6837" spans="1:24" hidden="1" x14ac:dyDescent="0.2">
      <c r="A6837" s="3">
        <v>45565</v>
      </c>
      <c r="B6837" s="9">
        <v>-14.6</v>
      </c>
      <c r="C6837" s="9" t="s">
        <v>27</v>
      </c>
      <c r="D6837" s="9" t="s">
        <v>28</v>
      </c>
      <c r="E6837" s="9" t="s">
        <v>41</v>
      </c>
      <c r="F6837" s="9" t="s">
        <v>5538</v>
      </c>
      <c r="G6837" s="9" t="s">
        <v>5543</v>
      </c>
      <c r="H6837" s="10" t="s">
        <v>5907</v>
      </c>
      <c r="I6837" s="10"/>
      <c r="J6837" s="10"/>
      <c r="K6837" s="10"/>
      <c r="L6837" s="10"/>
      <c r="M6837" s="10"/>
      <c r="N6837" s="10"/>
      <c r="O6837" s="10"/>
      <c r="P6837" s="10"/>
      <c r="Q6837" s="10"/>
      <c r="R6837" s="10"/>
      <c r="S6837" s="10"/>
      <c r="T6837" s="10"/>
      <c r="U6837" s="10"/>
      <c r="V6837" s="10"/>
      <c r="W6837" s="10"/>
      <c r="X6837" s="10"/>
    </row>
    <row r="6838" spans="1:24" hidden="1" x14ac:dyDescent="0.2">
      <c r="A6838" s="3">
        <v>45565</v>
      </c>
      <c r="B6838" s="9">
        <v>-9</v>
      </c>
      <c r="C6838" s="9" t="s">
        <v>27</v>
      </c>
      <c r="D6838" s="9" t="s">
        <v>28</v>
      </c>
      <c r="E6838" s="9" t="s">
        <v>41</v>
      </c>
      <c r="F6838" s="9" t="s">
        <v>5538</v>
      </c>
      <c r="G6838" s="9" t="s">
        <v>5543</v>
      </c>
      <c r="H6838" s="10" t="s">
        <v>5907</v>
      </c>
      <c r="I6838" s="10"/>
      <c r="J6838" s="10"/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</row>
    <row r="6839" spans="1:24" hidden="1" x14ac:dyDescent="0.2">
      <c r="A6839" s="3">
        <v>45588</v>
      </c>
      <c r="B6839" s="9">
        <v>-4.8</v>
      </c>
      <c r="C6839" s="9" t="s">
        <v>27</v>
      </c>
      <c r="D6839" s="9" t="s">
        <v>28</v>
      </c>
      <c r="E6839" s="9" t="s">
        <v>41</v>
      </c>
      <c r="F6839" s="9" t="s">
        <v>5538</v>
      </c>
      <c r="G6839" s="9" t="s">
        <v>5543</v>
      </c>
      <c r="H6839" s="10" t="s">
        <v>5907</v>
      </c>
      <c r="I6839" s="10"/>
      <c r="J6839" s="10"/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</row>
    <row r="6840" spans="1:24" hidden="1" x14ac:dyDescent="0.2">
      <c r="A6840" s="3">
        <v>45628</v>
      </c>
      <c r="B6840" s="9">
        <v>-4.5</v>
      </c>
      <c r="C6840" s="9" t="s">
        <v>27</v>
      </c>
      <c r="D6840" s="9" t="s">
        <v>28</v>
      </c>
      <c r="E6840" s="9" t="s">
        <v>41</v>
      </c>
      <c r="F6840" s="9" t="s">
        <v>5538</v>
      </c>
      <c r="G6840" s="9" t="s">
        <v>5543</v>
      </c>
      <c r="H6840" s="10" t="s">
        <v>5907</v>
      </c>
      <c r="I6840" s="10"/>
      <c r="J6840" s="10"/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</row>
    <row r="6841" spans="1:24" hidden="1" x14ac:dyDescent="0.2">
      <c r="A6841" s="3">
        <v>45635</v>
      </c>
      <c r="B6841" s="9">
        <v>-16.8</v>
      </c>
      <c r="C6841" s="9" t="s">
        <v>27</v>
      </c>
      <c r="D6841" s="9" t="s">
        <v>28</v>
      </c>
      <c r="E6841" s="9" t="s">
        <v>41</v>
      </c>
      <c r="F6841" s="9" t="s">
        <v>5538</v>
      </c>
      <c r="G6841" s="9" t="s">
        <v>5543</v>
      </c>
      <c r="H6841" s="10" t="s">
        <v>5907</v>
      </c>
      <c r="I6841" s="10"/>
      <c r="J6841" s="10"/>
      <c r="K6841" s="10"/>
      <c r="L6841" s="10"/>
      <c r="M6841" s="10"/>
      <c r="N6841" s="10"/>
      <c r="O6841" s="10"/>
      <c r="P6841" s="10"/>
      <c r="Q6841" s="10"/>
      <c r="R6841" s="10"/>
      <c r="S6841" s="10"/>
      <c r="T6841" s="10"/>
      <c r="U6841" s="10"/>
      <c r="V6841" s="10"/>
      <c r="W6841" s="10"/>
      <c r="X6841" s="10"/>
    </row>
    <row r="6842" spans="1:24" hidden="1" x14ac:dyDescent="0.2">
      <c r="A6842" s="3">
        <v>45653</v>
      </c>
      <c r="B6842" s="9">
        <v>-9.6</v>
      </c>
      <c r="C6842" s="9" t="s">
        <v>27</v>
      </c>
      <c r="D6842" s="9" t="s">
        <v>28</v>
      </c>
      <c r="E6842" s="9" t="s">
        <v>41</v>
      </c>
      <c r="F6842" s="9" t="s">
        <v>5538</v>
      </c>
      <c r="G6842" s="9" t="s">
        <v>5543</v>
      </c>
      <c r="H6842" s="10" t="s">
        <v>5907</v>
      </c>
      <c r="I6842" s="10"/>
      <c r="J6842" s="10"/>
      <c r="K6842" s="10"/>
      <c r="L6842" s="10"/>
      <c r="M6842" s="10"/>
      <c r="N6842" s="10"/>
      <c r="O6842" s="10"/>
      <c r="P6842" s="10"/>
      <c r="Q6842" s="10"/>
      <c r="R6842" s="10"/>
      <c r="S6842" s="10"/>
      <c r="T6842" s="10"/>
      <c r="U6842" s="10"/>
      <c r="V6842" s="10"/>
      <c r="W6842" s="10"/>
      <c r="X6842" s="10"/>
    </row>
    <row r="6843" spans="1:24" hidden="1" x14ac:dyDescent="0.2">
      <c r="A6843" s="3">
        <v>45719</v>
      </c>
      <c r="B6843" s="9">
        <v>-19.8</v>
      </c>
      <c r="C6843" s="9" t="s">
        <v>27</v>
      </c>
      <c r="D6843" s="9" t="s">
        <v>28</v>
      </c>
      <c r="E6843" s="9" t="s">
        <v>41</v>
      </c>
      <c r="F6843" s="9" t="s">
        <v>5538</v>
      </c>
      <c r="G6843" s="9" t="s">
        <v>5543</v>
      </c>
      <c r="H6843" s="10" t="s">
        <v>5907</v>
      </c>
      <c r="I6843" s="10"/>
      <c r="J6843" s="10"/>
      <c r="K6843" s="10"/>
      <c r="L6843" s="10"/>
      <c r="M6843" s="10"/>
      <c r="N6843" s="10"/>
      <c r="O6843" s="10"/>
      <c r="P6843" s="10"/>
      <c r="Q6843" s="10"/>
      <c r="R6843" s="10"/>
      <c r="S6843" s="10"/>
      <c r="T6843" s="10"/>
      <c r="U6843" s="10"/>
      <c r="V6843" s="10"/>
      <c r="W6843" s="10"/>
      <c r="X6843" s="10"/>
    </row>
    <row r="6844" spans="1:24" hidden="1" x14ac:dyDescent="0.2">
      <c r="A6844" s="3">
        <v>45740</v>
      </c>
      <c r="B6844" s="9">
        <v>-17.3</v>
      </c>
      <c r="C6844" s="9" t="s">
        <v>27</v>
      </c>
      <c r="D6844" s="9" t="s">
        <v>28</v>
      </c>
      <c r="E6844" s="9" t="s">
        <v>41</v>
      </c>
      <c r="F6844" s="9" t="s">
        <v>5538</v>
      </c>
      <c r="G6844" s="9" t="s">
        <v>5543</v>
      </c>
      <c r="H6844" s="10" t="s">
        <v>5907</v>
      </c>
      <c r="I6844" s="10"/>
      <c r="J6844" s="10"/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</row>
    <row r="6845" spans="1:24" hidden="1" x14ac:dyDescent="0.2">
      <c r="A6845" s="3">
        <v>45743</v>
      </c>
      <c r="B6845" s="9">
        <v>-14.6</v>
      </c>
      <c r="C6845" s="9" t="s">
        <v>27</v>
      </c>
      <c r="D6845" s="9" t="s">
        <v>28</v>
      </c>
      <c r="E6845" s="9" t="s">
        <v>41</v>
      </c>
      <c r="F6845" s="9" t="s">
        <v>5538</v>
      </c>
      <c r="G6845" s="9" t="s">
        <v>5543</v>
      </c>
      <c r="H6845" s="10" t="s">
        <v>5907</v>
      </c>
      <c r="I6845" s="10"/>
      <c r="J6845" s="10"/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</row>
    <row r="6846" spans="1:24" hidden="1" x14ac:dyDescent="0.2">
      <c r="A6846" s="3">
        <v>45747</v>
      </c>
      <c r="B6846" s="9">
        <v>-25.9</v>
      </c>
      <c r="C6846" s="9" t="s">
        <v>27</v>
      </c>
      <c r="D6846" s="9" t="s">
        <v>28</v>
      </c>
      <c r="E6846" s="9" t="s">
        <v>41</v>
      </c>
      <c r="F6846" s="9" t="s">
        <v>5538</v>
      </c>
      <c r="G6846" s="9" t="s">
        <v>5543</v>
      </c>
      <c r="H6846" s="10" t="s">
        <v>5907</v>
      </c>
      <c r="I6846" s="10"/>
      <c r="J6846" s="10"/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</row>
    <row r="6847" spans="1:24" hidden="1" x14ac:dyDescent="0.2">
      <c r="A6847" s="3">
        <v>45761</v>
      </c>
      <c r="B6847" s="9">
        <v>-14.1</v>
      </c>
      <c r="C6847" s="9" t="s">
        <v>27</v>
      </c>
      <c r="D6847" s="9" t="s">
        <v>28</v>
      </c>
      <c r="E6847" s="9" t="s">
        <v>41</v>
      </c>
      <c r="F6847" s="9" t="s">
        <v>5538</v>
      </c>
      <c r="G6847" s="9" t="s">
        <v>5543</v>
      </c>
      <c r="H6847" s="10" t="s">
        <v>5907</v>
      </c>
      <c r="I6847" s="10"/>
      <c r="J6847" s="10"/>
      <c r="K6847" s="10"/>
      <c r="L6847" s="10"/>
      <c r="M6847" s="10"/>
      <c r="N6847" s="10"/>
      <c r="O6847" s="10"/>
      <c r="P6847" s="10"/>
      <c r="Q6847" s="10"/>
      <c r="R6847" s="10"/>
      <c r="S6847" s="10"/>
      <c r="T6847" s="10"/>
      <c r="U6847" s="10"/>
      <c r="V6847" s="10"/>
      <c r="W6847" s="10"/>
      <c r="X6847" s="10"/>
    </row>
    <row r="6848" spans="1:24" hidden="1" x14ac:dyDescent="0.2">
      <c r="A6848" s="3">
        <v>45915</v>
      </c>
      <c r="B6848" s="9">
        <v>-8.08</v>
      </c>
      <c r="C6848" s="9" t="s">
        <v>27</v>
      </c>
      <c r="D6848" s="9" t="s">
        <v>28</v>
      </c>
      <c r="E6848" s="9" t="s">
        <v>41</v>
      </c>
      <c r="F6848" s="9" t="s">
        <v>5538</v>
      </c>
      <c r="G6848" s="9" t="s">
        <v>5543</v>
      </c>
      <c r="H6848" s="10" t="s">
        <v>5907</v>
      </c>
      <c r="I6848" s="10"/>
      <c r="J6848" s="10"/>
      <c r="K6848" s="10"/>
      <c r="L6848" s="10"/>
      <c r="M6848" s="10"/>
      <c r="N6848" s="10"/>
      <c r="O6848" s="10"/>
      <c r="P6848" s="10"/>
      <c r="Q6848" s="10"/>
      <c r="R6848" s="10"/>
      <c r="S6848" s="10"/>
      <c r="T6848" s="10"/>
      <c r="U6848" s="10"/>
      <c r="V6848" s="10"/>
      <c r="W6848" s="10"/>
      <c r="X6848" s="10"/>
    </row>
    <row r="6849" spans="1:24" hidden="1" x14ac:dyDescent="0.2">
      <c r="A6849" s="3">
        <v>45974</v>
      </c>
      <c r="B6849" s="9">
        <v>-9.6999999999999993</v>
      </c>
      <c r="C6849" s="9" t="s">
        <v>27</v>
      </c>
      <c r="D6849" s="9" t="s">
        <v>28</v>
      </c>
      <c r="E6849" s="9" t="s">
        <v>41</v>
      </c>
      <c r="F6849" s="9" t="s">
        <v>5538</v>
      </c>
      <c r="G6849" s="9" t="s">
        <v>5543</v>
      </c>
      <c r="H6849" s="10" t="s">
        <v>5907</v>
      </c>
      <c r="I6849" s="10"/>
      <c r="J6849" s="10"/>
      <c r="K6849" s="10"/>
      <c r="L6849" s="10"/>
      <c r="M6849" s="10"/>
      <c r="N6849" s="10"/>
      <c r="O6849" s="10"/>
      <c r="P6849" s="10"/>
      <c r="Q6849" s="10"/>
      <c r="R6849" s="10"/>
      <c r="S6849" s="10"/>
      <c r="T6849" s="10"/>
      <c r="U6849" s="10"/>
      <c r="V6849" s="10"/>
      <c r="W6849" s="10"/>
      <c r="X6849" s="10"/>
    </row>
    <row r="6850" spans="1:24" hidden="1" x14ac:dyDescent="0.2">
      <c r="A6850" s="3">
        <v>45988</v>
      </c>
      <c r="B6850" s="9">
        <v>-15.86</v>
      </c>
      <c r="C6850" s="9" t="s">
        <v>27</v>
      </c>
      <c r="D6850" s="9" t="s">
        <v>28</v>
      </c>
      <c r="E6850" s="9" t="s">
        <v>41</v>
      </c>
      <c r="F6850" s="9" t="s">
        <v>5538</v>
      </c>
      <c r="G6850" s="9" t="s">
        <v>5543</v>
      </c>
      <c r="H6850" s="10" t="s">
        <v>5907</v>
      </c>
      <c r="I6850" s="10"/>
      <c r="J6850" s="10"/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</row>
    <row r="6851" spans="1:24" hidden="1" x14ac:dyDescent="0.2">
      <c r="A6851" s="3">
        <v>45856</v>
      </c>
      <c r="B6851" s="9">
        <v>-9.6999999999999993</v>
      </c>
      <c r="C6851" s="9" t="s">
        <v>172</v>
      </c>
      <c r="D6851" s="10"/>
      <c r="E6851" s="9" t="s">
        <v>4346</v>
      </c>
      <c r="F6851" s="9" t="s">
        <v>5538</v>
      </c>
      <c r="G6851" s="9" t="s">
        <v>5543</v>
      </c>
      <c r="H6851" s="10" t="s">
        <v>5907</v>
      </c>
      <c r="I6851" s="10"/>
      <c r="J6851" s="10"/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</row>
    <row r="6852" spans="1:24" hidden="1" x14ac:dyDescent="0.2">
      <c r="A6852" s="3">
        <v>45920</v>
      </c>
      <c r="B6852" s="9">
        <v>-9.39</v>
      </c>
      <c r="C6852" s="9" t="s">
        <v>172</v>
      </c>
      <c r="D6852" s="10"/>
      <c r="E6852" s="9" t="s">
        <v>4753</v>
      </c>
      <c r="F6852" s="9" t="s">
        <v>5538</v>
      </c>
      <c r="G6852" s="9" t="s">
        <v>5543</v>
      </c>
      <c r="H6852" s="10" t="s">
        <v>5907</v>
      </c>
      <c r="I6852" s="10"/>
      <c r="J6852" s="10"/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</row>
    <row r="6853" spans="1:24" hidden="1" x14ac:dyDescent="0.2">
      <c r="A6853" s="3">
        <v>45808</v>
      </c>
      <c r="B6853" s="9">
        <v>-9.3000000000000007</v>
      </c>
      <c r="C6853" s="9" t="s">
        <v>172</v>
      </c>
      <c r="D6853" s="10"/>
      <c r="E6853" s="9" t="s">
        <v>4043</v>
      </c>
      <c r="F6853" s="9" t="s">
        <v>5538</v>
      </c>
      <c r="G6853" s="9" t="s">
        <v>5543</v>
      </c>
      <c r="H6853" s="10" t="s">
        <v>5907</v>
      </c>
      <c r="I6853" s="10"/>
      <c r="J6853" s="10"/>
      <c r="K6853" s="10"/>
      <c r="L6853" s="10"/>
      <c r="M6853" s="10"/>
      <c r="N6853" s="10"/>
      <c r="O6853" s="10"/>
      <c r="P6853" s="10"/>
      <c r="Q6853" s="10"/>
      <c r="R6853" s="10"/>
      <c r="S6853" s="10"/>
      <c r="T6853" s="10"/>
      <c r="U6853" s="10"/>
      <c r="V6853" s="10"/>
      <c r="W6853" s="10"/>
      <c r="X6853" s="10"/>
    </row>
    <row r="6854" spans="1:24" hidden="1" x14ac:dyDescent="0.2">
      <c r="A6854" s="3">
        <v>45631</v>
      </c>
      <c r="B6854" s="9">
        <v>-9</v>
      </c>
      <c r="C6854" s="9" t="s">
        <v>27</v>
      </c>
      <c r="D6854" s="9" t="s">
        <v>28</v>
      </c>
      <c r="E6854" s="9" t="s">
        <v>3177</v>
      </c>
      <c r="F6854" s="9" t="s">
        <v>5538</v>
      </c>
      <c r="G6854" s="9" t="s">
        <v>5543</v>
      </c>
      <c r="H6854" s="10" t="s">
        <v>5908</v>
      </c>
      <c r="I6854" s="10"/>
      <c r="J6854" s="10"/>
      <c r="K6854" s="10"/>
      <c r="L6854" s="10"/>
      <c r="M6854" s="10"/>
      <c r="N6854" s="10"/>
      <c r="O6854" s="10"/>
      <c r="P6854" s="10"/>
      <c r="Q6854" s="10"/>
      <c r="R6854" s="10"/>
      <c r="S6854" s="10"/>
      <c r="T6854" s="10"/>
      <c r="U6854" s="10"/>
      <c r="V6854" s="10"/>
      <c r="W6854" s="10"/>
      <c r="X6854" s="10"/>
    </row>
    <row r="6855" spans="1:24" hidden="1" x14ac:dyDescent="0.2">
      <c r="A6855" s="3">
        <v>45741</v>
      </c>
      <c r="B6855" s="9">
        <v>-13.5</v>
      </c>
      <c r="C6855" s="9" t="s">
        <v>27</v>
      </c>
      <c r="D6855" s="9" t="s">
        <v>28</v>
      </c>
      <c r="E6855" s="9" t="s">
        <v>3177</v>
      </c>
      <c r="F6855" s="9" t="s">
        <v>5538</v>
      </c>
      <c r="G6855" s="9" t="s">
        <v>5543</v>
      </c>
      <c r="H6855" s="10" t="s">
        <v>5908</v>
      </c>
      <c r="I6855" s="10"/>
      <c r="J6855" s="10"/>
      <c r="K6855" s="10"/>
      <c r="L6855" s="10"/>
      <c r="M6855" s="10"/>
      <c r="N6855" s="10"/>
      <c r="O6855" s="10"/>
      <c r="P6855" s="10"/>
      <c r="Q6855" s="10"/>
      <c r="R6855" s="10"/>
      <c r="S6855" s="10"/>
      <c r="T6855" s="10"/>
      <c r="U6855" s="10"/>
      <c r="V6855" s="10"/>
      <c r="W6855" s="10"/>
      <c r="X6855" s="10"/>
    </row>
    <row r="6856" spans="1:24" hidden="1" x14ac:dyDescent="0.2">
      <c r="A6856" s="3">
        <v>45922</v>
      </c>
      <c r="B6856" s="9">
        <v>-14</v>
      </c>
      <c r="C6856" s="9" t="s">
        <v>27</v>
      </c>
      <c r="D6856" s="9" t="s">
        <v>28</v>
      </c>
      <c r="E6856" s="9" t="s">
        <v>3177</v>
      </c>
      <c r="F6856" s="9" t="s">
        <v>5538</v>
      </c>
      <c r="G6856" s="9" t="s">
        <v>5543</v>
      </c>
      <c r="H6856" s="10" t="s">
        <v>5908</v>
      </c>
      <c r="I6856" s="10"/>
      <c r="J6856" s="10"/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</row>
    <row r="6857" spans="1:24" hidden="1" x14ac:dyDescent="0.2">
      <c r="A6857" s="3">
        <v>45805</v>
      </c>
      <c r="B6857" s="9">
        <v>-13.5</v>
      </c>
      <c r="C6857" s="9" t="s">
        <v>172</v>
      </c>
      <c r="D6857" s="10"/>
      <c r="E6857" s="9" t="s">
        <v>4028</v>
      </c>
      <c r="F6857" s="9" t="s">
        <v>5538</v>
      </c>
      <c r="G6857" s="9" t="s">
        <v>5543</v>
      </c>
      <c r="H6857" s="10" t="s">
        <v>5908</v>
      </c>
      <c r="I6857" s="10"/>
      <c r="J6857" s="10"/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</row>
    <row r="6858" spans="1:24" hidden="1" x14ac:dyDescent="0.2">
      <c r="A6858" s="3">
        <v>45903</v>
      </c>
      <c r="B6858" s="9">
        <v>-13.5</v>
      </c>
      <c r="C6858" s="9" t="s">
        <v>27</v>
      </c>
      <c r="D6858" s="9" t="s">
        <v>28</v>
      </c>
      <c r="E6858" s="9" t="s">
        <v>4657</v>
      </c>
      <c r="F6858" s="9" t="s">
        <v>5538</v>
      </c>
      <c r="G6858" s="9" t="s">
        <v>5543</v>
      </c>
      <c r="H6858" s="10" t="s">
        <v>5908</v>
      </c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</row>
    <row r="6859" spans="1:24" hidden="1" x14ac:dyDescent="0.2">
      <c r="A6859" s="3">
        <v>45476</v>
      </c>
      <c r="B6859" s="9">
        <v>-13.5</v>
      </c>
      <c r="C6859" s="9" t="s">
        <v>27</v>
      </c>
      <c r="D6859" s="9" t="s">
        <v>28</v>
      </c>
      <c r="E6859" s="9" t="s">
        <v>2375</v>
      </c>
      <c r="F6859" s="9" t="s">
        <v>5538</v>
      </c>
      <c r="G6859" s="9" t="s">
        <v>5543</v>
      </c>
      <c r="H6859" s="10" t="s">
        <v>5908</v>
      </c>
      <c r="I6859" s="10"/>
      <c r="J6859" s="10"/>
      <c r="K6859" s="10"/>
      <c r="L6859" s="10"/>
      <c r="M6859" s="10"/>
      <c r="N6859" s="10"/>
      <c r="O6859" s="10"/>
      <c r="P6859" s="10"/>
      <c r="Q6859" s="10"/>
      <c r="R6859" s="10"/>
      <c r="S6859" s="10"/>
      <c r="T6859" s="10"/>
      <c r="U6859" s="10"/>
      <c r="V6859" s="10"/>
      <c r="W6859" s="10"/>
      <c r="X6859" s="10"/>
    </row>
    <row r="6860" spans="1:24" hidden="1" x14ac:dyDescent="0.2">
      <c r="A6860" s="3">
        <v>45701</v>
      </c>
      <c r="B6860" s="9">
        <v>-9</v>
      </c>
      <c r="C6860" s="9" t="s">
        <v>27</v>
      </c>
      <c r="D6860" s="9" t="s">
        <v>28</v>
      </c>
      <c r="E6860" s="9" t="s">
        <v>2375</v>
      </c>
      <c r="F6860" s="9" t="s">
        <v>5538</v>
      </c>
      <c r="G6860" s="9" t="s">
        <v>5543</v>
      </c>
      <c r="H6860" s="10" t="s">
        <v>5908</v>
      </c>
      <c r="I6860" s="10"/>
      <c r="J6860" s="10"/>
      <c r="K6860" s="10"/>
      <c r="L6860" s="10"/>
      <c r="M6860" s="10"/>
      <c r="N6860" s="10"/>
      <c r="O6860" s="10"/>
      <c r="P6860" s="10"/>
      <c r="Q6860" s="10"/>
      <c r="R6860" s="10"/>
      <c r="S6860" s="10"/>
      <c r="T6860" s="10"/>
      <c r="U6860" s="10"/>
      <c r="V6860" s="10"/>
      <c r="W6860" s="10"/>
      <c r="X6860" s="10"/>
    </row>
    <row r="6861" spans="1:24" hidden="1" x14ac:dyDescent="0.2">
      <c r="A6861" s="3">
        <v>45737</v>
      </c>
      <c r="B6861" s="9">
        <v>-13.5</v>
      </c>
      <c r="C6861" s="9" t="s">
        <v>27</v>
      </c>
      <c r="D6861" s="9" t="s">
        <v>28</v>
      </c>
      <c r="E6861" s="9" t="s">
        <v>2375</v>
      </c>
      <c r="F6861" s="9" t="s">
        <v>5538</v>
      </c>
      <c r="G6861" s="9" t="s">
        <v>5543</v>
      </c>
      <c r="H6861" s="10" t="s">
        <v>5908</v>
      </c>
      <c r="I6861" s="10"/>
      <c r="J6861" s="10"/>
      <c r="K6861" s="10"/>
      <c r="L6861" s="10"/>
      <c r="M6861" s="10"/>
      <c r="N6861" s="10"/>
      <c r="O6861" s="10"/>
      <c r="P6861" s="10"/>
      <c r="Q6861" s="10"/>
      <c r="R6861" s="10"/>
      <c r="S6861" s="10"/>
      <c r="T6861" s="10"/>
      <c r="U6861" s="10"/>
      <c r="V6861" s="10"/>
      <c r="W6861" s="10"/>
      <c r="X6861" s="10"/>
    </row>
    <row r="6862" spans="1:24" hidden="1" x14ac:dyDescent="0.2">
      <c r="A6862" s="3">
        <v>45349</v>
      </c>
      <c r="B6862" s="9">
        <v>-55</v>
      </c>
      <c r="C6862" s="9" t="s">
        <v>27</v>
      </c>
      <c r="D6862" s="9" t="s">
        <v>28</v>
      </c>
      <c r="E6862" s="9" t="s">
        <v>1472</v>
      </c>
      <c r="F6862" s="9" t="s">
        <v>5538</v>
      </c>
      <c r="G6862" s="9" t="s">
        <v>5543</v>
      </c>
      <c r="H6862" s="10" t="s">
        <v>5908</v>
      </c>
      <c r="I6862" s="10"/>
      <c r="J6862" s="10"/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</row>
    <row r="6863" spans="1:24" hidden="1" x14ac:dyDescent="0.2">
      <c r="A6863" s="3">
        <v>45386</v>
      </c>
      <c r="B6863" s="9">
        <v>-33.5</v>
      </c>
      <c r="C6863" s="9" t="s">
        <v>27</v>
      </c>
      <c r="D6863" s="9" t="s">
        <v>28</v>
      </c>
      <c r="E6863" s="9" t="s">
        <v>1920</v>
      </c>
      <c r="F6863" s="9" t="s">
        <v>16</v>
      </c>
      <c r="G6863" s="9" t="s">
        <v>6049</v>
      </c>
      <c r="H6863" s="10" t="s">
        <v>6055</v>
      </c>
      <c r="I6863" s="10"/>
      <c r="J6863" s="10"/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</row>
    <row r="6864" spans="1:24" hidden="1" x14ac:dyDescent="0.2">
      <c r="A6864" s="3">
        <v>45565</v>
      </c>
      <c r="B6864" s="9">
        <v>-99</v>
      </c>
      <c r="C6864" s="9" t="s">
        <v>27</v>
      </c>
      <c r="D6864" s="9" t="s">
        <v>28</v>
      </c>
      <c r="E6864" s="9" t="s">
        <v>1920</v>
      </c>
      <c r="F6864" s="9" t="s">
        <v>16</v>
      </c>
      <c r="G6864" s="9" t="s">
        <v>6049</v>
      </c>
      <c r="H6864" s="10" t="s">
        <v>6055</v>
      </c>
      <c r="I6864" s="10"/>
      <c r="J6864" s="10"/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</row>
    <row r="6865" spans="1:24" hidden="1" x14ac:dyDescent="0.2">
      <c r="A6865" s="3">
        <v>45653</v>
      </c>
      <c r="B6865" s="9">
        <v>-28</v>
      </c>
      <c r="C6865" s="9" t="s">
        <v>27</v>
      </c>
      <c r="D6865" s="9" t="s">
        <v>28</v>
      </c>
      <c r="E6865" s="9" t="s">
        <v>1920</v>
      </c>
      <c r="F6865" s="9" t="s">
        <v>16</v>
      </c>
      <c r="G6865" s="9" t="s">
        <v>6049</v>
      </c>
      <c r="H6865" s="10" t="s">
        <v>6055</v>
      </c>
      <c r="I6865" s="10"/>
      <c r="J6865" s="10"/>
      <c r="K6865" s="10"/>
      <c r="L6865" s="10"/>
      <c r="M6865" s="10"/>
      <c r="N6865" s="10"/>
      <c r="O6865" s="10"/>
      <c r="P6865" s="10"/>
      <c r="Q6865" s="10"/>
      <c r="R6865" s="10"/>
      <c r="S6865" s="10"/>
      <c r="T6865" s="10"/>
      <c r="U6865" s="10"/>
      <c r="V6865" s="10"/>
      <c r="W6865" s="10"/>
      <c r="X6865" s="10"/>
    </row>
    <row r="6866" spans="1:24" hidden="1" x14ac:dyDescent="0.2">
      <c r="A6866" s="3">
        <v>45719</v>
      </c>
      <c r="B6866" s="9">
        <v>-19</v>
      </c>
      <c r="C6866" s="9" t="s">
        <v>27</v>
      </c>
      <c r="D6866" s="9" t="s">
        <v>28</v>
      </c>
      <c r="E6866" s="9" t="s">
        <v>1920</v>
      </c>
      <c r="F6866" s="9" t="s">
        <v>16</v>
      </c>
      <c r="G6866" s="9" t="s">
        <v>6049</v>
      </c>
      <c r="H6866" s="10" t="s">
        <v>6055</v>
      </c>
      <c r="I6866" s="10"/>
      <c r="J6866" s="10"/>
      <c r="K6866" s="10"/>
      <c r="L6866" s="10"/>
      <c r="M6866" s="10"/>
      <c r="N6866" s="10"/>
      <c r="O6866" s="10"/>
      <c r="P6866" s="10"/>
      <c r="Q6866" s="10"/>
      <c r="R6866" s="10"/>
      <c r="S6866" s="10"/>
      <c r="T6866" s="10"/>
      <c r="U6866" s="10"/>
      <c r="V6866" s="10"/>
      <c r="W6866" s="10"/>
      <c r="X6866" s="10"/>
    </row>
    <row r="6867" spans="1:24" hidden="1" x14ac:dyDescent="0.2">
      <c r="A6867" s="3">
        <v>45999</v>
      </c>
      <c r="B6867" s="9">
        <v>-26.5</v>
      </c>
      <c r="C6867" s="9" t="s">
        <v>27</v>
      </c>
      <c r="D6867" s="9" t="s">
        <v>28</v>
      </c>
      <c r="E6867" s="9" t="s">
        <v>1920</v>
      </c>
      <c r="F6867" s="9" t="s">
        <v>16</v>
      </c>
      <c r="G6867" s="9" t="s">
        <v>6049</v>
      </c>
      <c r="H6867" s="10" t="s">
        <v>6055</v>
      </c>
      <c r="I6867" s="10"/>
      <c r="J6867" s="10"/>
      <c r="K6867" s="10"/>
      <c r="L6867" s="10"/>
      <c r="M6867" s="10"/>
      <c r="N6867" s="10"/>
      <c r="O6867" s="10"/>
      <c r="P6867" s="10"/>
      <c r="Q6867" s="10"/>
      <c r="R6867" s="10"/>
      <c r="S6867" s="10"/>
      <c r="T6867" s="10"/>
      <c r="U6867" s="10"/>
      <c r="V6867" s="10"/>
      <c r="W6867" s="10"/>
      <c r="X6867" s="10"/>
    </row>
    <row r="6868" spans="1:24" hidden="1" x14ac:dyDescent="0.2">
      <c r="A6868" s="3">
        <v>45412</v>
      </c>
      <c r="B6868" s="9">
        <v>-24</v>
      </c>
      <c r="C6868" s="9" t="s">
        <v>27</v>
      </c>
      <c r="D6868" s="9" t="s">
        <v>28</v>
      </c>
      <c r="E6868" s="9" t="s">
        <v>2097</v>
      </c>
      <c r="F6868" s="9" t="s">
        <v>16</v>
      </c>
      <c r="G6868" s="9" t="s">
        <v>6049</v>
      </c>
      <c r="H6868" s="10" t="s">
        <v>6055</v>
      </c>
      <c r="I6868" s="10"/>
      <c r="J6868" s="10"/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</row>
    <row r="6869" spans="1:24" hidden="1" x14ac:dyDescent="0.2">
      <c r="A6869" s="3">
        <v>45736</v>
      </c>
      <c r="B6869" s="9">
        <v>-40</v>
      </c>
      <c r="C6869" s="9" t="s">
        <v>27</v>
      </c>
      <c r="D6869" s="9" t="s">
        <v>28</v>
      </c>
      <c r="E6869" s="9" t="s">
        <v>3616</v>
      </c>
      <c r="F6869" s="9" t="s">
        <v>16</v>
      </c>
      <c r="G6869" s="9" t="s">
        <v>6049</v>
      </c>
      <c r="H6869" s="10" t="s">
        <v>6055</v>
      </c>
      <c r="I6869" s="10"/>
      <c r="J6869" s="10"/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</row>
    <row r="6870" spans="1:24" hidden="1" x14ac:dyDescent="0.2">
      <c r="A6870" s="3">
        <v>45993</v>
      </c>
      <c r="B6870" s="9">
        <v>-49</v>
      </c>
      <c r="C6870" s="9" t="s">
        <v>172</v>
      </c>
      <c r="D6870" s="10"/>
      <c r="E6870" s="9" t="s">
        <v>5352</v>
      </c>
      <c r="F6870" s="9" t="s">
        <v>16</v>
      </c>
      <c r="G6870" s="9" t="s">
        <v>6049</v>
      </c>
      <c r="H6870" s="10" t="s">
        <v>6055</v>
      </c>
      <c r="I6870" s="10"/>
      <c r="J6870" s="10"/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</row>
    <row r="6871" spans="1:24" hidden="1" x14ac:dyDescent="0.2">
      <c r="A6871" s="3">
        <v>45301</v>
      </c>
      <c r="B6871" s="9">
        <v>-12.87</v>
      </c>
      <c r="C6871" s="9" t="s">
        <v>27</v>
      </c>
      <c r="D6871" s="9" t="s">
        <v>28</v>
      </c>
      <c r="E6871" s="9" t="s">
        <v>1574</v>
      </c>
      <c r="F6871" s="9" t="s">
        <v>16</v>
      </c>
      <c r="G6871" s="9" t="s">
        <v>6049</v>
      </c>
      <c r="H6871" s="9" t="s">
        <v>1575</v>
      </c>
      <c r="I6871" s="10"/>
      <c r="J6871" s="10"/>
      <c r="K6871" s="10"/>
      <c r="L6871" s="10"/>
      <c r="M6871" s="10"/>
      <c r="N6871" s="10"/>
      <c r="O6871" s="10"/>
      <c r="P6871" s="10"/>
      <c r="Q6871" s="10"/>
      <c r="R6871" s="10"/>
      <c r="S6871" s="10"/>
      <c r="T6871" s="10"/>
      <c r="U6871" s="10"/>
      <c r="V6871" s="10"/>
      <c r="W6871" s="10"/>
      <c r="X6871" s="10"/>
    </row>
    <row r="6872" spans="1:24" hidden="1" x14ac:dyDescent="0.2">
      <c r="A6872" s="3">
        <v>45672</v>
      </c>
      <c r="B6872" s="9">
        <v>-44</v>
      </c>
      <c r="C6872" s="9" t="s">
        <v>27</v>
      </c>
      <c r="D6872" s="9" t="s">
        <v>28</v>
      </c>
      <c r="E6872" s="9" t="s">
        <v>3356</v>
      </c>
      <c r="F6872" s="9" t="s">
        <v>52</v>
      </c>
      <c r="G6872" s="9" t="s">
        <v>2</v>
      </c>
      <c r="H6872" s="10" t="s">
        <v>3356</v>
      </c>
      <c r="I6872" s="10"/>
      <c r="J6872" s="10"/>
      <c r="K6872" s="10"/>
      <c r="L6872" s="10"/>
      <c r="M6872" s="10"/>
      <c r="N6872" s="10"/>
      <c r="O6872" s="10"/>
      <c r="P6872" s="10"/>
      <c r="Q6872" s="10"/>
      <c r="R6872" s="10"/>
      <c r="S6872" s="10"/>
      <c r="T6872" s="10"/>
      <c r="U6872" s="10"/>
      <c r="V6872" s="10"/>
      <c r="W6872" s="10"/>
      <c r="X6872" s="10"/>
    </row>
    <row r="6873" spans="1:24" hidden="1" x14ac:dyDescent="0.2">
      <c r="A6873" s="3">
        <v>45565</v>
      </c>
      <c r="B6873" s="9">
        <v>-22</v>
      </c>
      <c r="C6873" s="9" t="s">
        <v>27</v>
      </c>
      <c r="D6873" s="9" t="s">
        <v>28</v>
      </c>
      <c r="E6873" s="9" t="s">
        <v>2847</v>
      </c>
      <c r="F6873" s="9" t="s">
        <v>16</v>
      </c>
      <c r="G6873" s="9" t="s">
        <v>6049</v>
      </c>
      <c r="H6873" s="9" t="s">
        <v>2848</v>
      </c>
      <c r="I6873" s="10"/>
      <c r="J6873" s="10"/>
      <c r="K6873" s="10"/>
      <c r="L6873" s="10"/>
      <c r="M6873" s="10"/>
      <c r="N6873" s="10"/>
      <c r="O6873" s="10"/>
      <c r="P6873" s="10"/>
      <c r="Q6873" s="10"/>
      <c r="R6873" s="10"/>
      <c r="S6873" s="10"/>
      <c r="T6873" s="10"/>
      <c r="U6873" s="10"/>
      <c r="V6873" s="10"/>
      <c r="W6873" s="10"/>
      <c r="X6873" s="10"/>
    </row>
    <row r="6874" spans="1:24" hidden="1" x14ac:dyDescent="0.2">
      <c r="A6874" s="3">
        <v>45719</v>
      </c>
      <c r="B6874" s="9">
        <v>-31</v>
      </c>
      <c r="C6874" s="9" t="s">
        <v>27</v>
      </c>
      <c r="D6874" s="9" t="s">
        <v>28</v>
      </c>
      <c r="E6874" s="9" t="s">
        <v>3570</v>
      </c>
      <c r="F6874" s="9" t="s">
        <v>16</v>
      </c>
      <c r="G6874" s="9" t="s">
        <v>6049</v>
      </c>
      <c r="H6874" s="9" t="s">
        <v>1794</v>
      </c>
      <c r="I6874" s="10"/>
      <c r="J6874" s="10"/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</row>
    <row r="6875" spans="1:24" hidden="1" x14ac:dyDescent="0.2">
      <c r="A6875" s="3">
        <v>45775</v>
      </c>
      <c r="B6875" s="9">
        <v>-9.4499999999999993</v>
      </c>
      <c r="C6875" s="9" t="s">
        <v>27</v>
      </c>
      <c r="D6875" s="9" t="s">
        <v>28</v>
      </c>
      <c r="E6875" s="9" t="s">
        <v>3799</v>
      </c>
      <c r="F6875" s="9" t="s">
        <v>7</v>
      </c>
      <c r="G6875" s="10"/>
      <c r="H6875" s="9" t="s">
        <v>764</v>
      </c>
      <c r="I6875" s="10"/>
      <c r="J6875" s="10"/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</row>
    <row r="6876" spans="1:24" hidden="1" x14ac:dyDescent="0.2">
      <c r="A6876" s="3">
        <v>46014</v>
      </c>
      <c r="B6876" s="9">
        <v>-3.04</v>
      </c>
      <c r="C6876" s="9" t="s">
        <v>27</v>
      </c>
      <c r="D6876" s="9" t="s">
        <v>28</v>
      </c>
      <c r="E6876" s="9" t="s">
        <v>5181</v>
      </c>
      <c r="F6876" s="9" t="s">
        <v>84</v>
      </c>
      <c r="G6876" s="9" t="s">
        <v>85</v>
      </c>
      <c r="H6876" s="9" t="s">
        <v>1420</v>
      </c>
      <c r="I6876" s="10"/>
      <c r="J6876" s="10"/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</row>
    <row r="6877" spans="1:24" hidden="1" x14ac:dyDescent="0.2">
      <c r="A6877" s="3">
        <v>45790</v>
      </c>
      <c r="B6877" s="9">
        <v>-4</v>
      </c>
      <c r="C6877" s="9" t="s">
        <v>172</v>
      </c>
      <c r="D6877" s="10"/>
      <c r="E6877" s="9" t="s">
        <v>3908</v>
      </c>
      <c r="F6877" s="9" t="s">
        <v>84</v>
      </c>
      <c r="G6877" s="9" t="s">
        <v>85</v>
      </c>
      <c r="H6877" s="9" t="s">
        <v>1420</v>
      </c>
      <c r="I6877" s="10"/>
      <c r="J6877" s="10"/>
      <c r="K6877" s="10"/>
      <c r="L6877" s="10"/>
      <c r="M6877" s="10"/>
      <c r="N6877" s="10"/>
      <c r="O6877" s="10"/>
      <c r="P6877" s="10"/>
      <c r="Q6877" s="10"/>
      <c r="R6877" s="10"/>
      <c r="S6877" s="10"/>
      <c r="T6877" s="10"/>
      <c r="U6877" s="10"/>
      <c r="V6877" s="10"/>
      <c r="W6877" s="10"/>
      <c r="X6877" s="10"/>
    </row>
    <row r="6878" spans="1:24" hidden="1" x14ac:dyDescent="0.2">
      <c r="A6878" s="3">
        <v>45362</v>
      </c>
      <c r="B6878" s="9">
        <v>-71</v>
      </c>
      <c r="C6878" s="9" t="s">
        <v>27</v>
      </c>
      <c r="D6878" s="9" t="s">
        <v>28</v>
      </c>
      <c r="E6878" s="9" t="s">
        <v>1472</v>
      </c>
      <c r="F6878" s="9" t="s">
        <v>5538</v>
      </c>
      <c r="G6878" s="9" t="s">
        <v>5543</v>
      </c>
      <c r="H6878" s="10" t="s">
        <v>5908</v>
      </c>
      <c r="I6878" s="10"/>
      <c r="J6878" s="10"/>
      <c r="K6878" s="10"/>
      <c r="L6878" s="10"/>
      <c r="M6878" s="10"/>
      <c r="N6878" s="10"/>
      <c r="O6878" s="10"/>
      <c r="P6878" s="10"/>
      <c r="Q6878" s="10"/>
      <c r="R6878" s="10"/>
      <c r="S6878" s="10"/>
      <c r="T6878" s="10"/>
      <c r="U6878" s="10"/>
      <c r="V6878" s="10"/>
      <c r="W6878" s="10"/>
      <c r="X6878" s="10"/>
    </row>
    <row r="6879" spans="1:24" hidden="1" x14ac:dyDescent="0.2">
      <c r="A6879" s="3">
        <v>45321</v>
      </c>
      <c r="B6879" s="9">
        <v>-253.24</v>
      </c>
      <c r="C6879" s="9" t="s">
        <v>27</v>
      </c>
      <c r="D6879" s="9" t="s">
        <v>28</v>
      </c>
      <c r="E6879" s="9" t="s">
        <v>252</v>
      </c>
      <c r="F6879" s="9" t="s">
        <v>165</v>
      </c>
      <c r="G6879" s="9" t="s">
        <v>166</v>
      </c>
      <c r="H6879" s="9" t="s">
        <v>167</v>
      </c>
      <c r="I6879" s="10"/>
      <c r="J6879" s="10"/>
      <c r="K6879" s="10"/>
      <c r="L6879" s="10"/>
      <c r="M6879" s="10"/>
      <c r="N6879" s="10"/>
      <c r="O6879" s="10"/>
      <c r="P6879" s="10"/>
      <c r="Q6879" s="10"/>
      <c r="R6879" s="10"/>
      <c r="S6879" s="10"/>
      <c r="T6879" s="10"/>
      <c r="U6879" s="10"/>
      <c r="V6879" s="10"/>
      <c r="W6879" s="10"/>
      <c r="X6879" s="10"/>
    </row>
    <row r="6880" spans="1:24" hidden="1" x14ac:dyDescent="0.2">
      <c r="A6880" s="3">
        <v>45370</v>
      </c>
      <c r="B6880" s="9">
        <v>-284.08</v>
      </c>
      <c r="C6880" s="9" t="s">
        <v>27</v>
      </c>
      <c r="D6880" s="9" t="s">
        <v>28</v>
      </c>
      <c r="E6880" s="9" t="s">
        <v>252</v>
      </c>
      <c r="F6880" s="9" t="s">
        <v>165</v>
      </c>
      <c r="G6880" s="9" t="s">
        <v>166</v>
      </c>
      <c r="H6880" s="9" t="s">
        <v>167</v>
      </c>
      <c r="I6880" s="10"/>
      <c r="J6880" s="10"/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</row>
    <row r="6881" spans="1:24" hidden="1" x14ac:dyDescent="0.2">
      <c r="A6881" s="3">
        <v>45422</v>
      </c>
      <c r="B6881" s="9">
        <v>-320</v>
      </c>
      <c r="C6881" s="9" t="s">
        <v>27</v>
      </c>
      <c r="D6881" s="9" t="s">
        <v>28</v>
      </c>
      <c r="E6881" s="9" t="s">
        <v>252</v>
      </c>
      <c r="F6881" s="9" t="s">
        <v>165</v>
      </c>
      <c r="G6881" s="9" t="s">
        <v>166</v>
      </c>
      <c r="H6881" s="9" t="s">
        <v>167</v>
      </c>
      <c r="I6881" s="10"/>
      <c r="J6881" s="10"/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</row>
    <row r="6882" spans="1:24" hidden="1" x14ac:dyDescent="0.2">
      <c r="A6882" s="3">
        <v>45321</v>
      </c>
      <c r="B6882" s="9">
        <v>-100.66</v>
      </c>
      <c r="C6882" s="9" t="s">
        <v>27</v>
      </c>
      <c r="D6882" s="9" t="s">
        <v>28</v>
      </c>
      <c r="E6882" s="9" t="s">
        <v>164</v>
      </c>
      <c r="F6882" s="9" t="s">
        <v>165</v>
      </c>
      <c r="G6882" s="9" t="s">
        <v>166</v>
      </c>
      <c r="H6882" s="9" t="s">
        <v>167</v>
      </c>
      <c r="I6882" s="10"/>
      <c r="J6882" s="10"/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</row>
    <row r="6883" spans="1:24" hidden="1" x14ac:dyDescent="0.2">
      <c r="A6883" s="3">
        <v>45351</v>
      </c>
      <c r="B6883" s="9">
        <v>-100</v>
      </c>
      <c r="C6883" s="9" t="s">
        <v>27</v>
      </c>
      <c r="D6883" s="9" t="s">
        <v>28</v>
      </c>
      <c r="E6883" s="9" t="s">
        <v>164</v>
      </c>
      <c r="F6883" s="9" t="s">
        <v>165</v>
      </c>
      <c r="G6883" s="9" t="s">
        <v>166</v>
      </c>
      <c r="H6883" s="9" t="s">
        <v>167</v>
      </c>
      <c r="I6883" s="10"/>
      <c r="J6883" s="10"/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</row>
    <row r="6884" spans="1:24" hidden="1" x14ac:dyDescent="0.2">
      <c r="A6884" s="3">
        <v>45379</v>
      </c>
      <c r="B6884" s="9">
        <v>-100</v>
      </c>
      <c r="C6884" s="9" t="s">
        <v>27</v>
      </c>
      <c r="D6884" s="9" t="s">
        <v>28</v>
      </c>
      <c r="E6884" s="9" t="s">
        <v>164</v>
      </c>
      <c r="F6884" s="9" t="s">
        <v>165</v>
      </c>
      <c r="G6884" s="9" t="s">
        <v>166</v>
      </c>
      <c r="H6884" s="9" t="s">
        <v>167</v>
      </c>
      <c r="I6884" s="10"/>
      <c r="J6884" s="10"/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</row>
    <row r="6885" spans="1:24" hidden="1" x14ac:dyDescent="0.2">
      <c r="A6885" s="3">
        <v>45412</v>
      </c>
      <c r="B6885" s="9">
        <v>-100</v>
      </c>
      <c r="C6885" s="9" t="s">
        <v>27</v>
      </c>
      <c r="D6885" s="9" t="s">
        <v>28</v>
      </c>
      <c r="E6885" s="9" t="s">
        <v>164</v>
      </c>
      <c r="F6885" s="9" t="s">
        <v>165</v>
      </c>
      <c r="G6885" s="9" t="s">
        <v>166</v>
      </c>
      <c r="H6885" s="9" t="s">
        <v>167</v>
      </c>
      <c r="I6885" s="10"/>
      <c r="J6885" s="10"/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</row>
    <row r="6886" spans="1:24" hidden="1" x14ac:dyDescent="0.2">
      <c r="A6886" s="3">
        <v>45425</v>
      </c>
      <c r="B6886" s="9">
        <v>-34.950000000000003</v>
      </c>
      <c r="C6886" s="9" t="s">
        <v>27</v>
      </c>
      <c r="D6886" s="9" t="s">
        <v>28</v>
      </c>
      <c r="E6886" s="9" t="s">
        <v>639</v>
      </c>
      <c r="F6886" s="9" t="s">
        <v>165</v>
      </c>
      <c r="G6886" s="9" t="s">
        <v>166</v>
      </c>
      <c r="H6886" s="9" t="s">
        <v>167</v>
      </c>
      <c r="I6886" s="10"/>
      <c r="J6886" s="10"/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</row>
    <row r="6887" spans="1:24" hidden="1" x14ac:dyDescent="0.2">
      <c r="A6887" s="3">
        <v>45623</v>
      </c>
      <c r="B6887" s="9">
        <v>-121.62</v>
      </c>
      <c r="C6887" s="9" t="s">
        <v>27</v>
      </c>
      <c r="D6887" s="9" t="s">
        <v>28</v>
      </c>
      <c r="E6887" s="9" t="s">
        <v>639</v>
      </c>
      <c r="F6887" s="9" t="s">
        <v>165</v>
      </c>
      <c r="G6887" s="9" t="s">
        <v>166</v>
      </c>
      <c r="H6887" s="9" t="s">
        <v>167</v>
      </c>
      <c r="I6887" s="10"/>
      <c r="J6887" s="10"/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</row>
    <row r="6888" spans="1:24" hidden="1" x14ac:dyDescent="0.2">
      <c r="A6888" s="3">
        <v>45735</v>
      </c>
      <c r="B6888" s="9">
        <v>-121.62</v>
      </c>
      <c r="C6888" s="9" t="s">
        <v>27</v>
      </c>
      <c r="D6888" s="9" t="s">
        <v>28</v>
      </c>
      <c r="E6888" s="9" t="s">
        <v>639</v>
      </c>
      <c r="F6888" s="9" t="s">
        <v>165</v>
      </c>
      <c r="G6888" s="9" t="s">
        <v>166</v>
      </c>
      <c r="H6888" s="9" t="s">
        <v>167</v>
      </c>
      <c r="I6888" s="10"/>
      <c r="J6888" s="10"/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</row>
    <row r="6889" spans="1:24" hidden="1" x14ac:dyDescent="0.2">
      <c r="A6889" s="3">
        <v>45761</v>
      </c>
      <c r="B6889" s="9">
        <v>-121.62</v>
      </c>
      <c r="C6889" s="9" t="s">
        <v>27</v>
      </c>
      <c r="D6889" s="9" t="s">
        <v>28</v>
      </c>
      <c r="E6889" s="9" t="s">
        <v>639</v>
      </c>
      <c r="F6889" s="9" t="s">
        <v>165</v>
      </c>
      <c r="G6889" s="9" t="s">
        <v>166</v>
      </c>
      <c r="H6889" s="9" t="s">
        <v>167</v>
      </c>
      <c r="I6889" s="10"/>
      <c r="J6889" s="10"/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</row>
    <row r="6890" spans="1:24" hidden="1" x14ac:dyDescent="0.2">
      <c r="A6890" s="3">
        <v>45828</v>
      </c>
      <c r="B6890" s="9">
        <v>-131.62</v>
      </c>
      <c r="C6890" s="9" t="s">
        <v>27</v>
      </c>
      <c r="D6890" s="9" t="s">
        <v>28</v>
      </c>
      <c r="E6890" s="9" t="s">
        <v>639</v>
      </c>
      <c r="F6890" s="9" t="s">
        <v>165</v>
      </c>
      <c r="G6890" s="9" t="s">
        <v>166</v>
      </c>
      <c r="H6890" s="9" t="s">
        <v>167</v>
      </c>
      <c r="I6890" s="10"/>
      <c r="J6890" s="10"/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</row>
    <row r="6891" spans="1:24" hidden="1" x14ac:dyDescent="0.2">
      <c r="A6891" s="3">
        <v>46009</v>
      </c>
      <c r="B6891" s="9">
        <v>-136.62</v>
      </c>
      <c r="C6891" s="9" t="s">
        <v>27</v>
      </c>
      <c r="D6891" s="9" t="s">
        <v>28</v>
      </c>
      <c r="E6891" s="9" t="s">
        <v>639</v>
      </c>
      <c r="F6891" s="9" t="s">
        <v>165</v>
      </c>
      <c r="G6891" s="9" t="s">
        <v>2144</v>
      </c>
      <c r="H6891" s="9" t="s">
        <v>167</v>
      </c>
      <c r="I6891" s="10"/>
      <c r="J6891" s="10"/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</row>
    <row r="6892" spans="1:24" hidden="1" x14ac:dyDescent="0.2">
      <c r="A6892" s="3">
        <v>45663</v>
      </c>
      <c r="B6892" s="9">
        <v>-121.62</v>
      </c>
      <c r="C6892" s="9" t="s">
        <v>36</v>
      </c>
      <c r="D6892" s="9" t="s">
        <v>206</v>
      </c>
      <c r="E6892" s="9" t="s">
        <v>3323</v>
      </c>
      <c r="F6892" s="9" t="s">
        <v>165</v>
      </c>
      <c r="G6892" s="9" t="s">
        <v>166</v>
      </c>
      <c r="H6892" s="9" t="s">
        <v>167</v>
      </c>
      <c r="I6892" s="10"/>
      <c r="J6892" s="10"/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</row>
    <row r="6893" spans="1:24" hidden="1" x14ac:dyDescent="0.2">
      <c r="A6893" s="3">
        <v>45523</v>
      </c>
      <c r="B6893" s="9">
        <v>-123</v>
      </c>
      <c r="C6893" s="9" t="s">
        <v>27</v>
      </c>
      <c r="D6893" s="9" t="s">
        <v>28</v>
      </c>
      <c r="E6893" s="9" t="s">
        <v>1793</v>
      </c>
      <c r="F6893" s="9" t="s">
        <v>16</v>
      </c>
      <c r="G6893" s="9" t="s">
        <v>6049</v>
      </c>
      <c r="H6893" s="9" t="s">
        <v>1794</v>
      </c>
      <c r="I6893" s="10"/>
      <c r="J6893" s="10"/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</row>
    <row r="6894" spans="1:24" hidden="1" x14ac:dyDescent="0.2">
      <c r="A6894" s="3">
        <v>45379</v>
      </c>
      <c r="B6894" s="9">
        <v>-27</v>
      </c>
      <c r="C6894" s="9" t="s">
        <v>27</v>
      </c>
      <c r="D6894" s="9" t="s">
        <v>28</v>
      </c>
      <c r="E6894" s="9" t="s">
        <v>1472</v>
      </c>
      <c r="F6894" s="9" t="s">
        <v>5538</v>
      </c>
      <c r="G6894" s="9" t="s">
        <v>5543</v>
      </c>
      <c r="H6894" s="10" t="s">
        <v>5908</v>
      </c>
      <c r="I6894" s="10"/>
      <c r="J6894" s="10"/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</row>
    <row r="6895" spans="1:24" hidden="1" x14ac:dyDescent="0.2">
      <c r="A6895" s="3">
        <v>45392</v>
      </c>
      <c r="B6895" s="9">
        <v>-18.5</v>
      </c>
      <c r="C6895" s="9" t="s">
        <v>27</v>
      </c>
      <c r="D6895" s="9" t="s">
        <v>28</v>
      </c>
      <c r="E6895" s="9" t="s">
        <v>1472</v>
      </c>
      <c r="F6895" s="9" t="s">
        <v>5538</v>
      </c>
      <c r="G6895" s="9" t="s">
        <v>5543</v>
      </c>
      <c r="H6895" s="10" t="s">
        <v>5908</v>
      </c>
      <c r="I6895" s="10"/>
      <c r="J6895" s="10"/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</row>
    <row r="6896" spans="1:24" hidden="1" x14ac:dyDescent="0.2">
      <c r="A6896" s="3">
        <v>45434</v>
      </c>
      <c r="B6896" s="9">
        <v>-21</v>
      </c>
      <c r="C6896" s="9" t="s">
        <v>27</v>
      </c>
      <c r="D6896" s="9" t="s">
        <v>28</v>
      </c>
      <c r="E6896" s="9" t="s">
        <v>1472</v>
      </c>
      <c r="F6896" s="9" t="s">
        <v>5538</v>
      </c>
      <c r="G6896" s="9" t="s">
        <v>5543</v>
      </c>
      <c r="H6896" s="10" t="s">
        <v>5908</v>
      </c>
      <c r="I6896" s="10"/>
      <c r="J6896" s="10"/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</row>
    <row r="6897" spans="1:24" hidden="1" x14ac:dyDescent="0.2">
      <c r="A6897" s="3">
        <v>45450</v>
      </c>
      <c r="B6897" s="9">
        <v>-41.5</v>
      </c>
      <c r="C6897" s="9" t="s">
        <v>27</v>
      </c>
      <c r="D6897" s="9" t="s">
        <v>28</v>
      </c>
      <c r="E6897" s="9" t="s">
        <v>1472</v>
      </c>
      <c r="F6897" s="9" t="s">
        <v>5538</v>
      </c>
      <c r="G6897" s="9" t="s">
        <v>5543</v>
      </c>
      <c r="H6897" s="10" t="s">
        <v>5908</v>
      </c>
      <c r="I6897" s="10"/>
      <c r="J6897" s="10"/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</row>
    <row r="6898" spans="1:24" hidden="1" x14ac:dyDescent="0.2">
      <c r="A6898" s="3">
        <v>45476</v>
      </c>
      <c r="B6898" s="9">
        <v>-58.5</v>
      </c>
      <c r="C6898" s="9" t="s">
        <v>27</v>
      </c>
      <c r="D6898" s="9" t="s">
        <v>28</v>
      </c>
      <c r="E6898" s="9" t="s">
        <v>1472</v>
      </c>
      <c r="F6898" s="9" t="s">
        <v>5538</v>
      </c>
      <c r="G6898" s="9" t="s">
        <v>5543</v>
      </c>
      <c r="H6898" s="10" t="s">
        <v>5908</v>
      </c>
      <c r="I6898" s="10"/>
      <c r="J6898" s="10"/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</row>
    <row r="6899" spans="1:24" hidden="1" x14ac:dyDescent="0.2">
      <c r="A6899" s="3">
        <v>45705</v>
      </c>
      <c r="B6899" s="9">
        <v>-127.5</v>
      </c>
      <c r="C6899" s="9" t="s">
        <v>27</v>
      </c>
      <c r="D6899" s="9" t="s">
        <v>28</v>
      </c>
      <c r="E6899" s="9" t="s">
        <v>3500</v>
      </c>
      <c r="F6899" s="9" t="s">
        <v>11</v>
      </c>
      <c r="G6899" s="9" t="s">
        <v>5494</v>
      </c>
      <c r="H6899" s="9" t="s">
        <v>5517</v>
      </c>
      <c r="I6899" s="10"/>
      <c r="J6899" s="10"/>
      <c r="K6899" s="10"/>
      <c r="L6899" s="10"/>
      <c r="M6899" s="10"/>
      <c r="N6899" s="10"/>
      <c r="O6899" s="10"/>
      <c r="P6899" s="10"/>
      <c r="Q6899" s="10"/>
      <c r="R6899" s="10"/>
      <c r="S6899" s="10"/>
      <c r="T6899" s="10"/>
      <c r="U6899" s="10"/>
      <c r="V6899" s="10"/>
      <c r="W6899" s="10"/>
      <c r="X6899" s="10"/>
    </row>
    <row r="6900" spans="1:24" hidden="1" x14ac:dyDescent="0.2">
      <c r="A6900" s="3">
        <v>45747</v>
      </c>
      <c r="B6900" s="9">
        <v>-70.41</v>
      </c>
      <c r="C6900" s="9" t="s">
        <v>27</v>
      </c>
      <c r="D6900" s="9" t="s">
        <v>28</v>
      </c>
      <c r="E6900" s="9" t="s">
        <v>3654</v>
      </c>
      <c r="F6900" s="9" t="s">
        <v>8</v>
      </c>
      <c r="G6900" s="10" t="s">
        <v>6043</v>
      </c>
      <c r="H6900" s="9" t="s">
        <v>112</v>
      </c>
      <c r="I6900" s="10"/>
      <c r="J6900" s="10"/>
      <c r="K6900" s="10"/>
      <c r="L6900" s="10"/>
      <c r="M6900" s="10"/>
      <c r="N6900" s="10"/>
      <c r="O6900" s="10"/>
      <c r="P6900" s="10"/>
      <c r="Q6900" s="10"/>
      <c r="R6900" s="10"/>
      <c r="S6900" s="10"/>
      <c r="T6900" s="10"/>
      <c r="U6900" s="10"/>
      <c r="V6900" s="10"/>
      <c r="W6900" s="10"/>
      <c r="X6900" s="10"/>
    </row>
    <row r="6901" spans="1:24" hidden="1" x14ac:dyDescent="0.2">
      <c r="A6901" s="3">
        <v>45483</v>
      </c>
      <c r="B6901" s="9">
        <v>-40</v>
      </c>
      <c r="C6901" s="9" t="s">
        <v>27</v>
      </c>
      <c r="D6901" s="9" t="s">
        <v>28</v>
      </c>
      <c r="E6901" s="9" t="s">
        <v>1472</v>
      </c>
      <c r="F6901" s="9" t="s">
        <v>5538</v>
      </c>
      <c r="G6901" s="9" t="s">
        <v>5543</v>
      </c>
      <c r="H6901" s="10" t="s">
        <v>5908</v>
      </c>
      <c r="I6901" s="10"/>
      <c r="J6901" s="10"/>
      <c r="K6901" s="10"/>
      <c r="L6901" s="10"/>
      <c r="M6901" s="10"/>
      <c r="N6901" s="10"/>
      <c r="O6901" s="10"/>
      <c r="P6901" s="10"/>
      <c r="Q6901" s="10"/>
      <c r="R6901" s="10"/>
      <c r="S6901" s="10"/>
      <c r="T6901" s="10"/>
      <c r="U6901" s="10"/>
      <c r="V6901" s="10"/>
      <c r="W6901" s="10"/>
      <c r="X6901" s="10"/>
    </row>
    <row r="6902" spans="1:24" hidden="1" x14ac:dyDescent="0.2">
      <c r="A6902" s="3">
        <v>45754</v>
      </c>
      <c r="B6902" s="9">
        <v>-28.74</v>
      </c>
      <c r="C6902" s="9" t="s">
        <v>27</v>
      </c>
      <c r="D6902" s="9" t="s">
        <v>28</v>
      </c>
      <c r="E6902" s="9" t="s">
        <v>3654</v>
      </c>
      <c r="F6902" s="9" t="s">
        <v>8</v>
      </c>
      <c r="G6902" s="10" t="s">
        <v>6043</v>
      </c>
      <c r="H6902" s="9" t="s">
        <v>112</v>
      </c>
      <c r="I6902" s="10"/>
      <c r="J6902" s="10"/>
      <c r="K6902" s="10"/>
      <c r="L6902" s="10"/>
      <c r="M6902" s="10"/>
      <c r="N6902" s="10"/>
      <c r="O6902" s="10"/>
      <c r="P6902" s="10"/>
      <c r="Q6902" s="10"/>
      <c r="R6902" s="10"/>
      <c r="S6902" s="10"/>
      <c r="T6902" s="10"/>
      <c r="U6902" s="10"/>
      <c r="V6902" s="10"/>
      <c r="W6902" s="10"/>
      <c r="X6902" s="10"/>
    </row>
    <row r="6903" spans="1:24" hidden="1" x14ac:dyDescent="0.2">
      <c r="A6903" s="3">
        <v>45716</v>
      </c>
      <c r="B6903" s="9">
        <v>-15.73</v>
      </c>
      <c r="C6903" s="9" t="s">
        <v>27</v>
      </c>
      <c r="D6903" s="9" t="s">
        <v>28</v>
      </c>
      <c r="E6903" s="9" t="s">
        <v>2450</v>
      </c>
      <c r="F6903" s="9" t="s">
        <v>52</v>
      </c>
      <c r="G6903" s="9" t="s">
        <v>3160</v>
      </c>
      <c r="H6903" s="9" t="s">
        <v>1725</v>
      </c>
      <c r="I6903" s="10"/>
      <c r="J6903" s="10"/>
      <c r="K6903" s="10"/>
      <c r="L6903" s="10"/>
      <c r="M6903" s="10"/>
      <c r="N6903" s="10"/>
      <c r="O6903" s="10"/>
      <c r="P6903" s="10"/>
      <c r="Q6903" s="10"/>
      <c r="R6903" s="10"/>
      <c r="S6903" s="10"/>
      <c r="T6903" s="10"/>
      <c r="U6903" s="10"/>
      <c r="V6903" s="10"/>
      <c r="W6903" s="10"/>
      <c r="X6903" s="10"/>
    </row>
    <row r="6904" spans="1:24" hidden="1" x14ac:dyDescent="0.2">
      <c r="A6904" s="3">
        <v>45719</v>
      </c>
      <c r="B6904" s="9">
        <v>-9.1300000000000008</v>
      </c>
      <c r="C6904" s="9" t="s">
        <v>27</v>
      </c>
      <c r="D6904" s="9" t="s">
        <v>28</v>
      </c>
      <c r="E6904" s="9" t="s">
        <v>2450</v>
      </c>
      <c r="F6904" s="9" t="s">
        <v>52</v>
      </c>
      <c r="G6904" s="9" t="s">
        <v>3160</v>
      </c>
      <c r="H6904" s="9" t="s">
        <v>1725</v>
      </c>
      <c r="I6904" s="10"/>
      <c r="J6904" s="10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</row>
    <row r="6905" spans="1:24" hidden="1" x14ac:dyDescent="0.2">
      <c r="A6905" s="3">
        <v>45721</v>
      </c>
      <c r="B6905" s="9">
        <v>-9.1300000000000008</v>
      </c>
      <c r="C6905" s="9" t="s">
        <v>27</v>
      </c>
      <c r="D6905" s="9" t="s">
        <v>28</v>
      </c>
      <c r="E6905" s="9" t="s">
        <v>2450</v>
      </c>
      <c r="F6905" s="9" t="s">
        <v>52</v>
      </c>
      <c r="G6905" s="9" t="s">
        <v>3160</v>
      </c>
      <c r="H6905" s="9" t="s">
        <v>1725</v>
      </c>
      <c r="I6905" s="10"/>
      <c r="J6905" s="10"/>
      <c r="K6905" s="10"/>
      <c r="L6905" s="10"/>
      <c r="M6905" s="10"/>
      <c r="N6905" s="10"/>
      <c r="O6905" s="10"/>
      <c r="P6905" s="10"/>
      <c r="Q6905" s="10"/>
      <c r="R6905" s="10"/>
      <c r="S6905" s="10"/>
      <c r="T6905" s="10"/>
      <c r="U6905" s="10"/>
      <c r="V6905" s="10"/>
      <c r="W6905" s="10"/>
      <c r="X6905" s="10"/>
    </row>
    <row r="6906" spans="1:24" hidden="1" x14ac:dyDescent="0.2">
      <c r="A6906" s="3">
        <v>45730</v>
      </c>
      <c r="B6906" s="9">
        <v>-14.21</v>
      </c>
      <c r="C6906" s="9" t="s">
        <v>27</v>
      </c>
      <c r="D6906" s="9" t="s">
        <v>28</v>
      </c>
      <c r="E6906" s="9" t="s">
        <v>2450</v>
      </c>
      <c r="F6906" s="9" t="s">
        <v>52</v>
      </c>
      <c r="G6906" s="9" t="s">
        <v>3160</v>
      </c>
      <c r="H6906" s="9" t="s">
        <v>1725</v>
      </c>
      <c r="I6906" s="10"/>
      <c r="J6906" s="10"/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</row>
    <row r="6907" spans="1:24" hidden="1" x14ac:dyDescent="0.2">
      <c r="A6907" s="3">
        <v>45736</v>
      </c>
      <c r="B6907" s="9">
        <v>-15.22</v>
      </c>
      <c r="C6907" s="9" t="s">
        <v>27</v>
      </c>
      <c r="D6907" s="9" t="s">
        <v>28</v>
      </c>
      <c r="E6907" s="9" t="s">
        <v>2450</v>
      </c>
      <c r="F6907" s="9" t="s">
        <v>52</v>
      </c>
      <c r="G6907" s="9" t="s">
        <v>3160</v>
      </c>
      <c r="H6907" s="9" t="s">
        <v>1725</v>
      </c>
      <c r="I6907" s="10"/>
      <c r="J6907" s="10"/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</row>
    <row r="6908" spans="1:24" hidden="1" x14ac:dyDescent="0.2">
      <c r="A6908" s="3">
        <v>45740</v>
      </c>
      <c r="B6908" s="9">
        <v>-8.6199999999999992</v>
      </c>
      <c r="C6908" s="9" t="s">
        <v>27</v>
      </c>
      <c r="D6908" s="9" t="s">
        <v>28</v>
      </c>
      <c r="E6908" s="9" t="s">
        <v>2450</v>
      </c>
      <c r="F6908" s="9" t="s">
        <v>52</v>
      </c>
      <c r="G6908" s="9" t="s">
        <v>3160</v>
      </c>
      <c r="H6908" s="9" t="s">
        <v>1725</v>
      </c>
      <c r="I6908" s="10"/>
      <c r="J6908" s="10"/>
      <c r="K6908" s="10"/>
      <c r="L6908" s="10"/>
      <c r="M6908" s="10"/>
      <c r="N6908" s="10"/>
      <c r="O6908" s="10"/>
      <c r="P6908" s="10"/>
      <c r="Q6908" s="10"/>
      <c r="R6908" s="10"/>
      <c r="S6908" s="10"/>
      <c r="T6908" s="10"/>
      <c r="U6908" s="10"/>
      <c r="V6908" s="10"/>
      <c r="W6908" s="10"/>
      <c r="X6908" s="10"/>
    </row>
    <row r="6909" spans="1:24" hidden="1" x14ac:dyDescent="0.2">
      <c r="A6909" s="3">
        <v>45365</v>
      </c>
      <c r="B6909" s="9">
        <v>-34.08</v>
      </c>
      <c r="C6909" s="9" t="s">
        <v>27</v>
      </c>
      <c r="D6909" s="9" t="s">
        <v>28</v>
      </c>
      <c r="E6909" s="9" t="s">
        <v>1814</v>
      </c>
      <c r="F6909" s="9" t="s">
        <v>16</v>
      </c>
      <c r="G6909" s="9" t="s">
        <v>6049</v>
      </c>
      <c r="H6909" s="9" t="s">
        <v>1816</v>
      </c>
      <c r="I6909" s="10"/>
      <c r="J6909" s="10"/>
      <c r="K6909" s="10"/>
      <c r="L6909" s="10"/>
      <c r="M6909" s="10"/>
      <c r="N6909" s="10"/>
      <c r="O6909" s="10"/>
      <c r="P6909" s="10"/>
      <c r="Q6909" s="10"/>
      <c r="R6909" s="10"/>
      <c r="S6909" s="10"/>
      <c r="T6909" s="10"/>
      <c r="U6909" s="10"/>
      <c r="V6909" s="10"/>
      <c r="W6909" s="10"/>
      <c r="X6909" s="10"/>
    </row>
    <row r="6910" spans="1:24" hidden="1" x14ac:dyDescent="0.2">
      <c r="A6910" s="3">
        <v>45741</v>
      </c>
      <c r="B6910" s="9">
        <v>-12.18</v>
      </c>
      <c r="C6910" s="9" t="s">
        <v>27</v>
      </c>
      <c r="D6910" s="9" t="s">
        <v>28</v>
      </c>
      <c r="E6910" s="9" t="s">
        <v>2450</v>
      </c>
      <c r="F6910" s="9" t="s">
        <v>52</v>
      </c>
      <c r="G6910" s="9" t="s">
        <v>3160</v>
      </c>
      <c r="H6910" s="9" t="s">
        <v>1725</v>
      </c>
      <c r="I6910" s="10"/>
      <c r="J6910" s="10"/>
      <c r="K6910" s="10"/>
      <c r="L6910" s="10"/>
      <c r="M6910" s="10"/>
      <c r="N6910" s="10"/>
      <c r="O6910" s="10"/>
      <c r="P6910" s="10"/>
      <c r="Q6910" s="10"/>
      <c r="R6910" s="10"/>
      <c r="S6910" s="10"/>
      <c r="T6910" s="10"/>
      <c r="U6910" s="10"/>
      <c r="V6910" s="10"/>
      <c r="W6910" s="10"/>
      <c r="X6910" s="10"/>
    </row>
    <row r="6911" spans="1:24" hidden="1" x14ac:dyDescent="0.2">
      <c r="A6911" s="3">
        <v>45558</v>
      </c>
      <c r="B6911" s="9">
        <v>-42</v>
      </c>
      <c r="C6911" s="9" t="s">
        <v>27</v>
      </c>
      <c r="D6911" s="9" t="s">
        <v>28</v>
      </c>
      <c r="E6911" s="9" t="s">
        <v>1472</v>
      </c>
      <c r="F6911" s="9" t="s">
        <v>5538</v>
      </c>
      <c r="G6911" s="9" t="s">
        <v>5543</v>
      </c>
      <c r="H6911" s="10" t="s">
        <v>5908</v>
      </c>
      <c r="I6911" s="10"/>
      <c r="J6911" s="10"/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</row>
    <row r="6912" spans="1:24" hidden="1" x14ac:dyDescent="0.2">
      <c r="A6912" s="3">
        <v>45621</v>
      </c>
      <c r="B6912" s="9">
        <v>-49.5</v>
      </c>
      <c r="C6912" s="9" t="s">
        <v>27</v>
      </c>
      <c r="D6912" s="9" t="s">
        <v>28</v>
      </c>
      <c r="E6912" s="9" t="s">
        <v>1472</v>
      </c>
      <c r="F6912" s="9" t="s">
        <v>5538</v>
      </c>
      <c r="G6912" s="9" t="s">
        <v>5543</v>
      </c>
      <c r="H6912" s="10" t="s">
        <v>5908</v>
      </c>
      <c r="I6912" s="10"/>
      <c r="J6912" s="10"/>
      <c r="K6912" s="10"/>
      <c r="L6912" s="10"/>
      <c r="M6912" s="10"/>
      <c r="N6912" s="10"/>
      <c r="O6912" s="10"/>
      <c r="P6912" s="10"/>
      <c r="Q6912" s="10"/>
      <c r="R6912" s="10"/>
      <c r="S6912" s="10"/>
      <c r="T6912" s="10"/>
      <c r="U6912" s="10"/>
      <c r="V6912" s="10"/>
      <c r="W6912" s="10"/>
      <c r="X6912" s="10"/>
    </row>
    <row r="6913" spans="1:24" hidden="1" x14ac:dyDescent="0.2">
      <c r="A6913" s="3">
        <v>45632</v>
      </c>
      <c r="B6913" s="9">
        <v>-17</v>
      </c>
      <c r="C6913" s="9" t="s">
        <v>27</v>
      </c>
      <c r="D6913" s="9" t="s">
        <v>28</v>
      </c>
      <c r="E6913" s="9" t="s">
        <v>1472</v>
      </c>
      <c r="F6913" s="9" t="s">
        <v>5538</v>
      </c>
      <c r="G6913" s="9" t="s">
        <v>5543</v>
      </c>
      <c r="H6913" s="10" t="s">
        <v>5908</v>
      </c>
      <c r="I6913" s="10"/>
      <c r="J6913" s="10"/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</row>
    <row r="6914" spans="1:24" hidden="1" x14ac:dyDescent="0.2">
      <c r="A6914" s="3">
        <v>45713</v>
      </c>
      <c r="B6914" s="9">
        <v>-18</v>
      </c>
      <c r="C6914" s="9" t="s">
        <v>27</v>
      </c>
      <c r="D6914" s="9" t="s">
        <v>28</v>
      </c>
      <c r="E6914" s="9" t="s">
        <v>1472</v>
      </c>
      <c r="F6914" s="9" t="s">
        <v>5538</v>
      </c>
      <c r="G6914" s="9" t="s">
        <v>5543</v>
      </c>
      <c r="H6914" s="10" t="s">
        <v>5908</v>
      </c>
      <c r="I6914" s="10"/>
      <c r="J6914" s="10"/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</row>
    <row r="6915" spans="1:24" hidden="1" x14ac:dyDescent="0.2">
      <c r="A6915" s="3">
        <v>45909</v>
      </c>
      <c r="B6915" s="9">
        <v>-5</v>
      </c>
      <c r="C6915" s="9" t="s">
        <v>172</v>
      </c>
      <c r="D6915" s="10"/>
      <c r="E6915" s="9" t="s">
        <v>4695</v>
      </c>
      <c r="F6915" s="9" t="s">
        <v>5538</v>
      </c>
      <c r="G6915" s="9" t="s">
        <v>5543</v>
      </c>
      <c r="H6915" s="10" t="s">
        <v>5908</v>
      </c>
      <c r="I6915" s="10"/>
      <c r="J6915" s="10"/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</row>
    <row r="6916" spans="1:24" hidden="1" x14ac:dyDescent="0.2">
      <c r="A6916" s="3">
        <v>46001</v>
      </c>
      <c r="B6916" s="9">
        <v>-14</v>
      </c>
      <c r="C6916" s="9" t="s">
        <v>172</v>
      </c>
      <c r="D6916" s="10"/>
      <c r="E6916" s="9" t="s">
        <v>5400</v>
      </c>
      <c r="F6916" s="9" t="s">
        <v>5538</v>
      </c>
      <c r="G6916" s="9" t="s">
        <v>5543</v>
      </c>
      <c r="H6916" s="10" t="s">
        <v>5908</v>
      </c>
      <c r="I6916" s="10"/>
      <c r="J6916" s="10"/>
      <c r="K6916" s="10"/>
      <c r="L6916" s="10"/>
      <c r="M6916" s="10"/>
      <c r="N6916" s="10"/>
      <c r="O6916" s="10"/>
      <c r="P6916" s="10"/>
      <c r="Q6916" s="10"/>
      <c r="R6916" s="10"/>
      <c r="S6916" s="10"/>
      <c r="T6916" s="10"/>
      <c r="U6916" s="10"/>
      <c r="V6916" s="10"/>
      <c r="W6916" s="10"/>
      <c r="X6916" s="10"/>
    </row>
    <row r="6917" spans="1:24" hidden="1" x14ac:dyDescent="0.2">
      <c r="A6917" s="3">
        <v>45819</v>
      </c>
      <c r="B6917" s="9">
        <v>-27</v>
      </c>
      <c r="C6917" s="9" t="s">
        <v>172</v>
      </c>
      <c r="D6917" s="10"/>
      <c r="E6917" s="9" t="s">
        <v>4112</v>
      </c>
      <c r="F6917" s="9" t="s">
        <v>5538</v>
      </c>
      <c r="G6917" s="9" t="s">
        <v>5543</v>
      </c>
      <c r="H6917" s="10" t="s">
        <v>5908</v>
      </c>
      <c r="I6917" s="10"/>
      <c r="J6917" s="10"/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</row>
    <row r="6918" spans="1:24" hidden="1" x14ac:dyDescent="0.2">
      <c r="A6918" s="3">
        <v>45982</v>
      </c>
      <c r="B6918" s="9">
        <v>-9</v>
      </c>
      <c r="C6918" s="9" t="s">
        <v>172</v>
      </c>
      <c r="D6918" s="10"/>
      <c r="E6918" s="9" t="s">
        <v>5315</v>
      </c>
      <c r="F6918" s="9" t="s">
        <v>5538</v>
      </c>
      <c r="G6918" s="9" t="s">
        <v>5543</v>
      </c>
      <c r="H6918" s="10" t="s">
        <v>5908</v>
      </c>
      <c r="I6918" s="10"/>
      <c r="J6918" s="10"/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</row>
    <row r="6919" spans="1:24" hidden="1" x14ac:dyDescent="0.2">
      <c r="A6919" s="3">
        <v>45868</v>
      </c>
      <c r="B6919" s="9">
        <v>-27</v>
      </c>
      <c r="C6919" s="9" t="s">
        <v>172</v>
      </c>
      <c r="D6919" s="10"/>
      <c r="E6919" s="9" t="s">
        <v>4432</v>
      </c>
      <c r="F6919" s="9" t="s">
        <v>5538</v>
      </c>
      <c r="G6919" s="9" t="s">
        <v>5543</v>
      </c>
      <c r="H6919" s="10" t="s">
        <v>5908</v>
      </c>
      <c r="I6919" s="10"/>
      <c r="J6919" s="10"/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</row>
    <row r="6920" spans="1:24" hidden="1" x14ac:dyDescent="0.2">
      <c r="A6920" s="3">
        <v>45780</v>
      </c>
      <c r="B6920" s="9">
        <v>-21.5</v>
      </c>
      <c r="C6920" s="9" t="s">
        <v>172</v>
      </c>
      <c r="D6920" s="10"/>
      <c r="E6920" s="9" t="s">
        <v>3840</v>
      </c>
      <c r="F6920" s="9" t="s">
        <v>5538</v>
      </c>
      <c r="G6920" s="9" t="s">
        <v>5543</v>
      </c>
      <c r="H6920" s="10" t="s">
        <v>5908</v>
      </c>
      <c r="I6920" s="10"/>
      <c r="J6920" s="10"/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</row>
    <row r="6921" spans="1:24" hidden="1" x14ac:dyDescent="0.2">
      <c r="A6921" s="3">
        <v>45993</v>
      </c>
      <c r="B6921" s="9">
        <v>-18</v>
      </c>
      <c r="C6921" s="9" t="s">
        <v>172</v>
      </c>
      <c r="D6921" s="10"/>
      <c r="E6921" s="9" t="s">
        <v>5361</v>
      </c>
      <c r="F6921" s="9" t="s">
        <v>5538</v>
      </c>
      <c r="G6921" s="9" t="s">
        <v>5543</v>
      </c>
      <c r="H6921" s="10" t="s">
        <v>5909</v>
      </c>
      <c r="I6921" s="10"/>
      <c r="J6921" s="10"/>
      <c r="K6921" s="10"/>
      <c r="L6921" s="10"/>
      <c r="M6921" s="10"/>
      <c r="N6921" s="10"/>
      <c r="O6921" s="10"/>
      <c r="P6921" s="10"/>
      <c r="Q6921" s="10"/>
      <c r="R6921" s="10"/>
      <c r="S6921" s="10"/>
      <c r="T6921" s="10"/>
      <c r="U6921" s="10"/>
      <c r="V6921" s="10"/>
      <c r="W6921" s="10"/>
      <c r="X6921" s="10"/>
    </row>
    <row r="6922" spans="1:24" hidden="1" x14ac:dyDescent="0.2">
      <c r="A6922" s="3">
        <v>45302</v>
      </c>
      <c r="B6922" s="9">
        <v>-49</v>
      </c>
      <c r="C6922" s="9" t="s">
        <v>27</v>
      </c>
      <c r="D6922" s="9" t="s">
        <v>28</v>
      </c>
      <c r="E6922" s="9" t="s">
        <v>1581</v>
      </c>
      <c r="F6922" s="9" t="s">
        <v>5538</v>
      </c>
      <c r="G6922" s="9" t="s">
        <v>5543</v>
      </c>
      <c r="H6922" s="10" t="s">
        <v>5910</v>
      </c>
      <c r="I6922" s="10"/>
      <c r="J6922" s="10"/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</row>
    <row r="6923" spans="1:24" hidden="1" x14ac:dyDescent="0.2">
      <c r="A6923" s="3">
        <v>45890</v>
      </c>
      <c r="B6923" s="9">
        <v>-6.47</v>
      </c>
      <c r="C6923" s="9" t="s">
        <v>27</v>
      </c>
      <c r="D6923" s="9" t="s">
        <v>28</v>
      </c>
      <c r="E6923" s="9" t="s">
        <v>866</v>
      </c>
      <c r="F6923" s="9" t="s">
        <v>5538</v>
      </c>
      <c r="G6923" s="9" t="s">
        <v>5543</v>
      </c>
      <c r="H6923" s="9" t="s">
        <v>867</v>
      </c>
      <c r="I6923" s="10"/>
      <c r="J6923" s="10"/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</row>
    <row r="6924" spans="1:24" hidden="1" x14ac:dyDescent="0.2">
      <c r="A6924" s="3">
        <v>45832</v>
      </c>
      <c r="B6924" s="9">
        <v>-4.8499999999999996</v>
      </c>
      <c r="C6924" s="9" t="s">
        <v>172</v>
      </c>
      <c r="D6924" s="10"/>
      <c r="E6924" s="9" t="s">
        <v>4186</v>
      </c>
      <c r="F6924" s="9" t="s">
        <v>5538</v>
      </c>
      <c r="G6924" s="9" t="s">
        <v>5543</v>
      </c>
      <c r="H6924" s="9" t="s">
        <v>867</v>
      </c>
      <c r="I6924" s="10"/>
      <c r="J6924" s="10"/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</row>
    <row r="6925" spans="1:24" hidden="1" x14ac:dyDescent="0.2">
      <c r="A6925" s="3">
        <v>45349</v>
      </c>
      <c r="B6925" s="9">
        <v>-56.42</v>
      </c>
      <c r="C6925" s="9" t="s">
        <v>27</v>
      </c>
      <c r="D6925" s="9" t="s">
        <v>28</v>
      </c>
      <c r="E6925" s="9" t="s">
        <v>1729</v>
      </c>
      <c r="F6925" s="9" t="s">
        <v>5538</v>
      </c>
      <c r="G6925" s="9" t="s">
        <v>5543</v>
      </c>
      <c r="H6925" s="9" t="s">
        <v>1730</v>
      </c>
      <c r="I6925" s="10"/>
      <c r="J6925" s="10"/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</row>
    <row r="6926" spans="1:24" hidden="1" x14ac:dyDescent="0.2">
      <c r="A6926" s="3">
        <v>45565</v>
      </c>
      <c r="B6926" s="9">
        <v>-13.8</v>
      </c>
      <c r="C6926" s="9" t="s">
        <v>27</v>
      </c>
      <c r="D6926" s="9" t="s">
        <v>28</v>
      </c>
      <c r="E6926" s="9" t="s">
        <v>1502</v>
      </c>
      <c r="F6926" s="9" t="s">
        <v>5538</v>
      </c>
      <c r="G6926" s="9" t="s">
        <v>5543</v>
      </c>
      <c r="H6926" s="10" t="s">
        <v>5911</v>
      </c>
      <c r="I6926" s="10"/>
      <c r="J6926" s="10"/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</row>
    <row r="6927" spans="1:24" hidden="1" x14ac:dyDescent="0.2">
      <c r="A6927" s="3">
        <v>45408</v>
      </c>
      <c r="B6927" s="9">
        <v>-8.6999999999999993</v>
      </c>
      <c r="C6927" s="9" t="s">
        <v>27</v>
      </c>
      <c r="D6927" s="9" t="s">
        <v>28</v>
      </c>
      <c r="E6927" s="9" t="s">
        <v>2049</v>
      </c>
      <c r="F6927" s="9" t="s">
        <v>5538</v>
      </c>
      <c r="G6927" s="9" t="s">
        <v>5543</v>
      </c>
      <c r="H6927" s="9" t="s">
        <v>2050</v>
      </c>
      <c r="I6927" s="10"/>
      <c r="J6927" s="10"/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</row>
    <row r="6928" spans="1:24" hidden="1" x14ac:dyDescent="0.2">
      <c r="A6928" s="3">
        <v>45769</v>
      </c>
      <c r="B6928" s="9">
        <v>-22</v>
      </c>
      <c r="C6928" s="9" t="s">
        <v>27</v>
      </c>
      <c r="D6928" s="9" t="s">
        <v>28</v>
      </c>
      <c r="E6928" s="9" t="s">
        <v>3756</v>
      </c>
      <c r="F6928" s="9" t="s">
        <v>5538</v>
      </c>
      <c r="G6928" s="9" t="s">
        <v>5543</v>
      </c>
      <c r="H6928" s="10" t="s">
        <v>5886</v>
      </c>
      <c r="I6928" s="10"/>
      <c r="J6928" s="10"/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</row>
    <row r="6929" spans="1:24" hidden="1" x14ac:dyDescent="0.2">
      <c r="A6929" s="3">
        <v>45769</v>
      </c>
      <c r="B6929" s="9">
        <v>-30</v>
      </c>
      <c r="C6929" s="9" t="s">
        <v>27</v>
      </c>
      <c r="D6929" s="9" t="s">
        <v>28</v>
      </c>
      <c r="E6929" s="9" t="s">
        <v>278</v>
      </c>
      <c r="F6929" s="9" t="s">
        <v>5538</v>
      </c>
      <c r="G6929" s="9" t="s">
        <v>5543</v>
      </c>
      <c r="H6929" s="10" t="s">
        <v>5886</v>
      </c>
      <c r="I6929" s="10"/>
      <c r="J6929" s="10"/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</row>
    <row r="6930" spans="1:24" hidden="1" x14ac:dyDescent="0.2">
      <c r="A6930" s="3">
        <v>45769</v>
      </c>
      <c r="B6930" s="9">
        <v>-10</v>
      </c>
      <c r="C6930" s="9" t="s">
        <v>27</v>
      </c>
      <c r="D6930" s="9" t="s">
        <v>28</v>
      </c>
      <c r="E6930" s="9" t="s">
        <v>278</v>
      </c>
      <c r="F6930" s="9" t="s">
        <v>5538</v>
      </c>
      <c r="G6930" s="9" t="s">
        <v>5543</v>
      </c>
      <c r="H6930" s="10" t="s">
        <v>5886</v>
      </c>
      <c r="I6930" s="10"/>
      <c r="J6930" s="10"/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</row>
    <row r="6931" spans="1:24" hidden="1" x14ac:dyDescent="0.2">
      <c r="A6931" s="3">
        <v>45767</v>
      </c>
      <c r="B6931" s="9">
        <v>-20</v>
      </c>
      <c r="C6931" s="9" t="s">
        <v>172</v>
      </c>
      <c r="D6931" s="9" t="s">
        <v>173</v>
      </c>
      <c r="E6931" s="9" t="s">
        <v>3742</v>
      </c>
      <c r="F6931" s="9" t="s">
        <v>5538</v>
      </c>
      <c r="G6931" s="9" t="s">
        <v>5543</v>
      </c>
      <c r="H6931" s="10" t="s">
        <v>5886</v>
      </c>
      <c r="I6931" s="10"/>
      <c r="J6931" s="10"/>
      <c r="K6931" s="10"/>
      <c r="L6931" s="10"/>
      <c r="M6931" s="10"/>
      <c r="N6931" s="10"/>
      <c r="O6931" s="10"/>
      <c r="P6931" s="10"/>
      <c r="Q6931" s="10"/>
      <c r="R6931" s="10"/>
      <c r="S6931" s="10"/>
      <c r="T6931" s="10"/>
      <c r="U6931" s="10"/>
      <c r="V6931" s="10"/>
      <c r="W6931" s="10"/>
      <c r="X6931" s="10"/>
    </row>
    <row r="6932" spans="1:24" hidden="1" x14ac:dyDescent="0.2">
      <c r="A6932" s="3">
        <v>45903</v>
      </c>
      <c r="B6932" s="9">
        <v>-15</v>
      </c>
      <c r="C6932" s="9" t="s">
        <v>172</v>
      </c>
      <c r="D6932" s="10"/>
      <c r="E6932" s="9" t="s">
        <v>4654</v>
      </c>
      <c r="F6932" s="9" t="s">
        <v>5538</v>
      </c>
      <c r="G6932" s="9" t="s">
        <v>5543</v>
      </c>
      <c r="H6932" s="9" t="s">
        <v>4655</v>
      </c>
      <c r="I6932" s="10"/>
      <c r="J6932" s="10"/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</row>
    <row r="6933" spans="1:24" hidden="1" x14ac:dyDescent="0.2">
      <c r="A6933" s="3">
        <v>45555</v>
      </c>
      <c r="B6933" s="9">
        <v>-56.62</v>
      </c>
      <c r="C6933" s="9" t="s">
        <v>27</v>
      </c>
      <c r="D6933" s="9" t="s">
        <v>28</v>
      </c>
      <c r="E6933" s="9" t="s">
        <v>2740</v>
      </c>
      <c r="F6933" s="9" t="s">
        <v>5538</v>
      </c>
      <c r="G6933" s="9" t="s">
        <v>5543</v>
      </c>
      <c r="H6933" s="9" t="s">
        <v>2741</v>
      </c>
      <c r="I6933" s="10"/>
      <c r="J6933" s="10"/>
      <c r="K6933" s="10"/>
      <c r="L6933" s="10"/>
      <c r="M6933" s="10"/>
      <c r="N6933" s="10"/>
      <c r="O6933" s="10"/>
      <c r="P6933" s="10"/>
      <c r="Q6933" s="10"/>
      <c r="R6933" s="10"/>
      <c r="S6933" s="10"/>
      <c r="T6933" s="10"/>
      <c r="U6933" s="10"/>
      <c r="V6933" s="10"/>
      <c r="W6933" s="10"/>
      <c r="X6933" s="10"/>
    </row>
    <row r="6934" spans="1:24" hidden="1" x14ac:dyDescent="0.2">
      <c r="A6934" s="3">
        <v>45555</v>
      </c>
      <c r="B6934" s="9">
        <v>-43.98</v>
      </c>
      <c r="C6934" s="9" t="s">
        <v>27</v>
      </c>
      <c r="D6934" s="9" t="s">
        <v>28</v>
      </c>
      <c r="E6934" s="9" t="s">
        <v>2740</v>
      </c>
      <c r="F6934" s="9" t="s">
        <v>5538</v>
      </c>
      <c r="G6934" s="9" t="s">
        <v>5543</v>
      </c>
      <c r="H6934" s="9" t="s">
        <v>2741</v>
      </c>
      <c r="I6934" s="10"/>
      <c r="J6934" s="10"/>
      <c r="K6934" s="10"/>
      <c r="L6934" s="10"/>
      <c r="M6934" s="10"/>
      <c r="N6934" s="10"/>
      <c r="O6934" s="10"/>
      <c r="P6934" s="10"/>
      <c r="Q6934" s="10"/>
      <c r="R6934" s="10"/>
      <c r="S6934" s="10"/>
      <c r="T6934" s="10"/>
      <c r="U6934" s="10"/>
      <c r="V6934" s="10"/>
      <c r="W6934" s="10"/>
      <c r="X6934" s="10"/>
    </row>
    <row r="6935" spans="1:24" hidden="1" x14ac:dyDescent="0.2">
      <c r="A6935" s="3">
        <v>45365</v>
      </c>
      <c r="B6935" s="9">
        <v>-14.21</v>
      </c>
      <c r="C6935" s="9" t="s">
        <v>27</v>
      </c>
      <c r="D6935" s="9" t="s">
        <v>28</v>
      </c>
      <c r="E6935" s="9" t="s">
        <v>1821</v>
      </c>
      <c r="F6935" s="9" t="s">
        <v>5538</v>
      </c>
      <c r="G6935" s="9" t="s">
        <v>5543</v>
      </c>
      <c r="H6935" s="9" t="s">
        <v>1822</v>
      </c>
      <c r="I6935" s="10"/>
      <c r="J6935" s="10"/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</row>
    <row r="6936" spans="1:24" hidden="1" x14ac:dyDescent="0.2">
      <c r="A6936" s="3">
        <v>45540</v>
      </c>
      <c r="B6936" s="9">
        <v>80</v>
      </c>
      <c r="C6936" s="9" t="s">
        <v>36</v>
      </c>
      <c r="D6936" s="9" t="s">
        <v>2661</v>
      </c>
      <c r="E6936" s="9" t="s">
        <v>2662</v>
      </c>
      <c r="F6936" s="9" t="s">
        <v>97</v>
      </c>
      <c r="G6936" s="9" t="s">
        <v>239</v>
      </c>
      <c r="H6936" s="10" t="s">
        <v>5648</v>
      </c>
      <c r="I6936" s="10"/>
      <c r="J6936" s="10"/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</row>
    <row r="6937" spans="1:24" hidden="1" x14ac:dyDescent="0.2">
      <c r="A6937" s="3">
        <v>45378</v>
      </c>
      <c r="B6937" s="9">
        <v>-15.95</v>
      </c>
      <c r="C6937" s="9" t="s">
        <v>27</v>
      </c>
      <c r="D6937" s="9" t="s">
        <v>28</v>
      </c>
      <c r="E6937" s="9" t="s">
        <v>1879</v>
      </c>
      <c r="F6937" s="9" t="s">
        <v>5538</v>
      </c>
      <c r="G6937" s="9" t="s">
        <v>5543</v>
      </c>
      <c r="H6937" s="9" t="s">
        <v>5627</v>
      </c>
      <c r="I6937" s="10"/>
      <c r="J6937" s="10"/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</row>
    <row r="6938" spans="1:24" hidden="1" x14ac:dyDescent="0.2">
      <c r="A6938" s="3">
        <v>45600</v>
      </c>
      <c r="B6938" s="9">
        <v>-87.5</v>
      </c>
      <c r="C6938" s="9" t="s">
        <v>27</v>
      </c>
      <c r="D6938" s="9" t="s">
        <v>28</v>
      </c>
      <c r="E6938" s="9" t="s">
        <v>577</v>
      </c>
      <c r="F6938" s="9" t="s">
        <v>5538</v>
      </c>
      <c r="G6938" s="9" t="s">
        <v>5543</v>
      </c>
      <c r="H6938" s="9" t="s">
        <v>578</v>
      </c>
      <c r="I6938" s="10"/>
      <c r="J6938" s="10"/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</row>
    <row r="6939" spans="1:24" hidden="1" x14ac:dyDescent="0.2">
      <c r="A6939" s="3">
        <v>45600</v>
      </c>
      <c r="B6939" s="9">
        <v>-56</v>
      </c>
      <c r="C6939" s="9" t="s">
        <v>27</v>
      </c>
      <c r="D6939" s="9" t="s">
        <v>28</v>
      </c>
      <c r="E6939" s="9" t="s">
        <v>577</v>
      </c>
      <c r="F6939" s="9" t="s">
        <v>5538</v>
      </c>
      <c r="G6939" s="9" t="s">
        <v>5543</v>
      </c>
      <c r="H6939" s="9" t="s">
        <v>578</v>
      </c>
      <c r="I6939" s="10"/>
      <c r="J6939" s="10"/>
      <c r="K6939" s="10"/>
      <c r="L6939" s="10"/>
      <c r="M6939" s="10"/>
      <c r="N6939" s="10"/>
      <c r="O6939" s="10"/>
      <c r="P6939" s="10"/>
      <c r="Q6939" s="10"/>
      <c r="R6939" s="10"/>
      <c r="S6939" s="10"/>
      <c r="T6939" s="10"/>
      <c r="U6939" s="10"/>
      <c r="V6939" s="10"/>
      <c r="W6939" s="10"/>
      <c r="X6939" s="10"/>
    </row>
    <row r="6940" spans="1:24" hidden="1" x14ac:dyDescent="0.2">
      <c r="A6940" s="3">
        <v>45899</v>
      </c>
      <c r="B6940" s="9">
        <v>-95.95</v>
      </c>
      <c r="C6940" s="9" t="s">
        <v>172</v>
      </c>
      <c r="D6940" s="10"/>
      <c r="E6940" s="9" t="s">
        <v>4626</v>
      </c>
      <c r="F6940" s="9" t="s">
        <v>5538</v>
      </c>
      <c r="G6940" s="9" t="s">
        <v>5543</v>
      </c>
      <c r="H6940" s="9" t="s">
        <v>4627</v>
      </c>
      <c r="I6940" s="10"/>
      <c r="J6940" s="10"/>
      <c r="K6940" s="10"/>
      <c r="L6940" s="10"/>
      <c r="M6940" s="10"/>
      <c r="N6940" s="10"/>
      <c r="O6940" s="10"/>
      <c r="P6940" s="10"/>
      <c r="Q6940" s="10"/>
      <c r="R6940" s="10"/>
      <c r="S6940" s="10"/>
      <c r="T6940" s="10"/>
      <c r="U6940" s="10"/>
      <c r="V6940" s="10"/>
      <c r="W6940" s="10"/>
      <c r="X6940" s="10"/>
    </row>
    <row r="6941" spans="1:24" hidden="1" x14ac:dyDescent="0.2">
      <c r="A6941" s="3">
        <v>45852</v>
      </c>
      <c r="B6941" s="9">
        <v>-40.950000000000003</v>
      </c>
      <c r="C6941" s="9" t="s">
        <v>27</v>
      </c>
      <c r="D6941" s="9" t="s">
        <v>28</v>
      </c>
      <c r="E6941" s="9" t="s">
        <v>4321</v>
      </c>
      <c r="F6941" s="9" t="s">
        <v>5538</v>
      </c>
      <c r="G6941" s="9" t="s">
        <v>5543</v>
      </c>
      <c r="H6941" s="9" t="s">
        <v>5912</v>
      </c>
      <c r="I6941" s="10"/>
      <c r="J6941" s="10"/>
      <c r="K6941" s="10"/>
      <c r="L6941" s="10"/>
      <c r="M6941" s="10"/>
      <c r="N6941" s="10"/>
      <c r="O6941" s="10"/>
      <c r="P6941" s="10"/>
      <c r="Q6941" s="10"/>
      <c r="R6941" s="10"/>
      <c r="S6941" s="10"/>
      <c r="T6941" s="10"/>
      <c r="U6941" s="10"/>
      <c r="V6941" s="10"/>
      <c r="W6941" s="10"/>
      <c r="X6941" s="10"/>
    </row>
    <row r="6942" spans="1:24" hidden="1" x14ac:dyDescent="0.2">
      <c r="A6942" s="3">
        <v>45433</v>
      </c>
      <c r="B6942" s="9">
        <v>-34.96</v>
      </c>
      <c r="C6942" s="9" t="s">
        <v>27</v>
      </c>
      <c r="D6942" s="9" t="s">
        <v>28</v>
      </c>
      <c r="E6942" s="9" t="s">
        <v>2217</v>
      </c>
      <c r="F6942" s="9" t="s">
        <v>5538</v>
      </c>
      <c r="G6942" s="9" t="s">
        <v>5543</v>
      </c>
      <c r="H6942" s="9" t="s">
        <v>2218</v>
      </c>
      <c r="I6942" s="10"/>
      <c r="J6942" s="10"/>
      <c r="K6942" s="10"/>
      <c r="L6942" s="10"/>
      <c r="M6942" s="10"/>
      <c r="N6942" s="10"/>
      <c r="O6942" s="10"/>
      <c r="P6942" s="10"/>
      <c r="Q6942" s="10"/>
      <c r="R6942" s="10"/>
      <c r="S6942" s="10"/>
      <c r="T6942" s="10"/>
      <c r="U6942" s="10"/>
      <c r="V6942" s="10"/>
      <c r="W6942" s="10"/>
      <c r="X6942" s="10"/>
    </row>
    <row r="6943" spans="1:24" hidden="1" x14ac:dyDescent="0.2">
      <c r="A6943" s="3">
        <v>45978</v>
      </c>
      <c r="B6943" s="9">
        <v>-28.97</v>
      </c>
      <c r="C6943" s="9" t="s">
        <v>27</v>
      </c>
      <c r="D6943" s="9" t="s">
        <v>28</v>
      </c>
      <c r="E6943" s="9" t="s">
        <v>5269</v>
      </c>
      <c r="F6943" s="9" t="s">
        <v>5538</v>
      </c>
      <c r="G6943" s="9" t="s">
        <v>5543</v>
      </c>
      <c r="H6943" s="9" t="s">
        <v>2218</v>
      </c>
      <c r="I6943" s="10"/>
      <c r="J6943" s="10"/>
      <c r="K6943" s="10"/>
      <c r="L6943" s="10"/>
      <c r="M6943" s="10"/>
      <c r="N6943" s="10"/>
      <c r="O6943" s="10"/>
      <c r="P6943" s="10"/>
      <c r="Q6943" s="10"/>
      <c r="R6943" s="10"/>
      <c r="S6943" s="10"/>
      <c r="T6943" s="10"/>
      <c r="U6943" s="10"/>
      <c r="V6943" s="10"/>
      <c r="W6943" s="10"/>
      <c r="X6943" s="10"/>
    </row>
    <row r="6944" spans="1:24" hidden="1" x14ac:dyDescent="0.2">
      <c r="A6944" s="3">
        <v>45322</v>
      </c>
      <c r="B6944" s="9">
        <v>-12</v>
      </c>
      <c r="C6944" s="9" t="s">
        <v>27</v>
      </c>
      <c r="D6944" s="9" t="s">
        <v>28</v>
      </c>
      <c r="E6944" s="9" t="s">
        <v>136</v>
      </c>
      <c r="F6944" s="9" t="s">
        <v>5538</v>
      </c>
      <c r="G6944" s="9" t="s">
        <v>5543</v>
      </c>
      <c r="H6944" s="10" t="s">
        <v>5913</v>
      </c>
      <c r="I6944" s="10"/>
      <c r="J6944" s="10"/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</row>
    <row r="6945" spans="1:24" hidden="1" x14ac:dyDescent="0.2">
      <c r="A6945" s="3">
        <v>45384</v>
      </c>
      <c r="B6945" s="9">
        <v>-19</v>
      </c>
      <c r="C6945" s="9" t="s">
        <v>27</v>
      </c>
      <c r="D6945" s="9" t="s">
        <v>28</v>
      </c>
      <c r="E6945" s="9" t="s">
        <v>136</v>
      </c>
      <c r="F6945" s="9" t="s">
        <v>5538</v>
      </c>
      <c r="G6945" s="9" t="s">
        <v>5543</v>
      </c>
      <c r="H6945" s="10" t="s">
        <v>5913</v>
      </c>
      <c r="I6945" s="10"/>
      <c r="J6945" s="10"/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</row>
    <row r="6946" spans="1:24" hidden="1" x14ac:dyDescent="0.2">
      <c r="A6946" s="3">
        <v>45391</v>
      </c>
      <c r="B6946" s="9">
        <v>-13</v>
      </c>
      <c r="C6946" s="9" t="s">
        <v>27</v>
      </c>
      <c r="D6946" s="9" t="s">
        <v>28</v>
      </c>
      <c r="E6946" s="9" t="s">
        <v>136</v>
      </c>
      <c r="F6946" s="9" t="s">
        <v>5538</v>
      </c>
      <c r="G6946" s="9" t="s">
        <v>5543</v>
      </c>
      <c r="H6946" s="10" t="s">
        <v>5913</v>
      </c>
      <c r="I6946" s="10"/>
      <c r="J6946" s="10"/>
      <c r="K6946" s="10"/>
      <c r="L6946" s="10"/>
      <c r="M6946" s="10"/>
      <c r="N6946" s="10"/>
      <c r="O6946" s="10"/>
      <c r="P6946" s="10"/>
      <c r="Q6946" s="10"/>
      <c r="R6946" s="10"/>
      <c r="S6946" s="10"/>
      <c r="T6946" s="10"/>
      <c r="U6946" s="10"/>
      <c r="V6946" s="10"/>
      <c r="W6946" s="10"/>
      <c r="X6946" s="10"/>
    </row>
    <row r="6947" spans="1:24" hidden="1" x14ac:dyDescent="0.2">
      <c r="A6947" s="3">
        <v>45397</v>
      </c>
      <c r="B6947" s="9">
        <v>-10</v>
      </c>
      <c r="C6947" s="9" t="s">
        <v>27</v>
      </c>
      <c r="D6947" s="9" t="s">
        <v>28</v>
      </c>
      <c r="E6947" s="9" t="s">
        <v>136</v>
      </c>
      <c r="F6947" s="9" t="s">
        <v>5538</v>
      </c>
      <c r="G6947" s="9" t="s">
        <v>5543</v>
      </c>
      <c r="H6947" s="10" t="s">
        <v>5913</v>
      </c>
      <c r="I6947" s="10"/>
      <c r="J6947" s="10"/>
      <c r="K6947" s="10"/>
      <c r="L6947" s="10"/>
      <c r="M6947" s="10"/>
      <c r="N6947" s="10"/>
      <c r="O6947" s="10"/>
      <c r="P6947" s="10"/>
      <c r="Q6947" s="10"/>
      <c r="R6947" s="10"/>
      <c r="S6947" s="10"/>
      <c r="T6947" s="10"/>
      <c r="U6947" s="10"/>
      <c r="V6947" s="10"/>
      <c r="W6947" s="10"/>
      <c r="X6947" s="10"/>
    </row>
    <row r="6948" spans="1:24" hidden="1" x14ac:dyDescent="0.2">
      <c r="A6948" s="3">
        <v>45432</v>
      </c>
      <c r="B6948" s="9">
        <v>-12.5</v>
      </c>
      <c r="C6948" s="9" t="s">
        <v>27</v>
      </c>
      <c r="D6948" s="9" t="s">
        <v>28</v>
      </c>
      <c r="E6948" s="9" t="s">
        <v>136</v>
      </c>
      <c r="F6948" s="9" t="s">
        <v>5538</v>
      </c>
      <c r="G6948" s="9" t="s">
        <v>5543</v>
      </c>
      <c r="H6948" s="10" t="s">
        <v>5913</v>
      </c>
      <c r="I6948" s="10"/>
      <c r="J6948" s="10"/>
      <c r="K6948" s="10"/>
      <c r="L6948" s="10"/>
      <c r="M6948" s="10"/>
      <c r="N6948" s="10"/>
      <c r="O6948" s="10"/>
      <c r="P6948" s="10"/>
      <c r="Q6948" s="10"/>
      <c r="R6948" s="10"/>
      <c r="S6948" s="10"/>
      <c r="T6948" s="10"/>
      <c r="U6948" s="10"/>
      <c r="V6948" s="10"/>
      <c r="W6948" s="10"/>
      <c r="X6948" s="10"/>
    </row>
    <row r="6949" spans="1:24" hidden="1" x14ac:dyDescent="0.2">
      <c r="A6949" s="3">
        <v>45495</v>
      </c>
      <c r="B6949" s="9">
        <v>-15</v>
      </c>
      <c r="C6949" s="9" t="s">
        <v>27</v>
      </c>
      <c r="D6949" s="9" t="s">
        <v>28</v>
      </c>
      <c r="E6949" s="9" t="s">
        <v>136</v>
      </c>
      <c r="F6949" s="9" t="s">
        <v>5538</v>
      </c>
      <c r="G6949" s="9" t="s">
        <v>5543</v>
      </c>
      <c r="H6949" s="10" t="s">
        <v>5913</v>
      </c>
      <c r="I6949" s="10"/>
      <c r="J6949" s="10"/>
      <c r="K6949" s="10"/>
      <c r="L6949" s="10"/>
      <c r="M6949" s="10"/>
      <c r="N6949" s="10"/>
      <c r="O6949" s="10"/>
      <c r="P6949" s="10"/>
      <c r="Q6949" s="10"/>
      <c r="R6949" s="10"/>
      <c r="S6949" s="10"/>
      <c r="T6949" s="10"/>
      <c r="U6949" s="10"/>
      <c r="V6949" s="10"/>
      <c r="W6949" s="10"/>
      <c r="X6949" s="10"/>
    </row>
    <row r="6950" spans="1:24" hidden="1" x14ac:dyDescent="0.2">
      <c r="A6950" s="3">
        <v>45502</v>
      </c>
      <c r="B6950" s="9">
        <v>-13</v>
      </c>
      <c r="C6950" s="9" t="s">
        <v>27</v>
      </c>
      <c r="D6950" s="9" t="s">
        <v>28</v>
      </c>
      <c r="E6950" s="9" t="s">
        <v>136</v>
      </c>
      <c r="F6950" s="9" t="s">
        <v>5538</v>
      </c>
      <c r="G6950" s="9" t="s">
        <v>5543</v>
      </c>
      <c r="H6950" s="10" t="s">
        <v>5913</v>
      </c>
      <c r="I6950" s="10"/>
      <c r="J6950" s="10"/>
      <c r="K6950" s="10"/>
      <c r="L6950" s="10"/>
      <c r="M6950" s="10"/>
      <c r="N6950" s="10"/>
      <c r="O6950" s="10"/>
      <c r="P6950" s="10"/>
      <c r="Q6950" s="10"/>
      <c r="R6950" s="10"/>
      <c r="S6950" s="10"/>
      <c r="T6950" s="10"/>
      <c r="U6950" s="10"/>
      <c r="V6950" s="10"/>
      <c r="W6950" s="10"/>
      <c r="X6950" s="10"/>
    </row>
    <row r="6951" spans="1:24" hidden="1" x14ac:dyDescent="0.2">
      <c r="A6951" s="3">
        <v>45574</v>
      </c>
      <c r="B6951" s="9">
        <v>-7.47</v>
      </c>
      <c r="C6951" s="9" t="s">
        <v>27</v>
      </c>
      <c r="D6951" s="9" t="s">
        <v>28</v>
      </c>
      <c r="E6951" s="9" t="s">
        <v>136</v>
      </c>
      <c r="F6951" s="9" t="s">
        <v>5538</v>
      </c>
      <c r="G6951" s="9" t="s">
        <v>5543</v>
      </c>
      <c r="H6951" s="10" t="s">
        <v>5913</v>
      </c>
      <c r="I6951" s="10"/>
      <c r="J6951" s="10"/>
      <c r="K6951" s="10"/>
      <c r="L6951" s="10"/>
      <c r="M6951" s="10"/>
      <c r="N6951" s="10"/>
      <c r="O6951" s="10"/>
      <c r="P6951" s="10"/>
      <c r="Q6951" s="10"/>
      <c r="R6951" s="10"/>
      <c r="S6951" s="10"/>
      <c r="T6951" s="10"/>
      <c r="U6951" s="10"/>
      <c r="V6951" s="10"/>
      <c r="W6951" s="10"/>
      <c r="X6951" s="10"/>
    </row>
    <row r="6952" spans="1:24" hidden="1" x14ac:dyDescent="0.2">
      <c r="A6952" s="3">
        <v>45593</v>
      </c>
      <c r="B6952" s="9">
        <v>-10</v>
      </c>
      <c r="C6952" s="9" t="s">
        <v>27</v>
      </c>
      <c r="D6952" s="9" t="s">
        <v>28</v>
      </c>
      <c r="E6952" s="9" t="s">
        <v>136</v>
      </c>
      <c r="F6952" s="9" t="s">
        <v>5538</v>
      </c>
      <c r="G6952" s="9" t="s">
        <v>5543</v>
      </c>
      <c r="H6952" s="10" t="s">
        <v>5913</v>
      </c>
      <c r="I6952" s="10"/>
      <c r="J6952" s="10"/>
      <c r="K6952" s="10"/>
      <c r="L6952" s="10"/>
      <c r="M6952" s="10"/>
      <c r="N6952" s="10"/>
      <c r="O6952" s="10"/>
      <c r="P6952" s="10"/>
      <c r="Q6952" s="10"/>
      <c r="R6952" s="10"/>
      <c r="S6952" s="10"/>
      <c r="T6952" s="10"/>
      <c r="U6952" s="10"/>
      <c r="V6952" s="10"/>
      <c r="W6952" s="10"/>
      <c r="X6952" s="10"/>
    </row>
    <row r="6953" spans="1:24" hidden="1" x14ac:dyDescent="0.2">
      <c r="A6953" s="3">
        <v>45631</v>
      </c>
      <c r="B6953" s="9">
        <v>-10</v>
      </c>
      <c r="C6953" s="9" t="s">
        <v>27</v>
      </c>
      <c r="D6953" s="9" t="s">
        <v>28</v>
      </c>
      <c r="E6953" s="9" t="s">
        <v>136</v>
      </c>
      <c r="F6953" s="9" t="s">
        <v>5538</v>
      </c>
      <c r="G6953" s="9" t="s">
        <v>5543</v>
      </c>
      <c r="H6953" s="10" t="s">
        <v>5913</v>
      </c>
      <c r="I6953" s="10"/>
      <c r="J6953" s="10"/>
      <c r="K6953" s="10"/>
      <c r="L6953" s="10"/>
      <c r="M6953" s="10"/>
      <c r="N6953" s="10"/>
      <c r="O6953" s="10"/>
      <c r="P6953" s="10"/>
      <c r="Q6953" s="10"/>
      <c r="R6953" s="10"/>
      <c r="S6953" s="10"/>
      <c r="T6953" s="10"/>
      <c r="U6953" s="10"/>
      <c r="V6953" s="10"/>
      <c r="W6953" s="10"/>
      <c r="X6953" s="10"/>
    </row>
    <row r="6954" spans="1:24" hidden="1" x14ac:dyDescent="0.2">
      <c r="A6954" s="3">
        <v>45832</v>
      </c>
      <c r="B6954" s="9">
        <v>-10</v>
      </c>
      <c r="C6954" s="9" t="s">
        <v>27</v>
      </c>
      <c r="D6954" s="9" t="s">
        <v>28</v>
      </c>
      <c r="E6954" s="9" t="s">
        <v>136</v>
      </c>
      <c r="F6954" s="9" t="s">
        <v>5538</v>
      </c>
      <c r="G6954" s="9" t="s">
        <v>5543</v>
      </c>
      <c r="H6954" s="10" t="s">
        <v>5913</v>
      </c>
      <c r="I6954" s="10"/>
      <c r="J6954" s="10"/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</row>
    <row r="6955" spans="1:24" hidden="1" x14ac:dyDescent="0.2">
      <c r="A6955" s="3">
        <v>45923</v>
      </c>
      <c r="B6955" s="9">
        <v>-15</v>
      </c>
      <c r="C6955" s="9" t="s">
        <v>27</v>
      </c>
      <c r="D6955" s="9" t="s">
        <v>28</v>
      </c>
      <c r="E6955" s="9" t="s">
        <v>136</v>
      </c>
      <c r="F6955" s="9" t="s">
        <v>5538</v>
      </c>
      <c r="G6955" s="9" t="s">
        <v>5543</v>
      </c>
      <c r="H6955" s="10" t="s">
        <v>5913</v>
      </c>
      <c r="I6955" s="10"/>
      <c r="J6955" s="10"/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</row>
    <row r="6956" spans="1:24" hidden="1" x14ac:dyDescent="0.2">
      <c r="A6956" s="3">
        <v>45882</v>
      </c>
      <c r="B6956" s="9">
        <v>-15</v>
      </c>
      <c r="C6956" s="9" t="s">
        <v>172</v>
      </c>
      <c r="D6956" s="10"/>
      <c r="E6956" s="9" t="s">
        <v>4505</v>
      </c>
      <c r="F6956" s="9" t="s">
        <v>5538</v>
      </c>
      <c r="G6956" s="9" t="s">
        <v>5543</v>
      </c>
      <c r="H6956" s="10" t="s">
        <v>5913</v>
      </c>
      <c r="I6956" s="10"/>
      <c r="J6956" s="10"/>
      <c r="K6956" s="10"/>
      <c r="L6956" s="10"/>
      <c r="M6956" s="10"/>
      <c r="N6956" s="10"/>
      <c r="O6956" s="10"/>
      <c r="P6956" s="10"/>
      <c r="Q6956" s="10"/>
      <c r="R6956" s="10"/>
      <c r="S6956" s="10"/>
      <c r="T6956" s="10"/>
      <c r="U6956" s="10"/>
      <c r="V6956" s="10"/>
      <c r="W6956" s="10"/>
      <c r="X6956" s="10"/>
    </row>
    <row r="6957" spans="1:24" hidden="1" x14ac:dyDescent="0.2">
      <c r="A6957" s="3">
        <v>45797</v>
      </c>
      <c r="B6957" s="9">
        <v>-15</v>
      </c>
      <c r="C6957" s="9" t="s">
        <v>172</v>
      </c>
      <c r="D6957" s="10"/>
      <c r="E6957" s="9" t="s">
        <v>3968</v>
      </c>
      <c r="F6957" s="9" t="s">
        <v>5538</v>
      </c>
      <c r="G6957" s="9" t="s">
        <v>5543</v>
      </c>
      <c r="H6957" s="10" t="s">
        <v>5913</v>
      </c>
      <c r="I6957" s="10"/>
      <c r="J6957" s="10"/>
      <c r="K6957" s="10"/>
      <c r="L6957" s="10"/>
      <c r="M6957" s="10"/>
      <c r="N6957" s="10"/>
      <c r="O6957" s="10"/>
      <c r="P6957" s="10"/>
      <c r="Q6957" s="10"/>
      <c r="R6957" s="10"/>
      <c r="S6957" s="10"/>
      <c r="T6957" s="10"/>
      <c r="U6957" s="10"/>
      <c r="V6957" s="10"/>
      <c r="W6957" s="10"/>
      <c r="X6957" s="10"/>
    </row>
    <row r="6958" spans="1:24" hidden="1" x14ac:dyDescent="0.2">
      <c r="A6958" s="3">
        <v>45782</v>
      </c>
      <c r="B6958" s="9">
        <v>-22.41</v>
      </c>
      <c r="C6958" s="9" t="s">
        <v>172</v>
      </c>
      <c r="D6958" s="10"/>
      <c r="E6958" s="9" t="s">
        <v>3850</v>
      </c>
      <c r="F6958" s="9" t="s">
        <v>5538</v>
      </c>
      <c r="G6958" s="9" t="s">
        <v>5543</v>
      </c>
      <c r="H6958" s="10" t="s">
        <v>5889</v>
      </c>
      <c r="I6958" s="10"/>
      <c r="J6958" s="10"/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</row>
    <row r="6959" spans="1:24" hidden="1" x14ac:dyDescent="0.2">
      <c r="A6959" s="3">
        <v>45677</v>
      </c>
      <c r="B6959" s="9">
        <v>-8.5</v>
      </c>
      <c r="C6959" s="9" t="s">
        <v>27</v>
      </c>
      <c r="D6959" s="9" t="s">
        <v>28</v>
      </c>
      <c r="E6959" s="9" t="s">
        <v>3375</v>
      </c>
      <c r="F6959" s="9" t="s">
        <v>5538</v>
      </c>
      <c r="G6959" s="9" t="s">
        <v>5543</v>
      </c>
      <c r="H6959" s="9" t="s">
        <v>3376</v>
      </c>
      <c r="I6959" s="10"/>
      <c r="J6959" s="10"/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</row>
    <row r="6960" spans="1:24" hidden="1" x14ac:dyDescent="0.2">
      <c r="A6960" s="3">
        <v>45453</v>
      </c>
      <c r="B6960" s="9">
        <v>-45</v>
      </c>
      <c r="C6960" s="9" t="s">
        <v>27</v>
      </c>
      <c r="D6960" s="9" t="s">
        <v>28</v>
      </c>
      <c r="E6960" s="9" t="s">
        <v>2293</v>
      </c>
      <c r="F6960" s="9" t="s">
        <v>5538</v>
      </c>
      <c r="G6960" s="9" t="s">
        <v>5543</v>
      </c>
      <c r="H6960" s="9" t="s">
        <v>2294</v>
      </c>
      <c r="I6960" s="10"/>
      <c r="J6960" s="10"/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</row>
    <row r="6961" spans="1:24" hidden="1" x14ac:dyDescent="0.2">
      <c r="A6961" s="3">
        <v>45453</v>
      </c>
      <c r="B6961" s="9">
        <v>-9</v>
      </c>
      <c r="C6961" s="9" t="s">
        <v>27</v>
      </c>
      <c r="D6961" s="9" t="s">
        <v>28</v>
      </c>
      <c r="E6961" s="9" t="s">
        <v>2293</v>
      </c>
      <c r="F6961" s="9" t="s">
        <v>5538</v>
      </c>
      <c r="G6961" s="9" t="s">
        <v>5543</v>
      </c>
      <c r="H6961" s="9" t="s">
        <v>2294</v>
      </c>
      <c r="I6961" s="10"/>
      <c r="J6961" s="10"/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</row>
    <row r="6962" spans="1:24" hidden="1" x14ac:dyDescent="0.2">
      <c r="A6962" s="3">
        <v>45464</v>
      </c>
      <c r="B6962" s="9">
        <v>-16</v>
      </c>
      <c r="C6962" s="9" t="s">
        <v>27</v>
      </c>
      <c r="D6962" s="9" t="s">
        <v>28</v>
      </c>
      <c r="E6962" s="9" t="s">
        <v>2293</v>
      </c>
      <c r="F6962" s="9" t="s">
        <v>5538</v>
      </c>
      <c r="G6962" s="9" t="s">
        <v>5543</v>
      </c>
      <c r="H6962" s="9" t="s">
        <v>2294</v>
      </c>
      <c r="I6962" s="10"/>
      <c r="J6962" s="10"/>
      <c r="K6962" s="10"/>
      <c r="L6962" s="10"/>
      <c r="M6962" s="10"/>
      <c r="N6962" s="10"/>
      <c r="O6962" s="10"/>
      <c r="P6962" s="10"/>
      <c r="Q6962" s="10"/>
      <c r="R6962" s="10"/>
      <c r="S6962" s="10"/>
      <c r="T6962" s="10"/>
      <c r="U6962" s="10"/>
      <c r="V6962" s="10"/>
      <c r="W6962" s="10"/>
      <c r="X6962" s="10"/>
    </row>
    <row r="6963" spans="1:24" hidden="1" x14ac:dyDescent="0.2">
      <c r="A6963" s="3">
        <v>45475</v>
      </c>
      <c r="B6963" s="9">
        <v>-12</v>
      </c>
      <c r="C6963" s="9" t="s">
        <v>27</v>
      </c>
      <c r="D6963" s="9" t="s">
        <v>28</v>
      </c>
      <c r="E6963" s="9" t="s">
        <v>2293</v>
      </c>
      <c r="F6963" s="9" t="s">
        <v>5538</v>
      </c>
      <c r="G6963" s="9" t="s">
        <v>5543</v>
      </c>
      <c r="H6963" s="9" t="s">
        <v>2294</v>
      </c>
      <c r="I6963" s="10"/>
      <c r="J6963" s="10"/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</row>
    <row r="6964" spans="1:24" hidden="1" x14ac:dyDescent="0.2">
      <c r="A6964" s="3">
        <v>45544</v>
      </c>
      <c r="B6964" s="9">
        <v>-6.7</v>
      </c>
      <c r="C6964" s="9" t="s">
        <v>27</v>
      </c>
      <c r="D6964" s="9" t="s">
        <v>28</v>
      </c>
      <c r="E6964" s="9" t="s">
        <v>2293</v>
      </c>
      <c r="F6964" s="9" t="s">
        <v>5538</v>
      </c>
      <c r="G6964" s="9" t="s">
        <v>5543</v>
      </c>
      <c r="H6964" s="9" t="s">
        <v>2294</v>
      </c>
      <c r="I6964" s="10"/>
      <c r="J6964" s="10"/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</row>
    <row r="6965" spans="1:24" hidden="1" x14ac:dyDescent="0.2">
      <c r="A6965" s="3">
        <v>45547</v>
      </c>
      <c r="B6965" s="9">
        <v>-9.6999999999999993</v>
      </c>
      <c r="C6965" s="9" t="s">
        <v>27</v>
      </c>
      <c r="D6965" s="9" t="s">
        <v>28</v>
      </c>
      <c r="E6965" s="9" t="s">
        <v>2293</v>
      </c>
      <c r="F6965" s="9" t="s">
        <v>5538</v>
      </c>
      <c r="G6965" s="9" t="s">
        <v>5543</v>
      </c>
      <c r="H6965" s="9" t="s">
        <v>2294</v>
      </c>
      <c r="I6965" s="10"/>
      <c r="J6965" s="10"/>
      <c r="K6965" s="10"/>
      <c r="L6965" s="10"/>
      <c r="M6965" s="10"/>
      <c r="N6965" s="10"/>
      <c r="O6965" s="10"/>
      <c r="P6965" s="10"/>
      <c r="Q6965" s="10"/>
      <c r="R6965" s="10"/>
      <c r="S6965" s="10"/>
      <c r="T6965" s="10"/>
      <c r="U6965" s="10"/>
      <c r="V6965" s="10"/>
      <c r="W6965" s="10"/>
      <c r="X6965" s="10"/>
    </row>
    <row r="6966" spans="1:24" hidden="1" x14ac:dyDescent="0.2">
      <c r="A6966" s="3">
        <v>45560</v>
      </c>
      <c r="B6966" s="9">
        <v>-6.7</v>
      </c>
      <c r="C6966" s="9" t="s">
        <v>27</v>
      </c>
      <c r="D6966" s="9" t="s">
        <v>28</v>
      </c>
      <c r="E6966" s="9" t="s">
        <v>2293</v>
      </c>
      <c r="F6966" s="9" t="s">
        <v>5538</v>
      </c>
      <c r="G6966" s="9" t="s">
        <v>5543</v>
      </c>
      <c r="H6966" s="9" t="s">
        <v>2294</v>
      </c>
      <c r="I6966" s="10"/>
      <c r="J6966" s="10"/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</row>
    <row r="6967" spans="1:24" hidden="1" x14ac:dyDescent="0.2">
      <c r="A6967" s="3">
        <v>45719</v>
      </c>
      <c r="B6967" s="9">
        <v>-16</v>
      </c>
      <c r="C6967" s="9" t="s">
        <v>27</v>
      </c>
      <c r="D6967" s="9" t="s">
        <v>28</v>
      </c>
      <c r="E6967" s="9" t="s">
        <v>2293</v>
      </c>
      <c r="F6967" s="9" t="s">
        <v>5538</v>
      </c>
      <c r="G6967" s="9" t="s">
        <v>5543</v>
      </c>
      <c r="H6967" s="9" t="s">
        <v>2294</v>
      </c>
      <c r="I6967" s="10"/>
      <c r="J6967" s="10"/>
      <c r="K6967" s="10"/>
      <c r="L6967" s="10"/>
      <c r="M6967" s="10"/>
      <c r="N6967" s="10"/>
      <c r="O6967" s="10"/>
      <c r="P6967" s="10"/>
      <c r="Q6967" s="10"/>
      <c r="R6967" s="10"/>
      <c r="S6967" s="10"/>
      <c r="T6967" s="10"/>
      <c r="U6967" s="10"/>
      <c r="V6967" s="10"/>
      <c r="W6967" s="10"/>
      <c r="X6967" s="10"/>
    </row>
    <row r="6968" spans="1:24" hidden="1" x14ac:dyDescent="0.2">
      <c r="A6968" s="3">
        <v>45966</v>
      </c>
      <c r="B6968" s="9">
        <v>-13.3</v>
      </c>
      <c r="C6968" s="9" t="s">
        <v>27</v>
      </c>
      <c r="D6968" s="9" t="s">
        <v>28</v>
      </c>
      <c r="E6968" s="9" t="s">
        <v>2293</v>
      </c>
      <c r="F6968" s="9" t="s">
        <v>5538</v>
      </c>
      <c r="G6968" s="9" t="s">
        <v>5543</v>
      </c>
      <c r="H6968" s="9" t="s">
        <v>2294</v>
      </c>
      <c r="I6968" s="10"/>
      <c r="J6968" s="10"/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</row>
    <row r="6969" spans="1:24" hidden="1" x14ac:dyDescent="0.2">
      <c r="A6969" s="3">
        <v>45966</v>
      </c>
      <c r="B6969" s="9">
        <v>-13.3</v>
      </c>
      <c r="C6969" s="9" t="s">
        <v>27</v>
      </c>
      <c r="D6969" s="9" t="s">
        <v>28</v>
      </c>
      <c r="E6969" s="9" t="s">
        <v>2293</v>
      </c>
      <c r="F6969" s="9" t="s">
        <v>5538</v>
      </c>
      <c r="G6969" s="9" t="s">
        <v>5543</v>
      </c>
      <c r="H6969" s="9" t="s">
        <v>2294</v>
      </c>
      <c r="I6969" s="10"/>
      <c r="J6969" s="10"/>
      <c r="K6969" s="10"/>
      <c r="L6969" s="10"/>
      <c r="M6969" s="10"/>
      <c r="N6969" s="10"/>
      <c r="O6969" s="10"/>
      <c r="P6969" s="10"/>
      <c r="Q6969" s="10"/>
      <c r="R6969" s="10"/>
      <c r="S6969" s="10"/>
      <c r="T6969" s="10"/>
      <c r="U6969" s="10"/>
      <c r="V6969" s="10"/>
      <c r="W6969" s="10"/>
      <c r="X6969" s="10"/>
    </row>
    <row r="6970" spans="1:24" hidden="1" x14ac:dyDescent="0.2">
      <c r="A6970" s="3">
        <v>45967</v>
      </c>
      <c r="B6970" s="9">
        <v>-11</v>
      </c>
      <c r="C6970" s="9" t="s">
        <v>27</v>
      </c>
      <c r="D6970" s="9" t="s">
        <v>28</v>
      </c>
      <c r="E6970" s="9" t="s">
        <v>2293</v>
      </c>
      <c r="F6970" s="9" t="s">
        <v>5538</v>
      </c>
      <c r="G6970" s="9" t="s">
        <v>5543</v>
      </c>
      <c r="H6970" s="9" t="s">
        <v>2294</v>
      </c>
      <c r="I6970" s="10"/>
      <c r="J6970" s="10"/>
      <c r="K6970" s="10"/>
      <c r="L6970" s="10"/>
      <c r="M6970" s="10"/>
      <c r="N6970" s="10"/>
      <c r="O6970" s="10"/>
      <c r="P6970" s="10"/>
      <c r="Q6970" s="10"/>
      <c r="R6970" s="10"/>
      <c r="S6970" s="10"/>
      <c r="T6970" s="10"/>
      <c r="U6970" s="10"/>
      <c r="V6970" s="10"/>
      <c r="W6970" s="10"/>
      <c r="X6970" s="10"/>
    </row>
    <row r="6971" spans="1:24" hidden="1" x14ac:dyDescent="0.2">
      <c r="A6971" s="3">
        <v>45967</v>
      </c>
      <c r="B6971" s="9">
        <v>-11</v>
      </c>
      <c r="C6971" s="9" t="s">
        <v>27</v>
      </c>
      <c r="D6971" s="9" t="s">
        <v>28</v>
      </c>
      <c r="E6971" s="9" t="s">
        <v>2293</v>
      </c>
      <c r="F6971" s="9" t="s">
        <v>5538</v>
      </c>
      <c r="G6971" s="9" t="s">
        <v>5543</v>
      </c>
      <c r="H6971" s="9" t="s">
        <v>2294</v>
      </c>
      <c r="I6971" s="10"/>
      <c r="J6971" s="10"/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</row>
    <row r="6972" spans="1:24" hidden="1" x14ac:dyDescent="0.2">
      <c r="A6972" s="3">
        <v>46006</v>
      </c>
      <c r="B6972" s="9">
        <v>-10.23</v>
      </c>
      <c r="C6972" s="9" t="s">
        <v>27</v>
      </c>
      <c r="D6972" s="9" t="s">
        <v>28</v>
      </c>
      <c r="E6972" s="9" t="s">
        <v>2293</v>
      </c>
      <c r="F6972" s="9" t="s">
        <v>5538</v>
      </c>
      <c r="G6972" s="9" t="s">
        <v>5543</v>
      </c>
      <c r="H6972" s="9" t="s">
        <v>2294</v>
      </c>
      <c r="I6972" s="10"/>
      <c r="J6972" s="10"/>
      <c r="K6972" s="10"/>
      <c r="L6972" s="10"/>
      <c r="M6972" s="10"/>
      <c r="N6972" s="10"/>
      <c r="O6972" s="10"/>
      <c r="P6972" s="10"/>
      <c r="Q6972" s="10"/>
      <c r="R6972" s="10"/>
      <c r="S6972" s="10"/>
      <c r="T6972" s="10"/>
      <c r="U6972" s="10"/>
      <c r="V6972" s="10"/>
      <c r="W6972" s="10"/>
      <c r="X6972" s="10"/>
    </row>
    <row r="6973" spans="1:24" hidden="1" x14ac:dyDescent="0.2">
      <c r="A6973" s="3">
        <v>45881</v>
      </c>
      <c r="B6973" s="9">
        <v>-10.3</v>
      </c>
      <c r="C6973" s="9" t="s">
        <v>172</v>
      </c>
      <c r="D6973" s="10"/>
      <c r="E6973" s="9" t="s">
        <v>4501</v>
      </c>
      <c r="F6973" s="9" t="s">
        <v>5538</v>
      </c>
      <c r="G6973" s="9" t="s">
        <v>5543</v>
      </c>
      <c r="H6973" s="9" t="s">
        <v>2294</v>
      </c>
      <c r="I6973" s="10"/>
      <c r="J6973" s="10"/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</row>
    <row r="6974" spans="1:24" hidden="1" x14ac:dyDescent="0.2">
      <c r="A6974" s="3">
        <v>45884</v>
      </c>
      <c r="B6974" s="9">
        <v>-26.6</v>
      </c>
      <c r="C6974" s="9" t="s">
        <v>172</v>
      </c>
      <c r="D6974" s="10"/>
      <c r="E6974" s="9" t="s">
        <v>4517</v>
      </c>
      <c r="F6974" s="9" t="s">
        <v>5538</v>
      </c>
      <c r="G6974" s="9" t="s">
        <v>5543</v>
      </c>
      <c r="H6974" s="9" t="s">
        <v>2294</v>
      </c>
      <c r="I6974" s="10"/>
      <c r="J6974" s="10"/>
      <c r="K6974" s="10"/>
      <c r="L6974" s="10"/>
      <c r="M6974" s="10"/>
      <c r="N6974" s="10"/>
      <c r="O6974" s="10"/>
      <c r="P6974" s="10"/>
      <c r="Q6974" s="10"/>
      <c r="R6974" s="10"/>
      <c r="S6974" s="10"/>
      <c r="T6974" s="10"/>
      <c r="U6974" s="10"/>
      <c r="V6974" s="10"/>
      <c r="W6974" s="10"/>
      <c r="X6974" s="10"/>
    </row>
    <row r="6975" spans="1:24" hidden="1" x14ac:dyDescent="0.2">
      <c r="A6975" s="3">
        <v>45895</v>
      </c>
      <c r="B6975" s="9">
        <v>-19.91</v>
      </c>
      <c r="C6975" s="9" t="s">
        <v>172</v>
      </c>
      <c r="D6975" s="10"/>
      <c r="E6975" s="9" t="s">
        <v>4587</v>
      </c>
      <c r="F6975" s="9" t="s">
        <v>5538</v>
      </c>
      <c r="G6975" s="9" t="s">
        <v>5543</v>
      </c>
      <c r="H6975" s="9" t="s">
        <v>2294</v>
      </c>
      <c r="I6975" s="10"/>
      <c r="J6975" s="10"/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</row>
    <row r="6976" spans="1:24" hidden="1" x14ac:dyDescent="0.2">
      <c r="A6976" s="3">
        <v>45993</v>
      </c>
      <c r="B6976" s="9">
        <v>-19.3</v>
      </c>
      <c r="C6976" s="9" t="s">
        <v>172</v>
      </c>
      <c r="D6976" s="10"/>
      <c r="E6976" s="9" t="s">
        <v>5353</v>
      </c>
      <c r="F6976" s="9" t="s">
        <v>5538</v>
      </c>
      <c r="G6976" s="9" t="s">
        <v>5543</v>
      </c>
      <c r="H6976" s="9" t="s">
        <v>2294</v>
      </c>
      <c r="I6976" s="10"/>
      <c r="J6976" s="10"/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</row>
    <row r="6977" spans="1:24" hidden="1" x14ac:dyDescent="0.2">
      <c r="A6977" s="3">
        <v>45425</v>
      </c>
      <c r="B6977" s="9">
        <v>-36.54</v>
      </c>
      <c r="C6977" s="9" t="s">
        <v>27</v>
      </c>
      <c r="D6977" s="9" t="s">
        <v>28</v>
      </c>
      <c r="E6977" s="9" t="s">
        <v>2163</v>
      </c>
      <c r="F6977" s="9" t="s">
        <v>5538</v>
      </c>
      <c r="G6977" s="9" t="s">
        <v>5543</v>
      </c>
      <c r="H6977" s="9" t="s">
        <v>5610</v>
      </c>
      <c r="I6977" s="10"/>
      <c r="J6977" s="10"/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</row>
    <row r="6978" spans="1:24" hidden="1" x14ac:dyDescent="0.2">
      <c r="A6978" s="3">
        <v>45425</v>
      </c>
      <c r="B6978" s="9">
        <v>-26.39</v>
      </c>
      <c r="C6978" s="9" t="s">
        <v>27</v>
      </c>
      <c r="D6978" s="9" t="s">
        <v>28</v>
      </c>
      <c r="E6978" s="9" t="s">
        <v>2163</v>
      </c>
      <c r="F6978" s="9" t="s">
        <v>5538</v>
      </c>
      <c r="G6978" s="9" t="s">
        <v>5543</v>
      </c>
      <c r="H6978" s="9" t="s">
        <v>5610</v>
      </c>
      <c r="I6978" s="10"/>
      <c r="J6978" s="10"/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</row>
    <row r="6979" spans="1:24" hidden="1" x14ac:dyDescent="0.2">
      <c r="A6979" s="3">
        <v>45425</v>
      </c>
      <c r="B6979" s="9">
        <v>-21.31</v>
      </c>
      <c r="C6979" s="9" t="s">
        <v>27</v>
      </c>
      <c r="D6979" s="9" t="s">
        <v>28</v>
      </c>
      <c r="E6979" s="9" t="s">
        <v>2163</v>
      </c>
      <c r="F6979" s="9" t="s">
        <v>5538</v>
      </c>
      <c r="G6979" s="9" t="s">
        <v>5543</v>
      </c>
      <c r="H6979" s="9" t="s">
        <v>5610</v>
      </c>
      <c r="I6979" s="10"/>
      <c r="J6979" s="10"/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</row>
    <row r="6980" spans="1:24" hidden="1" x14ac:dyDescent="0.2">
      <c r="A6980" s="3">
        <v>45425</v>
      </c>
      <c r="B6980" s="9">
        <v>-10.66</v>
      </c>
      <c r="C6980" s="9" t="s">
        <v>27</v>
      </c>
      <c r="D6980" s="9" t="s">
        <v>28</v>
      </c>
      <c r="E6980" s="9" t="s">
        <v>2163</v>
      </c>
      <c r="F6980" s="9" t="s">
        <v>5538</v>
      </c>
      <c r="G6980" s="9" t="s">
        <v>5543</v>
      </c>
      <c r="H6980" s="9" t="s">
        <v>5610</v>
      </c>
      <c r="I6980" s="10"/>
      <c r="J6980" s="10"/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</row>
    <row r="6981" spans="1:24" hidden="1" x14ac:dyDescent="0.2">
      <c r="A6981" s="3">
        <v>45565</v>
      </c>
      <c r="B6981" s="9">
        <v>-48.49</v>
      </c>
      <c r="C6981" s="9" t="s">
        <v>27</v>
      </c>
      <c r="D6981" s="9" t="s">
        <v>28</v>
      </c>
      <c r="E6981" s="9" t="s">
        <v>2846</v>
      </c>
      <c r="F6981" s="9" t="s">
        <v>5538</v>
      </c>
      <c r="G6981" s="9" t="s">
        <v>5543</v>
      </c>
      <c r="H6981" s="9" t="s">
        <v>900</v>
      </c>
      <c r="I6981" s="10"/>
      <c r="J6981" s="10"/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</row>
    <row r="6982" spans="1:24" hidden="1" x14ac:dyDescent="0.2">
      <c r="A6982" s="3">
        <v>45565</v>
      </c>
      <c r="B6982" s="9">
        <v>-33.72</v>
      </c>
      <c r="C6982" s="9" t="s">
        <v>27</v>
      </c>
      <c r="D6982" s="9" t="s">
        <v>28</v>
      </c>
      <c r="E6982" s="9" t="s">
        <v>2846</v>
      </c>
      <c r="F6982" s="9" t="s">
        <v>5538</v>
      </c>
      <c r="G6982" s="9" t="s">
        <v>5543</v>
      </c>
      <c r="H6982" s="9" t="s">
        <v>900</v>
      </c>
      <c r="I6982" s="10"/>
      <c r="J6982" s="10"/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</row>
    <row r="6983" spans="1:24" hidden="1" x14ac:dyDescent="0.2">
      <c r="A6983" s="3">
        <v>45568</v>
      </c>
      <c r="B6983" s="9">
        <v>-7.77</v>
      </c>
      <c r="C6983" s="9" t="s">
        <v>27</v>
      </c>
      <c r="D6983" s="9" t="s">
        <v>28</v>
      </c>
      <c r="E6983" s="9" t="s">
        <v>2846</v>
      </c>
      <c r="F6983" s="9" t="s">
        <v>5538</v>
      </c>
      <c r="G6983" s="9" t="s">
        <v>5543</v>
      </c>
      <c r="H6983" s="9" t="s">
        <v>900</v>
      </c>
      <c r="I6983" s="10"/>
      <c r="J6983" s="10"/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</row>
    <row r="6984" spans="1:24" hidden="1" x14ac:dyDescent="0.2">
      <c r="A6984" s="3">
        <v>45566</v>
      </c>
      <c r="B6984" s="9">
        <v>-69.849999999999994</v>
      </c>
      <c r="C6984" s="9" t="s">
        <v>27</v>
      </c>
      <c r="D6984" s="9" t="s">
        <v>28</v>
      </c>
      <c r="E6984" s="9" t="s">
        <v>899</v>
      </c>
      <c r="F6984" s="9" t="s">
        <v>5538</v>
      </c>
      <c r="G6984" s="9" t="s">
        <v>5543</v>
      </c>
      <c r="H6984" s="9" t="s">
        <v>900</v>
      </c>
      <c r="I6984" s="10"/>
      <c r="J6984" s="10"/>
      <c r="K6984" s="10"/>
      <c r="L6984" s="10"/>
      <c r="M6984" s="10"/>
      <c r="N6984" s="10"/>
      <c r="O6984" s="10"/>
      <c r="P6984" s="10"/>
      <c r="Q6984" s="10"/>
      <c r="R6984" s="10"/>
      <c r="S6984" s="10"/>
      <c r="T6984" s="10"/>
      <c r="U6984" s="10"/>
      <c r="V6984" s="10"/>
      <c r="W6984" s="10"/>
      <c r="X6984" s="10"/>
    </row>
    <row r="6985" spans="1:24" hidden="1" x14ac:dyDescent="0.2">
      <c r="A6985" s="3">
        <v>45566</v>
      </c>
      <c r="B6985" s="9">
        <v>-66.53</v>
      </c>
      <c r="C6985" s="9" t="s">
        <v>27</v>
      </c>
      <c r="D6985" s="9" t="s">
        <v>28</v>
      </c>
      <c r="E6985" s="9" t="s">
        <v>899</v>
      </c>
      <c r="F6985" s="9" t="s">
        <v>5538</v>
      </c>
      <c r="G6985" s="9" t="s">
        <v>5543</v>
      </c>
      <c r="H6985" s="9" t="s">
        <v>900</v>
      </c>
      <c r="I6985" s="10"/>
      <c r="J6985" s="10"/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</row>
    <row r="6986" spans="1:24" hidden="1" x14ac:dyDescent="0.2">
      <c r="A6986" s="3">
        <v>45566</v>
      </c>
      <c r="B6986" s="9">
        <v>-16.13</v>
      </c>
      <c r="C6986" s="9" t="s">
        <v>27</v>
      </c>
      <c r="D6986" s="9" t="s">
        <v>28</v>
      </c>
      <c r="E6986" s="9" t="s">
        <v>899</v>
      </c>
      <c r="F6986" s="9" t="s">
        <v>5538</v>
      </c>
      <c r="G6986" s="9" t="s">
        <v>5543</v>
      </c>
      <c r="H6986" s="9" t="s">
        <v>900</v>
      </c>
      <c r="I6986" s="10"/>
      <c r="J6986" s="10"/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</row>
    <row r="6987" spans="1:24" hidden="1" x14ac:dyDescent="0.2">
      <c r="A6987" s="3">
        <v>45566</v>
      </c>
      <c r="B6987" s="9">
        <v>-15.12</v>
      </c>
      <c r="C6987" s="9" t="s">
        <v>27</v>
      </c>
      <c r="D6987" s="9" t="s">
        <v>28</v>
      </c>
      <c r="E6987" s="9" t="s">
        <v>899</v>
      </c>
      <c r="F6987" s="9" t="s">
        <v>5538</v>
      </c>
      <c r="G6987" s="9" t="s">
        <v>5543</v>
      </c>
      <c r="H6987" s="9" t="s">
        <v>900</v>
      </c>
      <c r="I6987" s="10"/>
      <c r="J6987" s="10"/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</row>
    <row r="6988" spans="1:24" hidden="1" x14ac:dyDescent="0.2">
      <c r="A6988" s="3">
        <v>45569</v>
      </c>
      <c r="B6988" s="9">
        <v>-76.61</v>
      </c>
      <c r="C6988" s="9" t="s">
        <v>27</v>
      </c>
      <c r="D6988" s="9" t="s">
        <v>28</v>
      </c>
      <c r="E6988" s="9" t="s">
        <v>899</v>
      </c>
      <c r="F6988" s="9" t="s">
        <v>5538</v>
      </c>
      <c r="G6988" s="9" t="s">
        <v>5543</v>
      </c>
      <c r="H6988" s="9" t="s">
        <v>900</v>
      </c>
      <c r="I6988" s="10"/>
      <c r="J6988" s="10"/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</row>
    <row r="6989" spans="1:24" hidden="1" x14ac:dyDescent="0.2">
      <c r="A6989" s="3">
        <v>45615</v>
      </c>
      <c r="B6989" s="9">
        <v>-72.069999999999993</v>
      </c>
      <c r="C6989" s="9" t="s">
        <v>27</v>
      </c>
      <c r="D6989" s="9" t="s">
        <v>28</v>
      </c>
      <c r="E6989" s="9" t="s">
        <v>899</v>
      </c>
      <c r="F6989" s="9" t="s">
        <v>5538</v>
      </c>
      <c r="G6989" s="9" t="s">
        <v>5543</v>
      </c>
      <c r="H6989" s="9" t="s">
        <v>900</v>
      </c>
      <c r="I6989" s="10"/>
      <c r="J6989" s="10"/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</row>
    <row r="6990" spans="1:24" hidden="1" x14ac:dyDescent="0.2">
      <c r="A6990" s="3">
        <v>45615</v>
      </c>
      <c r="B6990" s="9">
        <v>-37.299999999999997</v>
      </c>
      <c r="C6990" s="9" t="s">
        <v>27</v>
      </c>
      <c r="D6990" s="9" t="s">
        <v>28</v>
      </c>
      <c r="E6990" s="9" t="s">
        <v>899</v>
      </c>
      <c r="F6990" s="9" t="s">
        <v>5538</v>
      </c>
      <c r="G6990" s="9" t="s">
        <v>5543</v>
      </c>
      <c r="H6990" s="9" t="s">
        <v>900</v>
      </c>
      <c r="I6990" s="10"/>
      <c r="J6990" s="10"/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</row>
    <row r="6991" spans="1:24" hidden="1" x14ac:dyDescent="0.2">
      <c r="A6991" s="3">
        <v>45615</v>
      </c>
      <c r="B6991" s="9">
        <v>-18.14</v>
      </c>
      <c r="C6991" s="9" t="s">
        <v>27</v>
      </c>
      <c r="D6991" s="9" t="s">
        <v>28</v>
      </c>
      <c r="E6991" s="9" t="s">
        <v>899</v>
      </c>
      <c r="F6991" s="9" t="s">
        <v>5538</v>
      </c>
      <c r="G6991" s="9" t="s">
        <v>5543</v>
      </c>
      <c r="H6991" s="9" t="s">
        <v>900</v>
      </c>
      <c r="I6991" s="10"/>
      <c r="J6991" s="10"/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</row>
    <row r="6992" spans="1:24" hidden="1" x14ac:dyDescent="0.2">
      <c r="A6992" s="3">
        <v>45650</v>
      </c>
      <c r="B6992" s="9">
        <v>-59.88</v>
      </c>
      <c r="C6992" s="9" t="s">
        <v>27</v>
      </c>
      <c r="D6992" s="9" t="s">
        <v>28</v>
      </c>
      <c r="E6992" s="9" t="s">
        <v>899</v>
      </c>
      <c r="F6992" s="9" t="s">
        <v>5538</v>
      </c>
      <c r="G6992" s="9" t="s">
        <v>5543</v>
      </c>
      <c r="H6992" s="9" t="s">
        <v>900</v>
      </c>
      <c r="I6992" s="10"/>
      <c r="J6992" s="10"/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</row>
    <row r="6993" spans="1:24" hidden="1" x14ac:dyDescent="0.2">
      <c r="A6993" s="3">
        <v>45650</v>
      </c>
      <c r="B6993" s="9">
        <v>-16.13</v>
      </c>
      <c r="C6993" s="9" t="s">
        <v>27</v>
      </c>
      <c r="D6993" s="9" t="s">
        <v>28</v>
      </c>
      <c r="E6993" s="9" t="s">
        <v>899</v>
      </c>
      <c r="F6993" s="9" t="s">
        <v>5538</v>
      </c>
      <c r="G6993" s="9" t="s">
        <v>5543</v>
      </c>
      <c r="H6993" s="9" t="s">
        <v>900</v>
      </c>
      <c r="I6993" s="10"/>
      <c r="J6993" s="10"/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</row>
    <row r="6994" spans="1:24" hidden="1" x14ac:dyDescent="0.2">
      <c r="A6994" s="3">
        <v>45650</v>
      </c>
      <c r="B6994" s="9">
        <v>-12.6</v>
      </c>
      <c r="C6994" s="9" t="s">
        <v>27</v>
      </c>
      <c r="D6994" s="9" t="s">
        <v>28</v>
      </c>
      <c r="E6994" s="9" t="s">
        <v>899</v>
      </c>
      <c r="F6994" s="9" t="s">
        <v>5538</v>
      </c>
      <c r="G6994" s="9" t="s">
        <v>5543</v>
      </c>
      <c r="H6994" s="9" t="s">
        <v>900</v>
      </c>
      <c r="I6994" s="10"/>
      <c r="J6994" s="10"/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</row>
    <row r="6995" spans="1:24" hidden="1" x14ac:dyDescent="0.2">
      <c r="A6995" s="3">
        <v>45664</v>
      </c>
      <c r="B6995" s="9">
        <v>-52.11</v>
      </c>
      <c r="C6995" s="9" t="s">
        <v>27</v>
      </c>
      <c r="D6995" s="9" t="s">
        <v>28</v>
      </c>
      <c r="E6995" s="9" t="s">
        <v>899</v>
      </c>
      <c r="F6995" s="9" t="s">
        <v>5538</v>
      </c>
      <c r="G6995" s="9" t="s">
        <v>5543</v>
      </c>
      <c r="H6995" s="9" t="s">
        <v>900</v>
      </c>
      <c r="I6995" s="10"/>
      <c r="J6995" s="10"/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</row>
    <row r="6996" spans="1:24" hidden="1" x14ac:dyDescent="0.2">
      <c r="A6996" s="3">
        <v>45664</v>
      </c>
      <c r="B6996" s="9">
        <v>-47.48</v>
      </c>
      <c r="C6996" s="9" t="s">
        <v>27</v>
      </c>
      <c r="D6996" s="9" t="s">
        <v>28</v>
      </c>
      <c r="E6996" s="9" t="s">
        <v>899</v>
      </c>
      <c r="F6996" s="9" t="s">
        <v>5538</v>
      </c>
      <c r="G6996" s="9" t="s">
        <v>5543</v>
      </c>
      <c r="H6996" s="9" t="s">
        <v>900</v>
      </c>
      <c r="I6996" s="10"/>
      <c r="J6996" s="10"/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</row>
    <row r="6997" spans="1:24" hidden="1" x14ac:dyDescent="0.2">
      <c r="A6997" s="3">
        <v>45698</v>
      </c>
      <c r="B6997" s="9">
        <v>-76.61</v>
      </c>
      <c r="C6997" s="9" t="s">
        <v>27</v>
      </c>
      <c r="D6997" s="9" t="s">
        <v>28</v>
      </c>
      <c r="E6997" s="9" t="s">
        <v>899</v>
      </c>
      <c r="F6997" s="9" t="s">
        <v>5538</v>
      </c>
      <c r="G6997" s="9" t="s">
        <v>5543</v>
      </c>
      <c r="H6997" s="9" t="s">
        <v>900</v>
      </c>
      <c r="I6997" s="10"/>
      <c r="J6997" s="10"/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</row>
    <row r="6998" spans="1:24" hidden="1" x14ac:dyDescent="0.2">
      <c r="A6998" s="3">
        <v>45698</v>
      </c>
      <c r="B6998" s="9">
        <v>-33.57</v>
      </c>
      <c r="C6998" s="9" t="s">
        <v>27</v>
      </c>
      <c r="D6998" s="9" t="s">
        <v>28</v>
      </c>
      <c r="E6998" s="9" t="s">
        <v>899</v>
      </c>
      <c r="F6998" s="9" t="s">
        <v>5538</v>
      </c>
      <c r="G6998" s="9" t="s">
        <v>5543</v>
      </c>
      <c r="H6998" s="9" t="s">
        <v>900</v>
      </c>
      <c r="I6998" s="10"/>
      <c r="J6998" s="10"/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</row>
    <row r="6999" spans="1:24" hidden="1" x14ac:dyDescent="0.2">
      <c r="A6999" s="3">
        <v>45698</v>
      </c>
      <c r="B6999" s="9">
        <v>-8.06</v>
      </c>
      <c r="C6999" s="9" t="s">
        <v>27</v>
      </c>
      <c r="D6999" s="9" t="s">
        <v>28</v>
      </c>
      <c r="E6999" s="9" t="s">
        <v>899</v>
      </c>
      <c r="F6999" s="9" t="s">
        <v>5538</v>
      </c>
      <c r="G6999" s="9" t="s">
        <v>5543</v>
      </c>
      <c r="H6999" s="9" t="s">
        <v>900</v>
      </c>
      <c r="I6999" s="10"/>
      <c r="J6999" s="10"/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</row>
    <row r="7000" spans="1:24" hidden="1" x14ac:dyDescent="0.2">
      <c r="A7000" s="3">
        <v>45698</v>
      </c>
      <c r="B7000" s="9">
        <v>-6.05</v>
      </c>
      <c r="C7000" s="9" t="s">
        <v>27</v>
      </c>
      <c r="D7000" s="9" t="s">
        <v>28</v>
      </c>
      <c r="E7000" s="9" t="s">
        <v>899</v>
      </c>
      <c r="F7000" s="9" t="s">
        <v>5538</v>
      </c>
      <c r="G7000" s="9" t="s">
        <v>5543</v>
      </c>
      <c r="H7000" s="9" t="s">
        <v>900</v>
      </c>
      <c r="I7000" s="10"/>
      <c r="J7000" s="10"/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</row>
    <row r="7001" spans="1:24" hidden="1" x14ac:dyDescent="0.2">
      <c r="A7001" s="3">
        <v>45719</v>
      </c>
      <c r="B7001" s="9">
        <v>-6.05</v>
      </c>
      <c r="C7001" s="9" t="s">
        <v>27</v>
      </c>
      <c r="D7001" s="9" t="s">
        <v>28</v>
      </c>
      <c r="E7001" s="9" t="s">
        <v>899</v>
      </c>
      <c r="F7001" s="9" t="s">
        <v>5538</v>
      </c>
      <c r="G7001" s="9" t="s">
        <v>5543</v>
      </c>
      <c r="H7001" s="9" t="s">
        <v>900</v>
      </c>
      <c r="I7001" s="10"/>
      <c r="J7001" s="10"/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</row>
    <row r="7002" spans="1:24" hidden="1" x14ac:dyDescent="0.2">
      <c r="A7002" s="3">
        <v>45719</v>
      </c>
      <c r="B7002" s="9">
        <v>-3.28</v>
      </c>
      <c r="C7002" s="9" t="s">
        <v>27</v>
      </c>
      <c r="D7002" s="9" t="s">
        <v>28</v>
      </c>
      <c r="E7002" s="9" t="s">
        <v>899</v>
      </c>
      <c r="F7002" s="9" t="s">
        <v>5538</v>
      </c>
      <c r="G7002" s="9" t="s">
        <v>5543</v>
      </c>
      <c r="H7002" s="9" t="s">
        <v>900</v>
      </c>
      <c r="I7002" s="10"/>
      <c r="J7002" s="10"/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</row>
    <row r="7003" spans="1:24" hidden="1" x14ac:dyDescent="0.2">
      <c r="A7003" s="3">
        <v>45719</v>
      </c>
      <c r="B7003" s="9">
        <v>-48.59</v>
      </c>
      <c r="C7003" s="9" t="s">
        <v>27</v>
      </c>
      <c r="D7003" s="9" t="s">
        <v>28</v>
      </c>
      <c r="E7003" s="9" t="s">
        <v>899</v>
      </c>
      <c r="F7003" s="9" t="s">
        <v>5538</v>
      </c>
      <c r="G7003" s="9" t="s">
        <v>5543</v>
      </c>
      <c r="H7003" s="9" t="s">
        <v>900</v>
      </c>
      <c r="I7003" s="10"/>
      <c r="J7003" s="10"/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</row>
    <row r="7004" spans="1:24" hidden="1" x14ac:dyDescent="0.2">
      <c r="A7004" s="3">
        <v>45719</v>
      </c>
      <c r="B7004" s="9">
        <v>-31.25</v>
      </c>
      <c r="C7004" s="9" t="s">
        <v>27</v>
      </c>
      <c r="D7004" s="9" t="s">
        <v>28</v>
      </c>
      <c r="E7004" s="9" t="s">
        <v>899</v>
      </c>
      <c r="F7004" s="9" t="s">
        <v>5538</v>
      </c>
      <c r="G7004" s="9" t="s">
        <v>5543</v>
      </c>
      <c r="H7004" s="9" t="s">
        <v>900</v>
      </c>
      <c r="I7004" s="10"/>
      <c r="J7004" s="10"/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</row>
    <row r="7005" spans="1:24" hidden="1" x14ac:dyDescent="0.2">
      <c r="A7005" s="3">
        <v>45719</v>
      </c>
      <c r="B7005" s="9">
        <v>-26.21</v>
      </c>
      <c r="C7005" s="9" t="s">
        <v>27</v>
      </c>
      <c r="D7005" s="9" t="s">
        <v>28</v>
      </c>
      <c r="E7005" s="9" t="s">
        <v>899</v>
      </c>
      <c r="F7005" s="9" t="s">
        <v>5538</v>
      </c>
      <c r="G7005" s="9" t="s">
        <v>5543</v>
      </c>
      <c r="H7005" s="9" t="s">
        <v>900</v>
      </c>
      <c r="I7005" s="10"/>
      <c r="J7005" s="10"/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</row>
    <row r="7006" spans="1:24" hidden="1" x14ac:dyDescent="0.2">
      <c r="A7006" s="3">
        <v>45719</v>
      </c>
      <c r="B7006" s="9">
        <v>-18.09</v>
      </c>
      <c r="C7006" s="9" t="s">
        <v>27</v>
      </c>
      <c r="D7006" s="9" t="s">
        <v>28</v>
      </c>
      <c r="E7006" s="9" t="s">
        <v>899</v>
      </c>
      <c r="F7006" s="9" t="s">
        <v>5538</v>
      </c>
      <c r="G7006" s="9" t="s">
        <v>5543</v>
      </c>
      <c r="H7006" s="9" t="s">
        <v>900</v>
      </c>
      <c r="I7006" s="10"/>
      <c r="J7006" s="10"/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</row>
    <row r="7007" spans="1:24" hidden="1" x14ac:dyDescent="0.2">
      <c r="A7007" s="3">
        <v>45719</v>
      </c>
      <c r="B7007" s="9">
        <v>-59.47</v>
      </c>
      <c r="C7007" s="9" t="s">
        <v>27</v>
      </c>
      <c r="D7007" s="9" t="s">
        <v>28</v>
      </c>
      <c r="E7007" s="9" t="s">
        <v>899</v>
      </c>
      <c r="F7007" s="9" t="s">
        <v>5538</v>
      </c>
      <c r="G7007" s="9" t="s">
        <v>5543</v>
      </c>
      <c r="H7007" s="9" t="s">
        <v>900</v>
      </c>
      <c r="I7007" s="10"/>
      <c r="J7007" s="10"/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</row>
    <row r="7008" spans="1:24" hidden="1" x14ac:dyDescent="0.2">
      <c r="A7008" s="3">
        <v>45719</v>
      </c>
      <c r="B7008" s="9">
        <v>-56.75</v>
      </c>
      <c r="C7008" s="9" t="s">
        <v>27</v>
      </c>
      <c r="D7008" s="9" t="s">
        <v>28</v>
      </c>
      <c r="E7008" s="9" t="s">
        <v>899</v>
      </c>
      <c r="F7008" s="9" t="s">
        <v>5538</v>
      </c>
      <c r="G7008" s="9" t="s">
        <v>5543</v>
      </c>
      <c r="H7008" s="9" t="s">
        <v>900</v>
      </c>
      <c r="I7008" s="10"/>
      <c r="J7008" s="10"/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</row>
    <row r="7009" spans="1:24" hidden="1" x14ac:dyDescent="0.2">
      <c r="A7009" s="3">
        <v>45915</v>
      </c>
      <c r="B7009" s="9">
        <v>-33.26</v>
      </c>
      <c r="C7009" s="9" t="s">
        <v>27</v>
      </c>
      <c r="D7009" s="9" t="s">
        <v>28</v>
      </c>
      <c r="E7009" s="9" t="s">
        <v>899</v>
      </c>
      <c r="F7009" s="9" t="s">
        <v>5538</v>
      </c>
      <c r="G7009" s="9" t="s">
        <v>5543</v>
      </c>
      <c r="H7009" s="9" t="s">
        <v>900</v>
      </c>
      <c r="I7009" s="10"/>
      <c r="J7009" s="10"/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</row>
    <row r="7010" spans="1:24" hidden="1" x14ac:dyDescent="0.2">
      <c r="A7010" s="3">
        <v>45915</v>
      </c>
      <c r="B7010" s="9">
        <v>-12.1</v>
      </c>
      <c r="C7010" s="9" t="s">
        <v>27</v>
      </c>
      <c r="D7010" s="9" t="s">
        <v>28</v>
      </c>
      <c r="E7010" s="9" t="s">
        <v>899</v>
      </c>
      <c r="F7010" s="9" t="s">
        <v>5538</v>
      </c>
      <c r="G7010" s="9" t="s">
        <v>5543</v>
      </c>
      <c r="H7010" s="9" t="s">
        <v>900</v>
      </c>
      <c r="I7010" s="10"/>
      <c r="J7010" s="10"/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</row>
    <row r="7011" spans="1:24" hidden="1" x14ac:dyDescent="0.2">
      <c r="A7011" s="3">
        <v>45915</v>
      </c>
      <c r="B7011" s="9">
        <v>-53.42</v>
      </c>
      <c r="C7011" s="9" t="s">
        <v>27</v>
      </c>
      <c r="D7011" s="9" t="s">
        <v>28</v>
      </c>
      <c r="E7011" s="9" t="s">
        <v>899</v>
      </c>
      <c r="F7011" s="9" t="s">
        <v>5538</v>
      </c>
      <c r="G7011" s="9" t="s">
        <v>5543</v>
      </c>
      <c r="H7011" s="9" t="s">
        <v>900</v>
      </c>
      <c r="I7011" s="10"/>
      <c r="J7011" s="10"/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</row>
    <row r="7012" spans="1:24" hidden="1" x14ac:dyDescent="0.2">
      <c r="A7012" s="3">
        <v>45985</v>
      </c>
      <c r="B7012" s="9">
        <v>-29.53</v>
      </c>
      <c r="C7012" s="9" t="s">
        <v>27</v>
      </c>
      <c r="D7012" s="9" t="s">
        <v>28</v>
      </c>
      <c r="E7012" s="9" t="s">
        <v>899</v>
      </c>
      <c r="F7012" s="9" t="s">
        <v>5538</v>
      </c>
      <c r="G7012" s="9" t="s">
        <v>5543</v>
      </c>
      <c r="H7012" s="9" t="s">
        <v>900</v>
      </c>
      <c r="I7012" s="10"/>
      <c r="J7012" s="10"/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</row>
    <row r="7013" spans="1:24" hidden="1" x14ac:dyDescent="0.2">
      <c r="A7013" s="3">
        <v>45916</v>
      </c>
      <c r="B7013" s="9">
        <v>-55.44</v>
      </c>
      <c r="C7013" s="9" t="s">
        <v>172</v>
      </c>
      <c r="D7013" s="10"/>
      <c r="E7013" s="9" t="s">
        <v>4726</v>
      </c>
      <c r="F7013" s="9" t="s">
        <v>5538</v>
      </c>
      <c r="G7013" s="9" t="s">
        <v>5543</v>
      </c>
      <c r="H7013" s="9" t="s">
        <v>900</v>
      </c>
      <c r="I7013" s="10"/>
      <c r="J7013" s="10"/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</row>
    <row r="7014" spans="1:24" hidden="1" x14ac:dyDescent="0.2">
      <c r="A7014" s="3">
        <v>45836</v>
      </c>
      <c r="B7014" s="9">
        <v>-34.47</v>
      </c>
      <c r="C7014" s="9" t="s">
        <v>172</v>
      </c>
      <c r="D7014" s="10"/>
      <c r="E7014" s="9" t="s">
        <v>4214</v>
      </c>
      <c r="F7014" s="9" t="s">
        <v>5538</v>
      </c>
      <c r="G7014" s="9" t="s">
        <v>5543</v>
      </c>
      <c r="H7014" s="9" t="s">
        <v>900</v>
      </c>
      <c r="I7014" s="10"/>
      <c r="J7014" s="10"/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</row>
    <row r="7015" spans="1:24" hidden="1" x14ac:dyDescent="0.2">
      <c r="A7015" s="3">
        <v>45836</v>
      </c>
      <c r="B7015" s="9">
        <v>-69.55</v>
      </c>
      <c r="C7015" s="9" t="s">
        <v>172</v>
      </c>
      <c r="D7015" s="10"/>
      <c r="E7015" s="9" t="s">
        <v>4214</v>
      </c>
      <c r="F7015" s="9" t="s">
        <v>5538</v>
      </c>
      <c r="G7015" s="9" t="s">
        <v>5543</v>
      </c>
      <c r="H7015" s="9" t="s">
        <v>900</v>
      </c>
      <c r="I7015" s="10"/>
      <c r="J7015" s="10"/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</row>
    <row r="7016" spans="1:24" hidden="1" x14ac:dyDescent="0.2">
      <c r="A7016" s="3">
        <v>45877</v>
      </c>
      <c r="B7016" s="9">
        <v>-100</v>
      </c>
      <c r="C7016" s="9" t="s">
        <v>172</v>
      </c>
      <c r="D7016" s="10"/>
      <c r="E7016" s="9" t="s">
        <v>4478</v>
      </c>
      <c r="F7016" s="9" t="s">
        <v>16</v>
      </c>
      <c r="G7016" s="9" t="s">
        <v>6049</v>
      </c>
      <c r="H7016" s="9" t="s">
        <v>1816</v>
      </c>
      <c r="I7016" s="10"/>
      <c r="J7016" s="10"/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</row>
    <row r="7017" spans="1:24" hidden="1" x14ac:dyDescent="0.2">
      <c r="A7017" s="3">
        <v>45958</v>
      </c>
      <c r="B7017" s="9">
        <v>-8.49</v>
      </c>
      <c r="C7017" s="9" t="s">
        <v>172</v>
      </c>
      <c r="D7017" s="10"/>
      <c r="E7017" s="9" t="s">
        <v>4988</v>
      </c>
      <c r="F7017" s="9" t="s">
        <v>19</v>
      </c>
      <c r="G7017" s="9" t="s">
        <v>18</v>
      </c>
      <c r="H7017" s="10" t="s">
        <v>5950</v>
      </c>
      <c r="I7017" s="10"/>
      <c r="J7017" s="10"/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</row>
    <row r="7018" spans="1:24" hidden="1" x14ac:dyDescent="0.2">
      <c r="A7018" s="3">
        <v>45986</v>
      </c>
      <c r="B7018" s="9">
        <v>-24.19</v>
      </c>
      <c r="C7018" s="9" t="s">
        <v>172</v>
      </c>
      <c r="D7018" s="10"/>
      <c r="E7018" s="9" t="s">
        <v>5325</v>
      </c>
      <c r="F7018" s="9" t="s">
        <v>5538</v>
      </c>
      <c r="G7018" s="9" t="s">
        <v>5543</v>
      </c>
      <c r="H7018" s="9" t="s">
        <v>900</v>
      </c>
      <c r="I7018" s="10"/>
      <c r="J7018" s="10"/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</row>
    <row r="7019" spans="1:24" hidden="1" x14ac:dyDescent="0.2">
      <c r="A7019" s="3">
        <v>45986</v>
      </c>
      <c r="B7019" s="9">
        <v>-53.42</v>
      </c>
      <c r="C7019" s="9" t="s">
        <v>172</v>
      </c>
      <c r="D7019" s="10"/>
      <c r="E7019" s="9" t="s">
        <v>5325</v>
      </c>
      <c r="F7019" s="9" t="s">
        <v>5538</v>
      </c>
      <c r="G7019" s="9" t="s">
        <v>5543</v>
      </c>
      <c r="H7019" s="9" t="s">
        <v>900</v>
      </c>
      <c r="I7019" s="10"/>
      <c r="J7019" s="10"/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</row>
    <row r="7020" spans="1:24" hidden="1" x14ac:dyDescent="0.2">
      <c r="A7020" s="3">
        <v>45321</v>
      </c>
      <c r="B7020" s="9">
        <v>-28.47</v>
      </c>
      <c r="C7020" s="9" t="s">
        <v>27</v>
      </c>
      <c r="D7020" s="9" t="s">
        <v>28</v>
      </c>
      <c r="E7020" s="9" t="s">
        <v>1072</v>
      </c>
      <c r="F7020" s="9" t="s">
        <v>5538</v>
      </c>
      <c r="G7020" s="9" t="s">
        <v>5543</v>
      </c>
      <c r="H7020" s="9" t="s">
        <v>900</v>
      </c>
      <c r="I7020" s="10"/>
      <c r="J7020" s="10"/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</row>
    <row r="7021" spans="1:24" hidden="1" x14ac:dyDescent="0.2">
      <c r="A7021" s="3">
        <v>45384</v>
      </c>
      <c r="B7021" s="9">
        <v>-66.55</v>
      </c>
      <c r="C7021" s="9" t="s">
        <v>27</v>
      </c>
      <c r="D7021" s="9" t="s">
        <v>28</v>
      </c>
      <c r="E7021" s="9" t="s">
        <v>1072</v>
      </c>
      <c r="F7021" s="9" t="s">
        <v>5538</v>
      </c>
      <c r="G7021" s="9" t="s">
        <v>5543</v>
      </c>
      <c r="H7021" s="9" t="s">
        <v>900</v>
      </c>
      <c r="I7021" s="10"/>
      <c r="J7021" s="10"/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</row>
    <row r="7022" spans="1:24" hidden="1" x14ac:dyDescent="0.2">
      <c r="A7022" s="3">
        <v>45559</v>
      </c>
      <c r="B7022" s="9">
        <v>-12.57</v>
      </c>
      <c r="C7022" s="9" t="s">
        <v>27</v>
      </c>
      <c r="D7022" s="9" t="s">
        <v>28</v>
      </c>
      <c r="E7022" s="9" t="s">
        <v>2800</v>
      </c>
      <c r="F7022" s="9" t="s">
        <v>5538</v>
      </c>
      <c r="G7022" s="9" t="s">
        <v>5543</v>
      </c>
      <c r="H7022" s="9" t="s">
        <v>2801</v>
      </c>
      <c r="I7022" s="10"/>
      <c r="J7022" s="10"/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</row>
    <row r="7023" spans="1:24" hidden="1" x14ac:dyDescent="0.2">
      <c r="A7023" s="3">
        <v>45454</v>
      </c>
      <c r="B7023" s="9">
        <v>-26.5</v>
      </c>
      <c r="C7023" s="9" t="s">
        <v>27</v>
      </c>
      <c r="D7023" s="9" t="s">
        <v>28</v>
      </c>
      <c r="E7023" s="9" t="s">
        <v>117</v>
      </c>
      <c r="F7023" s="9" t="s">
        <v>5538</v>
      </c>
      <c r="G7023" s="9" t="s">
        <v>5543</v>
      </c>
      <c r="H7023" s="9" t="s">
        <v>118</v>
      </c>
      <c r="I7023" s="10"/>
      <c r="J7023" s="10"/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</row>
    <row r="7024" spans="1:24" hidden="1" x14ac:dyDescent="0.2">
      <c r="A7024" s="3">
        <v>45454</v>
      </c>
      <c r="B7024" s="9">
        <v>-26</v>
      </c>
      <c r="C7024" s="9" t="s">
        <v>27</v>
      </c>
      <c r="D7024" s="9" t="s">
        <v>28</v>
      </c>
      <c r="E7024" s="9" t="s">
        <v>117</v>
      </c>
      <c r="F7024" s="9" t="s">
        <v>5538</v>
      </c>
      <c r="G7024" s="9" t="s">
        <v>5543</v>
      </c>
      <c r="H7024" s="9" t="s">
        <v>118</v>
      </c>
      <c r="I7024" s="10"/>
      <c r="J7024" s="10"/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</row>
    <row r="7025" spans="1:24" hidden="1" x14ac:dyDescent="0.2">
      <c r="A7025" s="3">
        <v>45931</v>
      </c>
      <c r="B7025" s="9">
        <v>-101.2</v>
      </c>
      <c r="C7025" s="9" t="s">
        <v>172</v>
      </c>
      <c r="D7025" s="10"/>
      <c r="E7025" s="9" t="s">
        <v>4834</v>
      </c>
      <c r="F7025" s="9" t="s">
        <v>16</v>
      </c>
      <c r="G7025" s="9" t="s">
        <v>6049</v>
      </c>
      <c r="H7025" s="9" t="s">
        <v>1816</v>
      </c>
      <c r="I7025" s="10"/>
      <c r="J7025" s="10"/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</row>
    <row r="7026" spans="1:24" hidden="1" x14ac:dyDescent="0.2">
      <c r="A7026" s="3">
        <v>45303</v>
      </c>
      <c r="B7026" s="9">
        <v>-1387.34</v>
      </c>
      <c r="C7026" s="9" t="s">
        <v>27</v>
      </c>
      <c r="D7026" s="9" t="s">
        <v>28</v>
      </c>
      <c r="E7026" s="9" t="s">
        <v>1393</v>
      </c>
      <c r="F7026" s="9" t="s">
        <v>13</v>
      </c>
      <c r="G7026" s="9" t="s">
        <v>673</v>
      </c>
      <c r="H7026" s="9" t="s">
        <v>1394</v>
      </c>
      <c r="I7026" s="10"/>
      <c r="J7026" s="10"/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</row>
    <row r="7027" spans="1:24" hidden="1" x14ac:dyDescent="0.2">
      <c r="A7027" s="3">
        <v>45331</v>
      </c>
      <c r="B7027" s="9">
        <v>-1403.33</v>
      </c>
      <c r="C7027" s="9" t="s">
        <v>27</v>
      </c>
      <c r="D7027" s="9" t="s">
        <v>28</v>
      </c>
      <c r="E7027" s="9" t="s">
        <v>1393</v>
      </c>
      <c r="F7027" s="9" t="s">
        <v>13</v>
      </c>
      <c r="G7027" s="9" t="s">
        <v>673</v>
      </c>
      <c r="H7027" s="9" t="s">
        <v>1394</v>
      </c>
      <c r="I7027" s="10"/>
      <c r="J7027" s="10"/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</row>
    <row r="7028" spans="1:24" hidden="1" x14ac:dyDescent="0.2">
      <c r="A7028" s="3">
        <v>45327</v>
      </c>
      <c r="B7028" s="9">
        <v>-197.42</v>
      </c>
      <c r="C7028" s="9" t="s">
        <v>27</v>
      </c>
      <c r="D7028" s="9" t="s">
        <v>28</v>
      </c>
      <c r="E7028" s="9" t="s">
        <v>1033</v>
      </c>
      <c r="F7028" s="9" t="s">
        <v>13</v>
      </c>
      <c r="G7028" s="9" t="s">
        <v>673</v>
      </c>
      <c r="H7028" s="10" t="s">
        <v>1033</v>
      </c>
      <c r="I7028" s="10"/>
      <c r="J7028" s="10"/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</row>
    <row r="7029" spans="1:24" hidden="1" x14ac:dyDescent="0.2">
      <c r="A7029" s="3">
        <v>45342</v>
      </c>
      <c r="B7029" s="9">
        <v>-197.45</v>
      </c>
      <c r="C7029" s="9" t="s">
        <v>27</v>
      </c>
      <c r="D7029" s="9" t="s">
        <v>28</v>
      </c>
      <c r="E7029" s="9" t="s">
        <v>1033</v>
      </c>
      <c r="F7029" s="9" t="s">
        <v>13</v>
      </c>
      <c r="G7029" s="9" t="s">
        <v>673</v>
      </c>
      <c r="H7029" s="10" t="s">
        <v>1033</v>
      </c>
      <c r="I7029" s="10"/>
      <c r="J7029" s="10"/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</row>
    <row r="7030" spans="1:24" hidden="1" x14ac:dyDescent="0.2">
      <c r="A7030" s="3">
        <v>45974</v>
      </c>
      <c r="B7030" s="9">
        <v>-67.900000000000006</v>
      </c>
      <c r="C7030" s="9" t="s">
        <v>5591</v>
      </c>
      <c r="D7030" s="9" t="s">
        <v>28</v>
      </c>
      <c r="E7030" s="9" t="s">
        <v>5242</v>
      </c>
      <c r="F7030" s="9" t="s">
        <v>16</v>
      </c>
      <c r="G7030" s="9" t="s">
        <v>6049</v>
      </c>
      <c r="H7030" s="9" t="s">
        <v>1816</v>
      </c>
      <c r="I7030" s="10"/>
      <c r="J7030" s="10"/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</row>
    <row r="7031" spans="1:24" hidden="1" x14ac:dyDescent="0.2">
      <c r="A7031" s="3">
        <v>45454</v>
      </c>
      <c r="B7031" s="9">
        <v>-6.5</v>
      </c>
      <c r="C7031" s="9" t="s">
        <v>27</v>
      </c>
      <c r="D7031" s="9" t="s">
        <v>28</v>
      </c>
      <c r="E7031" s="9" t="s">
        <v>117</v>
      </c>
      <c r="F7031" s="9" t="s">
        <v>5538</v>
      </c>
      <c r="G7031" s="9" t="s">
        <v>5543</v>
      </c>
      <c r="H7031" s="9" t="s">
        <v>118</v>
      </c>
      <c r="I7031" s="10"/>
      <c r="J7031" s="10"/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</row>
    <row r="7032" spans="1:24" hidden="1" x14ac:dyDescent="0.2">
      <c r="A7032" s="3">
        <v>45481</v>
      </c>
      <c r="B7032" s="9">
        <v>-44.52</v>
      </c>
      <c r="C7032" s="9" t="s">
        <v>27</v>
      </c>
      <c r="D7032" s="9" t="s">
        <v>28</v>
      </c>
      <c r="E7032" s="9" t="s">
        <v>117</v>
      </c>
      <c r="F7032" s="9" t="s">
        <v>5538</v>
      </c>
      <c r="G7032" s="9" t="s">
        <v>5543</v>
      </c>
      <c r="H7032" s="9" t="s">
        <v>118</v>
      </c>
      <c r="I7032" s="10"/>
      <c r="J7032" s="10"/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</row>
    <row r="7033" spans="1:24" hidden="1" x14ac:dyDescent="0.2">
      <c r="A7033" s="3">
        <v>45600</v>
      </c>
      <c r="B7033" s="9">
        <v>-12.15</v>
      </c>
      <c r="C7033" s="9" t="s">
        <v>27</v>
      </c>
      <c r="D7033" s="9" t="s">
        <v>28</v>
      </c>
      <c r="E7033" s="9" t="s">
        <v>117</v>
      </c>
      <c r="F7033" s="9" t="s">
        <v>5538</v>
      </c>
      <c r="G7033" s="9" t="s">
        <v>5543</v>
      </c>
      <c r="H7033" s="9" t="s">
        <v>118</v>
      </c>
      <c r="I7033" s="10"/>
      <c r="J7033" s="10"/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</row>
    <row r="7034" spans="1:24" hidden="1" x14ac:dyDescent="0.2">
      <c r="A7034" s="3">
        <v>45601</v>
      </c>
      <c r="B7034" s="9">
        <v>-6.48</v>
      </c>
      <c r="C7034" s="9" t="s">
        <v>27</v>
      </c>
      <c r="D7034" s="9" t="s">
        <v>28</v>
      </c>
      <c r="E7034" s="9" t="s">
        <v>117</v>
      </c>
      <c r="F7034" s="9" t="s">
        <v>5538</v>
      </c>
      <c r="G7034" s="9" t="s">
        <v>5543</v>
      </c>
      <c r="H7034" s="9" t="s">
        <v>118</v>
      </c>
      <c r="I7034" s="10"/>
      <c r="J7034" s="10"/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</row>
    <row r="7035" spans="1:24" hidden="1" x14ac:dyDescent="0.2">
      <c r="A7035" s="3">
        <v>45909</v>
      </c>
      <c r="B7035" s="9">
        <v>-13.61</v>
      </c>
      <c r="C7035" s="9" t="s">
        <v>172</v>
      </c>
      <c r="D7035" s="10"/>
      <c r="E7035" s="9" t="s">
        <v>4696</v>
      </c>
      <c r="F7035" s="9" t="s">
        <v>5538</v>
      </c>
      <c r="G7035" s="9" t="s">
        <v>5543</v>
      </c>
      <c r="H7035" s="9" t="s">
        <v>4697</v>
      </c>
      <c r="I7035" s="10"/>
      <c r="J7035" s="10"/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</row>
    <row r="7036" spans="1:24" hidden="1" x14ac:dyDescent="0.2">
      <c r="A7036" s="3">
        <v>45306</v>
      </c>
      <c r="B7036" s="9">
        <v>-37.86</v>
      </c>
      <c r="C7036" s="9" t="s">
        <v>27</v>
      </c>
      <c r="D7036" s="9" t="s">
        <v>28</v>
      </c>
      <c r="E7036" s="9" t="s">
        <v>1592</v>
      </c>
      <c r="F7036" s="9" t="s">
        <v>5538</v>
      </c>
      <c r="G7036" s="9" t="s">
        <v>5543</v>
      </c>
      <c r="H7036" s="9" t="s">
        <v>1593</v>
      </c>
      <c r="I7036" s="10"/>
      <c r="J7036" s="10"/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</row>
    <row r="7037" spans="1:24" hidden="1" x14ac:dyDescent="0.2">
      <c r="A7037" s="3">
        <v>45761</v>
      </c>
      <c r="B7037" s="9">
        <v>-34.659999999999997</v>
      </c>
      <c r="C7037" s="9" t="s">
        <v>27</v>
      </c>
      <c r="D7037" s="9" t="s">
        <v>28</v>
      </c>
      <c r="E7037" s="9" t="s">
        <v>1500</v>
      </c>
      <c r="F7037" s="9" t="s">
        <v>5538</v>
      </c>
      <c r="G7037" s="9" t="s">
        <v>5543</v>
      </c>
      <c r="H7037" s="9" t="s">
        <v>1501</v>
      </c>
      <c r="I7037" s="10"/>
      <c r="J7037" s="10"/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</row>
    <row r="7038" spans="1:24" hidden="1" x14ac:dyDescent="0.2">
      <c r="A7038" s="3">
        <v>45558</v>
      </c>
      <c r="B7038" s="9">
        <v>-22</v>
      </c>
      <c r="C7038" s="9" t="s">
        <v>27</v>
      </c>
      <c r="D7038" s="9" t="s">
        <v>28</v>
      </c>
      <c r="E7038" s="9" t="s">
        <v>2782</v>
      </c>
      <c r="F7038" s="9" t="s">
        <v>5538</v>
      </c>
      <c r="G7038" s="9" t="s">
        <v>5543</v>
      </c>
      <c r="H7038" s="9" t="s">
        <v>2783</v>
      </c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</row>
    <row r="7039" spans="1:24" hidden="1" x14ac:dyDescent="0.2">
      <c r="A7039" s="3">
        <v>45992</v>
      </c>
      <c r="B7039" s="9">
        <v>-152.41999999999999</v>
      </c>
      <c r="C7039" s="9" t="s">
        <v>27</v>
      </c>
      <c r="D7039" s="9" t="s">
        <v>28</v>
      </c>
      <c r="E7039" s="9" t="s">
        <v>5242</v>
      </c>
      <c r="F7039" s="9" t="s">
        <v>16</v>
      </c>
      <c r="G7039" s="9" t="s">
        <v>6049</v>
      </c>
      <c r="H7039" s="9" t="s">
        <v>1816</v>
      </c>
      <c r="I7039" s="10"/>
      <c r="J7039" s="10"/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</row>
    <row r="7040" spans="1:24" hidden="1" x14ac:dyDescent="0.2">
      <c r="A7040" s="3">
        <v>45859</v>
      </c>
      <c r="B7040" s="9">
        <v>-45.57</v>
      </c>
      <c r="C7040" s="9" t="s">
        <v>27</v>
      </c>
      <c r="D7040" s="9" t="s">
        <v>28</v>
      </c>
      <c r="E7040" s="9" t="s">
        <v>4362</v>
      </c>
      <c r="F7040" s="9" t="s">
        <v>5538</v>
      </c>
      <c r="G7040" s="9" t="s">
        <v>5543</v>
      </c>
      <c r="H7040" s="9" t="s">
        <v>4363</v>
      </c>
      <c r="I7040" s="10"/>
      <c r="J7040" s="10"/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</row>
    <row r="7041" spans="1:24" hidden="1" x14ac:dyDescent="0.2">
      <c r="A7041" s="3">
        <v>46016</v>
      </c>
      <c r="B7041" s="9">
        <v>-17.260000000000002</v>
      </c>
      <c r="C7041" s="9" t="s">
        <v>172</v>
      </c>
      <c r="D7041" s="10"/>
      <c r="E7041" s="9" t="s">
        <v>5459</v>
      </c>
      <c r="F7041" s="9" t="s">
        <v>5538</v>
      </c>
      <c r="G7041" s="9" t="s">
        <v>5543</v>
      </c>
      <c r="H7041" s="10" t="s">
        <v>5915</v>
      </c>
      <c r="I7041" s="10"/>
      <c r="J7041" s="10"/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</row>
    <row r="7042" spans="1:24" hidden="1" x14ac:dyDescent="0.2">
      <c r="A7042" s="3">
        <v>45412</v>
      </c>
      <c r="B7042" s="9">
        <v>-12.79</v>
      </c>
      <c r="C7042" s="9" t="s">
        <v>27</v>
      </c>
      <c r="D7042" s="9" t="s">
        <v>28</v>
      </c>
      <c r="E7042" s="9" t="s">
        <v>2099</v>
      </c>
      <c r="F7042" s="9" t="s">
        <v>5538</v>
      </c>
      <c r="G7042" s="9" t="s">
        <v>5543</v>
      </c>
      <c r="H7042" s="10" t="s">
        <v>5915</v>
      </c>
      <c r="I7042" s="10"/>
      <c r="J7042" s="10"/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</row>
    <row r="7043" spans="1:24" hidden="1" x14ac:dyDescent="0.2">
      <c r="A7043" s="3">
        <v>45748</v>
      </c>
      <c r="B7043" s="9">
        <v>-63.75</v>
      </c>
      <c r="C7043" s="9" t="s">
        <v>27</v>
      </c>
      <c r="D7043" s="9" t="s">
        <v>28</v>
      </c>
      <c r="E7043" s="9" t="s">
        <v>3500</v>
      </c>
      <c r="F7043" s="9" t="s">
        <v>11</v>
      </c>
      <c r="G7043" s="9" t="s">
        <v>5494</v>
      </c>
      <c r="H7043" s="9" t="s">
        <v>5517</v>
      </c>
      <c r="I7043" s="10"/>
      <c r="J7043" s="10"/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</row>
    <row r="7044" spans="1:24" hidden="1" x14ac:dyDescent="0.2">
      <c r="A7044" s="3">
        <v>45607</v>
      </c>
      <c r="B7044" s="9">
        <v>-19.809999999999999</v>
      </c>
      <c r="C7044" s="9" t="s">
        <v>27</v>
      </c>
      <c r="D7044" s="9" t="s">
        <v>28</v>
      </c>
      <c r="E7044" s="9" t="s">
        <v>3036</v>
      </c>
      <c r="F7044" s="9" t="s">
        <v>5538</v>
      </c>
      <c r="G7044" s="9" t="s">
        <v>5543</v>
      </c>
      <c r="H7044" s="9" t="s">
        <v>3037</v>
      </c>
      <c r="I7044" s="10"/>
      <c r="J7044" s="10"/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</row>
    <row r="7045" spans="1:24" hidden="1" x14ac:dyDescent="0.2">
      <c r="A7045" s="3">
        <v>45411</v>
      </c>
      <c r="B7045" s="9">
        <v>-42.46</v>
      </c>
      <c r="C7045" s="9" t="s">
        <v>27</v>
      </c>
      <c r="D7045" s="9" t="s">
        <v>28</v>
      </c>
      <c r="E7045" s="9" t="s">
        <v>2078</v>
      </c>
      <c r="F7045" s="9" t="s">
        <v>5538</v>
      </c>
      <c r="G7045" s="9" t="s">
        <v>5543</v>
      </c>
      <c r="H7045" s="9" t="s">
        <v>2079</v>
      </c>
      <c r="I7045" s="10"/>
      <c r="J7045" s="10"/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</row>
    <row r="7046" spans="1:24" hidden="1" x14ac:dyDescent="0.2">
      <c r="A7046" s="3">
        <v>45411</v>
      </c>
      <c r="B7046" s="9">
        <v>-40.950000000000003</v>
      </c>
      <c r="C7046" s="9" t="s">
        <v>27</v>
      </c>
      <c r="D7046" s="9" t="s">
        <v>28</v>
      </c>
      <c r="E7046" s="9" t="s">
        <v>2078</v>
      </c>
      <c r="F7046" s="9" t="s">
        <v>5538</v>
      </c>
      <c r="G7046" s="9" t="s">
        <v>5543</v>
      </c>
      <c r="H7046" s="9" t="s">
        <v>2079</v>
      </c>
      <c r="I7046" s="10"/>
      <c r="J7046" s="10"/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</row>
    <row r="7047" spans="1:24" hidden="1" x14ac:dyDescent="0.2">
      <c r="A7047" s="3">
        <v>45411</v>
      </c>
      <c r="B7047" s="9">
        <v>-31.54</v>
      </c>
      <c r="C7047" s="9" t="s">
        <v>27</v>
      </c>
      <c r="D7047" s="9" t="s">
        <v>28</v>
      </c>
      <c r="E7047" s="9" t="s">
        <v>2078</v>
      </c>
      <c r="F7047" s="9" t="s">
        <v>5538</v>
      </c>
      <c r="G7047" s="9" t="s">
        <v>5543</v>
      </c>
      <c r="H7047" s="9" t="s">
        <v>2079</v>
      </c>
      <c r="I7047" s="10"/>
      <c r="J7047" s="10"/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</row>
    <row r="7048" spans="1:24" hidden="1" x14ac:dyDescent="0.2">
      <c r="A7048" s="3">
        <v>46015</v>
      </c>
      <c r="B7048" s="9">
        <v>-12.6</v>
      </c>
      <c r="C7048" s="9" t="s">
        <v>172</v>
      </c>
      <c r="D7048" s="10"/>
      <c r="E7048" s="9" t="s">
        <v>5457</v>
      </c>
      <c r="F7048" s="9" t="s">
        <v>5538</v>
      </c>
      <c r="G7048" s="9" t="s">
        <v>5543</v>
      </c>
      <c r="H7048" s="10" t="s">
        <v>5891</v>
      </c>
      <c r="I7048" s="10"/>
      <c r="J7048" s="10"/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</row>
    <row r="7049" spans="1:24" hidden="1" x14ac:dyDescent="0.2">
      <c r="A7049" s="3">
        <v>45320</v>
      </c>
      <c r="B7049" s="9">
        <v>-32.979999999999997</v>
      </c>
      <c r="C7049" s="9" t="s">
        <v>27</v>
      </c>
      <c r="D7049" s="9" t="s">
        <v>28</v>
      </c>
      <c r="E7049" s="9" t="s">
        <v>1644</v>
      </c>
      <c r="F7049" s="9" t="s">
        <v>16</v>
      </c>
      <c r="G7049" s="9" t="s">
        <v>6049</v>
      </c>
      <c r="H7049" s="10" t="s">
        <v>1644</v>
      </c>
      <c r="I7049" s="10"/>
      <c r="J7049" s="10"/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</row>
    <row r="7050" spans="1:24" hidden="1" x14ac:dyDescent="0.2">
      <c r="A7050" s="3">
        <v>45413</v>
      </c>
      <c r="B7050" s="9">
        <v>-300</v>
      </c>
      <c r="C7050" s="9" t="s">
        <v>27</v>
      </c>
      <c r="D7050" s="9" t="s">
        <v>28</v>
      </c>
      <c r="E7050" s="9" t="s">
        <v>242</v>
      </c>
      <c r="F7050" s="9" t="s">
        <v>11</v>
      </c>
      <c r="G7050" s="9" t="s">
        <v>5527</v>
      </c>
      <c r="H7050" s="10" t="s">
        <v>6032</v>
      </c>
      <c r="I7050" s="10"/>
      <c r="J7050" s="10"/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</row>
    <row r="7051" spans="1:24" hidden="1" x14ac:dyDescent="0.2">
      <c r="A7051" s="3">
        <v>45497</v>
      </c>
      <c r="B7051" s="9">
        <v>-300</v>
      </c>
      <c r="C7051" s="9" t="s">
        <v>27</v>
      </c>
      <c r="D7051" s="9" t="s">
        <v>28</v>
      </c>
      <c r="E7051" s="9" t="s">
        <v>242</v>
      </c>
      <c r="F7051" s="9" t="s">
        <v>11</v>
      </c>
      <c r="G7051" s="9" t="s">
        <v>5527</v>
      </c>
      <c r="H7051" s="10" t="s">
        <v>6032</v>
      </c>
      <c r="I7051" s="10"/>
      <c r="J7051" s="10"/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</row>
    <row r="7052" spans="1:24" hidden="1" x14ac:dyDescent="0.2">
      <c r="A7052" s="3">
        <v>45539</v>
      </c>
      <c r="B7052" s="9">
        <v>-300</v>
      </c>
      <c r="C7052" s="9" t="s">
        <v>27</v>
      </c>
      <c r="D7052" s="9" t="s">
        <v>28</v>
      </c>
      <c r="E7052" s="9" t="s">
        <v>242</v>
      </c>
      <c r="F7052" s="9" t="s">
        <v>11</v>
      </c>
      <c r="G7052" s="9" t="s">
        <v>5527</v>
      </c>
      <c r="H7052" s="10" t="s">
        <v>6032</v>
      </c>
      <c r="I7052" s="10"/>
      <c r="J7052" s="10"/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</row>
    <row r="7053" spans="1:24" hidden="1" x14ac:dyDescent="0.2">
      <c r="A7053" s="3">
        <v>46022</v>
      </c>
      <c r="B7053" s="9">
        <v>-21.61</v>
      </c>
      <c r="C7053" s="9" t="s">
        <v>172</v>
      </c>
      <c r="D7053" s="10"/>
      <c r="E7053" s="9" t="s">
        <v>5479</v>
      </c>
      <c r="F7053" s="9" t="s">
        <v>5538</v>
      </c>
      <c r="G7053" s="9" t="s">
        <v>5543</v>
      </c>
      <c r="H7053" s="10" t="s">
        <v>5916</v>
      </c>
      <c r="I7053" s="10"/>
      <c r="J7053" s="10"/>
      <c r="K7053" s="10"/>
      <c r="L7053" s="10"/>
      <c r="M7053" s="10"/>
      <c r="N7053" s="10"/>
      <c r="O7053" s="10"/>
      <c r="P7053" s="10"/>
      <c r="Q7053" s="10"/>
      <c r="R7053" s="10"/>
      <c r="S7053" s="10"/>
      <c r="T7053" s="10"/>
      <c r="U7053" s="10"/>
      <c r="V7053" s="10"/>
      <c r="W7053" s="10"/>
      <c r="X7053" s="10"/>
    </row>
    <row r="7054" spans="1:24" hidden="1" x14ac:dyDescent="0.2">
      <c r="A7054" s="3">
        <v>46022</v>
      </c>
      <c r="B7054" s="9">
        <v>-85.02</v>
      </c>
      <c r="C7054" s="9" t="s">
        <v>172</v>
      </c>
      <c r="D7054" s="10"/>
      <c r="E7054" s="9" t="s">
        <v>5479</v>
      </c>
      <c r="F7054" s="9" t="s">
        <v>5538</v>
      </c>
      <c r="G7054" s="9" t="s">
        <v>5543</v>
      </c>
      <c r="H7054" s="10" t="s">
        <v>5916</v>
      </c>
      <c r="I7054" s="10"/>
      <c r="J7054" s="10"/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</row>
    <row r="7055" spans="1:24" hidden="1" x14ac:dyDescent="0.2">
      <c r="A7055" s="3">
        <v>45376</v>
      </c>
      <c r="B7055" s="9">
        <v>-37.270000000000003</v>
      </c>
      <c r="C7055" s="9" t="s">
        <v>27</v>
      </c>
      <c r="D7055" s="9" t="s">
        <v>28</v>
      </c>
      <c r="E7055" s="9" t="s">
        <v>1866</v>
      </c>
      <c r="F7055" s="9" t="s">
        <v>5538</v>
      </c>
      <c r="G7055" s="9" t="s">
        <v>5543</v>
      </c>
      <c r="H7055" s="9" t="s">
        <v>1867</v>
      </c>
      <c r="I7055" s="10"/>
      <c r="J7055" s="10"/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</row>
    <row r="7056" spans="1:24" hidden="1" x14ac:dyDescent="0.2">
      <c r="A7056" s="3">
        <v>45551</v>
      </c>
      <c r="B7056" s="9">
        <v>-73.84</v>
      </c>
      <c r="C7056" s="9" t="s">
        <v>27</v>
      </c>
      <c r="D7056" s="9" t="s">
        <v>28</v>
      </c>
      <c r="E7056" s="9" t="s">
        <v>2715</v>
      </c>
      <c r="F7056" s="9" t="s">
        <v>5538</v>
      </c>
      <c r="G7056" s="9" t="s">
        <v>5543</v>
      </c>
      <c r="H7056" s="9" t="s">
        <v>2716</v>
      </c>
      <c r="I7056" s="10"/>
      <c r="J7056" s="10"/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</row>
    <row r="7057" spans="1:24" hidden="1" x14ac:dyDescent="0.2">
      <c r="A7057" s="3">
        <v>45789</v>
      </c>
      <c r="B7057" s="9">
        <v>-7.23</v>
      </c>
      <c r="C7057" s="9" t="s">
        <v>27</v>
      </c>
      <c r="D7057" s="9" t="s">
        <v>28</v>
      </c>
      <c r="E7057" s="9" t="s">
        <v>3906</v>
      </c>
      <c r="F7057" s="9" t="s">
        <v>5538</v>
      </c>
      <c r="G7057" s="9" t="s">
        <v>5543</v>
      </c>
      <c r="H7057" s="9" t="s">
        <v>3907</v>
      </c>
      <c r="I7057" s="10"/>
      <c r="J7057" s="10"/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</row>
    <row r="7058" spans="1:24" hidden="1" x14ac:dyDescent="0.2">
      <c r="A7058" s="3">
        <v>45789</v>
      </c>
      <c r="B7058" s="9">
        <v>-30.97</v>
      </c>
      <c r="C7058" s="9" t="s">
        <v>27</v>
      </c>
      <c r="D7058" s="9" t="s">
        <v>28</v>
      </c>
      <c r="E7058" s="9" t="s">
        <v>3906</v>
      </c>
      <c r="F7058" s="9" t="s">
        <v>5538</v>
      </c>
      <c r="G7058" s="9" t="s">
        <v>5543</v>
      </c>
      <c r="H7058" s="9" t="s">
        <v>3907</v>
      </c>
      <c r="I7058" s="10"/>
      <c r="J7058" s="10"/>
      <c r="K7058" s="10"/>
      <c r="L7058" s="10"/>
      <c r="M7058" s="10"/>
      <c r="N7058" s="10"/>
      <c r="O7058" s="10"/>
      <c r="P7058" s="10"/>
      <c r="Q7058" s="10"/>
      <c r="R7058" s="10"/>
      <c r="S7058" s="10"/>
      <c r="T7058" s="10"/>
      <c r="U7058" s="10"/>
      <c r="V7058" s="10"/>
      <c r="W7058" s="10"/>
      <c r="X7058" s="10"/>
    </row>
    <row r="7059" spans="1:24" hidden="1" x14ac:dyDescent="0.2">
      <c r="A7059" s="3">
        <v>45747</v>
      </c>
      <c r="B7059" s="9">
        <v>-16.739999999999998</v>
      </c>
      <c r="C7059" s="9" t="s">
        <v>27</v>
      </c>
      <c r="D7059" s="9" t="s">
        <v>28</v>
      </c>
      <c r="E7059" s="9" t="s">
        <v>2450</v>
      </c>
      <c r="F7059" s="9" t="s">
        <v>52</v>
      </c>
      <c r="G7059" s="9" t="s">
        <v>3160</v>
      </c>
      <c r="H7059" s="9" t="s">
        <v>1725</v>
      </c>
      <c r="I7059" s="10"/>
      <c r="J7059" s="10"/>
      <c r="K7059" s="10"/>
      <c r="L7059" s="10"/>
      <c r="M7059" s="10"/>
      <c r="N7059" s="10"/>
      <c r="O7059" s="10"/>
      <c r="P7059" s="10"/>
      <c r="Q7059" s="10"/>
      <c r="R7059" s="10"/>
      <c r="S7059" s="10"/>
      <c r="T7059" s="10"/>
      <c r="U7059" s="10"/>
      <c r="V7059" s="10"/>
      <c r="W7059" s="10"/>
      <c r="X7059" s="10"/>
    </row>
    <row r="7060" spans="1:24" hidden="1" x14ac:dyDescent="0.2">
      <c r="A7060" s="3">
        <v>45895</v>
      </c>
      <c r="B7060" s="9">
        <v>-13</v>
      </c>
      <c r="C7060" s="9" t="s">
        <v>172</v>
      </c>
      <c r="D7060" s="10"/>
      <c r="E7060" s="9" t="s">
        <v>4588</v>
      </c>
      <c r="F7060" s="9" t="s">
        <v>5538</v>
      </c>
      <c r="G7060" s="9" t="s">
        <v>5543</v>
      </c>
      <c r="H7060" s="9" t="s">
        <v>5892</v>
      </c>
      <c r="I7060" s="10"/>
      <c r="J7060" s="10"/>
      <c r="K7060" s="10"/>
      <c r="L7060" s="10"/>
      <c r="M7060" s="10"/>
      <c r="N7060" s="10"/>
      <c r="O7060" s="10"/>
      <c r="P7060" s="10"/>
      <c r="Q7060" s="10"/>
      <c r="R7060" s="10"/>
      <c r="S7060" s="10"/>
      <c r="T7060" s="10"/>
      <c r="U7060" s="10"/>
      <c r="V7060" s="10"/>
      <c r="W7060" s="10"/>
      <c r="X7060" s="10"/>
    </row>
    <row r="7061" spans="1:24" hidden="1" x14ac:dyDescent="0.2">
      <c r="A7061" s="3">
        <v>45631</v>
      </c>
      <c r="B7061" s="9">
        <v>-24.38</v>
      </c>
      <c r="C7061" s="9" t="s">
        <v>27</v>
      </c>
      <c r="D7061" s="9" t="s">
        <v>28</v>
      </c>
      <c r="E7061" s="9" t="s">
        <v>3179</v>
      </c>
      <c r="F7061" s="9" t="s">
        <v>5538</v>
      </c>
      <c r="G7061" s="9" t="s">
        <v>5543</v>
      </c>
      <c r="H7061" s="9" t="s">
        <v>3180</v>
      </c>
      <c r="I7061" s="10"/>
      <c r="J7061" s="10"/>
      <c r="K7061" s="10"/>
      <c r="L7061" s="10"/>
      <c r="M7061" s="10"/>
      <c r="N7061" s="10"/>
      <c r="O7061" s="10"/>
      <c r="P7061" s="10"/>
      <c r="Q7061" s="10"/>
      <c r="R7061" s="10"/>
      <c r="S7061" s="10"/>
      <c r="T7061" s="10"/>
      <c r="U7061" s="10"/>
      <c r="V7061" s="10"/>
      <c r="W7061" s="10"/>
      <c r="X7061" s="10"/>
    </row>
    <row r="7062" spans="1:24" hidden="1" x14ac:dyDescent="0.2">
      <c r="A7062" s="3">
        <v>45846</v>
      </c>
      <c r="B7062" s="9">
        <v>-7.09</v>
      </c>
      <c r="C7062" s="9" t="s">
        <v>172</v>
      </c>
      <c r="D7062" s="10"/>
      <c r="E7062" s="9" t="s">
        <v>4281</v>
      </c>
      <c r="F7062" s="9" t="s">
        <v>5538</v>
      </c>
      <c r="G7062" s="9" t="s">
        <v>5543</v>
      </c>
      <c r="H7062" s="9" t="s">
        <v>4282</v>
      </c>
      <c r="I7062" s="10"/>
      <c r="J7062" s="10"/>
      <c r="K7062" s="10"/>
      <c r="L7062" s="10"/>
      <c r="M7062" s="10"/>
      <c r="N7062" s="10"/>
      <c r="O7062" s="10"/>
      <c r="P7062" s="10"/>
      <c r="Q7062" s="10"/>
      <c r="R7062" s="10"/>
      <c r="S7062" s="10"/>
      <c r="T7062" s="10"/>
      <c r="U7062" s="10"/>
      <c r="V7062" s="10"/>
      <c r="W7062" s="10"/>
      <c r="X7062" s="10"/>
    </row>
    <row r="7063" spans="1:24" hidden="1" x14ac:dyDescent="0.2">
      <c r="A7063" s="3">
        <v>45881</v>
      </c>
      <c r="B7063" s="9">
        <v>-9.64</v>
      </c>
      <c r="C7063" s="9" t="s">
        <v>172</v>
      </c>
      <c r="D7063" s="10"/>
      <c r="E7063" s="9" t="s">
        <v>4502</v>
      </c>
      <c r="F7063" s="9" t="s">
        <v>5538</v>
      </c>
      <c r="G7063" s="9" t="s">
        <v>5543</v>
      </c>
      <c r="H7063" s="9" t="s">
        <v>4282</v>
      </c>
      <c r="I7063" s="10"/>
      <c r="J7063" s="10"/>
      <c r="K7063" s="10"/>
      <c r="L7063" s="10"/>
      <c r="M7063" s="10"/>
      <c r="N7063" s="10"/>
      <c r="O7063" s="10"/>
      <c r="P7063" s="10"/>
      <c r="Q7063" s="10"/>
      <c r="R7063" s="10"/>
      <c r="S7063" s="10"/>
      <c r="T7063" s="10"/>
      <c r="U7063" s="10"/>
      <c r="V7063" s="10"/>
      <c r="W7063" s="10"/>
      <c r="X7063" s="10"/>
    </row>
    <row r="7064" spans="1:24" hidden="1" x14ac:dyDescent="0.2">
      <c r="A7064" s="3">
        <v>45770</v>
      </c>
      <c r="B7064" s="9">
        <v>-18</v>
      </c>
      <c r="C7064" s="9" t="s">
        <v>172</v>
      </c>
      <c r="D7064" s="10"/>
      <c r="E7064" s="9" t="s">
        <v>3783</v>
      </c>
      <c r="F7064" s="9" t="s">
        <v>5538</v>
      </c>
      <c r="G7064" s="9" t="s">
        <v>5543</v>
      </c>
      <c r="H7064" s="9" t="s">
        <v>5893</v>
      </c>
      <c r="I7064" s="10"/>
      <c r="J7064" s="10"/>
      <c r="K7064" s="10"/>
      <c r="L7064" s="10"/>
      <c r="M7064" s="10"/>
      <c r="N7064" s="10"/>
      <c r="O7064" s="10"/>
      <c r="P7064" s="10"/>
      <c r="Q7064" s="10"/>
      <c r="R7064" s="10"/>
      <c r="S7064" s="10"/>
      <c r="T7064" s="10"/>
      <c r="U7064" s="10"/>
      <c r="V7064" s="10"/>
      <c r="W7064" s="10"/>
      <c r="X7064" s="10"/>
    </row>
    <row r="7065" spans="1:24" hidden="1" x14ac:dyDescent="0.2">
      <c r="A7065" s="3">
        <v>45677</v>
      </c>
      <c r="B7065" s="9">
        <v>-10</v>
      </c>
      <c r="C7065" s="9" t="s">
        <v>27</v>
      </c>
      <c r="D7065" s="9" t="s">
        <v>28</v>
      </c>
      <c r="E7065" s="9" t="s">
        <v>3378</v>
      </c>
      <c r="F7065" s="9" t="s">
        <v>2</v>
      </c>
      <c r="G7065" s="10"/>
      <c r="H7065" s="9" t="s">
        <v>5835</v>
      </c>
      <c r="I7065" s="10"/>
      <c r="J7065" s="10"/>
      <c r="K7065" s="10"/>
      <c r="L7065" s="10"/>
      <c r="M7065" s="10"/>
      <c r="N7065" s="10"/>
      <c r="O7065" s="10"/>
      <c r="P7065" s="10"/>
      <c r="Q7065" s="10"/>
      <c r="R7065" s="10"/>
      <c r="S7065" s="10"/>
      <c r="T7065" s="10"/>
      <c r="U7065" s="10"/>
      <c r="V7065" s="10"/>
      <c r="W7065" s="10"/>
      <c r="X7065" s="10"/>
    </row>
    <row r="7066" spans="1:24" hidden="1" x14ac:dyDescent="0.2">
      <c r="A7066" s="3">
        <v>45767</v>
      </c>
      <c r="B7066" s="9">
        <v>-7</v>
      </c>
      <c r="C7066" s="9" t="s">
        <v>172</v>
      </c>
      <c r="D7066" s="9" t="s">
        <v>173</v>
      </c>
      <c r="E7066" s="9" t="s">
        <v>3741</v>
      </c>
      <c r="F7066" s="9" t="s">
        <v>5538</v>
      </c>
      <c r="G7066" s="9" t="s">
        <v>5543</v>
      </c>
      <c r="H7066" s="9" t="s">
        <v>5893</v>
      </c>
      <c r="I7066" s="10"/>
      <c r="J7066" s="10"/>
      <c r="K7066" s="10"/>
      <c r="L7066" s="10"/>
      <c r="M7066" s="10"/>
      <c r="N7066" s="10"/>
      <c r="O7066" s="10"/>
      <c r="P7066" s="10"/>
      <c r="Q7066" s="10"/>
      <c r="R7066" s="10"/>
      <c r="S7066" s="10"/>
      <c r="T7066" s="10"/>
      <c r="U7066" s="10"/>
      <c r="V7066" s="10"/>
      <c r="W7066" s="10"/>
      <c r="X7066" s="10"/>
    </row>
    <row r="7067" spans="1:24" hidden="1" x14ac:dyDescent="0.2">
      <c r="A7067" s="3">
        <v>45770</v>
      </c>
      <c r="B7067" s="9">
        <v>-10</v>
      </c>
      <c r="C7067" s="9" t="s">
        <v>172</v>
      </c>
      <c r="D7067" s="10"/>
      <c r="E7067" s="9" t="s">
        <v>3784</v>
      </c>
      <c r="F7067" s="9" t="s">
        <v>5538</v>
      </c>
      <c r="G7067" s="9" t="s">
        <v>5543</v>
      </c>
      <c r="H7067" s="9" t="s">
        <v>5893</v>
      </c>
      <c r="I7067" s="10"/>
      <c r="J7067" s="10"/>
      <c r="K7067" s="10"/>
      <c r="L7067" s="10"/>
      <c r="M7067" s="10"/>
      <c r="N7067" s="10"/>
      <c r="O7067" s="10"/>
      <c r="P7067" s="10"/>
      <c r="Q7067" s="10"/>
      <c r="R7067" s="10"/>
      <c r="S7067" s="10"/>
      <c r="T7067" s="10"/>
      <c r="U7067" s="10"/>
      <c r="V7067" s="10"/>
      <c r="W7067" s="10"/>
      <c r="X7067" s="10"/>
    </row>
    <row r="7068" spans="1:24" hidden="1" x14ac:dyDescent="0.2">
      <c r="A7068" s="3">
        <v>45301</v>
      </c>
      <c r="B7068" s="9">
        <v>-157.5</v>
      </c>
      <c r="C7068" s="9" t="s">
        <v>27</v>
      </c>
      <c r="D7068" s="9" t="s">
        <v>28</v>
      </c>
      <c r="E7068" s="9" t="s">
        <v>1572</v>
      </c>
      <c r="F7068" s="9" t="s">
        <v>5538</v>
      </c>
      <c r="G7068" s="9" t="s">
        <v>5543</v>
      </c>
      <c r="H7068" s="9" t="s">
        <v>1573</v>
      </c>
      <c r="I7068" s="10"/>
      <c r="J7068" s="10"/>
      <c r="K7068" s="10"/>
      <c r="L7068" s="10"/>
      <c r="M7068" s="10"/>
      <c r="N7068" s="10"/>
      <c r="O7068" s="10"/>
      <c r="P7068" s="10"/>
      <c r="Q7068" s="10"/>
      <c r="R7068" s="10"/>
      <c r="S7068" s="10"/>
      <c r="T7068" s="10"/>
      <c r="U7068" s="10"/>
      <c r="V7068" s="10"/>
      <c r="W7068" s="10"/>
      <c r="X7068" s="10"/>
    </row>
    <row r="7069" spans="1:24" hidden="1" x14ac:dyDescent="0.2">
      <c r="A7069" s="3">
        <v>45784</v>
      </c>
      <c r="B7069" s="9">
        <v>-10</v>
      </c>
      <c r="C7069" s="9" t="s">
        <v>172</v>
      </c>
      <c r="D7069" s="10"/>
      <c r="E7069" s="9" t="s">
        <v>3875</v>
      </c>
      <c r="F7069" s="9" t="s">
        <v>5538</v>
      </c>
      <c r="G7069" s="9" t="s">
        <v>5543</v>
      </c>
      <c r="H7069" s="9" t="s">
        <v>3876</v>
      </c>
      <c r="I7069" s="10"/>
      <c r="J7069" s="10"/>
      <c r="K7069" s="10"/>
      <c r="L7069" s="10"/>
      <c r="M7069" s="10"/>
      <c r="N7069" s="10"/>
      <c r="O7069" s="10"/>
      <c r="P7069" s="10"/>
      <c r="Q7069" s="10"/>
      <c r="R7069" s="10"/>
      <c r="S7069" s="10"/>
      <c r="T7069" s="10"/>
      <c r="U7069" s="10"/>
      <c r="V7069" s="10"/>
      <c r="W7069" s="10"/>
      <c r="X7069" s="10"/>
    </row>
    <row r="7070" spans="1:24" hidden="1" x14ac:dyDescent="0.2">
      <c r="A7070" s="3">
        <v>45544</v>
      </c>
      <c r="B7070" s="9">
        <v>-28</v>
      </c>
      <c r="C7070" s="9" t="s">
        <v>27</v>
      </c>
      <c r="D7070" s="9" t="s">
        <v>28</v>
      </c>
      <c r="E7070" s="9" t="s">
        <v>2687</v>
      </c>
      <c r="F7070" s="9" t="s">
        <v>5538</v>
      </c>
      <c r="G7070" s="9" t="s">
        <v>5543</v>
      </c>
      <c r="H7070" s="9" t="s">
        <v>2688</v>
      </c>
      <c r="I7070" s="10"/>
      <c r="J7070" s="10"/>
      <c r="K7070" s="10"/>
      <c r="L7070" s="10"/>
      <c r="M7070" s="10"/>
      <c r="N7070" s="10"/>
      <c r="O7070" s="10"/>
      <c r="P7070" s="10"/>
      <c r="Q7070" s="10"/>
      <c r="R7070" s="10"/>
      <c r="S7070" s="10"/>
      <c r="T7070" s="10"/>
      <c r="U7070" s="10"/>
      <c r="V7070" s="10"/>
      <c r="W7070" s="10"/>
      <c r="X7070" s="10"/>
    </row>
    <row r="7071" spans="1:24" hidden="1" x14ac:dyDescent="0.2">
      <c r="A7071" s="3">
        <v>45544</v>
      </c>
      <c r="B7071" s="9">
        <v>-20</v>
      </c>
      <c r="C7071" s="9" t="s">
        <v>27</v>
      </c>
      <c r="D7071" s="9" t="s">
        <v>28</v>
      </c>
      <c r="E7071" s="9" t="s">
        <v>2687</v>
      </c>
      <c r="F7071" s="9" t="s">
        <v>5538</v>
      </c>
      <c r="G7071" s="9" t="s">
        <v>5543</v>
      </c>
      <c r="H7071" s="9" t="s">
        <v>2688</v>
      </c>
      <c r="I7071" s="10"/>
      <c r="J7071" s="10"/>
      <c r="K7071" s="10"/>
      <c r="L7071" s="10"/>
      <c r="M7071" s="10"/>
      <c r="N7071" s="10"/>
      <c r="O7071" s="10"/>
      <c r="P7071" s="10"/>
      <c r="Q7071" s="10"/>
      <c r="R7071" s="10"/>
      <c r="S7071" s="10"/>
      <c r="T7071" s="10"/>
      <c r="U7071" s="10"/>
      <c r="V7071" s="10"/>
      <c r="W7071" s="10"/>
      <c r="X7071" s="10"/>
    </row>
    <row r="7072" spans="1:24" hidden="1" x14ac:dyDescent="0.2">
      <c r="A7072" s="3">
        <v>45762</v>
      </c>
      <c r="B7072" s="9">
        <v>-20</v>
      </c>
      <c r="C7072" s="9" t="s">
        <v>27</v>
      </c>
      <c r="D7072" s="9" t="s">
        <v>28</v>
      </c>
      <c r="E7072" s="9" t="s">
        <v>3722</v>
      </c>
      <c r="F7072" s="9" t="s">
        <v>5538</v>
      </c>
      <c r="G7072" s="9" t="s">
        <v>5543</v>
      </c>
      <c r="H7072" s="9" t="s">
        <v>2688</v>
      </c>
      <c r="I7072" s="10"/>
      <c r="J7072" s="10"/>
      <c r="K7072" s="10"/>
      <c r="L7072" s="10"/>
      <c r="M7072" s="10"/>
      <c r="N7072" s="10"/>
      <c r="O7072" s="10"/>
      <c r="P7072" s="10"/>
      <c r="Q7072" s="10"/>
      <c r="R7072" s="10"/>
      <c r="S7072" s="10"/>
      <c r="T7072" s="10"/>
      <c r="U7072" s="10"/>
      <c r="V7072" s="10"/>
      <c r="W7072" s="10"/>
      <c r="X7072" s="10"/>
    </row>
    <row r="7073" spans="1:24" hidden="1" x14ac:dyDescent="0.2">
      <c r="A7073" s="3">
        <v>45979</v>
      </c>
      <c r="B7073" s="9">
        <v>-5.99</v>
      </c>
      <c r="C7073" s="9" t="s">
        <v>27</v>
      </c>
      <c r="D7073" s="9" t="s">
        <v>28</v>
      </c>
      <c r="E7073" s="9" t="s">
        <v>5256</v>
      </c>
      <c r="F7073" s="9" t="s">
        <v>5538</v>
      </c>
      <c r="G7073" s="9" t="s">
        <v>5543</v>
      </c>
      <c r="H7073" s="9" t="s">
        <v>5257</v>
      </c>
      <c r="I7073" s="10"/>
      <c r="J7073" s="10"/>
      <c r="K7073" s="10"/>
      <c r="L7073" s="10"/>
      <c r="M7073" s="10"/>
      <c r="N7073" s="10"/>
      <c r="O7073" s="10"/>
      <c r="P7073" s="10"/>
      <c r="Q7073" s="10"/>
      <c r="R7073" s="10"/>
      <c r="S7073" s="10"/>
      <c r="T7073" s="10"/>
      <c r="U7073" s="10"/>
      <c r="V7073" s="10"/>
      <c r="W7073" s="10"/>
      <c r="X7073" s="10"/>
    </row>
    <row r="7074" spans="1:24" hidden="1" x14ac:dyDescent="0.2">
      <c r="A7074" s="3">
        <v>45800</v>
      </c>
      <c r="B7074" s="9">
        <v>-25.43</v>
      </c>
      <c r="C7074" s="9" t="s">
        <v>172</v>
      </c>
      <c r="D7074" s="10"/>
      <c r="E7074" s="9" t="s">
        <v>3991</v>
      </c>
      <c r="F7074" s="9" t="s">
        <v>5538</v>
      </c>
      <c r="G7074" s="9" t="s">
        <v>5543</v>
      </c>
      <c r="H7074" s="9" t="s">
        <v>5894</v>
      </c>
      <c r="I7074" s="10"/>
      <c r="J7074" s="10"/>
      <c r="K7074" s="10"/>
      <c r="L7074" s="10"/>
      <c r="M7074" s="10"/>
      <c r="N7074" s="10"/>
      <c r="O7074" s="10"/>
      <c r="P7074" s="10"/>
      <c r="Q7074" s="10"/>
      <c r="R7074" s="10"/>
      <c r="S7074" s="10"/>
      <c r="T7074" s="10"/>
      <c r="U7074" s="10"/>
      <c r="V7074" s="10"/>
      <c r="W7074" s="10"/>
      <c r="X7074" s="10"/>
    </row>
    <row r="7075" spans="1:24" hidden="1" x14ac:dyDescent="0.2">
      <c r="A7075" s="3">
        <v>45804</v>
      </c>
      <c r="B7075" s="9">
        <v>-17.29</v>
      </c>
      <c r="C7075" s="9" t="s">
        <v>172</v>
      </c>
      <c r="D7075" s="10"/>
      <c r="E7075" s="9" t="s">
        <v>4019</v>
      </c>
      <c r="F7075" s="9" t="s">
        <v>5538</v>
      </c>
      <c r="G7075" s="9" t="s">
        <v>5543</v>
      </c>
      <c r="H7075" s="9" t="s">
        <v>5894</v>
      </c>
      <c r="I7075" s="10"/>
      <c r="J7075" s="10"/>
      <c r="K7075" s="10"/>
      <c r="L7075" s="10"/>
      <c r="M7075" s="10"/>
      <c r="N7075" s="10"/>
      <c r="O7075" s="10"/>
      <c r="P7075" s="10"/>
      <c r="Q7075" s="10"/>
      <c r="R7075" s="10"/>
      <c r="S7075" s="10"/>
      <c r="T7075" s="10"/>
      <c r="U7075" s="10"/>
      <c r="V7075" s="10"/>
      <c r="W7075" s="10"/>
      <c r="X7075" s="10"/>
    </row>
    <row r="7076" spans="1:24" hidden="1" x14ac:dyDescent="0.2">
      <c r="A7076" s="3">
        <v>45609</v>
      </c>
      <c r="B7076" s="9">
        <v>-300</v>
      </c>
      <c r="C7076" s="9" t="s">
        <v>27</v>
      </c>
      <c r="D7076" s="9" t="s">
        <v>28</v>
      </c>
      <c r="E7076" s="9" t="s">
        <v>242</v>
      </c>
      <c r="F7076" s="9" t="s">
        <v>11</v>
      </c>
      <c r="G7076" s="9" t="s">
        <v>5527</v>
      </c>
      <c r="H7076" s="10" t="s">
        <v>6032</v>
      </c>
      <c r="I7076" s="10"/>
      <c r="J7076" s="10"/>
      <c r="K7076" s="10"/>
      <c r="L7076" s="10"/>
      <c r="M7076" s="10"/>
      <c r="N7076" s="10"/>
      <c r="O7076" s="10"/>
      <c r="P7076" s="10"/>
      <c r="Q7076" s="10"/>
      <c r="R7076" s="10"/>
      <c r="S7076" s="10"/>
      <c r="T7076" s="10"/>
      <c r="U7076" s="10"/>
      <c r="V7076" s="10"/>
      <c r="W7076" s="10"/>
      <c r="X7076" s="10"/>
    </row>
    <row r="7077" spans="1:24" hidden="1" x14ac:dyDescent="0.2">
      <c r="A7077" s="3">
        <v>45686</v>
      </c>
      <c r="B7077" s="9">
        <v>-300</v>
      </c>
      <c r="C7077" s="9" t="s">
        <v>27</v>
      </c>
      <c r="D7077" s="9" t="s">
        <v>28</v>
      </c>
      <c r="E7077" s="9" t="s">
        <v>242</v>
      </c>
      <c r="F7077" s="9" t="s">
        <v>11</v>
      </c>
      <c r="G7077" s="9" t="s">
        <v>5527</v>
      </c>
      <c r="H7077" s="10" t="s">
        <v>6032</v>
      </c>
      <c r="I7077" s="10"/>
      <c r="J7077" s="10"/>
      <c r="K7077" s="10"/>
      <c r="L7077" s="10"/>
      <c r="M7077" s="10"/>
      <c r="N7077" s="10"/>
      <c r="O7077" s="10"/>
      <c r="P7077" s="10"/>
      <c r="Q7077" s="10"/>
      <c r="R7077" s="10"/>
      <c r="S7077" s="10"/>
      <c r="T7077" s="10"/>
      <c r="U7077" s="10"/>
      <c r="V7077" s="10"/>
      <c r="W7077" s="10"/>
      <c r="X7077" s="10"/>
    </row>
    <row r="7078" spans="1:24" hidden="1" x14ac:dyDescent="0.2">
      <c r="A7078" s="3">
        <v>45986</v>
      </c>
      <c r="B7078" s="9">
        <v>-70.95</v>
      </c>
      <c r="C7078" s="9" t="s">
        <v>172</v>
      </c>
      <c r="D7078" s="10"/>
      <c r="E7078" s="9" t="s">
        <v>5336</v>
      </c>
      <c r="F7078" s="9" t="s">
        <v>5538</v>
      </c>
      <c r="G7078" s="9" t="s">
        <v>5543</v>
      </c>
      <c r="H7078" s="10" t="s">
        <v>5894</v>
      </c>
      <c r="I7078" s="10"/>
      <c r="J7078" s="10"/>
      <c r="K7078" s="10"/>
      <c r="L7078" s="10"/>
      <c r="M7078" s="10"/>
      <c r="N7078" s="10"/>
      <c r="O7078" s="10"/>
      <c r="P7078" s="10"/>
      <c r="Q7078" s="10"/>
      <c r="R7078" s="10"/>
      <c r="S7078" s="10"/>
      <c r="T7078" s="10"/>
      <c r="U7078" s="10"/>
      <c r="V7078" s="10"/>
      <c r="W7078" s="10"/>
      <c r="X7078" s="10"/>
    </row>
    <row r="7079" spans="1:24" hidden="1" x14ac:dyDescent="0.2">
      <c r="A7079" s="3">
        <v>45895</v>
      </c>
      <c r="B7079" s="9">
        <v>-4</v>
      </c>
      <c r="C7079" s="9" t="s">
        <v>172</v>
      </c>
      <c r="D7079" s="10"/>
      <c r="E7079" s="9" t="s">
        <v>4576</v>
      </c>
      <c r="F7079" s="9" t="s">
        <v>84</v>
      </c>
      <c r="G7079" s="9" t="s">
        <v>85</v>
      </c>
      <c r="H7079" s="9" t="s">
        <v>1420</v>
      </c>
      <c r="I7079" s="10"/>
      <c r="J7079" s="10"/>
      <c r="K7079" s="10"/>
      <c r="L7079" s="10"/>
      <c r="M7079" s="10"/>
      <c r="N7079" s="10"/>
      <c r="O7079" s="10"/>
      <c r="P7079" s="10"/>
      <c r="Q7079" s="10"/>
      <c r="R7079" s="10"/>
      <c r="S7079" s="10"/>
      <c r="T7079" s="10"/>
      <c r="U7079" s="10"/>
      <c r="V7079" s="10"/>
      <c r="W7079" s="10"/>
      <c r="X7079" s="10"/>
    </row>
    <row r="7080" spans="1:24" hidden="1" x14ac:dyDescent="0.2">
      <c r="A7080" s="3">
        <v>45839</v>
      </c>
      <c r="B7080" s="9">
        <v>-14.09</v>
      </c>
      <c r="C7080" s="9" t="s">
        <v>172</v>
      </c>
      <c r="D7080" s="10"/>
      <c r="E7080" s="9" t="s">
        <v>4233</v>
      </c>
      <c r="F7080" s="9" t="s">
        <v>5538</v>
      </c>
      <c r="G7080" s="9" t="s">
        <v>5543</v>
      </c>
      <c r="H7080" s="10" t="s">
        <v>5894</v>
      </c>
      <c r="I7080" s="10"/>
      <c r="J7080" s="10"/>
      <c r="K7080" s="10"/>
      <c r="L7080" s="10"/>
      <c r="M7080" s="10"/>
      <c r="N7080" s="10"/>
      <c r="O7080" s="10"/>
      <c r="P7080" s="10"/>
      <c r="Q7080" s="10"/>
      <c r="R7080" s="10"/>
      <c r="S7080" s="10"/>
      <c r="T7080" s="10"/>
      <c r="U7080" s="10"/>
      <c r="V7080" s="10"/>
      <c r="W7080" s="10"/>
      <c r="X7080" s="10"/>
    </row>
    <row r="7081" spans="1:24" hidden="1" x14ac:dyDescent="0.2">
      <c r="A7081" s="3">
        <v>45309</v>
      </c>
      <c r="B7081" s="9">
        <v>-83.62</v>
      </c>
      <c r="C7081" s="9" t="s">
        <v>27</v>
      </c>
      <c r="D7081" s="9" t="s">
        <v>28</v>
      </c>
      <c r="E7081" s="9" t="s">
        <v>1612</v>
      </c>
      <c r="F7081" s="9" t="s">
        <v>2</v>
      </c>
      <c r="G7081" s="10"/>
      <c r="H7081" s="10" t="s">
        <v>1612</v>
      </c>
      <c r="I7081" s="10"/>
      <c r="J7081" s="10"/>
      <c r="K7081" s="10"/>
      <c r="L7081" s="10"/>
      <c r="M7081" s="10"/>
      <c r="N7081" s="10"/>
      <c r="O7081" s="10"/>
      <c r="P7081" s="10"/>
      <c r="Q7081" s="10"/>
      <c r="R7081" s="10"/>
      <c r="S7081" s="10"/>
      <c r="T7081" s="10"/>
      <c r="U7081" s="10"/>
      <c r="V7081" s="10"/>
      <c r="W7081" s="10"/>
      <c r="X7081" s="10"/>
    </row>
    <row r="7082" spans="1:24" hidden="1" x14ac:dyDescent="0.2">
      <c r="A7082" s="3">
        <v>45306</v>
      </c>
      <c r="B7082" s="9">
        <v>-157.69</v>
      </c>
      <c r="C7082" s="9" t="s">
        <v>27</v>
      </c>
      <c r="D7082" s="9" t="s">
        <v>28</v>
      </c>
      <c r="E7082" s="9" t="s">
        <v>1594</v>
      </c>
      <c r="F7082" s="9" t="s">
        <v>2</v>
      </c>
      <c r="G7082" s="10"/>
      <c r="H7082" s="10" t="s">
        <v>1594</v>
      </c>
      <c r="I7082" s="10"/>
      <c r="J7082" s="10"/>
      <c r="K7082" s="10"/>
      <c r="L7082" s="10"/>
      <c r="M7082" s="10"/>
      <c r="N7082" s="10"/>
      <c r="O7082" s="10"/>
      <c r="P7082" s="10"/>
      <c r="Q7082" s="10"/>
      <c r="R7082" s="10"/>
      <c r="S7082" s="10"/>
      <c r="T7082" s="10"/>
      <c r="U7082" s="10"/>
      <c r="V7082" s="10"/>
      <c r="W7082" s="10"/>
      <c r="X7082" s="10"/>
    </row>
    <row r="7083" spans="1:24" hidden="1" x14ac:dyDescent="0.2">
      <c r="A7083" s="3">
        <v>45856</v>
      </c>
      <c r="B7083" s="9">
        <v>5</v>
      </c>
      <c r="C7083" s="9" t="s">
        <v>27</v>
      </c>
      <c r="D7083" s="9" t="s">
        <v>454</v>
      </c>
      <c r="E7083" s="9" t="s">
        <v>4347</v>
      </c>
      <c r="F7083" s="9" t="s">
        <v>97</v>
      </c>
      <c r="G7083" s="9" t="s">
        <v>239</v>
      </c>
      <c r="H7083" s="10" t="s">
        <v>5649</v>
      </c>
      <c r="I7083" s="10"/>
      <c r="J7083" s="10"/>
      <c r="K7083" s="10"/>
      <c r="L7083" s="10"/>
      <c r="M7083" s="10"/>
      <c r="N7083" s="10"/>
      <c r="O7083" s="10"/>
      <c r="P7083" s="10"/>
      <c r="Q7083" s="10"/>
      <c r="R7083" s="10"/>
      <c r="S7083" s="10"/>
      <c r="T7083" s="10"/>
      <c r="U7083" s="10"/>
      <c r="V7083" s="10"/>
      <c r="W7083" s="10"/>
      <c r="X7083" s="10"/>
    </row>
    <row r="7084" spans="1:24" hidden="1" x14ac:dyDescent="0.2">
      <c r="A7084" s="3">
        <v>45300</v>
      </c>
      <c r="B7084" s="9">
        <v>-157.69</v>
      </c>
      <c r="C7084" s="9" t="s">
        <v>172</v>
      </c>
      <c r="D7084" s="9" t="s">
        <v>173</v>
      </c>
      <c r="E7084" s="9" t="s">
        <v>1564</v>
      </c>
      <c r="F7084" s="9" t="s">
        <v>2</v>
      </c>
      <c r="G7084" s="10"/>
      <c r="H7084" s="10" t="s">
        <v>5597</v>
      </c>
      <c r="I7084" s="10"/>
      <c r="J7084" s="10"/>
      <c r="K7084" s="10"/>
      <c r="L7084" s="10"/>
      <c r="M7084" s="10"/>
      <c r="N7084" s="10"/>
      <c r="O7084" s="10"/>
      <c r="P7084" s="10"/>
      <c r="Q7084" s="10"/>
      <c r="R7084" s="10"/>
      <c r="S7084" s="10"/>
      <c r="T7084" s="10"/>
      <c r="U7084" s="10"/>
      <c r="V7084" s="10"/>
      <c r="W7084" s="10"/>
      <c r="X7084" s="10"/>
    </row>
    <row r="7085" spans="1:24" hidden="1" x14ac:dyDescent="0.2">
      <c r="A7085" s="3">
        <v>45300</v>
      </c>
      <c r="B7085" s="9">
        <v>-279.95999999999998</v>
      </c>
      <c r="C7085" s="9" t="s">
        <v>172</v>
      </c>
      <c r="D7085" s="9" t="s">
        <v>173</v>
      </c>
      <c r="E7085" s="9" t="s">
        <v>1563</v>
      </c>
      <c r="F7085" s="9" t="s">
        <v>2</v>
      </c>
      <c r="G7085" s="10"/>
      <c r="H7085" s="10" t="s">
        <v>5596</v>
      </c>
      <c r="I7085" s="10"/>
      <c r="J7085" s="10"/>
      <c r="K7085" s="10"/>
      <c r="L7085" s="10"/>
      <c r="M7085" s="10"/>
      <c r="N7085" s="10"/>
      <c r="O7085" s="10"/>
      <c r="P7085" s="10"/>
      <c r="Q7085" s="10"/>
      <c r="R7085" s="10"/>
      <c r="S7085" s="10"/>
      <c r="T7085" s="10"/>
      <c r="U7085" s="10"/>
      <c r="V7085" s="10"/>
      <c r="W7085" s="10"/>
      <c r="X7085" s="10"/>
    </row>
    <row r="7086" spans="1:24" hidden="1" x14ac:dyDescent="0.2">
      <c r="A7086" s="3">
        <v>45838</v>
      </c>
      <c r="B7086" s="9">
        <v>-7.99</v>
      </c>
      <c r="C7086" s="9" t="s">
        <v>27</v>
      </c>
      <c r="D7086" s="9" t="s">
        <v>28</v>
      </c>
      <c r="E7086" s="9" t="s">
        <v>4220</v>
      </c>
      <c r="F7086" s="9" t="s">
        <v>5538</v>
      </c>
      <c r="G7086" s="9" t="s">
        <v>5543</v>
      </c>
      <c r="H7086" s="10" t="s">
        <v>5917</v>
      </c>
      <c r="I7086" s="10"/>
      <c r="J7086" s="10"/>
      <c r="K7086" s="10"/>
      <c r="L7086" s="10"/>
      <c r="M7086" s="10"/>
      <c r="N7086" s="10"/>
      <c r="O7086" s="10"/>
      <c r="P7086" s="10"/>
      <c r="Q7086" s="10"/>
      <c r="R7086" s="10"/>
      <c r="S7086" s="10"/>
      <c r="T7086" s="10"/>
      <c r="U7086" s="10"/>
      <c r="V7086" s="10"/>
      <c r="W7086" s="10"/>
      <c r="X7086" s="10"/>
    </row>
    <row r="7087" spans="1:24" hidden="1" x14ac:dyDescent="0.2">
      <c r="A7087" s="3">
        <v>45838</v>
      </c>
      <c r="B7087" s="9">
        <v>-7.99</v>
      </c>
      <c r="C7087" s="9" t="s">
        <v>27</v>
      </c>
      <c r="D7087" s="9" t="s">
        <v>28</v>
      </c>
      <c r="E7087" s="9" t="s">
        <v>4220</v>
      </c>
      <c r="F7087" s="9" t="s">
        <v>5538</v>
      </c>
      <c r="G7087" s="9" t="s">
        <v>5543</v>
      </c>
      <c r="H7087" s="10" t="s">
        <v>5917</v>
      </c>
      <c r="I7087" s="10"/>
      <c r="J7087" s="10"/>
      <c r="K7087" s="10"/>
      <c r="L7087" s="10"/>
      <c r="M7087" s="10"/>
      <c r="N7087" s="10"/>
      <c r="O7087" s="10"/>
      <c r="P7087" s="10"/>
      <c r="Q7087" s="10"/>
      <c r="R7087" s="10"/>
      <c r="S7087" s="10"/>
      <c r="T7087" s="10"/>
      <c r="U7087" s="10"/>
      <c r="V7087" s="10"/>
      <c r="W7087" s="10"/>
      <c r="X7087" s="10"/>
    </row>
    <row r="7088" spans="1:24" hidden="1" x14ac:dyDescent="0.2">
      <c r="A7088" s="3">
        <v>45750</v>
      </c>
      <c r="B7088" s="9">
        <v>-17.25</v>
      </c>
      <c r="C7088" s="9" t="s">
        <v>27</v>
      </c>
      <c r="D7088" s="9" t="s">
        <v>28</v>
      </c>
      <c r="E7088" s="9" t="s">
        <v>2450</v>
      </c>
      <c r="F7088" s="9" t="s">
        <v>52</v>
      </c>
      <c r="G7088" s="9" t="s">
        <v>3160</v>
      </c>
      <c r="H7088" s="9" t="s">
        <v>1725</v>
      </c>
      <c r="I7088" s="10"/>
      <c r="J7088" s="10"/>
      <c r="K7088" s="10"/>
      <c r="L7088" s="10"/>
      <c r="M7088" s="10"/>
      <c r="N7088" s="10"/>
      <c r="O7088" s="10"/>
      <c r="P7088" s="10"/>
      <c r="Q7088" s="10"/>
      <c r="R7088" s="10"/>
      <c r="S7088" s="10"/>
      <c r="T7088" s="10"/>
      <c r="U7088" s="10"/>
      <c r="V7088" s="10"/>
      <c r="W7088" s="10"/>
      <c r="X7088" s="10"/>
    </row>
    <row r="7089" spans="1:24" hidden="1" x14ac:dyDescent="0.2">
      <c r="A7089" s="3">
        <v>45923</v>
      </c>
      <c r="B7089" s="9">
        <v>-212</v>
      </c>
      <c r="C7089" s="9" t="s">
        <v>27</v>
      </c>
      <c r="D7089" s="9" t="s">
        <v>28</v>
      </c>
      <c r="E7089" s="9" t="s">
        <v>4778</v>
      </c>
      <c r="F7089" s="9" t="s">
        <v>5538</v>
      </c>
      <c r="G7089" s="9" t="s">
        <v>5543</v>
      </c>
      <c r="H7089" s="9" t="s">
        <v>4779</v>
      </c>
      <c r="I7089" s="10"/>
      <c r="J7089" s="10"/>
      <c r="K7089" s="10"/>
      <c r="L7089" s="10"/>
      <c r="M7089" s="10"/>
      <c r="N7089" s="10"/>
      <c r="O7089" s="10"/>
      <c r="P7089" s="10"/>
      <c r="Q7089" s="10"/>
      <c r="R7089" s="10"/>
      <c r="S7089" s="10"/>
      <c r="T7089" s="10"/>
      <c r="U7089" s="10"/>
      <c r="V7089" s="10"/>
      <c r="W7089" s="10"/>
      <c r="X7089" s="10"/>
    </row>
    <row r="7090" spans="1:24" hidden="1" x14ac:dyDescent="0.2">
      <c r="A7090" s="3">
        <v>45413</v>
      </c>
      <c r="B7090" s="9">
        <v>-10.4</v>
      </c>
      <c r="C7090" s="9" t="s">
        <v>27</v>
      </c>
      <c r="D7090" s="9" t="s">
        <v>28</v>
      </c>
      <c r="E7090" s="9" t="s">
        <v>2105</v>
      </c>
      <c r="F7090" s="9" t="s">
        <v>5538</v>
      </c>
      <c r="G7090" s="9" t="s">
        <v>5543</v>
      </c>
      <c r="H7090" s="9" t="s">
        <v>2106</v>
      </c>
      <c r="I7090" s="10"/>
      <c r="J7090" s="10"/>
      <c r="K7090" s="10"/>
      <c r="L7090" s="10"/>
      <c r="M7090" s="10"/>
      <c r="N7090" s="10"/>
      <c r="O7090" s="10"/>
      <c r="P7090" s="10"/>
      <c r="Q7090" s="10"/>
      <c r="R7090" s="10"/>
      <c r="S7090" s="10"/>
      <c r="T7090" s="10"/>
      <c r="U7090" s="10"/>
      <c r="V7090" s="10"/>
      <c r="W7090" s="10"/>
      <c r="X7090" s="10"/>
    </row>
    <row r="7091" spans="1:24" hidden="1" x14ac:dyDescent="0.2">
      <c r="A7091" s="3">
        <v>45315</v>
      </c>
      <c r="B7091" s="9">
        <v>150</v>
      </c>
      <c r="C7091" s="9" t="s">
        <v>27</v>
      </c>
      <c r="D7091" s="9" t="s">
        <v>189</v>
      </c>
      <c r="E7091" s="9" t="s">
        <v>1594</v>
      </c>
      <c r="F7091" s="9" t="s">
        <v>97</v>
      </c>
      <c r="G7091" s="9" t="s">
        <v>239</v>
      </c>
      <c r="H7091" s="10" t="s">
        <v>1594</v>
      </c>
      <c r="I7091" s="10"/>
      <c r="J7091" s="10"/>
      <c r="K7091" s="10"/>
      <c r="L7091" s="10"/>
      <c r="M7091" s="10"/>
      <c r="N7091" s="10"/>
      <c r="O7091" s="10"/>
      <c r="P7091" s="10"/>
      <c r="Q7091" s="10"/>
      <c r="R7091" s="10"/>
      <c r="S7091" s="10"/>
      <c r="T7091" s="10"/>
      <c r="U7091" s="10"/>
      <c r="V7091" s="10"/>
      <c r="W7091" s="10"/>
      <c r="X7091" s="10"/>
    </row>
    <row r="7092" spans="1:24" hidden="1" x14ac:dyDescent="0.2">
      <c r="A7092" s="3">
        <v>45631</v>
      </c>
      <c r="B7092" s="9">
        <v>1</v>
      </c>
      <c r="C7092" s="9" t="s">
        <v>27</v>
      </c>
      <c r="D7092" s="9" t="s">
        <v>189</v>
      </c>
      <c r="E7092" s="9" t="s">
        <v>1180</v>
      </c>
      <c r="F7092" s="9" t="s">
        <v>97</v>
      </c>
      <c r="G7092" s="9" t="s">
        <v>239</v>
      </c>
      <c r="H7092" s="9" t="s">
        <v>1181</v>
      </c>
      <c r="I7092" s="10"/>
      <c r="J7092" s="10"/>
      <c r="K7092" s="10"/>
      <c r="L7092" s="10"/>
      <c r="M7092" s="10"/>
      <c r="N7092" s="10"/>
      <c r="O7092" s="10"/>
      <c r="P7092" s="10"/>
      <c r="Q7092" s="10"/>
      <c r="R7092" s="10"/>
      <c r="S7092" s="10"/>
      <c r="T7092" s="10"/>
      <c r="U7092" s="10"/>
      <c r="V7092" s="10"/>
      <c r="W7092" s="10"/>
      <c r="X7092" s="10"/>
    </row>
    <row r="7093" spans="1:24" hidden="1" x14ac:dyDescent="0.2">
      <c r="A7093" s="3">
        <v>45677</v>
      </c>
      <c r="B7093" s="9">
        <v>192.05</v>
      </c>
      <c r="C7093" s="9" t="s">
        <v>27</v>
      </c>
      <c r="D7093" s="9" t="s">
        <v>189</v>
      </c>
      <c r="E7093" s="9" t="s">
        <v>3379</v>
      </c>
      <c r="F7093" s="9" t="s">
        <v>97</v>
      </c>
      <c r="G7093" s="9" t="s">
        <v>239</v>
      </c>
      <c r="H7093" s="9" t="s">
        <v>1610</v>
      </c>
      <c r="I7093" s="10"/>
      <c r="J7093" s="10"/>
      <c r="K7093" s="10"/>
      <c r="L7093" s="10"/>
      <c r="M7093" s="10"/>
      <c r="N7093" s="10"/>
      <c r="O7093" s="10"/>
      <c r="P7093" s="10"/>
      <c r="Q7093" s="10"/>
      <c r="R7093" s="10"/>
      <c r="S7093" s="10"/>
      <c r="T7093" s="10"/>
      <c r="U7093" s="10"/>
      <c r="V7093" s="10"/>
      <c r="W7093" s="10"/>
      <c r="X7093" s="10"/>
    </row>
    <row r="7094" spans="1:24" hidden="1" x14ac:dyDescent="0.2">
      <c r="A7094" s="3">
        <v>45707</v>
      </c>
      <c r="B7094" s="9">
        <v>500</v>
      </c>
      <c r="C7094" s="9" t="s">
        <v>27</v>
      </c>
      <c r="D7094" s="9" t="s">
        <v>189</v>
      </c>
      <c r="E7094" s="9" t="s">
        <v>3509</v>
      </c>
      <c r="F7094" s="9" t="s">
        <v>97</v>
      </c>
      <c r="G7094" s="9" t="s">
        <v>239</v>
      </c>
      <c r="H7094" s="9" t="s">
        <v>3510</v>
      </c>
      <c r="I7094" s="10"/>
      <c r="J7094" s="10"/>
      <c r="K7094" s="10"/>
      <c r="L7094" s="10"/>
      <c r="M7094" s="10"/>
      <c r="N7094" s="10"/>
      <c r="O7094" s="10"/>
      <c r="P7094" s="10"/>
      <c r="Q7094" s="10"/>
      <c r="R7094" s="10"/>
      <c r="S7094" s="10"/>
      <c r="T7094" s="10"/>
      <c r="U7094" s="10"/>
      <c r="V7094" s="10"/>
      <c r="W7094" s="10"/>
      <c r="X7094" s="10"/>
    </row>
    <row r="7095" spans="1:24" hidden="1" x14ac:dyDescent="0.2">
      <c r="A7095" s="3">
        <v>45859</v>
      </c>
      <c r="B7095" s="9">
        <v>-89</v>
      </c>
      <c r="C7095" s="9" t="s">
        <v>27</v>
      </c>
      <c r="D7095" s="9" t="s">
        <v>28</v>
      </c>
      <c r="E7095" s="9" t="s">
        <v>4361</v>
      </c>
      <c r="F7095" s="9" t="s">
        <v>3839</v>
      </c>
      <c r="G7095" s="9" t="s">
        <v>5494</v>
      </c>
      <c r="H7095" s="9" t="s">
        <v>5501</v>
      </c>
      <c r="I7095" s="10"/>
      <c r="J7095" s="10"/>
      <c r="K7095" s="10"/>
      <c r="L7095" s="10"/>
      <c r="M7095" s="10"/>
      <c r="N7095" s="10"/>
      <c r="O7095" s="10"/>
      <c r="P7095" s="10"/>
      <c r="Q7095" s="10"/>
      <c r="R7095" s="10"/>
      <c r="S7095" s="10"/>
      <c r="T7095" s="10"/>
      <c r="U7095" s="10"/>
      <c r="V7095" s="10"/>
      <c r="W7095" s="10"/>
      <c r="X7095" s="10"/>
    </row>
    <row r="7096" spans="1:24" hidden="1" x14ac:dyDescent="0.2">
      <c r="A7096" s="3">
        <v>45664</v>
      </c>
      <c r="B7096" s="9">
        <v>-10.51</v>
      </c>
      <c r="C7096" s="9" t="s">
        <v>27</v>
      </c>
      <c r="D7096" s="9" t="s">
        <v>28</v>
      </c>
      <c r="E7096" s="9" t="s">
        <v>3332</v>
      </c>
      <c r="F7096" s="9" t="s">
        <v>5538</v>
      </c>
      <c r="G7096" s="9" t="s">
        <v>5543</v>
      </c>
      <c r="H7096" s="9" t="s">
        <v>3333</v>
      </c>
      <c r="I7096" s="10"/>
      <c r="J7096" s="10"/>
      <c r="K7096" s="10"/>
      <c r="L7096" s="10"/>
      <c r="M7096" s="10"/>
      <c r="N7096" s="10"/>
      <c r="O7096" s="10"/>
      <c r="P7096" s="10"/>
      <c r="Q7096" s="10"/>
      <c r="R7096" s="10"/>
      <c r="S7096" s="10"/>
      <c r="T7096" s="10"/>
      <c r="U7096" s="10"/>
      <c r="V7096" s="10"/>
      <c r="W7096" s="10"/>
      <c r="X7096" s="10"/>
    </row>
    <row r="7097" spans="1:24" hidden="1" x14ac:dyDescent="0.2">
      <c r="A7097" s="3">
        <v>45960</v>
      </c>
      <c r="B7097" s="9">
        <v>-89</v>
      </c>
      <c r="C7097" s="9" t="s">
        <v>27</v>
      </c>
      <c r="D7097" s="9" t="s">
        <v>28</v>
      </c>
      <c r="E7097" s="9" t="s">
        <v>4361</v>
      </c>
      <c r="F7097" s="9" t="s">
        <v>3839</v>
      </c>
      <c r="G7097" s="9" t="s">
        <v>5494</v>
      </c>
      <c r="H7097" s="9" t="s">
        <v>5501</v>
      </c>
      <c r="I7097" s="10"/>
      <c r="J7097" s="10"/>
      <c r="K7097" s="10"/>
      <c r="L7097" s="10"/>
      <c r="M7097" s="10"/>
      <c r="N7097" s="10"/>
      <c r="O7097" s="10"/>
      <c r="P7097" s="10"/>
      <c r="Q7097" s="10"/>
      <c r="R7097" s="10"/>
      <c r="S7097" s="10"/>
      <c r="T7097" s="10"/>
      <c r="U7097" s="10"/>
      <c r="V7097" s="10"/>
      <c r="W7097" s="10"/>
      <c r="X7097" s="10"/>
    </row>
    <row r="7098" spans="1:24" x14ac:dyDescent="0.2">
      <c r="A7098" s="3">
        <v>45761</v>
      </c>
      <c r="B7098" s="9">
        <v>-500</v>
      </c>
      <c r="C7098" s="9" t="s">
        <v>36</v>
      </c>
      <c r="D7098" s="9" t="s">
        <v>37</v>
      </c>
      <c r="E7098" s="9" t="s">
        <v>3708</v>
      </c>
      <c r="F7098" s="9" t="s">
        <v>5537</v>
      </c>
      <c r="G7098" s="9" t="s">
        <v>5492</v>
      </c>
      <c r="H7098" s="10" t="s">
        <v>5664</v>
      </c>
      <c r="I7098" s="10"/>
      <c r="J7098" s="10"/>
      <c r="K7098" s="10"/>
      <c r="L7098" s="10"/>
      <c r="M7098" s="10"/>
      <c r="N7098" s="10"/>
      <c r="O7098" s="10"/>
      <c r="P7098" s="10"/>
      <c r="Q7098" s="10"/>
      <c r="R7098" s="10"/>
      <c r="S7098" s="10"/>
      <c r="T7098" s="10"/>
      <c r="U7098" s="10"/>
      <c r="V7098" s="10"/>
      <c r="W7098" s="10"/>
      <c r="X7098" s="10"/>
    </row>
    <row r="7099" spans="1:24" x14ac:dyDescent="0.2">
      <c r="A7099" s="3">
        <v>45769</v>
      </c>
      <c r="B7099" s="9">
        <v>-500</v>
      </c>
      <c r="C7099" s="9" t="s">
        <v>5534</v>
      </c>
      <c r="D7099" s="9" t="s">
        <v>37</v>
      </c>
      <c r="E7099" s="9" t="s">
        <v>3758</v>
      </c>
      <c r="F7099" s="9" t="s">
        <v>5537</v>
      </c>
      <c r="G7099" s="9" t="s">
        <v>5492</v>
      </c>
      <c r="H7099" s="10" t="s">
        <v>5664</v>
      </c>
      <c r="I7099" s="10"/>
      <c r="J7099" s="10"/>
      <c r="K7099" s="10"/>
      <c r="L7099" s="10"/>
      <c r="M7099" s="10"/>
      <c r="N7099" s="10"/>
      <c r="O7099" s="10"/>
      <c r="P7099" s="10"/>
      <c r="Q7099" s="10"/>
      <c r="R7099" s="10"/>
      <c r="S7099" s="10"/>
      <c r="T7099" s="10"/>
      <c r="U7099" s="10"/>
      <c r="V7099" s="10"/>
      <c r="W7099" s="10"/>
      <c r="X7099" s="10"/>
    </row>
    <row r="7100" spans="1:24" x14ac:dyDescent="0.2">
      <c r="A7100" s="3">
        <v>45777</v>
      </c>
      <c r="B7100" s="9">
        <v>-350</v>
      </c>
      <c r="C7100" s="9" t="s">
        <v>36</v>
      </c>
      <c r="D7100" s="9" t="s">
        <v>37</v>
      </c>
      <c r="E7100" s="9" t="s">
        <v>3817</v>
      </c>
      <c r="F7100" s="9" t="s">
        <v>5537</v>
      </c>
      <c r="G7100" s="9" t="s">
        <v>5492</v>
      </c>
      <c r="H7100" s="10" t="s">
        <v>5664</v>
      </c>
      <c r="I7100" s="10"/>
      <c r="J7100" s="10"/>
      <c r="K7100" s="10"/>
      <c r="L7100" s="10"/>
      <c r="M7100" s="10"/>
      <c r="N7100" s="10"/>
      <c r="O7100" s="10"/>
      <c r="P7100" s="10"/>
      <c r="Q7100" s="10"/>
      <c r="R7100" s="10"/>
      <c r="S7100" s="10"/>
      <c r="T7100" s="10"/>
      <c r="U7100" s="10"/>
      <c r="V7100" s="10"/>
      <c r="W7100" s="10"/>
      <c r="X7100" s="10"/>
    </row>
    <row r="7101" spans="1:24" x14ac:dyDescent="0.2">
      <c r="A7101" s="3">
        <v>45966</v>
      </c>
      <c r="B7101" s="9">
        <v>-2400</v>
      </c>
      <c r="C7101" s="9" t="s">
        <v>5534</v>
      </c>
      <c r="D7101" s="9" t="s">
        <v>37</v>
      </c>
      <c r="E7101" s="9" t="s">
        <v>5040</v>
      </c>
      <c r="F7101" s="9" t="s">
        <v>5537</v>
      </c>
      <c r="G7101" s="9" t="s">
        <v>5492</v>
      </c>
      <c r="H7101" s="10" t="s">
        <v>5664</v>
      </c>
      <c r="I7101" s="10"/>
      <c r="J7101" s="10"/>
      <c r="K7101" s="10"/>
      <c r="L7101" s="10"/>
      <c r="M7101" s="10"/>
      <c r="N7101" s="10"/>
      <c r="O7101" s="10"/>
      <c r="P7101" s="10"/>
      <c r="Q7101" s="10"/>
      <c r="R7101" s="10"/>
      <c r="S7101" s="10"/>
      <c r="T7101" s="10"/>
      <c r="U7101" s="10"/>
      <c r="V7101" s="10"/>
      <c r="W7101" s="10"/>
      <c r="X7101" s="10"/>
    </row>
    <row r="7102" spans="1:24" x14ac:dyDescent="0.2">
      <c r="A7102" s="3">
        <v>45915</v>
      </c>
      <c r="B7102" s="9">
        <v>-320</v>
      </c>
      <c r="C7102" s="9" t="s">
        <v>36</v>
      </c>
      <c r="D7102" s="9" t="s">
        <v>37</v>
      </c>
      <c r="E7102" s="9" t="s">
        <v>4719</v>
      </c>
      <c r="F7102" s="9" t="s">
        <v>5537</v>
      </c>
      <c r="G7102" s="9" t="s">
        <v>5492</v>
      </c>
      <c r="H7102" s="10" t="s">
        <v>5793</v>
      </c>
      <c r="I7102" s="10"/>
      <c r="J7102" s="10"/>
      <c r="K7102" s="10"/>
      <c r="L7102" s="10"/>
      <c r="M7102" s="10"/>
      <c r="N7102" s="10"/>
      <c r="O7102" s="10"/>
      <c r="P7102" s="10"/>
      <c r="Q7102" s="10"/>
      <c r="R7102" s="10"/>
      <c r="S7102" s="10"/>
      <c r="T7102" s="10"/>
      <c r="U7102" s="10"/>
      <c r="V7102" s="10"/>
      <c r="W7102" s="10"/>
      <c r="X7102" s="10"/>
    </row>
    <row r="7103" spans="1:24" x14ac:dyDescent="0.2">
      <c r="A7103" s="3">
        <v>45310</v>
      </c>
      <c r="B7103" s="9">
        <v>-1000</v>
      </c>
      <c r="C7103" s="9" t="s">
        <v>36</v>
      </c>
      <c r="D7103" s="9" t="s">
        <v>37</v>
      </c>
      <c r="E7103" s="9" t="s">
        <v>1615</v>
      </c>
      <c r="F7103" s="9" t="s">
        <v>5537</v>
      </c>
      <c r="G7103" s="9" t="s">
        <v>5492</v>
      </c>
      <c r="H7103" s="10" t="s">
        <v>5675</v>
      </c>
      <c r="I7103" s="10"/>
      <c r="J7103" s="10"/>
      <c r="K7103" s="10"/>
      <c r="L7103" s="10"/>
      <c r="M7103" s="10"/>
      <c r="N7103" s="10"/>
      <c r="O7103" s="10"/>
      <c r="P7103" s="10"/>
      <c r="Q7103" s="10"/>
      <c r="R7103" s="10"/>
      <c r="S7103" s="10"/>
      <c r="T7103" s="10"/>
      <c r="U7103" s="10"/>
      <c r="V7103" s="10"/>
      <c r="W7103" s="10"/>
      <c r="X7103" s="10"/>
    </row>
    <row r="7104" spans="1:24" x14ac:dyDescent="0.2">
      <c r="A7104" s="3">
        <v>45320</v>
      </c>
      <c r="B7104" s="9">
        <v>-550</v>
      </c>
      <c r="C7104" s="9" t="s">
        <v>5534</v>
      </c>
      <c r="D7104" s="9" t="s">
        <v>37</v>
      </c>
      <c r="E7104" s="9" t="s">
        <v>1647</v>
      </c>
      <c r="F7104" s="9" t="s">
        <v>5537</v>
      </c>
      <c r="G7104" s="9" t="s">
        <v>5492</v>
      </c>
      <c r="H7104" s="10" t="s">
        <v>5675</v>
      </c>
      <c r="I7104" s="10"/>
      <c r="J7104" s="10"/>
      <c r="K7104" s="10"/>
      <c r="L7104" s="10"/>
      <c r="M7104" s="10"/>
      <c r="N7104" s="10"/>
      <c r="O7104" s="10"/>
      <c r="P7104" s="10"/>
      <c r="Q7104" s="10"/>
      <c r="R7104" s="10"/>
      <c r="S7104" s="10"/>
      <c r="T7104" s="10"/>
      <c r="U7104" s="10"/>
      <c r="V7104" s="10"/>
      <c r="W7104" s="10"/>
      <c r="X7104" s="10"/>
    </row>
    <row r="7105" spans="1:24" x14ac:dyDescent="0.2">
      <c r="A7105" s="3">
        <v>45330</v>
      </c>
      <c r="B7105" s="9">
        <v>-800</v>
      </c>
      <c r="C7105" s="9" t="s">
        <v>5534</v>
      </c>
      <c r="D7105" s="9" t="s">
        <v>37</v>
      </c>
      <c r="E7105" s="9" t="s">
        <v>1670</v>
      </c>
      <c r="F7105" s="9" t="s">
        <v>5537</v>
      </c>
      <c r="G7105" s="9" t="s">
        <v>5492</v>
      </c>
      <c r="H7105" s="10" t="s">
        <v>5675</v>
      </c>
      <c r="I7105" s="10"/>
      <c r="J7105" s="10"/>
      <c r="K7105" s="10"/>
      <c r="L7105" s="10"/>
      <c r="M7105" s="10"/>
      <c r="N7105" s="10"/>
      <c r="O7105" s="10"/>
      <c r="P7105" s="10"/>
      <c r="Q7105" s="10"/>
      <c r="R7105" s="10"/>
      <c r="S7105" s="10"/>
      <c r="T7105" s="10"/>
      <c r="U7105" s="10"/>
      <c r="V7105" s="10"/>
      <c r="W7105" s="10"/>
      <c r="X7105" s="10"/>
    </row>
    <row r="7106" spans="1:24" x14ac:dyDescent="0.2">
      <c r="A7106" s="3">
        <v>45362</v>
      </c>
      <c r="B7106" s="9">
        <v>-100</v>
      </c>
      <c r="C7106" s="9" t="s">
        <v>36</v>
      </c>
      <c r="D7106" s="9" t="s">
        <v>37</v>
      </c>
      <c r="E7106" s="9" t="s">
        <v>1783</v>
      </c>
      <c r="F7106" s="9" t="s">
        <v>5537</v>
      </c>
      <c r="G7106" s="9" t="s">
        <v>5492</v>
      </c>
      <c r="H7106" s="10" t="s">
        <v>5675</v>
      </c>
      <c r="I7106" s="10"/>
      <c r="J7106" s="10"/>
      <c r="K7106" s="10"/>
      <c r="L7106" s="10"/>
      <c r="M7106" s="10"/>
      <c r="N7106" s="10"/>
      <c r="O7106" s="10"/>
      <c r="P7106" s="10"/>
      <c r="Q7106" s="10"/>
      <c r="R7106" s="10"/>
      <c r="S7106" s="10"/>
      <c r="T7106" s="10"/>
      <c r="U7106" s="10"/>
      <c r="V7106" s="10"/>
      <c r="W7106" s="10"/>
      <c r="X7106" s="10"/>
    </row>
    <row r="7107" spans="1:24" x14ac:dyDescent="0.2">
      <c r="A7107" s="3">
        <v>45377</v>
      </c>
      <c r="B7107" s="9">
        <v>-48</v>
      </c>
      <c r="C7107" s="9" t="s">
        <v>36</v>
      </c>
      <c r="D7107" s="9" t="s">
        <v>37</v>
      </c>
      <c r="E7107" s="9" t="s">
        <v>1869</v>
      </c>
      <c r="F7107" s="9" t="s">
        <v>5537</v>
      </c>
      <c r="G7107" s="9" t="s">
        <v>5492</v>
      </c>
      <c r="H7107" s="10" t="s">
        <v>5675</v>
      </c>
      <c r="I7107" s="10"/>
      <c r="J7107" s="10"/>
      <c r="K7107" s="10"/>
      <c r="L7107" s="10"/>
      <c r="M7107" s="10"/>
      <c r="N7107" s="10"/>
      <c r="O7107" s="10"/>
      <c r="P7107" s="10"/>
      <c r="Q7107" s="10"/>
      <c r="R7107" s="10"/>
      <c r="S7107" s="10"/>
      <c r="T7107" s="10"/>
      <c r="U7107" s="10"/>
      <c r="V7107" s="10"/>
      <c r="W7107" s="10"/>
      <c r="X7107" s="10"/>
    </row>
    <row r="7108" spans="1:24" x14ac:dyDescent="0.2">
      <c r="A7108" s="3">
        <v>45411</v>
      </c>
      <c r="B7108" s="9">
        <v>-500</v>
      </c>
      <c r="C7108" s="9" t="s">
        <v>36</v>
      </c>
      <c r="D7108" s="9" t="s">
        <v>37</v>
      </c>
      <c r="E7108" s="9" t="s">
        <v>2061</v>
      </c>
      <c r="F7108" s="9" t="s">
        <v>5537</v>
      </c>
      <c r="G7108" s="9" t="s">
        <v>5492</v>
      </c>
      <c r="H7108" s="10" t="s">
        <v>5675</v>
      </c>
      <c r="I7108" s="10"/>
      <c r="J7108" s="10"/>
      <c r="K7108" s="10"/>
      <c r="L7108" s="10"/>
      <c r="M7108" s="10"/>
      <c r="N7108" s="10"/>
      <c r="O7108" s="10"/>
      <c r="P7108" s="10"/>
      <c r="Q7108" s="10"/>
      <c r="R7108" s="10"/>
      <c r="S7108" s="10"/>
      <c r="T7108" s="10"/>
      <c r="U7108" s="10"/>
      <c r="V7108" s="10"/>
      <c r="W7108" s="10"/>
      <c r="X7108" s="10"/>
    </row>
    <row r="7109" spans="1:24" x14ac:dyDescent="0.2">
      <c r="A7109" s="3">
        <v>45425</v>
      </c>
      <c r="B7109" s="9">
        <v>-500</v>
      </c>
      <c r="C7109" s="9" t="s">
        <v>36</v>
      </c>
      <c r="D7109" s="9" t="s">
        <v>37</v>
      </c>
      <c r="E7109" s="9" t="s">
        <v>2161</v>
      </c>
      <c r="F7109" s="9" t="s">
        <v>5537</v>
      </c>
      <c r="G7109" s="9" t="s">
        <v>5492</v>
      </c>
      <c r="H7109" s="10" t="s">
        <v>5675</v>
      </c>
      <c r="I7109" s="10"/>
      <c r="J7109" s="10"/>
      <c r="K7109" s="10"/>
      <c r="L7109" s="10"/>
      <c r="M7109" s="10"/>
      <c r="N7109" s="10"/>
      <c r="O7109" s="10"/>
      <c r="P7109" s="10"/>
      <c r="Q7109" s="10"/>
      <c r="R7109" s="10"/>
      <c r="S7109" s="10"/>
      <c r="T7109" s="10"/>
      <c r="U7109" s="10"/>
      <c r="V7109" s="10"/>
      <c r="W7109" s="10"/>
      <c r="X7109" s="10"/>
    </row>
    <row r="7110" spans="1:24" x14ac:dyDescent="0.2">
      <c r="A7110" s="3">
        <v>45435</v>
      </c>
      <c r="B7110" s="9">
        <v>-1500</v>
      </c>
      <c r="C7110" s="9" t="s">
        <v>36</v>
      </c>
      <c r="D7110" s="9" t="s">
        <v>37</v>
      </c>
      <c r="E7110" s="9" t="s">
        <v>2228</v>
      </c>
      <c r="F7110" s="9" t="s">
        <v>5537</v>
      </c>
      <c r="G7110" s="9" t="s">
        <v>5492</v>
      </c>
      <c r="H7110" s="10" t="s">
        <v>5675</v>
      </c>
      <c r="I7110" s="10"/>
      <c r="J7110" s="10"/>
      <c r="K7110" s="10"/>
      <c r="L7110" s="10"/>
      <c r="M7110" s="10"/>
      <c r="N7110" s="10"/>
      <c r="O7110" s="10"/>
      <c r="P7110" s="10"/>
      <c r="Q7110" s="10"/>
      <c r="R7110" s="10"/>
      <c r="S7110" s="10"/>
      <c r="T7110" s="10"/>
      <c r="U7110" s="10"/>
      <c r="V7110" s="10"/>
      <c r="W7110" s="10"/>
      <c r="X7110" s="10"/>
    </row>
    <row r="7111" spans="1:24" x14ac:dyDescent="0.2">
      <c r="A7111" s="3">
        <v>45439</v>
      </c>
      <c r="B7111" s="9">
        <v>-250</v>
      </c>
      <c r="C7111" s="9" t="s">
        <v>5534</v>
      </c>
      <c r="D7111" s="9" t="s">
        <v>37</v>
      </c>
      <c r="E7111" s="9" t="s">
        <v>2250</v>
      </c>
      <c r="F7111" s="9" t="s">
        <v>5537</v>
      </c>
      <c r="G7111" s="9" t="s">
        <v>5492</v>
      </c>
      <c r="H7111" s="10" t="s">
        <v>5675</v>
      </c>
      <c r="I7111" s="10"/>
      <c r="J7111" s="10"/>
      <c r="K7111" s="10"/>
      <c r="L7111" s="10"/>
      <c r="M7111" s="10"/>
      <c r="N7111" s="10"/>
      <c r="O7111" s="10"/>
      <c r="P7111" s="10"/>
      <c r="Q7111" s="10"/>
      <c r="R7111" s="10"/>
      <c r="S7111" s="10"/>
      <c r="T7111" s="10"/>
      <c r="U7111" s="10"/>
      <c r="V7111" s="10"/>
      <c r="W7111" s="10"/>
      <c r="X7111" s="10"/>
    </row>
    <row r="7112" spans="1:24" x14ac:dyDescent="0.2">
      <c r="A7112" s="3">
        <v>45457</v>
      </c>
      <c r="B7112" s="9">
        <v>-1100</v>
      </c>
      <c r="C7112" s="9" t="s">
        <v>36</v>
      </c>
      <c r="D7112" s="9" t="s">
        <v>37</v>
      </c>
      <c r="E7112" s="9" t="s">
        <v>2303</v>
      </c>
      <c r="F7112" s="9" t="s">
        <v>5537</v>
      </c>
      <c r="G7112" s="9" t="s">
        <v>5492</v>
      </c>
      <c r="H7112" s="10" t="s">
        <v>5675</v>
      </c>
      <c r="I7112" s="10"/>
      <c r="J7112" s="10"/>
      <c r="K7112" s="10"/>
      <c r="L7112" s="10"/>
      <c r="M7112" s="10"/>
      <c r="N7112" s="10"/>
      <c r="O7112" s="10"/>
      <c r="P7112" s="10"/>
      <c r="Q7112" s="10"/>
      <c r="R7112" s="10"/>
      <c r="S7112" s="10"/>
      <c r="T7112" s="10"/>
      <c r="U7112" s="10"/>
      <c r="V7112" s="10"/>
      <c r="W7112" s="10"/>
      <c r="X7112" s="10"/>
    </row>
    <row r="7113" spans="1:24" x14ac:dyDescent="0.2">
      <c r="A7113" s="3">
        <v>45533</v>
      </c>
      <c r="B7113" s="9">
        <v>-500</v>
      </c>
      <c r="C7113" s="9" t="s">
        <v>36</v>
      </c>
      <c r="D7113" s="9" t="s">
        <v>37</v>
      </c>
      <c r="E7113" s="9" t="s">
        <v>2641</v>
      </c>
      <c r="F7113" s="9" t="s">
        <v>5537</v>
      </c>
      <c r="G7113" s="9" t="s">
        <v>5492</v>
      </c>
      <c r="H7113" s="10" t="s">
        <v>5675</v>
      </c>
      <c r="I7113" s="10"/>
      <c r="J7113" s="10"/>
      <c r="K7113" s="10"/>
      <c r="L7113" s="10"/>
      <c r="M7113" s="10"/>
      <c r="N7113" s="10"/>
      <c r="O7113" s="10"/>
      <c r="P7113" s="10"/>
      <c r="Q7113" s="10"/>
      <c r="R7113" s="10"/>
      <c r="S7113" s="10"/>
      <c r="T7113" s="10"/>
      <c r="U7113" s="10"/>
      <c r="V7113" s="10"/>
      <c r="W7113" s="10"/>
      <c r="X7113" s="10"/>
    </row>
    <row r="7114" spans="1:24" x14ac:dyDescent="0.2">
      <c r="A7114" s="3">
        <v>45551</v>
      </c>
      <c r="B7114" s="9">
        <v>-1100</v>
      </c>
      <c r="C7114" s="9" t="s">
        <v>36</v>
      </c>
      <c r="D7114" s="9" t="s">
        <v>37</v>
      </c>
      <c r="E7114" s="9" t="s">
        <v>2711</v>
      </c>
      <c r="F7114" s="9" t="s">
        <v>5537</v>
      </c>
      <c r="G7114" s="9" t="s">
        <v>5492</v>
      </c>
      <c r="H7114" s="10" t="s">
        <v>5675</v>
      </c>
      <c r="I7114" s="10"/>
      <c r="J7114" s="10"/>
      <c r="K7114" s="10"/>
      <c r="L7114" s="10"/>
      <c r="M7114" s="10"/>
      <c r="N7114" s="10"/>
      <c r="O7114" s="10"/>
      <c r="P7114" s="10"/>
      <c r="Q7114" s="10"/>
      <c r="R7114" s="10"/>
      <c r="S7114" s="10"/>
      <c r="T7114" s="10"/>
      <c r="U7114" s="10"/>
      <c r="V7114" s="10"/>
      <c r="W7114" s="10"/>
      <c r="X7114" s="10"/>
    </row>
    <row r="7115" spans="1:24" x14ac:dyDescent="0.2">
      <c r="A7115" s="3">
        <v>45558</v>
      </c>
      <c r="B7115" s="9">
        <v>-1000</v>
      </c>
      <c r="C7115" s="9" t="s">
        <v>36</v>
      </c>
      <c r="D7115" s="9" t="s">
        <v>37</v>
      </c>
      <c r="E7115" s="9" t="s">
        <v>2748</v>
      </c>
      <c r="F7115" s="9" t="s">
        <v>5537</v>
      </c>
      <c r="G7115" s="9" t="s">
        <v>5492</v>
      </c>
      <c r="H7115" s="10" t="s">
        <v>5675</v>
      </c>
      <c r="I7115" s="10"/>
      <c r="J7115" s="10"/>
      <c r="K7115" s="10"/>
      <c r="L7115" s="10"/>
      <c r="M7115" s="10"/>
      <c r="N7115" s="10"/>
      <c r="O7115" s="10"/>
      <c r="P7115" s="10"/>
      <c r="Q7115" s="10"/>
      <c r="R7115" s="10"/>
      <c r="S7115" s="10"/>
      <c r="T7115" s="10"/>
      <c r="U7115" s="10"/>
      <c r="V7115" s="10"/>
      <c r="W7115" s="10"/>
      <c r="X7115" s="10"/>
    </row>
    <row r="7116" spans="1:24" x14ac:dyDescent="0.2">
      <c r="A7116" s="3">
        <v>45559</v>
      </c>
      <c r="B7116" s="9">
        <v>-1000</v>
      </c>
      <c r="C7116" s="9" t="s">
        <v>5534</v>
      </c>
      <c r="D7116" s="9" t="s">
        <v>37</v>
      </c>
      <c r="E7116" s="9" t="s">
        <v>2806</v>
      </c>
      <c r="F7116" s="9" t="s">
        <v>5537</v>
      </c>
      <c r="G7116" s="9" t="s">
        <v>5492</v>
      </c>
      <c r="H7116" s="10" t="s">
        <v>5675</v>
      </c>
      <c r="I7116" s="10"/>
      <c r="J7116" s="10"/>
      <c r="K7116" s="10"/>
      <c r="L7116" s="10"/>
      <c r="M7116" s="10"/>
      <c r="N7116" s="10"/>
      <c r="O7116" s="10"/>
      <c r="P7116" s="10"/>
      <c r="Q7116" s="10"/>
      <c r="R7116" s="10"/>
      <c r="S7116" s="10"/>
      <c r="T7116" s="10"/>
      <c r="U7116" s="10"/>
      <c r="V7116" s="10"/>
      <c r="W7116" s="10"/>
      <c r="X7116" s="10"/>
    </row>
    <row r="7117" spans="1:24" x14ac:dyDescent="0.2">
      <c r="A7117" s="3">
        <v>45566</v>
      </c>
      <c r="B7117" s="9">
        <v>-200</v>
      </c>
      <c r="C7117" s="9" t="s">
        <v>36</v>
      </c>
      <c r="D7117" s="9" t="s">
        <v>37</v>
      </c>
      <c r="E7117" s="9" t="s">
        <v>2852</v>
      </c>
      <c r="F7117" s="9" t="s">
        <v>5537</v>
      </c>
      <c r="G7117" s="9" t="s">
        <v>5492</v>
      </c>
      <c r="H7117" s="10" t="s">
        <v>5675</v>
      </c>
      <c r="I7117" s="10"/>
      <c r="J7117" s="10"/>
      <c r="K7117" s="10"/>
      <c r="L7117" s="10"/>
      <c r="M7117" s="10"/>
      <c r="N7117" s="10"/>
      <c r="O7117" s="10"/>
      <c r="P7117" s="10"/>
      <c r="Q7117" s="10"/>
      <c r="R7117" s="10"/>
      <c r="S7117" s="10"/>
      <c r="T7117" s="10"/>
      <c r="U7117" s="10"/>
      <c r="V7117" s="10"/>
      <c r="W7117" s="10"/>
      <c r="X7117" s="10"/>
    </row>
    <row r="7118" spans="1:24" x14ac:dyDescent="0.2">
      <c r="A7118" s="3">
        <v>45575</v>
      </c>
      <c r="B7118" s="9">
        <v>-500</v>
      </c>
      <c r="C7118" s="9" t="s">
        <v>36</v>
      </c>
      <c r="D7118" s="9" t="s">
        <v>37</v>
      </c>
      <c r="E7118" s="9" t="s">
        <v>2891</v>
      </c>
      <c r="F7118" s="9" t="s">
        <v>5537</v>
      </c>
      <c r="G7118" s="9" t="s">
        <v>5492</v>
      </c>
      <c r="H7118" s="10" t="s">
        <v>5675</v>
      </c>
      <c r="I7118" s="10"/>
      <c r="J7118" s="10"/>
      <c r="K7118" s="10"/>
      <c r="L7118" s="10"/>
      <c r="M7118" s="10"/>
      <c r="N7118" s="10"/>
      <c r="O7118" s="10"/>
      <c r="P7118" s="10"/>
      <c r="Q7118" s="10"/>
      <c r="R7118" s="10"/>
      <c r="S7118" s="10"/>
      <c r="T7118" s="10"/>
      <c r="U7118" s="10"/>
      <c r="V7118" s="10"/>
      <c r="W7118" s="10"/>
      <c r="X7118" s="10"/>
    </row>
    <row r="7119" spans="1:24" x14ac:dyDescent="0.2">
      <c r="A7119" s="3">
        <v>45586</v>
      </c>
      <c r="B7119" s="9">
        <v>-500</v>
      </c>
      <c r="C7119" s="9" t="s">
        <v>5534</v>
      </c>
      <c r="D7119" s="9" t="s">
        <v>37</v>
      </c>
      <c r="E7119" s="9" t="s">
        <v>2936</v>
      </c>
      <c r="F7119" s="9" t="s">
        <v>5537</v>
      </c>
      <c r="G7119" s="9" t="s">
        <v>5492</v>
      </c>
      <c r="H7119" s="10" t="s">
        <v>5675</v>
      </c>
      <c r="I7119" s="10"/>
      <c r="J7119" s="10"/>
      <c r="K7119" s="10"/>
      <c r="L7119" s="10"/>
      <c r="M7119" s="10"/>
      <c r="N7119" s="10"/>
      <c r="O7119" s="10"/>
      <c r="P7119" s="10"/>
      <c r="Q7119" s="10"/>
      <c r="R7119" s="10"/>
      <c r="S7119" s="10"/>
      <c r="T7119" s="10"/>
      <c r="U7119" s="10"/>
      <c r="V7119" s="10"/>
      <c r="W7119" s="10"/>
      <c r="X7119" s="10"/>
    </row>
    <row r="7120" spans="1:24" x14ac:dyDescent="0.2">
      <c r="A7120" s="3">
        <v>45630</v>
      </c>
      <c r="B7120" s="9">
        <v>-601</v>
      </c>
      <c r="C7120" s="9" t="s">
        <v>36</v>
      </c>
      <c r="D7120" s="9" t="s">
        <v>37</v>
      </c>
      <c r="E7120" s="9" t="s">
        <v>3169</v>
      </c>
      <c r="F7120" s="9" t="s">
        <v>5537</v>
      </c>
      <c r="G7120" s="9" t="s">
        <v>5492</v>
      </c>
      <c r="H7120" s="10" t="s">
        <v>5675</v>
      </c>
      <c r="I7120" s="10"/>
      <c r="J7120" s="10"/>
      <c r="K7120" s="10"/>
      <c r="L7120" s="10"/>
      <c r="M7120" s="10"/>
      <c r="N7120" s="10"/>
      <c r="O7120" s="10"/>
      <c r="P7120" s="10"/>
      <c r="Q7120" s="10"/>
      <c r="R7120" s="10"/>
      <c r="S7120" s="10"/>
      <c r="T7120" s="10"/>
      <c r="U7120" s="10"/>
      <c r="V7120" s="10"/>
      <c r="W7120" s="10"/>
      <c r="X7120" s="10"/>
    </row>
    <row r="7121" spans="1:24" x14ac:dyDescent="0.2">
      <c r="A7121" s="3">
        <v>45663</v>
      </c>
      <c r="B7121" s="9">
        <v>-150</v>
      </c>
      <c r="C7121" s="9" t="s">
        <v>36</v>
      </c>
      <c r="D7121" s="9" t="s">
        <v>37</v>
      </c>
      <c r="E7121" s="9" t="s">
        <v>3322</v>
      </c>
      <c r="F7121" s="9" t="s">
        <v>5537</v>
      </c>
      <c r="G7121" s="9" t="s">
        <v>5492</v>
      </c>
      <c r="H7121" s="10" t="s">
        <v>5675</v>
      </c>
      <c r="I7121" s="10"/>
      <c r="J7121" s="10"/>
      <c r="K7121" s="10"/>
      <c r="L7121" s="10"/>
      <c r="M7121" s="10"/>
      <c r="N7121" s="10"/>
      <c r="O7121" s="10"/>
      <c r="P7121" s="10"/>
      <c r="Q7121" s="10"/>
      <c r="R7121" s="10"/>
      <c r="S7121" s="10"/>
      <c r="T7121" s="10"/>
      <c r="U7121" s="10"/>
      <c r="V7121" s="10"/>
      <c r="W7121" s="10"/>
      <c r="X7121" s="10"/>
    </row>
    <row r="7122" spans="1:24" x14ac:dyDescent="0.2">
      <c r="A7122" s="3">
        <v>45677</v>
      </c>
      <c r="B7122" s="9">
        <v>-500</v>
      </c>
      <c r="C7122" s="9" t="s">
        <v>36</v>
      </c>
      <c r="D7122" s="9" t="s">
        <v>37</v>
      </c>
      <c r="E7122" s="9" t="s">
        <v>3364</v>
      </c>
      <c r="F7122" s="9" t="s">
        <v>5537</v>
      </c>
      <c r="G7122" s="9" t="s">
        <v>5492</v>
      </c>
      <c r="H7122" s="10" t="s">
        <v>5675</v>
      </c>
      <c r="I7122" s="10"/>
      <c r="J7122" s="10"/>
      <c r="K7122" s="10"/>
      <c r="L7122" s="10"/>
      <c r="M7122" s="10"/>
      <c r="N7122" s="10"/>
      <c r="O7122" s="10"/>
      <c r="P7122" s="10"/>
      <c r="Q7122" s="10"/>
      <c r="R7122" s="10"/>
      <c r="S7122" s="10"/>
      <c r="T7122" s="10"/>
      <c r="U7122" s="10"/>
      <c r="V7122" s="10"/>
      <c r="W7122" s="10"/>
      <c r="X7122" s="10"/>
    </row>
    <row r="7123" spans="1:24" x14ac:dyDescent="0.2">
      <c r="A7123" s="3">
        <v>45680</v>
      </c>
      <c r="B7123" s="9">
        <v>-100</v>
      </c>
      <c r="C7123" s="9" t="s">
        <v>5534</v>
      </c>
      <c r="D7123" s="9" t="s">
        <v>37</v>
      </c>
      <c r="E7123" s="9" t="s">
        <v>3390</v>
      </c>
      <c r="F7123" s="9" t="s">
        <v>5537</v>
      </c>
      <c r="G7123" s="9" t="s">
        <v>5492</v>
      </c>
      <c r="H7123" s="10" t="s">
        <v>5675</v>
      </c>
      <c r="I7123" s="10"/>
      <c r="J7123" s="10"/>
      <c r="K7123" s="10"/>
      <c r="L7123" s="10"/>
      <c r="M7123" s="10"/>
      <c r="N7123" s="10"/>
      <c r="O7123" s="10"/>
      <c r="P7123" s="10"/>
      <c r="Q7123" s="10"/>
      <c r="R7123" s="10"/>
      <c r="S7123" s="10"/>
      <c r="T7123" s="10"/>
      <c r="U7123" s="10"/>
      <c r="V7123" s="10"/>
      <c r="W7123" s="10"/>
      <c r="X7123" s="10"/>
    </row>
    <row r="7124" spans="1:24" x14ac:dyDescent="0.2">
      <c r="A7124" s="3">
        <v>45680</v>
      </c>
      <c r="B7124" s="9">
        <v>-200</v>
      </c>
      <c r="C7124" s="9" t="s">
        <v>5534</v>
      </c>
      <c r="D7124" s="9" t="s">
        <v>37</v>
      </c>
      <c r="E7124" s="9" t="s">
        <v>3399</v>
      </c>
      <c r="F7124" s="9" t="s">
        <v>5537</v>
      </c>
      <c r="G7124" s="9" t="s">
        <v>5492</v>
      </c>
      <c r="H7124" s="10" t="s">
        <v>5675</v>
      </c>
      <c r="I7124" s="10"/>
      <c r="J7124" s="10"/>
      <c r="K7124" s="10"/>
      <c r="L7124" s="10"/>
      <c r="M7124" s="10"/>
      <c r="N7124" s="10"/>
      <c r="O7124" s="10"/>
      <c r="P7124" s="10"/>
      <c r="Q7124" s="10"/>
      <c r="R7124" s="10"/>
      <c r="S7124" s="10"/>
      <c r="T7124" s="10"/>
      <c r="U7124" s="10"/>
      <c r="V7124" s="10"/>
      <c r="W7124" s="10"/>
      <c r="X7124" s="10"/>
    </row>
    <row r="7125" spans="1:24" x14ac:dyDescent="0.2">
      <c r="A7125" s="3">
        <v>45734</v>
      </c>
      <c r="B7125" s="9">
        <v>-2300</v>
      </c>
      <c r="C7125" s="9" t="s">
        <v>36</v>
      </c>
      <c r="D7125" s="9" t="s">
        <v>37</v>
      </c>
      <c r="E7125" s="9" t="s">
        <v>3603</v>
      </c>
      <c r="F7125" s="9" t="s">
        <v>5537</v>
      </c>
      <c r="G7125" s="9" t="s">
        <v>5492</v>
      </c>
      <c r="H7125" s="10" t="s">
        <v>5675</v>
      </c>
      <c r="I7125" s="10"/>
      <c r="J7125" s="10"/>
      <c r="K7125" s="10"/>
      <c r="L7125" s="10"/>
      <c r="M7125" s="10"/>
      <c r="N7125" s="10"/>
      <c r="O7125" s="10"/>
      <c r="P7125" s="10"/>
      <c r="Q7125" s="10"/>
      <c r="R7125" s="10"/>
      <c r="S7125" s="10"/>
      <c r="T7125" s="10"/>
      <c r="U7125" s="10"/>
      <c r="V7125" s="10"/>
      <c r="W7125" s="10"/>
      <c r="X7125" s="10"/>
    </row>
    <row r="7126" spans="1:24" x14ac:dyDescent="0.2">
      <c r="A7126" s="3">
        <v>45782</v>
      </c>
      <c r="B7126" s="9">
        <v>-300</v>
      </c>
      <c r="C7126" s="9" t="s">
        <v>36</v>
      </c>
      <c r="D7126" s="9" t="s">
        <v>37</v>
      </c>
      <c r="E7126" s="9" t="s">
        <v>3845</v>
      </c>
      <c r="F7126" s="9" t="s">
        <v>5537</v>
      </c>
      <c r="G7126" s="9" t="s">
        <v>5492</v>
      </c>
      <c r="H7126" s="10" t="s">
        <v>5675</v>
      </c>
      <c r="I7126" s="10"/>
      <c r="J7126" s="10"/>
      <c r="K7126" s="10"/>
      <c r="L7126" s="10"/>
      <c r="M7126" s="10"/>
      <c r="N7126" s="10"/>
      <c r="O7126" s="10"/>
      <c r="P7126" s="10"/>
      <c r="Q7126" s="10"/>
      <c r="R7126" s="10"/>
      <c r="S7126" s="10"/>
      <c r="T7126" s="10"/>
      <c r="U7126" s="10"/>
      <c r="V7126" s="10"/>
      <c r="W7126" s="10"/>
      <c r="X7126" s="10"/>
    </row>
    <row r="7127" spans="1:24" x14ac:dyDescent="0.2">
      <c r="A7127" s="3">
        <v>45848</v>
      </c>
      <c r="B7127" s="9">
        <v>-200</v>
      </c>
      <c r="C7127" s="9" t="s">
        <v>36</v>
      </c>
      <c r="D7127" s="9" t="s">
        <v>37</v>
      </c>
      <c r="E7127" s="9" t="s">
        <v>4298</v>
      </c>
      <c r="F7127" s="9" t="s">
        <v>5537</v>
      </c>
      <c r="G7127" s="9" t="s">
        <v>5492</v>
      </c>
      <c r="H7127" s="10" t="s">
        <v>5675</v>
      </c>
      <c r="I7127" s="10"/>
      <c r="J7127" s="10"/>
      <c r="K7127" s="10"/>
      <c r="L7127" s="10"/>
      <c r="M7127" s="10"/>
      <c r="N7127" s="10"/>
      <c r="O7127" s="10"/>
      <c r="P7127" s="10"/>
      <c r="Q7127" s="10"/>
      <c r="R7127" s="10"/>
      <c r="S7127" s="10"/>
      <c r="T7127" s="10"/>
      <c r="U7127" s="10"/>
      <c r="V7127" s="10"/>
      <c r="W7127" s="10"/>
      <c r="X7127" s="10"/>
    </row>
    <row r="7128" spans="1:24" x14ac:dyDescent="0.2">
      <c r="A7128" s="3">
        <v>45943</v>
      </c>
      <c r="B7128" s="9">
        <v>-1000</v>
      </c>
      <c r="C7128" s="9" t="s">
        <v>5534</v>
      </c>
      <c r="D7128" s="9" t="s">
        <v>37</v>
      </c>
      <c r="E7128" s="9" t="s">
        <v>4897</v>
      </c>
      <c r="F7128" s="9" t="s">
        <v>5537</v>
      </c>
      <c r="G7128" s="9" t="s">
        <v>5492</v>
      </c>
      <c r="H7128" s="10" t="s">
        <v>5675</v>
      </c>
      <c r="I7128" s="10"/>
      <c r="J7128" s="10"/>
      <c r="K7128" s="10"/>
      <c r="L7128" s="10"/>
      <c r="M7128" s="10"/>
      <c r="N7128" s="10"/>
      <c r="O7128" s="10"/>
      <c r="P7128" s="10"/>
      <c r="Q7128" s="10"/>
      <c r="R7128" s="10"/>
      <c r="S7128" s="10"/>
      <c r="T7128" s="10"/>
      <c r="U7128" s="10"/>
      <c r="V7128" s="10"/>
      <c r="W7128" s="10"/>
      <c r="X7128" s="10"/>
    </row>
    <row r="7129" spans="1:24" x14ac:dyDescent="0.2">
      <c r="A7129" s="3">
        <v>46020</v>
      </c>
      <c r="B7129" s="9">
        <v>-200</v>
      </c>
      <c r="C7129" s="9" t="s">
        <v>36</v>
      </c>
      <c r="D7129" s="9" t="s">
        <v>37</v>
      </c>
      <c r="E7129" s="9" t="s">
        <v>5132</v>
      </c>
      <c r="F7129" s="9" t="s">
        <v>5537</v>
      </c>
      <c r="G7129" s="9" t="s">
        <v>5492</v>
      </c>
      <c r="H7129" s="10" t="s">
        <v>5675</v>
      </c>
      <c r="I7129" s="10"/>
      <c r="J7129" s="10"/>
      <c r="K7129" s="10"/>
      <c r="L7129" s="10"/>
      <c r="M7129" s="10"/>
      <c r="N7129" s="10"/>
      <c r="O7129" s="10"/>
      <c r="P7129" s="10"/>
      <c r="Q7129" s="10"/>
      <c r="R7129" s="10"/>
      <c r="S7129" s="10"/>
      <c r="T7129" s="10"/>
      <c r="U7129" s="10"/>
      <c r="V7129" s="10"/>
      <c r="W7129" s="10"/>
      <c r="X7129" s="10"/>
    </row>
    <row r="7130" spans="1:24" x14ac:dyDescent="0.2">
      <c r="A7130" s="3">
        <v>45293</v>
      </c>
      <c r="B7130" s="9">
        <v>-500</v>
      </c>
      <c r="C7130" s="9" t="s">
        <v>5534</v>
      </c>
      <c r="D7130" s="9" t="s">
        <v>37</v>
      </c>
      <c r="E7130" s="9" t="s">
        <v>1516</v>
      </c>
      <c r="F7130" s="9" t="s">
        <v>5537</v>
      </c>
      <c r="G7130" s="9" t="s">
        <v>5492</v>
      </c>
      <c r="H7130" s="10" t="s">
        <v>5650</v>
      </c>
      <c r="I7130" s="10"/>
      <c r="J7130" s="10"/>
      <c r="K7130" s="10"/>
      <c r="L7130" s="10"/>
      <c r="M7130" s="10"/>
      <c r="N7130" s="10"/>
      <c r="O7130" s="10"/>
      <c r="P7130" s="10"/>
      <c r="Q7130" s="10"/>
      <c r="R7130" s="10"/>
      <c r="S7130" s="10"/>
      <c r="T7130" s="10"/>
      <c r="U7130" s="10"/>
      <c r="V7130" s="10"/>
      <c r="W7130" s="10"/>
      <c r="X7130" s="10"/>
    </row>
    <row r="7131" spans="1:24" x14ac:dyDescent="0.2">
      <c r="A7131" s="3">
        <v>45294</v>
      </c>
      <c r="B7131" s="9">
        <v>-36</v>
      </c>
      <c r="C7131" s="9" t="s">
        <v>36</v>
      </c>
      <c r="D7131" s="9" t="s">
        <v>37</v>
      </c>
      <c r="E7131" s="9" t="s">
        <v>1521</v>
      </c>
      <c r="F7131" s="9" t="s">
        <v>5537</v>
      </c>
      <c r="G7131" s="9" t="s">
        <v>5492</v>
      </c>
      <c r="H7131" s="10" t="s">
        <v>5650</v>
      </c>
      <c r="I7131" s="10"/>
      <c r="J7131" s="10"/>
      <c r="K7131" s="10"/>
      <c r="L7131" s="10"/>
      <c r="M7131" s="10"/>
      <c r="N7131" s="10"/>
      <c r="O7131" s="10"/>
      <c r="P7131" s="10"/>
      <c r="Q7131" s="10"/>
      <c r="R7131" s="10"/>
      <c r="S7131" s="10"/>
      <c r="T7131" s="10"/>
      <c r="U7131" s="10"/>
      <c r="V7131" s="10"/>
      <c r="W7131" s="10"/>
      <c r="X7131" s="10"/>
    </row>
    <row r="7132" spans="1:24" x14ac:dyDescent="0.2">
      <c r="A7132" s="3">
        <v>45301</v>
      </c>
      <c r="B7132" s="9">
        <v>-500</v>
      </c>
      <c r="C7132" s="9" t="s">
        <v>5534</v>
      </c>
      <c r="D7132" s="9" t="s">
        <v>37</v>
      </c>
      <c r="E7132" s="9" t="s">
        <v>1576</v>
      </c>
      <c r="F7132" s="9" t="s">
        <v>5537</v>
      </c>
      <c r="G7132" s="9" t="s">
        <v>5492</v>
      </c>
      <c r="H7132" s="10" t="s">
        <v>5650</v>
      </c>
      <c r="I7132" s="10"/>
      <c r="J7132" s="10"/>
      <c r="K7132" s="10"/>
      <c r="L7132" s="10"/>
      <c r="M7132" s="10"/>
      <c r="N7132" s="10"/>
      <c r="O7132" s="10"/>
      <c r="P7132" s="10"/>
      <c r="Q7132" s="10"/>
      <c r="R7132" s="10"/>
      <c r="S7132" s="10"/>
      <c r="T7132" s="10"/>
      <c r="U7132" s="10"/>
      <c r="V7132" s="10"/>
      <c r="W7132" s="10"/>
      <c r="X7132" s="10"/>
    </row>
    <row r="7133" spans="1:24" x14ac:dyDescent="0.2">
      <c r="A7133" s="3">
        <v>45320</v>
      </c>
      <c r="B7133" s="9">
        <v>-400</v>
      </c>
      <c r="C7133" s="9" t="s">
        <v>5534</v>
      </c>
      <c r="D7133" s="9" t="s">
        <v>37</v>
      </c>
      <c r="E7133" s="9" t="s">
        <v>1648</v>
      </c>
      <c r="F7133" s="9" t="s">
        <v>5537</v>
      </c>
      <c r="G7133" s="9" t="s">
        <v>5492</v>
      </c>
      <c r="H7133" s="10" t="s">
        <v>5650</v>
      </c>
      <c r="I7133" s="10"/>
      <c r="J7133" s="10"/>
      <c r="K7133" s="10"/>
      <c r="L7133" s="10"/>
      <c r="M7133" s="10"/>
      <c r="N7133" s="10"/>
      <c r="O7133" s="10"/>
      <c r="P7133" s="10"/>
      <c r="Q7133" s="10"/>
      <c r="R7133" s="10"/>
      <c r="S7133" s="10"/>
      <c r="T7133" s="10"/>
      <c r="U7133" s="10"/>
      <c r="V7133" s="10"/>
      <c r="W7133" s="10"/>
      <c r="X7133" s="10"/>
    </row>
    <row r="7134" spans="1:24" x14ac:dyDescent="0.2">
      <c r="A7134" s="3">
        <v>45386</v>
      </c>
      <c r="B7134" s="9">
        <v>-2000</v>
      </c>
      <c r="C7134" s="9" t="s">
        <v>5534</v>
      </c>
      <c r="D7134" s="9" t="s">
        <v>37</v>
      </c>
      <c r="E7134" s="9" t="s">
        <v>1925</v>
      </c>
      <c r="F7134" s="9" t="s">
        <v>5537</v>
      </c>
      <c r="G7134" s="9" t="s">
        <v>5492</v>
      </c>
      <c r="H7134" s="10" t="s">
        <v>5650</v>
      </c>
      <c r="I7134" s="10"/>
      <c r="J7134" s="10"/>
      <c r="K7134" s="10"/>
      <c r="L7134" s="10"/>
      <c r="M7134" s="10"/>
      <c r="N7134" s="10"/>
      <c r="O7134" s="10"/>
      <c r="P7134" s="10"/>
      <c r="Q7134" s="10"/>
      <c r="R7134" s="10"/>
      <c r="S7134" s="10"/>
      <c r="T7134" s="10"/>
      <c r="U7134" s="10"/>
      <c r="V7134" s="10"/>
      <c r="W7134" s="10"/>
      <c r="X7134" s="10"/>
    </row>
    <row r="7135" spans="1:24" x14ac:dyDescent="0.2">
      <c r="A7135" s="3">
        <v>45406</v>
      </c>
      <c r="B7135" s="9">
        <v>-250</v>
      </c>
      <c r="C7135" s="9" t="s">
        <v>36</v>
      </c>
      <c r="D7135" s="9" t="s">
        <v>37</v>
      </c>
      <c r="E7135" s="9" t="s">
        <v>2008</v>
      </c>
      <c r="F7135" s="9" t="s">
        <v>5537</v>
      </c>
      <c r="G7135" s="9" t="s">
        <v>5492</v>
      </c>
      <c r="H7135" s="10" t="s">
        <v>5650</v>
      </c>
      <c r="I7135" s="10"/>
      <c r="J7135" s="10"/>
      <c r="K7135" s="10"/>
      <c r="L7135" s="10"/>
      <c r="M7135" s="10"/>
      <c r="N7135" s="10"/>
      <c r="O7135" s="10"/>
      <c r="P7135" s="10"/>
      <c r="Q7135" s="10"/>
      <c r="R7135" s="10"/>
      <c r="S7135" s="10"/>
      <c r="T7135" s="10"/>
      <c r="U7135" s="10"/>
      <c r="V7135" s="10"/>
      <c r="W7135" s="10"/>
      <c r="X7135" s="10"/>
    </row>
    <row r="7136" spans="1:24" x14ac:dyDescent="0.2">
      <c r="A7136" s="3">
        <v>45411</v>
      </c>
      <c r="B7136" s="9">
        <v>-500</v>
      </c>
      <c r="C7136" s="9" t="s">
        <v>5534</v>
      </c>
      <c r="D7136" s="9" t="s">
        <v>37</v>
      </c>
      <c r="E7136" s="9" t="s">
        <v>2085</v>
      </c>
      <c r="F7136" s="9" t="s">
        <v>5537</v>
      </c>
      <c r="G7136" s="9" t="s">
        <v>5492</v>
      </c>
      <c r="H7136" s="10" t="s">
        <v>5650</v>
      </c>
      <c r="I7136" s="10"/>
      <c r="J7136" s="10"/>
      <c r="K7136" s="10"/>
      <c r="L7136" s="10"/>
      <c r="M7136" s="10"/>
      <c r="N7136" s="10"/>
      <c r="O7136" s="10"/>
      <c r="P7136" s="10"/>
      <c r="Q7136" s="10"/>
      <c r="R7136" s="10"/>
      <c r="S7136" s="10"/>
      <c r="T7136" s="10"/>
      <c r="U7136" s="10"/>
      <c r="V7136" s="10"/>
      <c r="W7136" s="10"/>
      <c r="X7136" s="10"/>
    </row>
    <row r="7137" spans="1:24" x14ac:dyDescent="0.2">
      <c r="A7137" s="3">
        <v>45436</v>
      </c>
      <c r="B7137" s="9">
        <v>-200</v>
      </c>
      <c r="C7137" s="9" t="s">
        <v>5534</v>
      </c>
      <c r="D7137" s="9" t="s">
        <v>37</v>
      </c>
      <c r="E7137" s="9" t="s">
        <v>2240</v>
      </c>
      <c r="F7137" s="9" t="s">
        <v>5537</v>
      </c>
      <c r="G7137" s="9" t="s">
        <v>5492</v>
      </c>
      <c r="H7137" s="10" t="s">
        <v>5650</v>
      </c>
      <c r="I7137" s="10"/>
      <c r="J7137" s="10"/>
      <c r="K7137" s="10"/>
      <c r="L7137" s="10"/>
      <c r="M7137" s="10"/>
      <c r="N7137" s="10"/>
      <c r="O7137" s="10"/>
      <c r="P7137" s="10"/>
      <c r="Q7137" s="10"/>
      <c r="R7137" s="10"/>
      <c r="S7137" s="10"/>
      <c r="T7137" s="10"/>
      <c r="U7137" s="10"/>
      <c r="V7137" s="10"/>
      <c r="W7137" s="10"/>
      <c r="X7137" s="10"/>
    </row>
    <row r="7138" spans="1:24" x14ac:dyDescent="0.2">
      <c r="A7138" s="3">
        <v>45439</v>
      </c>
      <c r="B7138" s="9">
        <v>-2500</v>
      </c>
      <c r="C7138" s="9" t="s">
        <v>5534</v>
      </c>
      <c r="D7138" s="9" t="s">
        <v>37</v>
      </c>
      <c r="E7138" s="9" t="s">
        <v>2251</v>
      </c>
      <c r="F7138" s="9" t="s">
        <v>5537</v>
      </c>
      <c r="G7138" s="9" t="s">
        <v>5492</v>
      </c>
      <c r="H7138" s="10" t="s">
        <v>5650</v>
      </c>
      <c r="I7138" s="10"/>
      <c r="J7138" s="10"/>
      <c r="K7138" s="10"/>
      <c r="L7138" s="10"/>
      <c r="M7138" s="10"/>
      <c r="N7138" s="10"/>
      <c r="O7138" s="10"/>
      <c r="P7138" s="10"/>
      <c r="Q7138" s="10"/>
      <c r="R7138" s="10"/>
      <c r="S7138" s="10"/>
      <c r="T7138" s="10"/>
      <c r="U7138" s="10"/>
      <c r="V7138" s="10"/>
      <c r="W7138" s="10"/>
      <c r="X7138" s="10"/>
    </row>
    <row r="7139" spans="1:24" x14ac:dyDescent="0.2">
      <c r="A7139" s="3">
        <v>45450</v>
      </c>
      <c r="B7139" s="9">
        <v>-750</v>
      </c>
      <c r="C7139" s="9" t="s">
        <v>36</v>
      </c>
      <c r="D7139" s="9" t="s">
        <v>37</v>
      </c>
      <c r="E7139" s="9" t="s">
        <v>2288</v>
      </c>
      <c r="F7139" s="9" t="s">
        <v>5537</v>
      </c>
      <c r="G7139" s="9" t="s">
        <v>5492</v>
      </c>
      <c r="H7139" s="10" t="s">
        <v>5650</v>
      </c>
      <c r="I7139" s="10"/>
      <c r="J7139" s="10"/>
      <c r="K7139" s="10"/>
      <c r="L7139" s="10"/>
      <c r="M7139" s="10"/>
      <c r="N7139" s="10"/>
      <c r="O7139" s="10"/>
      <c r="P7139" s="10"/>
      <c r="Q7139" s="10"/>
      <c r="R7139" s="10"/>
      <c r="S7139" s="10"/>
      <c r="T7139" s="10"/>
      <c r="U7139" s="10"/>
      <c r="V7139" s="10"/>
      <c r="W7139" s="10"/>
      <c r="X7139" s="10"/>
    </row>
    <row r="7140" spans="1:24" x14ac:dyDescent="0.2">
      <c r="A7140" s="3">
        <v>45509</v>
      </c>
      <c r="B7140" s="9">
        <v>-500</v>
      </c>
      <c r="C7140" s="9" t="s">
        <v>5534</v>
      </c>
      <c r="D7140" s="9" t="s">
        <v>37</v>
      </c>
      <c r="E7140" s="9" t="s">
        <v>2532</v>
      </c>
      <c r="F7140" s="9" t="s">
        <v>5537</v>
      </c>
      <c r="G7140" s="9" t="s">
        <v>5492</v>
      </c>
      <c r="H7140" s="10" t="s">
        <v>5650</v>
      </c>
      <c r="I7140" s="10"/>
      <c r="J7140" s="10"/>
      <c r="K7140" s="10"/>
      <c r="L7140" s="10"/>
      <c r="M7140" s="10"/>
      <c r="N7140" s="10"/>
      <c r="O7140" s="10"/>
      <c r="P7140" s="10"/>
      <c r="Q7140" s="10"/>
      <c r="R7140" s="10"/>
      <c r="S7140" s="10"/>
      <c r="T7140" s="10"/>
      <c r="U7140" s="10"/>
      <c r="V7140" s="10"/>
      <c r="W7140" s="10"/>
      <c r="X7140" s="10"/>
    </row>
    <row r="7141" spans="1:24" x14ac:dyDescent="0.2">
      <c r="A7141" s="3">
        <v>45520</v>
      </c>
      <c r="B7141" s="9">
        <v>-100</v>
      </c>
      <c r="C7141" s="9" t="s">
        <v>36</v>
      </c>
      <c r="D7141" s="9" t="s">
        <v>37</v>
      </c>
      <c r="E7141" s="9" t="s">
        <v>2569</v>
      </c>
      <c r="F7141" s="9" t="s">
        <v>5537</v>
      </c>
      <c r="G7141" s="9" t="s">
        <v>5492</v>
      </c>
      <c r="H7141" s="10" t="s">
        <v>5650</v>
      </c>
      <c r="I7141" s="10"/>
      <c r="J7141" s="10"/>
      <c r="K7141" s="10"/>
      <c r="L7141" s="10"/>
      <c r="M7141" s="10"/>
      <c r="N7141" s="10"/>
      <c r="O7141" s="10"/>
      <c r="P7141" s="10"/>
      <c r="Q7141" s="10"/>
      <c r="R7141" s="10"/>
      <c r="S7141" s="10"/>
      <c r="T7141" s="10"/>
      <c r="U7141" s="10"/>
      <c r="V7141" s="10"/>
      <c r="W7141" s="10"/>
      <c r="X7141" s="10"/>
    </row>
    <row r="7142" spans="1:24" x14ac:dyDescent="0.2">
      <c r="A7142" s="3">
        <v>45523</v>
      </c>
      <c r="B7142" s="9">
        <v>-300</v>
      </c>
      <c r="C7142" s="9" t="s">
        <v>36</v>
      </c>
      <c r="D7142" s="9" t="s">
        <v>37</v>
      </c>
      <c r="E7142" s="9" t="s">
        <v>2579</v>
      </c>
      <c r="F7142" s="9" t="s">
        <v>5537</v>
      </c>
      <c r="G7142" s="9" t="s">
        <v>5492</v>
      </c>
      <c r="H7142" s="10" t="s">
        <v>5650</v>
      </c>
      <c r="I7142" s="10"/>
      <c r="J7142" s="10"/>
      <c r="K7142" s="10"/>
      <c r="L7142" s="10"/>
      <c r="M7142" s="10"/>
      <c r="N7142" s="10"/>
      <c r="O7142" s="10"/>
      <c r="P7142" s="10"/>
      <c r="Q7142" s="10"/>
      <c r="R7142" s="10"/>
      <c r="S7142" s="10"/>
      <c r="T7142" s="10"/>
      <c r="U7142" s="10"/>
      <c r="V7142" s="10"/>
      <c r="W7142" s="10"/>
      <c r="X7142" s="10"/>
    </row>
    <row r="7143" spans="1:24" x14ac:dyDescent="0.2">
      <c r="A7143" s="3">
        <v>45560</v>
      </c>
      <c r="B7143" s="9">
        <v>-918</v>
      </c>
      <c r="C7143" s="9" t="s">
        <v>5534</v>
      </c>
      <c r="D7143" s="9" t="s">
        <v>37</v>
      </c>
      <c r="E7143" s="9" t="s">
        <v>2810</v>
      </c>
      <c r="F7143" s="9" t="s">
        <v>5537</v>
      </c>
      <c r="G7143" s="9" t="s">
        <v>5492</v>
      </c>
      <c r="H7143" s="10" t="s">
        <v>5650</v>
      </c>
      <c r="I7143" s="10"/>
      <c r="J7143" s="10"/>
      <c r="K7143" s="10"/>
      <c r="L7143" s="10"/>
      <c r="M7143" s="10"/>
      <c r="N7143" s="10"/>
      <c r="O7143" s="10"/>
      <c r="P7143" s="10"/>
      <c r="Q7143" s="10"/>
      <c r="R7143" s="10"/>
      <c r="S7143" s="10"/>
      <c r="T7143" s="10"/>
      <c r="U7143" s="10"/>
      <c r="V7143" s="10"/>
      <c r="W7143" s="10"/>
      <c r="X7143" s="10"/>
    </row>
    <row r="7144" spans="1:24" x14ac:dyDescent="0.2">
      <c r="A7144" s="3">
        <v>45562</v>
      </c>
      <c r="B7144" s="9">
        <v>-500</v>
      </c>
      <c r="C7144" s="9" t="s">
        <v>36</v>
      </c>
      <c r="D7144" s="9" t="s">
        <v>37</v>
      </c>
      <c r="E7144" s="9" t="s">
        <v>2828</v>
      </c>
      <c r="F7144" s="9" t="s">
        <v>5537</v>
      </c>
      <c r="G7144" s="9" t="s">
        <v>5492</v>
      </c>
      <c r="H7144" s="10" t="s">
        <v>5650</v>
      </c>
      <c r="I7144" s="10"/>
      <c r="J7144" s="10"/>
      <c r="K7144" s="10"/>
      <c r="L7144" s="10"/>
      <c r="M7144" s="10"/>
      <c r="N7144" s="10"/>
      <c r="O7144" s="10"/>
      <c r="P7144" s="10"/>
      <c r="Q7144" s="10"/>
      <c r="R7144" s="10"/>
      <c r="S7144" s="10"/>
      <c r="T7144" s="10"/>
      <c r="U7144" s="10"/>
      <c r="V7144" s="10"/>
      <c r="W7144" s="10"/>
      <c r="X7144" s="10"/>
    </row>
    <row r="7145" spans="1:24" x14ac:dyDescent="0.2">
      <c r="A7145" s="3">
        <v>45607</v>
      </c>
      <c r="B7145" s="9">
        <v>-500</v>
      </c>
      <c r="C7145" s="9" t="s">
        <v>36</v>
      </c>
      <c r="D7145" s="9" t="s">
        <v>37</v>
      </c>
      <c r="E7145" s="9" t="s">
        <v>3017</v>
      </c>
      <c r="F7145" s="9" t="s">
        <v>5537</v>
      </c>
      <c r="G7145" s="9" t="s">
        <v>5492</v>
      </c>
      <c r="H7145" s="10" t="s">
        <v>5650</v>
      </c>
      <c r="I7145" s="10"/>
      <c r="J7145" s="10"/>
      <c r="K7145" s="10"/>
      <c r="L7145" s="10"/>
      <c r="M7145" s="10"/>
      <c r="N7145" s="10"/>
      <c r="O7145" s="10"/>
      <c r="P7145" s="10"/>
      <c r="Q7145" s="10"/>
      <c r="R7145" s="10"/>
      <c r="S7145" s="10"/>
      <c r="T7145" s="10"/>
      <c r="U7145" s="10"/>
      <c r="V7145" s="10"/>
      <c r="W7145" s="10"/>
      <c r="X7145" s="10"/>
    </row>
    <row r="7146" spans="1:24" x14ac:dyDescent="0.2">
      <c r="A7146" s="3">
        <v>45608</v>
      </c>
      <c r="B7146" s="9">
        <v>-341</v>
      </c>
      <c r="C7146" s="9" t="s">
        <v>36</v>
      </c>
      <c r="D7146" s="9" t="s">
        <v>37</v>
      </c>
      <c r="E7146" s="9" t="s">
        <v>3044</v>
      </c>
      <c r="F7146" s="9" t="s">
        <v>5537</v>
      </c>
      <c r="G7146" s="9" t="s">
        <v>5492</v>
      </c>
      <c r="H7146" s="10" t="s">
        <v>5650</v>
      </c>
      <c r="I7146" s="10"/>
      <c r="J7146" s="10"/>
      <c r="K7146" s="10"/>
      <c r="L7146" s="10"/>
      <c r="M7146" s="10"/>
      <c r="N7146" s="10"/>
      <c r="O7146" s="10"/>
      <c r="P7146" s="10"/>
      <c r="Q7146" s="10"/>
      <c r="R7146" s="10"/>
      <c r="S7146" s="10"/>
      <c r="T7146" s="10"/>
      <c r="U7146" s="10"/>
      <c r="V7146" s="10"/>
      <c r="W7146" s="10"/>
      <c r="X7146" s="10"/>
    </row>
    <row r="7147" spans="1:24" x14ac:dyDescent="0.2">
      <c r="A7147" s="3">
        <v>45656</v>
      </c>
      <c r="B7147" s="9">
        <v>-200</v>
      </c>
      <c r="C7147" s="9" t="s">
        <v>36</v>
      </c>
      <c r="D7147" s="9" t="s">
        <v>37</v>
      </c>
      <c r="E7147" s="9" t="s">
        <v>3278</v>
      </c>
      <c r="F7147" s="9" t="s">
        <v>5537</v>
      </c>
      <c r="G7147" s="9" t="s">
        <v>5492</v>
      </c>
      <c r="H7147" s="10" t="s">
        <v>5650</v>
      </c>
      <c r="I7147" s="10"/>
      <c r="J7147" s="10"/>
      <c r="K7147" s="10"/>
      <c r="L7147" s="10"/>
      <c r="M7147" s="10"/>
      <c r="N7147" s="10"/>
      <c r="O7147" s="10"/>
      <c r="P7147" s="10"/>
      <c r="Q7147" s="10"/>
      <c r="R7147" s="10"/>
      <c r="S7147" s="10"/>
      <c r="T7147" s="10"/>
      <c r="U7147" s="10"/>
      <c r="V7147" s="10"/>
      <c r="W7147" s="10"/>
      <c r="X7147" s="10"/>
    </row>
    <row r="7148" spans="1:24" x14ac:dyDescent="0.2">
      <c r="A7148" s="3">
        <v>45700</v>
      </c>
      <c r="B7148" s="9">
        <v>-1140</v>
      </c>
      <c r="C7148" s="9" t="s">
        <v>36</v>
      </c>
      <c r="D7148" s="9" t="s">
        <v>37</v>
      </c>
      <c r="E7148" s="9" t="s">
        <v>3465</v>
      </c>
      <c r="F7148" s="9" t="s">
        <v>5537</v>
      </c>
      <c r="G7148" s="9" t="s">
        <v>5492</v>
      </c>
      <c r="H7148" s="10" t="s">
        <v>5650</v>
      </c>
      <c r="I7148" s="10"/>
      <c r="J7148" s="10"/>
      <c r="K7148" s="10"/>
      <c r="L7148" s="10"/>
      <c r="M7148" s="10"/>
      <c r="N7148" s="10"/>
      <c r="O7148" s="10"/>
      <c r="P7148" s="10"/>
      <c r="Q7148" s="10"/>
      <c r="R7148" s="10"/>
      <c r="S7148" s="10"/>
      <c r="T7148" s="10"/>
      <c r="U7148" s="10"/>
      <c r="V7148" s="10"/>
      <c r="W7148" s="10"/>
      <c r="X7148" s="10"/>
    </row>
    <row r="7149" spans="1:24" x14ac:dyDescent="0.2">
      <c r="A7149" s="3">
        <v>45743</v>
      </c>
      <c r="B7149" s="9">
        <v>-1500</v>
      </c>
      <c r="C7149" s="9" t="s">
        <v>36</v>
      </c>
      <c r="D7149" s="9" t="s">
        <v>37</v>
      </c>
      <c r="E7149" s="9" t="s">
        <v>3642</v>
      </c>
      <c r="F7149" s="9" t="s">
        <v>5537</v>
      </c>
      <c r="G7149" s="9" t="s">
        <v>5492</v>
      </c>
      <c r="H7149" s="10" t="s">
        <v>5650</v>
      </c>
      <c r="I7149" s="10"/>
      <c r="J7149" s="10"/>
      <c r="K7149" s="10"/>
      <c r="L7149" s="10"/>
      <c r="M7149" s="10"/>
      <c r="N7149" s="10"/>
      <c r="O7149" s="10"/>
      <c r="P7149" s="10"/>
      <c r="Q7149" s="10"/>
      <c r="R7149" s="10"/>
      <c r="S7149" s="10"/>
      <c r="T7149" s="10"/>
      <c r="U7149" s="10"/>
      <c r="V7149" s="10"/>
      <c r="W7149" s="10"/>
      <c r="X7149" s="10"/>
    </row>
    <row r="7150" spans="1:24" x14ac:dyDescent="0.2">
      <c r="A7150" s="3">
        <v>45744</v>
      </c>
      <c r="B7150" s="9">
        <v>-188</v>
      </c>
      <c r="C7150" s="9" t="s">
        <v>5535</v>
      </c>
      <c r="D7150" s="9" t="s">
        <v>37</v>
      </c>
      <c r="E7150" s="9" t="s">
        <v>3643</v>
      </c>
      <c r="F7150" s="9" t="s">
        <v>5537</v>
      </c>
      <c r="G7150" s="9" t="s">
        <v>5492</v>
      </c>
      <c r="H7150" s="10" t="s">
        <v>5650</v>
      </c>
      <c r="I7150" s="10"/>
      <c r="J7150" s="10"/>
      <c r="K7150" s="10"/>
      <c r="L7150" s="10"/>
      <c r="M7150" s="10"/>
      <c r="N7150" s="10"/>
      <c r="O7150" s="10"/>
      <c r="P7150" s="10"/>
      <c r="Q7150" s="10"/>
      <c r="R7150" s="10"/>
      <c r="S7150" s="10"/>
      <c r="T7150" s="10"/>
      <c r="U7150" s="10"/>
      <c r="V7150" s="10"/>
      <c r="W7150" s="10"/>
      <c r="X7150" s="10"/>
    </row>
    <row r="7151" spans="1:24" x14ac:dyDescent="0.2">
      <c r="A7151" s="3">
        <v>45748</v>
      </c>
      <c r="B7151" s="9">
        <v>-123</v>
      </c>
      <c r="C7151" s="9" t="s">
        <v>36</v>
      </c>
      <c r="D7151" s="9" t="s">
        <v>37</v>
      </c>
      <c r="E7151" s="9" t="s">
        <v>3656</v>
      </c>
      <c r="F7151" s="9" t="s">
        <v>5537</v>
      </c>
      <c r="G7151" s="9" t="s">
        <v>5492</v>
      </c>
      <c r="H7151" s="10" t="s">
        <v>5650</v>
      </c>
      <c r="I7151" s="10"/>
      <c r="J7151" s="10"/>
      <c r="K7151" s="10"/>
      <c r="L7151" s="10"/>
      <c r="M7151" s="10"/>
      <c r="N7151" s="10"/>
      <c r="O7151" s="10"/>
      <c r="P7151" s="10"/>
      <c r="Q7151" s="10"/>
      <c r="R7151" s="10"/>
      <c r="S7151" s="10"/>
      <c r="T7151" s="10"/>
      <c r="U7151" s="10"/>
      <c r="V7151" s="10"/>
      <c r="W7151" s="10"/>
      <c r="X7151" s="10"/>
    </row>
    <row r="7152" spans="1:24" x14ac:dyDescent="0.2">
      <c r="A7152" s="3">
        <v>45770</v>
      </c>
      <c r="B7152" s="9">
        <v>-1250</v>
      </c>
      <c r="C7152" s="9" t="s">
        <v>36</v>
      </c>
      <c r="D7152" s="9" t="s">
        <v>37</v>
      </c>
      <c r="E7152" s="9" t="s">
        <v>3766</v>
      </c>
      <c r="F7152" s="9" t="s">
        <v>5537</v>
      </c>
      <c r="G7152" s="9" t="s">
        <v>5492</v>
      </c>
      <c r="H7152" s="10" t="s">
        <v>5650</v>
      </c>
      <c r="I7152" s="10"/>
      <c r="J7152" s="10"/>
      <c r="K7152" s="10"/>
      <c r="L7152" s="10"/>
      <c r="M7152" s="10"/>
      <c r="N7152" s="10"/>
      <c r="O7152" s="10"/>
      <c r="P7152" s="10"/>
      <c r="Q7152" s="10"/>
      <c r="R7152" s="10"/>
      <c r="S7152" s="10"/>
      <c r="T7152" s="10"/>
      <c r="U7152" s="10"/>
      <c r="V7152" s="10"/>
      <c r="W7152" s="10"/>
      <c r="X7152" s="10"/>
    </row>
    <row r="7153" spans="1:24" x14ac:dyDescent="0.2">
      <c r="A7153" s="3">
        <v>45805</v>
      </c>
      <c r="B7153" s="9">
        <v>-500</v>
      </c>
      <c r="C7153" s="9" t="s">
        <v>36</v>
      </c>
      <c r="D7153" s="9" t="s">
        <v>37</v>
      </c>
      <c r="E7153" s="9" t="s">
        <v>4020</v>
      </c>
      <c r="F7153" s="9" t="s">
        <v>5537</v>
      </c>
      <c r="G7153" s="9" t="s">
        <v>5492</v>
      </c>
      <c r="H7153" s="10" t="s">
        <v>5650</v>
      </c>
      <c r="I7153" s="10"/>
      <c r="J7153" s="10"/>
      <c r="K7153" s="10"/>
      <c r="L7153" s="10"/>
      <c r="M7153" s="10"/>
      <c r="N7153" s="10"/>
      <c r="O7153" s="10"/>
      <c r="P7153" s="10"/>
      <c r="Q7153" s="10"/>
      <c r="R7153" s="10"/>
      <c r="S7153" s="10"/>
      <c r="T7153" s="10"/>
      <c r="U7153" s="10"/>
      <c r="V7153" s="10"/>
      <c r="W7153" s="10"/>
      <c r="X7153" s="10"/>
    </row>
    <row r="7154" spans="1:24" x14ac:dyDescent="0.2">
      <c r="A7154" s="3">
        <v>45848</v>
      </c>
      <c r="B7154" s="9">
        <v>-300</v>
      </c>
      <c r="C7154" s="9" t="s">
        <v>36</v>
      </c>
      <c r="D7154" s="9" t="s">
        <v>37</v>
      </c>
      <c r="E7154" s="9" t="s">
        <v>4299</v>
      </c>
      <c r="F7154" s="9" t="s">
        <v>5537</v>
      </c>
      <c r="G7154" s="9" t="s">
        <v>5492</v>
      </c>
      <c r="H7154" s="10" t="s">
        <v>5650</v>
      </c>
      <c r="I7154" s="10"/>
      <c r="J7154" s="10"/>
      <c r="K7154" s="10"/>
      <c r="L7154" s="10"/>
      <c r="M7154" s="10"/>
      <c r="N7154" s="10"/>
      <c r="O7154" s="10"/>
      <c r="P7154" s="10"/>
      <c r="Q7154" s="10"/>
      <c r="R7154" s="10"/>
      <c r="S7154" s="10"/>
      <c r="T7154" s="10"/>
      <c r="U7154" s="10"/>
      <c r="V7154" s="10"/>
      <c r="W7154" s="10"/>
      <c r="X7154" s="10"/>
    </row>
    <row r="7155" spans="1:24" x14ac:dyDescent="0.2">
      <c r="A7155" s="3">
        <v>45876</v>
      </c>
      <c r="B7155" s="9">
        <v>-300</v>
      </c>
      <c r="C7155" s="9" t="s">
        <v>36</v>
      </c>
      <c r="D7155" s="9" t="s">
        <v>37</v>
      </c>
      <c r="E7155" s="9" t="s">
        <v>4472</v>
      </c>
      <c r="F7155" s="9" t="s">
        <v>5537</v>
      </c>
      <c r="G7155" s="9" t="s">
        <v>5492</v>
      </c>
      <c r="H7155" s="10" t="s">
        <v>5650</v>
      </c>
      <c r="I7155" s="10"/>
      <c r="J7155" s="10"/>
      <c r="K7155" s="10"/>
      <c r="L7155" s="10"/>
      <c r="M7155" s="10"/>
      <c r="N7155" s="10"/>
      <c r="O7155" s="10"/>
      <c r="P7155" s="10"/>
      <c r="Q7155" s="10"/>
      <c r="R7155" s="10"/>
      <c r="S7155" s="10"/>
      <c r="T7155" s="10"/>
      <c r="U7155" s="10"/>
      <c r="V7155" s="10"/>
      <c r="W7155" s="10"/>
      <c r="X7155" s="10"/>
    </row>
    <row r="7156" spans="1:24" x14ac:dyDescent="0.2">
      <c r="A7156" s="3">
        <v>45371</v>
      </c>
      <c r="B7156" s="9">
        <v>-1500</v>
      </c>
      <c r="C7156" s="9" t="s">
        <v>36</v>
      </c>
      <c r="D7156" s="9" t="s">
        <v>37</v>
      </c>
      <c r="E7156" s="9" t="s">
        <v>1847</v>
      </c>
      <c r="F7156" s="9" t="s">
        <v>5537</v>
      </c>
      <c r="G7156" s="9" t="s">
        <v>5492</v>
      </c>
      <c r="H7156" s="10" t="s">
        <v>5692</v>
      </c>
      <c r="I7156" s="10"/>
      <c r="J7156" s="10"/>
      <c r="K7156" s="10"/>
      <c r="L7156" s="10"/>
      <c r="M7156" s="10"/>
      <c r="N7156" s="10"/>
      <c r="O7156" s="10"/>
      <c r="P7156" s="10"/>
      <c r="Q7156" s="10"/>
      <c r="R7156" s="10"/>
      <c r="S7156" s="10"/>
      <c r="T7156" s="10"/>
      <c r="U7156" s="10"/>
      <c r="V7156" s="10"/>
      <c r="W7156" s="10"/>
      <c r="X7156" s="10"/>
    </row>
    <row r="7157" spans="1:24" x14ac:dyDescent="0.2">
      <c r="A7157" s="3">
        <v>45376</v>
      </c>
      <c r="B7157" s="9">
        <v>-1300</v>
      </c>
      <c r="C7157" s="9" t="s">
        <v>5534</v>
      </c>
      <c r="D7157" s="9" t="s">
        <v>37</v>
      </c>
      <c r="E7157" s="9" t="s">
        <v>1862</v>
      </c>
      <c r="F7157" s="9" t="s">
        <v>5537</v>
      </c>
      <c r="G7157" s="9" t="s">
        <v>5492</v>
      </c>
      <c r="H7157" s="10" t="s">
        <v>5692</v>
      </c>
      <c r="I7157" s="10"/>
      <c r="J7157" s="10"/>
      <c r="K7157" s="10"/>
      <c r="L7157" s="10"/>
      <c r="M7157" s="10"/>
      <c r="N7157" s="10"/>
      <c r="O7157" s="10"/>
      <c r="P7157" s="10"/>
      <c r="Q7157" s="10"/>
      <c r="R7157" s="10"/>
      <c r="S7157" s="10"/>
      <c r="T7157" s="10"/>
      <c r="U7157" s="10"/>
      <c r="V7157" s="10"/>
      <c r="W7157" s="10"/>
      <c r="X7157" s="10"/>
    </row>
    <row r="7158" spans="1:24" x14ac:dyDescent="0.2">
      <c r="A7158" s="3">
        <v>45379</v>
      </c>
      <c r="B7158" s="9">
        <v>-500</v>
      </c>
      <c r="C7158" s="9" t="s">
        <v>36</v>
      </c>
      <c r="D7158" s="9" t="s">
        <v>37</v>
      </c>
      <c r="E7158" s="9" t="s">
        <v>1883</v>
      </c>
      <c r="F7158" s="9" t="s">
        <v>5537</v>
      </c>
      <c r="G7158" s="9" t="s">
        <v>5492</v>
      </c>
      <c r="H7158" s="10" t="s">
        <v>5692</v>
      </c>
      <c r="I7158" s="10"/>
      <c r="J7158" s="10"/>
      <c r="K7158" s="10"/>
      <c r="L7158" s="10"/>
      <c r="M7158" s="10"/>
      <c r="N7158" s="10"/>
      <c r="O7158" s="10"/>
      <c r="P7158" s="10"/>
      <c r="Q7158" s="10"/>
      <c r="R7158" s="10"/>
      <c r="S7158" s="10"/>
      <c r="T7158" s="10"/>
      <c r="U7158" s="10"/>
      <c r="V7158" s="10"/>
      <c r="W7158" s="10"/>
      <c r="X7158" s="10"/>
    </row>
    <row r="7159" spans="1:24" x14ac:dyDescent="0.2">
      <c r="A7159" s="3">
        <v>45432</v>
      </c>
      <c r="B7159" s="9">
        <v>-500</v>
      </c>
      <c r="C7159" s="9" t="s">
        <v>36</v>
      </c>
      <c r="D7159" s="9" t="s">
        <v>37</v>
      </c>
      <c r="E7159" s="9" t="s">
        <v>2207</v>
      </c>
      <c r="F7159" s="9" t="s">
        <v>5537</v>
      </c>
      <c r="G7159" s="9" t="s">
        <v>5492</v>
      </c>
      <c r="H7159" s="10" t="s">
        <v>5692</v>
      </c>
      <c r="I7159" s="10"/>
      <c r="J7159" s="10"/>
      <c r="K7159" s="10"/>
      <c r="L7159" s="10"/>
      <c r="M7159" s="10"/>
      <c r="N7159" s="10"/>
      <c r="O7159" s="10"/>
      <c r="P7159" s="10"/>
      <c r="Q7159" s="10"/>
      <c r="R7159" s="10"/>
      <c r="S7159" s="10"/>
      <c r="T7159" s="10"/>
      <c r="U7159" s="10"/>
      <c r="V7159" s="10"/>
      <c r="W7159" s="10"/>
      <c r="X7159" s="10"/>
    </row>
    <row r="7160" spans="1:24" x14ac:dyDescent="0.2">
      <c r="A7160" s="3">
        <v>45434</v>
      </c>
      <c r="B7160" s="9">
        <v>-1000</v>
      </c>
      <c r="C7160" s="9" t="s">
        <v>36</v>
      </c>
      <c r="D7160" s="9" t="s">
        <v>37</v>
      </c>
      <c r="E7160" s="9" t="s">
        <v>2219</v>
      </c>
      <c r="F7160" s="9" t="s">
        <v>5537</v>
      </c>
      <c r="G7160" s="9" t="s">
        <v>5492</v>
      </c>
      <c r="H7160" s="10" t="s">
        <v>5692</v>
      </c>
      <c r="I7160" s="10"/>
      <c r="J7160" s="10"/>
      <c r="K7160" s="10"/>
      <c r="L7160" s="10"/>
      <c r="M7160" s="10"/>
      <c r="N7160" s="10"/>
      <c r="O7160" s="10"/>
      <c r="P7160" s="10"/>
      <c r="Q7160" s="10"/>
      <c r="R7160" s="10"/>
      <c r="S7160" s="10"/>
      <c r="T7160" s="10"/>
      <c r="U7160" s="10"/>
      <c r="V7160" s="10"/>
      <c r="W7160" s="10"/>
      <c r="X7160" s="10"/>
    </row>
    <row r="7161" spans="1:24" x14ac:dyDescent="0.2">
      <c r="A7161" s="3">
        <v>45457</v>
      </c>
      <c r="B7161" s="9">
        <v>-5000</v>
      </c>
      <c r="C7161" s="9" t="s">
        <v>5534</v>
      </c>
      <c r="D7161" s="9" t="s">
        <v>37</v>
      </c>
      <c r="E7161" s="9" t="s">
        <v>2310</v>
      </c>
      <c r="F7161" s="9" t="s">
        <v>5537</v>
      </c>
      <c r="G7161" s="9" t="s">
        <v>5492</v>
      </c>
      <c r="H7161" s="10" t="s">
        <v>5692</v>
      </c>
      <c r="I7161" s="10"/>
      <c r="J7161" s="10"/>
      <c r="K7161" s="10"/>
      <c r="L7161" s="10"/>
      <c r="M7161" s="10"/>
      <c r="N7161" s="10"/>
      <c r="O7161" s="10"/>
      <c r="P7161" s="10"/>
      <c r="Q7161" s="10"/>
      <c r="R7161" s="10"/>
      <c r="S7161" s="10"/>
      <c r="T7161" s="10"/>
      <c r="U7161" s="10"/>
      <c r="V7161" s="10"/>
      <c r="W7161" s="10"/>
      <c r="X7161" s="10"/>
    </row>
    <row r="7162" spans="1:24" x14ac:dyDescent="0.2">
      <c r="A7162" s="3">
        <v>45460</v>
      </c>
      <c r="B7162" s="9">
        <v>-600</v>
      </c>
      <c r="C7162" s="9" t="s">
        <v>5534</v>
      </c>
      <c r="D7162" s="9" t="s">
        <v>37</v>
      </c>
      <c r="E7162" s="9" t="s">
        <v>2314</v>
      </c>
      <c r="F7162" s="9" t="s">
        <v>5537</v>
      </c>
      <c r="G7162" s="9" t="s">
        <v>5492</v>
      </c>
      <c r="H7162" s="10" t="s">
        <v>5692</v>
      </c>
      <c r="I7162" s="10"/>
      <c r="J7162" s="10"/>
      <c r="K7162" s="10"/>
      <c r="L7162" s="10"/>
      <c r="M7162" s="10"/>
      <c r="N7162" s="10"/>
      <c r="O7162" s="10"/>
      <c r="P7162" s="10"/>
      <c r="Q7162" s="10"/>
      <c r="R7162" s="10"/>
      <c r="S7162" s="10"/>
      <c r="T7162" s="10"/>
      <c r="U7162" s="10"/>
      <c r="V7162" s="10"/>
      <c r="W7162" s="10"/>
      <c r="X7162" s="10"/>
    </row>
    <row r="7163" spans="1:24" x14ac:dyDescent="0.2">
      <c r="A7163" s="3">
        <v>45527</v>
      </c>
      <c r="B7163" s="9">
        <v>-200</v>
      </c>
      <c r="C7163" s="9" t="s">
        <v>5534</v>
      </c>
      <c r="D7163" s="9" t="s">
        <v>37</v>
      </c>
      <c r="E7163" s="9" t="s">
        <v>2623</v>
      </c>
      <c r="F7163" s="9" t="s">
        <v>5537</v>
      </c>
      <c r="G7163" s="9" t="s">
        <v>5492</v>
      </c>
      <c r="H7163" s="10" t="s">
        <v>5692</v>
      </c>
      <c r="I7163" s="10"/>
      <c r="J7163" s="10"/>
      <c r="K7163" s="10"/>
      <c r="L7163" s="10"/>
      <c r="M7163" s="10"/>
      <c r="N7163" s="10"/>
      <c r="O7163" s="10"/>
      <c r="P7163" s="10"/>
      <c r="Q7163" s="10"/>
      <c r="R7163" s="10"/>
      <c r="S7163" s="10"/>
      <c r="T7163" s="10"/>
      <c r="U7163" s="10"/>
      <c r="V7163" s="10"/>
      <c r="W7163" s="10"/>
      <c r="X7163" s="10"/>
    </row>
    <row r="7164" spans="1:24" x14ac:dyDescent="0.2">
      <c r="A7164" s="3">
        <v>45527</v>
      </c>
      <c r="B7164" s="9">
        <v>-450</v>
      </c>
      <c r="C7164" s="9" t="s">
        <v>36</v>
      </c>
      <c r="D7164" s="9" t="s">
        <v>37</v>
      </c>
      <c r="E7164" s="9" t="s">
        <v>2616</v>
      </c>
      <c r="F7164" s="9" t="s">
        <v>5537</v>
      </c>
      <c r="G7164" s="9" t="s">
        <v>5492</v>
      </c>
      <c r="H7164" s="10" t="s">
        <v>5692</v>
      </c>
      <c r="I7164" s="10"/>
      <c r="J7164" s="10"/>
      <c r="K7164" s="10"/>
      <c r="L7164" s="10"/>
      <c r="M7164" s="10"/>
      <c r="N7164" s="10"/>
      <c r="O7164" s="10"/>
      <c r="P7164" s="10"/>
      <c r="Q7164" s="10"/>
      <c r="R7164" s="10"/>
      <c r="S7164" s="10"/>
      <c r="T7164" s="10"/>
      <c r="U7164" s="10"/>
      <c r="V7164" s="10"/>
      <c r="W7164" s="10"/>
      <c r="X7164" s="10"/>
    </row>
    <row r="7165" spans="1:24" x14ac:dyDescent="0.2">
      <c r="A7165" s="3">
        <v>45531</v>
      </c>
      <c r="B7165" s="9">
        <v>-70</v>
      </c>
      <c r="C7165" s="9" t="s">
        <v>36</v>
      </c>
      <c r="D7165" s="9" t="s">
        <v>37</v>
      </c>
      <c r="E7165" s="9" t="s">
        <v>2629</v>
      </c>
      <c r="F7165" s="9" t="s">
        <v>5537</v>
      </c>
      <c r="G7165" s="9" t="s">
        <v>5492</v>
      </c>
      <c r="H7165" s="10" t="s">
        <v>5692</v>
      </c>
      <c r="I7165" s="10"/>
      <c r="J7165" s="10"/>
      <c r="K7165" s="10"/>
      <c r="L7165" s="10"/>
      <c r="M7165" s="10"/>
      <c r="N7165" s="10"/>
      <c r="O7165" s="10"/>
      <c r="P7165" s="10"/>
      <c r="Q7165" s="10"/>
      <c r="R7165" s="10"/>
      <c r="S7165" s="10"/>
      <c r="T7165" s="10"/>
      <c r="U7165" s="10"/>
      <c r="V7165" s="10"/>
      <c r="W7165" s="10"/>
      <c r="X7165" s="10"/>
    </row>
    <row r="7166" spans="1:24" x14ac:dyDescent="0.2">
      <c r="A7166" s="3">
        <v>45600</v>
      </c>
      <c r="B7166" s="9">
        <v>-200</v>
      </c>
      <c r="C7166" s="9" t="s">
        <v>36</v>
      </c>
      <c r="D7166" s="9" t="s">
        <v>37</v>
      </c>
      <c r="E7166" s="9" t="s">
        <v>2988</v>
      </c>
      <c r="F7166" s="9" t="s">
        <v>5537</v>
      </c>
      <c r="G7166" s="9" t="s">
        <v>5492</v>
      </c>
      <c r="H7166" s="10" t="s">
        <v>5692</v>
      </c>
      <c r="I7166" s="10"/>
      <c r="J7166" s="10"/>
      <c r="K7166" s="10"/>
      <c r="L7166" s="10"/>
      <c r="M7166" s="10"/>
      <c r="N7166" s="10"/>
      <c r="O7166" s="10"/>
      <c r="P7166" s="10"/>
      <c r="Q7166" s="10"/>
      <c r="R7166" s="10"/>
      <c r="S7166" s="10"/>
      <c r="T7166" s="10"/>
      <c r="U7166" s="10"/>
      <c r="V7166" s="10"/>
      <c r="W7166" s="10"/>
      <c r="X7166" s="10"/>
    </row>
    <row r="7167" spans="1:24" x14ac:dyDescent="0.2">
      <c r="A7167" s="3">
        <v>45607</v>
      </c>
      <c r="B7167" s="9">
        <v>-2200</v>
      </c>
      <c r="C7167" s="9" t="s">
        <v>36</v>
      </c>
      <c r="D7167" s="9" t="s">
        <v>37</v>
      </c>
      <c r="E7167" s="9" t="s">
        <v>3018</v>
      </c>
      <c r="F7167" s="9" t="s">
        <v>5537</v>
      </c>
      <c r="G7167" s="9" t="s">
        <v>5492</v>
      </c>
      <c r="H7167" s="10" t="s">
        <v>5692</v>
      </c>
      <c r="I7167" s="10"/>
      <c r="J7167" s="10"/>
      <c r="K7167" s="10"/>
      <c r="L7167" s="10"/>
      <c r="M7167" s="10"/>
      <c r="N7167" s="10"/>
      <c r="O7167" s="10"/>
      <c r="P7167" s="10"/>
      <c r="Q7167" s="10"/>
      <c r="R7167" s="10"/>
      <c r="S7167" s="10"/>
      <c r="T7167" s="10"/>
      <c r="U7167" s="10"/>
      <c r="V7167" s="10"/>
      <c r="W7167" s="10"/>
      <c r="X7167" s="10"/>
    </row>
    <row r="7168" spans="1:24" x14ac:dyDescent="0.2">
      <c r="A7168" s="3">
        <v>45621</v>
      </c>
      <c r="B7168" s="9">
        <v>-300</v>
      </c>
      <c r="C7168" s="9" t="s">
        <v>36</v>
      </c>
      <c r="D7168" s="9" t="s">
        <v>37</v>
      </c>
      <c r="E7168" s="9" t="s">
        <v>3095</v>
      </c>
      <c r="F7168" s="9" t="s">
        <v>5537</v>
      </c>
      <c r="G7168" s="9" t="s">
        <v>5492</v>
      </c>
      <c r="H7168" s="10" t="s">
        <v>5692</v>
      </c>
      <c r="I7168" s="10"/>
      <c r="J7168" s="10"/>
      <c r="K7168" s="10"/>
      <c r="L7168" s="10"/>
      <c r="M7168" s="10"/>
      <c r="N7168" s="10"/>
      <c r="O7168" s="10"/>
      <c r="P7168" s="10"/>
      <c r="Q7168" s="10"/>
      <c r="R7168" s="10"/>
      <c r="S7168" s="10"/>
      <c r="T7168" s="10"/>
      <c r="U7168" s="10"/>
      <c r="V7168" s="10"/>
      <c r="W7168" s="10"/>
      <c r="X7168" s="10"/>
    </row>
    <row r="7169" spans="1:24" x14ac:dyDescent="0.2">
      <c r="A7169" s="3">
        <v>45649</v>
      </c>
      <c r="B7169" s="9">
        <v>-350</v>
      </c>
      <c r="C7169" s="9" t="s">
        <v>36</v>
      </c>
      <c r="D7169" s="9" t="s">
        <v>37</v>
      </c>
      <c r="E7169" s="9" t="s">
        <v>3245</v>
      </c>
      <c r="F7169" s="9" t="s">
        <v>5537</v>
      </c>
      <c r="G7169" s="9" t="s">
        <v>5492</v>
      </c>
      <c r="H7169" s="10" t="s">
        <v>5692</v>
      </c>
      <c r="I7169" s="10"/>
      <c r="J7169" s="10"/>
      <c r="K7169" s="10"/>
      <c r="L7169" s="10"/>
      <c r="M7169" s="10"/>
      <c r="N7169" s="10"/>
      <c r="O7169" s="10"/>
      <c r="P7169" s="10"/>
      <c r="Q7169" s="10"/>
      <c r="R7169" s="10"/>
      <c r="S7169" s="10"/>
      <c r="T7169" s="10"/>
      <c r="U7169" s="10"/>
      <c r="V7169" s="10"/>
      <c r="W7169" s="10"/>
      <c r="X7169" s="10"/>
    </row>
    <row r="7170" spans="1:24" x14ac:dyDescent="0.2">
      <c r="A7170" s="3">
        <v>45657</v>
      </c>
      <c r="B7170" s="9">
        <v>-2400</v>
      </c>
      <c r="C7170" s="9" t="s">
        <v>36</v>
      </c>
      <c r="D7170" s="9" t="s">
        <v>37</v>
      </c>
      <c r="E7170" s="9" t="s">
        <v>3300</v>
      </c>
      <c r="F7170" s="9" t="s">
        <v>5537</v>
      </c>
      <c r="G7170" s="9" t="s">
        <v>5492</v>
      </c>
      <c r="H7170" s="10" t="s">
        <v>5692</v>
      </c>
      <c r="I7170" s="10"/>
      <c r="J7170" s="10"/>
      <c r="K7170" s="10"/>
      <c r="L7170" s="10"/>
      <c r="M7170" s="10"/>
      <c r="N7170" s="10"/>
      <c r="O7170" s="10"/>
      <c r="P7170" s="10"/>
      <c r="Q7170" s="10"/>
      <c r="R7170" s="10"/>
      <c r="S7170" s="10"/>
      <c r="T7170" s="10"/>
      <c r="U7170" s="10"/>
      <c r="V7170" s="10"/>
      <c r="W7170" s="10"/>
      <c r="X7170" s="10"/>
    </row>
    <row r="7171" spans="1:24" x14ac:dyDescent="0.2">
      <c r="A7171" s="3">
        <v>45741</v>
      </c>
      <c r="B7171" s="9">
        <v>-200</v>
      </c>
      <c r="C7171" s="9" t="s">
        <v>36</v>
      </c>
      <c r="D7171" s="9" t="s">
        <v>37</v>
      </c>
      <c r="E7171" s="9" t="s">
        <v>3629</v>
      </c>
      <c r="F7171" s="9" t="s">
        <v>5537</v>
      </c>
      <c r="G7171" s="9" t="s">
        <v>5492</v>
      </c>
      <c r="H7171" s="10" t="s">
        <v>5692</v>
      </c>
      <c r="I7171" s="10"/>
      <c r="J7171" s="10"/>
      <c r="K7171" s="10"/>
      <c r="L7171" s="10"/>
      <c r="M7171" s="10"/>
      <c r="N7171" s="10"/>
      <c r="O7171" s="10"/>
      <c r="P7171" s="10"/>
      <c r="Q7171" s="10"/>
      <c r="R7171" s="10"/>
      <c r="S7171" s="10"/>
      <c r="T7171" s="10"/>
      <c r="U7171" s="10"/>
      <c r="V7171" s="10"/>
      <c r="W7171" s="10"/>
      <c r="X7171" s="10"/>
    </row>
    <row r="7172" spans="1:24" x14ac:dyDescent="0.2">
      <c r="A7172" s="3">
        <v>45755</v>
      </c>
      <c r="B7172" s="9">
        <v>-50</v>
      </c>
      <c r="C7172" s="9" t="s">
        <v>5535</v>
      </c>
      <c r="D7172" s="9" t="s">
        <v>37</v>
      </c>
      <c r="E7172" s="9" t="s">
        <v>3688</v>
      </c>
      <c r="F7172" s="9" t="s">
        <v>5537</v>
      </c>
      <c r="G7172" s="9" t="s">
        <v>5492</v>
      </c>
      <c r="H7172" s="10" t="s">
        <v>5692</v>
      </c>
      <c r="I7172" s="10"/>
      <c r="J7172" s="10"/>
      <c r="K7172" s="10"/>
      <c r="L7172" s="10"/>
      <c r="M7172" s="10"/>
      <c r="N7172" s="10"/>
      <c r="O7172" s="10"/>
      <c r="P7172" s="10"/>
      <c r="Q7172" s="10"/>
      <c r="R7172" s="10"/>
      <c r="S7172" s="10"/>
      <c r="T7172" s="10"/>
      <c r="U7172" s="10"/>
      <c r="V7172" s="10"/>
      <c r="W7172" s="10"/>
      <c r="X7172" s="10"/>
    </row>
    <row r="7173" spans="1:24" x14ac:dyDescent="0.2">
      <c r="A7173" s="3">
        <v>45769</v>
      </c>
      <c r="B7173" s="9">
        <v>-718</v>
      </c>
      <c r="C7173" s="9" t="s">
        <v>5534</v>
      </c>
      <c r="D7173" s="9" t="s">
        <v>37</v>
      </c>
      <c r="E7173" s="9" t="s">
        <v>3760</v>
      </c>
      <c r="F7173" s="9" t="s">
        <v>5537</v>
      </c>
      <c r="G7173" s="9" t="s">
        <v>5492</v>
      </c>
      <c r="H7173" s="10" t="s">
        <v>5692</v>
      </c>
      <c r="I7173" s="10"/>
      <c r="J7173" s="10"/>
      <c r="K7173" s="10"/>
      <c r="L7173" s="10"/>
      <c r="M7173" s="10"/>
      <c r="N7173" s="10"/>
      <c r="O7173" s="10"/>
      <c r="P7173" s="10"/>
      <c r="Q7173" s="10"/>
      <c r="R7173" s="10"/>
      <c r="S7173" s="10"/>
      <c r="T7173" s="10"/>
      <c r="U7173" s="10"/>
      <c r="V7173" s="10"/>
      <c r="W7173" s="10"/>
      <c r="X7173" s="10"/>
    </row>
    <row r="7174" spans="1:24" x14ac:dyDescent="0.2">
      <c r="A7174" s="3">
        <v>45784</v>
      </c>
      <c r="B7174" s="9">
        <v>-500</v>
      </c>
      <c r="C7174" s="9" t="s">
        <v>36</v>
      </c>
      <c r="D7174" s="9" t="s">
        <v>37</v>
      </c>
      <c r="E7174" s="9" t="s">
        <v>3869</v>
      </c>
      <c r="F7174" s="9" t="s">
        <v>5537</v>
      </c>
      <c r="G7174" s="9" t="s">
        <v>5492</v>
      </c>
      <c r="H7174" s="10" t="s">
        <v>5692</v>
      </c>
      <c r="I7174" s="10"/>
      <c r="J7174" s="10"/>
      <c r="K7174" s="10"/>
      <c r="L7174" s="10"/>
      <c r="M7174" s="10"/>
      <c r="N7174" s="10"/>
      <c r="O7174" s="10"/>
      <c r="P7174" s="10"/>
      <c r="Q7174" s="10"/>
      <c r="R7174" s="10"/>
      <c r="S7174" s="10"/>
      <c r="T7174" s="10"/>
      <c r="U7174" s="10"/>
      <c r="V7174" s="10"/>
      <c r="W7174" s="10"/>
      <c r="X7174" s="10"/>
    </row>
    <row r="7175" spans="1:24" x14ac:dyDescent="0.2">
      <c r="A7175" s="3">
        <v>45827</v>
      </c>
      <c r="B7175" s="9">
        <v>-2000</v>
      </c>
      <c r="C7175" s="9" t="s">
        <v>36</v>
      </c>
      <c r="D7175" s="9" t="s">
        <v>37</v>
      </c>
      <c r="E7175" s="9" t="s">
        <v>4150</v>
      </c>
      <c r="F7175" s="9" t="s">
        <v>5537</v>
      </c>
      <c r="G7175" s="9" t="s">
        <v>5492</v>
      </c>
      <c r="H7175" s="10" t="s">
        <v>5692</v>
      </c>
      <c r="I7175" s="10"/>
      <c r="J7175" s="10"/>
      <c r="K7175" s="10"/>
      <c r="L7175" s="10"/>
      <c r="M7175" s="10"/>
      <c r="N7175" s="10"/>
      <c r="O7175" s="10"/>
      <c r="P7175" s="10"/>
      <c r="Q7175" s="10"/>
      <c r="R7175" s="10"/>
      <c r="S7175" s="10"/>
      <c r="T7175" s="10"/>
      <c r="U7175" s="10"/>
      <c r="V7175" s="10"/>
      <c r="W7175" s="10"/>
      <c r="X7175" s="10"/>
    </row>
    <row r="7176" spans="1:24" x14ac:dyDescent="0.2">
      <c r="A7176" s="3">
        <v>45883</v>
      </c>
      <c r="B7176" s="9">
        <v>-750</v>
      </c>
      <c r="C7176" s="9" t="s">
        <v>36</v>
      </c>
      <c r="D7176" s="9" t="s">
        <v>37</v>
      </c>
      <c r="E7176" s="9" t="s">
        <v>4513</v>
      </c>
      <c r="F7176" s="9" t="s">
        <v>5537</v>
      </c>
      <c r="G7176" s="9" t="s">
        <v>5492</v>
      </c>
      <c r="H7176" s="10" t="s">
        <v>5692</v>
      </c>
      <c r="I7176" s="10"/>
      <c r="J7176" s="10"/>
      <c r="K7176" s="10"/>
      <c r="L7176" s="10"/>
      <c r="M7176" s="10"/>
      <c r="N7176" s="10"/>
      <c r="O7176" s="10"/>
      <c r="P7176" s="10"/>
      <c r="Q7176" s="10"/>
      <c r="R7176" s="10"/>
      <c r="S7176" s="10"/>
      <c r="T7176" s="10"/>
      <c r="U7176" s="10"/>
      <c r="V7176" s="10"/>
      <c r="W7176" s="10"/>
      <c r="X7176" s="10"/>
    </row>
    <row r="7177" spans="1:24" x14ac:dyDescent="0.2">
      <c r="A7177" s="3">
        <v>45894</v>
      </c>
      <c r="B7177" s="9">
        <v>-200</v>
      </c>
      <c r="C7177" s="9" t="s">
        <v>36</v>
      </c>
      <c r="D7177" s="9" t="s">
        <v>37</v>
      </c>
      <c r="E7177" s="9" t="s">
        <v>4573</v>
      </c>
      <c r="F7177" s="9" t="s">
        <v>5537</v>
      </c>
      <c r="G7177" s="9" t="s">
        <v>5492</v>
      </c>
      <c r="H7177" s="10" t="s">
        <v>5692</v>
      </c>
      <c r="I7177" s="10"/>
      <c r="J7177" s="10"/>
      <c r="K7177" s="10"/>
      <c r="L7177" s="10"/>
      <c r="M7177" s="10"/>
      <c r="N7177" s="10"/>
      <c r="O7177" s="10"/>
      <c r="P7177" s="10"/>
      <c r="Q7177" s="10"/>
      <c r="R7177" s="10"/>
      <c r="S7177" s="10"/>
      <c r="T7177" s="10"/>
      <c r="U7177" s="10"/>
      <c r="V7177" s="10"/>
      <c r="W7177" s="10"/>
      <c r="X7177" s="10"/>
    </row>
    <row r="7178" spans="1:24" x14ac:dyDescent="0.2">
      <c r="A7178" s="3">
        <v>45946</v>
      </c>
      <c r="B7178" s="9">
        <v>-1500</v>
      </c>
      <c r="C7178" s="9" t="s">
        <v>5534</v>
      </c>
      <c r="D7178" s="9" t="s">
        <v>37</v>
      </c>
      <c r="E7178" s="9" t="s">
        <v>4918</v>
      </c>
      <c r="F7178" s="9" t="s">
        <v>5537</v>
      </c>
      <c r="G7178" s="9" t="s">
        <v>5492</v>
      </c>
      <c r="H7178" s="10" t="s">
        <v>5692</v>
      </c>
      <c r="I7178" s="10"/>
      <c r="J7178" s="10"/>
      <c r="K7178" s="10"/>
      <c r="L7178" s="10"/>
      <c r="M7178" s="10"/>
      <c r="N7178" s="10"/>
      <c r="O7178" s="10"/>
      <c r="P7178" s="10"/>
      <c r="Q7178" s="10"/>
      <c r="R7178" s="10"/>
      <c r="S7178" s="10"/>
      <c r="T7178" s="10"/>
      <c r="U7178" s="10"/>
      <c r="V7178" s="10"/>
      <c r="W7178" s="10"/>
      <c r="X7178" s="10"/>
    </row>
    <row r="7179" spans="1:24" x14ac:dyDescent="0.2">
      <c r="A7179" s="3">
        <v>45978</v>
      </c>
      <c r="B7179" s="9">
        <v>-500</v>
      </c>
      <c r="C7179" s="9" t="s">
        <v>36</v>
      </c>
      <c r="D7179" s="9" t="s">
        <v>37</v>
      </c>
      <c r="E7179" s="9" t="s">
        <v>5096</v>
      </c>
      <c r="F7179" s="9" t="s">
        <v>5537</v>
      </c>
      <c r="G7179" s="9" t="s">
        <v>5492</v>
      </c>
      <c r="H7179" s="10" t="s">
        <v>5692</v>
      </c>
      <c r="I7179" s="10"/>
      <c r="J7179" s="10"/>
      <c r="K7179" s="10"/>
      <c r="L7179" s="10"/>
      <c r="M7179" s="10"/>
      <c r="N7179" s="10"/>
      <c r="O7179" s="10"/>
      <c r="P7179" s="10"/>
      <c r="Q7179" s="10"/>
      <c r="R7179" s="10"/>
      <c r="S7179" s="10"/>
      <c r="T7179" s="10"/>
      <c r="U7179" s="10"/>
      <c r="V7179" s="10"/>
      <c r="W7179" s="10"/>
      <c r="X7179" s="10"/>
    </row>
    <row r="7180" spans="1:24" x14ac:dyDescent="0.2">
      <c r="A7180" s="3">
        <v>46006</v>
      </c>
      <c r="B7180" s="9">
        <v>-250</v>
      </c>
      <c r="C7180" s="9" t="s">
        <v>36</v>
      </c>
      <c r="D7180" s="9" t="s">
        <v>37</v>
      </c>
      <c r="E7180" s="9" t="s">
        <v>5118</v>
      </c>
      <c r="F7180" s="9" t="s">
        <v>5537</v>
      </c>
      <c r="G7180" s="9" t="s">
        <v>5492</v>
      </c>
      <c r="H7180" s="10" t="s">
        <v>5692</v>
      </c>
      <c r="I7180" s="10"/>
      <c r="J7180" s="10"/>
      <c r="K7180" s="10"/>
      <c r="L7180" s="10"/>
      <c r="M7180" s="10"/>
      <c r="N7180" s="10"/>
      <c r="O7180" s="10"/>
      <c r="P7180" s="10"/>
      <c r="Q7180" s="10"/>
      <c r="R7180" s="10"/>
      <c r="S7180" s="10"/>
      <c r="T7180" s="10"/>
      <c r="U7180" s="10"/>
      <c r="V7180" s="10"/>
      <c r="W7180" s="10"/>
      <c r="X7180" s="10"/>
    </row>
    <row r="7181" spans="1:24" x14ac:dyDescent="0.2">
      <c r="A7181" s="3">
        <v>46007</v>
      </c>
      <c r="B7181" s="9">
        <v>-295</v>
      </c>
      <c r="C7181" s="9" t="s">
        <v>36</v>
      </c>
      <c r="D7181" s="9" t="s">
        <v>37</v>
      </c>
      <c r="E7181" s="9" t="s">
        <v>5122</v>
      </c>
      <c r="F7181" s="9" t="s">
        <v>5537</v>
      </c>
      <c r="G7181" s="9" t="s">
        <v>5492</v>
      </c>
      <c r="H7181" s="10" t="s">
        <v>5692</v>
      </c>
      <c r="I7181" s="10"/>
      <c r="J7181" s="10"/>
      <c r="K7181" s="10"/>
      <c r="L7181" s="10"/>
      <c r="M7181" s="10"/>
      <c r="N7181" s="10"/>
      <c r="O7181" s="10"/>
      <c r="P7181" s="10"/>
      <c r="Q7181" s="10"/>
      <c r="R7181" s="10"/>
      <c r="S7181" s="10"/>
      <c r="T7181" s="10"/>
      <c r="U7181" s="10"/>
      <c r="V7181" s="10"/>
      <c r="W7181" s="10"/>
      <c r="X7181" s="10"/>
    </row>
    <row r="7182" spans="1:24" x14ac:dyDescent="0.2">
      <c r="A7182" s="3">
        <v>45457</v>
      </c>
      <c r="B7182" s="9">
        <v>-500</v>
      </c>
      <c r="C7182" s="9" t="s">
        <v>36</v>
      </c>
      <c r="D7182" s="9" t="s">
        <v>37</v>
      </c>
      <c r="E7182" s="9" t="s">
        <v>2304</v>
      </c>
      <c r="F7182" s="9" t="s">
        <v>5537</v>
      </c>
      <c r="G7182" s="9" t="s">
        <v>5492</v>
      </c>
      <c r="H7182" s="10" t="s">
        <v>5710</v>
      </c>
      <c r="I7182" s="10"/>
      <c r="J7182" s="10"/>
      <c r="K7182" s="10"/>
      <c r="L7182" s="10"/>
      <c r="M7182" s="10"/>
      <c r="N7182" s="10"/>
      <c r="O7182" s="10"/>
      <c r="P7182" s="10"/>
      <c r="Q7182" s="10"/>
      <c r="R7182" s="10"/>
      <c r="S7182" s="10"/>
      <c r="T7182" s="10"/>
      <c r="U7182" s="10"/>
      <c r="V7182" s="10"/>
      <c r="W7182" s="10"/>
      <c r="X7182" s="10"/>
    </row>
    <row r="7183" spans="1:24" x14ac:dyDescent="0.2">
      <c r="A7183" s="3">
        <v>45901</v>
      </c>
      <c r="B7183" s="9">
        <v>-50</v>
      </c>
      <c r="C7183" s="9" t="s">
        <v>36</v>
      </c>
      <c r="D7183" s="9" t="s">
        <v>37</v>
      </c>
      <c r="E7183" s="9" t="s">
        <v>4636</v>
      </c>
      <c r="F7183" s="9" t="s">
        <v>5537</v>
      </c>
      <c r="G7183" s="9" t="s">
        <v>5492</v>
      </c>
      <c r="H7183" s="10" t="s">
        <v>5790</v>
      </c>
      <c r="I7183" s="10"/>
      <c r="J7183" s="10"/>
      <c r="K7183" s="10"/>
      <c r="L7183" s="10"/>
      <c r="M7183" s="10"/>
      <c r="N7183" s="10"/>
      <c r="O7183" s="10"/>
      <c r="P7183" s="10"/>
      <c r="Q7183" s="10"/>
      <c r="R7183" s="10"/>
      <c r="S7183" s="10"/>
      <c r="T7183" s="10"/>
      <c r="U7183" s="10"/>
      <c r="V7183" s="10"/>
      <c r="W7183" s="10"/>
      <c r="X7183" s="10"/>
    </row>
    <row r="7184" spans="1:24" x14ac:dyDescent="0.2">
      <c r="A7184" s="3">
        <v>45432</v>
      </c>
      <c r="B7184" s="9">
        <v>-100</v>
      </c>
      <c r="C7184" s="9" t="s">
        <v>5534</v>
      </c>
      <c r="D7184" s="9" t="s">
        <v>37</v>
      </c>
      <c r="E7184" s="9" t="s">
        <v>2213</v>
      </c>
      <c r="F7184" s="9" t="s">
        <v>5537</v>
      </c>
      <c r="G7184" s="9" t="s">
        <v>5492</v>
      </c>
      <c r="H7184" s="10" t="s">
        <v>5705</v>
      </c>
      <c r="I7184" s="10"/>
      <c r="J7184" s="10"/>
      <c r="K7184" s="10"/>
      <c r="L7184" s="10"/>
      <c r="M7184" s="10"/>
      <c r="N7184" s="10"/>
      <c r="O7184" s="10"/>
      <c r="P7184" s="10"/>
      <c r="Q7184" s="10"/>
      <c r="R7184" s="10"/>
      <c r="S7184" s="10"/>
      <c r="T7184" s="10"/>
      <c r="U7184" s="10"/>
      <c r="V7184" s="10"/>
      <c r="W7184" s="10"/>
      <c r="X7184" s="10"/>
    </row>
    <row r="7185" spans="1:24" x14ac:dyDescent="0.2">
      <c r="A7185" s="3">
        <v>45441</v>
      </c>
      <c r="B7185" s="9">
        <v>-10000</v>
      </c>
      <c r="C7185" s="9" t="s">
        <v>5534</v>
      </c>
      <c r="D7185" s="9" t="s">
        <v>37</v>
      </c>
      <c r="E7185" s="9" t="s">
        <v>2256</v>
      </c>
      <c r="F7185" s="9" t="s">
        <v>5537</v>
      </c>
      <c r="G7185" s="9" t="s">
        <v>5492</v>
      </c>
      <c r="H7185" s="10" t="s">
        <v>5708</v>
      </c>
      <c r="I7185" s="10"/>
      <c r="J7185" s="10"/>
      <c r="K7185" s="10"/>
      <c r="L7185" s="10"/>
      <c r="M7185" s="10"/>
      <c r="N7185" s="10"/>
      <c r="O7185" s="10"/>
      <c r="P7185" s="10"/>
      <c r="Q7185" s="10"/>
      <c r="R7185" s="10"/>
      <c r="S7185" s="10"/>
      <c r="T7185" s="10"/>
      <c r="U7185" s="10"/>
      <c r="V7185" s="10"/>
      <c r="W7185" s="10"/>
      <c r="X7185" s="10"/>
    </row>
    <row r="7186" spans="1:24" x14ac:dyDescent="0.2">
      <c r="A7186" s="3">
        <v>45705</v>
      </c>
      <c r="B7186" s="9">
        <v>-250</v>
      </c>
      <c r="C7186" s="9" t="s">
        <v>36</v>
      </c>
      <c r="D7186" s="9" t="s">
        <v>37</v>
      </c>
      <c r="E7186" s="9" t="s">
        <v>3488</v>
      </c>
      <c r="F7186" s="9" t="s">
        <v>5537</v>
      </c>
      <c r="G7186" s="9" t="s">
        <v>5492</v>
      </c>
      <c r="H7186" s="10" t="s">
        <v>5708</v>
      </c>
      <c r="I7186" s="10"/>
      <c r="J7186" s="10"/>
      <c r="K7186" s="10"/>
      <c r="L7186" s="10"/>
      <c r="M7186" s="10"/>
      <c r="N7186" s="10"/>
      <c r="O7186" s="10"/>
      <c r="P7186" s="10"/>
      <c r="Q7186" s="10"/>
      <c r="R7186" s="10"/>
      <c r="S7186" s="10"/>
      <c r="T7186" s="10"/>
      <c r="U7186" s="10"/>
      <c r="V7186" s="10"/>
      <c r="W7186" s="10"/>
      <c r="X7186" s="10"/>
    </row>
    <row r="7187" spans="1:24" x14ac:dyDescent="0.2">
      <c r="A7187" s="3">
        <v>45957</v>
      </c>
      <c r="B7187" s="9">
        <v>-1300</v>
      </c>
      <c r="C7187" s="9" t="s">
        <v>36</v>
      </c>
      <c r="D7187" s="9" t="s">
        <v>37</v>
      </c>
      <c r="E7187" s="9" t="s">
        <v>4981</v>
      </c>
      <c r="F7187" s="9" t="s">
        <v>5537</v>
      </c>
      <c r="G7187" s="9" t="s">
        <v>5492</v>
      </c>
      <c r="H7187" s="10" t="s">
        <v>5802</v>
      </c>
      <c r="I7187" s="10"/>
      <c r="J7187" s="10"/>
      <c r="K7187" s="10"/>
      <c r="L7187" s="10"/>
      <c r="M7187" s="10"/>
      <c r="N7187" s="10"/>
      <c r="O7187" s="10"/>
      <c r="P7187" s="10"/>
      <c r="Q7187" s="10"/>
      <c r="R7187" s="10"/>
      <c r="S7187" s="10"/>
      <c r="T7187" s="10"/>
      <c r="U7187" s="10"/>
      <c r="V7187" s="10"/>
      <c r="W7187" s="10"/>
      <c r="X7187" s="10"/>
    </row>
    <row r="7188" spans="1:24" x14ac:dyDescent="0.2">
      <c r="A7188" s="3">
        <v>45653</v>
      </c>
      <c r="B7188" s="9">
        <v>-1150</v>
      </c>
      <c r="C7188" s="9" t="s">
        <v>5534</v>
      </c>
      <c r="D7188" s="9" t="s">
        <v>37</v>
      </c>
      <c r="E7188" s="9" t="s">
        <v>3271</v>
      </c>
      <c r="F7188" s="9" t="s">
        <v>5537</v>
      </c>
      <c r="G7188" s="9" t="s">
        <v>5492</v>
      </c>
      <c r="H7188" s="10" t="s">
        <v>5757</v>
      </c>
      <c r="I7188" s="10"/>
      <c r="J7188" s="10"/>
      <c r="K7188" s="10"/>
      <c r="L7188" s="10"/>
      <c r="M7188" s="10"/>
      <c r="N7188" s="10"/>
      <c r="O7188" s="10"/>
      <c r="P7188" s="10"/>
      <c r="Q7188" s="10"/>
      <c r="R7188" s="10"/>
      <c r="S7188" s="10"/>
      <c r="T7188" s="10"/>
      <c r="U7188" s="10"/>
      <c r="V7188" s="10"/>
      <c r="W7188" s="10"/>
      <c r="X7188" s="10"/>
    </row>
    <row r="7189" spans="1:24" x14ac:dyDescent="0.2">
      <c r="A7189" s="3">
        <v>45971</v>
      </c>
      <c r="B7189" s="9">
        <v>-100</v>
      </c>
      <c r="C7189" s="9" t="s">
        <v>36</v>
      </c>
      <c r="D7189" s="9" t="s">
        <v>37</v>
      </c>
      <c r="E7189" s="9" t="s">
        <v>5091</v>
      </c>
      <c r="F7189" s="9" t="s">
        <v>5537</v>
      </c>
      <c r="G7189" s="9" t="s">
        <v>5492</v>
      </c>
      <c r="H7189" s="10" t="s">
        <v>5804</v>
      </c>
      <c r="I7189" s="10"/>
      <c r="J7189" s="10"/>
      <c r="K7189" s="10"/>
      <c r="L7189" s="10"/>
      <c r="M7189" s="10"/>
      <c r="N7189" s="10"/>
      <c r="O7189" s="10"/>
      <c r="P7189" s="10"/>
      <c r="Q7189" s="10"/>
      <c r="R7189" s="10"/>
      <c r="S7189" s="10"/>
      <c r="T7189" s="10"/>
      <c r="U7189" s="10"/>
      <c r="V7189" s="10"/>
      <c r="W7189" s="10"/>
      <c r="X7189" s="10"/>
    </row>
    <row r="7190" spans="1:24" x14ac:dyDescent="0.2">
      <c r="A7190" s="3">
        <v>45464</v>
      </c>
      <c r="B7190" s="9">
        <v>-700</v>
      </c>
      <c r="C7190" s="9" t="s">
        <v>5534</v>
      </c>
      <c r="D7190" s="9" t="s">
        <v>37</v>
      </c>
      <c r="E7190" s="9" t="s">
        <v>2340</v>
      </c>
      <c r="F7190" s="9" t="s">
        <v>5537</v>
      </c>
      <c r="G7190" s="9" t="s">
        <v>5492</v>
      </c>
      <c r="H7190" s="10" t="s">
        <v>5713</v>
      </c>
      <c r="I7190" s="10"/>
      <c r="J7190" s="10"/>
      <c r="K7190" s="10"/>
      <c r="L7190" s="10"/>
      <c r="M7190" s="10"/>
      <c r="N7190" s="10"/>
      <c r="O7190" s="10"/>
      <c r="P7190" s="10"/>
      <c r="Q7190" s="10"/>
      <c r="R7190" s="10"/>
      <c r="S7190" s="10"/>
      <c r="T7190" s="10"/>
      <c r="U7190" s="10"/>
      <c r="V7190" s="10"/>
      <c r="W7190" s="10"/>
      <c r="X7190" s="10"/>
    </row>
    <row r="7191" spans="1:24" x14ac:dyDescent="0.2">
      <c r="A7191" s="3">
        <v>45588</v>
      </c>
      <c r="B7191" s="9">
        <v>-410</v>
      </c>
      <c r="C7191" s="9" t="s">
        <v>36</v>
      </c>
      <c r="D7191" s="9" t="s">
        <v>37</v>
      </c>
      <c r="E7191" s="9" t="s">
        <v>2942</v>
      </c>
      <c r="F7191" s="9" t="s">
        <v>5537</v>
      </c>
      <c r="G7191" s="9" t="s">
        <v>5492</v>
      </c>
      <c r="H7191" s="10" t="s">
        <v>5741</v>
      </c>
      <c r="I7191" s="10"/>
      <c r="J7191" s="10"/>
      <c r="K7191" s="10"/>
      <c r="L7191" s="10"/>
      <c r="M7191" s="10"/>
      <c r="N7191" s="10"/>
      <c r="O7191" s="10"/>
      <c r="P7191" s="10"/>
      <c r="Q7191" s="10"/>
      <c r="R7191" s="10"/>
      <c r="S7191" s="10"/>
      <c r="T7191" s="10"/>
      <c r="U7191" s="10"/>
      <c r="V7191" s="10"/>
      <c r="W7191" s="10"/>
      <c r="X7191" s="10"/>
    </row>
    <row r="7192" spans="1:24" x14ac:dyDescent="0.2">
      <c r="A7192" s="3">
        <v>46020</v>
      </c>
      <c r="B7192" s="9">
        <v>-1300</v>
      </c>
      <c r="C7192" s="9" t="s">
        <v>36</v>
      </c>
      <c r="D7192" s="9" t="s">
        <v>37</v>
      </c>
      <c r="E7192" s="9" t="s">
        <v>5134</v>
      </c>
      <c r="F7192" s="9" t="s">
        <v>5537</v>
      </c>
      <c r="G7192" s="9" t="s">
        <v>5492</v>
      </c>
      <c r="H7192" s="10" t="s">
        <v>5813</v>
      </c>
      <c r="I7192" s="10"/>
      <c r="J7192" s="10"/>
      <c r="K7192" s="10"/>
      <c r="L7192" s="10"/>
      <c r="M7192" s="10"/>
      <c r="N7192" s="10"/>
      <c r="O7192" s="10"/>
      <c r="P7192" s="10"/>
      <c r="Q7192" s="10"/>
      <c r="R7192" s="10"/>
      <c r="S7192" s="10"/>
      <c r="T7192" s="10"/>
      <c r="U7192" s="10"/>
      <c r="V7192" s="10"/>
      <c r="W7192" s="10"/>
      <c r="X7192" s="10"/>
    </row>
    <row r="7193" spans="1:24" x14ac:dyDescent="0.2">
      <c r="A7193" s="3">
        <v>45840</v>
      </c>
      <c r="B7193" s="9">
        <v>-1000</v>
      </c>
      <c r="C7193" s="9" t="s">
        <v>36</v>
      </c>
      <c r="D7193" s="9" t="s">
        <v>37</v>
      </c>
      <c r="E7193" s="9" t="s">
        <v>4245</v>
      </c>
      <c r="F7193" s="9" t="s">
        <v>5537</v>
      </c>
      <c r="G7193" s="9" t="s">
        <v>5492</v>
      </c>
      <c r="H7193" s="10" t="s">
        <v>5782</v>
      </c>
      <c r="I7193" s="10"/>
      <c r="J7193" s="10"/>
      <c r="K7193" s="10"/>
      <c r="L7193" s="10"/>
      <c r="M7193" s="10"/>
      <c r="N7193" s="10"/>
      <c r="O7193" s="10"/>
      <c r="P7193" s="10"/>
      <c r="Q7193" s="10"/>
      <c r="R7193" s="10"/>
      <c r="S7193" s="10"/>
      <c r="T7193" s="10"/>
      <c r="U7193" s="10"/>
      <c r="V7193" s="10"/>
      <c r="W7193" s="10"/>
      <c r="X7193" s="10"/>
    </row>
    <row r="7194" spans="1:24" x14ac:dyDescent="0.2">
      <c r="A7194" s="3">
        <v>45894</v>
      </c>
      <c r="B7194" s="9">
        <v>-1300</v>
      </c>
      <c r="C7194" s="9" t="s">
        <v>36</v>
      </c>
      <c r="D7194" s="9" t="s">
        <v>37</v>
      </c>
      <c r="E7194" s="9" t="s">
        <v>4575</v>
      </c>
      <c r="F7194" s="9" t="s">
        <v>5537</v>
      </c>
      <c r="G7194" s="9" t="s">
        <v>5492</v>
      </c>
      <c r="H7194" s="10" t="s">
        <v>5787</v>
      </c>
      <c r="I7194" s="10"/>
      <c r="J7194" s="10"/>
      <c r="K7194" s="10"/>
      <c r="L7194" s="10"/>
      <c r="M7194" s="10"/>
      <c r="N7194" s="10"/>
      <c r="O7194" s="10"/>
      <c r="P7194" s="10"/>
      <c r="Q7194" s="10"/>
      <c r="R7194" s="10"/>
      <c r="S7194" s="10"/>
      <c r="T7194" s="10"/>
      <c r="U7194" s="10"/>
      <c r="V7194" s="10"/>
      <c r="W7194" s="10"/>
      <c r="X7194" s="10"/>
    </row>
    <row r="7195" spans="1:24" x14ac:dyDescent="0.2">
      <c r="A7195" s="3">
        <v>45705</v>
      </c>
      <c r="B7195" s="9">
        <v>-100</v>
      </c>
      <c r="C7195" s="9" t="s">
        <v>36</v>
      </c>
      <c r="D7195" s="9" t="s">
        <v>37</v>
      </c>
      <c r="E7195" s="9" t="s">
        <v>3489</v>
      </c>
      <c r="F7195" s="9" t="s">
        <v>5537</v>
      </c>
      <c r="G7195" s="9" t="s">
        <v>5492</v>
      </c>
      <c r="H7195" s="10" t="s">
        <v>5766</v>
      </c>
      <c r="I7195" s="10"/>
      <c r="J7195" s="10"/>
      <c r="K7195" s="10"/>
      <c r="L7195" s="10"/>
      <c r="M7195" s="10"/>
      <c r="N7195" s="10"/>
      <c r="O7195" s="10"/>
      <c r="P7195" s="10"/>
      <c r="Q7195" s="10"/>
      <c r="R7195" s="10"/>
      <c r="S7195" s="10"/>
      <c r="T7195" s="10"/>
      <c r="U7195" s="10"/>
      <c r="V7195" s="10"/>
      <c r="W7195" s="10"/>
      <c r="X7195" s="10"/>
    </row>
    <row r="7196" spans="1:24" x14ac:dyDescent="0.2">
      <c r="A7196" s="3">
        <v>45926</v>
      </c>
      <c r="B7196" s="9">
        <v>-1300</v>
      </c>
      <c r="C7196" s="9" t="s">
        <v>36</v>
      </c>
      <c r="D7196" s="9" t="s">
        <v>37</v>
      </c>
      <c r="E7196" s="9" t="s">
        <v>4813</v>
      </c>
      <c r="F7196" s="9" t="s">
        <v>5537</v>
      </c>
      <c r="G7196" s="9" t="s">
        <v>5492</v>
      </c>
      <c r="H7196" s="10" t="s">
        <v>5766</v>
      </c>
      <c r="I7196" s="10"/>
      <c r="J7196" s="10"/>
      <c r="K7196" s="10"/>
      <c r="L7196" s="10"/>
      <c r="M7196" s="10"/>
      <c r="N7196" s="10"/>
      <c r="O7196" s="10"/>
      <c r="P7196" s="10"/>
      <c r="Q7196" s="10"/>
      <c r="R7196" s="10"/>
      <c r="S7196" s="10"/>
      <c r="T7196" s="10"/>
      <c r="U7196" s="10"/>
      <c r="V7196" s="10"/>
      <c r="W7196" s="10"/>
      <c r="X7196" s="10"/>
    </row>
    <row r="7197" spans="1:24" x14ac:dyDescent="0.2">
      <c r="A7197" s="3">
        <v>45621</v>
      </c>
      <c r="B7197" s="9">
        <v>-200</v>
      </c>
      <c r="C7197" s="9" t="s">
        <v>5534</v>
      </c>
      <c r="D7197" s="9" t="s">
        <v>37</v>
      </c>
      <c r="E7197" s="9" t="s">
        <v>3113</v>
      </c>
      <c r="F7197" s="9" t="s">
        <v>5537</v>
      </c>
      <c r="G7197" s="9" t="s">
        <v>5492</v>
      </c>
      <c r="H7197" s="10" t="s">
        <v>5744</v>
      </c>
      <c r="I7197" s="10"/>
      <c r="J7197" s="10"/>
      <c r="K7197" s="10"/>
      <c r="L7197" s="10"/>
      <c r="M7197" s="10"/>
      <c r="N7197" s="10"/>
      <c r="O7197" s="10"/>
      <c r="P7197" s="10"/>
      <c r="Q7197" s="10"/>
      <c r="R7197" s="10"/>
      <c r="S7197" s="10"/>
      <c r="T7197" s="10"/>
      <c r="U7197" s="10"/>
      <c r="V7197" s="10"/>
      <c r="W7197" s="10"/>
      <c r="X7197" s="10"/>
    </row>
    <row r="7198" spans="1:24" x14ac:dyDescent="0.2">
      <c r="A7198" s="3">
        <v>45945</v>
      </c>
      <c r="B7198" s="9">
        <v>-1200</v>
      </c>
      <c r="C7198" s="9" t="s">
        <v>36</v>
      </c>
      <c r="D7198" s="9" t="s">
        <v>37</v>
      </c>
      <c r="E7198" s="9" t="s">
        <v>4913</v>
      </c>
      <c r="F7198" s="9" t="s">
        <v>5537</v>
      </c>
      <c r="G7198" s="9" t="s">
        <v>5492</v>
      </c>
      <c r="H7198" s="10" t="s">
        <v>5799</v>
      </c>
      <c r="I7198" s="10"/>
      <c r="J7198" s="10"/>
      <c r="K7198" s="10"/>
      <c r="L7198" s="10"/>
      <c r="M7198" s="10"/>
      <c r="N7198" s="10"/>
      <c r="O7198" s="10"/>
      <c r="P7198" s="10"/>
      <c r="Q7198" s="10"/>
      <c r="R7198" s="10"/>
      <c r="S7198" s="10"/>
      <c r="T7198" s="10"/>
      <c r="U7198" s="10"/>
      <c r="V7198" s="10"/>
      <c r="W7198" s="10"/>
      <c r="X7198" s="10"/>
    </row>
    <row r="7199" spans="1:24" x14ac:dyDescent="0.2">
      <c r="A7199" s="3">
        <v>45977</v>
      </c>
      <c r="B7199" s="9">
        <v>3000</v>
      </c>
      <c r="C7199" s="9" t="s">
        <v>172</v>
      </c>
      <c r="D7199" s="10"/>
      <c r="E7199" s="9" t="s">
        <v>5300</v>
      </c>
      <c r="F7199" s="9" t="s">
        <v>5537</v>
      </c>
      <c r="G7199" s="9" t="s">
        <v>5492</v>
      </c>
      <c r="H7199" s="10" t="s">
        <v>5805</v>
      </c>
      <c r="I7199" s="10"/>
      <c r="J7199" s="10"/>
      <c r="K7199" s="10"/>
      <c r="L7199" s="10"/>
      <c r="M7199" s="10"/>
      <c r="N7199" s="10"/>
      <c r="O7199" s="10"/>
      <c r="P7199" s="10"/>
      <c r="Q7199" s="10"/>
      <c r="R7199" s="10"/>
      <c r="S7199" s="10"/>
      <c r="T7199" s="10"/>
      <c r="U7199" s="10"/>
      <c r="V7199" s="10"/>
      <c r="W7199" s="10"/>
      <c r="X7199" s="10"/>
    </row>
    <row r="7200" spans="1:24" x14ac:dyDescent="0.2">
      <c r="A7200" s="3">
        <v>45915</v>
      </c>
      <c r="B7200" s="9">
        <v>7000</v>
      </c>
      <c r="C7200" s="9" t="s">
        <v>172</v>
      </c>
      <c r="D7200" s="10"/>
      <c r="E7200" s="9" t="s">
        <v>4710</v>
      </c>
      <c r="F7200" s="9" t="s">
        <v>5537</v>
      </c>
      <c r="G7200" s="9" t="s">
        <v>5492</v>
      </c>
      <c r="H7200" s="10" t="s">
        <v>5794</v>
      </c>
      <c r="I7200" s="10"/>
      <c r="J7200" s="10"/>
      <c r="K7200" s="10"/>
      <c r="L7200" s="10"/>
      <c r="M7200" s="10"/>
      <c r="N7200" s="10"/>
      <c r="O7200" s="10"/>
      <c r="P7200" s="10"/>
      <c r="Q7200" s="10"/>
      <c r="R7200" s="10"/>
      <c r="S7200" s="10"/>
      <c r="T7200" s="10"/>
      <c r="U7200" s="10"/>
      <c r="V7200" s="10"/>
      <c r="W7200" s="10"/>
      <c r="X7200" s="10"/>
    </row>
    <row r="7201" spans="1:24" x14ac:dyDescent="0.2">
      <c r="A7201" s="3">
        <v>46013</v>
      </c>
      <c r="B7201" s="9">
        <v>300</v>
      </c>
      <c r="C7201" s="9" t="s">
        <v>172</v>
      </c>
      <c r="D7201" s="10"/>
      <c r="E7201" s="9" t="s">
        <v>5437</v>
      </c>
      <c r="F7201" s="9" t="s">
        <v>5537</v>
      </c>
      <c r="G7201" s="9" t="s">
        <v>5492</v>
      </c>
      <c r="H7201" s="10" t="s">
        <v>5437</v>
      </c>
      <c r="I7201" s="10"/>
      <c r="J7201" s="10"/>
      <c r="K7201" s="10"/>
      <c r="L7201" s="10"/>
      <c r="M7201" s="10"/>
      <c r="N7201" s="10"/>
      <c r="O7201" s="10"/>
      <c r="P7201" s="10"/>
      <c r="Q7201" s="10"/>
      <c r="R7201" s="10"/>
      <c r="S7201" s="10"/>
      <c r="T7201" s="10"/>
      <c r="U7201" s="10"/>
      <c r="V7201" s="10"/>
      <c r="W7201" s="10"/>
      <c r="X7201" s="10"/>
    </row>
    <row r="7202" spans="1:24" x14ac:dyDescent="0.2">
      <c r="A7202" s="3">
        <v>45925</v>
      </c>
      <c r="B7202" s="9">
        <v>28.5</v>
      </c>
      <c r="C7202" s="9" t="s">
        <v>172</v>
      </c>
      <c r="D7202" s="10"/>
      <c r="E7202" s="9" t="s">
        <v>4792</v>
      </c>
      <c r="F7202" s="9" t="s">
        <v>5537</v>
      </c>
      <c r="G7202" s="9" t="s">
        <v>5492</v>
      </c>
      <c r="H7202" s="10" t="s">
        <v>5796</v>
      </c>
      <c r="I7202" s="10"/>
      <c r="J7202" s="10"/>
      <c r="K7202" s="10"/>
      <c r="L7202" s="10"/>
      <c r="M7202" s="10"/>
      <c r="N7202" s="10"/>
      <c r="O7202" s="10"/>
      <c r="P7202" s="10"/>
      <c r="Q7202" s="10"/>
      <c r="R7202" s="10"/>
      <c r="S7202" s="10"/>
      <c r="T7202" s="10"/>
      <c r="U7202" s="10"/>
      <c r="V7202" s="10"/>
      <c r="W7202" s="10"/>
      <c r="X7202" s="10"/>
    </row>
    <row r="7203" spans="1:24" x14ac:dyDescent="0.2">
      <c r="A7203" s="3">
        <v>45924</v>
      </c>
      <c r="B7203" s="9">
        <v>200</v>
      </c>
      <c r="C7203" s="9" t="s">
        <v>172</v>
      </c>
      <c r="D7203" s="10"/>
      <c r="E7203" s="9" t="s">
        <v>4783</v>
      </c>
      <c r="F7203" s="9" t="s">
        <v>5537</v>
      </c>
      <c r="G7203" s="9" t="s">
        <v>5492</v>
      </c>
      <c r="H7203" s="10" t="s">
        <v>4783</v>
      </c>
      <c r="I7203" s="10"/>
      <c r="J7203" s="10"/>
      <c r="K7203" s="10"/>
      <c r="L7203" s="10"/>
      <c r="M7203" s="10"/>
      <c r="N7203" s="10"/>
      <c r="O7203" s="10"/>
      <c r="P7203" s="10"/>
      <c r="Q7203" s="10"/>
      <c r="R7203" s="10"/>
      <c r="S7203" s="10"/>
      <c r="T7203" s="10"/>
      <c r="U7203" s="10"/>
      <c r="V7203" s="10"/>
      <c r="W7203" s="10"/>
      <c r="X7203" s="10"/>
    </row>
    <row r="7204" spans="1:24" x14ac:dyDescent="0.2">
      <c r="A7204" s="3">
        <v>46011</v>
      </c>
      <c r="B7204" s="9">
        <v>331.5</v>
      </c>
      <c r="C7204" s="9" t="s">
        <v>172</v>
      </c>
      <c r="D7204" s="10"/>
      <c r="E7204" s="9" t="s">
        <v>5432</v>
      </c>
      <c r="F7204" s="9" t="s">
        <v>5537</v>
      </c>
      <c r="G7204" s="9" t="s">
        <v>5492</v>
      </c>
      <c r="H7204" s="10" t="s">
        <v>5432</v>
      </c>
      <c r="I7204" s="10"/>
      <c r="J7204" s="10"/>
      <c r="K7204" s="10"/>
      <c r="L7204" s="10"/>
      <c r="M7204" s="10"/>
      <c r="N7204" s="10"/>
      <c r="O7204" s="10"/>
      <c r="P7204" s="10"/>
      <c r="Q7204" s="10"/>
      <c r="R7204" s="10"/>
      <c r="S7204" s="10"/>
      <c r="T7204" s="10"/>
      <c r="U7204" s="10"/>
      <c r="V7204" s="10"/>
      <c r="W7204" s="10"/>
      <c r="X7204" s="10"/>
    </row>
    <row r="7205" spans="1:24" x14ac:dyDescent="0.2">
      <c r="A7205" s="3">
        <v>45938</v>
      </c>
      <c r="B7205" s="9">
        <v>162</v>
      </c>
      <c r="C7205" s="9" t="s">
        <v>172</v>
      </c>
      <c r="D7205" s="10"/>
      <c r="E7205" s="9" t="s">
        <v>4864</v>
      </c>
      <c r="F7205" s="9" t="s">
        <v>5537</v>
      </c>
      <c r="G7205" s="9" t="s">
        <v>5492</v>
      </c>
      <c r="H7205" s="10" t="s">
        <v>4864</v>
      </c>
      <c r="I7205" s="10"/>
      <c r="J7205" s="10"/>
      <c r="K7205" s="10"/>
      <c r="L7205" s="10"/>
      <c r="M7205" s="10"/>
      <c r="N7205" s="10"/>
      <c r="O7205" s="10"/>
      <c r="P7205" s="10"/>
      <c r="Q7205" s="10"/>
      <c r="R7205" s="10"/>
      <c r="S7205" s="10"/>
      <c r="T7205" s="10"/>
      <c r="U7205" s="10"/>
      <c r="V7205" s="10"/>
      <c r="W7205" s="10"/>
      <c r="X7205" s="10"/>
    </row>
    <row r="7206" spans="1:24" x14ac:dyDescent="0.2">
      <c r="A7206" s="3">
        <v>45790</v>
      </c>
      <c r="B7206" s="9">
        <v>250</v>
      </c>
      <c r="C7206" s="9" t="s">
        <v>172</v>
      </c>
      <c r="D7206" s="10"/>
      <c r="E7206" s="9" t="s">
        <v>2633</v>
      </c>
      <c r="F7206" s="9" t="s">
        <v>5537</v>
      </c>
      <c r="G7206" s="9" t="s">
        <v>5492</v>
      </c>
      <c r="H7206" s="10" t="s">
        <v>2633</v>
      </c>
      <c r="I7206" s="10"/>
      <c r="J7206" s="10"/>
      <c r="K7206" s="10"/>
      <c r="L7206" s="10"/>
      <c r="M7206" s="10"/>
      <c r="N7206" s="10"/>
      <c r="O7206" s="10"/>
      <c r="P7206" s="10"/>
      <c r="Q7206" s="10"/>
      <c r="R7206" s="10"/>
      <c r="S7206" s="10"/>
      <c r="T7206" s="10"/>
      <c r="U7206" s="10"/>
      <c r="V7206" s="10"/>
      <c r="W7206" s="10"/>
      <c r="X7206" s="10"/>
    </row>
    <row r="7207" spans="1:24" x14ac:dyDescent="0.2">
      <c r="A7207" s="3">
        <v>45814</v>
      </c>
      <c r="B7207" s="9">
        <v>900</v>
      </c>
      <c r="C7207" s="9" t="s">
        <v>172</v>
      </c>
      <c r="D7207" s="10"/>
      <c r="E7207" s="9" t="s">
        <v>2633</v>
      </c>
      <c r="F7207" s="9" t="s">
        <v>5537</v>
      </c>
      <c r="G7207" s="9" t="s">
        <v>5492</v>
      </c>
      <c r="H7207" s="10" t="s">
        <v>2633</v>
      </c>
      <c r="I7207" s="10"/>
      <c r="J7207" s="10"/>
      <c r="K7207" s="10"/>
      <c r="L7207" s="10"/>
      <c r="M7207" s="10"/>
      <c r="N7207" s="10"/>
      <c r="O7207" s="10"/>
      <c r="P7207" s="10"/>
      <c r="Q7207" s="10"/>
      <c r="R7207" s="10"/>
      <c r="S7207" s="10"/>
      <c r="T7207" s="10"/>
      <c r="U7207" s="10"/>
      <c r="V7207" s="10"/>
      <c r="W7207" s="10"/>
      <c r="X7207" s="10"/>
    </row>
    <row r="7208" spans="1:24" x14ac:dyDescent="0.2">
      <c r="A7208" s="3">
        <v>45840</v>
      </c>
      <c r="B7208" s="9">
        <v>800</v>
      </c>
      <c r="C7208" s="9" t="s">
        <v>172</v>
      </c>
      <c r="D7208" s="10"/>
      <c r="E7208" s="9" t="s">
        <v>2633</v>
      </c>
      <c r="F7208" s="9" t="s">
        <v>5537</v>
      </c>
      <c r="G7208" s="9" t="s">
        <v>5492</v>
      </c>
      <c r="H7208" s="10" t="s">
        <v>2633</v>
      </c>
      <c r="I7208" s="10"/>
      <c r="J7208" s="10"/>
      <c r="K7208" s="10"/>
      <c r="L7208" s="10"/>
      <c r="M7208" s="10"/>
      <c r="N7208" s="10"/>
      <c r="O7208" s="10"/>
      <c r="P7208" s="10"/>
      <c r="Q7208" s="10"/>
      <c r="R7208" s="10"/>
      <c r="S7208" s="10"/>
      <c r="T7208" s="10"/>
      <c r="U7208" s="10"/>
      <c r="V7208" s="10"/>
      <c r="W7208" s="10"/>
      <c r="X7208" s="10"/>
    </row>
    <row r="7209" spans="1:24" x14ac:dyDescent="0.2">
      <c r="A7209" s="3">
        <v>45912</v>
      </c>
      <c r="B7209" s="9">
        <v>5000</v>
      </c>
      <c r="C7209" s="9" t="s">
        <v>172</v>
      </c>
      <c r="D7209" s="10"/>
      <c r="E7209" s="9" t="s">
        <v>2633</v>
      </c>
      <c r="F7209" s="9" t="s">
        <v>5537</v>
      </c>
      <c r="G7209" s="9" t="s">
        <v>5492</v>
      </c>
      <c r="H7209" s="10" t="s">
        <v>2633</v>
      </c>
      <c r="I7209" s="10"/>
      <c r="J7209" s="10"/>
      <c r="K7209" s="10"/>
      <c r="L7209" s="10"/>
      <c r="M7209" s="10"/>
      <c r="N7209" s="10"/>
      <c r="O7209" s="10"/>
      <c r="P7209" s="10"/>
      <c r="Q7209" s="10"/>
      <c r="R7209" s="10"/>
      <c r="S7209" s="10"/>
      <c r="T7209" s="10"/>
      <c r="U7209" s="10"/>
      <c r="V7209" s="10"/>
      <c r="W7209" s="10"/>
      <c r="X7209" s="10"/>
    </row>
    <row r="7210" spans="1:24" x14ac:dyDescent="0.2">
      <c r="A7210" s="3">
        <v>46009</v>
      </c>
      <c r="B7210" s="9">
        <v>450</v>
      </c>
      <c r="C7210" s="9" t="s">
        <v>172</v>
      </c>
      <c r="D7210" s="10"/>
      <c r="E7210" s="9" t="s">
        <v>2633</v>
      </c>
      <c r="F7210" s="9" t="s">
        <v>5537</v>
      </c>
      <c r="G7210" s="9" t="s">
        <v>5492</v>
      </c>
      <c r="H7210" s="10" t="s">
        <v>2633</v>
      </c>
      <c r="I7210" s="10"/>
      <c r="J7210" s="10"/>
      <c r="K7210" s="10"/>
      <c r="L7210" s="10"/>
      <c r="M7210" s="10"/>
      <c r="N7210" s="10"/>
      <c r="O7210" s="10"/>
      <c r="P7210" s="10"/>
      <c r="Q7210" s="10"/>
      <c r="R7210" s="10"/>
      <c r="S7210" s="10"/>
      <c r="T7210" s="10"/>
      <c r="U7210" s="10"/>
      <c r="V7210" s="10"/>
      <c r="W7210" s="10"/>
      <c r="X7210" s="10"/>
    </row>
    <row r="7211" spans="1:24" x14ac:dyDescent="0.2">
      <c r="A7211" s="3">
        <v>45776</v>
      </c>
      <c r="B7211" s="9">
        <v>700</v>
      </c>
      <c r="C7211" s="9" t="s">
        <v>172</v>
      </c>
      <c r="D7211" s="10"/>
      <c r="E7211" s="9" t="s">
        <v>3812</v>
      </c>
      <c r="F7211" s="9" t="s">
        <v>5537</v>
      </c>
      <c r="G7211" s="9" t="s">
        <v>5492</v>
      </c>
      <c r="H7211" s="10" t="s">
        <v>3812</v>
      </c>
      <c r="I7211" s="10"/>
      <c r="J7211" s="10"/>
      <c r="K7211" s="10"/>
      <c r="L7211" s="10"/>
      <c r="M7211" s="10"/>
      <c r="N7211" s="10"/>
      <c r="O7211" s="10"/>
      <c r="P7211" s="10"/>
      <c r="Q7211" s="10"/>
      <c r="R7211" s="10"/>
      <c r="S7211" s="10"/>
      <c r="T7211" s="10"/>
      <c r="U7211" s="10"/>
      <c r="V7211" s="10"/>
      <c r="W7211" s="10"/>
      <c r="X7211" s="10"/>
    </row>
    <row r="7212" spans="1:24" x14ac:dyDescent="0.2">
      <c r="A7212" s="3">
        <v>45942</v>
      </c>
      <c r="B7212" s="9">
        <v>300</v>
      </c>
      <c r="C7212" s="9" t="s">
        <v>172</v>
      </c>
      <c r="D7212" s="10"/>
      <c r="E7212" s="9" t="s">
        <v>4885</v>
      </c>
      <c r="F7212" s="9" t="s">
        <v>5537</v>
      </c>
      <c r="G7212" s="9" t="s">
        <v>5492</v>
      </c>
      <c r="H7212" s="10" t="s">
        <v>4885</v>
      </c>
      <c r="I7212" s="10"/>
      <c r="J7212" s="10"/>
      <c r="K7212" s="10"/>
      <c r="L7212" s="10"/>
      <c r="M7212" s="10"/>
      <c r="N7212" s="10"/>
      <c r="O7212" s="10"/>
      <c r="P7212" s="10"/>
      <c r="Q7212" s="10"/>
      <c r="R7212" s="10"/>
      <c r="S7212" s="10"/>
      <c r="T7212" s="10"/>
      <c r="U7212" s="10"/>
      <c r="V7212" s="10"/>
      <c r="W7212" s="10"/>
      <c r="X7212" s="10"/>
    </row>
    <row r="7213" spans="1:24" x14ac:dyDescent="0.2">
      <c r="A7213" s="3">
        <v>45865</v>
      </c>
      <c r="B7213" s="9">
        <v>250</v>
      </c>
      <c r="C7213" s="9" t="s">
        <v>172</v>
      </c>
      <c r="D7213" s="10"/>
      <c r="E7213" s="9" t="s">
        <v>4405</v>
      </c>
      <c r="F7213" s="9" t="s">
        <v>5537</v>
      </c>
      <c r="G7213" s="9" t="s">
        <v>5492</v>
      </c>
      <c r="H7213" s="10" t="s">
        <v>4405</v>
      </c>
      <c r="I7213" s="10"/>
      <c r="J7213" s="10"/>
      <c r="K7213" s="10"/>
      <c r="L7213" s="10"/>
      <c r="M7213" s="10"/>
      <c r="N7213" s="10"/>
      <c r="O7213" s="10"/>
      <c r="P7213" s="10"/>
      <c r="Q7213" s="10"/>
      <c r="R7213" s="10"/>
      <c r="S7213" s="10"/>
      <c r="T7213" s="10"/>
      <c r="U7213" s="10"/>
      <c r="V7213" s="10"/>
      <c r="W7213" s="10"/>
      <c r="X7213" s="10"/>
    </row>
    <row r="7214" spans="1:24" x14ac:dyDescent="0.2">
      <c r="A7214" s="3">
        <v>45942</v>
      </c>
      <c r="B7214" s="9">
        <v>3000</v>
      </c>
      <c r="C7214" s="9" t="s">
        <v>172</v>
      </c>
      <c r="D7214" s="10"/>
      <c r="E7214" s="9" t="s">
        <v>4886</v>
      </c>
      <c r="F7214" s="9" t="s">
        <v>5537</v>
      </c>
      <c r="G7214" s="9" t="s">
        <v>5492</v>
      </c>
      <c r="H7214" s="10" t="s">
        <v>4886</v>
      </c>
      <c r="I7214" s="10"/>
      <c r="J7214" s="10"/>
      <c r="K7214" s="10"/>
      <c r="L7214" s="10"/>
      <c r="M7214" s="10"/>
      <c r="N7214" s="10"/>
      <c r="O7214" s="10"/>
      <c r="P7214" s="10"/>
      <c r="Q7214" s="10"/>
      <c r="R7214" s="10"/>
      <c r="S7214" s="10"/>
      <c r="T7214" s="10"/>
      <c r="U7214" s="10"/>
      <c r="V7214" s="10"/>
      <c r="W7214" s="10"/>
      <c r="X7214" s="10"/>
    </row>
    <row r="7215" spans="1:24" x14ac:dyDescent="0.2">
      <c r="A7215" s="3">
        <v>45865</v>
      </c>
      <c r="B7215" s="9">
        <v>2475.58</v>
      </c>
      <c r="C7215" s="9" t="s">
        <v>172</v>
      </c>
      <c r="D7215" s="10"/>
      <c r="E7215" s="9" t="s">
        <v>4406</v>
      </c>
      <c r="F7215" s="9" t="s">
        <v>5537</v>
      </c>
      <c r="G7215" s="9" t="s">
        <v>5492</v>
      </c>
      <c r="H7215" s="10" t="s">
        <v>4406</v>
      </c>
      <c r="I7215" s="10"/>
      <c r="J7215" s="10"/>
      <c r="K7215" s="10"/>
      <c r="L7215" s="10"/>
      <c r="M7215" s="10"/>
      <c r="N7215" s="10"/>
      <c r="O7215" s="10"/>
      <c r="P7215" s="10"/>
      <c r="Q7215" s="10"/>
      <c r="R7215" s="10"/>
      <c r="S7215" s="10"/>
      <c r="T7215" s="10"/>
      <c r="U7215" s="10"/>
      <c r="V7215" s="10"/>
      <c r="W7215" s="10"/>
      <c r="X7215" s="10"/>
    </row>
    <row r="7216" spans="1:24" x14ac:dyDescent="0.2">
      <c r="A7216" s="3">
        <v>45838</v>
      </c>
      <c r="B7216" s="9">
        <v>2100</v>
      </c>
      <c r="C7216" s="9" t="s">
        <v>172</v>
      </c>
      <c r="D7216" s="10"/>
      <c r="E7216" s="9" t="s">
        <v>4221</v>
      </c>
      <c r="F7216" s="9" t="s">
        <v>5537</v>
      </c>
      <c r="G7216" s="9" t="s">
        <v>5492</v>
      </c>
      <c r="H7216" s="10" t="s">
        <v>4221</v>
      </c>
      <c r="I7216" s="10"/>
      <c r="J7216" s="10"/>
      <c r="K7216" s="10"/>
      <c r="L7216" s="10"/>
      <c r="M7216" s="10"/>
      <c r="N7216" s="10"/>
      <c r="O7216" s="10"/>
      <c r="P7216" s="10"/>
      <c r="Q7216" s="10"/>
      <c r="R7216" s="10"/>
      <c r="S7216" s="10"/>
      <c r="T7216" s="10"/>
      <c r="U7216" s="10"/>
      <c r="V7216" s="10"/>
      <c r="W7216" s="10"/>
      <c r="X7216" s="10"/>
    </row>
    <row r="7217" spans="1:24" x14ac:dyDescent="0.2">
      <c r="A7217" s="3">
        <v>45924</v>
      </c>
      <c r="B7217" s="9">
        <v>200</v>
      </c>
      <c r="C7217" s="9" t="s">
        <v>172</v>
      </c>
      <c r="D7217" s="10"/>
      <c r="E7217" s="9" t="s">
        <v>4784</v>
      </c>
      <c r="F7217" s="9" t="s">
        <v>5537</v>
      </c>
      <c r="G7217" s="9" t="s">
        <v>5492</v>
      </c>
      <c r="H7217" s="10" t="s">
        <v>4784</v>
      </c>
      <c r="I7217" s="10"/>
      <c r="J7217" s="10"/>
      <c r="K7217" s="10"/>
      <c r="L7217" s="10"/>
      <c r="M7217" s="10"/>
      <c r="N7217" s="10"/>
      <c r="O7217" s="10"/>
      <c r="P7217" s="10"/>
      <c r="Q7217" s="10"/>
      <c r="R7217" s="10"/>
      <c r="S7217" s="10"/>
      <c r="T7217" s="10"/>
      <c r="U7217" s="10"/>
      <c r="V7217" s="10"/>
      <c r="W7217" s="10"/>
      <c r="X7217" s="10"/>
    </row>
    <row r="7218" spans="1:24" x14ac:dyDescent="0.2">
      <c r="A7218" s="3">
        <v>45901</v>
      </c>
      <c r="B7218" s="9">
        <v>95</v>
      </c>
      <c r="C7218" s="9" t="s">
        <v>172</v>
      </c>
      <c r="D7218" s="10"/>
      <c r="E7218" s="9" t="s">
        <v>4629</v>
      </c>
      <c r="F7218" s="9" t="s">
        <v>5537</v>
      </c>
      <c r="G7218" s="9" t="s">
        <v>5492</v>
      </c>
      <c r="H7218" s="10" t="s">
        <v>4629</v>
      </c>
      <c r="I7218" s="10"/>
      <c r="J7218" s="10"/>
      <c r="K7218" s="10"/>
      <c r="L7218" s="10"/>
      <c r="M7218" s="10"/>
      <c r="N7218" s="10"/>
      <c r="O7218" s="10"/>
      <c r="P7218" s="10"/>
      <c r="Q7218" s="10"/>
      <c r="R7218" s="10"/>
      <c r="S7218" s="10"/>
      <c r="T7218" s="10"/>
      <c r="U7218" s="10"/>
      <c r="V7218" s="10"/>
      <c r="W7218" s="10"/>
      <c r="X7218" s="10"/>
    </row>
    <row r="7219" spans="1:24" x14ac:dyDescent="0.2">
      <c r="A7219" s="3">
        <v>45968</v>
      </c>
      <c r="B7219" s="9">
        <v>80</v>
      </c>
      <c r="C7219" s="9" t="s">
        <v>172</v>
      </c>
      <c r="D7219" s="10"/>
      <c r="E7219" s="9" t="s">
        <v>5048</v>
      </c>
      <c r="F7219" s="9" t="s">
        <v>5537</v>
      </c>
      <c r="G7219" s="9" t="s">
        <v>5492</v>
      </c>
      <c r="H7219" s="10" t="s">
        <v>5048</v>
      </c>
      <c r="I7219" s="10"/>
      <c r="J7219" s="10"/>
      <c r="K7219" s="10"/>
      <c r="L7219" s="10"/>
      <c r="M7219" s="10"/>
      <c r="N7219" s="10"/>
      <c r="O7219" s="10"/>
      <c r="P7219" s="10"/>
      <c r="Q7219" s="10"/>
      <c r="R7219" s="10"/>
      <c r="S7219" s="10"/>
      <c r="T7219" s="10"/>
      <c r="U7219" s="10"/>
      <c r="V7219" s="10"/>
      <c r="W7219" s="10"/>
      <c r="X7219" s="10"/>
    </row>
    <row r="7220" spans="1:24" x14ac:dyDescent="0.2">
      <c r="A7220" s="3">
        <v>45968</v>
      </c>
      <c r="B7220" s="9">
        <v>80</v>
      </c>
      <c r="C7220" s="9" t="s">
        <v>172</v>
      </c>
      <c r="D7220" s="10"/>
      <c r="E7220" s="9" t="s">
        <v>5048</v>
      </c>
      <c r="F7220" s="9" t="s">
        <v>5537</v>
      </c>
      <c r="G7220" s="9" t="s">
        <v>5492</v>
      </c>
      <c r="H7220" s="10" t="s">
        <v>5048</v>
      </c>
      <c r="I7220" s="10"/>
      <c r="J7220" s="10"/>
      <c r="K7220" s="10"/>
      <c r="L7220" s="10"/>
      <c r="M7220" s="10"/>
      <c r="N7220" s="10"/>
      <c r="O7220" s="10"/>
      <c r="P7220" s="10"/>
      <c r="Q7220" s="10"/>
      <c r="R7220" s="10"/>
      <c r="S7220" s="10"/>
      <c r="T7220" s="10"/>
      <c r="U7220" s="10"/>
      <c r="V7220" s="10"/>
      <c r="W7220" s="10"/>
      <c r="X7220" s="10"/>
    </row>
    <row r="7221" spans="1:24" x14ac:dyDescent="0.2">
      <c r="A7221" s="3">
        <v>45920</v>
      </c>
      <c r="B7221" s="9">
        <v>100</v>
      </c>
      <c r="C7221" s="9" t="s">
        <v>172</v>
      </c>
      <c r="D7221" s="10"/>
      <c r="E7221" s="9" t="s">
        <v>4751</v>
      </c>
      <c r="F7221" s="9" t="s">
        <v>5537</v>
      </c>
      <c r="G7221" s="9" t="s">
        <v>5492</v>
      </c>
      <c r="H7221" s="10" t="s">
        <v>4751</v>
      </c>
      <c r="I7221" s="10"/>
      <c r="J7221" s="10"/>
      <c r="K7221" s="10"/>
      <c r="L7221" s="10"/>
      <c r="M7221" s="10"/>
      <c r="N7221" s="10"/>
      <c r="O7221" s="10"/>
      <c r="P7221" s="10"/>
      <c r="Q7221" s="10"/>
      <c r="R7221" s="10"/>
      <c r="S7221" s="10"/>
      <c r="T7221" s="10"/>
      <c r="U7221" s="10"/>
      <c r="V7221" s="10"/>
      <c r="W7221" s="10"/>
      <c r="X7221" s="10"/>
    </row>
    <row r="7222" spans="1:24" x14ac:dyDescent="0.2">
      <c r="A7222" s="3">
        <v>45805</v>
      </c>
      <c r="B7222" s="9">
        <v>87</v>
      </c>
      <c r="C7222" s="9" t="s">
        <v>172</v>
      </c>
      <c r="D7222" s="10"/>
      <c r="E7222" s="9" t="s">
        <v>4024</v>
      </c>
      <c r="F7222" s="9" t="s">
        <v>5537</v>
      </c>
      <c r="G7222" s="9" t="s">
        <v>5492</v>
      </c>
      <c r="H7222" s="10" t="s">
        <v>4024</v>
      </c>
      <c r="I7222" s="10"/>
      <c r="J7222" s="10"/>
      <c r="K7222" s="10"/>
      <c r="L7222" s="10"/>
      <c r="M7222" s="10"/>
      <c r="N7222" s="10"/>
      <c r="O7222" s="10"/>
      <c r="P7222" s="10"/>
      <c r="Q7222" s="10"/>
      <c r="R7222" s="10"/>
      <c r="S7222" s="10"/>
      <c r="T7222" s="10"/>
      <c r="U7222" s="10"/>
      <c r="V7222" s="10"/>
      <c r="W7222" s="10"/>
      <c r="X7222" s="10"/>
    </row>
    <row r="7223" spans="1:24" x14ac:dyDescent="0.2">
      <c r="A7223" s="3">
        <v>45897</v>
      </c>
      <c r="B7223" s="9">
        <v>100</v>
      </c>
      <c r="C7223" s="9" t="s">
        <v>172</v>
      </c>
      <c r="D7223" s="10"/>
      <c r="E7223" s="9" t="s">
        <v>4604</v>
      </c>
      <c r="F7223" s="9" t="s">
        <v>5537</v>
      </c>
      <c r="G7223" s="9" t="s">
        <v>5492</v>
      </c>
      <c r="H7223" s="10" t="s">
        <v>5788</v>
      </c>
      <c r="I7223" s="10"/>
      <c r="J7223" s="10"/>
      <c r="K7223" s="10"/>
      <c r="L7223" s="10"/>
      <c r="M7223" s="10"/>
      <c r="N7223" s="10"/>
      <c r="O7223" s="10"/>
      <c r="P7223" s="10"/>
      <c r="Q7223" s="10"/>
      <c r="R7223" s="10"/>
      <c r="S7223" s="10"/>
      <c r="T7223" s="10"/>
      <c r="U7223" s="10"/>
      <c r="V7223" s="10"/>
      <c r="W7223" s="10"/>
      <c r="X7223" s="10"/>
    </row>
    <row r="7224" spans="1:24" x14ac:dyDescent="0.2">
      <c r="A7224" s="3">
        <v>46004</v>
      </c>
      <c r="B7224" s="9">
        <v>58.99</v>
      </c>
      <c r="C7224" s="9" t="s">
        <v>172</v>
      </c>
      <c r="D7224" s="10"/>
      <c r="E7224" s="9" t="s">
        <v>5410</v>
      </c>
      <c r="F7224" s="9" t="s">
        <v>5537</v>
      </c>
      <c r="G7224" s="9" t="s">
        <v>5492</v>
      </c>
      <c r="H7224" s="10" t="s">
        <v>5809</v>
      </c>
      <c r="I7224" s="10"/>
      <c r="J7224" s="10"/>
      <c r="K7224" s="10"/>
      <c r="L7224" s="10"/>
      <c r="M7224" s="10"/>
      <c r="N7224" s="10"/>
      <c r="O7224" s="10"/>
      <c r="P7224" s="10"/>
      <c r="Q7224" s="10"/>
      <c r="R7224" s="10"/>
      <c r="S7224" s="10"/>
      <c r="T7224" s="10"/>
      <c r="U7224" s="10"/>
      <c r="V7224" s="10"/>
      <c r="W7224" s="10"/>
      <c r="X7224" s="10"/>
    </row>
    <row r="7225" spans="1:24" x14ac:dyDescent="0.2">
      <c r="A7225" s="3">
        <v>45770</v>
      </c>
      <c r="B7225" s="9">
        <v>500</v>
      </c>
      <c r="C7225" s="9" t="s">
        <v>172</v>
      </c>
      <c r="D7225" s="10"/>
      <c r="E7225" s="9" t="s">
        <v>1131</v>
      </c>
      <c r="F7225" s="9" t="s">
        <v>5537</v>
      </c>
      <c r="G7225" s="9" t="s">
        <v>5492</v>
      </c>
      <c r="H7225" s="10" t="s">
        <v>5659</v>
      </c>
      <c r="I7225" s="10"/>
      <c r="J7225" s="10"/>
      <c r="K7225" s="10"/>
      <c r="L7225" s="10"/>
      <c r="M7225" s="10"/>
      <c r="N7225" s="10"/>
      <c r="O7225" s="10"/>
      <c r="P7225" s="10"/>
      <c r="Q7225" s="10"/>
      <c r="R7225" s="10"/>
      <c r="S7225" s="10"/>
      <c r="T7225" s="10"/>
      <c r="U7225" s="10"/>
      <c r="V7225" s="10"/>
      <c r="W7225" s="10"/>
      <c r="X7225" s="10"/>
    </row>
    <row r="7226" spans="1:24" x14ac:dyDescent="0.2">
      <c r="A7226" s="3">
        <v>45774</v>
      </c>
      <c r="B7226" s="9">
        <v>500</v>
      </c>
      <c r="C7226" s="9" t="s">
        <v>172</v>
      </c>
      <c r="D7226" s="10"/>
      <c r="E7226" s="9" t="s">
        <v>1131</v>
      </c>
      <c r="F7226" s="9" t="s">
        <v>5537</v>
      </c>
      <c r="G7226" s="9" t="s">
        <v>5492</v>
      </c>
      <c r="H7226" s="10" t="s">
        <v>5659</v>
      </c>
      <c r="I7226" s="10"/>
      <c r="J7226" s="10"/>
      <c r="K7226" s="10"/>
      <c r="L7226" s="10"/>
      <c r="M7226" s="10"/>
      <c r="N7226" s="10"/>
      <c r="O7226" s="10"/>
      <c r="P7226" s="10"/>
      <c r="Q7226" s="10"/>
      <c r="R7226" s="10"/>
      <c r="S7226" s="10"/>
      <c r="T7226" s="10"/>
      <c r="U7226" s="10"/>
      <c r="V7226" s="10"/>
      <c r="W7226" s="10"/>
      <c r="X7226" s="10"/>
    </row>
    <row r="7227" spans="1:24" x14ac:dyDescent="0.2">
      <c r="A7227" s="3">
        <v>45776</v>
      </c>
      <c r="B7227" s="9">
        <v>2500</v>
      </c>
      <c r="C7227" s="9" t="s">
        <v>172</v>
      </c>
      <c r="D7227" s="10"/>
      <c r="E7227" s="9" t="s">
        <v>1131</v>
      </c>
      <c r="F7227" s="9" t="s">
        <v>5537</v>
      </c>
      <c r="G7227" s="9" t="s">
        <v>5492</v>
      </c>
      <c r="H7227" s="10" t="s">
        <v>5659</v>
      </c>
      <c r="I7227" s="10"/>
      <c r="J7227" s="10"/>
      <c r="K7227" s="10"/>
      <c r="L7227" s="10"/>
      <c r="M7227" s="10"/>
      <c r="N7227" s="10"/>
      <c r="O7227" s="10"/>
      <c r="P7227" s="10"/>
      <c r="Q7227" s="10"/>
      <c r="R7227" s="10"/>
      <c r="S7227" s="10"/>
      <c r="T7227" s="10"/>
      <c r="U7227" s="10"/>
      <c r="V7227" s="10"/>
      <c r="W7227" s="10"/>
      <c r="X7227" s="10"/>
    </row>
    <row r="7228" spans="1:24" x14ac:dyDescent="0.2">
      <c r="A7228" s="3">
        <v>45777</v>
      </c>
      <c r="B7228" s="9">
        <v>475</v>
      </c>
      <c r="C7228" s="9" t="s">
        <v>172</v>
      </c>
      <c r="D7228" s="10"/>
      <c r="E7228" s="9" t="s">
        <v>1131</v>
      </c>
      <c r="F7228" s="9" t="s">
        <v>5537</v>
      </c>
      <c r="G7228" s="9" t="s">
        <v>5492</v>
      </c>
      <c r="H7228" s="10" t="s">
        <v>5659</v>
      </c>
      <c r="I7228" s="10"/>
      <c r="J7228" s="10"/>
      <c r="K7228" s="10"/>
      <c r="L7228" s="10"/>
      <c r="M7228" s="10"/>
      <c r="N7228" s="10"/>
      <c r="O7228" s="10"/>
      <c r="P7228" s="10"/>
      <c r="Q7228" s="10"/>
      <c r="R7228" s="10"/>
      <c r="S7228" s="10"/>
      <c r="T7228" s="10"/>
      <c r="U7228" s="10"/>
      <c r="V7228" s="10"/>
      <c r="W7228" s="10"/>
      <c r="X7228" s="10"/>
    </row>
    <row r="7229" spans="1:24" x14ac:dyDescent="0.2">
      <c r="A7229" s="3">
        <v>45780</v>
      </c>
      <c r="B7229" s="9">
        <v>500</v>
      </c>
      <c r="C7229" s="9" t="s">
        <v>172</v>
      </c>
      <c r="D7229" s="10"/>
      <c r="E7229" s="9" t="s">
        <v>1131</v>
      </c>
      <c r="F7229" s="9" t="s">
        <v>5537</v>
      </c>
      <c r="G7229" s="9" t="s">
        <v>5492</v>
      </c>
      <c r="H7229" s="10" t="s">
        <v>5659</v>
      </c>
      <c r="I7229" s="10"/>
      <c r="J7229" s="10"/>
      <c r="K7229" s="10"/>
      <c r="L7229" s="10"/>
      <c r="M7229" s="10"/>
      <c r="N7229" s="10"/>
      <c r="O7229" s="10"/>
      <c r="P7229" s="10"/>
      <c r="Q7229" s="10"/>
      <c r="R7229" s="10"/>
      <c r="S7229" s="10"/>
      <c r="T7229" s="10"/>
      <c r="U7229" s="10"/>
      <c r="V7229" s="10"/>
      <c r="W7229" s="10"/>
      <c r="X7229" s="10"/>
    </row>
    <row r="7230" spans="1:24" x14ac:dyDescent="0.2">
      <c r="A7230" s="3">
        <v>45782</v>
      </c>
      <c r="B7230" s="9">
        <v>500</v>
      </c>
      <c r="C7230" s="9" t="s">
        <v>172</v>
      </c>
      <c r="D7230" s="10"/>
      <c r="E7230" s="9" t="s">
        <v>1131</v>
      </c>
      <c r="F7230" s="9" t="s">
        <v>5537</v>
      </c>
      <c r="G7230" s="9" t="s">
        <v>5492</v>
      </c>
      <c r="H7230" s="10" t="s">
        <v>5659</v>
      </c>
      <c r="I7230" s="10"/>
      <c r="J7230" s="10"/>
      <c r="K7230" s="10"/>
      <c r="L7230" s="10"/>
      <c r="M7230" s="10"/>
      <c r="N7230" s="10"/>
      <c r="O7230" s="10"/>
      <c r="P7230" s="10"/>
      <c r="Q7230" s="10"/>
      <c r="R7230" s="10"/>
      <c r="S7230" s="10"/>
      <c r="T7230" s="10"/>
      <c r="U7230" s="10"/>
      <c r="V7230" s="10"/>
      <c r="W7230" s="10"/>
      <c r="X7230" s="10"/>
    </row>
    <row r="7231" spans="1:24" x14ac:dyDescent="0.2">
      <c r="A7231" s="3">
        <v>45785</v>
      </c>
      <c r="B7231" s="9">
        <v>500</v>
      </c>
      <c r="C7231" s="9" t="s">
        <v>172</v>
      </c>
      <c r="D7231" s="10"/>
      <c r="E7231" s="9" t="s">
        <v>1131</v>
      </c>
      <c r="F7231" s="9" t="s">
        <v>5537</v>
      </c>
      <c r="G7231" s="9" t="s">
        <v>5492</v>
      </c>
      <c r="H7231" s="10" t="s">
        <v>5659</v>
      </c>
      <c r="I7231" s="10"/>
      <c r="J7231" s="10"/>
      <c r="K7231" s="10"/>
      <c r="L7231" s="10"/>
      <c r="M7231" s="10"/>
      <c r="N7231" s="10"/>
      <c r="O7231" s="10"/>
      <c r="P7231" s="10"/>
      <c r="Q7231" s="10"/>
      <c r="R7231" s="10"/>
      <c r="S7231" s="10"/>
      <c r="T7231" s="10"/>
      <c r="U7231" s="10"/>
      <c r="V7231" s="10"/>
      <c r="W7231" s="10"/>
      <c r="X7231" s="10"/>
    </row>
    <row r="7232" spans="1:24" x14ac:dyDescent="0.2">
      <c r="A7232" s="3">
        <v>45787</v>
      </c>
      <c r="B7232" s="9">
        <v>500</v>
      </c>
      <c r="C7232" s="9" t="s">
        <v>172</v>
      </c>
      <c r="D7232" s="10"/>
      <c r="E7232" s="9" t="s">
        <v>1131</v>
      </c>
      <c r="F7232" s="9" t="s">
        <v>5537</v>
      </c>
      <c r="G7232" s="9" t="s">
        <v>5492</v>
      </c>
      <c r="H7232" s="10" t="s">
        <v>5659</v>
      </c>
      <c r="I7232" s="10"/>
      <c r="J7232" s="10"/>
      <c r="K7232" s="10"/>
      <c r="L7232" s="10"/>
      <c r="M7232" s="10"/>
      <c r="N7232" s="10"/>
      <c r="O7232" s="10"/>
      <c r="P7232" s="10"/>
      <c r="Q7232" s="10"/>
      <c r="R7232" s="10"/>
      <c r="S7232" s="10"/>
      <c r="T7232" s="10"/>
      <c r="U7232" s="10"/>
      <c r="V7232" s="10"/>
      <c r="W7232" s="10"/>
      <c r="X7232" s="10"/>
    </row>
    <row r="7233" spans="1:24" x14ac:dyDescent="0.2">
      <c r="A7233" s="3">
        <v>45790</v>
      </c>
      <c r="B7233" s="9">
        <v>200</v>
      </c>
      <c r="C7233" s="9" t="s">
        <v>172</v>
      </c>
      <c r="D7233" s="10"/>
      <c r="E7233" s="9" t="s">
        <v>1131</v>
      </c>
      <c r="F7233" s="9" t="s">
        <v>5537</v>
      </c>
      <c r="G7233" s="9" t="s">
        <v>5492</v>
      </c>
      <c r="H7233" s="10" t="s">
        <v>5659</v>
      </c>
      <c r="I7233" s="10"/>
      <c r="J7233" s="10"/>
      <c r="K7233" s="10"/>
      <c r="L7233" s="10"/>
      <c r="M7233" s="10"/>
      <c r="N7233" s="10"/>
      <c r="O7233" s="10"/>
      <c r="P7233" s="10"/>
      <c r="Q7233" s="10"/>
      <c r="R7233" s="10"/>
      <c r="S7233" s="10"/>
      <c r="T7233" s="10"/>
      <c r="U7233" s="10"/>
      <c r="V7233" s="10"/>
      <c r="W7233" s="10"/>
      <c r="X7233" s="10"/>
    </row>
    <row r="7234" spans="1:24" x14ac:dyDescent="0.2">
      <c r="A7234" s="3">
        <v>45791</v>
      </c>
      <c r="B7234" s="9">
        <v>300</v>
      </c>
      <c r="C7234" s="9" t="s">
        <v>172</v>
      </c>
      <c r="D7234" s="10"/>
      <c r="E7234" s="9" t="s">
        <v>1131</v>
      </c>
      <c r="F7234" s="9" t="s">
        <v>5537</v>
      </c>
      <c r="G7234" s="9" t="s">
        <v>5492</v>
      </c>
      <c r="H7234" s="10" t="s">
        <v>5659</v>
      </c>
      <c r="I7234" s="10"/>
      <c r="J7234" s="10"/>
      <c r="K7234" s="10"/>
      <c r="L7234" s="10"/>
      <c r="M7234" s="10"/>
      <c r="N7234" s="10"/>
      <c r="O7234" s="10"/>
      <c r="P7234" s="10"/>
      <c r="Q7234" s="10"/>
      <c r="R7234" s="10"/>
      <c r="S7234" s="10"/>
      <c r="T7234" s="10"/>
      <c r="U7234" s="10"/>
      <c r="V7234" s="10"/>
      <c r="W7234" s="10"/>
      <c r="X7234" s="10"/>
    </row>
    <row r="7235" spans="1:24" x14ac:dyDescent="0.2">
      <c r="A7235" s="3">
        <v>45794</v>
      </c>
      <c r="B7235" s="9">
        <v>200</v>
      </c>
      <c r="C7235" s="9" t="s">
        <v>172</v>
      </c>
      <c r="D7235" s="10"/>
      <c r="E7235" s="9" t="s">
        <v>1131</v>
      </c>
      <c r="F7235" s="9" t="s">
        <v>5537</v>
      </c>
      <c r="G7235" s="9" t="s">
        <v>5492</v>
      </c>
      <c r="H7235" s="10" t="s">
        <v>5659</v>
      </c>
      <c r="I7235" s="10"/>
      <c r="J7235" s="10"/>
      <c r="K7235" s="10"/>
      <c r="L7235" s="10"/>
      <c r="M7235" s="10"/>
      <c r="N7235" s="10"/>
      <c r="O7235" s="10"/>
      <c r="P7235" s="10"/>
      <c r="Q7235" s="10"/>
      <c r="R7235" s="10"/>
      <c r="S7235" s="10"/>
      <c r="T7235" s="10"/>
      <c r="U7235" s="10"/>
      <c r="V7235" s="10"/>
      <c r="W7235" s="10"/>
      <c r="X7235" s="10"/>
    </row>
    <row r="7236" spans="1:24" x14ac:dyDescent="0.2">
      <c r="A7236" s="3">
        <v>45794</v>
      </c>
      <c r="B7236" s="9">
        <v>800</v>
      </c>
      <c r="C7236" s="9" t="s">
        <v>172</v>
      </c>
      <c r="D7236" s="10"/>
      <c r="E7236" s="9" t="s">
        <v>1131</v>
      </c>
      <c r="F7236" s="9" t="s">
        <v>5537</v>
      </c>
      <c r="G7236" s="9" t="s">
        <v>5492</v>
      </c>
      <c r="H7236" s="10" t="s">
        <v>5659</v>
      </c>
      <c r="I7236" s="10"/>
      <c r="J7236" s="10"/>
      <c r="K7236" s="10"/>
      <c r="L7236" s="10"/>
      <c r="M7236" s="10"/>
      <c r="N7236" s="10"/>
      <c r="O7236" s="10"/>
      <c r="P7236" s="10"/>
      <c r="Q7236" s="10"/>
      <c r="R7236" s="10"/>
      <c r="S7236" s="10"/>
      <c r="T7236" s="10"/>
      <c r="U7236" s="10"/>
      <c r="V7236" s="10"/>
      <c r="W7236" s="10"/>
      <c r="X7236" s="10"/>
    </row>
    <row r="7237" spans="1:24" x14ac:dyDescent="0.2">
      <c r="A7237" s="3">
        <v>45798</v>
      </c>
      <c r="B7237" s="9">
        <v>500</v>
      </c>
      <c r="C7237" s="9" t="s">
        <v>172</v>
      </c>
      <c r="D7237" s="10"/>
      <c r="E7237" s="9" t="s">
        <v>1131</v>
      </c>
      <c r="F7237" s="9" t="s">
        <v>5537</v>
      </c>
      <c r="G7237" s="9" t="s">
        <v>5492</v>
      </c>
      <c r="H7237" s="10" t="s">
        <v>5659</v>
      </c>
      <c r="I7237" s="10"/>
      <c r="J7237" s="10"/>
      <c r="K7237" s="10"/>
      <c r="L7237" s="10"/>
      <c r="M7237" s="10"/>
      <c r="N7237" s="10"/>
      <c r="O7237" s="10"/>
      <c r="P7237" s="10"/>
      <c r="Q7237" s="10"/>
      <c r="R7237" s="10"/>
      <c r="S7237" s="10"/>
      <c r="T7237" s="10"/>
      <c r="U7237" s="10"/>
      <c r="V7237" s="10"/>
      <c r="W7237" s="10"/>
      <c r="X7237" s="10"/>
    </row>
    <row r="7238" spans="1:24" x14ac:dyDescent="0.2">
      <c r="A7238" s="3">
        <v>45800</v>
      </c>
      <c r="B7238" s="9">
        <v>500</v>
      </c>
      <c r="C7238" s="9" t="s">
        <v>172</v>
      </c>
      <c r="D7238" s="10"/>
      <c r="E7238" s="9" t="s">
        <v>1131</v>
      </c>
      <c r="F7238" s="9" t="s">
        <v>5537</v>
      </c>
      <c r="G7238" s="9" t="s">
        <v>5492</v>
      </c>
      <c r="H7238" s="10" t="s">
        <v>5659</v>
      </c>
      <c r="I7238" s="10"/>
      <c r="J7238" s="10"/>
      <c r="K7238" s="10"/>
      <c r="L7238" s="10"/>
      <c r="M7238" s="10"/>
      <c r="N7238" s="10"/>
      <c r="O7238" s="10"/>
      <c r="P7238" s="10"/>
      <c r="Q7238" s="10"/>
      <c r="R7238" s="10"/>
      <c r="S7238" s="10"/>
      <c r="T7238" s="10"/>
      <c r="U7238" s="10"/>
      <c r="V7238" s="10"/>
      <c r="W7238" s="10"/>
      <c r="X7238" s="10"/>
    </row>
    <row r="7239" spans="1:24" x14ac:dyDescent="0.2">
      <c r="A7239" s="3">
        <v>45803</v>
      </c>
      <c r="B7239" s="9">
        <v>500</v>
      </c>
      <c r="C7239" s="9" t="s">
        <v>172</v>
      </c>
      <c r="D7239" s="10"/>
      <c r="E7239" s="9" t="s">
        <v>1131</v>
      </c>
      <c r="F7239" s="9" t="s">
        <v>5537</v>
      </c>
      <c r="G7239" s="9" t="s">
        <v>5492</v>
      </c>
      <c r="H7239" s="10" t="s">
        <v>5659</v>
      </c>
      <c r="I7239" s="10"/>
      <c r="J7239" s="10"/>
      <c r="K7239" s="10"/>
      <c r="L7239" s="10"/>
      <c r="M7239" s="10"/>
      <c r="N7239" s="10"/>
      <c r="O7239" s="10"/>
      <c r="P7239" s="10"/>
      <c r="Q7239" s="10"/>
      <c r="R7239" s="10"/>
      <c r="S7239" s="10"/>
      <c r="T7239" s="10"/>
      <c r="U7239" s="10"/>
      <c r="V7239" s="10"/>
      <c r="W7239" s="10"/>
      <c r="X7239" s="10"/>
    </row>
    <row r="7240" spans="1:24" x14ac:dyDescent="0.2">
      <c r="A7240" s="3">
        <v>45803</v>
      </c>
      <c r="B7240" s="9">
        <v>500</v>
      </c>
      <c r="C7240" s="9" t="s">
        <v>172</v>
      </c>
      <c r="D7240" s="10"/>
      <c r="E7240" s="9" t="s">
        <v>1131</v>
      </c>
      <c r="F7240" s="9" t="s">
        <v>5537</v>
      </c>
      <c r="G7240" s="9" t="s">
        <v>5492</v>
      </c>
      <c r="H7240" s="10" t="s">
        <v>5659</v>
      </c>
      <c r="I7240" s="10"/>
      <c r="J7240" s="10"/>
      <c r="K7240" s="10"/>
      <c r="L7240" s="10"/>
      <c r="M7240" s="10"/>
      <c r="N7240" s="10"/>
      <c r="O7240" s="10"/>
      <c r="P7240" s="10"/>
      <c r="Q7240" s="10"/>
      <c r="R7240" s="10"/>
      <c r="S7240" s="10"/>
      <c r="T7240" s="10"/>
      <c r="U7240" s="10"/>
      <c r="V7240" s="10"/>
      <c r="W7240" s="10"/>
      <c r="X7240" s="10"/>
    </row>
    <row r="7241" spans="1:24" x14ac:dyDescent="0.2">
      <c r="A7241" s="3">
        <v>45807</v>
      </c>
      <c r="B7241" s="9">
        <v>500</v>
      </c>
      <c r="C7241" s="9" t="s">
        <v>172</v>
      </c>
      <c r="D7241" s="10"/>
      <c r="E7241" s="9" t="s">
        <v>1131</v>
      </c>
      <c r="F7241" s="9" t="s">
        <v>5537</v>
      </c>
      <c r="G7241" s="9" t="s">
        <v>5492</v>
      </c>
      <c r="H7241" s="10" t="s">
        <v>5659</v>
      </c>
      <c r="I7241" s="10"/>
      <c r="J7241" s="10"/>
      <c r="K7241" s="10"/>
      <c r="L7241" s="10"/>
      <c r="M7241" s="10"/>
      <c r="N7241" s="10"/>
      <c r="O7241" s="10"/>
      <c r="P7241" s="10"/>
      <c r="Q7241" s="10"/>
      <c r="R7241" s="10"/>
      <c r="S7241" s="10"/>
      <c r="T7241" s="10"/>
      <c r="U7241" s="10"/>
      <c r="V7241" s="10"/>
      <c r="W7241" s="10"/>
      <c r="X7241" s="10"/>
    </row>
    <row r="7242" spans="1:24" x14ac:dyDescent="0.2">
      <c r="A7242" s="3">
        <v>45809</v>
      </c>
      <c r="B7242" s="9">
        <v>50</v>
      </c>
      <c r="C7242" s="9" t="s">
        <v>172</v>
      </c>
      <c r="D7242" s="10"/>
      <c r="E7242" s="9" t="s">
        <v>1131</v>
      </c>
      <c r="F7242" s="9" t="s">
        <v>5537</v>
      </c>
      <c r="G7242" s="9" t="s">
        <v>5492</v>
      </c>
      <c r="H7242" s="10" t="s">
        <v>5659</v>
      </c>
      <c r="I7242" s="10"/>
      <c r="J7242" s="10"/>
      <c r="K7242" s="10"/>
      <c r="L7242" s="10"/>
      <c r="M7242" s="10"/>
      <c r="N7242" s="10"/>
      <c r="O7242" s="10"/>
      <c r="P7242" s="10"/>
      <c r="Q7242" s="10"/>
      <c r="R7242" s="10"/>
      <c r="S7242" s="10"/>
      <c r="T7242" s="10"/>
      <c r="U7242" s="10"/>
      <c r="V7242" s="10"/>
      <c r="W7242" s="10"/>
      <c r="X7242" s="10"/>
    </row>
    <row r="7243" spans="1:24" x14ac:dyDescent="0.2">
      <c r="A7243" s="3">
        <v>45810</v>
      </c>
      <c r="B7243" s="9">
        <v>500</v>
      </c>
      <c r="C7243" s="9" t="s">
        <v>172</v>
      </c>
      <c r="D7243" s="10"/>
      <c r="E7243" s="9" t="s">
        <v>1131</v>
      </c>
      <c r="F7243" s="9" t="s">
        <v>5537</v>
      </c>
      <c r="G7243" s="9" t="s">
        <v>5492</v>
      </c>
      <c r="H7243" s="10" t="s">
        <v>5659</v>
      </c>
      <c r="I7243" s="10"/>
      <c r="J7243" s="10"/>
      <c r="K7243" s="10"/>
      <c r="L7243" s="10"/>
      <c r="M7243" s="10"/>
      <c r="N7243" s="10"/>
      <c r="O7243" s="10"/>
      <c r="P7243" s="10"/>
      <c r="Q7243" s="10"/>
      <c r="R7243" s="10"/>
      <c r="S7243" s="10"/>
      <c r="T7243" s="10"/>
      <c r="U7243" s="10"/>
      <c r="V7243" s="10"/>
      <c r="W7243" s="10"/>
      <c r="X7243" s="10"/>
    </row>
    <row r="7244" spans="1:24" x14ac:dyDescent="0.2">
      <c r="A7244" s="3">
        <v>45814</v>
      </c>
      <c r="B7244" s="9">
        <v>500</v>
      </c>
      <c r="C7244" s="9" t="s">
        <v>172</v>
      </c>
      <c r="D7244" s="10"/>
      <c r="E7244" s="9" t="s">
        <v>1131</v>
      </c>
      <c r="F7244" s="9" t="s">
        <v>5537</v>
      </c>
      <c r="G7244" s="9" t="s">
        <v>5492</v>
      </c>
      <c r="H7244" s="10" t="s">
        <v>5659</v>
      </c>
      <c r="I7244" s="10"/>
      <c r="J7244" s="10"/>
      <c r="K7244" s="10"/>
      <c r="L7244" s="10"/>
      <c r="M7244" s="10"/>
      <c r="N7244" s="10"/>
      <c r="O7244" s="10"/>
      <c r="P7244" s="10"/>
      <c r="Q7244" s="10"/>
      <c r="R7244" s="10"/>
      <c r="S7244" s="10"/>
      <c r="T7244" s="10"/>
      <c r="U7244" s="10"/>
      <c r="V7244" s="10"/>
      <c r="W7244" s="10"/>
      <c r="X7244" s="10"/>
    </row>
    <row r="7245" spans="1:24" x14ac:dyDescent="0.2">
      <c r="A7245" s="3">
        <v>45819</v>
      </c>
      <c r="B7245" s="9">
        <v>50</v>
      </c>
      <c r="C7245" s="9" t="s">
        <v>172</v>
      </c>
      <c r="D7245" s="10"/>
      <c r="E7245" s="9" t="s">
        <v>1131</v>
      </c>
      <c r="F7245" s="9" t="s">
        <v>5537</v>
      </c>
      <c r="G7245" s="9" t="s">
        <v>5492</v>
      </c>
      <c r="H7245" s="10" t="s">
        <v>5659</v>
      </c>
      <c r="I7245" s="10"/>
      <c r="J7245" s="10"/>
      <c r="K7245" s="10"/>
      <c r="L7245" s="10"/>
      <c r="M7245" s="10"/>
      <c r="N7245" s="10"/>
      <c r="O7245" s="10"/>
      <c r="P7245" s="10"/>
      <c r="Q7245" s="10"/>
      <c r="R7245" s="10"/>
      <c r="S7245" s="10"/>
      <c r="T7245" s="10"/>
      <c r="U7245" s="10"/>
      <c r="V7245" s="10"/>
      <c r="W7245" s="10"/>
      <c r="X7245" s="10"/>
    </row>
    <row r="7246" spans="1:24" x14ac:dyDescent="0.2">
      <c r="A7246" s="3">
        <v>45819</v>
      </c>
      <c r="B7246" s="9">
        <v>483</v>
      </c>
      <c r="C7246" s="9" t="s">
        <v>172</v>
      </c>
      <c r="D7246" s="10"/>
      <c r="E7246" s="9" t="s">
        <v>1131</v>
      </c>
      <c r="F7246" s="9" t="s">
        <v>5537</v>
      </c>
      <c r="G7246" s="9" t="s">
        <v>5492</v>
      </c>
      <c r="H7246" s="10" t="s">
        <v>5659</v>
      </c>
      <c r="I7246" s="10"/>
      <c r="J7246" s="10"/>
      <c r="K7246" s="10"/>
      <c r="L7246" s="10"/>
      <c r="M7246" s="10"/>
      <c r="N7246" s="10"/>
      <c r="O7246" s="10"/>
      <c r="P7246" s="10"/>
      <c r="Q7246" s="10"/>
      <c r="R7246" s="10"/>
      <c r="S7246" s="10"/>
      <c r="T7246" s="10"/>
      <c r="U7246" s="10"/>
      <c r="V7246" s="10"/>
      <c r="W7246" s="10"/>
      <c r="X7246" s="10"/>
    </row>
    <row r="7247" spans="1:24" x14ac:dyDescent="0.2">
      <c r="A7247" s="3">
        <v>45823</v>
      </c>
      <c r="B7247" s="9">
        <v>500</v>
      </c>
      <c r="C7247" s="9" t="s">
        <v>172</v>
      </c>
      <c r="D7247" s="10"/>
      <c r="E7247" s="9" t="s">
        <v>1131</v>
      </c>
      <c r="F7247" s="9" t="s">
        <v>5537</v>
      </c>
      <c r="G7247" s="9" t="s">
        <v>5492</v>
      </c>
      <c r="H7247" s="10" t="s">
        <v>5659</v>
      </c>
      <c r="I7247" s="10"/>
      <c r="J7247" s="10"/>
      <c r="K7247" s="10"/>
      <c r="L7247" s="10"/>
      <c r="M7247" s="10"/>
      <c r="N7247" s="10"/>
      <c r="O7247" s="10"/>
      <c r="P7247" s="10"/>
      <c r="Q7247" s="10"/>
      <c r="R7247" s="10"/>
      <c r="S7247" s="10"/>
      <c r="T7247" s="10"/>
      <c r="U7247" s="10"/>
      <c r="V7247" s="10"/>
      <c r="W7247" s="10"/>
      <c r="X7247" s="10"/>
    </row>
    <row r="7248" spans="1:24" x14ac:dyDescent="0.2">
      <c r="A7248" s="3">
        <v>45826</v>
      </c>
      <c r="B7248" s="9">
        <v>500</v>
      </c>
      <c r="C7248" s="9" t="s">
        <v>172</v>
      </c>
      <c r="D7248" s="10"/>
      <c r="E7248" s="9" t="s">
        <v>1131</v>
      </c>
      <c r="F7248" s="9" t="s">
        <v>5537</v>
      </c>
      <c r="G7248" s="9" t="s">
        <v>5492</v>
      </c>
      <c r="H7248" s="10" t="s">
        <v>5659</v>
      </c>
      <c r="I7248" s="10"/>
      <c r="J7248" s="10"/>
      <c r="K7248" s="10"/>
      <c r="L7248" s="10"/>
      <c r="M7248" s="10"/>
      <c r="N7248" s="10"/>
      <c r="O7248" s="10"/>
      <c r="P7248" s="10"/>
      <c r="Q7248" s="10"/>
      <c r="R7248" s="10"/>
      <c r="S7248" s="10"/>
      <c r="T7248" s="10"/>
      <c r="U7248" s="10"/>
      <c r="V7248" s="10"/>
      <c r="W7248" s="10"/>
      <c r="X7248" s="10"/>
    </row>
    <row r="7249" spans="1:24" x14ac:dyDescent="0.2">
      <c r="A7249" s="3">
        <v>45828</v>
      </c>
      <c r="B7249" s="9">
        <v>500</v>
      </c>
      <c r="C7249" s="9" t="s">
        <v>172</v>
      </c>
      <c r="D7249" s="10"/>
      <c r="E7249" s="9" t="s">
        <v>1131</v>
      </c>
      <c r="F7249" s="9" t="s">
        <v>5537</v>
      </c>
      <c r="G7249" s="9" t="s">
        <v>5492</v>
      </c>
      <c r="H7249" s="10" t="s">
        <v>5659</v>
      </c>
      <c r="I7249" s="10"/>
      <c r="J7249" s="10"/>
      <c r="K7249" s="10"/>
      <c r="L7249" s="10"/>
      <c r="M7249" s="10"/>
      <c r="N7249" s="10"/>
      <c r="O7249" s="10"/>
      <c r="P7249" s="10"/>
      <c r="Q7249" s="10"/>
      <c r="R7249" s="10"/>
      <c r="S7249" s="10"/>
      <c r="T7249" s="10"/>
      <c r="U7249" s="10"/>
      <c r="V7249" s="10"/>
      <c r="W7249" s="10"/>
      <c r="X7249" s="10"/>
    </row>
    <row r="7250" spans="1:24" x14ac:dyDescent="0.2">
      <c r="A7250" s="3">
        <v>45829</v>
      </c>
      <c r="B7250" s="9">
        <v>500</v>
      </c>
      <c r="C7250" s="9" t="s">
        <v>172</v>
      </c>
      <c r="D7250" s="10"/>
      <c r="E7250" s="9" t="s">
        <v>1131</v>
      </c>
      <c r="F7250" s="9" t="s">
        <v>5537</v>
      </c>
      <c r="G7250" s="9" t="s">
        <v>5492</v>
      </c>
      <c r="H7250" s="10" t="s">
        <v>5659</v>
      </c>
      <c r="I7250" s="10"/>
      <c r="J7250" s="10"/>
      <c r="K7250" s="10"/>
      <c r="L7250" s="10"/>
      <c r="M7250" s="10"/>
      <c r="N7250" s="10"/>
      <c r="O7250" s="10"/>
      <c r="P7250" s="10"/>
      <c r="Q7250" s="10"/>
      <c r="R7250" s="10"/>
      <c r="S7250" s="10"/>
      <c r="T7250" s="10"/>
      <c r="U7250" s="10"/>
      <c r="V7250" s="10"/>
      <c r="W7250" s="10"/>
      <c r="X7250" s="10"/>
    </row>
    <row r="7251" spans="1:24" x14ac:dyDescent="0.2">
      <c r="A7251" s="3">
        <v>45833</v>
      </c>
      <c r="B7251" s="9">
        <v>500</v>
      </c>
      <c r="C7251" s="9" t="s">
        <v>172</v>
      </c>
      <c r="D7251" s="10"/>
      <c r="E7251" s="9" t="s">
        <v>1131</v>
      </c>
      <c r="F7251" s="9" t="s">
        <v>5537</v>
      </c>
      <c r="G7251" s="9" t="s">
        <v>5492</v>
      </c>
      <c r="H7251" s="10" t="s">
        <v>5659</v>
      </c>
      <c r="I7251" s="10"/>
      <c r="J7251" s="10"/>
      <c r="K7251" s="10"/>
      <c r="L7251" s="10"/>
      <c r="M7251" s="10"/>
      <c r="N7251" s="10"/>
      <c r="O7251" s="10"/>
      <c r="P7251" s="10"/>
      <c r="Q7251" s="10"/>
      <c r="R7251" s="10"/>
      <c r="S7251" s="10"/>
      <c r="T7251" s="10"/>
      <c r="U7251" s="10"/>
      <c r="V7251" s="10"/>
      <c r="W7251" s="10"/>
      <c r="X7251" s="10"/>
    </row>
    <row r="7252" spans="1:24" x14ac:dyDescent="0.2">
      <c r="A7252" s="3">
        <v>45836</v>
      </c>
      <c r="B7252" s="9">
        <v>200</v>
      </c>
      <c r="C7252" s="9" t="s">
        <v>172</v>
      </c>
      <c r="D7252" s="10"/>
      <c r="E7252" s="9" t="s">
        <v>1131</v>
      </c>
      <c r="F7252" s="9" t="s">
        <v>5537</v>
      </c>
      <c r="G7252" s="9" t="s">
        <v>5492</v>
      </c>
      <c r="H7252" s="10" t="s">
        <v>5659</v>
      </c>
      <c r="I7252" s="10"/>
      <c r="J7252" s="10"/>
      <c r="K7252" s="10"/>
      <c r="L7252" s="10"/>
      <c r="M7252" s="10"/>
      <c r="N7252" s="10"/>
      <c r="O7252" s="10"/>
      <c r="P7252" s="10"/>
      <c r="Q7252" s="10"/>
      <c r="R7252" s="10"/>
      <c r="S7252" s="10"/>
      <c r="T7252" s="10"/>
      <c r="U7252" s="10"/>
      <c r="V7252" s="10"/>
      <c r="W7252" s="10"/>
      <c r="X7252" s="10"/>
    </row>
    <row r="7253" spans="1:24" x14ac:dyDescent="0.2">
      <c r="A7253" s="3">
        <v>45836</v>
      </c>
      <c r="B7253" s="9">
        <v>300</v>
      </c>
      <c r="C7253" s="9" t="s">
        <v>172</v>
      </c>
      <c r="D7253" s="10"/>
      <c r="E7253" s="9" t="s">
        <v>1131</v>
      </c>
      <c r="F7253" s="9" t="s">
        <v>5537</v>
      </c>
      <c r="G7253" s="9" t="s">
        <v>5492</v>
      </c>
      <c r="H7253" s="10" t="s">
        <v>5659</v>
      </c>
      <c r="I7253" s="10"/>
      <c r="J7253" s="10"/>
      <c r="K7253" s="10"/>
      <c r="L7253" s="10"/>
      <c r="M7253" s="10"/>
      <c r="N7253" s="10"/>
      <c r="O7253" s="10"/>
      <c r="P7253" s="10"/>
      <c r="Q7253" s="10"/>
      <c r="R7253" s="10"/>
      <c r="S7253" s="10"/>
      <c r="T7253" s="10"/>
      <c r="U7253" s="10"/>
      <c r="V7253" s="10"/>
      <c r="W7253" s="10"/>
      <c r="X7253" s="10"/>
    </row>
    <row r="7254" spans="1:24" x14ac:dyDescent="0.2">
      <c r="A7254" s="3">
        <v>45838</v>
      </c>
      <c r="B7254" s="9">
        <v>1000</v>
      </c>
      <c r="C7254" s="9" t="s">
        <v>172</v>
      </c>
      <c r="D7254" s="10"/>
      <c r="E7254" s="9" t="s">
        <v>1131</v>
      </c>
      <c r="F7254" s="9" t="s">
        <v>5537</v>
      </c>
      <c r="G7254" s="9" t="s">
        <v>5492</v>
      </c>
      <c r="H7254" s="10" t="s">
        <v>5659</v>
      </c>
      <c r="I7254" s="10"/>
      <c r="J7254" s="10"/>
      <c r="K7254" s="10"/>
      <c r="L7254" s="10"/>
      <c r="M7254" s="10"/>
      <c r="N7254" s="10"/>
      <c r="O7254" s="10"/>
      <c r="P7254" s="10"/>
      <c r="Q7254" s="10"/>
      <c r="R7254" s="10"/>
      <c r="S7254" s="10"/>
      <c r="T7254" s="10"/>
      <c r="U7254" s="10"/>
      <c r="V7254" s="10"/>
      <c r="W7254" s="10"/>
      <c r="X7254" s="10"/>
    </row>
    <row r="7255" spans="1:24" x14ac:dyDescent="0.2">
      <c r="A7255" s="3">
        <v>45839</v>
      </c>
      <c r="B7255" s="9">
        <v>1000</v>
      </c>
      <c r="C7255" s="9" t="s">
        <v>172</v>
      </c>
      <c r="D7255" s="10"/>
      <c r="E7255" s="9" t="s">
        <v>1131</v>
      </c>
      <c r="F7255" s="9" t="s">
        <v>5537</v>
      </c>
      <c r="G7255" s="9" t="s">
        <v>5492</v>
      </c>
      <c r="H7255" s="10" t="s">
        <v>5659</v>
      </c>
      <c r="I7255" s="10"/>
      <c r="J7255" s="10"/>
      <c r="K7255" s="10"/>
      <c r="L7255" s="10"/>
      <c r="M7255" s="10"/>
      <c r="N7255" s="10"/>
      <c r="O7255" s="10"/>
      <c r="P7255" s="10"/>
      <c r="Q7255" s="10"/>
      <c r="R7255" s="10"/>
      <c r="S7255" s="10"/>
      <c r="T7255" s="10"/>
      <c r="U7255" s="10"/>
      <c r="V7255" s="10"/>
      <c r="W7255" s="10"/>
      <c r="X7255" s="10"/>
    </row>
    <row r="7256" spans="1:24" x14ac:dyDescent="0.2">
      <c r="A7256" s="3">
        <v>45847</v>
      </c>
      <c r="B7256" s="9">
        <v>500</v>
      </c>
      <c r="C7256" s="9" t="s">
        <v>172</v>
      </c>
      <c r="D7256" s="10"/>
      <c r="E7256" s="9" t="s">
        <v>1131</v>
      </c>
      <c r="F7256" s="9" t="s">
        <v>5537</v>
      </c>
      <c r="G7256" s="9" t="s">
        <v>5492</v>
      </c>
      <c r="H7256" s="10" t="s">
        <v>5659</v>
      </c>
      <c r="I7256" s="10"/>
      <c r="J7256" s="10"/>
      <c r="K7256" s="10"/>
      <c r="L7256" s="10"/>
      <c r="M7256" s="10"/>
      <c r="N7256" s="10"/>
      <c r="O7256" s="10"/>
      <c r="P7256" s="10"/>
      <c r="Q7256" s="10"/>
      <c r="R7256" s="10"/>
      <c r="S7256" s="10"/>
      <c r="T7256" s="10"/>
      <c r="U7256" s="10"/>
      <c r="V7256" s="10"/>
      <c r="W7256" s="10"/>
      <c r="X7256" s="10"/>
    </row>
    <row r="7257" spans="1:24" x14ac:dyDescent="0.2">
      <c r="A7257" s="3">
        <v>45857</v>
      </c>
      <c r="B7257" s="9">
        <v>500</v>
      </c>
      <c r="C7257" s="9" t="s">
        <v>172</v>
      </c>
      <c r="D7257" s="10"/>
      <c r="E7257" s="9" t="s">
        <v>1131</v>
      </c>
      <c r="F7257" s="9" t="s">
        <v>5537</v>
      </c>
      <c r="G7257" s="9" t="s">
        <v>5492</v>
      </c>
      <c r="H7257" s="10" t="s">
        <v>5659</v>
      </c>
      <c r="I7257" s="10"/>
      <c r="J7257" s="10"/>
      <c r="K7257" s="10"/>
      <c r="L7257" s="10"/>
      <c r="M7257" s="10"/>
      <c r="N7257" s="10"/>
      <c r="O7257" s="10"/>
      <c r="P7257" s="10"/>
      <c r="Q7257" s="10"/>
      <c r="R7257" s="10"/>
      <c r="S7257" s="10"/>
      <c r="T7257" s="10"/>
      <c r="U7257" s="10"/>
      <c r="V7257" s="10"/>
      <c r="W7257" s="10"/>
      <c r="X7257" s="10"/>
    </row>
    <row r="7258" spans="1:24" x14ac:dyDescent="0.2">
      <c r="A7258" s="3">
        <v>45859</v>
      </c>
      <c r="B7258" s="9">
        <v>500</v>
      </c>
      <c r="C7258" s="9" t="s">
        <v>172</v>
      </c>
      <c r="D7258" s="10"/>
      <c r="E7258" s="9" t="s">
        <v>1131</v>
      </c>
      <c r="F7258" s="9" t="s">
        <v>5537</v>
      </c>
      <c r="G7258" s="9" t="s">
        <v>5492</v>
      </c>
      <c r="H7258" s="10" t="s">
        <v>5659</v>
      </c>
      <c r="I7258" s="10"/>
      <c r="J7258" s="10"/>
      <c r="K7258" s="10"/>
      <c r="L7258" s="10"/>
      <c r="M7258" s="10"/>
      <c r="N7258" s="10"/>
      <c r="O7258" s="10"/>
      <c r="P7258" s="10"/>
      <c r="Q7258" s="10"/>
      <c r="R7258" s="10"/>
      <c r="S7258" s="10"/>
      <c r="T7258" s="10"/>
      <c r="U7258" s="10"/>
      <c r="V7258" s="10"/>
      <c r="W7258" s="10"/>
      <c r="X7258" s="10"/>
    </row>
    <row r="7259" spans="1:24" x14ac:dyDescent="0.2">
      <c r="A7259" s="3">
        <v>45861</v>
      </c>
      <c r="B7259" s="9">
        <v>500</v>
      </c>
      <c r="C7259" s="9" t="s">
        <v>172</v>
      </c>
      <c r="D7259" s="10"/>
      <c r="E7259" s="9" t="s">
        <v>1131</v>
      </c>
      <c r="F7259" s="9" t="s">
        <v>5537</v>
      </c>
      <c r="G7259" s="9" t="s">
        <v>5492</v>
      </c>
      <c r="H7259" s="10" t="s">
        <v>5659</v>
      </c>
      <c r="I7259" s="10"/>
      <c r="J7259" s="10"/>
      <c r="K7259" s="10"/>
      <c r="L7259" s="10"/>
      <c r="M7259" s="10"/>
      <c r="N7259" s="10"/>
      <c r="O7259" s="10"/>
      <c r="P7259" s="10"/>
      <c r="Q7259" s="10"/>
      <c r="R7259" s="10"/>
      <c r="S7259" s="10"/>
      <c r="T7259" s="10"/>
      <c r="U7259" s="10"/>
      <c r="V7259" s="10"/>
      <c r="W7259" s="10"/>
      <c r="X7259" s="10"/>
    </row>
    <row r="7260" spans="1:24" x14ac:dyDescent="0.2">
      <c r="A7260" s="3">
        <v>45864</v>
      </c>
      <c r="B7260" s="9">
        <v>500</v>
      </c>
      <c r="C7260" s="9" t="s">
        <v>172</v>
      </c>
      <c r="D7260" s="10"/>
      <c r="E7260" s="9" t="s">
        <v>1131</v>
      </c>
      <c r="F7260" s="9" t="s">
        <v>5537</v>
      </c>
      <c r="G7260" s="9" t="s">
        <v>5492</v>
      </c>
      <c r="H7260" s="10" t="s">
        <v>5659</v>
      </c>
      <c r="I7260" s="10"/>
      <c r="J7260" s="10"/>
      <c r="K7260" s="10"/>
      <c r="L7260" s="10"/>
      <c r="M7260" s="10"/>
      <c r="N7260" s="10"/>
      <c r="O7260" s="10"/>
      <c r="P7260" s="10"/>
      <c r="Q7260" s="10"/>
      <c r="R7260" s="10"/>
      <c r="S7260" s="10"/>
      <c r="T7260" s="10"/>
      <c r="U7260" s="10"/>
      <c r="V7260" s="10"/>
      <c r="W7260" s="10"/>
      <c r="X7260" s="10"/>
    </row>
    <row r="7261" spans="1:24" x14ac:dyDescent="0.2">
      <c r="A7261" s="3">
        <v>45867</v>
      </c>
      <c r="B7261" s="9">
        <v>500</v>
      </c>
      <c r="C7261" s="9" t="s">
        <v>172</v>
      </c>
      <c r="D7261" s="10"/>
      <c r="E7261" s="9" t="s">
        <v>1131</v>
      </c>
      <c r="F7261" s="9" t="s">
        <v>5537</v>
      </c>
      <c r="G7261" s="9" t="s">
        <v>5492</v>
      </c>
      <c r="H7261" s="10" t="s">
        <v>5659</v>
      </c>
      <c r="I7261" s="10"/>
      <c r="J7261" s="10"/>
      <c r="K7261" s="10"/>
      <c r="L7261" s="10"/>
      <c r="M7261" s="10"/>
      <c r="N7261" s="10"/>
      <c r="O7261" s="10"/>
      <c r="P7261" s="10"/>
      <c r="Q7261" s="10"/>
      <c r="R7261" s="10"/>
      <c r="S7261" s="10"/>
      <c r="T7261" s="10"/>
      <c r="U7261" s="10"/>
      <c r="V7261" s="10"/>
      <c r="W7261" s="10"/>
      <c r="X7261" s="10"/>
    </row>
    <row r="7262" spans="1:24" x14ac:dyDescent="0.2">
      <c r="A7262" s="3">
        <v>45871</v>
      </c>
      <c r="B7262" s="9">
        <v>500</v>
      </c>
      <c r="C7262" s="9" t="s">
        <v>172</v>
      </c>
      <c r="D7262" s="10"/>
      <c r="E7262" s="9" t="s">
        <v>1131</v>
      </c>
      <c r="F7262" s="9" t="s">
        <v>5537</v>
      </c>
      <c r="G7262" s="9" t="s">
        <v>5492</v>
      </c>
      <c r="H7262" s="10" t="s">
        <v>5659</v>
      </c>
      <c r="I7262" s="10"/>
      <c r="J7262" s="10"/>
      <c r="K7262" s="10"/>
      <c r="L7262" s="10"/>
      <c r="M7262" s="10"/>
      <c r="N7262" s="10"/>
      <c r="O7262" s="10"/>
      <c r="P7262" s="10"/>
      <c r="Q7262" s="10"/>
      <c r="R7262" s="10"/>
      <c r="S7262" s="10"/>
      <c r="T7262" s="10"/>
      <c r="U7262" s="10"/>
      <c r="V7262" s="10"/>
      <c r="W7262" s="10"/>
      <c r="X7262" s="10"/>
    </row>
    <row r="7263" spans="1:24" x14ac:dyDescent="0.2">
      <c r="A7263" s="3">
        <v>45875</v>
      </c>
      <c r="B7263" s="9">
        <v>500</v>
      </c>
      <c r="C7263" s="9" t="s">
        <v>172</v>
      </c>
      <c r="D7263" s="10"/>
      <c r="E7263" s="9" t="s">
        <v>1131</v>
      </c>
      <c r="F7263" s="9" t="s">
        <v>5537</v>
      </c>
      <c r="G7263" s="9" t="s">
        <v>5492</v>
      </c>
      <c r="H7263" s="10" t="s">
        <v>5659</v>
      </c>
      <c r="I7263" s="10"/>
      <c r="J7263" s="10"/>
      <c r="K7263" s="10"/>
      <c r="L7263" s="10"/>
      <c r="M7263" s="10"/>
      <c r="N7263" s="10"/>
      <c r="O7263" s="10"/>
      <c r="P7263" s="10"/>
      <c r="Q7263" s="10"/>
      <c r="R7263" s="10"/>
      <c r="S7263" s="10"/>
      <c r="T7263" s="10"/>
      <c r="U7263" s="10"/>
      <c r="V7263" s="10"/>
      <c r="W7263" s="10"/>
      <c r="X7263" s="10"/>
    </row>
    <row r="7264" spans="1:24" x14ac:dyDescent="0.2">
      <c r="A7264" s="3">
        <v>45878</v>
      </c>
      <c r="B7264" s="9">
        <v>100</v>
      </c>
      <c r="C7264" s="9" t="s">
        <v>172</v>
      </c>
      <c r="D7264" s="10"/>
      <c r="E7264" s="9" t="s">
        <v>1131</v>
      </c>
      <c r="F7264" s="9" t="s">
        <v>5537</v>
      </c>
      <c r="G7264" s="9" t="s">
        <v>5492</v>
      </c>
      <c r="H7264" s="10" t="s">
        <v>5659</v>
      </c>
      <c r="I7264" s="10"/>
      <c r="J7264" s="10"/>
      <c r="K7264" s="10"/>
      <c r="L7264" s="10"/>
      <c r="M7264" s="10"/>
      <c r="N7264" s="10"/>
      <c r="O7264" s="10"/>
      <c r="P7264" s="10"/>
      <c r="Q7264" s="10"/>
      <c r="R7264" s="10"/>
      <c r="S7264" s="10"/>
      <c r="T7264" s="10"/>
      <c r="U7264" s="10"/>
      <c r="V7264" s="10"/>
      <c r="W7264" s="10"/>
      <c r="X7264" s="10"/>
    </row>
    <row r="7265" spans="1:24" x14ac:dyDescent="0.2">
      <c r="A7265" s="3">
        <v>45878</v>
      </c>
      <c r="B7265" s="9">
        <v>400</v>
      </c>
      <c r="C7265" s="9" t="s">
        <v>172</v>
      </c>
      <c r="D7265" s="10"/>
      <c r="E7265" s="9" t="s">
        <v>1131</v>
      </c>
      <c r="F7265" s="9" t="s">
        <v>5537</v>
      </c>
      <c r="G7265" s="9" t="s">
        <v>5492</v>
      </c>
      <c r="H7265" s="10" t="s">
        <v>5659</v>
      </c>
      <c r="I7265" s="10"/>
      <c r="J7265" s="10"/>
      <c r="K7265" s="10"/>
      <c r="L7265" s="10"/>
      <c r="M7265" s="10"/>
      <c r="N7265" s="10"/>
      <c r="O7265" s="10"/>
      <c r="P7265" s="10"/>
      <c r="Q7265" s="10"/>
      <c r="R7265" s="10"/>
      <c r="S7265" s="10"/>
      <c r="T7265" s="10"/>
      <c r="U7265" s="10"/>
      <c r="V7265" s="10"/>
      <c r="W7265" s="10"/>
      <c r="X7265" s="10"/>
    </row>
    <row r="7266" spans="1:24" x14ac:dyDescent="0.2">
      <c r="A7266" s="3">
        <v>45885</v>
      </c>
      <c r="B7266" s="9">
        <v>500</v>
      </c>
      <c r="C7266" s="9" t="s">
        <v>172</v>
      </c>
      <c r="D7266" s="10"/>
      <c r="E7266" s="9" t="s">
        <v>1131</v>
      </c>
      <c r="F7266" s="9" t="s">
        <v>5537</v>
      </c>
      <c r="G7266" s="9" t="s">
        <v>5492</v>
      </c>
      <c r="H7266" s="10" t="s">
        <v>5659</v>
      </c>
      <c r="I7266" s="10"/>
      <c r="J7266" s="10"/>
      <c r="K7266" s="10"/>
      <c r="L7266" s="10"/>
      <c r="M7266" s="10"/>
      <c r="N7266" s="10"/>
      <c r="O7266" s="10"/>
      <c r="P7266" s="10"/>
      <c r="Q7266" s="10"/>
      <c r="R7266" s="10"/>
      <c r="S7266" s="10"/>
      <c r="T7266" s="10"/>
      <c r="U7266" s="10"/>
      <c r="V7266" s="10"/>
      <c r="W7266" s="10"/>
      <c r="X7266" s="10"/>
    </row>
    <row r="7267" spans="1:24" x14ac:dyDescent="0.2">
      <c r="A7267" s="3">
        <v>45887</v>
      </c>
      <c r="B7267" s="9">
        <v>500</v>
      </c>
      <c r="C7267" s="9" t="s">
        <v>172</v>
      </c>
      <c r="D7267" s="10"/>
      <c r="E7267" s="9" t="s">
        <v>1131</v>
      </c>
      <c r="F7267" s="9" t="s">
        <v>5537</v>
      </c>
      <c r="G7267" s="9" t="s">
        <v>5492</v>
      </c>
      <c r="H7267" s="10" t="s">
        <v>5659</v>
      </c>
      <c r="I7267" s="10"/>
      <c r="J7267" s="10"/>
      <c r="K7267" s="10"/>
      <c r="L7267" s="10"/>
      <c r="M7267" s="10"/>
      <c r="N7267" s="10"/>
      <c r="O7267" s="10"/>
      <c r="P7267" s="10"/>
      <c r="Q7267" s="10"/>
      <c r="R7267" s="10"/>
      <c r="S7267" s="10"/>
      <c r="T7267" s="10"/>
      <c r="U7267" s="10"/>
      <c r="V7267" s="10"/>
      <c r="W7267" s="10"/>
      <c r="X7267" s="10"/>
    </row>
    <row r="7268" spans="1:24" x14ac:dyDescent="0.2">
      <c r="A7268" s="3">
        <v>45889</v>
      </c>
      <c r="B7268" s="9">
        <v>500</v>
      </c>
      <c r="C7268" s="9" t="s">
        <v>172</v>
      </c>
      <c r="D7268" s="10"/>
      <c r="E7268" s="9" t="s">
        <v>1131</v>
      </c>
      <c r="F7268" s="9" t="s">
        <v>5537</v>
      </c>
      <c r="G7268" s="9" t="s">
        <v>5492</v>
      </c>
      <c r="H7268" s="10" t="s">
        <v>5659</v>
      </c>
      <c r="I7268" s="10"/>
      <c r="J7268" s="10"/>
      <c r="K7268" s="10"/>
      <c r="L7268" s="10"/>
      <c r="M7268" s="10"/>
      <c r="N7268" s="10"/>
      <c r="O7268" s="10"/>
      <c r="P7268" s="10"/>
      <c r="Q7268" s="10"/>
      <c r="R7268" s="10"/>
      <c r="S7268" s="10"/>
      <c r="T7268" s="10"/>
      <c r="U7268" s="10"/>
      <c r="V7268" s="10"/>
      <c r="W7268" s="10"/>
      <c r="X7268" s="10"/>
    </row>
    <row r="7269" spans="1:24" x14ac:dyDescent="0.2">
      <c r="A7269" s="3">
        <v>45892</v>
      </c>
      <c r="B7269" s="9">
        <v>500</v>
      </c>
      <c r="C7269" s="9" t="s">
        <v>172</v>
      </c>
      <c r="D7269" s="10"/>
      <c r="E7269" s="9" t="s">
        <v>1131</v>
      </c>
      <c r="F7269" s="9" t="s">
        <v>5537</v>
      </c>
      <c r="G7269" s="9" t="s">
        <v>5492</v>
      </c>
      <c r="H7269" s="10" t="s">
        <v>5659</v>
      </c>
      <c r="I7269" s="10"/>
      <c r="J7269" s="10"/>
      <c r="K7269" s="10"/>
      <c r="L7269" s="10"/>
      <c r="M7269" s="10"/>
      <c r="N7269" s="10"/>
      <c r="O7269" s="10"/>
      <c r="P7269" s="10"/>
      <c r="Q7269" s="10"/>
      <c r="R7269" s="10"/>
      <c r="S7269" s="10"/>
      <c r="T7269" s="10"/>
      <c r="U7269" s="10"/>
      <c r="V7269" s="10"/>
      <c r="W7269" s="10"/>
      <c r="X7269" s="10"/>
    </row>
    <row r="7270" spans="1:24" x14ac:dyDescent="0.2">
      <c r="A7270" s="3">
        <v>45894</v>
      </c>
      <c r="B7270" s="9">
        <v>500</v>
      </c>
      <c r="C7270" s="9" t="s">
        <v>172</v>
      </c>
      <c r="D7270" s="10"/>
      <c r="E7270" s="9" t="s">
        <v>1131</v>
      </c>
      <c r="F7270" s="9" t="s">
        <v>5537</v>
      </c>
      <c r="G7270" s="9" t="s">
        <v>5492</v>
      </c>
      <c r="H7270" s="10" t="s">
        <v>5659</v>
      </c>
      <c r="I7270" s="10"/>
      <c r="J7270" s="10"/>
      <c r="K7270" s="10"/>
      <c r="L7270" s="10"/>
      <c r="M7270" s="10"/>
      <c r="N7270" s="10"/>
      <c r="O7270" s="10"/>
      <c r="P7270" s="10"/>
      <c r="Q7270" s="10"/>
      <c r="R7270" s="10"/>
      <c r="S7270" s="10"/>
      <c r="T7270" s="10"/>
      <c r="U7270" s="10"/>
      <c r="V7270" s="10"/>
      <c r="W7270" s="10"/>
      <c r="X7270" s="10"/>
    </row>
    <row r="7271" spans="1:24" x14ac:dyDescent="0.2">
      <c r="A7271" s="3">
        <v>45897</v>
      </c>
      <c r="B7271" s="9">
        <v>500</v>
      </c>
      <c r="C7271" s="9" t="s">
        <v>172</v>
      </c>
      <c r="D7271" s="10"/>
      <c r="E7271" s="9" t="s">
        <v>1131</v>
      </c>
      <c r="F7271" s="9" t="s">
        <v>5537</v>
      </c>
      <c r="G7271" s="9" t="s">
        <v>5492</v>
      </c>
      <c r="H7271" s="10" t="s">
        <v>5659</v>
      </c>
      <c r="I7271" s="10"/>
      <c r="J7271" s="10"/>
      <c r="K7271" s="10"/>
      <c r="L7271" s="10"/>
      <c r="M7271" s="10"/>
      <c r="N7271" s="10"/>
      <c r="O7271" s="10"/>
      <c r="P7271" s="10"/>
      <c r="Q7271" s="10"/>
      <c r="R7271" s="10"/>
      <c r="S7271" s="10"/>
      <c r="T7271" s="10"/>
      <c r="U7271" s="10"/>
      <c r="V7271" s="10"/>
      <c r="W7271" s="10"/>
      <c r="X7271" s="10"/>
    </row>
    <row r="7272" spans="1:24" hidden="1" x14ac:dyDescent="0.2">
      <c r="A7272" s="3">
        <v>45758</v>
      </c>
      <c r="B7272" s="9">
        <v>-28.79</v>
      </c>
      <c r="C7272" s="9" t="s">
        <v>27</v>
      </c>
      <c r="D7272" s="9" t="s">
        <v>28</v>
      </c>
      <c r="E7272" s="9" t="s">
        <v>3654</v>
      </c>
      <c r="F7272" s="9" t="s">
        <v>8</v>
      </c>
      <c r="G7272" s="10" t="s">
        <v>6043</v>
      </c>
      <c r="H7272" s="9" t="s">
        <v>112</v>
      </c>
      <c r="I7272" s="10"/>
      <c r="J7272" s="10"/>
      <c r="K7272" s="10"/>
      <c r="L7272" s="10"/>
      <c r="M7272" s="10"/>
      <c r="N7272" s="10"/>
      <c r="O7272" s="10"/>
      <c r="P7272" s="10"/>
      <c r="Q7272" s="10"/>
      <c r="R7272" s="10"/>
      <c r="S7272" s="10"/>
      <c r="T7272" s="10"/>
      <c r="U7272" s="10"/>
      <c r="V7272" s="10"/>
      <c r="W7272" s="10"/>
      <c r="X7272" s="10"/>
    </row>
    <row r="7273" spans="1:24" x14ac:dyDescent="0.2">
      <c r="A7273" s="3">
        <v>45899</v>
      </c>
      <c r="B7273" s="9">
        <v>4900</v>
      </c>
      <c r="C7273" s="9" t="s">
        <v>172</v>
      </c>
      <c r="D7273" s="10"/>
      <c r="E7273" s="9" t="s">
        <v>1131</v>
      </c>
      <c r="F7273" s="9" t="s">
        <v>5537</v>
      </c>
      <c r="G7273" s="9" t="s">
        <v>5492</v>
      </c>
      <c r="H7273" s="10" t="s">
        <v>5659</v>
      </c>
      <c r="I7273" s="10"/>
      <c r="J7273" s="10"/>
      <c r="K7273" s="10"/>
      <c r="L7273" s="10"/>
      <c r="M7273" s="10"/>
      <c r="N7273" s="10"/>
      <c r="O7273" s="10"/>
      <c r="P7273" s="10"/>
      <c r="Q7273" s="10"/>
      <c r="R7273" s="10"/>
      <c r="S7273" s="10"/>
      <c r="T7273" s="10"/>
      <c r="U7273" s="10"/>
      <c r="V7273" s="10"/>
      <c r="W7273" s="10"/>
      <c r="X7273" s="10"/>
    </row>
    <row r="7274" spans="1:24" x14ac:dyDescent="0.2">
      <c r="A7274" s="3">
        <v>45900</v>
      </c>
      <c r="B7274" s="9">
        <v>2000</v>
      </c>
      <c r="C7274" s="9" t="s">
        <v>172</v>
      </c>
      <c r="D7274" s="10"/>
      <c r="E7274" s="9" t="s">
        <v>1131</v>
      </c>
      <c r="F7274" s="9" t="s">
        <v>5537</v>
      </c>
      <c r="G7274" s="9" t="s">
        <v>5492</v>
      </c>
      <c r="H7274" s="10" t="s">
        <v>5659</v>
      </c>
      <c r="I7274" s="10"/>
      <c r="J7274" s="10"/>
      <c r="K7274" s="10"/>
      <c r="L7274" s="10"/>
      <c r="M7274" s="10"/>
      <c r="N7274" s="10"/>
      <c r="O7274" s="10"/>
      <c r="P7274" s="10"/>
      <c r="Q7274" s="10"/>
      <c r="R7274" s="10"/>
      <c r="S7274" s="10"/>
      <c r="T7274" s="10"/>
      <c r="U7274" s="10"/>
      <c r="V7274" s="10"/>
      <c r="W7274" s="10"/>
      <c r="X7274" s="10"/>
    </row>
    <row r="7275" spans="1:24" x14ac:dyDescent="0.2">
      <c r="A7275" s="3">
        <v>45902</v>
      </c>
      <c r="B7275" s="9">
        <v>500</v>
      </c>
      <c r="C7275" s="9" t="s">
        <v>172</v>
      </c>
      <c r="D7275" s="10"/>
      <c r="E7275" s="9" t="s">
        <v>1131</v>
      </c>
      <c r="F7275" s="9" t="s">
        <v>5537</v>
      </c>
      <c r="G7275" s="9" t="s">
        <v>5492</v>
      </c>
      <c r="H7275" s="10" t="s">
        <v>5659</v>
      </c>
      <c r="I7275" s="10"/>
      <c r="J7275" s="10"/>
      <c r="K7275" s="10"/>
      <c r="L7275" s="10"/>
      <c r="M7275" s="10"/>
      <c r="N7275" s="10"/>
      <c r="O7275" s="10"/>
      <c r="P7275" s="10"/>
      <c r="Q7275" s="10"/>
      <c r="R7275" s="10"/>
      <c r="S7275" s="10"/>
      <c r="T7275" s="10"/>
      <c r="U7275" s="10"/>
      <c r="V7275" s="10"/>
      <c r="W7275" s="10"/>
      <c r="X7275" s="10"/>
    </row>
    <row r="7276" spans="1:24" x14ac:dyDescent="0.2">
      <c r="A7276" s="3">
        <v>45906</v>
      </c>
      <c r="B7276" s="9">
        <v>86</v>
      </c>
      <c r="C7276" s="9" t="s">
        <v>172</v>
      </c>
      <c r="D7276" s="10"/>
      <c r="E7276" s="9" t="s">
        <v>1131</v>
      </c>
      <c r="F7276" s="9" t="s">
        <v>5537</v>
      </c>
      <c r="G7276" s="9" t="s">
        <v>5492</v>
      </c>
      <c r="H7276" s="10" t="s">
        <v>5659</v>
      </c>
      <c r="I7276" s="10"/>
      <c r="J7276" s="10"/>
      <c r="K7276" s="10"/>
      <c r="L7276" s="10"/>
      <c r="M7276" s="10"/>
      <c r="N7276" s="10"/>
      <c r="O7276" s="10"/>
      <c r="P7276" s="10"/>
      <c r="Q7276" s="10"/>
      <c r="R7276" s="10"/>
      <c r="S7276" s="10"/>
      <c r="T7276" s="10"/>
      <c r="U7276" s="10"/>
      <c r="V7276" s="10"/>
      <c r="W7276" s="10"/>
      <c r="X7276" s="10"/>
    </row>
    <row r="7277" spans="1:24" x14ac:dyDescent="0.2">
      <c r="A7277" s="3">
        <v>45912</v>
      </c>
      <c r="B7277" s="9">
        <v>5000</v>
      </c>
      <c r="C7277" s="9" t="s">
        <v>172</v>
      </c>
      <c r="D7277" s="10"/>
      <c r="E7277" s="9" t="s">
        <v>1131</v>
      </c>
      <c r="F7277" s="9" t="s">
        <v>5537</v>
      </c>
      <c r="G7277" s="9" t="s">
        <v>5492</v>
      </c>
      <c r="H7277" s="10" t="s">
        <v>5659</v>
      </c>
      <c r="I7277" s="10"/>
      <c r="J7277" s="10"/>
      <c r="K7277" s="10"/>
      <c r="L7277" s="10"/>
      <c r="M7277" s="10"/>
      <c r="N7277" s="10"/>
      <c r="O7277" s="10"/>
      <c r="P7277" s="10"/>
      <c r="Q7277" s="10"/>
      <c r="R7277" s="10"/>
      <c r="S7277" s="10"/>
      <c r="T7277" s="10"/>
      <c r="U7277" s="10"/>
      <c r="V7277" s="10"/>
      <c r="W7277" s="10"/>
      <c r="X7277" s="10"/>
    </row>
    <row r="7278" spans="1:24" x14ac:dyDescent="0.2">
      <c r="A7278" s="3">
        <v>45917</v>
      </c>
      <c r="B7278" s="9">
        <v>4000</v>
      </c>
      <c r="C7278" s="9" t="s">
        <v>172</v>
      </c>
      <c r="D7278" s="10"/>
      <c r="E7278" s="9" t="s">
        <v>1131</v>
      </c>
      <c r="F7278" s="9" t="s">
        <v>5537</v>
      </c>
      <c r="G7278" s="9" t="s">
        <v>5492</v>
      </c>
      <c r="H7278" s="10" t="s">
        <v>5659</v>
      </c>
      <c r="I7278" s="10"/>
      <c r="J7278" s="10"/>
      <c r="K7278" s="10"/>
      <c r="L7278" s="10"/>
      <c r="M7278" s="10"/>
      <c r="N7278" s="10"/>
      <c r="O7278" s="10"/>
      <c r="P7278" s="10"/>
      <c r="Q7278" s="10"/>
      <c r="R7278" s="10"/>
      <c r="S7278" s="10"/>
      <c r="T7278" s="10"/>
      <c r="U7278" s="10"/>
      <c r="V7278" s="10"/>
      <c r="W7278" s="10"/>
      <c r="X7278" s="10"/>
    </row>
    <row r="7279" spans="1:24" x14ac:dyDescent="0.2">
      <c r="A7279" s="3">
        <v>45918</v>
      </c>
      <c r="B7279" s="9">
        <v>500</v>
      </c>
      <c r="C7279" s="9" t="s">
        <v>172</v>
      </c>
      <c r="D7279" s="10"/>
      <c r="E7279" s="9" t="s">
        <v>1131</v>
      </c>
      <c r="F7279" s="9" t="s">
        <v>5537</v>
      </c>
      <c r="G7279" s="9" t="s">
        <v>5492</v>
      </c>
      <c r="H7279" s="10" t="s">
        <v>5659</v>
      </c>
      <c r="I7279" s="10"/>
      <c r="J7279" s="10"/>
      <c r="K7279" s="10"/>
      <c r="L7279" s="10"/>
      <c r="M7279" s="10"/>
      <c r="N7279" s="10"/>
      <c r="O7279" s="10"/>
      <c r="P7279" s="10"/>
      <c r="Q7279" s="10"/>
      <c r="R7279" s="10"/>
      <c r="S7279" s="10"/>
      <c r="T7279" s="10"/>
      <c r="U7279" s="10"/>
      <c r="V7279" s="10"/>
      <c r="W7279" s="10"/>
      <c r="X7279" s="10"/>
    </row>
    <row r="7280" spans="1:24" x14ac:dyDescent="0.2">
      <c r="A7280" s="3">
        <v>45929</v>
      </c>
      <c r="B7280" s="9">
        <v>200</v>
      </c>
      <c r="C7280" s="9" t="s">
        <v>172</v>
      </c>
      <c r="D7280" s="10"/>
      <c r="E7280" s="9" t="s">
        <v>1131</v>
      </c>
      <c r="F7280" s="9" t="s">
        <v>5537</v>
      </c>
      <c r="G7280" s="9" t="s">
        <v>5492</v>
      </c>
      <c r="H7280" s="10" t="s">
        <v>5659</v>
      </c>
      <c r="I7280" s="10"/>
      <c r="J7280" s="10"/>
      <c r="K7280" s="10"/>
      <c r="L7280" s="10"/>
      <c r="M7280" s="10"/>
      <c r="N7280" s="10"/>
      <c r="O7280" s="10"/>
      <c r="P7280" s="10"/>
      <c r="Q7280" s="10"/>
      <c r="R7280" s="10"/>
      <c r="S7280" s="10"/>
      <c r="T7280" s="10"/>
      <c r="U7280" s="10"/>
      <c r="V7280" s="10"/>
      <c r="W7280" s="10"/>
      <c r="X7280" s="10"/>
    </row>
    <row r="7281" spans="1:24" x14ac:dyDescent="0.2">
      <c r="A7281" s="3">
        <v>45929</v>
      </c>
      <c r="B7281" s="9">
        <v>10000</v>
      </c>
      <c r="C7281" s="9" t="s">
        <v>172</v>
      </c>
      <c r="D7281" s="10"/>
      <c r="E7281" s="9" t="s">
        <v>1131</v>
      </c>
      <c r="F7281" s="9" t="s">
        <v>5537</v>
      </c>
      <c r="G7281" s="9" t="s">
        <v>5492</v>
      </c>
      <c r="H7281" s="10" t="s">
        <v>5659</v>
      </c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</row>
    <row r="7282" spans="1:24" x14ac:dyDescent="0.2">
      <c r="A7282" s="3">
        <v>45930</v>
      </c>
      <c r="B7282" s="9">
        <v>3050</v>
      </c>
      <c r="C7282" s="9" t="s">
        <v>172</v>
      </c>
      <c r="D7282" s="10"/>
      <c r="E7282" s="9" t="s">
        <v>1131</v>
      </c>
      <c r="F7282" s="9" t="s">
        <v>5537</v>
      </c>
      <c r="G7282" s="9" t="s">
        <v>5492</v>
      </c>
      <c r="H7282" s="10" t="s">
        <v>5659</v>
      </c>
      <c r="I7282" s="10"/>
      <c r="J7282" s="10"/>
      <c r="K7282" s="10"/>
      <c r="L7282" s="10"/>
      <c r="M7282" s="10"/>
      <c r="N7282" s="10"/>
      <c r="O7282" s="10"/>
      <c r="P7282" s="10"/>
      <c r="Q7282" s="10"/>
      <c r="R7282" s="10"/>
      <c r="S7282" s="10"/>
      <c r="T7282" s="10"/>
      <c r="U7282" s="10"/>
      <c r="V7282" s="10"/>
      <c r="W7282" s="10"/>
      <c r="X7282" s="10"/>
    </row>
    <row r="7283" spans="1:24" x14ac:dyDescent="0.2">
      <c r="A7283" s="3">
        <v>45934</v>
      </c>
      <c r="B7283" s="9">
        <v>200</v>
      </c>
      <c r="C7283" s="9" t="s">
        <v>172</v>
      </c>
      <c r="D7283" s="10"/>
      <c r="E7283" s="9" t="s">
        <v>1131</v>
      </c>
      <c r="F7283" s="9" t="s">
        <v>5537</v>
      </c>
      <c r="G7283" s="9" t="s">
        <v>5492</v>
      </c>
      <c r="H7283" s="10" t="s">
        <v>5659</v>
      </c>
      <c r="I7283" s="10"/>
      <c r="J7283" s="10"/>
      <c r="K7283" s="10"/>
      <c r="L7283" s="10"/>
      <c r="M7283" s="10"/>
      <c r="N7283" s="10"/>
      <c r="O7283" s="10"/>
      <c r="P7283" s="10"/>
      <c r="Q7283" s="10"/>
      <c r="R7283" s="10"/>
      <c r="S7283" s="10"/>
      <c r="T7283" s="10"/>
      <c r="U7283" s="10"/>
      <c r="V7283" s="10"/>
      <c r="W7283" s="10"/>
      <c r="X7283" s="10"/>
    </row>
    <row r="7284" spans="1:24" x14ac:dyDescent="0.2">
      <c r="A7284" s="3">
        <v>45937</v>
      </c>
      <c r="B7284" s="9">
        <v>500</v>
      </c>
      <c r="C7284" s="9" t="s">
        <v>172</v>
      </c>
      <c r="D7284" s="10"/>
      <c r="E7284" s="9" t="s">
        <v>1131</v>
      </c>
      <c r="F7284" s="9" t="s">
        <v>5537</v>
      </c>
      <c r="G7284" s="9" t="s">
        <v>5492</v>
      </c>
      <c r="H7284" s="10" t="s">
        <v>5659</v>
      </c>
      <c r="I7284" s="10"/>
      <c r="J7284" s="10"/>
      <c r="K7284" s="10"/>
      <c r="L7284" s="10"/>
      <c r="M7284" s="10"/>
      <c r="N7284" s="10"/>
      <c r="O7284" s="10"/>
      <c r="P7284" s="10"/>
      <c r="Q7284" s="10"/>
      <c r="R7284" s="10"/>
      <c r="S7284" s="10"/>
      <c r="T7284" s="10"/>
      <c r="U7284" s="10"/>
      <c r="V7284" s="10"/>
      <c r="W7284" s="10"/>
      <c r="X7284" s="10"/>
    </row>
    <row r="7285" spans="1:24" x14ac:dyDescent="0.2">
      <c r="A7285" s="3">
        <v>45940</v>
      </c>
      <c r="B7285" s="9">
        <v>500</v>
      </c>
      <c r="C7285" s="9" t="s">
        <v>172</v>
      </c>
      <c r="D7285" s="10"/>
      <c r="E7285" s="9" t="s">
        <v>1131</v>
      </c>
      <c r="F7285" s="9" t="s">
        <v>5537</v>
      </c>
      <c r="G7285" s="9" t="s">
        <v>5492</v>
      </c>
      <c r="H7285" s="10" t="s">
        <v>5659</v>
      </c>
      <c r="I7285" s="10"/>
      <c r="J7285" s="10"/>
      <c r="K7285" s="10"/>
      <c r="L7285" s="10"/>
      <c r="M7285" s="10"/>
      <c r="N7285" s="10"/>
      <c r="O7285" s="10"/>
      <c r="P7285" s="10"/>
      <c r="Q7285" s="10"/>
      <c r="R7285" s="10"/>
      <c r="S7285" s="10"/>
      <c r="T7285" s="10"/>
      <c r="U7285" s="10"/>
      <c r="V7285" s="10"/>
      <c r="W7285" s="10"/>
      <c r="X7285" s="10"/>
    </row>
    <row r="7286" spans="1:24" x14ac:dyDescent="0.2">
      <c r="A7286" s="3">
        <v>45942</v>
      </c>
      <c r="B7286" s="9">
        <v>500</v>
      </c>
      <c r="C7286" s="9" t="s">
        <v>172</v>
      </c>
      <c r="D7286" s="10"/>
      <c r="E7286" s="9" t="s">
        <v>1131</v>
      </c>
      <c r="F7286" s="9" t="s">
        <v>5537</v>
      </c>
      <c r="G7286" s="9" t="s">
        <v>5492</v>
      </c>
      <c r="H7286" s="10" t="s">
        <v>5659</v>
      </c>
      <c r="I7286" s="10"/>
      <c r="J7286" s="10"/>
      <c r="K7286" s="10"/>
      <c r="L7286" s="10"/>
      <c r="M7286" s="10"/>
      <c r="N7286" s="10"/>
      <c r="O7286" s="10"/>
      <c r="P7286" s="10"/>
      <c r="Q7286" s="10"/>
      <c r="R7286" s="10"/>
      <c r="S7286" s="10"/>
      <c r="T7286" s="10"/>
      <c r="U7286" s="10"/>
      <c r="V7286" s="10"/>
      <c r="W7286" s="10"/>
      <c r="X7286" s="10"/>
    </row>
    <row r="7287" spans="1:24" x14ac:dyDescent="0.2">
      <c r="A7287" s="3">
        <v>45949</v>
      </c>
      <c r="B7287" s="9">
        <v>500</v>
      </c>
      <c r="C7287" s="9" t="s">
        <v>172</v>
      </c>
      <c r="D7287" s="10"/>
      <c r="E7287" s="9" t="s">
        <v>1131</v>
      </c>
      <c r="F7287" s="9" t="s">
        <v>5537</v>
      </c>
      <c r="G7287" s="9" t="s">
        <v>5492</v>
      </c>
      <c r="H7287" s="10" t="s">
        <v>5659</v>
      </c>
      <c r="I7287" s="10"/>
      <c r="J7287" s="10"/>
      <c r="K7287" s="10"/>
      <c r="L7287" s="10"/>
      <c r="M7287" s="10"/>
      <c r="N7287" s="10"/>
      <c r="O7287" s="10"/>
      <c r="P7287" s="10"/>
      <c r="Q7287" s="10"/>
      <c r="R7287" s="10"/>
      <c r="S7287" s="10"/>
      <c r="T7287" s="10"/>
      <c r="U7287" s="10"/>
      <c r="V7287" s="10"/>
      <c r="W7287" s="10"/>
      <c r="X7287" s="10"/>
    </row>
    <row r="7288" spans="1:24" x14ac:dyDescent="0.2">
      <c r="A7288" s="3">
        <v>45955</v>
      </c>
      <c r="B7288" s="9">
        <v>100</v>
      </c>
      <c r="C7288" s="9" t="s">
        <v>172</v>
      </c>
      <c r="D7288" s="10"/>
      <c r="E7288" s="9" t="s">
        <v>1131</v>
      </c>
      <c r="F7288" s="9" t="s">
        <v>5537</v>
      </c>
      <c r="G7288" s="9" t="s">
        <v>5492</v>
      </c>
      <c r="H7288" s="10" t="s">
        <v>5659</v>
      </c>
      <c r="I7288" s="10"/>
      <c r="J7288" s="10"/>
      <c r="K7288" s="10"/>
      <c r="L7288" s="10"/>
      <c r="M7288" s="10"/>
      <c r="N7288" s="10"/>
      <c r="O7288" s="10"/>
      <c r="P7288" s="10"/>
      <c r="Q7288" s="10"/>
      <c r="R7288" s="10"/>
      <c r="S7288" s="10"/>
      <c r="T7288" s="10"/>
      <c r="U7288" s="10"/>
      <c r="V7288" s="10"/>
      <c r="W7288" s="10"/>
      <c r="X7288" s="10"/>
    </row>
    <row r="7289" spans="1:24" x14ac:dyDescent="0.2">
      <c r="A7289" s="3">
        <v>45958</v>
      </c>
      <c r="B7289" s="9">
        <v>100</v>
      </c>
      <c r="C7289" s="9" t="s">
        <v>172</v>
      </c>
      <c r="D7289" s="10"/>
      <c r="E7289" s="9" t="s">
        <v>1131</v>
      </c>
      <c r="F7289" s="9" t="s">
        <v>5537</v>
      </c>
      <c r="G7289" s="9" t="s">
        <v>5492</v>
      </c>
      <c r="H7289" s="10" t="s">
        <v>5659</v>
      </c>
      <c r="I7289" s="10"/>
      <c r="J7289" s="10"/>
      <c r="K7289" s="10"/>
      <c r="L7289" s="10"/>
      <c r="M7289" s="10"/>
      <c r="N7289" s="10"/>
      <c r="O7289" s="10"/>
      <c r="P7289" s="10"/>
      <c r="Q7289" s="10"/>
      <c r="R7289" s="10"/>
      <c r="S7289" s="10"/>
      <c r="T7289" s="10"/>
      <c r="U7289" s="10"/>
      <c r="V7289" s="10"/>
      <c r="W7289" s="10"/>
      <c r="X7289" s="10"/>
    </row>
    <row r="7290" spans="1:24" x14ac:dyDescent="0.2">
      <c r="A7290" s="3">
        <v>45958</v>
      </c>
      <c r="B7290" s="9">
        <v>3050</v>
      </c>
      <c r="C7290" s="9" t="s">
        <v>172</v>
      </c>
      <c r="D7290" s="10"/>
      <c r="E7290" s="9" t="s">
        <v>1131</v>
      </c>
      <c r="F7290" s="9" t="s">
        <v>5537</v>
      </c>
      <c r="G7290" s="9" t="s">
        <v>5492</v>
      </c>
      <c r="H7290" s="10" t="s">
        <v>5659</v>
      </c>
      <c r="I7290" s="10"/>
      <c r="J7290" s="10"/>
      <c r="K7290" s="10"/>
      <c r="L7290" s="10"/>
      <c r="M7290" s="10"/>
      <c r="N7290" s="10"/>
      <c r="O7290" s="10"/>
      <c r="P7290" s="10"/>
      <c r="Q7290" s="10"/>
      <c r="R7290" s="10"/>
      <c r="S7290" s="10"/>
      <c r="T7290" s="10"/>
      <c r="U7290" s="10"/>
      <c r="V7290" s="10"/>
      <c r="W7290" s="10"/>
      <c r="X7290" s="10"/>
    </row>
    <row r="7291" spans="1:24" x14ac:dyDescent="0.2">
      <c r="A7291" s="3">
        <v>45959</v>
      </c>
      <c r="B7291" s="9">
        <v>260</v>
      </c>
      <c r="C7291" s="9" t="s">
        <v>172</v>
      </c>
      <c r="D7291" s="10"/>
      <c r="E7291" s="9" t="s">
        <v>1131</v>
      </c>
      <c r="F7291" s="9" t="s">
        <v>5537</v>
      </c>
      <c r="G7291" s="9" t="s">
        <v>5492</v>
      </c>
      <c r="H7291" s="10" t="s">
        <v>5659</v>
      </c>
      <c r="I7291" s="10"/>
      <c r="J7291" s="10"/>
      <c r="K7291" s="10"/>
      <c r="L7291" s="10"/>
      <c r="M7291" s="10"/>
      <c r="N7291" s="10"/>
      <c r="O7291" s="10"/>
      <c r="P7291" s="10"/>
      <c r="Q7291" s="10"/>
      <c r="R7291" s="10"/>
      <c r="S7291" s="10"/>
      <c r="T7291" s="10"/>
      <c r="U7291" s="10"/>
      <c r="V7291" s="10"/>
      <c r="W7291" s="10"/>
      <c r="X7291" s="10"/>
    </row>
    <row r="7292" spans="1:24" x14ac:dyDescent="0.2">
      <c r="A7292" s="3">
        <v>45964</v>
      </c>
      <c r="B7292" s="9">
        <v>500</v>
      </c>
      <c r="C7292" s="9" t="s">
        <v>172</v>
      </c>
      <c r="D7292" s="10"/>
      <c r="E7292" s="9" t="s">
        <v>1131</v>
      </c>
      <c r="F7292" s="9" t="s">
        <v>5537</v>
      </c>
      <c r="G7292" s="9" t="s">
        <v>5492</v>
      </c>
      <c r="H7292" s="10" t="s">
        <v>5659</v>
      </c>
      <c r="I7292" s="10"/>
      <c r="J7292" s="10"/>
      <c r="K7292" s="10"/>
      <c r="L7292" s="10"/>
      <c r="M7292" s="10"/>
      <c r="N7292" s="10"/>
      <c r="O7292" s="10"/>
      <c r="P7292" s="10"/>
      <c r="Q7292" s="10"/>
      <c r="R7292" s="10"/>
      <c r="S7292" s="10"/>
      <c r="T7292" s="10"/>
      <c r="U7292" s="10"/>
      <c r="V7292" s="10"/>
      <c r="W7292" s="10"/>
      <c r="X7292" s="10"/>
    </row>
    <row r="7293" spans="1:24" x14ac:dyDescent="0.2">
      <c r="A7293" s="3">
        <v>45964</v>
      </c>
      <c r="B7293" s="9">
        <v>500</v>
      </c>
      <c r="C7293" s="9" t="s">
        <v>172</v>
      </c>
      <c r="D7293" s="10"/>
      <c r="E7293" s="9" t="s">
        <v>1131</v>
      </c>
      <c r="F7293" s="9" t="s">
        <v>5537</v>
      </c>
      <c r="G7293" s="9" t="s">
        <v>5492</v>
      </c>
      <c r="H7293" s="10" t="s">
        <v>5659</v>
      </c>
      <c r="I7293" s="10"/>
      <c r="J7293" s="10"/>
      <c r="K7293" s="10"/>
      <c r="L7293" s="10"/>
      <c r="M7293" s="10"/>
      <c r="N7293" s="10"/>
      <c r="O7293" s="10"/>
      <c r="P7293" s="10"/>
      <c r="Q7293" s="10"/>
      <c r="R7293" s="10"/>
      <c r="S7293" s="10"/>
      <c r="T7293" s="10"/>
      <c r="U7293" s="10"/>
      <c r="V7293" s="10"/>
      <c r="W7293" s="10"/>
      <c r="X7293" s="10"/>
    </row>
    <row r="7294" spans="1:24" x14ac:dyDescent="0.2">
      <c r="A7294" s="3">
        <v>45972</v>
      </c>
      <c r="B7294" s="9">
        <v>500</v>
      </c>
      <c r="C7294" s="9" t="s">
        <v>172</v>
      </c>
      <c r="D7294" s="10"/>
      <c r="E7294" s="9" t="s">
        <v>1131</v>
      </c>
      <c r="F7294" s="9" t="s">
        <v>5537</v>
      </c>
      <c r="G7294" s="9" t="s">
        <v>5492</v>
      </c>
      <c r="H7294" s="10" t="s">
        <v>5659</v>
      </c>
      <c r="I7294" s="10"/>
      <c r="J7294" s="10"/>
      <c r="K7294" s="10"/>
      <c r="L7294" s="10"/>
      <c r="M7294" s="10"/>
      <c r="N7294" s="10"/>
      <c r="O7294" s="10"/>
      <c r="P7294" s="10"/>
      <c r="Q7294" s="10"/>
      <c r="R7294" s="10"/>
      <c r="S7294" s="10"/>
      <c r="T7294" s="10"/>
      <c r="U7294" s="10"/>
      <c r="V7294" s="10"/>
      <c r="W7294" s="10"/>
      <c r="X7294" s="10"/>
    </row>
    <row r="7295" spans="1:24" x14ac:dyDescent="0.2">
      <c r="A7295" s="3">
        <v>45975</v>
      </c>
      <c r="B7295" s="9">
        <v>500</v>
      </c>
      <c r="C7295" s="9" t="s">
        <v>172</v>
      </c>
      <c r="D7295" s="10"/>
      <c r="E7295" s="9" t="s">
        <v>1131</v>
      </c>
      <c r="F7295" s="9" t="s">
        <v>5537</v>
      </c>
      <c r="G7295" s="9" t="s">
        <v>5492</v>
      </c>
      <c r="H7295" s="10" t="s">
        <v>5659</v>
      </c>
      <c r="I7295" s="10"/>
      <c r="J7295" s="10"/>
      <c r="K7295" s="10"/>
      <c r="L7295" s="10"/>
      <c r="M7295" s="10"/>
      <c r="N7295" s="10"/>
      <c r="O7295" s="10"/>
      <c r="P7295" s="10"/>
      <c r="Q7295" s="10"/>
      <c r="R7295" s="10"/>
      <c r="S7295" s="10"/>
      <c r="T7295" s="10"/>
      <c r="U7295" s="10"/>
      <c r="V7295" s="10"/>
      <c r="W7295" s="10"/>
      <c r="X7295" s="10"/>
    </row>
    <row r="7296" spans="1:24" x14ac:dyDescent="0.2">
      <c r="A7296" s="3">
        <v>45978</v>
      </c>
      <c r="B7296" s="9">
        <v>7000</v>
      </c>
      <c r="C7296" s="9" t="s">
        <v>172</v>
      </c>
      <c r="D7296" s="10"/>
      <c r="E7296" s="9" t="s">
        <v>1131</v>
      </c>
      <c r="F7296" s="9" t="s">
        <v>5537</v>
      </c>
      <c r="G7296" s="9" t="s">
        <v>5492</v>
      </c>
      <c r="H7296" s="10" t="s">
        <v>5659</v>
      </c>
      <c r="I7296" s="10"/>
      <c r="J7296" s="10"/>
      <c r="K7296" s="10"/>
      <c r="L7296" s="10"/>
      <c r="M7296" s="10"/>
      <c r="N7296" s="10"/>
      <c r="O7296" s="10"/>
      <c r="P7296" s="10"/>
      <c r="Q7296" s="10"/>
      <c r="R7296" s="10"/>
      <c r="S7296" s="10"/>
      <c r="T7296" s="10"/>
      <c r="U7296" s="10"/>
      <c r="V7296" s="10"/>
      <c r="W7296" s="10"/>
      <c r="X7296" s="10"/>
    </row>
    <row r="7297" spans="1:24" x14ac:dyDescent="0.2">
      <c r="A7297" s="3">
        <v>45987</v>
      </c>
      <c r="B7297" s="9">
        <v>500</v>
      </c>
      <c r="C7297" s="9" t="s">
        <v>172</v>
      </c>
      <c r="D7297" s="10"/>
      <c r="E7297" s="9" t="s">
        <v>1131</v>
      </c>
      <c r="F7297" s="9" t="s">
        <v>5537</v>
      </c>
      <c r="G7297" s="9" t="s">
        <v>5492</v>
      </c>
      <c r="H7297" s="10" t="s">
        <v>5659</v>
      </c>
      <c r="I7297" s="10"/>
      <c r="J7297" s="10"/>
      <c r="K7297" s="10"/>
      <c r="L7297" s="10"/>
      <c r="M7297" s="10"/>
      <c r="N7297" s="10"/>
      <c r="O7297" s="10"/>
      <c r="P7297" s="10"/>
      <c r="Q7297" s="10"/>
      <c r="R7297" s="10"/>
      <c r="S7297" s="10"/>
      <c r="T7297" s="10"/>
      <c r="U7297" s="10"/>
      <c r="V7297" s="10"/>
      <c r="W7297" s="10"/>
      <c r="X7297" s="10"/>
    </row>
    <row r="7298" spans="1:24" x14ac:dyDescent="0.2">
      <c r="A7298" s="3">
        <v>45989</v>
      </c>
      <c r="B7298" s="9">
        <v>500</v>
      </c>
      <c r="C7298" s="9" t="s">
        <v>172</v>
      </c>
      <c r="D7298" s="10"/>
      <c r="E7298" s="9" t="s">
        <v>1131</v>
      </c>
      <c r="F7298" s="9" t="s">
        <v>5537</v>
      </c>
      <c r="G7298" s="9" t="s">
        <v>5492</v>
      </c>
      <c r="H7298" s="10" t="s">
        <v>5659</v>
      </c>
      <c r="I7298" s="10"/>
      <c r="J7298" s="10"/>
      <c r="K7298" s="10"/>
      <c r="L7298" s="10"/>
      <c r="M7298" s="10"/>
      <c r="N7298" s="10"/>
      <c r="O7298" s="10"/>
      <c r="P7298" s="10"/>
      <c r="Q7298" s="10"/>
      <c r="R7298" s="10"/>
      <c r="S7298" s="10"/>
      <c r="T7298" s="10"/>
      <c r="U7298" s="10"/>
      <c r="V7298" s="10"/>
      <c r="W7298" s="10"/>
      <c r="X7298" s="10"/>
    </row>
    <row r="7299" spans="1:24" x14ac:dyDescent="0.2">
      <c r="A7299" s="3">
        <v>45991</v>
      </c>
      <c r="B7299" s="9">
        <v>480</v>
      </c>
      <c r="C7299" s="9" t="s">
        <v>172</v>
      </c>
      <c r="D7299" s="10"/>
      <c r="E7299" s="9" t="s">
        <v>1131</v>
      </c>
      <c r="F7299" s="9" t="s">
        <v>5537</v>
      </c>
      <c r="G7299" s="9" t="s">
        <v>5492</v>
      </c>
      <c r="H7299" s="10" t="s">
        <v>5659</v>
      </c>
      <c r="I7299" s="10"/>
      <c r="J7299" s="10"/>
      <c r="K7299" s="10"/>
      <c r="L7299" s="10"/>
      <c r="M7299" s="10"/>
      <c r="N7299" s="10"/>
      <c r="O7299" s="10"/>
      <c r="P7299" s="10"/>
      <c r="Q7299" s="10"/>
      <c r="R7299" s="10"/>
      <c r="S7299" s="10"/>
      <c r="T7299" s="10"/>
      <c r="U7299" s="10"/>
      <c r="V7299" s="10"/>
      <c r="W7299" s="10"/>
      <c r="X7299" s="10"/>
    </row>
    <row r="7300" spans="1:24" x14ac:dyDescent="0.2">
      <c r="A7300" s="3">
        <v>45991</v>
      </c>
      <c r="B7300" s="9">
        <v>2800</v>
      </c>
      <c r="C7300" s="9" t="s">
        <v>172</v>
      </c>
      <c r="D7300" s="10"/>
      <c r="E7300" s="9" t="s">
        <v>1131</v>
      </c>
      <c r="F7300" s="9" t="s">
        <v>5537</v>
      </c>
      <c r="G7300" s="9" t="s">
        <v>5492</v>
      </c>
      <c r="H7300" s="10" t="s">
        <v>5659</v>
      </c>
      <c r="I7300" s="10"/>
      <c r="J7300" s="10"/>
      <c r="K7300" s="10"/>
      <c r="L7300" s="10"/>
      <c r="M7300" s="10"/>
      <c r="N7300" s="10"/>
      <c r="O7300" s="10"/>
      <c r="P7300" s="10"/>
      <c r="Q7300" s="10"/>
      <c r="R7300" s="10"/>
      <c r="S7300" s="10"/>
      <c r="T7300" s="10"/>
      <c r="U7300" s="10"/>
      <c r="V7300" s="10"/>
      <c r="W7300" s="10"/>
      <c r="X7300" s="10"/>
    </row>
    <row r="7301" spans="1:24" x14ac:dyDescent="0.2">
      <c r="A7301" s="3">
        <v>45993</v>
      </c>
      <c r="B7301" s="9">
        <v>500</v>
      </c>
      <c r="C7301" s="9" t="s">
        <v>172</v>
      </c>
      <c r="D7301" s="10"/>
      <c r="E7301" s="9" t="s">
        <v>1131</v>
      </c>
      <c r="F7301" s="9" t="s">
        <v>5537</v>
      </c>
      <c r="G7301" s="9" t="s">
        <v>5492</v>
      </c>
      <c r="H7301" s="10" t="s">
        <v>5659</v>
      </c>
      <c r="I7301" s="10"/>
      <c r="J7301" s="10"/>
      <c r="K7301" s="10"/>
      <c r="L7301" s="10"/>
      <c r="M7301" s="10"/>
      <c r="N7301" s="10"/>
      <c r="O7301" s="10"/>
      <c r="P7301" s="10"/>
      <c r="Q7301" s="10"/>
      <c r="R7301" s="10"/>
      <c r="S7301" s="10"/>
      <c r="T7301" s="10"/>
      <c r="U7301" s="10"/>
      <c r="V7301" s="10"/>
      <c r="W7301" s="10"/>
      <c r="X7301" s="10"/>
    </row>
    <row r="7302" spans="1:24" x14ac:dyDescent="0.2">
      <c r="A7302" s="3">
        <v>45993</v>
      </c>
      <c r="B7302" s="9">
        <v>208</v>
      </c>
      <c r="C7302" s="9" t="s">
        <v>172</v>
      </c>
      <c r="D7302" s="10"/>
      <c r="E7302" s="9" t="s">
        <v>1131</v>
      </c>
      <c r="F7302" s="9" t="s">
        <v>5537</v>
      </c>
      <c r="G7302" s="9" t="s">
        <v>5492</v>
      </c>
      <c r="H7302" s="10" t="s">
        <v>5659</v>
      </c>
      <c r="I7302" s="10"/>
      <c r="J7302" s="10"/>
      <c r="K7302" s="10"/>
      <c r="L7302" s="10"/>
      <c r="M7302" s="10"/>
      <c r="N7302" s="10"/>
      <c r="O7302" s="10"/>
      <c r="P7302" s="10"/>
      <c r="Q7302" s="10"/>
      <c r="R7302" s="10"/>
      <c r="S7302" s="10"/>
      <c r="T7302" s="10"/>
      <c r="U7302" s="10"/>
      <c r="V7302" s="10"/>
      <c r="W7302" s="10"/>
      <c r="X7302" s="10"/>
    </row>
    <row r="7303" spans="1:24" x14ac:dyDescent="0.2">
      <c r="A7303" s="3">
        <v>45998</v>
      </c>
      <c r="B7303" s="9">
        <v>500</v>
      </c>
      <c r="C7303" s="9" t="s">
        <v>172</v>
      </c>
      <c r="D7303" s="10"/>
      <c r="E7303" s="9" t="s">
        <v>1131</v>
      </c>
      <c r="F7303" s="9" t="s">
        <v>5537</v>
      </c>
      <c r="G7303" s="9" t="s">
        <v>5492</v>
      </c>
      <c r="H7303" s="10" t="s">
        <v>5659</v>
      </c>
      <c r="I7303" s="10"/>
      <c r="J7303" s="10"/>
      <c r="K7303" s="10"/>
      <c r="L7303" s="10"/>
      <c r="M7303" s="10"/>
      <c r="N7303" s="10"/>
      <c r="O7303" s="10"/>
      <c r="P7303" s="10"/>
      <c r="Q7303" s="10"/>
      <c r="R7303" s="10"/>
      <c r="S7303" s="10"/>
      <c r="T7303" s="10"/>
      <c r="U7303" s="10"/>
      <c r="V7303" s="10"/>
      <c r="W7303" s="10"/>
      <c r="X7303" s="10"/>
    </row>
    <row r="7304" spans="1:24" x14ac:dyDescent="0.2">
      <c r="A7304" s="3">
        <v>46004</v>
      </c>
      <c r="B7304" s="9">
        <v>500</v>
      </c>
      <c r="C7304" s="9" t="s">
        <v>172</v>
      </c>
      <c r="D7304" s="10"/>
      <c r="E7304" s="9" t="s">
        <v>1131</v>
      </c>
      <c r="F7304" s="9" t="s">
        <v>5537</v>
      </c>
      <c r="G7304" s="9" t="s">
        <v>5492</v>
      </c>
      <c r="H7304" s="10" t="s">
        <v>5659</v>
      </c>
      <c r="I7304" s="10"/>
      <c r="J7304" s="10"/>
      <c r="K7304" s="10"/>
      <c r="L7304" s="10"/>
      <c r="M7304" s="10"/>
      <c r="N7304" s="10"/>
      <c r="O7304" s="10"/>
      <c r="P7304" s="10"/>
      <c r="Q7304" s="10"/>
      <c r="R7304" s="10"/>
      <c r="S7304" s="10"/>
      <c r="T7304" s="10"/>
      <c r="U7304" s="10"/>
      <c r="V7304" s="10"/>
      <c r="W7304" s="10"/>
      <c r="X7304" s="10"/>
    </row>
    <row r="7305" spans="1:24" x14ac:dyDescent="0.2">
      <c r="A7305" s="3">
        <v>46006</v>
      </c>
      <c r="B7305" s="9">
        <v>300</v>
      </c>
      <c r="C7305" s="9" t="s">
        <v>172</v>
      </c>
      <c r="D7305" s="10"/>
      <c r="E7305" s="9" t="s">
        <v>1131</v>
      </c>
      <c r="F7305" s="9" t="s">
        <v>5537</v>
      </c>
      <c r="G7305" s="9" t="s">
        <v>5492</v>
      </c>
      <c r="H7305" s="10" t="s">
        <v>5659</v>
      </c>
      <c r="I7305" s="10"/>
      <c r="J7305" s="10"/>
      <c r="K7305" s="10"/>
      <c r="L7305" s="10"/>
      <c r="M7305" s="10"/>
      <c r="N7305" s="10"/>
      <c r="O7305" s="10"/>
      <c r="P7305" s="10"/>
      <c r="Q7305" s="10"/>
      <c r="R7305" s="10"/>
      <c r="S7305" s="10"/>
      <c r="T7305" s="10"/>
      <c r="U7305" s="10"/>
      <c r="V7305" s="10"/>
      <c r="W7305" s="10"/>
      <c r="X7305" s="10"/>
    </row>
    <row r="7306" spans="1:24" x14ac:dyDescent="0.2">
      <c r="A7306" s="3">
        <v>46007</v>
      </c>
      <c r="B7306" s="9">
        <v>500</v>
      </c>
      <c r="C7306" s="9" t="s">
        <v>172</v>
      </c>
      <c r="D7306" s="10"/>
      <c r="E7306" s="9" t="s">
        <v>1131</v>
      </c>
      <c r="F7306" s="9" t="s">
        <v>5537</v>
      </c>
      <c r="G7306" s="9" t="s">
        <v>5492</v>
      </c>
      <c r="H7306" s="10" t="s">
        <v>5659</v>
      </c>
      <c r="I7306" s="10"/>
      <c r="J7306" s="10"/>
      <c r="K7306" s="10"/>
      <c r="L7306" s="10"/>
      <c r="M7306" s="10"/>
      <c r="N7306" s="10"/>
      <c r="O7306" s="10"/>
      <c r="P7306" s="10"/>
      <c r="Q7306" s="10"/>
      <c r="R7306" s="10"/>
      <c r="S7306" s="10"/>
      <c r="T7306" s="10"/>
      <c r="U7306" s="10"/>
      <c r="V7306" s="10"/>
      <c r="W7306" s="10"/>
      <c r="X7306" s="10"/>
    </row>
    <row r="7307" spans="1:24" x14ac:dyDescent="0.2">
      <c r="A7307" s="3">
        <v>46009</v>
      </c>
      <c r="B7307" s="9">
        <v>200</v>
      </c>
      <c r="C7307" s="9" t="s">
        <v>172</v>
      </c>
      <c r="D7307" s="10"/>
      <c r="E7307" s="9" t="s">
        <v>1131</v>
      </c>
      <c r="F7307" s="9" t="s">
        <v>5537</v>
      </c>
      <c r="G7307" s="9" t="s">
        <v>5492</v>
      </c>
      <c r="H7307" s="10" t="s">
        <v>5659</v>
      </c>
      <c r="I7307" s="10"/>
      <c r="J7307" s="10"/>
      <c r="K7307" s="10"/>
      <c r="L7307" s="10"/>
      <c r="M7307" s="10"/>
      <c r="N7307" s="10"/>
      <c r="O7307" s="10"/>
      <c r="P7307" s="10"/>
      <c r="Q7307" s="10"/>
      <c r="R7307" s="10"/>
      <c r="S7307" s="10"/>
      <c r="T7307" s="10"/>
      <c r="U7307" s="10"/>
      <c r="V7307" s="10"/>
      <c r="W7307" s="10"/>
      <c r="X7307" s="10"/>
    </row>
    <row r="7308" spans="1:24" x14ac:dyDescent="0.2">
      <c r="A7308" s="3">
        <v>46012</v>
      </c>
      <c r="B7308" s="9">
        <v>500</v>
      </c>
      <c r="C7308" s="9" t="s">
        <v>172</v>
      </c>
      <c r="D7308" s="10"/>
      <c r="E7308" s="9" t="s">
        <v>1131</v>
      </c>
      <c r="F7308" s="9" t="s">
        <v>5537</v>
      </c>
      <c r="G7308" s="9" t="s">
        <v>5492</v>
      </c>
      <c r="H7308" s="10" t="s">
        <v>5659</v>
      </c>
      <c r="I7308" s="10"/>
      <c r="J7308" s="10"/>
      <c r="K7308" s="10"/>
      <c r="L7308" s="10"/>
      <c r="M7308" s="10"/>
      <c r="N7308" s="10"/>
      <c r="O7308" s="10"/>
      <c r="P7308" s="10"/>
      <c r="Q7308" s="10"/>
      <c r="R7308" s="10"/>
      <c r="S7308" s="10"/>
      <c r="T7308" s="10"/>
      <c r="U7308" s="10"/>
      <c r="V7308" s="10"/>
      <c r="W7308" s="10"/>
      <c r="X7308" s="10"/>
    </row>
    <row r="7309" spans="1:24" x14ac:dyDescent="0.2">
      <c r="A7309" s="3">
        <v>46017</v>
      </c>
      <c r="B7309" s="9">
        <v>100</v>
      </c>
      <c r="C7309" s="9" t="s">
        <v>172</v>
      </c>
      <c r="D7309" s="10"/>
      <c r="E7309" s="9" t="s">
        <v>1131</v>
      </c>
      <c r="F7309" s="9" t="s">
        <v>5537</v>
      </c>
      <c r="G7309" s="9" t="s">
        <v>5492</v>
      </c>
      <c r="H7309" s="10" t="s">
        <v>5659</v>
      </c>
      <c r="I7309" s="10"/>
      <c r="J7309" s="10"/>
      <c r="K7309" s="10"/>
      <c r="L7309" s="10"/>
      <c r="M7309" s="10"/>
      <c r="N7309" s="10"/>
      <c r="O7309" s="10"/>
      <c r="P7309" s="10"/>
      <c r="Q7309" s="10"/>
      <c r="R7309" s="10"/>
      <c r="S7309" s="10"/>
      <c r="T7309" s="10"/>
      <c r="U7309" s="10"/>
      <c r="V7309" s="10"/>
      <c r="W7309" s="10"/>
      <c r="X7309" s="10"/>
    </row>
    <row r="7310" spans="1:24" x14ac:dyDescent="0.2">
      <c r="A7310" s="3">
        <v>46017</v>
      </c>
      <c r="B7310" s="9">
        <v>100</v>
      </c>
      <c r="C7310" s="9" t="s">
        <v>172</v>
      </c>
      <c r="D7310" s="10"/>
      <c r="E7310" s="9" t="s">
        <v>1131</v>
      </c>
      <c r="F7310" s="9" t="s">
        <v>5537</v>
      </c>
      <c r="G7310" s="9" t="s">
        <v>5492</v>
      </c>
      <c r="H7310" s="10" t="s">
        <v>5659</v>
      </c>
      <c r="I7310" s="10"/>
      <c r="J7310" s="10"/>
      <c r="K7310" s="10"/>
      <c r="L7310" s="10"/>
      <c r="M7310" s="10"/>
      <c r="N7310" s="10"/>
      <c r="O7310" s="10"/>
      <c r="P7310" s="10"/>
      <c r="Q7310" s="10"/>
      <c r="R7310" s="10"/>
      <c r="S7310" s="10"/>
      <c r="T7310" s="10"/>
      <c r="U7310" s="10"/>
      <c r="V7310" s="10"/>
      <c r="W7310" s="10"/>
      <c r="X7310" s="10"/>
    </row>
    <row r="7311" spans="1:24" x14ac:dyDescent="0.2">
      <c r="A7311" s="3">
        <v>46018</v>
      </c>
      <c r="B7311" s="9">
        <v>200</v>
      </c>
      <c r="C7311" s="9" t="s">
        <v>172</v>
      </c>
      <c r="D7311" s="10"/>
      <c r="E7311" s="9" t="s">
        <v>1131</v>
      </c>
      <c r="F7311" s="9" t="s">
        <v>5537</v>
      </c>
      <c r="G7311" s="9" t="s">
        <v>5492</v>
      </c>
      <c r="H7311" s="10" t="s">
        <v>5659</v>
      </c>
      <c r="I7311" s="10"/>
      <c r="J7311" s="10"/>
      <c r="K7311" s="10"/>
      <c r="L7311" s="10"/>
      <c r="M7311" s="10"/>
      <c r="N7311" s="10"/>
      <c r="O7311" s="10"/>
      <c r="P7311" s="10"/>
      <c r="Q7311" s="10"/>
      <c r="R7311" s="10"/>
      <c r="S7311" s="10"/>
      <c r="T7311" s="10"/>
      <c r="U7311" s="10"/>
      <c r="V7311" s="10"/>
      <c r="W7311" s="10"/>
      <c r="X7311" s="10"/>
    </row>
    <row r="7312" spans="1:24" x14ac:dyDescent="0.2">
      <c r="A7312" s="3">
        <v>46019</v>
      </c>
      <c r="B7312" s="9">
        <v>200</v>
      </c>
      <c r="C7312" s="9" t="s">
        <v>172</v>
      </c>
      <c r="D7312" s="10"/>
      <c r="E7312" s="9" t="s">
        <v>1131</v>
      </c>
      <c r="F7312" s="9" t="s">
        <v>5537</v>
      </c>
      <c r="G7312" s="9" t="s">
        <v>5492</v>
      </c>
      <c r="H7312" s="10" t="s">
        <v>5659</v>
      </c>
      <c r="I7312" s="10"/>
      <c r="J7312" s="10"/>
      <c r="K7312" s="10"/>
      <c r="L7312" s="10"/>
      <c r="M7312" s="10"/>
      <c r="N7312" s="10"/>
      <c r="O7312" s="10"/>
      <c r="P7312" s="10"/>
      <c r="Q7312" s="10"/>
      <c r="R7312" s="10"/>
      <c r="S7312" s="10"/>
      <c r="T7312" s="10"/>
      <c r="U7312" s="10"/>
      <c r="V7312" s="10"/>
      <c r="W7312" s="10"/>
      <c r="X7312" s="10"/>
    </row>
    <row r="7313" spans="1:24" x14ac:dyDescent="0.2">
      <c r="A7313" s="3">
        <v>46020</v>
      </c>
      <c r="B7313" s="9">
        <v>900</v>
      </c>
      <c r="C7313" s="9" t="s">
        <v>172</v>
      </c>
      <c r="D7313" s="10"/>
      <c r="E7313" s="9" t="s">
        <v>1131</v>
      </c>
      <c r="F7313" s="9" t="s">
        <v>5537</v>
      </c>
      <c r="G7313" s="9" t="s">
        <v>5492</v>
      </c>
      <c r="H7313" s="10" t="s">
        <v>5659</v>
      </c>
      <c r="I7313" s="10"/>
      <c r="J7313" s="10"/>
      <c r="K7313" s="10"/>
      <c r="L7313" s="10"/>
      <c r="M7313" s="10"/>
      <c r="N7313" s="10"/>
      <c r="O7313" s="10"/>
      <c r="P7313" s="10"/>
      <c r="Q7313" s="10"/>
      <c r="R7313" s="10"/>
      <c r="S7313" s="10"/>
      <c r="T7313" s="10"/>
      <c r="U7313" s="10"/>
      <c r="V7313" s="10"/>
      <c r="W7313" s="10"/>
      <c r="X7313" s="10"/>
    </row>
    <row r="7314" spans="1:24" x14ac:dyDescent="0.2">
      <c r="A7314" s="3">
        <v>45809</v>
      </c>
      <c r="B7314" s="9">
        <v>2900</v>
      </c>
      <c r="C7314" s="9" t="s">
        <v>172</v>
      </c>
      <c r="D7314" s="10"/>
      <c r="E7314" s="9" t="s">
        <v>4047</v>
      </c>
      <c r="F7314" s="9" t="s">
        <v>5537</v>
      </c>
      <c r="G7314" s="9" t="s">
        <v>5492</v>
      </c>
      <c r="H7314" s="10" t="s">
        <v>5778</v>
      </c>
      <c r="I7314" s="10"/>
      <c r="J7314" s="10"/>
      <c r="K7314" s="10"/>
      <c r="L7314" s="10"/>
      <c r="M7314" s="10"/>
      <c r="N7314" s="10"/>
      <c r="O7314" s="10"/>
      <c r="P7314" s="10"/>
      <c r="Q7314" s="10"/>
      <c r="R7314" s="10"/>
      <c r="S7314" s="10"/>
      <c r="T7314" s="10"/>
      <c r="U7314" s="10"/>
      <c r="V7314" s="10"/>
      <c r="W7314" s="10"/>
      <c r="X7314" s="10"/>
    </row>
    <row r="7315" spans="1:24" x14ac:dyDescent="0.2">
      <c r="A7315" s="3">
        <v>45855</v>
      </c>
      <c r="B7315" s="9">
        <v>500</v>
      </c>
      <c r="C7315" s="9" t="s">
        <v>172</v>
      </c>
      <c r="D7315" s="10"/>
      <c r="E7315" s="9" t="s">
        <v>4334</v>
      </c>
      <c r="F7315" s="9" t="s">
        <v>5537</v>
      </c>
      <c r="G7315" s="9" t="s">
        <v>5492</v>
      </c>
      <c r="H7315" s="10" t="s">
        <v>5783</v>
      </c>
      <c r="I7315" s="10"/>
      <c r="J7315" s="10"/>
      <c r="K7315" s="10"/>
      <c r="L7315" s="10"/>
      <c r="M7315" s="10"/>
      <c r="N7315" s="10"/>
      <c r="O7315" s="10"/>
      <c r="P7315" s="10"/>
      <c r="Q7315" s="10"/>
      <c r="R7315" s="10"/>
      <c r="S7315" s="10"/>
      <c r="T7315" s="10"/>
      <c r="U7315" s="10"/>
      <c r="V7315" s="10"/>
      <c r="W7315" s="10"/>
      <c r="X7315" s="10"/>
    </row>
    <row r="7316" spans="1:24" x14ac:dyDescent="0.2">
      <c r="A7316" s="3">
        <v>45804</v>
      </c>
      <c r="B7316" s="9">
        <v>-60</v>
      </c>
      <c r="C7316" s="9" t="s">
        <v>172</v>
      </c>
      <c r="D7316" s="10"/>
      <c r="E7316" s="9" t="s">
        <v>4015</v>
      </c>
      <c r="F7316" s="9" t="s">
        <v>5537</v>
      </c>
      <c r="G7316" s="9" t="s">
        <v>5492</v>
      </c>
      <c r="H7316" s="10" t="s">
        <v>4015</v>
      </c>
      <c r="I7316" s="10"/>
      <c r="J7316" s="10"/>
      <c r="K7316" s="10"/>
      <c r="L7316" s="10"/>
      <c r="M7316" s="10"/>
      <c r="N7316" s="10"/>
      <c r="O7316" s="10"/>
      <c r="P7316" s="10"/>
      <c r="Q7316" s="10"/>
      <c r="R7316" s="10"/>
      <c r="S7316" s="10"/>
      <c r="T7316" s="10"/>
      <c r="U7316" s="10"/>
      <c r="V7316" s="10"/>
      <c r="W7316" s="10"/>
      <c r="X7316" s="10"/>
    </row>
    <row r="7317" spans="1:24" x14ac:dyDescent="0.2">
      <c r="A7317" s="3">
        <v>45938</v>
      </c>
      <c r="B7317" s="9">
        <v>-120</v>
      </c>
      <c r="C7317" s="9" t="s">
        <v>172</v>
      </c>
      <c r="D7317" s="10"/>
      <c r="E7317" s="9" t="s">
        <v>4865</v>
      </c>
      <c r="F7317" s="9" t="s">
        <v>5537</v>
      </c>
      <c r="G7317" s="9" t="s">
        <v>5492</v>
      </c>
      <c r="H7317" s="10" t="s">
        <v>4865</v>
      </c>
      <c r="I7317" s="10"/>
      <c r="J7317" s="10"/>
      <c r="K7317" s="10"/>
      <c r="L7317" s="10"/>
      <c r="M7317" s="10"/>
      <c r="N7317" s="10"/>
      <c r="O7317" s="10"/>
      <c r="P7317" s="10"/>
      <c r="Q7317" s="10"/>
      <c r="R7317" s="10"/>
      <c r="S7317" s="10"/>
      <c r="T7317" s="10"/>
      <c r="U7317" s="10"/>
      <c r="V7317" s="10"/>
      <c r="W7317" s="10"/>
      <c r="X7317" s="10"/>
    </row>
    <row r="7318" spans="1:24" x14ac:dyDescent="0.2">
      <c r="A7318" s="3">
        <v>46018</v>
      </c>
      <c r="B7318" s="9">
        <v>-200</v>
      </c>
      <c r="C7318" s="9" t="s">
        <v>172</v>
      </c>
      <c r="D7318" s="10"/>
      <c r="E7318" s="9" t="s">
        <v>5465</v>
      </c>
      <c r="F7318" s="9" t="s">
        <v>5537</v>
      </c>
      <c r="G7318" s="9" t="s">
        <v>5492</v>
      </c>
      <c r="H7318" s="10" t="s">
        <v>5465</v>
      </c>
      <c r="I7318" s="10"/>
      <c r="J7318" s="10"/>
      <c r="K7318" s="10"/>
      <c r="L7318" s="10"/>
      <c r="M7318" s="10"/>
      <c r="N7318" s="10"/>
      <c r="O7318" s="10"/>
      <c r="P7318" s="10"/>
      <c r="Q7318" s="10"/>
      <c r="R7318" s="10"/>
      <c r="S7318" s="10"/>
      <c r="T7318" s="10"/>
      <c r="U7318" s="10"/>
      <c r="V7318" s="10"/>
      <c r="W7318" s="10"/>
      <c r="X7318" s="10"/>
    </row>
    <row r="7319" spans="1:24" x14ac:dyDescent="0.2">
      <c r="A7319" s="3">
        <v>46011</v>
      </c>
      <c r="B7319" s="9">
        <v>-330</v>
      </c>
      <c r="C7319" s="9" t="s">
        <v>172</v>
      </c>
      <c r="D7319" s="10"/>
      <c r="E7319" s="9" t="s">
        <v>5431</v>
      </c>
      <c r="F7319" s="9" t="s">
        <v>5537</v>
      </c>
      <c r="G7319" s="9" t="s">
        <v>5492</v>
      </c>
      <c r="H7319" s="10" t="s">
        <v>5431</v>
      </c>
      <c r="I7319" s="10"/>
      <c r="J7319" s="10"/>
      <c r="K7319" s="10"/>
      <c r="L7319" s="10"/>
      <c r="M7319" s="10"/>
      <c r="N7319" s="10"/>
      <c r="O7319" s="10"/>
      <c r="P7319" s="10"/>
      <c r="Q7319" s="10"/>
      <c r="R7319" s="10"/>
      <c r="S7319" s="10"/>
      <c r="T7319" s="10"/>
      <c r="U7319" s="10"/>
      <c r="V7319" s="10"/>
      <c r="W7319" s="10"/>
      <c r="X7319" s="10"/>
    </row>
    <row r="7320" spans="1:24" x14ac:dyDescent="0.2">
      <c r="A7320" s="3">
        <v>46004</v>
      </c>
      <c r="B7320" s="9">
        <v>-200</v>
      </c>
      <c r="C7320" s="9" t="s">
        <v>172</v>
      </c>
      <c r="D7320" s="10"/>
      <c r="E7320" s="9" t="s">
        <v>5407</v>
      </c>
      <c r="F7320" s="9" t="s">
        <v>5537</v>
      </c>
      <c r="G7320" s="9" t="s">
        <v>5492</v>
      </c>
      <c r="H7320" s="10" t="s">
        <v>5407</v>
      </c>
      <c r="I7320" s="10"/>
      <c r="J7320" s="10"/>
      <c r="K7320" s="10"/>
      <c r="L7320" s="10"/>
      <c r="M7320" s="10"/>
      <c r="N7320" s="10"/>
      <c r="O7320" s="10"/>
      <c r="P7320" s="10"/>
      <c r="Q7320" s="10"/>
      <c r="R7320" s="10"/>
      <c r="S7320" s="10"/>
      <c r="T7320" s="10"/>
      <c r="U7320" s="10"/>
      <c r="V7320" s="10"/>
      <c r="W7320" s="10"/>
      <c r="X7320" s="10"/>
    </row>
    <row r="7321" spans="1:24" x14ac:dyDescent="0.2">
      <c r="A7321" s="3">
        <v>45972</v>
      </c>
      <c r="B7321" s="9">
        <v>-400</v>
      </c>
      <c r="C7321" s="9" t="s">
        <v>172</v>
      </c>
      <c r="D7321" s="10"/>
      <c r="E7321" s="9" t="s">
        <v>5283</v>
      </c>
      <c r="F7321" s="9" t="s">
        <v>5537</v>
      </c>
      <c r="G7321" s="9" t="s">
        <v>5492</v>
      </c>
      <c r="H7321" s="10" t="s">
        <v>5283</v>
      </c>
      <c r="I7321" s="10"/>
      <c r="J7321" s="10"/>
      <c r="K7321" s="10"/>
      <c r="L7321" s="10"/>
      <c r="M7321" s="10"/>
      <c r="N7321" s="10"/>
      <c r="O7321" s="10"/>
      <c r="P7321" s="10"/>
      <c r="Q7321" s="10"/>
      <c r="R7321" s="10"/>
      <c r="S7321" s="10"/>
      <c r="T7321" s="10"/>
      <c r="U7321" s="10"/>
      <c r="V7321" s="10"/>
      <c r="W7321" s="10"/>
      <c r="X7321" s="10"/>
    </row>
    <row r="7322" spans="1:24" x14ac:dyDescent="0.2">
      <c r="A7322" s="3">
        <v>45769</v>
      </c>
      <c r="B7322" s="9">
        <v>-200</v>
      </c>
      <c r="C7322" s="9" t="s">
        <v>172</v>
      </c>
      <c r="D7322" s="10"/>
      <c r="E7322" s="9" t="s">
        <v>3759</v>
      </c>
      <c r="F7322" s="9" t="s">
        <v>5537</v>
      </c>
      <c r="G7322" s="9" t="s">
        <v>5492</v>
      </c>
      <c r="H7322" s="10" t="s">
        <v>3759</v>
      </c>
      <c r="I7322" s="10"/>
      <c r="J7322" s="10"/>
      <c r="K7322" s="10"/>
      <c r="L7322" s="10"/>
      <c r="M7322" s="10"/>
      <c r="N7322" s="10"/>
      <c r="O7322" s="10"/>
      <c r="P7322" s="10"/>
      <c r="Q7322" s="10"/>
      <c r="R7322" s="10"/>
      <c r="S7322" s="10"/>
      <c r="T7322" s="10"/>
      <c r="U7322" s="10"/>
      <c r="V7322" s="10"/>
      <c r="W7322" s="10"/>
      <c r="X7322" s="10"/>
    </row>
    <row r="7323" spans="1:24" x14ac:dyDescent="0.2">
      <c r="A7323" s="3">
        <v>46006</v>
      </c>
      <c r="B7323" s="9">
        <v>-60</v>
      </c>
      <c r="C7323" s="9" t="s">
        <v>172</v>
      </c>
      <c r="D7323" s="10"/>
      <c r="E7323" s="9" t="s">
        <v>5413</v>
      </c>
      <c r="F7323" s="9" t="s">
        <v>5537</v>
      </c>
      <c r="G7323" s="9" t="s">
        <v>5492</v>
      </c>
      <c r="H7323" s="10" t="s">
        <v>5413</v>
      </c>
      <c r="I7323" s="10"/>
      <c r="J7323" s="10"/>
      <c r="K7323" s="10"/>
      <c r="L7323" s="10"/>
      <c r="M7323" s="10"/>
      <c r="N7323" s="10"/>
      <c r="O7323" s="10"/>
      <c r="P7323" s="10"/>
      <c r="Q7323" s="10"/>
      <c r="R7323" s="10"/>
      <c r="S7323" s="10"/>
      <c r="T7323" s="10"/>
      <c r="U7323" s="10"/>
      <c r="V7323" s="10"/>
      <c r="W7323" s="10"/>
      <c r="X7323" s="10"/>
    </row>
    <row r="7324" spans="1:24" x14ac:dyDescent="0.2">
      <c r="A7324" s="3">
        <v>45874</v>
      </c>
      <c r="B7324" s="9">
        <v>-10</v>
      </c>
      <c r="C7324" s="9" t="s">
        <v>172</v>
      </c>
      <c r="D7324" s="10"/>
      <c r="E7324" s="9" t="s">
        <v>4461</v>
      </c>
      <c r="F7324" s="9" t="s">
        <v>5537</v>
      </c>
      <c r="G7324" s="9" t="s">
        <v>5492</v>
      </c>
      <c r="H7324" s="10" t="s">
        <v>4461</v>
      </c>
      <c r="I7324" s="10"/>
      <c r="J7324" s="10"/>
      <c r="K7324" s="10"/>
      <c r="L7324" s="10"/>
      <c r="M7324" s="10"/>
      <c r="N7324" s="10"/>
      <c r="O7324" s="10"/>
      <c r="P7324" s="10"/>
      <c r="Q7324" s="10"/>
      <c r="R7324" s="10"/>
      <c r="S7324" s="10"/>
      <c r="T7324" s="10"/>
      <c r="U7324" s="10"/>
      <c r="V7324" s="10"/>
      <c r="W7324" s="10"/>
      <c r="X7324" s="10"/>
    </row>
    <row r="7325" spans="1:24" x14ac:dyDescent="0.2">
      <c r="A7325" s="3">
        <v>45813</v>
      </c>
      <c r="B7325" s="9">
        <v>-10</v>
      </c>
      <c r="C7325" s="9" t="s">
        <v>172</v>
      </c>
      <c r="D7325" s="10"/>
      <c r="E7325" s="9" t="s">
        <v>4073</v>
      </c>
      <c r="F7325" s="9" t="s">
        <v>5537</v>
      </c>
      <c r="G7325" s="9" t="s">
        <v>5492</v>
      </c>
      <c r="H7325" s="10" t="s">
        <v>4073</v>
      </c>
      <c r="I7325" s="10"/>
      <c r="J7325" s="10"/>
      <c r="K7325" s="10"/>
      <c r="L7325" s="10"/>
      <c r="M7325" s="10"/>
      <c r="N7325" s="10"/>
      <c r="O7325" s="10"/>
      <c r="P7325" s="10"/>
      <c r="Q7325" s="10"/>
      <c r="R7325" s="10"/>
      <c r="S7325" s="10"/>
      <c r="T7325" s="10"/>
      <c r="U7325" s="10"/>
      <c r="V7325" s="10"/>
      <c r="W7325" s="10"/>
      <c r="X7325" s="10"/>
    </row>
    <row r="7326" spans="1:24" x14ac:dyDescent="0.2">
      <c r="A7326" s="3">
        <v>45854</v>
      </c>
      <c r="B7326" s="9">
        <v>-10</v>
      </c>
      <c r="C7326" s="9" t="s">
        <v>172</v>
      </c>
      <c r="D7326" s="10"/>
      <c r="E7326" s="9" t="s">
        <v>4073</v>
      </c>
      <c r="F7326" s="9" t="s">
        <v>5537</v>
      </c>
      <c r="G7326" s="9" t="s">
        <v>5492</v>
      </c>
      <c r="H7326" s="10" t="s">
        <v>4073</v>
      </c>
      <c r="I7326" s="10"/>
      <c r="J7326" s="10"/>
      <c r="K7326" s="10"/>
      <c r="L7326" s="10"/>
      <c r="M7326" s="10"/>
      <c r="N7326" s="10"/>
      <c r="O7326" s="10"/>
      <c r="P7326" s="10"/>
      <c r="Q7326" s="10"/>
      <c r="R7326" s="10"/>
      <c r="S7326" s="10"/>
      <c r="T7326" s="10"/>
      <c r="U7326" s="10"/>
      <c r="V7326" s="10"/>
      <c r="W7326" s="10"/>
      <c r="X7326" s="10"/>
    </row>
    <row r="7327" spans="1:24" x14ac:dyDescent="0.2">
      <c r="A7327" s="3">
        <v>45901</v>
      </c>
      <c r="B7327" s="9">
        <v>-2000</v>
      </c>
      <c r="C7327" s="9" t="s">
        <v>172</v>
      </c>
      <c r="D7327" s="10"/>
      <c r="E7327" s="9" t="s">
        <v>4630</v>
      </c>
      <c r="F7327" s="9" t="s">
        <v>5537</v>
      </c>
      <c r="G7327" s="9" t="s">
        <v>5492</v>
      </c>
      <c r="H7327" s="10" t="s">
        <v>4630</v>
      </c>
      <c r="I7327" s="10"/>
      <c r="J7327" s="10"/>
      <c r="K7327" s="10"/>
      <c r="L7327" s="10"/>
      <c r="M7327" s="10"/>
      <c r="N7327" s="10"/>
      <c r="O7327" s="10"/>
      <c r="P7327" s="10"/>
      <c r="Q7327" s="10"/>
      <c r="R7327" s="10"/>
      <c r="S7327" s="10"/>
      <c r="T7327" s="10"/>
      <c r="U7327" s="10"/>
      <c r="V7327" s="10"/>
      <c r="W7327" s="10"/>
      <c r="X7327" s="10"/>
    </row>
    <row r="7328" spans="1:24" x14ac:dyDescent="0.2">
      <c r="A7328" s="3">
        <v>45787</v>
      </c>
      <c r="B7328" s="9">
        <v>-100</v>
      </c>
      <c r="C7328" s="9" t="s">
        <v>172</v>
      </c>
      <c r="D7328" s="10"/>
      <c r="E7328" s="9" t="s">
        <v>3899</v>
      </c>
      <c r="F7328" s="9" t="s">
        <v>5537</v>
      </c>
      <c r="G7328" s="9" t="s">
        <v>5492</v>
      </c>
      <c r="H7328" s="10" t="s">
        <v>3899</v>
      </c>
      <c r="I7328" s="10"/>
      <c r="J7328" s="10"/>
      <c r="K7328" s="10"/>
      <c r="L7328" s="10"/>
      <c r="M7328" s="10"/>
      <c r="N7328" s="10"/>
      <c r="O7328" s="10"/>
      <c r="P7328" s="10"/>
      <c r="Q7328" s="10"/>
      <c r="R7328" s="10"/>
      <c r="S7328" s="10"/>
      <c r="T7328" s="10"/>
      <c r="U7328" s="10"/>
      <c r="V7328" s="10"/>
      <c r="W7328" s="10"/>
      <c r="X7328" s="10"/>
    </row>
    <row r="7329" spans="1:24" x14ac:dyDescent="0.2">
      <c r="A7329" s="3">
        <v>46012</v>
      </c>
      <c r="B7329" s="9">
        <v>-100</v>
      </c>
      <c r="C7329" s="9" t="s">
        <v>172</v>
      </c>
      <c r="D7329" s="10"/>
      <c r="E7329" s="9" t="s">
        <v>5436</v>
      </c>
      <c r="F7329" s="9" t="s">
        <v>5537</v>
      </c>
      <c r="G7329" s="9" t="s">
        <v>5492</v>
      </c>
      <c r="H7329" s="10" t="s">
        <v>5436</v>
      </c>
      <c r="I7329" s="10"/>
      <c r="J7329" s="10"/>
      <c r="K7329" s="10"/>
      <c r="L7329" s="10"/>
      <c r="M7329" s="10"/>
      <c r="N7329" s="10"/>
      <c r="O7329" s="10"/>
      <c r="P7329" s="10"/>
      <c r="Q7329" s="10"/>
      <c r="R7329" s="10"/>
      <c r="S7329" s="10"/>
      <c r="T7329" s="10"/>
      <c r="U7329" s="10"/>
      <c r="V7329" s="10"/>
      <c r="W7329" s="10"/>
      <c r="X7329" s="10"/>
    </row>
    <row r="7330" spans="1:24" x14ac:dyDescent="0.2">
      <c r="A7330" s="3">
        <v>45809</v>
      </c>
      <c r="B7330" s="9">
        <v>-2900</v>
      </c>
      <c r="C7330" s="9" t="s">
        <v>172</v>
      </c>
      <c r="D7330" s="10"/>
      <c r="E7330" s="9" t="s">
        <v>4048</v>
      </c>
      <c r="F7330" s="9" t="s">
        <v>5537</v>
      </c>
      <c r="G7330" s="9" t="s">
        <v>5506</v>
      </c>
      <c r="H7330" s="10" t="s">
        <v>4048</v>
      </c>
      <c r="I7330" s="10"/>
      <c r="J7330" s="10"/>
      <c r="K7330" s="10"/>
      <c r="L7330" s="10"/>
      <c r="M7330" s="10"/>
      <c r="N7330" s="10"/>
      <c r="O7330" s="10"/>
      <c r="P7330" s="10"/>
      <c r="Q7330" s="10"/>
      <c r="R7330" s="10"/>
      <c r="S7330" s="10"/>
      <c r="T7330" s="10"/>
      <c r="U7330" s="10"/>
      <c r="V7330" s="10"/>
      <c r="W7330" s="10"/>
      <c r="X7330" s="10"/>
    </row>
    <row r="7331" spans="1:24" x14ac:dyDescent="0.2">
      <c r="A7331" s="3">
        <v>45838</v>
      </c>
      <c r="B7331" s="9">
        <v>-3100</v>
      </c>
      <c r="C7331" s="9" t="s">
        <v>172</v>
      </c>
      <c r="D7331" s="10"/>
      <c r="E7331" s="9" t="s">
        <v>4048</v>
      </c>
      <c r="F7331" s="9" t="s">
        <v>5537</v>
      </c>
      <c r="G7331" s="9" t="s">
        <v>5506</v>
      </c>
      <c r="H7331" s="10" t="s">
        <v>4048</v>
      </c>
      <c r="I7331" s="10"/>
      <c r="J7331" s="10"/>
      <c r="K7331" s="10"/>
      <c r="L7331" s="10"/>
      <c r="M7331" s="10"/>
      <c r="N7331" s="10"/>
      <c r="O7331" s="10"/>
      <c r="P7331" s="10"/>
      <c r="Q7331" s="10"/>
      <c r="R7331" s="10"/>
      <c r="S7331" s="10"/>
      <c r="T7331" s="10"/>
      <c r="U7331" s="10"/>
      <c r="V7331" s="10"/>
      <c r="W7331" s="10"/>
      <c r="X7331" s="10"/>
    </row>
    <row r="7332" spans="1:24" x14ac:dyDescent="0.2">
      <c r="A7332" s="3">
        <v>45874</v>
      </c>
      <c r="B7332" s="9">
        <v>-50</v>
      </c>
      <c r="C7332" s="9" t="s">
        <v>172</v>
      </c>
      <c r="D7332" s="10"/>
      <c r="E7332" s="9" t="s">
        <v>4048</v>
      </c>
      <c r="F7332" s="9" t="s">
        <v>5537</v>
      </c>
      <c r="G7332" s="9" t="s">
        <v>5506</v>
      </c>
      <c r="H7332" s="10" t="s">
        <v>4048</v>
      </c>
      <c r="I7332" s="10"/>
      <c r="J7332" s="10"/>
      <c r="K7332" s="10"/>
      <c r="L7332" s="10"/>
      <c r="M7332" s="10"/>
      <c r="N7332" s="10"/>
      <c r="O7332" s="10"/>
      <c r="P7332" s="10"/>
      <c r="Q7332" s="10"/>
      <c r="R7332" s="10"/>
      <c r="S7332" s="10"/>
      <c r="T7332" s="10"/>
      <c r="U7332" s="10"/>
      <c r="V7332" s="10"/>
      <c r="W7332" s="10"/>
      <c r="X7332" s="10"/>
    </row>
    <row r="7333" spans="1:24" x14ac:dyDescent="0.2">
      <c r="A7333" s="3">
        <v>45776</v>
      </c>
      <c r="B7333" s="9">
        <v>-3200</v>
      </c>
      <c r="C7333" s="9" t="s">
        <v>172</v>
      </c>
      <c r="D7333" s="10"/>
      <c r="E7333" s="9" t="s">
        <v>3813</v>
      </c>
      <c r="F7333" s="9" t="s">
        <v>5537</v>
      </c>
      <c r="G7333" s="9" t="s">
        <v>5506</v>
      </c>
      <c r="H7333" s="10" t="s">
        <v>3813</v>
      </c>
      <c r="I7333" s="10"/>
      <c r="J7333" s="10"/>
      <c r="K7333" s="10"/>
      <c r="L7333" s="10"/>
      <c r="M7333" s="10"/>
      <c r="N7333" s="10"/>
      <c r="O7333" s="10"/>
      <c r="P7333" s="10"/>
      <c r="Q7333" s="10"/>
      <c r="R7333" s="10"/>
      <c r="S7333" s="10"/>
      <c r="T7333" s="10"/>
      <c r="U7333" s="10"/>
      <c r="V7333" s="10"/>
      <c r="W7333" s="10"/>
      <c r="X7333" s="10"/>
    </row>
    <row r="7334" spans="1:24" x14ac:dyDescent="0.2">
      <c r="A7334" s="3">
        <v>45865</v>
      </c>
      <c r="B7334" s="9">
        <v>-2728</v>
      </c>
      <c r="C7334" s="9" t="s">
        <v>172</v>
      </c>
      <c r="D7334" s="10"/>
      <c r="E7334" s="9" t="s">
        <v>3813</v>
      </c>
      <c r="F7334" s="9" t="s">
        <v>5537</v>
      </c>
      <c r="G7334" s="9" t="s">
        <v>5506</v>
      </c>
      <c r="H7334" s="10" t="s">
        <v>3813</v>
      </c>
      <c r="I7334" s="10"/>
      <c r="J7334" s="10"/>
      <c r="K7334" s="10"/>
      <c r="L7334" s="10"/>
      <c r="M7334" s="10"/>
      <c r="N7334" s="10"/>
      <c r="O7334" s="10"/>
      <c r="P7334" s="10"/>
      <c r="Q7334" s="10"/>
      <c r="R7334" s="10"/>
      <c r="S7334" s="10"/>
      <c r="T7334" s="10"/>
      <c r="U7334" s="10"/>
      <c r="V7334" s="10"/>
      <c r="W7334" s="10"/>
      <c r="X7334" s="10"/>
    </row>
    <row r="7335" spans="1:24" x14ac:dyDescent="0.2">
      <c r="A7335" s="3">
        <v>45899</v>
      </c>
      <c r="B7335" s="9">
        <v>-2900</v>
      </c>
      <c r="C7335" s="9" t="s">
        <v>172</v>
      </c>
      <c r="D7335" s="10"/>
      <c r="E7335" s="9" t="s">
        <v>3813</v>
      </c>
      <c r="F7335" s="9" t="s">
        <v>5537</v>
      </c>
      <c r="G7335" s="9" t="s">
        <v>5506</v>
      </c>
      <c r="H7335" s="10" t="s">
        <v>3813</v>
      </c>
      <c r="I7335" s="10"/>
      <c r="J7335" s="10"/>
      <c r="K7335" s="10"/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</row>
    <row r="7336" spans="1:24" x14ac:dyDescent="0.2">
      <c r="A7336" s="3">
        <v>45906</v>
      </c>
      <c r="B7336" s="9">
        <v>-50</v>
      </c>
      <c r="C7336" s="9" t="s">
        <v>172</v>
      </c>
      <c r="D7336" s="10"/>
      <c r="E7336" s="9" t="s">
        <v>3813</v>
      </c>
      <c r="F7336" s="9" t="s">
        <v>5537</v>
      </c>
      <c r="G7336" s="9" t="s">
        <v>5506</v>
      </c>
      <c r="H7336" s="10" t="s">
        <v>3813</v>
      </c>
      <c r="I7336" s="10"/>
      <c r="J7336" s="10"/>
      <c r="K7336" s="10"/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</row>
    <row r="7337" spans="1:24" x14ac:dyDescent="0.2">
      <c r="A7337" s="3">
        <v>45930</v>
      </c>
      <c r="B7337" s="9">
        <v>-3000</v>
      </c>
      <c r="C7337" s="9" t="s">
        <v>172</v>
      </c>
      <c r="D7337" s="10"/>
      <c r="E7337" s="9" t="s">
        <v>3813</v>
      </c>
      <c r="F7337" s="9" t="s">
        <v>5537</v>
      </c>
      <c r="G7337" s="9" t="s">
        <v>5506</v>
      </c>
      <c r="H7337" s="10" t="s">
        <v>3813</v>
      </c>
      <c r="I7337" s="10"/>
      <c r="J7337" s="10"/>
      <c r="K7337" s="10"/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</row>
    <row r="7338" spans="1:24" x14ac:dyDescent="0.2">
      <c r="A7338" s="3">
        <v>45958</v>
      </c>
      <c r="B7338" s="9">
        <v>-2550</v>
      </c>
      <c r="C7338" s="9" t="s">
        <v>172</v>
      </c>
      <c r="D7338" s="10"/>
      <c r="E7338" s="9" t="s">
        <v>3813</v>
      </c>
      <c r="F7338" s="9" t="s">
        <v>5537</v>
      </c>
      <c r="G7338" s="9" t="s">
        <v>5506</v>
      </c>
      <c r="H7338" s="10" t="s">
        <v>3813</v>
      </c>
      <c r="I7338" s="10"/>
      <c r="J7338" s="10"/>
      <c r="K7338" s="10"/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</row>
    <row r="7339" spans="1:24" x14ac:dyDescent="0.2">
      <c r="A7339" s="3">
        <v>45966</v>
      </c>
      <c r="B7339" s="9">
        <v>-70</v>
      </c>
      <c r="C7339" s="9" t="s">
        <v>172</v>
      </c>
      <c r="D7339" s="10"/>
      <c r="E7339" s="9" t="s">
        <v>3813</v>
      </c>
      <c r="F7339" s="9" t="s">
        <v>5537</v>
      </c>
      <c r="G7339" s="9" t="s">
        <v>5506</v>
      </c>
      <c r="H7339" s="10" t="s">
        <v>3813</v>
      </c>
      <c r="I7339" s="10"/>
      <c r="J7339" s="10"/>
      <c r="K7339" s="10"/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</row>
    <row r="7340" spans="1:24" x14ac:dyDescent="0.2">
      <c r="A7340" s="3">
        <v>45966</v>
      </c>
      <c r="B7340" s="9">
        <v>-70</v>
      </c>
      <c r="C7340" s="9" t="s">
        <v>172</v>
      </c>
      <c r="D7340" s="10"/>
      <c r="E7340" s="9" t="s">
        <v>3813</v>
      </c>
      <c r="F7340" s="9" t="s">
        <v>5537</v>
      </c>
      <c r="G7340" s="9" t="s">
        <v>5492</v>
      </c>
      <c r="H7340" s="10" t="s">
        <v>3813</v>
      </c>
      <c r="I7340" s="10"/>
      <c r="J7340" s="10"/>
      <c r="K7340" s="10"/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</row>
    <row r="7341" spans="1:24" x14ac:dyDescent="0.2">
      <c r="A7341" s="3">
        <v>45991</v>
      </c>
      <c r="B7341" s="9">
        <v>-2800</v>
      </c>
      <c r="C7341" s="9" t="s">
        <v>172</v>
      </c>
      <c r="D7341" s="10"/>
      <c r="E7341" s="9" t="s">
        <v>3813</v>
      </c>
      <c r="F7341" s="9" t="s">
        <v>5537</v>
      </c>
      <c r="G7341" s="9" t="s">
        <v>5492</v>
      </c>
      <c r="H7341" s="10" t="s">
        <v>3813</v>
      </c>
      <c r="I7341" s="10"/>
      <c r="J7341" s="10"/>
      <c r="K7341" s="10"/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</row>
    <row r="7342" spans="1:24" x14ac:dyDescent="0.2">
      <c r="A7342" s="3">
        <v>45866</v>
      </c>
      <c r="B7342" s="9">
        <v>-15.19</v>
      </c>
      <c r="C7342" s="9" t="s">
        <v>172</v>
      </c>
      <c r="D7342" s="10"/>
      <c r="E7342" s="9" t="s">
        <v>4409</v>
      </c>
      <c r="F7342" s="9" t="s">
        <v>5537</v>
      </c>
      <c r="G7342" s="9" t="s">
        <v>5492</v>
      </c>
      <c r="H7342" s="10" t="s">
        <v>4409</v>
      </c>
      <c r="I7342" s="10"/>
      <c r="J7342" s="10"/>
      <c r="K7342" s="10"/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</row>
    <row r="7343" spans="1:24" x14ac:dyDescent="0.2">
      <c r="A7343" s="3">
        <v>45940</v>
      </c>
      <c r="B7343" s="9">
        <v>-130</v>
      </c>
      <c r="C7343" s="9" t="s">
        <v>172</v>
      </c>
      <c r="D7343" s="10"/>
      <c r="E7343" s="9" t="s">
        <v>4878</v>
      </c>
      <c r="F7343" s="9" t="s">
        <v>5537</v>
      </c>
      <c r="G7343" s="9" t="s">
        <v>5492</v>
      </c>
      <c r="H7343" s="10" t="s">
        <v>4878</v>
      </c>
      <c r="I7343" s="10"/>
      <c r="J7343" s="10"/>
      <c r="K7343" s="10"/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</row>
    <row r="7344" spans="1:24" x14ac:dyDescent="0.2">
      <c r="A7344" s="3">
        <v>45879</v>
      </c>
      <c r="B7344" s="9">
        <v>-50</v>
      </c>
      <c r="C7344" s="9" t="s">
        <v>172</v>
      </c>
      <c r="D7344" s="10"/>
      <c r="E7344" s="9" t="s">
        <v>4489</v>
      </c>
      <c r="F7344" s="9" t="s">
        <v>5537</v>
      </c>
      <c r="G7344" s="9" t="s">
        <v>5492</v>
      </c>
      <c r="H7344" s="10" t="s">
        <v>4489</v>
      </c>
      <c r="I7344" s="10"/>
      <c r="J7344" s="10"/>
      <c r="K7344" s="10"/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</row>
    <row r="7345" spans="1:24" x14ac:dyDescent="0.2">
      <c r="A7345" s="3">
        <v>45892</v>
      </c>
      <c r="B7345" s="9">
        <v>-120</v>
      </c>
      <c r="C7345" s="9" t="s">
        <v>172</v>
      </c>
      <c r="D7345" s="10"/>
      <c r="E7345" s="9" t="s">
        <v>4563</v>
      </c>
      <c r="F7345" s="9" t="s">
        <v>5537</v>
      </c>
      <c r="G7345" s="9" t="s">
        <v>5492</v>
      </c>
      <c r="H7345" s="10" t="s">
        <v>4563</v>
      </c>
      <c r="I7345" s="10"/>
      <c r="J7345" s="10"/>
      <c r="K7345" s="10"/>
      <c r="L7345" s="10"/>
      <c r="M7345" s="10"/>
      <c r="N7345" s="10"/>
      <c r="O7345" s="10"/>
      <c r="P7345" s="10"/>
      <c r="Q7345" s="10"/>
      <c r="R7345" s="10"/>
      <c r="S7345" s="10"/>
      <c r="T7345" s="10"/>
      <c r="U7345" s="10"/>
      <c r="V7345" s="10"/>
      <c r="W7345" s="10"/>
      <c r="X7345" s="10"/>
    </row>
    <row r="7346" spans="1:24" x14ac:dyDescent="0.2">
      <c r="A7346" s="3">
        <v>45971</v>
      </c>
      <c r="B7346" s="9">
        <v>-80</v>
      </c>
      <c r="C7346" s="9" t="s">
        <v>172</v>
      </c>
      <c r="D7346" s="10"/>
      <c r="E7346" s="9" t="s">
        <v>5282</v>
      </c>
      <c r="F7346" s="9" t="s">
        <v>5537</v>
      </c>
      <c r="G7346" s="9" t="s">
        <v>5492</v>
      </c>
      <c r="H7346" s="10" t="s">
        <v>5282</v>
      </c>
      <c r="I7346" s="10"/>
      <c r="J7346" s="10"/>
      <c r="K7346" s="10"/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</row>
    <row r="7347" spans="1:24" x14ac:dyDescent="0.2">
      <c r="A7347" s="3">
        <v>45899</v>
      </c>
      <c r="B7347" s="9">
        <v>-2000</v>
      </c>
      <c r="C7347" s="9" t="s">
        <v>172</v>
      </c>
      <c r="D7347" s="10"/>
      <c r="E7347" s="9" t="s">
        <v>4624</v>
      </c>
      <c r="F7347" s="9" t="s">
        <v>5537</v>
      </c>
      <c r="G7347" s="9" t="s">
        <v>5492</v>
      </c>
      <c r="H7347" s="10" t="s">
        <v>4624</v>
      </c>
      <c r="I7347" s="10"/>
      <c r="J7347" s="10"/>
      <c r="K7347" s="10"/>
      <c r="L7347" s="10"/>
      <c r="M7347" s="10"/>
      <c r="N7347" s="10"/>
      <c r="O7347" s="10"/>
      <c r="P7347" s="10"/>
      <c r="Q7347" s="10"/>
      <c r="R7347" s="10"/>
      <c r="S7347" s="10"/>
      <c r="T7347" s="10"/>
      <c r="U7347" s="10"/>
      <c r="V7347" s="10"/>
      <c r="W7347" s="10"/>
      <c r="X7347" s="10"/>
    </row>
    <row r="7348" spans="1:24" x14ac:dyDescent="0.2">
      <c r="A7348" s="3">
        <v>45930</v>
      </c>
      <c r="B7348" s="9">
        <v>-10</v>
      </c>
      <c r="C7348" s="9" t="s">
        <v>172</v>
      </c>
      <c r="D7348" s="10"/>
      <c r="E7348" s="9" t="s">
        <v>4829</v>
      </c>
      <c r="F7348" s="9" t="s">
        <v>5537</v>
      </c>
      <c r="G7348" s="9" t="s">
        <v>5492</v>
      </c>
      <c r="H7348" s="10" t="s">
        <v>4829</v>
      </c>
      <c r="I7348" s="10"/>
      <c r="J7348" s="10"/>
      <c r="K7348" s="10"/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</row>
    <row r="7349" spans="1:24" x14ac:dyDescent="0.2">
      <c r="A7349" s="3">
        <v>45931</v>
      </c>
      <c r="B7349" s="9">
        <v>-9750</v>
      </c>
      <c r="C7349" s="9" t="s">
        <v>172</v>
      </c>
      <c r="D7349" s="10"/>
      <c r="E7349" s="9" t="s">
        <v>4829</v>
      </c>
      <c r="F7349" s="9" t="s">
        <v>5537</v>
      </c>
      <c r="G7349" s="9" t="s">
        <v>5492</v>
      </c>
      <c r="H7349" s="10" t="s">
        <v>4829</v>
      </c>
      <c r="I7349" s="10"/>
      <c r="J7349" s="10"/>
      <c r="K7349" s="10"/>
      <c r="L7349" s="10"/>
      <c r="M7349" s="10"/>
      <c r="N7349" s="10"/>
      <c r="O7349" s="10"/>
      <c r="P7349" s="10"/>
      <c r="Q7349" s="10"/>
      <c r="R7349" s="10"/>
      <c r="S7349" s="10"/>
      <c r="T7349" s="10"/>
      <c r="U7349" s="10"/>
      <c r="V7349" s="10"/>
      <c r="W7349" s="10"/>
      <c r="X7349" s="10"/>
    </row>
    <row r="7350" spans="1:24" x14ac:dyDescent="0.2">
      <c r="A7350" s="3">
        <v>45978</v>
      </c>
      <c r="B7350" s="9">
        <v>-7000</v>
      </c>
      <c r="C7350" s="9" t="s">
        <v>172</v>
      </c>
      <c r="D7350" s="10"/>
      <c r="E7350" s="9" t="s">
        <v>4829</v>
      </c>
      <c r="F7350" s="9" t="s">
        <v>5537</v>
      </c>
      <c r="G7350" s="9" t="s">
        <v>5492</v>
      </c>
      <c r="H7350" s="10" t="s">
        <v>4829</v>
      </c>
      <c r="I7350" s="10"/>
      <c r="J7350" s="10"/>
      <c r="K7350" s="10"/>
      <c r="L7350" s="10"/>
      <c r="M7350" s="10"/>
      <c r="N7350" s="10"/>
      <c r="O7350" s="10"/>
      <c r="P7350" s="10"/>
      <c r="Q7350" s="10"/>
      <c r="R7350" s="10"/>
      <c r="S7350" s="10"/>
      <c r="T7350" s="10"/>
      <c r="U7350" s="10"/>
      <c r="V7350" s="10"/>
      <c r="W7350" s="10"/>
      <c r="X7350" s="10"/>
    </row>
    <row r="7351" spans="1:24" x14ac:dyDescent="0.2">
      <c r="A7351" s="3">
        <v>45977</v>
      </c>
      <c r="B7351" s="9">
        <v>-500</v>
      </c>
      <c r="C7351" s="9" t="s">
        <v>172</v>
      </c>
      <c r="D7351" s="10"/>
      <c r="E7351" s="9" t="s">
        <v>5299</v>
      </c>
      <c r="F7351" s="9" t="s">
        <v>5537</v>
      </c>
      <c r="G7351" s="9" t="s">
        <v>5492</v>
      </c>
      <c r="H7351" s="10" t="s">
        <v>5299</v>
      </c>
      <c r="I7351" s="10"/>
      <c r="J7351" s="10"/>
      <c r="K7351" s="10"/>
      <c r="L7351" s="10"/>
      <c r="M7351" s="10"/>
      <c r="N7351" s="10"/>
      <c r="O7351" s="10"/>
      <c r="P7351" s="10"/>
      <c r="Q7351" s="10"/>
      <c r="R7351" s="10"/>
      <c r="S7351" s="10"/>
      <c r="T7351" s="10"/>
      <c r="U7351" s="10"/>
      <c r="V7351" s="10"/>
      <c r="W7351" s="10"/>
      <c r="X7351" s="10"/>
    </row>
    <row r="7352" spans="1:24" x14ac:dyDescent="0.2">
      <c r="A7352" s="3">
        <v>45794</v>
      </c>
      <c r="B7352" s="9">
        <v>-160</v>
      </c>
      <c r="C7352" s="9" t="s">
        <v>172</v>
      </c>
      <c r="D7352" s="10"/>
      <c r="E7352" s="9" t="s">
        <v>3945</v>
      </c>
      <c r="F7352" s="9" t="s">
        <v>5537</v>
      </c>
      <c r="G7352" s="9" t="s">
        <v>5492</v>
      </c>
      <c r="H7352" s="10" t="s">
        <v>3945</v>
      </c>
      <c r="I7352" s="10"/>
      <c r="J7352" s="10"/>
      <c r="K7352" s="10"/>
      <c r="L7352" s="10"/>
      <c r="M7352" s="10"/>
      <c r="N7352" s="10"/>
      <c r="O7352" s="10"/>
      <c r="P7352" s="10"/>
      <c r="Q7352" s="10"/>
      <c r="R7352" s="10"/>
      <c r="S7352" s="10"/>
      <c r="T7352" s="10"/>
      <c r="U7352" s="10"/>
      <c r="V7352" s="10"/>
      <c r="W7352" s="10"/>
      <c r="X7352" s="10"/>
    </row>
    <row r="7353" spans="1:24" x14ac:dyDescent="0.2">
      <c r="A7353" s="3">
        <v>45847</v>
      </c>
      <c r="B7353" s="9">
        <v>-145</v>
      </c>
      <c r="C7353" s="9" t="s">
        <v>172</v>
      </c>
      <c r="D7353" s="10"/>
      <c r="E7353" s="9" t="s">
        <v>4290</v>
      </c>
      <c r="F7353" s="9" t="s">
        <v>5537</v>
      </c>
      <c r="G7353" s="9" t="s">
        <v>5492</v>
      </c>
      <c r="H7353" s="10" t="s">
        <v>4290</v>
      </c>
      <c r="I7353" s="10"/>
      <c r="J7353" s="10"/>
      <c r="K7353" s="10"/>
      <c r="L7353" s="10"/>
      <c r="M7353" s="10"/>
      <c r="N7353" s="10"/>
      <c r="O7353" s="10"/>
      <c r="P7353" s="10"/>
      <c r="Q7353" s="10"/>
      <c r="R7353" s="10"/>
      <c r="S7353" s="10"/>
      <c r="T7353" s="10"/>
      <c r="U7353" s="10"/>
      <c r="V7353" s="10"/>
      <c r="W7353" s="10"/>
      <c r="X7353" s="10"/>
    </row>
    <row r="7354" spans="1:24" x14ac:dyDescent="0.2">
      <c r="A7354" s="3">
        <v>45791</v>
      </c>
      <c r="B7354" s="9">
        <v>-5000</v>
      </c>
      <c r="C7354" s="9" t="s">
        <v>172</v>
      </c>
      <c r="D7354" s="10"/>
      <c r="E7354" s="9" t="s">
        <v>1006</v>
      </c>
      <c r="F7354" s="9" t="s">
        <v>5537</v>
      </c>
      <c r="G7354" s="9" t="s">
        <v>5492</v>
      </c>
      <c r="H7354" s="10" t="s">
        <v>5681</v>
      </c>
      <c r="I7354" s="10"/>
      <c r="J7354" s="10"/>
      <c r="K7354" s="10"/>
      <c r="L7354" s="10"/>
      <c r="M7354" s="10"/>
      <c r="N7354" s="10"/>
      <c r="O7354" s="10"/>
      <c r="P7354" s="10"/>
      <c r="Q7354" s="10"/>
      <c r="R7354" s="10"/>
      <c r="S7354" s="10"/>
      <c r="T7354" s="10"/>
      <c r="U7354" s="10"/>
      <c r="V7354" s="10"/>
      <c r="W7354" s="10"/>
      <c r="X7354" s="10"/>
    </row>
    <row r="7355" spans="1:24" x14ac:dyDescent="0.2">
      <c r="A7355" s="3">
        <v>45803</v>
      </c>
      <c r="B7355" s="9">
        <v>-500</v>
      </c>
      <c r="C7355" s="9" t="s">
        <v>172</v>
      </c>
      <c r="D7355" s="10"/>
      <c r="E7355" s="9" t="s">
        <v>1006</v>
      </c>
      <c r="F7355" s="9" t="s">
        <v>5537</v>
      </c>
      <c r="G7355" s="9" t="s">
        <v>5492</v>
      </c>
      <c r="H7355" s="10" t="s">
        <v>5681</v>
      </c>
      <c r="I7355" s="10"/>
      <c r="J7355" s="10"/>
      <c r="K7355" s="10"/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</row>
    <row r="7356" spans="1:24" x14ac:dyDescent="0.2">
      <c r="A7356" s="3">
        <v>45820</v>
      </c>
      <c r="B7356" s="9">
        <v>-5000</v>
      </c>
      <c r="C7356" s="9" t="s">
        <v>172</v>
      </c>
      <c r="D7356" s="10"/>
      <c r="E7356" s="9" t="s">
        <v>1006</v>
      </c>
      <c r="F7356" s="9" t="s">
        <v>5537</v>
      </c>
      <c r="G7356" s="9" t="s">
        <v>5492</v>
      </c>
      <c r="H7356" s="10" t="s">
        <v>5681</v>
      </c>
      <c r="I7356" s="10"/>
      <c r="J7356" s="10"/>
      <c r="K7356" s="10"/>
      <c r="L7356" s="10"/>
      <c r="M7356" s="10"/>
      <c r="N7356" s="10"/>
      <c r="O7356" s="10"/>
      <c r="P7356" s="10"/>
      <c r="Q7356" s="10"/>
      <c r="R7356" s="10"/>
      <c r="S7356" s="10"/>
      <c r="T7356" s="10"/>
      <c r="U7356" s="10"/>
      <c r="V7356" s="10"/>
      <c r="W7356" s="10"/>
      <c r="X7356" s="10"/>
    </row>
    <row r="7357" spans="1:24" x14ac:dyDescent="0.2">
      <c r="A7357" s="3">
        <v>45839</v>
      </c>
      <c r="B7357" s="9">
        <v>-500</v>
      </c>
      <c r="C7357" s="9" t="s">
        <v>172</v>
      </c>
      <c r="D7357" s="10"/>
      <c r="E7357" s="9" t="s">
        <v>1006</v>
      </c>
      <c r="F7357" s="9" t="s">
        <v>5537</v>
      </c>
      <c r="G7357" s="9" t="s">
        <v>5492</v>
      </c>
      <c r="H7357" s="10" t="s">
        <v>5681</v>
      </c>
      <c r="I7357" s="10"/>
      <c r="J7357" s="10"/>
      <c r="K7357" s="10"/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</row>
    <row r="7358" spans="1:24" x14ac:dyDescent="0.2">
      <c r="A7358" s="3">
        <v>45854</v>
      </c>
      <c r="B7358" s="9">
        <v>-4500</v>
      </c>
      <c r="C7358" s="9" t="s">
        <v>172</v>
      </c>
      <c r="D7358" s="10"/>
      <c r="E7358" s="9" t="s">
        <v>1006</v>
      </c>
      <c r="F7358" s="9" t="s">
        <v>5537</v>
      </c>
      <c r="G7358" s="9" t="s">
        <v>5492</v>
      </c>
      <c r="H7358" s="10" t="s">
        <v>5681</v>
      </c>
      <c r="I7358" s="10"/>
      <c r="J7358" s="10"/>
      <c r="K7358" s="10"/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</row>
    <row r="7359" spans="1:24" hidden="1" x14ac:dyDescent="0.2">
      <c r="A7359" s="3">
        <v>45307</v>
      </c>
      <c r="B7359" s="9">
        <v>-41.94</v>
      </c>
      <c r="C7359" s="9" t="s">
        <v>27</v>
      </c>
      <c r="D7359" s="9" t="s">
        <v>28</v>
      </c>
      <c r="E7359" s="9" t="s">
        <v>1598</v>
      </c>
      <c r="F7359" s="9" t="s">
        <v>84</v>
      </c>
      <c r="G7359" s="9" t="s">
        <v>85</v>
      </c>
      <c r="H7359" s="9" t="s">
        <v>5489</v>
      </c>
      <c r="I7359" s="10"/>
      <c r="J7359" s="10"/>
      <c r="K7359" s="10"/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</row>
    <row r="7360" spans="1:24" hidden="1" x14ac:dyDescent="0.2">
      <c r="A7360" s="3">
        <v>45925</v>
      </c>
      <c r="B7360" s="9">
        <v>-32.32</v>
      </c>
      <c r="C7360" s="9" t="s">
        <v>27</v>
      </c>
      <c r="D7360" s="9" t="s">
        <v>28</v>
      </c>
      <c r="E7360" s="9" t="s">
        <v>4791</v>
      </c>
      <c r="F7360" s="9" t="s">
        <v>84</v>
      </c>
      <c r="G7360" s="9" t="s">
        <v>85</v>
      </c>
      <c r="H7360" s="9" t="s">
        <v>5489</v>
      </c>
      <c r="I7360" s="10"/>
      <c r="J7360" s="10"/>
      <c r="K7360" s="10"/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</row>
    <row r="7361" spans="1:24" hidden="1" x14ac:dyDescent="0.2">
      <c r="A7361" s="3">
        <v>46006</v>
      </c>
      <c r="B7361" s="9">
        <v>-17.170000000000002</v>
      </c>
      <c r="C7361" s="9" t="s">
        <v>27</v>
      </c>
      <c r="D7361" s="9" t="s">
        <v>28</v>
      </c>
      <c r="E7361" s="9" t="s">
        <v>4791</v>
      </c>
      <c r="F7361" s="9" t="s">
        <v>84</v>
      </c>
      <c r="G7361" s="9" t="s">
        <v>85</v>
      </c>
      <c r="H7361" s="9" t="s">
        <v>5489</v>
      </c>
      <c r="I7361" s="10"/>
      <c r="J7361" s="10"/>
      <c r="K7361" s="10"/>
      <c r="L7361" s="10"/>
      <c r="M7361" s="10"/>
      <c r="N7361" s="10"/>
      <c r="O7361" s="10"/>
      <c r="P7361" s="10"/>
      <c r="Q7361" s="10"/>
      <c r="R7361" s="10"/>
      <c r="S7361" s="10"/>
      <c r="T7361" s="10"/>
      <c r="U7361" s="10"/>
      <c r="V7361" s="10"/>
      <c r="W7361" s="10"/>
      <c r="X7361" s="10"/>
    </row>
    <row r="7362" spans="1:24" hidden="1" x14ac:dyDescent="0.2">
      <c r="A7362" s="3">
        <v>45348</v>
      </c>
      <c r="B7362" s="9">
        <v>-18</v>
      </c>
      <c r="C7362" s="9" t="s">
        <v>27</v>
      </c>
      <c r="D7362" s="9" t="s">
        <v>28</v>
      </c>
      <c r="E7362" s="9" t="s">
        <v>1415</v>
      </c>
      <c r="F7362" s="9" t="s">
        <v>84</v>
      </c>
      <c r="G7362" s="9" t="s">
        <v>85</v>
      </c>
      <c r="H7362" s="9" t="s">
        <v>371</v>
      </c>
      <c r="I7362" s="10"/>
      <c r="J7362" s="10"/>
      <c r="K7362" s="10"/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</row>
    <row r="7363" spans="1:24" hidden="1" x14ac:dyDescent="0.2">
      <c r="A7363" s="3">
        <v>45544</v>
      </c>
      <c r="B7363" s="9">
        <v>-18</v>
      </c>
      <c r="C7363" s="9" t="s">
        <v>27</v>
      </c>
      <c r="D7363" s="9" t="s">
        <v>28</v>
      </c>
      <c r="E7363" s="9" t="s">
        <v>1415</v>
      </c>
      <c r="F7363" s="9" t="s">
        <v>84</v>
      </c>
      <c r="G7363" s="9" t="s">
        <v>85</v>
      </c>
      <c r="H7363" s="9" t="s">
        <v>371</v>
      </c>
      <c r="I7363" s="10"/>
      <c r="J7363" s="10"/>
      <c r="K7363" s="10"/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</row>
    <row r="7364" spans="1:24" hidden="1" x14ac:dyDescent="0.2">
      <c r="A7364" s="3">
        <v>45607</v>
      </c>
      <c r="B7364" s="9">
        <v>-18</v>
      </c>
      <c r="C7364" s="9" t="s">
        <v>27</v>
      </c>
      <c r="D7364" s="9" t="s">
        <v>28</v>
      </c>
      <c r="E7364" s="9" t="s">
        <v>1415</v>
      </c>
      <c r="F7364" s="9" t="s">
        <v>84</v>
      </c>
      <c r="G7364" s="9" t="s">
        <v>85</v>
      </c>
      <c r="H7364" s="9" t="s">
        <v>371</v>
      </c>
      <c r="I7364" s="10"/>
      <c r="J7364" s="10"/>
      <c r="K7364" s="10"/>
      <c r="L7364" s="10"/>
      <c r="M7364" s="10"/>
      <c r="N7364" s="10"/>
      <c r="O7364" s="10"/>
      <c r="P7364" s="10"/>
      <c r="Q7364" s="10"/>
      <c r="R7364" s="10"/>
      <c r="S7364" s="10"/>
      <c r="T7364" s="10"/>
      <c r="U7364" s="10"/>
      <c r="V7364" s="10"/>
      <c r="W7364" s="10"/>
      <c r="X7364" s="10"/>
    </row>
    <row r="7365" spans="1:24" hidden="1" x14ac:dyDescent="0.2">
      <c r="A7365" s="3">
        <v>45866</v>
      </c>
      <c r="B7365" s="9">
        <v>-20</v>
      </c>
      <c r="C7365" s="9" t="s">
        <v>27</v>
      </c>
      <c r="D7365" s="9" t="s">
        <v>28</v>
      </c>
      <c r="E7365" s="9" t="s">
        <v>1415</v>
      </c>
      <c r="F7365" s="9" t="s">
        <v>84</v>
      </c>
      <c r="G7365" s="9" t="s">
        <v>85</v>
      </c>
      <c r="H7365" s="9" t="s">
        <v>371</v>
      </c>
      <c r="I7365" s="10"/>
      <c r="J7365" s="10"/>
      <c r="K7365" s="10"/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</row>
    <row r="7366" spans="1:24" hidden="1" x14ac:dyDescent="0.2">
      <c r="A7366" s="3">
        <v>45908</v>
      </c>
      <c r="B7366" s="9">
        <v>-20</v>
      </c>
      <c r="C7366" s="9" t="s">
        <v>27</v>
      </c>
      <c r="D7366" s="9" t="s">
        <v>28</v>
      </c>
      <c r="E7366" s="9" t="s">
        <v>1415</v>
      </c>
      <c r="F7366" s="9" t="s">
        <v>84</v>
      </c>
      <c r="G7366" s="9" t="s">
        <v>85</v>
      </c>
      <c r="H7366" s="9" t="s">
        <v>371</v>
      </c>
      <c r="I7366" s="10"/>
      <c r="J7366" s="10"/>
      <c r="K7366" s="10"/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</row>
    <row r="7367" spans="1:24" hidden="1" x14ac:dyDescent="0.2">
      <c r="A7367" s="3">
        <v>45524</v>
      </c>
      <c r="B7367" s="9">
        <v>-2.5</v>
      </c>
      <c r="C7367" s="9" t="s">
        <v>27</v>
      </c>
      <c r="D7367" s="9" t="s">
        <v>28</v>
      </c>
      <c r="E7367" s="9" t="s">
        <v>997</v>
      </c>
      <c r="F7367" s="9" t="s">
        <v>84</v>
      </c>
      <c r="G7367" s="9" t="s">
        <v>85</v>
      </c>
      <c r="H7367" s="9" t="s">
        <v>1525</v>
      </c>
      <c r="I7367" s="10"/>
      <c r="J7367" s="10"/>
      <c r="K7367" s="10"/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</row>
    <row r="7368" spans="1:24" hidden="1" x14ac:dyDescent="0.2">
      <c r="A7368" s="3">
        <v>45414</v>
      </c>
      <c r="B7368" s="9">
        <v>-31</v>
      </c>
      <c r="C7368" s="9" t="s">
        <v>27</v>
      </c>
      <c r="D7368" s="9" t="s">
        <v>28</v>
      </c>
      <c r="E7368" s="9" t="s">
        <v>2113</v>
      </c>
      <c r="F7368" s="9" t="s">
        <v>84</v>
      </c>
      <c r="G7368" s="9" t="s">
        <v>85</v>
      </c>
      <c r="H7368" s="9" t="s">
        <v>2114</v>
      </c>
      <c r="I7368" s="10"/>
      <c r="J7368" s="10"/>
      <c r="K7368" s="10"/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</row>
    <row r="7369" spans="1:24" hidden="1" x14ac:dyDescent="0.2">
      <c r="A7369" s="3">
        <v>45607</v>
      </c>
      <c r="B7369" s="9">
        <v>-79</v>
      </c>
      <c r="C7369" s="9" t="s">
        <v>27</v>
      </c>
      <c r="D7369" s="9" t="s">
        <v>28</v>
      </c>
      <c r="E7369" s="9" t="s">
        <v>3016</v>
      </c>
      <c r="F7369" s="9" t="s">
        <v>84</v>
      </c>
      <c r="G7369" s="9" t="s">
        <v>85</v>
      </c>
      <c r="H7369" s="9" t="s">
        <v>2114</v>
      </c>
      <c r="I7369" s="10"/>
      <c r="J7369" s="10"/>
      <c r="K7369" s="10"/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</row>
    <row r="7370" spans="1:24" hidden="1" x14ac:dyDescent="0.2">
      <c r="A7370" s="3">
        <v>45657</v>
      </c>
      <c r="B7370" s="9">
        <v>-4.0999999999999996</v>
      </c>
      <c r="C7370" s="9" t="s">
        <v>27</v>
      </c>
      <c r="D7370" s="9" t="s">
        <v>28</v>
      </c>
      <c r="E7370" s="9" t="s">
        <v>3293</v>
      </c>
      <c r="F7370" s="9" t="s">
        <v>84</v>
      </c>
      <c r="G7370" s="9" t="s">
        <v>85</v>
      </c>
      <c r="H7370" s="9" t="s">
        <v>2114</v>
      </c>
      <c r="I7370" s="10"/>
      <c r="J7370" s="10"/>
      <c r="K7370" s="10"/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</row>
    <row r="7371" spans="1:24" hidden="1" x14ac:dyDescent="0.2">
      <c r="A7371" s="3">
        <v>45663</v>
      </c>
      <c r="B7371" s="9">
        <v>-13</v>
      </c>
      <c r="C7371" s="9" t="s">
        <v>27</v>
      </c>
      <c r="D7371" s="9" t="s">
        <v>28</v>
      </c>
      <c r="E7371" s="9" t="s">
        <v>2113</v>
      </c>
      <c r="F7371" s="9" t="s">
        <v>84</v>
      </c>
      <c r="G7371" s="9" t="s">
        <v>85</v>
      </c>
      <c r="H7371" s="9" t="s">
        <v>2114</v>
      </c>
      <c r="I7371" s="10"/>
      <c r="J7371" s="10"/>
      <c r="K7371" s="10"/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</row>
    <row r="7372" spans="1:24" hidden="1" x14ac:dyDescent="0.2">
      <c r="A7372" s="3">
        <v>45408</v>
      </c>
      <c r="B7372" s="9">
        <v>-39</v>
      </c>
      <c r="C7372" s="9" t="s">
        <v>27</v>
      </c>
      <c r="D7372" s="9" t="s">
        <v>28</v>
      </c>
      <c r="E7372" s="9" t="s">
        <v>1477</v>
      </c>
      <c r="F7372" s="9" t="s">
        <v>84</v>
      </c>
      <c r="G7372" s="9" t="s">
        <v>986</v>
      </c>
      <c r="H7372" s="9" t="s">
        <v>5487</v>
      </c>
      <c r="I7372" s="10"/>
      <c r="J7372" s="10"/>
      <c r="K7372" s="10"/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</row>
    <row r="7373" spans="1:24" hidden="1" x14ac:dyDescent="0.2">
      <c r="A7373" s="3">
        <v>45411</v>
      </c>
      <c r="B7373" s="9">
        <v>-20</v>
      </c>
      <c r="C7373" s="9" t="s">
        <v>27</v>
      </c>
      <c r="D7373" s="9" t="s">
        <v>28</v>
      </c>
      <c r="E7373" s="9" t="s">
        <v>1477</v>
      </c>
      <c r="F7373" s="9" t="s">
        <v>84</v>
      </c>
      <c r="G7373" s="9" t="s">
        <v>986</v>
      </c>
      <c r="H7373" s="9" t="s">
        <v>5487</v>
      </c>
      <c r="I7373" s="10"/>
      <c r="J7373" s="10"/>
      <c r="K7373" s="10"/>
      <c r="L7373" s="10"/>
      <c r="M7373" s="10"/>
      <c r="N7373" s="10"/>
      <c r="O7373" s="10"/>
      <c r="P7373" s="10"/>
      <c r="Q7373" s="10"/>
      <c r="R7373" s="10"/>
      <c r="S7373" s="10"/>
      <c r="T7373" s="10"/>
      <c r="U7373" s="10"/>
      <c r="V7373" s="10"/>
      <c r="W7373" s="10"/>
      <c r="X7373" s="10"/>
    </row>
    <row r="7374" spans="1:24" hidden="1" x14ac:dyDescent="0.2">
      <c r="A7374" s="3">
        <v>45427</v>
      </c>
      <c r="B7374" s="9">
        <v>-28</v>
      </c>
      <c r="C7374" s="9" t="s">
        <v>27</v>
      </c>
      <c r="D7374" s="9" t="s">
        <v>28</v>
      </c>
      <c r="E7374" s="9" t="s">
        <v>985</v>
      </c>
      <c r="F7374" s="9" t="s">
        <v>84</v>
      </c>
      <c r="G7374" s="9" t="s">
        <v>986</v>
      </c>
      <c r="H7374" s="9" t="s">
        <v>5487</v>
      </c>
      <c r="I7374" s="10"/>
      <c r="J7374" s="10"/>
      <c r="K7374" s="10"/>
      <c r="L7374" s="10"/>
      <c r="M7374" s="10"/>
      <c r="N7374" s="10"/>
      <c r="O7374" s="10"/>
      <c r="P7374" s="10"/>
      <c r="Q7374" s="10"/>
      <c r="R7374" s="10"/>
      <c r="S7374" s="10"/>
      <c r="T7374" s="10"/>
      <c r="U7374" s="10"/>
      <c r="V7374" s="10"/>
      <c r="W7374" s="10"/>
      <c r="X7374" s="10"/>
    </row>
    <row r="7375" spans="1:24" hidden="1" x14ac:dyDescent="0.2">
      <c r="A7375" s="3">
        <v>45432</v>
      </c>
      <c r="B7375" s="9">
        <v>-16.600000000000001</v>
      </c>
      <c r="C7375" s="9" t="s">
        <v>27</v>
      </c>
      <c r="D7375" s="9" t="s">
        <v>28</v>
      </c>
      <c r="E7375" s="9" t="s">
        <v>985</v>
      </c>
      <c r="F7375" s="9" t="s">
        <v>84</v>
      </c>
      <c r="G7375" s="9" t="s">
        <v>986</v>
      </c>
      <c r="H7375" s="9" t="s">
        <v>5487</v>
      </c>
      <c r="I7375" s="10"/>
      <c r="J7375" s="10"/>
      <c r="K7375" s="10"/>
      <c r="L7375" s="10"/>
      <c r="M7375" s="10"/>
      <c r="N7375" s="10"/>
      <c r="O7375" s="10"/>
      <c r="P7375" s="10"/>
      <c r="Q7375" s="10"/>
      <c r="R7375" s="10"/>
      <c r="S7375" s="10"/>
      <c r="T7375" s="10"/>
      <c r="U7375" s="10"/>
      <c r="V7375" s="10"/>
      <c r="W7375" s="10"/>
      <c r="X7375" s="10"/>
    </row>
    <row r="7376" spans="1:24" hidden="1" x14ac:dyDescent="0.2">
      <c r="A7376" s="3">
        <v>46003</v>
      </c>
      <c r="B7376" s="9">
        <v>-16</v>
      </c>
      <c r="C7376" s="9" t="s">
        <v>27</v>
      </c>
      <c r="D7376" s="9" t="s">
        <v>28</v>
      </c>
      <c r="E7376" s="9" t="s">
        <v>5172</v>
      </c>
      <c r="F7376" s="9" t="s">
        <v>84</v>
      </c>
      <c r="G7376" s="9" t="s">
        <v>986</v>
      </c>
      <c r="H7376" s="9" t="s">
        <v>5487</v>
      </c>
      <c r="I7376" s="10"/>
      <c r="J7376" s="10"/>
      <c r="K7376" s="10"/>
      <c r="L7376" s="10"/>
      <c r="M7376" s="10"/>
      <c r="N7376" s="10"/>
      <c r="O7376" s="10"/>
      <c r="P7376" s="10"/>
      <c r="Q7376" s="10"/>
      <c r="R7376" s="10"/>
      <c r="S7376" s="10"/>
      <c r="T7376" s="10"/>
      <c r="U7376" s="10"/>
      <c r="V7376" s="10"/>
      <c r="W7376" s="10"/>
      <c r="X7376" s="10"/>
    </row>
    <row r="7377" spans="1:24" hidden="1" x14ac:dyDescent="0.2">
      <c r="A7377" s="3">
        <v>46014</v>
      </c>
      <c r="B7377" s="9">
        <v>-16</v>
      </c>
      <c r="C7377" s="9" t="s">
        <v>27</v>
      </c>
      <c r="D7377" s="9" t="s">
        <v>28</v>
      </c>
      <c r="E7377" s="9" t="s">
        <v>5172</v>
      </c>
      <c r="F7377" s="9" t="s">
        <v>84</v>
      </c>
      <c r="G7377" s="9" t="s">
        <v>986</v>
      </c>
      <c r="H7377" s="9" t="s">
        <v>5487</v>
      </c>
      <c r="I7377" s="10"/>
      <c r="J7377" s="10"/>
      <c r="K7377" s="10"/>
      <c r="L7377" s="10"/>
      <c r="M7377" s="10"/>
      <c r="N7377" s="10"/>
      <c r="O7377" s="10"/>
      <c r="P7377" s="10"/>
      <c r="Q7377" s="10"/>
      <c r="R7377" s="10"/>
      <c r="S7377" s="10"/>
      <c r="T7377" s="10"/>
      <c r="U7377" s="10"/>
      <c r="V7377" s="10"/>
      <c r="W7377" s="10"/>
      <c r="X7377" s="10"/>
    </row>
    <row r="7378" spans="1:24" hidden="1" x14ac:dyDescent="0.2">
      <c r="A7378" s="3">
        <v>46020</v>
      </c>
      <c r="B7378" s="9">
        <v>-10</v>
      </c>
      <c r="C7378" s="9" t="s">
        <v>27</v>
      </c>
      <c r="D7378" s="9" t="s">
        <v>28</v>
      </c>
      <c r="E7378" s="9" t="s">
        <v>5172</v>
      </c>
      <c r="F7378" s="9" t="s">
        <v>84</v>
      </c>
      <c r="G7378" s="9" t="s">
        <v>986</v>
      </c>
      <c r="H7378" s="9" t="s">
        <v>5487</v>
      </c>
      <c r="I7378" s="10"/>
      <c r="J7378" s="10"/>
      <c r="K7378" s="10"/>
      <c r="L7378" s="10"/>
      <c r="M7378" s="10"/>
      <c r="N7378" s="10"/>
      <c r="O7378" s="10"/>
      <c r="P7378" s="10"/>
      <c r="Q7378" s="10"/>
      <c r="R7378" s="10"/>
      <c r="S7378" s="10"/>
      <c r="T7378" s="10"/>
      <c r="U7378" s="10"/>
      <c r="V7378" s="10"/>
      <c r="W7378" s="10"/>
      <c r="X7378" s="10"/>
    </row>
    <row r="7379" spans="1:24" hidden="1" x14ac:dyDescent="0.2">
      <c r="A7379" s="3">
        <v>45986</v>
      </c>
      <c r="B7379" s="9">
        <v>-10</v>
      </c>
      <c r="C7379" s="9" t="s">
        <v>172</v>
      </c>
      <c r="D7379" s="10"/>
      <c r="E7379" s="9" t="s">
        <v>5333</v>
      </c>
      <c r="F7379" s="9" t="s">
        <v>84</v>
      </c>
      <c r="G7379" s="9" t="s">
        <v>986</v>
      </c>
      <c r="H7379" s="9" t="s">
        <v>5487</v>
      </c>
      <c r="I7379" s="10"/>
      <c r="J7379" s="10"/>
      <c r="K7379" s="10"/>
      <c r="L7379" s="10"/>
      <c r="M7379" s="10"/>
      <c r="N7379" s="10"/>
      <c r="O7379" s="10"/>
      <c r="P7379" s="10"/>
      <c r="Q7379" s="10"/>
      <c r="R7379" s="10"/>
      <c r="S7379" s="10"/>
      <c r="T7379" s="10"/>
      <c r="U7379" s="10"/>
      <c r="V7379" s="10"/>
      <c r="W7379" s="10"/>
      <c r="X7379" s="10"/>
    </row>
    <row r="7380" spans="1:24" hidden="1" x14ac:dyDescent="0.2">
      <c r="A7380" s="3">
        <v>45971</v>
      </c>
      <c r="B7380" s="9">
        <v>-2.5</v>
      </c>
      <c r="C7380" s="9" t="s">
        <v>27</v>
      </c>
      <c r="D7380" s="9" t="s">
        <v>28</v>
      </c>
      <c r="E7380" s="9" t="s">
        <v>4838</v>
      </c>
      <c r="F7380" s="9" t="s">
        <v>84</v>
      </c>
      <c r="G7380" s="9" t="s">
        <v>986</v>
      </c>
      <c r="H7380" s="9" t="s">
        <v>1181</v>
      </c>
      <c r="I7380" s="10"/>
      <c r="J7380" s="10"/>
      <c r="K7380" s="10"/>
      <c r="L7380" s="10"/>
      <c r="M7380" s="10"/>
      <c r="N7380" s="10"/>
      <c r="O7380" s="10"/>
      <c r="P7380" s="10"/>
      <c r="Q7380" s="10"/>
      <c r="R7380" s="10"/>
      <c r="S7380" s="10"/>
      <c r="T7380" s="10"/>
      <c r="U7380" s="10"/>
      <c r="V7380" s="10"/>
      <c r="W7380" s="10"/>
      <c r="X7380" s="10"/>
    </row>
    <row r="7381" spans="1:24" hidden="1" x14ac:dyDescent="0.2">
      <c r="A7381" s="3">
        <v>46000</v>
      </c>
      <c r="B7381" s="9">
        <v>-1</v>
      </c>
      <c r="C7381" s="9" t="s">
        <v>172</v>
      </c>
      <c r="D7381" s="10"/>
      <c r="E7381" s="9" t="s">
        <v>5398</v>
      </c>
      <c r="F7381" s="9" t="s">
        <v>84</v>
      </c>
      <c r="G7381" s="9" t="s">
        <v>986</v>
      </c>
      <c r="H7381" s="9" t="s">
        <v>1181</v>
      </c>
      <c r="I7381" s="10"/>
      <c r="J7381" s="10"/>
      <c r="K7381" s="10"/>
      <c r="L7381" s="10"/>
      <c r="M7381" s="10"/>
      <c r="N7381" s="10"/>
      <c r="O7381" s="10"/>
      <c r="P7381" s="10"/>
      <c r="Q7381" s="10"/>
      <c r="R7381" s="10"/>
      <c r="S7381" s="10"/>
      <c r="T7381" s="10"/>
      <c r="U7381" s="10"/>
      <c r="V7381" s="10"/>
      <c r="W7381" s="10"/>
      <c r="X7381" s="10"/>
    </row>
    <row r="7382" spans="1:24" hidden="1" x14ac:dyDescent="0.2">
      <c r="A7382" s="3">
        <v>45390</v>
      </c>
      <c r="B7382" s="9">
        <v>-20</v>
      </c>
      <c r="C7382" s="9" t="s">
        <v>27</v>
      </c>
      <c r="D7382" s="9" t="s">
        <v>28</v>
      </c>
      <c r="E7382" s="9" t="s">
        <v>1942</v>
      </c>
      <c r="F7382" s="9" t="s">
        <v>84</v>
      </c>
      <c r="G7382" s="9" t="s">
        <v>986</v>
      </c>
      <c r="H7382" s="9" t="s">
        <v>1181</v>
      </c>
      <c r="I7382" s="10"/>
      <c r="J7382" s="10"/>
      <c r="K7382" s="10"/>
      <c r="L7382" s="10"/>
      <c r="M7382" s="10"/>
      <c r="N7382" s="10"/>
      <c r="O7382" s="10"/>
      <c r="P7382" s="10"/>
      <c r="Q7382" s="10"/>
      <c r="R7382" s="10"/>
      <c r="S7382" s="10"/>
      <c r="T7382" s="10"/>
      <c r="U7382" s="10"/>
      <c r="V7382" s="10"/>
      <c r="W7382" s="10"/>
      <c r="X7382" s="10"/>
    </row>
    <row r="7383" spans="1:24" hidden="1" x14ac:dyDescent="0.2">
      <c r="A7383" s="3">
        <v>45559</v>
      </c>
      <c r="B7383" s="9">
        <v>-0.5</v>
      </c>
      <c r="C7383" s="9" t="s">
        <v>27</v>
      </c>
      <c r="D7383" s="9" t="s">
        <v>28</v>
      </c>
      <c r="E7383" s="9" t="s">
        <v>1180</v>
      </c>
      <c r="F7383" s="9" t="s">
        <v>84</v>
      </c>
      <c r="G7383" s="9" t="s">
        <v>986</v>
      </c>
      <c r="H7383" s="9" t="s">
        <v>1181</v>
      </c>
      <c r="I7383" s="10"/>
      <c r="J7383" s="10"/>
      <c r="K7383" s="10"/>
      <c r="L7383" s="10"/>
      <c r="M7383" s="10"/>
      <c r="N7383" s="10"/>
      <c r="O7383" s="10"/>
      <c r="P7383" s="10"/>
      <c r="Q7383" s="10"/>
      <c r="R7383" s="10"/>
      <c r="S7383" s="10"/>
      <c r="T7383" s="10"/>
      <c r="U7383" s="10"/>
      <c r="V7383" s="10"/>
      <c r="W7383" s="10"/>
      <c r="X7383" s="10"/>
    </row>
    <row r="7384" spans="1:24" hidden="1" x14ac:dyDescent="0.2">
      <c r="A7384" s="3">
        <v>45559</v>
      </c>
      <c r="B7384" s="9">
        <v>-0.5</v>
      </c>
      <c r="C7384" s="9" t="s">
        <v>27</v>
      </c>
      <c r="D7384" s="9" t="s">
        <v>28</v>
      </c>
      <c r="E7384" s="9" t="s">
        <v>1180</v>
      </c>
      <c r="F7384" s="9" t="s">
        <v>84</v>
      </c>
      <c r="G7384" s="9" t="s">
        <v>986</v>
      </c>
      <c r="H7384" s="9" t="s">
        <v>1181</v>
      </c>
      <c r="I7384" s="10"/>
      <c r="J7384" s="10"/>
      <c r="K7384" s="10"/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</row>
    <row r="7385" spans="1:24" hidden="1" x14ac:dyDescent="0.2">
      <c r="A7385" s="3">
        <v>45565</v>
      </c>
      <c r="B7385" s="9">
        <v>-1</v>
      </c>
      <c r="C7385" s="9" t="s">
        <v>27</v>
      </c>
      <c r="D7385" s="9" t="s">
        <v>28</v>
      </c>
      <c r="E7385" s="9" t="s">
        <v>1180</v>
      </c>
      <c r="F7385" s="9" t="s">
        <v>84</v>
      </c>
      <c r="G7385" s="9" t="s">
        <v>986</v>
      </c>
      <c r="H7385" s="9" t="s">
        <v>1181</v>
      </c>
      <c r="I7385" s="10"/>
      <c r="J7385" s="10"/>
      <c r="K7385" s="10"/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</row>
    <row r="7386" spans="1:24" hidden="1" x14ac:dyDescent="0.2">
      <c r="A7386" s="3">
        <v>45565</v>
      </c>
      <c r="B7386" s="9">
        <v>-0.5</v>
      </c>
      <c r="C7386" s="9" t="s">
        <v>27</v>
      </c>
      <c r="D7386" s="9" t="s">
        <v>28</v>
      </c>
      <c r="E7386" s="9" t="s">
        <v>1180</v>
      </c>
      <c r="F7386" s="9" t="s">
        <v>84</v>
      </c>
      <c r="G7386" s="9" t="s">
        <v>986</v>
      </c>
      <c r="H7386" s="9" t="s">
        <v>1181</v>
      </c>
      <c r="I7386" s="10"/>
      <c r="J7386" s="10"/>
      <c r="K7386" s="10"/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</row>
    <row r="7387" spans="1:24" hidden="1" x14ac:dyDescent="0.2">
      <c r="A7387" s="3">
        <v>45572</v>
      </c>
      <c r="B7387" s="9">
        <v>-1</v>
      </c>
      <c r="C7387" s="9" t="s">
        <v>27</v>
      </c>
      <c r="D7387" s="9" t="s">
        <v>28</v>
      </c>
      <c r="E7387" s="9" t="s">
        <v>1180</v>
      </c>
      <c r="F7387" s="9" t="s">
        <v>84</v>
      </c>
      <c r="G7387" s="9" t="s">
        <v>986</v>
      </c>
      <c r="H7387" s="9" t="s">
        <v>1181</v>
      </c>
      <c r="I7387" s="10"/>
      <c r="J7387" s="10"/>
      <c r="K7387" s="10"/>
      <c r="L7387" s="10"/>
      <c r="M7387" s="10"/>
      <c r="N7387" s="10"/>
      <c r="O7387" s="10"/>
      <c r="P7387" s="10"/>
      <c r="Q7387" s="10"/>
      <c r="R7387" s="10"/>
      <c r="S7387" s="10"/>
      <c r="T7387" s="10"/>
      <c r="U7387" s="10"/>
      <c r="V7387" s="10"/>
      <c r="W7387" s="10"/>
      <c r="X7387" s="10"/>
    </row>
    <row r="7388" spans="1:24" hidden="1" x14ac:dyDescent="0.2">
      <c r="A7388" s="3">
        <v>45579</v>
      </c>
      <c r="B7388" s="9">
        <v>-0.5</v>
      </c>
      <c r="C7388" s="9" t="s">
        <v>27</v>
      </c>
      <c r="D7388" s="9" t="s">
        <v>28</v>
      </c>
      <c r="E7388" s="9" t="s">
        <v>1180</v>
      </c>
      <c r="F7388" s="9" t="s">
        <v>84</v>
      </c>
      <c r="G7388" s="9" t="s">
        <v>986</v>
      </c>
      <c r="H7388" s="9" t="s">
        <v>1181</v>
      </c>
      <c r="I7388" s="10"/>
      <c r="J7388" s="10"/>
      <c r="K7388" s="10"/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</row>
    <row r="7389" spans="1:24" hidden="1" x14ac:dyDescent="0.2">
      <c r="A7389" s="3">
        <v>45608</v>
      </c>
      <c r="B7389" s="9">
        <v>-0.5</v>
      </c>
      <c r="C7389" s="9" t="s">
        <v>27</v>
      </c>
      <c r="D7389" s="9" t="s">
        <v>28</v>
      </c>
      <c r="E7389" s="9" t="s">
        <v>1180</v>
      </c>
      <c r="F7389" s="9" t="s">
        <v>84</v>
      </c>
      <c r="G7389" s="9" t="s">
        <v>986</v>
      </c>
      <c r="H7389" s="9" t="s">
        <v>1181</v>
      </c>
      <c r="I7389" s="10"/>
      <c r="J7389" s="10"/>
      <c r="K7389" s="10"/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</row>
    <row r="7390" spans="1:24" hidden="1" x14ac:dyDescent="0.2">
      <c r="A7390" s="3">
        <v>45621</v>
      </c>
      <c r="B7390" s="9">
        <v>-3.5</v>
      </c>
      <c r="C7390" s="9" t="s">
        <v>27</v>
      </c>
      <c r="D7390" s="9" t="s">
        <v>28</v>
      </c>
      <c r="E7390" s="9" t="s">
        <v>1180</v>
      </c>
      <c r="F7390" s="9" t="s">
        <v>84</v>
      </c>
      <c r="G7390" s="9" t="s">
        <v>986</v>
      </c>
      <c r="H7390" s="9" t="s">
        <v>1181</v>
      </c>
      <c r="I7390" s="10"/>
      <c r="J7390" s="10"/>
      <c r="K7390" s="10"/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</row>
    <row r="7391" spans="1:24" hidden="1" x14ac:dyDescent="0.2">
      <c r="A7391" s="3">
        <v>45628</v>
      </c>
      <c r="B7391" s="9">
        <v>-1</v>
      </c>
      <c r="C7391" s="9" t="s">
        <v>27</v>
      </c>
      <c r="D7391" s="9" t="s">
        <v>28</v>
      </c>
      <c r="E7391" s="9" t="s">
        <v>1180</v>
      </c>
      <c r="F7391" s="9" t="s">
        <v>84</v>
      </c>
      <c r="G7391" s="9" t="s">
        <v>986</v>
      </c>
      <c r="H7391" s="9" t="s">
        <v>1181</v>
      </c>
      <c r="I7391" s="10"/>
      <c r="J7391" s="10"/>
      <c r="K7391" s="10"/>
      <c r="L7391" s="10"/>
      <c r="M7391" s="10"/>
      <c r="N7391" s="10"/>
      <c r="O7391" s="10"/>
      <c r="P7391" s="10"/>
      <c r="Q7391" s="10"/>
      <c r="R7391" s="10"/>
      <c r="S7391" s="10"/>
      <c r="T7391" s="10"/>
      <c r="U7391" s="10"/>
      <c r="V7391" s="10"/>
      <c r="W7391" s="10"/>
      <c r="X7391" s="10"/>
    </row>
    <row r="7392" spans="1:24" hidden="1" x14ac:dyDescent="0.2">
      <c r="A7392" s="3">
        <v>45628</v>
      </c>
      <c r="B7392" s="9">
        <v>-1</v>
      </c>
      <c r="C7392" s="9" t="s">
        <v>27</v>
      </c>
      <c r="D7392" s="9" t="s">
        <v>28</v>
      </c>
      <c r="E7392" s="9" t="s">
        <v>1180</v>
      </c>
      <c r="F7392" s="9" t="s">
        <v>84</v>
      </c>
      <c r="G7392" s="9" t="s">
        <v>986</v>
      </c>
      <c r="H7392" s="9" t="s">
        <v>1181</v>
      </c>
      <c r="I7392" s="10"/>
      <c r="J7392" s="10"/>
      <c r="K7392" s="10"/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</row>
    <row r="7393" spans="1:24" hidden="1" x14ac:dyDescent="0.2">
      <c r="A7393" s="3">
        <v>45678</v>
      </c>
      <c r="B7393" s="9">
        <v>-0.5</v>
      </c>
      <c r="C7393" s="9" t="s">
        <v>27</v>
      </c>
      <c r="D7393" s="9" t="s">
        <v>28</v>
      </c>
      <c r="E7393" s="9" t="s">
        <v>1180</v>
      </c>
      <c r="F7393" s="9" t="s">
        <v>84</v>
      </c>
      <c r="G7393" s="9" t="s">
        <v>986</v>
      </c>
      <c r="H7393" s="9" t="s">
        <v>1181</v>
      </c>
      <c r="I7393" s="10"/>
      <c r="J7393" s="10"/>
      <c r="K7393" s="10"/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</row>
    <row r="7394" spans="1:24" hidden="1" x14ac:dyDescent="0.2">
      <c r="A7394" s="3">
        <v>45679</v>
      </c>
      <c r="B7394" s="9">
        <v>-2.5</v>
      </c>
      <c r="C7394" s="9" t="s">
        <v>27</v>
      </c>
      <c r="D7394" s="9" t="s">
        <v>28</v>
      </c>
      <c r="E7394" s="9" t="s">
        <v>1180</v>
      </c>
      <c r="F7394" s="9" t="s">
        <v>84</v>
      </c>
      <c r="G7394" s="9" t="s">
        <v>986</v>
      </c>
      <c r="H7394" s="9" t="s">
        <v>1181</v>
      </c>
      <c r="I7394" s="10"/>
      <c r="J7394" s="10"/>
      <c r="K7394" s="10"/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</row>
    <row r="7395" spans="1:24" hidden="1" x14ac:dyDescent="0.2">
      <c r="A7395" s="3">
        <v>45679</v>
      </c>
      <c r="B7395" s="9">
        <v>-0.5</v>
      </c>
      <c r="C7395" s="9" t="s">
        <v>27</v>
      </c>
      <c r="D7395" s="9" t="s">
        <v>28</v>
      </c>
      <c r="E7395" s="9" t="s">
        <v>1180</v>
      </c>
      <c r="F7395" s="9" t="s">
        <v>84</v>
      </c>
      <c r="G7395" s="9" t="s">
        <v>986</v>
      </c>
      <c r="H7395" s="9" t="s">
        <v>1181</v>
      </c>
      <c r="I7395" s="10"/>
      <c r="J7395" s="10"/>
      <c r="K7395" s="10"/>
      <c r="L7395" s="10"/>
      <c r="M7395" s="10"/>
      <c r="N7395" s="10"/>
      <c r="O7395" s="10"/>
      <c r="P7395" s="10"/>
      <c r="Q7395" s="10"/>
      <c r="R7395" s="10"/>
      <c r="S7395" s="10"/>
      <c r="T7395" s="10"/>
      <c r="U7395" s="10"/>
      <c r="V7395" s="10"/>
      <c r="W7395" s="10"/>
      <c r="X7395" s="10"/>
    </row>
    <row r="7396" spans="1:24" hidden="1" x14ac:dyDescent="0.2">
      <c r="A7396" s="3">
        <v>45670</v>
      </c>
      <c r="B7396" s="9">
        <v>2.75</v>
      </c>
      <c r="C7396" s="9" t="s">
        <v>27</v>
      </c>
      <c r="D7396" s="9" t="s">
        <v>189</v>
      </c>
      <c r="E7396" s="9" t="s">
        <v>79</v>
      </c>
      <c r="F7396" s="9" t="s">
        <v>97</v>
      </c>
      <c r="G7396" s="9" t="s">
        <v>239</v>
      </c>
      <c r="H7396" s="9" t="s">
        <v>3744</v>
      </c>
      <c r="I7396" s="10"/>
      <c r="J7396" s="10"/>
      <c r="K7396" s="10"/>
      <c r="L7396" s="10"/>
      <c r="M7396" s="10"/>
      <c r="N7396" s="10"/>
      <c r="O7396" s="10"/>
      <c r="P7396" s="10"/>
      <c r="Q7396" s="10"/>
      <c r="R7396" s="10"/>
      <c r="S7396" s="10"/>
      <c r="T7396" s="10"/>
      <c r="U7396" s="10"/>
      <c r="V7396" s="10"/>
      <c r="W7396" s="10"/>
      <c r="X7396" s="10"/>
    </row>
    <row r="7397" spans="1:24" hidden="1" x14ac:dyDescent="0.2">
      <c r="A7397" s="3">
        <v>46015</v>
      </c>
      <c r="B7397" s="9">
        <v>-38.299999999999997</v>
      </c>
      <c r="C7397" s="9" t="s">
        <v>27</v>
      </c>
      <c r="D7397" s="9" t="s">
        <v>28</v>
      </c>
      <c r="E7397" s="9" t="s">
        <v>5175</v>
      </c>
      <c r="F7397" s="9" t="s">
        <v>5538</v>
      </c>
      <c r="G7397" s="9" t="s">
        <v>5543</v>
      </c>
      <c r="H7397" s="9" t="s">
        <v>5176</v>
      </c>
      <c r="I7397" s="10"/>
      <c r="J7397" s="10"/>
      <c r="K7397" s="10"/>
      <c r="L7397" s="10"/>
      <c r="M7397" s="10"/>
      <c r="N7397" s="10"/>
      <c r="O7397" s="10"/>
      <c r="P7397" s="10"/>
      <c r="Q7397" s="10"/>
      <c r="R7397" s="10"/>
      <c r="S7397" s="10"/>
      <c r="T7397" s="10"/>
      <c r="U7397" s="10"/>
      <c r="V7397" s="10"/>
      <c r="W7397" s="10"/>
      <c r="X7397" s="10"/>
    </row>
    <row r="7398" spans="1:24" hidden="1" x14ac:dyDescent="0.2">
      <c r="A7398" s="3">
        <v>45968</v>
      </c>
      <c r="B7398" s="9">
        <v>-23.79</v>
      </c>
      <c r="C7398" s="9" t="s">
        <v>27</v>
      </c>
      <c r="D7398" s="9" t="s">
        <v>28</v>
      </c>
      <c r="E7398" s="9" t="s">
        <v>2617</v>
      </c>
      <c r="F7398" s="9" t="s">
        <v>5538</v>
      </c>
      <c r="G7398" s="9" t="s">
        <v>5543</v>
      </c>
      <c r="H7398" s="9" t="s">
        <v>5281</v>
      </c>
      <c r="I7398" s="10"/>
      <c r="J7398" s="10"/>
      <c r="K7398" s="10"/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</row>
    <row r="7399" spans="1:24" hidden="1" x14ac:dyDescent="0.2">
      <c r="A7399" s="3">
        <v>45958</v>
      </c>
      <c r="B7399" s="9">
        <v>-8.67</v>
      </c>
      <c r="C7399" s="9" t="s">
        <v>172</v>
      </c>
      <c r="D7399" s="10"/>
      <c r="E7399" s="9" t="s">
        <v>4989</v>
      </c>
      <c r="F7399" s="9" t="s">
        <v>19</v>
      </c>
      <c r="G7399" s="9" t="s">
        <v>18</v>
      </c>
      <c r="H7399" s="10" t="s">
        <v>5950</v>
      </c>
      <c r="I7399" s="10"/>
      <c r="J7399" s="10"/>
      <c r="K7399" s="10"/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</row>
    <row r="7400" spans="1:24" hidden="1" x14ac:dyDescent="0.2">
      <c r="A7400" s="3">
        <v>45527</v>
      </c>
      <c r="B7400" s="9">
        <v>-14.21</v>
      </c>
      <c r="C7400" s="9" t="s">
        <v>27</v>
      </c>
      <c r="D7400" s="9" t="s">
        <v>28</v>
      </c>
      <c r="E7400" s="9" t="s">
        <v>2617</v>
      </c>
      <c r="F7400" s="9" t="s">
        <v>5538</v>
      </c>
      <c r="G7400" s="9" t="s">
        <v>5543</v>
      </c>
      <c r="H7400" s="9" t="s">
        <v>2618</v>
      </c>
      <c r="I7400" s="10"/>
      <c r="J7400" s="10"/>
      <c r="K7400" s="10"/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</row>
    <row r="7401" spans="1:24" hidden="1" x14ac:dyDescent="0.2">
      <c r="A7401" s="3">
        <v>45482</v>
      </c>
      <c r="B7401" s="9">
        <v>-6.57</v>
      </c>
      <c r="C7401" s="9" t="s">
        <v>27</v>
      </c>
      <c r="D7401" s="9" t="s">
        <v>28</v>
      </c>
      <c r="E7401" s="9" t="s">
        <v>2399</v>
      </c>
      <c r="F7401" s="9" t="s">
        <v>5538</v>
      </c>
      <c r="G7401" s="9" t="s">
        <v>5543</v>
      </c>
      <c r="H7401" s="9" t="s">
        <v>2400</v>
      </c>
      <c r="I7401" s="10"/>
      <c r="J7401" s="10"/>
      <c r="K7401" s="10"/>
      <c r="L7401" s="10"/>
      <c r="M7401" s="10"/>
      <c r="N7401" s="10"/>
      <c r="O7401" s="10"/>
      <c r="P7401" s="10"/>
      <c r="Q7401" s="10"/>
      <c r="R7401" s="10"/>
      <c r="S7401" s="10"/>
      <c r="T7401" s="10"/>
      <c r="U7401" s="10"/>
      <c r="V7401" s="10"/>
      <c r="W7401" s="10"/>
      <c r="X7401" s="10"/>
    </row>
    <row r="7402" spans="1:24" hidden="1" x14ac:dyDescent="0.2">
      <c r="A7402" s="3">
        <v>45702</v>
      </c>
      <c r="B7402" s="9">
        <v>-3</v>
      </c>
      <c r="C7402" s="9" t="s">
        <v>27</v>
      </c>
      <c r="D7402" s="9" t="s">
        <v>28</v>
      </c>
      <c r="E7402" s="9" t="s">
        <v>1180</v>
      </c>
      <c r="F7402" s="9" t="s">
        <v>84</v>
      </c>
      <c r="G7402" s="9" t="s">
        <v>986</v>
      </c>
      <c r="H7402" s="9" t="s">
        <v>1181</v>
      </c>
      <c r="I7402" s="10"/>
      <c r="J7402" s="10"/>
      <c r="K7402" s="10"/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</row>
    <row r="7403" spans="1:24" hidden="1" x14ac:dyDescent="0.2">
      <c r="A7403" s="3">
        <v>45740</v>
      </c>
      <c r="B7403" s="9">
        <v>-3</v>
      </c>
      <c r="C7403" s="9" t="s">
        <v>27</v>
      </c>
      <c r="D7403" s="9" t="s">
        <v>28</v>
      </c>
      <c r="E7403" s="9" t="s">
        <v>1180</v>
      </c>
      <c r="F7403" s="9" t="s">
        <v>84</v>
      </c>
      <c r="G7403" s="9" t="s">
        <v>986</v>
      </c>
      <c r="H7403" s="9" t="s">
        <v>1181</v>
      </c>
      <c r="I7403" s="10"/>
      <c r="J7403" s="10"/>
      <c r="K7403" s="10"/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</row>
    <row r="7404" spans="1:24" hidden="1" x14ac:dyDescent="0.2">
      <c r="A7404" s="3">
        <v>45761</v>
      </c>
      <c r="B7404" s="9">
        <v>-0.5</v>
      </c>
      <c r="C7404" s="9" t="s">
        <v>27</v>
      </c>
      <c r="D7404" s="9" t="s">
        <v>28</v>
      </c>
      <c r="E7404" s="9" t="s">
        <v>1180</v>
      </c>
      <c r="F7404" s="9" t="s">
        <v>84</v>
      </c>
      <c r="G7404" s="9" t="s">
        <v>986</v>
      </c>
      <c r="H7404" s="9" t="s">
        <v>1181</v>
      </c>
      <c r="I7404" s="10"/>
      <c r="J7404" s="10"/>
      <c r="K7404" s="10"/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</row>
    <row r="7405" spans="1:24" hidden="1" x14ac:dyDescent="0.2">
      <c r="A7405" s="3">
        <v>45789</v>
      </c>
      <c r="B7405" s="9">
        <v>-2.5</v>
      </c>
      <c r="C7405" s="9" t="s">
        <v>27</v>
      </c>
      <c r="D7405" s="9" t="s">
        <v>28</v>
      </c>
      <c r="E7405" s="9" t="s">
        <v>1180</v>
      </c>
      <c r="F7405" s="9" t="s">
        <v>84</v>
      </c>
      <c r="G7405" s="9" t="s">
        <v>986</v>
      </c>
      <c r="H7405" s="9" t="s">
        <v>1181</v>
      </c>
      <c r="I7405" s="10"/>
      <c r="J7405" s="10"/>
      <c r="K7405" s="10"/>
      <c r="L7405" s="10"/>
      <c r="M7405" s="10"/>
      <c r="N7405" s="10"/>
      <c r="O7405" s="10"/>
      <c r="P7405" s="10"/>
      <c r="Q7405" s="10"/>
      <c r="R7405" s="10"/>
      <c r="S7405" s="10"/>
      <c r="T7405" s="10"/>
      <c r="U7405" s="10"/>
      <c r="V7405" s="10"/>
      <c r="W7405" s="10"/>
      <c r="X7405" s="10"/>
    </row>
    <row r="7406" spans="1:24" hidden="1" x14ac:dyDescent="0.2">
      <c r="A7406" s="3">
        <v>45803</v>
      </c>
      <c r="B7406" s="9">
        <v>-1</v>
      </c>
      <c r="C7406" s="9" t="s">
        <v>27</v>
      </c>
      <c r="D7406" s="9" t="s">
        <v>28</v>
      </c>
      <c r="E7406" s="9" t="s">
        <v>1180</v>
      </c>
      <c r="F7406" s="9" t="s">
        <v>84</v>
      </c>
      <c r="G7406" s="9" t="s">
        <v>986</v>
      </c>
      <c r="H7406" s="9" t="s">
        <v>1181</v>
      </c>
      <c r="I7406" s="10"/>
      <c r="J7406" s="10"/>
      <c r="K7406" s="10"/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</row>
    <row r="7407" spans="1:24" hidden="1" x14ac:dyDescent="0.2">
      <c r="A7407" s="3">
        <v>45803</v>
      </c>
      <c r="B7407" s="9">
        <v>-1</v>
      </c>
      <c r="C7407" s="9" t="s">
        <v>27</v>
      </c>
      <c r="D7407" s="9" t="s">
        <v>28</v>
      </c>
      <c r="E7407" s="9" t="s">
        <v>1180</v>
      </c>
      <c r="F7407" s="9" t="s">
        <v>84</v>
      </c>
      <c r="G7407" s="9" t="s">
        <v>986</v>
      </c>
      <c r="H7407" s="9" t="s">
        <v>1181</v>
      </c>
      <c r="I7407" s="10"/>
      <c r="J7407" s="10"/>
      <c r="K7407" s="10"/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</row>
    <row r="7408" spans="1:24" hidden="1" x14ac:dyDescent="0.2">
      <c r="A7408" s="3">
        <v>45803</v>
      </c>
      <c r="B7408" s="9">
        <v>-1</v>
      </c>
      <c r="C7408" s="9" t="s">
        <v>27</v>
      </c>
      <c r="D7408" s="9" t="s">
        <v>28</v>
      </c>
      <c r="E7408" s="9" t="s">
        <v>1180</v>
      </c>
      <c r="F7408" s="9" t="s">
        <v>84</v>
      </c>
      <c r="G7408" s="9" t="s">
        <v>986</v>
      </c>
      <c r="H7408" s="9" t="s">
        <v>1181</v>
      </c>
      <c r="I7408" s="10"/>
      <c r="J7408" s="10"/>
      <c r="K7408" s="10"/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</row>
    <row r="7409" spans="1:24" hidden="1" x14ac:dyDescent="0.2">
      <c r="A7409" s="3">
        <v>45810</v>
      </c>
      <c r="B7409" s="9">
        <v>-1</v>
      </c>
      <c r="C7409" s="9" t="s">
        <v>27</v>
      </c>
      <c r="D7409" s="9" t="s">
        <v>28</v>
      </c>
      <c r="E7409" s="9" t="s">
        <v>1180</v>
      </c>
      <c r="F7409" s="9" t="s">
        <v>84</v>
      </c>
      <c r="G7409" s="9" t="s">
        <v>986</v>
      </c>
      <c r="H7409" s="9" t="s">
        <v>1181</v>
      </c>
      <c r="I7409" s="10"/>
      <c r="J7409" s="10"/>
      <c r="K7409" s="10"/>
      <c r="L7409" s="10"/>
      <c r="M7409" s="10"/>
      <c r="N7409" s="10"/>
      <c r="O7409" s="10"/>
      <c r="P7409" s="10"/>
      <c r="Q7409" s="10"/>
      <c r="R7409" s="10"/>
      <c r="S7409" s="10"/>
      <c r="T7409" s="10"/>
      <c r="U7409" s="10"/>
      <c r="V7409" s="10"/>
      <c r="W7409" s="10"/>
      <c r="X7409" s="10"/>
    </row>
    <row r="7410" spans="1:24" hidden="1" x14ac:dyDescent="0.2">
      <c r="A7410" s="3">
        <v>45824</v>
      </c>
      <c r="B7410" s="9">
        <v>-1</v>
      </c>
      <c r="C7410" s="9" t="s">
        <v>27</v>
      </c>
      <c r="D7410" s="9" t="s">
        <v>28</v>
      </c>
      <c r="E7410" s="9" t="s">
        <v>1180</v>
      </c>
      <c r="F7410" s="9" t="s">
        <v>84</v>
      </c>
      <c r="G7410" s="9" t="s">
        <v>986</v>
      </c>
      <c r="H7410" s="9" t="s">
        <v>1181</v>
      </c>
      <c r="I7410" s="10"/>
      <c r="J7410" s="10"/>
      <c r="K7410" s="10"/>
      <c r="L7410" s="10"/>
      <c r="M7410" s="10"/>
      <c r="N7410" s="10"/>
      <c r="O7410" s="10"/>
      <c r="P7410" s="10"/>
      <c r="Q7410" s="10"/>
      <c r="R7410" s="10"/>
      <c r="S7410" s="10"/>
      <c r="T7410" s="10"/>
      <c r="U7410" s="10"/>
      <c r="V7410" s="10"/>
      <c r="W7410" s="10"/>
      <c r="X7410" s="10"/>
    </row>
    <row r="7411" spans="1:24" hidden="1" x14ac:dyDescent="0.2">
      <c r="A7411" s="3">
        <v>45838</v>
      </c>
      <c r="B7411" s="9">
        <v>-1</v>
      </c>
      <c r="C7411" s="9" t="s">
        <v>27</v>
      </c>
      <c r="D7411" s="9" t="s">
        <v>28</v>
      </c>
      <c r="E7411" s="9" t="s">
        <v>1180</v>
      </c>
      <c r="F7411" s="9" t="s">
        <v>84</v>
      </c>
      <c r="G7411" s="9" t="s">
        <v>986</v>
      </c>
      <c r="H7411" s="9" t="s">
        <v>1181</v>
      </c>
      <c r="I7411" s="10"/>
      <c r="J7411" s="10"/>
      <c r="K7411" s="10"/>
      <c r="L7411" s="10"/>
      <c r="M7411" s="10"/>
      <c r="N7411" s="10"/>
      <c r="O7411" s="10"/>
      <c r="P7411" s="10"/>
      <c r="Q7411" s="10"/>
      <c r="R7411" s="10"/>
      <c r="S7411" s="10"/>
      <c r="T7411" s="10"/>
      <c r="U7411" s="10"/>
      <c r="V7411" s="10"/>
      <c r="W7411" s="10"/>
      <c r="X7411" s="10"/>
    </row>
    <row r="7412" spans="1:24" hidden="1" x14ac:dyDescent="0.2">
      <c r="A7412" s="3">
        <v>45838</v>
      </c>
      <c r="B7412" s="9">
        <v>-1</v>
      </c>
      <c r="C7412" s="9" t="s">
        <v>27</v>
      </c>
      <c r="D7412" s="9" t="s">
        <v>28</v>
      </c>
      <c r="E7412" s="9" t="s">
        <v>1180</v>
      </c>
      <c r="F7412" s="9" t="s">
        <v>84</v>
      </c>
      <c r="G7412" s="9" t="s">
        <v>986</v>
      </c>
      <c r="H7412" s="9" t="s">
        <v>1181</v>
      </c>
      <c r="I7412" s="10"/>
      <c r="J7412" s="10"/>
      <c r="K7412" s="10"/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</row>
    <row r="7413" spans="1:24" hidden="1" x14ac:dyDescent="0.2">
      <c r="A7413" s="3">
        <v>45845</v>
      </c>
      <c r="B7413" s="9">
        <v>-1</v>
      </c>
      <c r="C7413" s="9" t="s">
        <v>27</v>
      </c>
      <c r="D7413" s="9" t="s">
        <v>28</v>
      </c>
      <c r="E7413" s="9" t="s">
        <v>1180</v>
      </c>
      <c r="F7413" s="9" t="s">
        <v>84</v>
      </c>
      <c r="G7413" s="9" t="s">
        <v>986</v>
      </c>
      <c r="H7413" s="9" t="s">
        <v>1181</v>
      </c>
      <c r="I7413" s="10"/>
      <c r="J7413" s="10"/>
      <c r="K7413" s="10"/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</row>
    <row r="7414" spans="1:24" hidden="1" x14ac:dyDescent="0.2">
      <c r="A7414" s="3">
        <v>45845</v>
      </c>
      <c r="B7414" s="9">
        <v>-0.5</v>
      </c>
      <c r="C7414" s="9" t="s">
        <v>27</v>
      </c>
      <c r="D7414" s="9" t="s">
        <v>28</v>
      </c>
      <c r="E7414" s="9" t="s">
        <v>1180</v>
      </c>
      <c r="F7414" s="9" t="s">
        <v>84</v>
      </c>
      <c r="G7414" s="9" t="s">
        <v>986</v>
      </c>
      <c r="H7414" s="9" t="s">
        <v>1181</v>
      </c>
      <c r="I7414" s="10"/>
      <c r="J7414" s="10"/>
      <c r="K7414" s="10"/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</row>
    <row r="7415" spans="1:24" hidden="1" x14ac:dyDescent="0.2">
      <c r="A7415" s="3">
        <v>45859</v>
      </c>
      <c r="B7415" s="9">
        <v>-3.5</v>
      </c>
      <c r="C7415" s="9" t="s">
        <v>27</v>
      </c>
      <c r="D7415" s="9" t="s">
        <v>28</v>
      </c>
      <c r="E7415" s="9" t="s">
        <v>1180</v>
      </c>
      <c r="F7415" s="9" t="s">
        <v>84</v>
      </c>
      <c r="G7415" s="9" t="s">
        <v>986</v>
      </c>
      <c r="H7415" s="9" t="s">
        <v>1181</v>
      </c>
      <c r="I7415" s="10"/>
      <c r="J7415" s="10"/>
      <c r="K7415" s="10"/>
      <c r="L7415" s="10"/>
      <c r="M7415" s="10"/>
      <c r="N7415" s="10"/>
      <c r="O7415" s="10"/>
      <c r="P7415" s="10"/>
      <c r="Q7415" s="10"/>
      <c r="R7415" s="10"/>
      <c r="S7415" s="10"/>
      <c r="T7415" s="10"/>
      <c r="U7415" s="10"/>
      <c r="V7415" s="10"/>
      <c r="W7415" s="10"/>
      <c r="X7415" s="10"/>
    </row>
    <row r="7416" spans="1:24" hidden="1" x14ac:dyDescent="0.2">
      <c r="A7416" s="3">
        <v>45860</v>
      </c>
      <c r="B7416" s="9">
        <v>-0.5</v>
      </c>
      <c r="C7416" s="9" t="s">
        <v>27</v>
      </c>
      <c r="D7416" s="9" t="s">
        <v>28</v>
      </c>
      <c r="E7416" s="9" t="s">
        <v>1180</v>
      </c>
      <c r="F7416" s="9" t="s">
        <v>84</v>
      </c>
      <c r="G7416" s="9" t="s">
        <v>986</v>
      </c>
      <c r="H7416" s="9" t="s">
        <v>1181</v>
      </c>
      <c r="I7416" s="10"/>
      <c r="J7416" s="10"/>
      <c r="K7416" s="10"/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</row>
    <row r="7417" spans="1:24" hidden="1" x14ac:dyDescent="0.2">
      <c r="A7417" s="3">
        <v>45880</v>
      </c>
      <c r="B7417" s="9">
        <v>-401</v>
      </c>
      <c r="C7417" s="9" t="s">
        <v>27</v>
      </c>
      <c r="D7417" s="9" t="s">
        <v>28</v>
      </c>
      <c r="E7417" s="9" t="s">
        <v>201</v>
      </c>
      <c r="F7417" s="9" t="s">
        <v>16</v>
      </c>
      <c r="G7417" s="9" t="s">
        <v>3771</v>
      </c>
      <c r="H7417" s="9" t="s">
        <v>202</v>
      </c>
      <c r="I7417" s="10"/>
      <c r="J7417" s="10"/>
      <c r="K7417" s="10"/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</row>
    <row r="7418" spans="1:24" hidden="1" x14ac:dyDescent="0.2">
      <c r="A7418" s="3">
        <v>45943</v>
      </c>
      <c r="B7418" s="9">
        <v>-0.5</v>
      </c>
      <c r="C7418" s="9" t="s">
        <v>27</v>
      </c>
      <c r="D7418" s="9" t="s">
        <v>28</v>
      </c>
      <c r="E7418" s="9" t="s">
        <v>4838</v>
      </c>
      <c r="F7418" s="9" t="s">
        <v>84</v>
      </c>
      <c r="G7418" s="9" t="s">
        <v>986</v>
      </c>
      <c r="H7418" s="9" t="s">
        <v>1181</v>
      </c>
      <c r="I7418" s="10"/>
      <c r="J7418" s="10"/>
      <c r="K7418" s="10"/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</row>
    <row r="7419" spans="1:24" hidden="1" x14ac:dyDescent="0.2">
      <c r="A7419" s="3">
        <v>45968</v>
      </c>
      <c r="B7419" s="9">
        <v>-2.5</v>
      </c>
      <c r="C7419" s="9" t="s">
        <v>27</v>
      </c>
      <c r="D7419" s="9" t="s">
        <v>5043</v>
      </c>
      <c r="E7419" s="9" t="s">
        <v>4838</v>
      </c>
      <c r="F7419" s="9" t="s">
        <v>84</v>
      </c>
      <c r="G7419" s="9" t="s">
        <v>986</v>
      </c>
      <c r="H7419" s="9" t="s">
        <v>1181</v>
      </c>
      <c r="I7419" s="10"/>
      <c r="J7419" s="10"/>
      <c r="K7419" s="10"/>
      <c r="L7419" s="10"/>
      <c r="M7419" s="10"/>
      <c r="N7419" s="10"/>
      <c r="O7419" s="10"/>
      <c r="P7419" s="10"/>
      <c r="Q7419" s="10"/>
      <c r="R7419" s="10"/>
      <c r="S7419" s="10"/>
      <c r="T7419" s="10"/>
      <c r="U7419" s="10"/>
      <c r="V7419" s="10"/>
      <c r="W7419" s="10"/>
      <c r="X7419" s="10"/>
    </row>
    <row r="7420" spans="1:24" hidden="1" x14ac:dyDescent="0.2">
      <c r="A7420" s="3">
        <v>45785</v>
      </c>
      <c r="B7420" s="9">
        <v>-1</v>
      </c>
      <c r="C7420" s="9" t="s">
        <v>172</v>
      </c>
      <c r="D7420" s="10"/>
      <c r="E7420" s="9" t="s">
        <v>3878</v>
      </c>
      <c r="F7420" s="9" t="s">
        <v>84</v>
      </c>
      <c r="G7420" s="9" t="s">
        <v>986</v>
      </c>
      <c r="H7420" s="9" t="s">
        <v>1181</v>
      </c>
      <c r="I7420" s="10"/>
      <c r="J7420" s="10"/>
      <c r="K7420" s="10"/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</row>
    <row r="7421" spans="1:24" hidden="1" x14ac:dyDescent="0.2">
      <c r="A7421" s="3">
        <v>45846</v>
      </c>
      <c r="B7421" s="9">
        <v>-0.5</v>
      </c>
      <c r="C7421" s="9" t="s">
        <v>172</v>
      </c>
      <c r="D7421" s="10"/>
      <c r="E7421" s="9" t="s">
        <v>4267</v>
      </c>
      <c r="F7421" s="9" t="s">
        <v>84</v>
      </c>
      <c r="G7421" s="9" t="s">
        <v>986</v>
      </c>
      <c r="H7421" s="9" t="s">
        <v>1181</v>
      </c>
      <c r="I7421" s="10"/>
      <c r="J7421" s="10"/>
      <c r="K7421" s="10"/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</row>
    <row r="7422" spans="1:24" hidden="1" x14ac:dyDescent="0.2">
      <c r="A7422" s="3">
        <v>45846</v>
      </c>
      <c r="B7422" s="9">
        <v>-2.5</v>
      </c>
      <c r="C7422" s="9" t="s">
        <v>172</v>
      </c>
      <c r="D7422" s="10"/>
      <c r="E7422" s="9" t="s">
        <v>4267</v>
      </c>
      <c r="F7422" s="9" t="s">
        <v>84</v>
      </c>
      <c r="G7422" s="9" t="s">
        <v>986</v>
      </c>
      <c r="H7422" s="9" t="s">
        <v>1181</v>
      </c>
      <c r="I7422" s="10"/>
      <c r="J7422" s="10"/>
      <c r="K7422" s="10"/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</row>
    <row r="7423" spans="1:24" hidden="1" x14ac:dyDescent="0.2">
      <c r="A7423" s="3">
        <v>45929</v>
      </c>
      <c r="B7423" s="9">
        <v>-424.17</v>
      </c>
      <c r="C7423" s="9" t="s">
        <v>27</v>
      </c>
      <c r="D7423" s="9" t="s">
        <v>28</v>
      </c>
      <c r="E7423" s="9" t="s">
        <v>2879</v>
      </c>
      <c r="F7423" s="9" t="s">
        <v>84</v>
      </c>
      <c r="G7423" s="9" t="s">
        <v>1040</v>
      </c>
      <c r="H7423" s="9" t="s">
        <v>1843</v>
      </c>
      <c r="I7423" s="10"/>
      <c r="J7423" s="10"/>
      <c r="K7423" s="10"/>
      <c r="L7423" s="10"/>
      <c r="M7423" s="10"/>
      <c r="N7423" s="10"/>
      <c r="O7423" s="10"/>
      <c r="P7423" s="10"/>
      <c r="Q7423" s="10"/>
      <c r="R7423" s="10"/>
      <c r="S7423" s="10"/>
      <c r="T7423" s="10"/>
      <c r="U7423" s="10"/>
      <c r="V7423" s="10"/>
      <c r="W7423" s="10"/>
      <c r="X7423" s="10"/>
    </row>
    <row r="7424" spans="1:24" hidden="1" x14ac:dyDescent="0.2">
      <c r="A7424" s="3">
        <v>45369</v>
      </c>
      <c r="B7424" s="9">
        <v>-432.3</v>
      </c>
      <c r="C7424" s="9" t="s">
        <v>36</v>
      </c>
      <c r="D7424" s="9" t="s">
        <v>37</v>
      </c>
      <c r="E7424" s="9" t="s">
        <v>1842</v>
      </c>
      <c r="F7424" s="9" t="s">
        <v>84</v>
      </c>
      <c r="G7424" s="9" t="s">
        <v>1040</v>
      </c>
      <c r="H7424" s="9" t="s">
        <v>1843</v>
      </c>
      <c r="I7424" s="10"/>
      <c r="J7424" s="10"/>
      <c r="K7424" s="10"/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</row>
    <row r="7425" spans="1:24" hidden="1" x14ac:dyDescent="0.2">
      <c r="A7425" s="3">
        <v>45547</v>
      </c>
      <c r="B7425" s="9">
        <v>-386.3</v>
      </c>
      <c r="C7425" s="9" t="s">
        <v>36</v>
      </c>
      <c r="D7425" s="9" t="s">
        <v>37</v>
      </c>
      <c r="E7425" s="9" t="s">
        <v>1842</v>
      </c>
      <c r="F7425" s="9" t="s">
        <v>84</v>
      </c>
      <c r="G7425" s="9" t="s">
        <v>1040</v>
      </c>
      <c r="H7425" s="9" t="s">
        <v>1843</v>
      </c>
      <c r="I7425" s="10"/>
      <c r="J7425" s="10"/>
      <c r="K7425" s="10"/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</row>
    <row r="7426" spans="1:24" hidden="1" x14ac:dyDescent="0.2">
      <c r="A7426" s="3">
        <v>45730</v>
      </c>
      <c r="B7426" s="9">
        <v>-391.7</v>
      </c>
      <c r="C7426" s="9" t="s">
        <v>36</v>
      </c>
      <c r="D7426" s="9" t="s">
        <v>37</v>
      </c>
      <c r="E7426" s="9" t="s">
        <v>1842</v>
      </c>
      <c r="F7426" s="9" t="s">
        <v>84</v>
      </c>
      <c r="G7426" s="9" t="s">
        <v>1040</v>
      </c>
      <c r="H7426" s="9" t="s">
        <v>1843</v>
      </c>
      <c r="I7426" s="10"/>
      <c r="J7426" s="10"/>
      <c r="K7426" s="10"/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</row>
    <row r="7427" spans="1:24" hidden="1" x14ac:dyDescent="0.2">
      <c r="A7427" s="3">
        <v>45572</v>
      </c>
      <c r="B7427" s="9">
        <v>-124.22</v>
      </c>
      <c r="C7427" s="9" t="s">
        <v>27</v>
      </c>
      <c r="D7427" s="9" t="s">
        <v>28</v>
      </c>
      <c r="E7427" s="9" t="s">
        <v>2879</v>
      </c>
      <c r="F7427" s="9" t="s">
        <v>84</v>
      </c>
      <c r="G7427" s="10" t="s">
        <v>1040</v>
      </c>
      <c r="H7427" s="9" t="s">
        <v>1843</v>
      </c>
      <c r="I7427" s="10"/>
      <c r="J7427" s="10"/>
      <c r="K7427" s="10"/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</row>
    <row r="7428" spans="1:24" hidden="1" x14ac:dyDescent="0.2">
      <c r="A7428" s="3">
        <v>45920</v>
      </c>
      <c r="B7428" s="9">
        <v>-334.18</v>
      </c>
      <c r="C7428" s="9" t="s">
        <v>172</v>
      </c>
      <c r="D7428" s="10"/>
      <c r="E7428" s="9" t="s">
        <v>4749</v>
      </c>
      <c r="F7428" s="9" t="s">
        <v>84</v>
      </c>
      <c r="G7428" s="9" t="s">
        <v>1040</v>
      </c>
      <c r="H7428" s="9" t="s">
        <v>3730</v>
      </c>
      <c r="I7428" s="10"/>
      <c r="J7428" s="10"/>
      <c r="K7428" s="10"/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</row>
    <row r="7429" spans="1:24" hidden="1" x14ac:dyDescent="0.2">
      <c r="A7429" s="3">
        <v>45912</v>
      </c>
      <c r="B7429" s="9">
        <v>-330</v>
      </c>
      <c r="C7429" s="9" t="s">
        <v>27</v>
      </c>
      <c r="D7429" s="9" t="s">
        <v>28</v>
      </c>
      <c r="E7429" s="9" t="s">
        <v>4708</v>
      </c>
      <c r="F7429" s="9" t="s">
        <v>84</v>
      </c>
      <c r="G7429" s="9" t="s">
        <v>1040</v>
      </c>
      <c r="H7429" s="10" t="s">
        <v>5834</v>
      </c>
      <c r="I7429" s="10"/>
      <c r="J7429" s="10"/>
      <c r="K7429" s="10"/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</row>
    <row r="7430" spans="1:24" hidden="1" x14ac:dyDescent="0.2">
      <c r="A7430" s="3">
        <v>45411</v>
      </c>
      <c r="B7430" s="9">
        <v>-42.08</v>
      </c>
      <c r="C7430" s="9" t="s">
        <v>27</v>
      </c>
      <c r="D7430" s="9" t="s">
        <v>28</v>
      </c>
      <c r="E7430" s="9" t="s">
        <v>2087</v>
      </c>
      <c r="F7430" s="9" t="s">
        <v>84</v>
      </c>
      <c r="G7430" s="9" t="s">
        <v>178</v>
      </c>
      <c r="H7430" s="10" t="s">
        <v>5590</v>
      </c>
      <c r="I7430" s="10"/>
      <c r="J7430" s="10"/>
      <c r="K7430" s="10"/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</row>
    <row r="7431" spans="1:24" hidden="1" x14ac:dyDescent="0.2">
      <c r="A7431" s="3">
        <v>45706</v>
      </c>
      <c r="B7431" s="9">
        <v>-18.84</v>
      </c>
      <c r="C7431" s="9" t="s">
        <v>27</v>
      </c>
      <c r="D7431" s="9" t="s">
        <v>28</v>
      </c>
      <c r="E7431" s="9" t="s">
        <v>3532</v>
      </c>
      <c r="F7431" s="9" t="s">
        <v>84</v>
      </c>
      <c r="G7431" s="9" t="s">
        <v>178</v>
      </c>
      <c r="H7431" s="9" t="s">
        <v>3533</v>
      </c>
      <c r="I7431" s="10"/>
      <c r="J7431" s="10"/>
      <c r="K7431" s="10"/>
      <c r="L7431" s="10"/>
      <c r="M7431" s="10"/>
      <c r="N7431" s="10"/>
      <c r="O7431" s="10"/>
      <c r="P7431" s="10"/>
      <c r="Q7431" s="10"/>
      <c r="R7431" s="10"/>
      <c r="S7431" s="10"/>
      <c r="T7431" s="10"/>
      <c r="U7431" s="10"/>
      <c r="V7431" s="10"/>
      <c r="W7431" s="10"/>
      <c r="X7431" s="10"/>
    </row>
    <row r="7432" spans="1:24" hidden="1" x14ac:dyDescent="0.2">
      <c r="A7432" s="3">
        <v>45363</v>
      </c>
      <c r="B7432" s="9">
        <v>-36.44</v>
      </c>
      <c r="C7432" s="9" t="s">
        <v>27</v>
      </c>
      <c r="D7432" s="9" t="s">
        <v>28</v>
      </c>
      <c r="E7432" s="9" t="s">
        <v>177</v>
      </c>
      <c r="F7432" s="9" t="s">
        <v>84</v>
      </c>
      <c r="G7432" s="9" t="s">
        <v>178</v>
      </c>
      <c r="H7432" s="9" t="s">
        <v>179</v>
      </c>
      <c r="I7432" s="10"/>
      <c r="J7432" s="10"/>
      <c r="K7432" s="10"/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</row>
    <row r="7433" spans="1:24" hidden="1" x14ac:dyDescent="0.2">
      <c r="A7433" s="3">
        <v>45979</v>
      </c>
      <c r="B7433" s="9">
        <v>-31.5</v>
      </c>
      <c r="C7433" s="9" t="s">
        <v>27</v>
      </c>
      <c r="D7433" s="9" t="s">
        <v>28</v>
      </c>
      <c r="E7433" s="9" t="s">
        <v>3532</v>
      </c>
      <c r="F7433" s="9" t="s">
        <v>84</v>
      </c>
      <c r="G7433" s="9" t="s">
        <v>178</v>
      </c>
      <c r="H7433" s="9" t="s">
        <v>5259</v>
      </c>
      <c r="I7433" s="10"/>
      <c r="J7433" s="10"/>
      <c r="K7433" s="10"/>
      <c r="L7433" s="10"/>
      <c r="M7433" s="10"/>
      <c r="N7433" s="10"/>
      <c r="O7433" s="10"/>
      <c r="P7433" s="10"/>
      <c r="Q7433" s="10"/>
      <c r="R7433" s="10"/>
      <c r="S7433" s="10"/>
      <c r="T7433" s="10"/>
      <c r="U7433" s="10"/>
      <c r="V7433" s="10"/>
      <c r="W7433" s="10"/>
      <c r="X7433" s="10"/>
    </row>
    <row r="7434" spans="1:24" hidden="1" x14ac:dyDescent="0.2">
      <c r="A7434" s="3">
        <v>45978</v>
      </c>
      <c r="B7434" s="9">
        <v>-31.5</v>
      </c>
      <c r="C7434" s="9" t="s">
        <v>27</v>
      </c>
      <c r="D7434" s="9" t="s">
        <v>28</v>
      </c>
      <c r="E7434" s="9" t="s">
        <v>5270</v>
      </c>
      <c r="F7434" s="9" t="s">
        <v>84</v>
      </c>
      <c r="G7434" s="9" t="s">
        <v>178</v>
      </c>
      <c r="H7434" s="9" t="s">
        <v>5271</v>
      </c>
      <c r="I7434" s="10"/>
      <c r="J7434" s="10"/>
      <c r="K7434" s="10"/>
      <c r="L7434" s="10"/>
      <c r="M7434" s="10"/>
      <c r="N7434" s="10"/>
      <c r="O7434" s="10"/>
      <c r="P7434" s="10"/>
      <c r="Q7434" s="10"/>
      <c r="R7434" s="10"/>
      <c r="S7434" s="10"/>
      <c r="T7434" s="10"/>
      <c r="U7434" s="10"/>
      <c r="V7434" s="10"/>
      <c r="W7434" s="10"/>
      <c r="X7434" s="10"/>
    </row>
    <row r="7435" spans="1:24" hidden="1" x14ac:dyDescent="0.2">
      <c r="A7435" s="3">
        <v>45356</v>
      </c>
      <c r="B7435" s="9">
        <v>-7.87</v>
      </c>
      <c r="C7435" s="9" t="s">
        <v>27</v>
      </c>
      <c r="D7435" s="9" t="s">
        <v>28</v>
      </c>
      <c r="E7435" s="9" t="s">
        <v>827</v>
      </c>
      <c r="F7435" s="9" t="s">
        <v>84</v>
      </c>
      <c r="G7435" s="9" t="s">
        <v>178</v>
      </c>
      <c r="H7435" s="9" t="s">
        <v>828</v>
      </c>
      <c r="I7435" s="10"/>
      <c r="J7435" s="10"/>
      <c r="K7435" s="10"/>
      <c r="L7435" s="10"/>
      <c r="M7435" s="10"/>
      <c r="N7435" s="10"/>
      <c r="O7435" s="10"/>
      <c r="P7435" s="10"/>
      <c r="Q7435" s="10"/>
      <c r="R7435" s="10"/>
      <c r="S7435" s="10"/>
      <c r="T7435" s="10"/>
      <c r="U7435" s="10"/>
      <c r="V7435" s="10"/>
      <c r="W7435" s="10"/>
      <c r="X7435" s="10"/>
    </row>
    <row r="7436" spans="1:24" hidden="1" x14ac:dyDescent="0.2">
      <c r="A7436" s="3">
        <v>45425</v>
      </c>
      <c r="B7436" s="9">
        <v>-19.93</v>
      </c>
      <c r="C7436" s="9" t="s">
        <v>27</v>
      </c>
      <c r="D7436" s="9" t="s">
        <v>28</v>
      </c>
      <c r="E7436" s="9" t="s">
        <v>827</v>
      </c>
      <c r="F7436" s="9" t="s">
        <v>84</v>
      </c>
      <c r="G7436" s="9" t="s">
        <v>178</v>
      </c>
      <c r="H7436" s="9" t="s">
        <v>828</v>
      </c>
      <c r="I7436" s="10"/>
      <c r="J7436" s="10"/>
      <c r="K7436" s="10"/>
      <c r="L7436" s="10"/>
      <c r="M7436" s="10"/>
      <c r="N7436" s="10"/>
      <c r="O7436" s="10"/>
      <c r="P7436" s="10"/>
      <c r="Q7436" s="10"/>
      <c r="R7436" s="10"/>
      <c r="S7436" s="10"/>
      <c r="T7436" s="10"/>
      <c r="U7436" s="10"/>
      <c r="V7436" s="10"/>
      <c r="W7436" s="10"/>
      <c r="X7436" s="10"/>
    </row>
    <row r="7437" spans="1:24" hidden="1" x14ac:dyDescent="0.2">
      <c r="A7437" s="3">
        <v>45439</v>
      </c>
      <c r="B7437" s="9">
        <v>-9.99</v>
      </c>
      <c r="C7437" s="9" t="s">
        <v>27</v>
      </c>
      <c r="D7437" s="9" t="s">
        <v>28</v>
      </c>
      <c r="E7437" s="9" t="s">
        <v>2252</v>
      </c>
      <c r="F7437" s="9" t="s">
        <v>84</v>
      </c>
      <c r="G7437" s="9" t="s">
        <v>178</v>
      </c>
      <c r="H7437" s="9" t="s">
        <v>828</v>
      </c>
      <c r="I7437" s="10"/>
      <c r="J7437" s="10"/>
      <c r="K7437" s="10"/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</row>
    <row r="7438" spans="1:24" hidden="1" x14ac:dyDescent="0.2">
      <c r="A7438" s="3">
        <v>45446</v>
      </c>
      <c r="B7438" s="9">
        <v>-32.880000000000003</v>
      </c>
      <c r="C7438" s="9" t="s">
        <v>27</v>
      </c>
      <c r="D7438" s="9" t="s">
        <v>28</v>
      </c>
      <c r="E7438" s="9" t="s">
        <v>2278</v>
      </c>
      <c r="F7438" s="9" t="s">
        <v>84</v>
      </c>
      <c r="G7438" s="9" t="s">
        <v>178</v>
      </c>
      <c r="H7438" s="9" t="s">
        <v>828</v>
      </c>
      <c r="I7438" s="10"/>
      <c r="J7438" s="10"/>
      <c r="K7438" s="10"/>
      <c r="L7438" s="10"/>
      <c r="M7438" s="10"/>
      <c r="N7438" s="10"/>
      <c r="O7438" s="10"/>
      <c r="P7438" s="10"/>
      <c r="Q7438" s="10"/>
      <c r="R7438" s="10"/>
      <c r="S7438" s="10"/>
      <c r="T7438" s="10"/>
      <c r="U7438" s="10"/>
      <c r="V7438" s="10"/>
      <c r="W7438" s="10"/>
      <c r="X7438" s="10"/>
    </row>
    <row r="7439" spans="1:24" hidden="1" x14ac:dyDescent="0.2">
      <c r="A7439" s="3">
        <v>45469</v>
      </c>
      <c r="B7439" s="9">
        <v>-9.99</v>
      </c>
      <c r="C7439" s="9" t="s">
        <v>27</v>
      </c>
      <c r="D7439" s="9" t="s">
        <v>28</v>
      </c>
      <c r="E7439" s="9" t="s">
        <v>2356</v>
      </c>
      <c r="F7439" s="9" t="s">
        <v>84</v>
      </c>
      <c r="G7439" s="9" t="s">
        <v>178</v>
      </c>
      <c r="H7439" s="9" t="s">
        <v>828</v>
      </c>
      <c r="I7439" s="10"/>
      <c r="J7439" s="10"/>
      <c r="K7439" s="10"/>
      <c r="L7439" s="10"/>
      <c r="M7439" s="10"/>
      <c r="N7439" s="10"/>
      <c r="O7439" s="10"/>
      <c r="P7439" s="10"/>
      <c r="Q7439" s="10"/>
      <c r="R7439" s="10"/>
      <c r="S7439" s="10"/>
      <c r="T7439" s="10"/>
      <c r="U7439" s="10"/>
      <c r="V7439" s="10"/>
      <c r="W7439" s="10"/>
      <c r="X7439" s="10"/>
    </row>
    <row r="7440" spans="1:24" hidden="1" x14ac:dyDescent="0.2">
      <c r="A7440" s="3">
        <v>45502</v>
      </c>
      <c r="B7440" s="9">
        <v>-9.99</v>
      </c>
      <c r="C7440" s="9" t="s">
        <v>27</v>
      </c>
      <c r="D7440" s="9" t="s">
        <v>28</v>
      </c>
      <c r="E7440" s="9" t="s">
        <v>2252</v>
      </c>
      <c r="F7440" s="9" t="s">
        <v>84</v>
      </c>
      <c r="G7440" s="9" t="s">
        <v>178</v>
      </c>
      <c r="H7440" s="9" t="s">
        <v>828</v>
      </c>
      <c r="I7440" s="10"/>
      <c r="J7440" s="10"/>
      <c r="K7440" s="10"/>
      <c r="L7440" s="10"/>
      <c r="M7440" s="10"/>
      <c r="N7440" s="10"/>
      <c r="O7440" s="10"/>
      <c r="P7440" s="10"/>
      <c r="Q7440" s="10"/>
      <c r="R7440" s="10"/>
      <c r="S7440" s="10"/>
      <c r="T7440" s="10"/>
      <c r="U7440" s="10"/>
      <c r="V7440" s="10"/>
      <c r="W7440" s="10"/>
      <c r="X7440" s="10"/>
    </row>
    <row r="7441" spans="1:24" hidden="1" x14ac:dyDescent="0.2">
      <c r="A7441" s="3">
        <v>45531</v>
      </c>
      <c r="B7441" s="9">
        <v>-9.99</v>
      </c>
      <c r="C7441" s="9" t="s">
        <v>27</v>
      </c>
      <c r="D7441" s="9" t="s">
        <v>28</v>
      </c>
      <c r="E7441" s="9" t="s">
        <v>2252</v>
      </c>
      <c r="F7441" s="9" t="s">
        <v>84</v>
      </c>
      <c r="G7441" s="9" t="s">
        <v>178</v>
      </c>
      <c r="H7441" s="9" t="s">
        <v>828</v>
      </c>
      <c r="I7441" s="10"/>
      <c r="J7441" s="10"/>
      <c r="K7441" s="10"/>
      <c r="L7441" s="10"/>
      <c r="M7441" s="10"/>
      <c r="N7441" s="10"/>
      <c r="O7441" s="10"/>
      <c r="P7441" s="10"/>
      <c r="Q7441" s="10"/>
      <c r="R7441" s="10"/>
      <c r="S7441" s="10"/>
      <c r="T7441" s="10"/>
      <c r="U7441" s="10"/>
      <c r="V7441" s="10"/>
      <c r="W7441" s="10"/>
      <c r="X7441" s="10"/>
    </row>
    <row r="7442" spans="1:24" hidden="1" x14ac:dyDescent="0.2">
      <c r="A7442" s="3">
        <v>45558</v>
      </c>
      <c r="B7442" s="9">
        <v>-11.26</v>
      </c>
      <c r="C7442" s="9" t="s">
        <v>27</v>
      </c>
      <c r="D7442" s="9" t="s">
        <v>28</v>
      </c>
      <c r="E7442" s="9" t="s">
        <v>1184</v>
      </c>
      <c r="F7442" s="9" t="s">
        <v>84</v>
      </c>
      <c r="G7442" s="9" t="s">
        <v>178</v>
      </c>
      <c r="H7442" s="9" t="s">
        <v>828</v>
      </c>
      <c r="I7442" s="10"/>
      <c r="J7442" s="10"/>
      <c r="K7442" s="10"/>
      <c r="L7442" s="10"/>
      <c r="M7442" s="10"/>
      <c r="N7442" s="10"/>
      <c r="O7442" s="10"/>
      <c r="P7442" s="10"/>
      <c r="Q7442" s="10"/>
      <c r="R7442" s="10"/>
      <c r="S7442" s="10"/>
      <c r="T7442" s="10"/>
      <c r="U7442" s="10"/>
      <c r="V7442" s="10"/>
      <c r="W7442" s="10"/>
      <c r="X7442" s="10"/>
    </row>
    <row r="7443" spans="1:24" hidden="1" x14ac:dyDescent="0.2">
      <c r="A7443" s="3">
        <v>45833</v>
      </c>
      <c r="B7443" s="9">
        <v>-9.35</v>
      </c>
      <c r="C7443" s="9" t="s">
        <v>172</v>
      </c>
      <c r="D7443" s="10"/>
      <c r="E7443" s="9" t="s">
        <v>4200</v>
      </c>
      <c r="F7443" s="9" t="s">
        <v>5538</v>
      </c>
      <c r="G7443" s="9" t="s">
        <v>5543</v>
      </c>
      <c r="H7443" s="9" t="s">
        <v>5921</v>
      </c>
      <c r="I7443" s="10"/>
      <c r="J7443" s="10"/>
      <c r="K7443" s="10"/>
      <c r="L7443" s="10"/>
      <c r="M7443" s="10"/>
      <c r="N7443" s="10"/>
      <c r="O7443" s="10"/>
      <c r="P7443" s="10"/>
      <c r="Q7443" s="10"/>
      <c r="R7443" s="10"/>
      <c r="S7443" s="10"/>
      <c r="T7443" s="10"/>
      <c r="U7443" s="10"/>
      <c r="V7443" s="10"/>
      <c r="W7443" s="10"/>
      <c r="X7443" s="10"/>
    </row>
    <row r="7444" spans="1:24" hidden="1" x14ac:dyDescent="0.2">
      <c r="A7444" s="3">
        <v>45959</v>
      </c>
      <c r="B7444" s="9">
        <v>-526.01</v>
      </c>
      <c r="C7444" s="9" t="s">
        <v>172</v>
      </c>
      <c r="D7444" s="10"/>
      <c r="E7444" s="9" t="s">
        <v>5006</v>
      </c>
      <c r="F7444" s="9" t="s">
        <v>5538</v>
      </c>
      <c r="G7444" s="9" t="s">
        <v>5543</v>
      </c>
      <c r="H7444" s="9" t="s">
        <v>5920</v>
      </c>
      <c r="I7444" s="10"/>
      <c r="J7444" s="10"/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</row>
    <row r="7445" spans="1:24" hidden="1" x14ac:dyDescent="0.2">
      <c r="A7445" s="3">
        <v>45397</v>
      </c>
      <c r="B7445" s="9">
        <v>-8.5</v>
      </c>
      <c r="C7445" s="9" t="s">
        <v>27</v>
      </c>
      <c r="D7445" s="9" t="s">
        <v>28</v>
      </c>
      <c r="E7445" s="9" t="s">
        <v>1971</v>
      </c>
      <c r="F7445" s="9" t="s">
        <v>5538</v>
      </c>
      <c r="G7445" s="9" t="s">
        <v>5543</v>
      </c>
      <c r="H7445" s="9" t="s">
        <v>5919</v>
      </c>
      <c r="I7445" s="10"/>
      <c r="J7445" s="10"/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</row>
    <row r="7446" spans="1:24" hidden="1" x14ac:dyDescent="0.2">
      <c r="A7446" s="3">
        <v>45526</v>
      </c>
      <c r="B7446" s="9">
        <v>-7.12</v>
      </c>
      <c r="C7446" s="9" t="s">
        <v>27</v>
      </c>
      <c r="D7446" s="9" t="s">
        <v>28</v>
      </c>
      <c r="E7446" s="9" t="s">
        <v>2610</v>
      </c>
      <c r="F7446" s="9" t="s">
        <v>5538</v>
      </c>
      <c r="G7446" s="9" t="s">
        <v>5543</v>
      </c>
      <c r="H7446" s="9" t="s">
        <v>2611</v>
      </c>
      <c r="I7446" s="10"/>
      <c r="J7446" s="10"/>
      <c r="K7446" s="10"/>
      <c r="L7446" s="10"/>
      <c r="M7446" s="10"/>
      <c r="N7446" s="10"/>
      <c r="O7446" s="10"/>
      <c r="P7446" s="10"/>
      <c r="Q7446" s="10"/>
      <c r="R7446" s="10"/>
      <c r="S7446" s="10"/>
      <c r="T7446" s="10"/>
      <c r="U7446" s="10"/>
      <c r="V7446" s="10"/>
      <c r="W7446" s="10"/>
      <c r="X7446" s="10"/>
    </row>
    <row r="7447" spans="1:24" hidden="1" x14ac:dyDescent="0.2">
      <c r="A7447" s="3">
        <v>46009</v>
      </c>
      <c r="B7447" s="9">
        <v>-62.35</v>
      </c>
      <c r="C7447" s="9" t="s">
        <v>172</v>
      </c>
      <c r="D7447" s="10"/>
      <c r="E7447" s="9" t="s">
        <v>5426</v>
      </c>
      <c r="F7447" s="9" t="s">
        <v>5538</v>
      </c>
      <c r="G7447" s="9" t="s">
        <v>5543</v>
      </c>
      <c r="H7447" s="9" t="s">
        <v>879</v>
      </c>
      <c r="I7447" s="10"/>
      <c r="J7447" s="10"/>
      <c r="K7447" s="10"/>
      <c r="L7447" s="10"/>
      <c r="M7447" s="10"/>
      <c r="N7447" s="10"/>
      <c r="O7447" s="10"/>
      <c r="P7447" s="10"/>
      <c r="Q7447" s="10"/>
      <c r="R7447" s="10"/>
      <c r="S7447" s="10"/>
      <c r="T7447" s="10"/>
      <c r="U7447" s="10"/>
      <c r="V7447" s="10"/>
      <c r="W7447" s="10"/>
      <c r="X7447" s="10"/>
    </row>
    <row r="7448" spans="1:24" hidden="1" x14ac:dyDescent="0.2">
      <c r="A7448" s="3">
        <v>46014</v>
      </c>
      <c r="B7448" s="9">
        <v>-84.39</v>
      </c>
      <c r="C7448" s="9" t="s">
        <v>172</v>
      </c>
      <c r="D7448" s="10"/>
      <c r="E7448" s="9" t="s">
        <v>5439</v>
      </c>
      <c r="F7448" s="9" t="s">
        <v>5538</v>
      </c>
      <c r="G7448" s="9" t="s">
        <v>5543</v>
      </c>
      <c r="H7448" s="9" t="s">
        <v>879</v>
      </c>
      <c r="I7448" s="10"/>
      <c r="J7448" s="10"/>
      <c r="K7448" s="10"/>
      <c r="L7448" s="10"/>
      <c r="M7448" s="10"/>
      <c r="N7448" s="10"/>
      <c r="O7448" s="10"/>
      <c r="P7448" s="10"/>
      <c r="Q7448" s="10"/>
      <c r="R7448" s="10"/>
      <c r="S7448" s="10"/>
      <c r="T7448" s="10"/>
      <c r="U7448" s="10"/>
      <c r="V7448" s="10"/>
      <c r="W7448" s="10"/>
      <c r="X7448" s="10"/>
    </row>
    <row r="7449" spans="1:24" hidden="1" x14ac:dyDescent="0.2">
      <c r="A7449" s="3">
        <v>45909</v>
      </c>
      <c r="B7449" s="9">
        <v>-32.86</v>
      </c>
      <c r="C7449" s="9" t="s">
        <v>27</v>
      </c>
      <c r="D7449" s="9" t="s">
        <v>28</v>
      </c>
      <c r="E7449" s="9" t="s">
        <v>4699</v>
      </c>
      <c r="F7449" s="9" t="s">
        <v>5538</v>
      </c>
      <c r="G7449" s="9" t="s">
        <v>5543</v>
      </c>
      <c r="H7449" s="9" t="s">
        <v>879</v>
      </c>
      <c r="I7449" s="10"/>
      <c r="J7449" s="10"/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</row>
    <row r="7450" spans="1:24" hidden="1" x14ac:dyDescent="0.2">
      <c r="A7450" s="3">
        <v>46006</v>
      </c>
      <c r="B7450" s="9">
        <v>-30.66</v>
      </c>
      <c r="C7450" s="9" t="s">
        <v>27</v>
      </c>
      <c r="D7450" s="9" t="s">
        <v>28</v>
      </c>
      <c r="E7450" s="9" t="s">
        <v>4699</v>
      </c>
      <c r="F7450" s="9" t="s">
        <v>5538</v>
      </c>
      <c r="G7450" s="9" t="s">
        <v>5543</v>
      </c>
      <c r="H7450" s="9" t="s">
        <v>879</v>
      </c>
      <c r="I7450" s="10"/>
      <c r="J7450" s="10"/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</row>
    <row r="7451" spans="1:24" hidden="1" x14ac:dyDescent="0.2">
      <c r="A7451" s="3">
        <v>46013</v>
      </c>
      <c r="B7451" s="9">
        <v>-39.409999999999997</v>
      </c>
      <c r="C7451" s="9" t="s">
        <v>5591</v>
      </c>
      <c r="D7451" s="9" t="s">
        <v>28</v>
      </c>
      <c r="E7451" s="9" t="s">
        <v>4699</v>
      </c>
      <c r="F7451" s="9" t="s">
        <v>5538</v>
      </c>
      <c r="G7451" s="9" t="s">
        <v>5543</v>
      </c>
      <c r="H7451" s="9" t="s">
        <v>879</v>
      </c>
      <c r="I7451" s="10"/>
      <c r="J7451" s="10"/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</row>
    <row r="7452" spans="1:24" hidden="1" x14ac:dyDescent="0.2">
      <c r="A7452" s="3">
        <v>46013</v>
      </c>
      <c r="B7452" s="9">
        <v>-70.36</v>
      </c>
      <c r="C7452" s="9" t="s">
        <v>5591</v>
      </c>
      <c r="D7452" s="9" t="s">
        <v>28</v>
      </c>
      <c r="E7452" s="9" t="s">
        <v>4699</v>
      </c>
      <c r="F7452" s="9" t="s">
        <v>5538</v>
      </c>
      <c r="G7452" s="9" t="s">
        <v>5543</v>
      </c>
      <c r="H7452" s="9" t="s">
        <v>879</v>
      </c>
      <c r="I7452" s="10"/>
      <c r="J7452" s="10"/>
      <c r="K7452" s="10"/>
      <c r="L7452" s="10"/>
      <c r="M7452" s="10"/>
      <c r="N7452" s="10"/>
      <c r="O7452" s="10"/>
      <c r="P7452" s="10"/>
      <c r="Q7452" s="10"/>
      <c r="R7452" s="10"/>
      <c r="S7452" s="10"/>
      <c r="T7452" s="10"/>
      <c r="U7452" s="10"/>
      <c r="V7452" s="10"/>
      <c r="W7452" s="10"/>
      <c r="X7452" s="10"/>
    </row>
    <row r="7453" spans="1:24" hidden="1" x14ac:dyDescent="0.2">
      <c r="A7453" s="3">
        <v>46013</v>
      </c>
      <c r="B7453" s="9">
        <v>-40.520000000000003</v>
      </c>
      <c r="C7453" s="9" t="s">
        <v>5591</v>
      </c>
      <c r="D7453" s="9" t="s">
        <v>28</v>
      </c>
      <c r="E7453" s="9" t="s">
        <v>4699</v>
      </c>
      <c r="F7453" s="9" t="s">
        <v>5538</v>
      </c>
      <c r="G7453" s="9" t="s">
        <v>5543</v>
      </c>
      <c r="H7453" s="9" t="s">
        <v>879</v>
      </c>
      <c r="I7453" s="10"/>
      <c r="J7453" s="10"/>
      <c r="K7453" s="10"/>
      <c r="L7453" s="10"/>
      <c r="M7453" s="10"/>
      <c r="N7453" s="10"/>
      <c r="O7453" s="10"/>
      <c r="P7453" s="10"/>
      <c r="Q7453" s="10"/>
      <c r="R7453" s="10"/>
      <c r="S7453" s="10"/>
      <c r="T7453" s="10"/>
      <c r="U7453" s="10"/>
      <c r="V7453" s="10"/>
      <c r="W7453" s="10"/>
      <c r="X7453" s="10"/>
    </row>
    <row r="7454" spans="1:24" hidden="1" x14ac:dyDescent="0.2">
      <c r="A7454" s="3">
        <v>45562</v>
      </c>
      <c r="B7454" s="9">
        <v>-9.99</v>
      </c>
      <c r="C7454" s="9" t="s">
        <v>27</v>
      </c>
      <c r="D7454" s="9" t="s">
        <v>28</v>
      </c>
      <c r="E7454" s="9" t="s">
        <v>2252</v>
      </c>
      <c r="F7454" s="9" t="s">
        <v>84</v>
      </c>
      <c r="G7454" s="9" t="s">
        <v>178</v>
      </c>
      <c r="H7454" s="9" t="s">
        <v>828</v>
      </c>
      <c r="I7454" s="10"/>
      <c r="J7454" s="10"/>
      <c r="K7454" s="10"/>
      <c r="L7454" s="10"/>
      <c r="M7454" s="10"/>
      <c r="N7454" s="10"/>
      <c r="O7454" s="10"/>
      <c r="P7454" s="10"/>
      <c r="Q7454" s="10"/>
      <c r="R7454" s="10"/>
      <c r="S7454" s="10"/>
      <c r="T7454" s="10"/>
      <c r="U7454" s="10"/>
      <c r="V7454" s="10"/>
      <c r="W7454" s="10"/>
      <c r="X7454" s="10"/>
    </row>
    <row r="7455" spans="1:24" hidden="1" x14ac:dyDescent="0.2">
      <c r="A7455" s="3">
        <v>45593</v>
      </c>
      <c r="B7455" s="9">
        <v>-9.99</v>
      </c>
      <c r="C7455" s="9" t="s">
        <v>27</v>
      </c>
      <c r="D7455" s="9" t="s">
        <v>28</v>
      </c>
      <c r="E7455" s="9" t="s">
        <v>2356</v>
      </c>
      <c r="F7455" s="9" t="s">
        <v>84</v>
      </c>
      <c r="G7455" s="9" t="s">
        <v>178</v>
      </c>
      <c r="H7455" s="9" t="s">
        <v>828</v>
      </c>
      <c r="I7455" s="10"/>
      <c r="J7455" s="10"/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</row>
    <row r="7456" spans="1:24" hidden="1" x14ac:dyDescent="0.2">
      <c r="A7456" s="3">
        <v>45509</v>
      </c>
      <c r="B7456" s="9">
        <v>-15.21</v>
      </c>
      <c r="C7456" s="9" t="s">
        <v>27</v>
      </c>
      <c r="D7456" s="9" t="s">
        <v>28</v>
      </c>
      <c r="E7456" s="9" t="s">
        <v>2528</v>
      </c>
      <c r="F7456" s="9" t="s">
        <v>5538</v>
      </c>
      <c r="G7456" s="9" t="s">
        <v>5543</v>
      </c>
      <c r="H7456" s="9" t="s">
        <v>879</v>
      </c>
      <c r="I7456" s="10"/>
      <c r="J7456" s="10"/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</row>
    <row r="7457" spans="1:24" hidden="1" x14ac:dyDescent="0.2">
      <c r="A7457" s="3">
        <v>45411</v>
      </c>
      <c r="B7457" s="9">
        <v>-61.42</v>
      </c>
      <c r="C7457" s="9" t="s">
        <v>27</v>
      </c>
      <c r="D7457" s="9" t="s">
        <v>28</v>
      </c>
      <c r="E7457" s="9" t="s">
        <v>878</v>
      </c>
      <c r="F7457" s="9" t="s">
        <v>5538</v>
      </c>
      <c r="G7457" s="9" t="s">
        <v>5543</v>
      </c>
      <c r="H7457" s="9" t="s">
        <v>879</v>
      </c>
      <c r="I7457" s="10"/>
      <c r="J7457" s="10"/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</row>
    <row r="7458" spans="1:24" hidden="1" x14ac:dyDescent="0.2">
      <c r="A7458" s="3">
        <v>45646</v>
      </c>
      <c r="B7458" s="9">
        <v>-55.68</v>
      </c>
      <c r="C7458" s="9" t="s">
        <v>27</v>
      </c>
      <c r="D7458" s="9" t="s">
        <v>28</v>
      </c>
      <c r="E7458" s="9" t="s">
        <v>878</v>
      </c>
      <c r="F7458" s="9" t="s">
        <v>5538</v>
      </c>
      <c r="G7458" s="9" t="s">
        <v>5543</v>
      </c>
      <c r="H7458" s="9" t="s">
        <v>879</v>
      </c>
      <c r="I7458" s="10"/>
      <c r="J7458" s="10"/>
      <c r="K7458" s="10"/>
      <c r="L7458" s="10"/>
      <c r="M7458" s="10"/>
      <c r="N7458" s="10"/>
      <c r="O7458" s="10"/>
      <c r="P7458" s="10"/>
      <c r="Q7458" s="10"/>
      <c r="R7458" s="10"/>
      <c r="S7458" s="10"/>
      <c r="T7458" s="10"/>
      <c r="U7458" s="10"/>
      <c r="V7458" s="10"/>
      <c r="W7458" s="10"/>
      <c r="X7458" s="10"/>
    </row>
    <row r="7459" spans="1:24" hidden="1" x14ac:dyDescent="0.2">
      <c r="A7459" s="3">
        <v>45601</v>
      </c>
      <c r="B7459" s="9">
        <v>-22.35</v>
      </c>
      <c r="C7459" s="9" t="s">
        <v>27</v>
      </c>
      <c r="D7459" s="9" t="s">
        <v>28</v>
      </c>
      <c r="E7459" s="9" t="s">
        <v>2997</v>
      </c>
      <c r="F7459" s="9" t="s">
        <v>5538</v>
      </c>
      <c r="G7459" s="9" t="s">
        <v>5543</v>
      </c>
      <c r="H7459" s="9" t="s">
        <v>2998</v>
      </c>
      <c r="I7459" s="10"/>
      <c r="J7459" s="10"/>
      <c r="K7459" s="10"/>
      <c r="L7459" s="10"/>
      <c r="M7459" s="10"/>
      <c r="N7459" s="10"/>
      <c r="O7459" s="10"/>
      <c r="P7459" s="10"/>
      <c r="Q7459" s="10"/>
      <c r="R7459" s="10"/>
      <c r="S7459" s="10"/>
      <c r="T7459" s="10"/>
      <c r="U7459" s="10"/>
      <c r="V7459" s="10"/>
      <c r="W7459" s="10"/>
      <c r="X7459" s="10"/>
    </row>
    <row r="7460" spans="1:24" hidden="1" x14ac:dyDescent="0.2">
      <c r="A7460" s="3">
        <v>45478</v>
      </c>
      <c r="B7460" s="9">
        <v>-39.700000000000003</v>
      </c>
      <c r="C7460" s="9" t="s">
        <v>27</v>
      </c>
      <c r="D7460" s="9" t="s">
        <v>28</v>
      </c>
      <c r="E7460" s="9" t="s">
        <v>2384</v>
      </c>
      <c r="F7460" s="9" t="s">
        <v>5538</v>
      </c>
      <c r="G7460" s="9" t="s">
        <v>5543</v>
      </c>
      <c r="H7460" s="10" t="s">
        <v>5922</v>
      </c>
      <c r="I7460" s="10"/>
      <c r="J7460" s="10"/>
      <c r="K7460" s="10"/>
      <c r="L7460" s="10"/>
      <c r="M7460" s="10"/>
      <c r="N7460" s="10"/>
      <c r="O7460" s="10"/>
      <c r="P7460" s="10"/>
      <c r="Q7460" s="10"/>
      <c r="R7460" s="10"/>
      <c r="S7460" s="10"/>
      <c r="T7460" s="10"/>
      <c r="U7460" s="10"/>
      <c r="V7460" s="10"/>
      <c r="W7460" s="10"/>
      <c r="X7460" s="10"/>
    </row>
    <row r="7461" spans="1:24" hidden="1" x14ac:dyDescent="0.2">
      <c r="A7461" s="3">
        <v>45520</v>
      </c>
      <c r="B7461" s="9">
        <v>-6.95</v>
      </c>
      <c r="C7461" s="9" t="s">
        <v>27</v>
      </c>
      <c r="D7461" s="9" t="s">
        <v>28</v>
      </c>
      <c r="E7461" s="9" t="s">
        <v>2384</v>
      </c>
      <c r="F7461" s="9" t="s">
        <v>5538</v>
      </c>
      <c r="G7461" s="9" t="s">
        <v>5543</v>
      </c>
      <c r="H7461" s="10" t="s">
        <v>5922</v>
      </c>
      <c r="I7461" s="10"/>
      <c r="J7461" s="10"/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</row>
    <row r="7462" spans="1:24" hidden="1" x14ac:dyDescent="0.2">
      <c r="A7462" s="3">
        <v>45749</v>
      </c>
      <c r="B7462" s="9">
        <v>-300</v>
      </c>
      <c r="C7462" s="9" t="s">
        <v>27</v>
      </c>
      <c r="D7462" s="9" t="s">
        <v>28</v>
      </c>
      <c r="E7462" s="9" t="s">
        <v>242</v>
      </c>
      <c r="F7462" s="9" t="s">
        <v>11</v>
      </c>
      <c r="G7462" s="9" t="s">
        <v>5527</v>
      </c>
      <c r="H7462" s="10" t="s">
        <v>6032</v>
      </c>
      <c r="I7462" s="10"/>
      <c r="J7462" s="10"/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</row>
    <row r="7463" spans="1:24" hidden="1" x14ac:dyDescent="0.2">
      <c r="A7463" s="3">
        <v>45608</v>
      </c>
      <c r="B7463" s="9">
        <v>-33.46</v>
      </c>
      <c r="C7463" s="9" t="s">
        <v>27</v>
      </c>
      <c r="D7463" s="9" t="s">
        <v>28</v>
      </c>
      <c r="E7463" s="9" t="s">
        <v>2278</v>
      </c>
      <c r="F7463" s="9" t="s">
        <v>84</v>
      </c>
      <c r="G7463" s="9" t="s">
        <v>178</v>
      </c>
      <c r="H7463" s="9" t="s">
        <v>828</v>
      </c>
      <c r="I7463" s="10"/>
      <c r="J7463" s="10"/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</row>
    <row r="7464" spans="1:24" hidden="1" x14ac:dyDescent="0.2">
      <c r="A7464" s="3">
        <v>45614</v>
      </c>
      <c r="B7464" s="9">
        <v>-34.909999999999997</v>
      </c>
      <c r="C7464" s="9" t="s">
        <v>27</v>
      </c>
      <c r="D7464" s="9" t="s">
        <v>28</v>
      </c>
      <c r="E7464" s="9" t="s">
        <v>1184</v>
      </c>
      <c r="F7464" s="9" t="s">
        <v>84</v>
      </c>
      <c r="G7464" s="9" t="s">
        <v>178</v>
      </c>
      <c r="H7464" s="9" t="s">
        <v>828</v>
      </c>
      <c r="I7464" s="10"/>
      <c r="J7464" s="10"/>
      <c r="K7464" s="10"/>
      <c r="L7464" s="10"/>
      <c r="M7464" s="10"/>
      <c r="N7464" s="10"/>
      <c r="O7464" s="10"/>
      <c r="P7464" s="10"/>
      <c r="Q7464" s="10"/>
      <c r="R7464" s="10"/>
      <c r="S7464" s="10"/>
      <c r="T7464" s="10"/>
      <c r="U7464" s="10"/>
      <c r="V7464" s="10"/>
      <c r="W7464" s="10"/>
      <c r="X7464" s="10"/>
    </row>
    <row r="7465" spans="1:24" hidden="1" x14ac:dyDescent="0.2">
      <c r="A7465" s="3">
        <v>45622</v>
      </c>
      <c r="B7465" s="9">
        <v>-9.99</v>
      </c>
      <c r="C7465" s="9" t="s">
        <v>27</v>
      </c>
      <c r="D7465" s="9" t="s">
        <v>28</v>
      </c>
      <c r="E7465" s="9" t="s">
        <v>3115</v>
      </c>
      <c r="F7465" s="9" t="s">
        <v>84</v>
      </c>
      <c r="G7465" s="9" t="s">
        <v>178</v>
      </c>
      <c r="H7465" s="9" t="s">
        <v>828</v>
      </c>
      <c r="I7465" s="10"/>
      <c r="J7465" s="10"/>
      <c r="K7465" s="10"/>
      <c r="L7465" s="10"/>
      <c r="M7465" s="10"/>
      <c r="N7465" s="10"/>
      <c r="O7465" s="10"/>
      <c r="P7465" s="10"/>
      <c r="Q7465" s="10"/>
      <c r="R7465" s="10"/>
      <c r="S7465" s="10"/>
      <c r="T7465" s="10"/>
      <c r="U7465" s="10"/>
      <c r="V7465" s="10"/>
      <c r="W7465" s="10"/>
      <c r="X7465" s="10"/>
    </row>
    <row r="7466" spans="1:24" hidden="1" x14ac:dyDescent="0.2">
      <c r="A7466" s="3">
        <v>45656</v>
      </c>
      <c r="B7466" s="9">
        <v>-9.99</v>
      </c>
      <c r="C7466" s="9" t="s">
        <v>27</v>
      </c>
      <c r="D7466" s="9" t="s">
        <v>28</v>
      </c>
      <c r="E7466" s="9" t="s">
        <v>2252</v>
      </c>
      <c r="F7466" s="9" t="s">
        <v>84</v>
      </c>
      <c r="G7466" s="9" t="s">
        <v>178</v>
      </c>
      <c r="H7466" s="9" t="s">
        <v>828</v>
      </c>
      <c r="I7466" s="10"/>
      <c r="J7466" s="10"/>
      <c r="K7466" s="10"/>
      <c r="L7466" s="10"/>
      <c r="M7466" s="10"/>
      <c r="N7466" s="10"/>
      <c r="O7466" s="10"/>
      <c r="P7466" s="10"/>
      <c r="Q7466" s="10"/>
      <c r="R7466" s="10"/>
      <c r="S7466" s="10"/>
      <c r="T7466" s="10"/>
      <c r="U7466" s="10"/>
      <c r="V7466" s="10"/>
      <c r="W7466" s="10"/>
      <c r="X7466" s="10"/>
    </row>
    <row r="7467" spans="1:24" hidden="1" x14ac:dyDescent="0.2">
      <c r="A7467" s="3">
        <v>45677</v>
      </c>
      <c r="B7467" s="9">
        <v>-9.5299999999999994</v>
      </c>
      <c r="C7467" s="9" t="s">
        <v>27</v>
      </c>
      <c r="D7467" s="9" t="s">
        <v>28</v>
      </c>
      <c r="E7467" s="9" t="s">
        <v>3380</v>
      </c>
      <c r="F7467" s="9" t="s">
        <v>84</v>
      </c>
      <c r="G7467" s="9" t="s">
        <v>178</v>
      </c>
      <c r="H7467" s="9" t="s">
        <v>828</v>
      </c>
      <c r="I7467" s="10"/>
      <c r="J7467" s="10"/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</row>
    <row r="7468" spans="1:24" hidden="1" x14ac:dyDescent="0.2">
      <c r="A7468" s="3">
        <v>45685</v>
      </c>
      <c r="B7468" s="9">
        <v>-9.99</v>
      </c>
      <c r="C7468" s="9" t="s">
        <v>27</v>
      </c>
      <c r="D7468" s="9" t="s">
        <v>28</v>
      </c>
      <c r="E7468" s="9" t="s">
        <v>2252</v>
      </c>
      <c r="F7468" s="9" t="s">
        <v>84</v>
      </c>
      <c r="G7468" s="9" t="s">
        <v>178</v>
      </c>
      <c r="H7468" s="9" t="s">
        <v>828</v>
      </c>
      <c r="I7468" s="10"/>
      <c r="J7468" s="10"/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</row>
    <row r="7469" spans="1:24" hidden="1" x14ac:dyDescent="0.2">
      <c r="A7469" s="3">
        <v>45705</v>
      </c>
      <c r="B7469" s="9">
        <v>-14.62</v>
      </c>
      <c r="C7469" s="9" t="s">
        <v>27</v>
      </c>
      <c r="D7469" s="9" t="s">
        <v>28</v>
      </c>
      <c r="E7469" s="9" t="s">
        <v>3380</v>
      </c>
      <c r="F7469" s="9" t="s">
        <v>84</v>
      </c>
      <c r="G7469" s="9" t="s">
        <v>178</v>
      </c>
      <c r="H7469" s="9" t="s">
        <v>828</v>
      </c>
      <c r="I7469" s="10"/>
      <c r="J7469" s="10"/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</row>
    <row r="7470" spans="1:24" hidden="1" x14ac:dyDescent="0.2">
      <c r="A7470" s="3">
        <v>45706</v>
      </c>
      <c r="B7470" s="9">
        <v>-24.05</v>
      </c>
      <c r="C7470" s="9" t="s">
        <v>27</v>
      </c>
      <c r="D7470" s="9" t="s">
        <v>28</v>
      </c>
      <c r="E7470" s="9" t="s">
        <v>3380</v>
      </c>
      <c r="F7470" s="9" t="s">
        <v>84</v>
      </c>
      <c r="G7470" s="9" t="s">
        <v>178</v>
      </c>
      <c r="H7470" s="9" t="s">
        <v>828</v>
      </c>
      <c r="I7470" s="10"/>
      <c r="J7470" s="10"/>
      <c r="K7470" s="10"/>
      <c r="L7470" s="10"/>
      <c r="M7470" s="10"/>
      <c r="N7470" s="10"/>
      <c r="O7470" s="10"/>
      <c r="P7470" s="10"/>
      <c r="Q7470" s="10"/>
      <c r="R7470" s="10"/>
      <c r="S7470" s="10"/>
      <c r="T7470" s="10"/>
      <c r="U7470" s="10"/>
      <c r="V7470" s="10"/>
      <c r="W7470" s="10"/>
      <c r="X7470" s="10"/>
    </row>
    <row r="7471" spans="1:24" hidden="1" x14ac:dyDescent="0.2">
      <c r="A7471" s="3">
        <v>45715</v>
      </c>
      <c r="B7471" s="9">
        <v>-9.99</v>
      </c>
      <c r="C7471" s="9" t="s">
        <v>27</v>
      </c>
      <c r="D7471" s="9" t="s">
        <v>28</v>
      </c>
      <c r="E7471" s="9" t="s">
        <v>2252</v>
      </c>
      <c r="F7471" s="9" t="s">
        <v>84</v>
      </c>
      <c r="G7471" s="9" t="s">
        <v>178</v>
      </c>
      <c r="H7471" s="9" t="s">
        <v>828</v>
      </c>
      <c r="I7471" s="10"/>
      <c r="J7471" s="10"/>
      <c r="K7471" s="10"/>
      <c r="L7471" s="10"/>
      <c r="M7471" s="10"/>
      <c r="N7471" s="10"/>
      <c r="O7471" s="10"/>
      <c r="P7471" s="10"/>
      <c r="Q7471" s="10"/>
      <c r="R7471" s="10"/>
      <c r="S7471" s="10"/>
      <c r="T7471" s="10"/>
      <c r="U7471" s="10"/>
      <c r="V7471" s="10"/>
      <c r="W7471" s="10"/>
      <c r="X7471" s="10"/>
    </row>
    <row r="7472" spans="1:24" hidden="1" x14ac:dyDescent="0.2">
      <c r="A7472" s="3">
        <v>45743</v>
      </c>
      <c r="B7472" s="9">
        <v>-9.99</v>
      </c>
      <c r="C7472" s="9" t="s">
        <v>27</v>
      </c>
      <c r="D7472" s="9" t="s">
        <v>28</v>
      </c>
      <c r="E7472" s="9" t="s">
        <v>2252</v>
      </c>
      <c r="F7472" s="9" t="s">
        <v>84</v>
      </c>
      <c r="G7472" s="9" t="s">
        <v>178</v>
      </c>
      <c r="H7472" s="9" t="s">
        <v>828</v>
      </c>
      <c r="I7472" s="10"/>
      <c r="J7472" s="10"/>
      <c r="K7472" s="10"/>
      <c r="L7472" s="10"/>
      <c r="M7472" s="10"/>
      <c r="N7472" s="10"/>
      <c r="O7472" s="10"/>
      <c r="P7472" s="10"/>
      <c r="Q7472" s="10"/>
      <c r="R7472" s="10"/>
      <c r="S7472" s="10"/>
      <c r="T7472" s="10"/>
      <c r="U7472" s="10"/>
      <c r="V7472" s="10"/>
      <c r="W7472" s="10"/>
      <c r="X7472" s="10"/>
    </row>
    <row r="7473" spans="1:24" hidden="1" x14ac:dyDescent="0.2">
      <c r="A7473" s="3">
        <v>45775</v>
      </c>
      <c r="B7473" s="9">
        <v>-9.99</v>
      </c>
      <c r="C7473" s="9" t="s">
        <v>27</v>
      </c>
      <c r="D7473" s="9" t="s">
        <v>28</v>
      </c>
      <c r="E7473" s="9" t="s">
        <v>2252</v>
      </c>
      <c r="F7473" s="9" t="s">
        <v>84</v>
      </c>
      <c r="G7473" s="9" t="s">
        <v>178</v>
      </c>
      <c r="H7473" s="9" t="s">
        <v>828</v>
      </c>
      <c r="I7473" s="10"/>
      <c r="J7473" s="10"/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</row>
    <row r="7474" spans="1:24" hidden="1" x14ac:dyDescent="0.2">
      <c r="A7474" s="3">
        <v>45804</v>
      </c>
      <c r="B7474" s="9">
        <v>-9.99</v>
      </c>
      <c r="C7474" s="9" t="s">
        <v>27</v>
      </c>
      <c r="D7474" s="9" t="s">
        <v>28</v>
      </c>
      <c r="E7474" s="9" t="s">
        <v>2252</v>
      </c>
      <c r="F7474" s="9" t="s">
        <v>84</v>
      </c>
      <c r="G7474" s="9" t="s">
        <v>178</v>
      </c>
      <c r="H7474" s="9" t="s">
        <v>828</v>
      </c>
      <c r="I7474" s="10"/>
      <c r="J7474" s="10"/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</row>
    <row r="7475" spans="1:24" hidden="1" x14ac:dyDescent="0.2">
      <c r="A7475" s="3">
        <v>45824</v>
      </c>
      <c r="B7475" s="9">
        <v>-12.16</v>
      </c>
      <c r="C7475" s="9" t="s">
        <v>27</v>
      </c>
      <c r="D7475" s="9" t="s">
        <v>28</v>
      </c>
      <c r="E7475" s="9" t="s">
        <v>3380</v>
      </c>
      <c r="F7475" s="9" t="s">
        <v>84</v>
      </c>
      <c r="G7475" s="9" t="s">
        <v>178</v>
      </c>
      <c r="H7475" s="9" t="s">
        <v>828</v>
      </c>
      <c r="I7475" s="10"/>
      <c r="J7475" s="10"/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</row>
    <row r="7476" spans="1:24" hidden="1" x14ac:dyDescent="0.2">
      <c r="A7476" s="3">
        <v>45831</v>
      </c>
      <c r="B7476" s="9">
        <v>-28.54</v>
      </c>
      <c r="C7476" s="9" t="s">
        <v>27</v>
      </c>
      <c r="D7476" s="9" t="s">
        <v>28</v>
      </c>
      <c r="E7476" s="9" t="s">
        <v>3380</v>
      </c>
      <c r="F7476" s="9" t="s">
        <v>84</v>
      </c>
      <c r="G7476" s="9" t="s">
        <v>178</v>
      </c>
      <c r="H7476" s="9" t="s">
        <v>828</v>
      </c>
      <c r="I7476" s="10"/>
      <c r="J7476" s="10"/>
      <c r="K7476" s="10"/>
      <c r="L7476" s="10"/>
      <c r="M7476" s="10"/>
      <c r="N7476" s="10"/>
      <c r="O7476" s="10"/>
      <c r="P7476" s="10"/>
      <c r="Q7476" s="10"/>
      <c r="R7476" s="10"/>
      <c r="S7476" s="10"/>
      <c r="T7476" s="10"/>
      <c r="U7476" s="10"/>
      <c r="V7476" s="10"/>
      <c r="W7476" s="10"/>
      <c r="X7476" s="10"/>
    </row>
    <row r="7477" spans="1:24" hidden="1" x14ac:dyDescent="0.2">
      <c r="A7477" s="3">
        <v>45831</v>
      </c>
      <c r="B7477" s="9">
        <v>-16.329999999999998</v>
      </c>
      <c r="C7477" s="9" t="s">
        <v>27</v>
      </c>
      <c r="D7477" s="9" t="s">
        <v>28</v>
      </c>
      <c r="E7477" s="9" t="s">
        <v>3380</v>
      </c>
      <c r="F7477" s="9" t="s">
        <v>84</v>
      </c>
      <c r="G7477" s="9" t="s">
        <v>178</v>
      </c>
      <c r="H7477" s="9" t="s">
        <v>828</v>
      </c>
      <c r="I7477" s="10"/>
      <c r="J7477" s="10"/>
      <c r="K7477" s="10"/>
      <c r="L7477" s="10"/>
      <c r="M7477" s="10"/>
      <c r="N7477" s="10"/>
      <c r="O7477" s="10"/>
      <c r="P7477" s="10"/>
      <c r="Q7477" s="10"/>
      <c r="R7477" s="10"/>
      <c r="S7477" s="10"/>
      <c r="T7477" s="10"/>
      <c r="U7477" s="10"/>
      <c r="V7477" s="10"/>
      <c r="W7477" s="10"/>
      <c r="X7477" s="10"/>
    </row>
    <row r="7478" spans="1:24" hidden="1" x14ac:dyDescent="0.2">
      <c r="A7478" s="3">
        <v>45835</v>
      </c>
      <c r="B7478" s="9">
        <v>-9.99</v>
      </c>
      <c r="C7478" s="9" t="s">
        <v>27</v>
      </c>
      <c r="D7478" s="9" t="s">
        <v>28</v>
      </c>
      <c r="E7478" s="9" t="s">
        <v>2252</v>
      </c>
      <c r="F7478" s="9" t="s">
        <v>84</v>
      </c>
      <c r="G7478" s="9" t="s">
        <v>178</v>
      </c>
      <c r="H7478" s="9" t="s">
        <v>828</v>
      </c>
      <c r="I7478" s="10"/>
      <c r="J7478" s="10"/>
      <c r="K7478" s="10"/>
      <c r="L7478" s="10"/>
      <c r="M7478" s="10"/>
      <c r="N7478" s="10"/>
      <c r="O7478" s="10"/>
      <c r="P7478" s="10"/>
      <c r="Q7478" s="10"/>
      <c r="R7478" s="10"/>
      <c r="S7478" s="10"/>
      <c r="T7478" s="10"/>
      <c r="U7478" s="10"/>
      <c r="V7478" s="10"/>
      <c r="W7478" s="10"/>
      <c r="X7478" s="10"/>
    </row>
    <row r="7479" spans="1:24" hidden="1" x14ac:dyDescent="0.2">
      <c r="A7479" s="3">
        <v>45859</v>
      </c>
      <c r="B7479" s="9">
        <v>-32.840000000000003</v>
      </c>
      <c r="C7479" s="9" t="s">
        <v>27</v>
      </c>
      <c r="D7479" s="9" t="s">
        <v>28</v>
      </c>
      <c r="E7479" s="9" t="s">
        <v>4360</v>
      </c>
      <c r="F7479" s="9" t="s">
        <v>84</v>
      </c>
      <c r="G7479" s="9" t="s">
        <v>178</v>
      </c>
      <c r="H7479" s="9" t="s">
        <v>828</v>
      </c>
      <c r="I7479" s="10"/>
      <c r="J7479" s="10"/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</row>
    <row r="7480" spans="1:24" hidden="1" x14ac:dyDescent="0.2">
      <c r="A7480" s="3">
        <v>45866</v>
      </c>
      <c r="B7480" s="9">
        <v>-9.99</v>
      </c>
      <c r="C7480" s="9" t="s">
        <v>27</v>
      </c>
      <c r="D7480" s="9" t="s">
        <v>28</v>
      </c>
      <c r="E7480" s="9" t="s">
        <v>2252</v>
      </c>
      <c r="F7480" s="9" t="s">
        <v>84</v>
      </c>
      <c r="G7480" s="9" t="s">
        <v>178</v>
      </c>
      <c r="H7480" s="9" t="s">
        <v>828</v>
      </c>
      <c r="I7480" s="10"/>
      <c r="J7480" s="10"/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</row>
    <row r="7481" spans="1:24" hidden="1" x14ac:dyDescent="0.2">
      <c r="A7481" s="3">
        <v>45894</v>
      </c>
      <c r="B7481" s="9">
        <v>-44.47</v>
      </c>
      <c r="C7481" s="9" t="s">
        <v>27</v>
      </c>
      <c r="D7481" s="9" t="s">
        <v>28</v>
      </c>
      <c r="E7481" s="9" t="s">
        <v>3380</v>
      </c>
      <c r="F7481" s="9" t="s">
        <v>84</v>
      </c>
      <c r="G7481" s="9" t="s">
        <v>178</v>
      </c>
      <c r="H7481" s="9" t="s">
        <v>828</v>
      </c>
      <c r="I7481" s="10"/>
      <c r="J7481" s="10"/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</row>
    <row r="7482" spans="1:24" hidden="1" x14ac:dyDescent="0.2">
      <c r="A7482" s="3">
        <v>45896</v>
      </c>
      <c r="B7482" s="9">
        <v>-9.99</v>
      </c>
      <c r="C7482" s="9" t="s">
        <v>27</v>
      </c>
      <c r="D7482" s="9" t="s">
        <v>28</v>
      </c>
      <c r="E7482" s="9" t="s">
        <v>2252</v>
      </c>
      <c r="F7482" s="9" t="s">
        <v>84</v>
      </c>
      <c r="G7482" s="9" t="s">
        <v>178</v>
      </c>
      <c r="H7482" s="9" t="s">
        <v>828</v>
      </c>
      <c r="I7482" s="10"/>
      <c r="J7482" s="10"/>
      <c r="K7482" s="10"/>
      <c r="L7482" s="10"/>
      <c r="M7482" s="10"/>
      <c r="N7482" s="10"/>
      <c r="O7482" s="10"/>
      <c r="P7482" s="10"/>
      <c r="Q7482" s="10"/>
      <c r="R7482" s="10"/>
      <c r="S7482" s="10"/>
      <c r="T7482" s="10"/>
      <c r="U7482" s="10"/>
      <c r="V7482" s="10"/>
      <c r="W7482" s="10"/>
      <c r="X7482" s="10"/>
    </row>
    <row r="7483" spans="1:24" hidden="1" x14ac:dyDescent="0.2">
      <c r="A7483" s="3">
        <v>45926</v>
      </c>
      <c r="B7483" s="9">
        <v>-9.99</v>
      </c>
      <c r="C7483" s="9" t="s">
        <v>27</v>
      </c>
      <c r="D7483" s="9" t="s">
        <v>28</v>
      </c>
      <c r="E7483" s="9" t="s">
        <v>4810</v>
      </c>
      <c r="F7483" s="9" t="s">
        <v>84</v>
      </c>
      <c r="G7483" s="9" t="s">
        <v>178</v>
      </c>
      <c r="H7483" s="9" t="s">
        <v>828</v>
      </c>
      <c r="I7483" s="10"/>
      <c r="J7483" s="10"/>
      <c r="K7483" s="10"/>
      <c r="L7483" s="10"/>
      <c r="M7483" s="10"/>
      <c r="N7483" s="10"/>
      <c r="O7483" s="10"/>
      <c r="P7483" s="10"/>
      <c r="Q7483" s="10"/>
      <c r="R7483" s="10"/>
      <c r="S7483" s="10"/>
      <c r="T7483" s="10"/>
      <c r="U7483" s="10"/>
      <c r="V7483" s="10"/>
      <c r="W7483" s="10"/>
      <c r="X7483" s="10"/>
    </row>
    <row r="7484" spans="1:24" hidden="1" x14ac:dyDescent="0.2">
      <c r="A7484" s="3">
        <v>45957</v>
      </c>
      <c r="B7484" s="9">
        <v>-9.99</v>
      </c>
      <c r="C7484" s="9" t="s">
        <v>27</v>
      </c>
      <c r="D7484" s="9" t="s">
        <v>28</v>
      </c>
      <c r="E7484" s="9" t="s">
        <v>4810</v>
      </c>
      <c r="F7484" s="9" t="s">
        <v>84</v>
      </c>
      <c r="G7484" s="9" t="s">
        <v>178</v>
      </c>
      <c r="H7484" s="9" t="s">
        <v>828</v>
      </c>
      <c r="I7484" s="10"/>
      <c r="J7484" s="10"/>
      <c r="K7484" s="10"/>
      <c r="L7484" s="10"/>
      <c r="M7484" s="10"/>
      <c r="N7484" s="10"/>
      <c r="O7484" s="10"/>
      <c r="P7484" s="10"/>
      <c r="Q7484" s="10"/>
      <c r="R7484" s="10"/>
      <c r="S7484" s="10"/>
      <c r="T7484" s="10"/>
      <c r="U7484" s="10"/>
      <c r="V7484" s="10"/>
      <c r="W7484" s="10"/>
      <c r="X7484" s="10"/>
    </row>
    <row r="7485" spans="1:24" hidden="1" x14ac:dyDescent="0.2">
      <c r="A7485" s="3">
        <v>45981</v>
      </c>
      <c r="B7485" s="9">
        <v>-38.520000000000003</v>
      </c>
      <c r="C7485" s="9" t="s">
        <v>27</v>
      </c>
      <c r="D7485" s="9" t="s">
        <v>28</v>
      </c>
      <c r="E7485" s="9" t="s">
        <v>3380</v>
      </c>
      <c r="F7485" s="9" t="s">
        <v>84</v>
      </c>
      <c r="G7485" s="9" t="s">
        <v>178</v>
      </c>
      <c r="H7485" s="9" t="s">
        <v>828</v>
      </c>
      <c r="I7485" s="10"/>
      <c r="J7485" s="10"/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</row>
    <row r="7486" spans="1:24" hidden="1" x14ac:dyDescent="0.2">
      <c r="A7486" s="3">
        <v>45987</v>
      </c>
      <c r="B7486" s="9">
        <v>-9.99</v>
      </c>
      <c r="C7486" s="9" t="s">
        <v>5591</v>
      </c>
      <c r="D7486" s="9" t="s">
        <v>28</v>
      </c>
      <c r="E7486" s="9" t="s">
        <v>4810</v>
      </c>
      <c r="F7486" s="9" t="s">
        <v>84</v>
      </c>
      <c r="G7486" s="9" t="s">
        <v>178</v>
      </c>
      <c r="H7486" s="9" t="s">
        <v>828</v>
      </c>
      <c r="I7486" s="10"/>
      <c r="J7486" s="10"/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</row>
    <row r="7487" spans="1:24" hidden="1" x14ac:dyDescent="0.2">
      <c r="A7487" s="3">
        <v>46006</v>
      </c>
      <c r="B7487" s="9">
        <v>-37.49</v>
      </c>
      <c r="C7487" s="9" t="s">
        <v>27</v>
      </c>
      <c r="D7487" s="9" t="s">
        <v>28</v>
      </c>
      <c r="E7487" s="9" t="s">
        <v>3380</v>
      </c>
      <c r="F7487" s="9" t="s">
        <v>84</v>
      </c>
      <c r="G7487" s="9" t="s">
        <v>178</v>
      </c>
      <c r="H7487" s="9" t="s">
        <v>828</v>
      </c>
      <c r="I7487" s="10"/>
      <c r="J7487" s="10"/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</row>
    <row r="7488" spans="1:24" hidden="1" x14ac:dyDescent="0.2">
      <c r="A7488" s="3">
        <v>46014</v>
      </c>
      <c r="B7488" s="9">
        <v>-16.96</v>
      </c>
      <c r="C7488" s="9" t="s">
        <v>5591</v>
      </c>
      <c r="D7488" s="9" t="s">
        <v>28</v>
      </c>
      <c r="E7488" s="9" t="s">
        <v>3380</v>
      </c>
      <c r="F7488" s="9" t="s">
        <v>84</v>
      </c>
      <c r="G7488" s="9" t="s">
        <v>178</v>
      </c>
      <c r="H7488" s="9" t="s">
        <v>828</v>
      </c>
      <c r="I7488" s="10"/>
      <c r="J7488" s="10"/>
      <c r="K7488" s="10"/>
      <c r="L7488" s="10"/>
      <c r="M7488" s="10"/>
      <c r="N7488" s="10"/>
      <c r="O7488" s="10"/>
      <c r="P7488" s="10"/>
      <c r="Q7488" s="10"/>
      <c r="R7488" s="10"/>
      <c r="S7488" s="10"/>
      <c r="T7488" s="10"/>
      <c r="U7488" s="10"/>
      <c r="V7488" s="10"/>
      <c r="W7488" s="10"/>
      <c r="X7488" s="10"/>
    </row>
    <row r="7489" spans="1:24" hidden="1" x14ac:dyDescent="0.2">
      <c r="A7489" s="3">
        <v>46020</v>
      </c>
      <c r="B7489" s="9">
        <v>-9.99</v>
      </c>
      <c r="C7489" s="9" t="s">
        <v>5591</v>
      </c>
      <c r="D7489" s="9" t="s">
        <v>28</v>
      </c>
      <c r="E7489" s="9" t="s">
        <v>4810</v>
      </c>
      <c r="F7489" s="9" t="s">
        <v>84</v>
      </c>
      <c r="G7489" s="9" t="s">
        <v>178</v>
      </c>
      <c r="H7489" s="9" t="s">
        <v>828</v>
      </c>
      <c r="I7489" s="10"/>
      <c r="J7489" s="10"/>
      <c r="K7489" s="10"/>
      <c r="L7489" s="10"/>
      <c r="M7489" s="10"/>
      <c r="N7489" s="10"/>
      <c r="O7489" s="10"/>
      <c r="P7489" s="10"/>
      <c r="Q7489" s="10"/>
      <c r="R7489" s="10"/>
      <c r="S7489" s="10"/>
      <c r="T7489" s="10"/>
      <c r="U7489" s="10"/>
      <c r="V7489" s="10"/>
      <c r="W7489" s="10"/>
      <c r="X7489" s="10"/>
    </row>
    <row r="7490" spans="1:24" hidden="1" x14ac:dyDescent="0.2">
      <c r="A7490" s="3">
        <v>45828</v>
      </c>
      <c r="B7490" s="9">
        <v>-50</v>
      </c>
      <c r="C7490" s="9" t="s">
        <v>172</v>
      </c>
      <c r="D7490" s="10"/>
      <c r="E7490" s="9" t="s">
        <v>4161</v>
      </c>
      <c r="F7490" s="9" t="s">
        <v>84</v>
      </c>
      <c r="G7490" s="9" t="s">
        <v>178</v>
      </c>
      <c r="H7490" s="9" t="s">
        <v>828</v>
      </c>
      <c r="I7490" s="10"/>
      <c r="J7490" s="10"/>
      <c r="K7490" s="10"/>
      <c r="L7490" s="10"/>
      <c r="M7490" s="10"/>
      <c r="N7490" s="10"/>
      <c r="O7490" s="10"/>
      <c r="P7490" s="10"/>
      <c r="Q7490" s="10"/>
      <c r="R7490" s="10"/>
      <c r="S7490" s="10"/>
      <c r="T7490" s="10"/>
      <c r="U7490" s="10"/>
      <c r="V7490" s="10"/>
      <c r="W7490" s="10"/>
      <c r="X7490" s="10"/>
    </row>
    <row r="7491" spans="1:24" hidden="1" x14ac:dyDescent="0.2">
      <c r="A7491" s="3">
        <v>45923</v>
      </c>
      <c r="B7491" s="9">
        <v>-11.14</v>
      </c>
      <c r="C7491" s="9" t="s">
        <v>172</v>
      </c>
      <c r="D7491" s="10"/>
      <c r="E7491" s="9" t="s">
        <v>4776</v>
      </c>
      <c r="F7491" s="9" t="s">
        <v>84</v>
      </c>
      <c r="G7491" s="9" t="s">
        <v>178</v>
      </c>
      <c r="H7491" s="9" t="s">
        <v>828</v>
      </c>
      <c r="I7491" s="10"/>
      <c r="J7491" s="10"/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</row>
    <row r="7492" spans="1:24" hidden="1" x14ac:dyDescent="0.2">
      <c r="A7492" s="3">
        <v>45983</v>
      </c>
      <c r="B7492" s="9">
        <v>-40.270000000000003</v>
      </c>
      <c r="C7492" s="9" t="s">
        <v>172</v>
      </c>
      <c r="D7492" s="10"/>
      <c r="E7492" s="9" t="s">
        <v>5321</v>
      </c>
      <c r="F7492" s="9" t="s">
        <v>84</v>
      </c>
      <c r="G7492" s="9" t="s">
        <v>178</v>
      </c>
      <c r="H7492" s="9" t="s">
        <v>828</v>
      </c>
      <c r="I7492" s="10"/>
      <c r="J7492" s="10"/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</row>
    <row r="7493" spans="1:24" hidden="1" x14ac:dyDescent="0.2">
      <c r="A7493" s="3">
        <v>45986</v>
      </c>
      <c r="B7493" s="9">
        <v>-36</v>
      </c>
      <c r="C7493" s="9" t="s">
        <v>172</v>
      </c>
      <c r="D7493" s="10"/>
      <c r="E7493" s="9" t="s">
        <v>5331</v>
      </c>
      <c r="F7493" s="9" t="s">
        <v>84</v>
      </c>
      <c r="G7493" s="9" t="s">
        <v>178</v>
      </c>
      <c r="H7493" s="9" t="s">
        <v>828</v>
      </c>
      <c r="I7493" s="10"/>
      <c r="J7493" s="10"/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</row>
    <row r="7494" spans="1:24" hidden="1" x14ac:dyDescent="0.2">
      <c r="A7494" s="3">
        <v>45314</v>
      </c>
      <c r="B7494" s="9">
        <v>-17.48</v>
      </c>
      <c r="C7494" s="9" t="s">
        <v>27</v>
      </c>
      <c r="D7494" s="9" t="s">
        <v>28</v>
      </c>
      <c r="E7494" s="9" t="s">
        <v>89</v>
      </c>
      <c r="F7494" s="9" t="s">
        <v>84</v>
      </c>
      <c r="G7494" s="9" t="s">
        <v>90</v>
      </c>
      <c r="H7494" s="9" t="s">
        <v>91</v>
      </c>
      <c r="I7494" s="10"/>
      <c r="J7494" s="10"/>
      <c r="K7494" s="10"/>
      <c r="L7494" s="10"/>
      <c r="M7494" s="10"/>
      <c r="N7494" s="10"/>
      <c r="O7494" s="10"/>
      <c r="P7494" s="10"/>
      <c r="Q7494" s="10"/>
      <c r="R7494" s="10"/>
      <c r="S7494" s="10"/>
      <c r="T7494" s="10"/>
      <c r="U7494" s="10"/>
      <c r="V7494" s="10"/>
      <c r="W7494" s="10"/>
      <c r="X7494" s="10"/>
    </row>
    <row r="7495" spans="1:24" hidden="1" x14ac:dyDescent="0.2">
      <c r="A7495" s="3">
        <v>45334</v>
      </c>
      <c r="B7495" s="9">
        <v>-24.78</v>
      </c>
      <c r="C7495" s="9" t="s">
        <v>27</v>
      </c>
      <c r="D7495" s="9" t="s">
        <v>28</v>
      </c>
      <c r="E7495" s="9" t="s">
        <v>89</v>
      </c>
      <c r="F7495" s="9" t="s">
        <v>84</v>
      </c>
      <c r="G7495" s="9" t="s">
        <v>90</v>
      </c>
      <c r="H7495" s="9" t="s">
        <v>91</v>
      </c>
      <c r="I7495" s="10"/>
      <c r="J7495" s="10"/>
      <c r="K7495" s="10"/>
      <c r="L7495" s="10"/>
      <c r="M7495" s="10"/>
      <c r="N7495" s="10"/>
      <c r="O7495" s="10"/>
      <c r="P7495" s="10"/>
      <c r="Q7495" s="10"/>
      <c r="R7495" s="10"/>
      <c r="S7495" s="10"/>
      <c r="T7495" s="10"/>
      <c r="U7495" s="10"/>
      <c r="V7495" s="10"/>
      <c r="W7495" s="10"/>
      <c r="X7495" s="10"/>
    </row>
    <row r="7496" spans="1:24" hidden="1" x14ac:dyDescent="0.2">
      <c r="A7496" s="3">
        <v>45443</v>
      </c>
      <c r="B7496" s="9">
        <v>-35.82</v>
      </c>
      <c r="C7496" s="9" t="s">
        <v>27</v>
      </c>
      <c r="D7496" s="9" t="s">
        <v>28</v>
      </c>
      <c r="E7496" s="9" t="s">
        <v>89</v>
      </c>
      <c r="F7496" s="9" t="s">
        <v>84</v>
      </c>
      <c r="G7496" s="9" t="s">
        <v>90</v>
      </c>
      <c r="H7496" s="9" t="s">
        <v>91</v>
      </c>
      <c r="I7496" s="10"/>
      <c r="J7496" s="10"/>
      <c r="K7496" s="10"/>
      <c r="L7496" s="10"/>
      <c r="M7496" s="10"/>
      <c r="N7496" s="10"/>
      <c r="O7496" s="10"/>
      <c r="P7496" s="10"/>
      <c r="Q7496" s="10"/>
      <c r="R7496" s="10"/>
      <c r="S7496" s="10"/>
      <c r="T7496" s="10"/>
      <c r="U7496" s="10"/>
      <c r="V7496" s="10"/>
      <c r="W7496" s="10"/>
      <c r="X7496" s="10"/>
    </row>
    <row r="7497" spans="1:24" hidden="1" x14ac:dyDescent="0.2">
      <c r="A7497" s="3">
        <v>45551</v>
      </c>
      <c r="B7497" s="9">
        <v>-21.18</v>
      </c>
      <c r="C7497" s="9" t="s">
        <v>27</v>
      </c>
      <c r="D7497" s="9" t="s">
        <v>28</v>
      </c>
      <c r="E7497" s="9" t="s">
        <v>2719</v>
      </c>
      <c r="F7497" s="9" t="s">
        <v>84</v>
      </c>
      <c r="G7497" s="9" t="s">
        <v>90</v>
      </c>
      <c r="H7497" s="9" t="s">
        <v>91</v>
      </c>
      <c r="I7497" s="10"/>
      <c r="J7497" s="10"/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</row>
    <row r="7498" spans="1:24" hidden="1" x14ac:dyDescent="0.2">
      <c r="A7498" s="3">
        <v>45614</v>
      </c>
      <c r="B7498" s="9">
        <v>-14.38</v>
      </c>
      <c r="C7498" s="9" t="s">
        <v>27</v>
      </c>
      <c r="D7498" s="9" t="s">
        <v>28</v>
      </c>
      <c r="E7498" s="9" t="s">
        <v>3070</v>
      </c>
      <c r="F7498" s="9" t="s">
        <v>84</v>
      </c>
      <c r="G7498" s="9" t="s">
        <v>90</v>
      </c>
      <c r="H7498" s="9" t="s">
        <v>91</v>
      </c>
      <c r="I7498" s="10"/>
      <c r="J7498" s="10"/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</row>
    <row r="7499" spans="1:24" hidden="1" x14ac:dyDescent="0.2">
      <c r="A7499" s="3">
        <v>45614</v>
      </c>
      <c r="B7499" s="9">
        <v>-8.93</v>
      </c>
      <c r="C7499" s="9" t="s">
        <v>27</v>
      </c>
      <c r="D7499" s="9" t="s">
        <v>28</v>
      </c>
      <c r="E7499" s="9" t="s">
        <v>3070</v>
      </c>
      <c r="F7499" s="9" t="s">
        <v>84</v>
      </c>
      <c r="G7499" s="9" t="s">
        <v>90</v>
      </c>
      <c r="H7499" s="9" t="s">
        <v>91</v>
      </c>
      <c r="I7499" s="10"/>
      <c r="J7499" s="10"/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</row>
    <row r="7500" spans="1:24" hidden="1" x14ac:dyDescent="0.2">
      <c r="A7500" s="3">
        <v>45733</v>
      </c>
      <c r="B7500" s="9">
        <v>-78.12</v>
      </c>
      <c r="C7500" s="9" t="s">
        <v>27</v>
      </c>
      <c r="D7500" s="9" t="s">
        <v>28</v>
      </c>
      <c r="E7500" s="9" t="s">
        <v>89</v>
      </c>
      <c r="F7500" s="9" t="s">
        <v>84</v>
      </c>
      <c r="G7500" s="9" t="s">
        <v>90</v>
      </c>
      <c r="H7500" s="9" t="s">
        <v>91</v>
      </c>
      <c r="I7500" s="10"/>
      <c r="J7500" s="10"/>
      <c r="K7500" s="10"/>
      <c r="L7500" s="10"/>
      <c r="M7500" s="10"/>
      <c r="N7500" s="10"/>
      <c r="O7500" s="10"/>
      <c r="P7500" s="10"/>
      <c r="Q7500" s="10"/>
      <c r="R7500" s="10"/>
      <c r="S7500" s="10"/>
      <c r="T7500" s="10"/>
      <c r="U7500" s="10"/>
      <c r="V7500" s="10"/>
      <c r="W7500" s="10"/>
      <c r="X7500" s="10"/>
    </row>
    <row r="7501" spans="1:24" hidden="1" x14ac:dyDescent="0.2">
      <c r="A7501" s="3">
        <v>45733</v>
      </c>
      <c r="B7501" s="9">
        <v>-26.11</v>
      </c>
      <c r="C7501" s="9" t="s">
        <v>27</v>
      </c>
      <c r="D7501" s="9" t="s">
        <v>28</v>
      </c>
      <c r="E7501" s="9" t="s">
        <v>2719</v>
      </c>
      <c r="F7501" s="9" t="s">
        <v>84</v>
      </c>
      <c r="G7501" s="9" t="s">
        <v>90</v>
      </c>
      <c r="H7501" s="9" t="s">
        <v>91</v>
      </c>
      <c r="I7501" s="10"/>
      <c r="J7501" s="10"/>
      <c r="K7501" s="10"/>
      <c r="L7501" s="10"/>
      <c r="M7501" s="10"/>
      <c r="N7501" s="10"/>
      <c r="O7501" s="10"/>
      <c r="P7501" s="10"/>
      <c r="Q7501" s="10"/>
      <c r="R7501" s="10"/>
      <c r="S7501" s="10"/>
      <c r="T7501" s="10"/>
      <c r="U7501" s="10"/>
      <c r="V7501" s="10"/>
      <c r="W7501" s="10"/>
      <c r="X7501" s="10"/>
    </row>
    <row r="7502" spans="1:24" hidden="1" x14ac:dyDescent="0.2">
      <c r="A7502" s="3">
        <v>45786</v>
      </c>
      <c r="B7502" s="9">
        <v>-20.149999999999999</v>
      </c>
      <c r="C7502" s="9" t="s">
        <v>27</v>
      </c>
      <c r="D7502" s="9" t="s">
        <v>28</v>
      </c>
      <c r="E7502" s="9" t="s">
        <v>2719</v>
      </c>
      <c r="F7502" s="9" t="s">
        <v>84</v>
      </c>
      <c r="G7502" s="9" t="s">
        <v>90</v>
      </c>
      <c r="H7502" s="9" t="s">
        <v>91</v>
      </c>
      <c r="I7502" s="10"/>
      <c r="J7502" s="10"/>
      <c r="K7502" s="10"/>
      <c r="L7502" s="10"/>
      <c r="M7502" s="10"/>
      <c r="N7502" s="10"/>
      <c r="O7502" s="10"/>
      <c r="P7502" s="10"/>
      <c r="Q7502" s="10"/>
      <c r="R7502" s="10"/>
      <c r="S7502" s="10"/>
      <c r="T7502" s="10"/>
      <c r="U7502" s="10"/>
      <c r="V7502" s="10"/>
      <c r="W7502" s="10"/>
      <c r="X7502" s="10"/>
    </row>
    <row r="7503" spans="1:24" hidden="1" x14ac:dyDescent="0.2">
      <c r="A7503" s="3">
        <v>45786</v>
      </c>
      <c r="B7503" s="9">
        <v>-58.03</v>
      </c>
      <c r="C7503" s="9" t="s">
        <v>27</v>
      </c>
      <c r="D7503" s="9" t="s">
        <v>28</v>
      </c>
      <c r="E7503" s="9" t="s">
        <v>2719</v>
      </c>
      <c r="F7503" s="9" t="s">
        <v>84</v>
      </c>
      <c r="G7503" s="9" t="s">
        <v>90</v>
      </c>
      <c r="H7503" s="9" t="s">
        <v>91</v>
      </c>
      <c r="I7503" s="10"/>
      <c r="J7503" s="10"/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</row>
    <row r="7504" spans="1:24" hidden="1" x14ac:dyDescent="0.2">
      <c r="A7504" s="3">
        <v>45860</v>
      </c>
      <c r="B7504" s="9">
        <v>-20.14</v>
      </c>
      <c r="C7504" s="9" t="s">
        <v>27</v>
      </c>
      <c r="D7504" s="9" t="s">
        <v>28</v>
      </c>
      <c r="E7504" s="9" t="s">
        <v>2719</v>
      </c>
      <c r="F7504" s="9" t="s">
        <v>84</v>
      </c>
      <c r="G7504" s="9" t="s">
        <v>90</v>
      </c>
      <c r="H7504" s="9" t="s">
        <v>91</v>
      </c>
      <c r="I7504" s="10"/>
      <c r="J7504" s="10"/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</row>
    <row r="7505" spans="1:24" hidden="1" x14ac:dyDescent="0.2">
      <c r="A7505" s="3">
        <v>45929</v>
      </c>
      <c r="B7505" s="9">
        <v>-20.13</v>
      </c>
      <c r="C7505" s="9" t="s">
        <v>27</v>
      </c>
      <c r="D7505" s="9" t="s">
        <v>28</v>
      </c>
      <c r="E7505" s="9" t="s">
        <v>2719</v>
      </c>
      <c r="F7505" s="9" t="s">
        <v>84</v>
      </c>
      <c r="G7505" s="9" t="s">
        <v>90</v>
      </c>
      <c r="H7505" s="9" t="s">
        <v>91</v>
      </c>
      <c r="I7505" s="10"/>
      <c r="J7505" s="10"/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</row>
    <row r="7506" spans="1:24" hidden="1" x14ac:dyDescent="0.2">
      <c r="A7506" s="3">
        <v>45909</v>
      </c>
      <c r="B7506" s="9">
        <v>-35.200000000000003</v>
      </c>
      <c r="C7506" s="9" t="s">
        <v>27</v>
      </c>
      <c r="D7506" s="9" t="s">
        <v>28</v>
      </c>
      <c r="E7506" s="9" t="s">
        <v>3654</v>
      </c>
      <c r="F7506" s="9" t="s">
        <v>8</v>
      </c>
      <c r="G7506" s="10" t="s">
        <v>6043</v>
      </c>
      <c r="H7506" s="9" t="s">
        <v>112</v>
      </c>
      <c r="I7506" s="10"/>
      <c r="J7506" s="10"/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</row>
    <row r="7507" spans="1:24" hidden="1" x14ac:dyDescent="0.2">
      <c r="A7507" s="3">
        <v>45762</v>
      </c>
      <c r="B7507" s="9">
        <v>-63.75</v>
      </c>
      <c r="C7507" s="9" t="s">
        <v>27</v>
      </c>
      <c r="D7507" s="9" t="s">
        <v>28</v>
      </c>
      <c r="E7507" s="9" t="s">
        <v>3500</v>
      </c>
      <c r="F7507" s="9" t="s">
        <v>11</v>
      </c>
      <c r="G7507" s="9" t="s">
        <v>5494</v>
      </c>
      <c r="H7507" s="9" t="s">
        <v>5517</v>
      </c>
      <c r="I7507" s="10"/>
      <c r="J7507" s="10"/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</row>
    <row r="7508" spans="1:24" hidden="1" x14ac:dyDescent="0.2">
      <c r="A7508" s="3">
        <v>45873</v>
      </c>
      <c r="B7508" s="9">
        <v>-136.62</v>
      </c>
      <c r="C7508" s="9" t="s">
        <v>36</v>
      </c>
      <c r="D7508" s="9" t="s">
        <v>206</v>
      </c>
      <c r="E7508" s="9" t="s">
        <v>4451</v>
      </c>
      <c r="F7508" s="9" t="s">
        <v>165</v>
      </c>
      <c r="G7508" s="9" t="s">
        <v>2144</v>
      </c>
      <c r="H7508" s="9" t="s">
        <v>167</v>
      </c>
      <c r="I7508" s="10"/>
      <c r="J7508" s="10"/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</row>
    <row r="7509" spans="1:24" hidden="1" x14ac:dyDescent="0.2">
      <c r="A7509" s="3">
        <v>45904</v>
      </c>
      <c r="B7509" s="9">
        <v>-136.62</v>
      </c>
      <c r="C7509" s="9" t="s">
        <v>36</v>
      </c>
      <c r="D7509" s="9" t="s">
        <v>206</v>
      </c>
      <c r="E7509" s="9" t="s">
        <v>4668</v>
      </c>
      <c r="F7509" s="9" t="s">
        <v>165</v>
      </c>
      <c r="G7509" s="9" t="s">
        <v>2144</v>
      </c>
      <c r="H7509" s="9" t="s">
        <v>167</v>
      </c>
      <c r="I7509" s="10"/>
      <c r="J7509" s="10"/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</row>
    <row r="7510" spans="1:24" hidden="1" x14ac:dyDescent="0.2">
      <c r="A7510" s="3">
        <v>45965</v>
      </c>
      <c r="B7510" s="9">
        <v>-136.62</v>
      </c>
      <c r="C7510" s="9" t="s">
        <v>36</v>
      </c>
      <c r="D7510" s="9" t="s">
        <v>206</v>
      </c>
      <c r="E7510" s="9" t="s">
        <v>5037</v>
      </c>
      <c r="F7510" s="9" t="s">
        <v>165</v>
      </c>
      <c r="G7510" s="9" t="s">
        <v>2144</v>
      </c>
      <c r="H7510" s="9" t="s">
        <v>167</v>
      </c>
      <c r="I7510" s="10"/>
      <c r="J7510" s="10"/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</row>
    <row r="7511" spans="1:24" hidden="1" x14ac:dyDescent="0.2">
      <c r="A7511" s="3">
        <v>45692</v>
      </c>
      <c r="B7511" s="9">
        <v>-121.62</v>
      </c>
      <c r="C7511" s="9" t="s">
        <v>36</v>
      </c>
      <c r="D7511" s="9" t="s">
        <v>206</v>
      </c>
      <c r="E7511" s="9" t="s">
        <v>3449</v>
      </c>
      <c r="F7511" s="9" t="s">
        <v>165</v>
      </c>
      <c r="G7511" s="9" t="s">
        <v>2144</v>
      </c>
      <c r="H7511" s="9" t="s">
        <v>167</v>
      </c>
      <c r="I7511" s="10"/>
      <c r="J7511" s="10"/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</row>
    <row r="7512" spans="1:24" hidden="1" x14ac:dyDescent="0.2">
      <c r="A7512" s="3">
        <v>45782</v>
      </c>
      <c r="B7512" s="9">
        <v>-121.62</v>
      </c>
      <c r="C7512" s="9" t="s">
        <v>36</v>
      </c>
      <c r="D7512" s="9" t="s">
        <v>206</v>
      </c>
      <c r="E7512" s="9" t="s">
        <v>3846</v>
      </c>
      <c r="F7512" s="9" t="s">
        <v>165</v>
      </c>
      <c r="G7512" s="9" t="s">
        <v>2144</v>
      </c>
      <c r="H7512" s="9" t="s">
        <v>167</v>
      </c>
      <c r="I7512" s="10"/>
      <c r="J7512" s="10"/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</row>
    <row r="7513" spans="1:24" hidden="1" x14ac:dyDescent="0.2">
      <c r="A7513" s="3">
        <v>45842</v>
      </c>
      <c r="B7513" s="9">
        <v>-136.62</v>
      </c>
      <c r="C7513" s="9" t="s">
        <v>36</v>
      </c>
      <c r="D7513" s="9" t="s">
        <v>206</v>
      </c>
      <c r="E7513" s="9" t="s">
        <v>4255</v>
      </c>
      <c r="F7513" s="9" t="s">
        <v>165</v>
      </c>
      <c r="G7513" s="9" t="s">
        <v>2144</v>
      </c>
      <c r="H7513" s="9" t="s">
        <v>167</v>
      </c>
      <c r="I7513" s="10"/>
      <c r="J7513" s="10"/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</row>
    <row r="7514" spans="1:24" hidden="1" x14ac:dyDescent="0.2">
      <c r="A7514" s="3">
        <v>45936</v>
      </c>
      <c r="B7514" s="9">
        <v>-136.62</v>
      </c>
      <c r="C7514" s="9" t="s">
        <v>36</v>
      </c>
      <c r="D7514" s="9" t="s">
        <v>206</v>
      </c>
      <c r="E7514" s="9" t="s">
        <v>4852</v>
      </c>
      <c r="F7514" s="9" t="s">
        <v>165</v>
      </c>
      <c r="G7514" s="9" t="s">
        <v>2144</v>
      </c>
      <c r="H7514" s="9" t="s">
        <v>167</v>
      </c>
      <c r="I7514" s="10"/>
      <c r="J7514" s="10"/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</row>
    <row r="7515" spans="1:24" hidden="1" x14ac:dyDescent="0.2">
      <c r="A7515" s="3">
        <v>45302</v>
      </c>
      <c r="B7515" s="9">
        <v>-34.950000000000003</v>
      </c>
      <c r="C7515" s="9" t="s">
        <v>36</v>
      </c>
      <c r="D7515" s="9" t="s">
        <v>206</v>
      </c>
      <c r="E7515" s="9" t="s">
        <v>1577</v>
      </c>
      <c r="F7515" s="9" t="s">
        <v>165</v>
      </c>
      <c r="G7515" s="9" t="s">
        <v>166</v>
      </c>
      <c r="H7515" s="9" t="s">
        <v>167</v>
      </c>
      <c r="I7515" s="10"/>
      <c r="J7515" s="10"/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</row>
    <row r="7516" spans="1:24" hidden="1" x14ac:dyDescent="0.2">
      <c r="A7516" s="3">
        <v>45334</v>
      </c>
      <c r="B7516" s="9">
        <v>-34.950000000000003</v>
      </c>
      <c r="C7516" s="9" t="s">
        <v>36</v>
      </c>
      <c r="D7516" s="9" t="s">
        <v>206</v>
      </c>
      <c r="E7516" s="9" t="s">
        <v>1679</v>
      </c>
      <c r="F7516" s="9" t="s">
        <v>165</v>
      </c>
      <c r="G7516" s="9" t="s">
        <v>166</v>
      </c>
      <c r="H7516" s="9" t="s">
        <v>167</v>
      </c>
      <c r="I7516" s="10"/>
      <c r="J7516" s="10"/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</row>
    <row r="7517" spans="1:24" hidden="1" x14ac:dyDescent="0.2">
      <c r="A7517" s="3">
        <v>45362</v>
      </c>
      <c r="B7517" s="9">
        <v>-34.950000000000003</v>
      </c>
      <c r="C7517" s="9" t="s">
        <v>36</v>
      </c>
      <c r="D7517" s="9" t="s">
        <v>206</v>
      </c>
      <c r="E7517" s="9" t="s">
        <v>1784</v>
      </c>
      <c r="F7517" s="9" t="s">
        <v>165</v>
      </c>
      <c r="G7517" s="9" t="s">
        <v>166</v>
      </c>
      <c r="H7517" s="9" t="s">
        <v>167</v>
      </c>
      <c r="I7517" s="10"/>
      <c r="J7517" s="10"/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</row>
    <row r="7518" spans="1:24" hidden="1" x14ac:dyDescent="0.2">
      <c r="A7518" s="3">
        <v>45393</v>
      </c>
      <c r="B7518" s="9">
        <v>-34.950000000000003</v>
      </c>
      <c r="C7518" s="9" t="s">
        <v>36</v>
      </c>
      <c r="D7518" s="9" t="s">
        <v>206</v>
      </c>
      <c r="E7518" s="9" t="s">
        <v>1951</v>
      </c>
      <c r="F7518" s="9" t="s">
        <v>165</v>
      </c>
      <c r="G7518" s="9" t="s">
        <v>166</v>
      </c>
      <c r="H7518" s="9" t="s">
        <v>167</v>
      </c>
      <c r="I7518" s="10"/>
      <c r="J7518" s="10"/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</row>
    <row r="7519" spans="1:24" hidden="1" x14ac:dyDescent="0.2">
      <c r="A7519" s="3">
        <v>45454</v>
      </c>
      <c r="B7519" s="9">
        <v>-34.950000000000003</v>
      </c>
      <c r="C7519" s="9" t="s">
        <v>36</v>
      </c>
      <c r="D7519" s="9" t="s">
        <v>206</v>
      </c>
      <c r="E7519" s="9" t="s">
        <v>2295</v>
      </c>
      <c r="F7519" s="9" t="s">
        <v>165</v>
      </c>
      <c r="G7519" s="9" t="s">
        <v>166</v>
      </c>
      <c r="H7519" s="9" t="s">
        <v>167</v>
      </c>
      <c r="I7519" s="10"/>
      <c r="J7519" s="10"/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</row>
    <row r="7520" spans="1:24" hidden="1" x14ac:dyDescent="0.2">
      <c r="A7520" s="3">
        <v>45484</v>
      </c>
      <c r="B7520" s="9">
        <v>-34.950000000000003</v>
      </c>
      <c r="C7520" s="9" t="s">
        <v>36</v>
      </c>
      <c r="D7520" s="9" t="s">
        <v>206</v>
      </c>
      <c r="E7520" s="9" t="s">
        <v>2405</v>
      </c>
      <c r="F7520" s="9" t="s">
        <v>165</v>
      </c>
      <c r="G7520" s="9" t="s">
        <v>166</v>
      </c>
      <c r="H7520" s="9" t="s">
        <v>167</v>
      </c>
      <c r="I7520" s="10"/>
      <c r="J7520" s="10"/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</row>
    <row r="7521" spans="1:24" hidden="1" x14ac:dyDescent="0.2">
      <c r="A7521" s="3">
        <v>45516</v>
      </c>
      <c r="B7521" s="9">
        <v>-34.950000000000003</v>
      </c>
      <c r="C7521" s="9" t="s">
        <v>36</v>
      </c>
      <c r="D7521" s="9" t="s">
        <v>206</v>
      </c>
      <c r="E7521" s="9" t="s">
        <v>2553</v>
      </c>
      <c r="F7521" s="9" t="s">
        <v>165</v>
      </c>
      <c r="G7521" s="9" t="s">
        <v>166</v>
      </c>
      <c r="H7521" s="9" t="s">
        <v>167</v>
      </c>
      <c r="I7521" s="10"/>
      <c r="J7521" s="10"/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</row>
    <row r="7522" spans="1:24" hidden="1" x14ac:dyDescent="0.2">
      <c r="A7522" s="3">
        <v>45546</v>
      </c>
      <c r="B7522" s="9">
        <v>-34.950000000000003</v>
      </c>
      <c r="C7522" s="9" t="s">
        <v>36</v>
      </c>
      <c r="D7522" s="9" t="s">
        <v>206</v>
      </c>
      <c r="E7522" s="9" t="s">
        <v>2696</v>
      </c>
      <c r="F7522" s="9" t="s">
        <v>165</v>
      </c>
      <c r="G7522" s="9" t="s">
        <v>166</v>
      </c>
      <c r="H7522" s="9" t="s">
        <v>167</v>
      </c>
      <c r="I7522" s="10"/>
      <c r="J7522" s="10"/>
      <c r="K7522" s="10"/>
      <c r="L7522" s="10"/>
      <c r="M7522" s="10"/>
      <c r="N7522" s="10"/>
      <c r="O7522" s="10"/>
      <c r="P7522" s="10"/>
      <c r="Q7522" s="10"/>
      <c r="R7522" s="10"/>
      <c r="S7522" s="10"/>
      <c r="T7522" s="10"/>
      <c r="U7522" s="10"/>
      <c r="V7522" s="10"/>
      <c r="W7522" s="10"/>
      <c r="X7522" s="10"/>
    </row>
    <row r="7523" spans="1:24" hidden="1" x14ac:dyDescent="0.2">
      <c r="A7523" s="3">
        <v>45576</v>
      </c>
      <c r="B7523" s="9">
        <v>-34.950000000000003</v>
      </c>
      <c r="C7523" s="9" t="s">
        <v>36</v>
      </c>
      <c r="D7523" s="9" t="s">
        <v>206</v>
      </c>
      <c r="E7523" s="9" t="s">
        <v>2898</v>
      </c>
      <c r="F7523" s="9" t="s">
        <v>165</v>
      </c>
      <c r="G7523" s="9" t="s">
        <v>166</v>
      </c>
      <c r="H7523" s="9" t="s">
        <v>167</v>
      </c>
      <c r="I7523" s="10"/>
      <c r="J7523" s="10"/>
      <c r="K7523" s="10"/>
      <c r="L7523" s="10"/>
      <c r="M7523" s="10"/>
      <c r="N7523" s="10"/>
      <c r="O7523" s="10"/>
      <c r="P7523" s="10"/>
      <c r="Q7523" s="10"/>
      <c r="R7523" s="10"/>
      <c r="S7523" s="10"/>
      <c r="T7523" s="10"/>
      <c r="U7523" s="10"/>
      <c r="V7523" s="10"/>
      <c r="W7523" s="10"/>
      <c r="X7523" s="10"/>
    </row>
    <row r="7524" spans="1:24" hidden="1" x14ac:dyDescent="0.2">
      <c r="A7524" s="3">
        <v>45607</v>
      </c>
      <c r="B7524" s="9">
        <v>-34.950000000000003</v>
      </c>
      <c r="C7524" s="9" t="s">
        <v>36</v>
      </c>
      <c r="D7524" s="9" t="s">
        <v>206</v>
      </c>
      <c r="E7524" s="9" t="s">
        <v>3019</v>
      </c>
      <c r="F7524" s="9" t="s">
        <v>165</v>
      </c>
      <c r="G7524" s="9" t="s">
        <v>166</v>
      </c>
      <c r="H7524" s="9" t="s">
        <v>167</v>
      </c>
      <c r="I7524" s="10"/>
      <c r="J7524" s="10"/>
      <c r="K7524" s="10"/>
      <c r="L7524" s="10"/>
      <c r="M7524" s="10"/>
      <c r="N7524" s="10"/>
      <c r="O7524" s="10"/>
      <c r="P7524" s="10"/>
      <c r="Q7524" s="10"/>
      <c r="R7524" s="10"/>
      <c r="S7524" s="10"/>
      <c r="T7524" s="10"/>
      <c r="U7524" s="10"/>
      <c r="V7524" s="10"/>
      <c r="W7524" s="10"/>
      <c r="X7524" s="10"/>
    </row>
    <row r="7525" spans="1:24" hidden="1" x14ac:dyDescent="0.2">
      <c r="A7525" s="3">
        <v>45638</v>
      </c>
      <c r="B7525" s="9">
        <v>-34.950000000000003</v>
      </c>
      <c r="C7525" s="9" t="s">
        <v>36</v>
      </c>
      <c r="D7525" s="9" t="s">
        <v>206</v>
      </c>
      <c r="E7525" s="9" t="s">
        <v>3212</v>
      </c>
      <c r="F7525" s="9" t="s">
        <v>165</v>
      </c>
      <c r="G7525" s="9" t="s">
        <v>166</v>
      </c>
      <c r="H7525" s="9" t="s">
        <v>167</v>
      </c>
      <c r="I7525" s="10"/>
      <c r="J7525" s="10"/>
      <c r="K7525" s="10"/>
      <c r="L7525" s="10"/>
      <c r="M7525" s="10"/>
      <c r="N7525" s="10"/>
      <c r="O7525" s="10"/>
      <c r="P7525" s="10"/>
      <c r="Q7525" s="10"/>
      <c r="R7525" s="10"/>
      <c r="S7525" s="10"/>
      <c r="T7525" s="10"/>
      <c r="U7525" s="10"/>
      <c r="V7525" s="10"/>
      <c r="W7525" s="10"/>
      <c r="X7525" s="10"/>
    </row>
    <row r="7526" spans="1:24" hidden="1" x14ac:dyDescent="0.2">
      <c r="A7526" s="3">
        <v>45462</v>
      </c>
      <c r="B7526" s="9">
        <v>-192.94</v>
      </c>
      <c r="C7526" s="9" t="s">
        <v>5534</v>
      </c>
      <c r="D7526" s="9" t="s">
        <v>37</v>
      </c>
      <c r="E7526" s="9" t="s">
        <v>2324</v>
      </c>
      <c r="F7526" s="9" t="s">
        <v>165</v>
      </c>
      <c r="G7526" s="9" t="s">
        <v>1674</v>
      </c>
      <c r="H7526" s="9" t="s">
        <v>82</v>
      </c>
      <c r="I7526" s="10"/>
      <c r="J7526" s="10"/>
      <c r="K7526" s="10"/>
      <c r="L7526" s="10"/>
      <c r="M7526" s="10"/>
      <c r="N7526" s="10"/>
      <c r="O7526" s="10"/>
      <c r="P7526" s="10"/>
      <c r="Q7526" s="10"/>
      <c r="R7526" s="10"/>
      <c r="S7526" s="10"/>
      <c r="T7526" s="10"/>
      <c r="U7526" s="10"/>
      <c r="V7526" s="10"/>
      <c r="W7526" s="10"/>
      <c r="X7526" s="10"/>
    </row>
    <row r="7527" spans="1:24" hidden="1" x14ac:dyDescent="0.2">
      <c r="A7527" s="3">
        <v>45384</v>
      </c>
      <c r="B7527" s="9">
        <v>-50.95</v>
      </c>
      <c r="C7527" s="9" t="s">
        <v>27</v>
      </c>
      <c r="D7527" s="9" t="s">
        <v>28</v>
      </c>
      <c r="E7527" s="9" t="s">
        <v>1901</v>
      </c>
      <c r="F7527" s="9" t="s">
        <v>16</v>
      </c>
      <c r="G7527" s="9" t="s">
        <v>6049</v>
      </c>
      <c r="H7527" s="9" t="s">
        <v>5510</v>
      </c>
      <c r="I7527" s="10"/>
      <c r="J7527" s="10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</row>
    <row r="7528" spans="1:24" hidden="1" x14ac:dyDescent="0.2">
      <c r="A7528" s="3">
        <v>45299</v>
      </c>
      <c r="B7528" s="9">
        <v>-6.2</v>
      </c>
      <c r="C7528" s="9" t="s">
        <v>27</v>
      </c>
      <c r="D7528" s="9" t="s">
        <v>28</v>
      </c>
      <c r="E7528" s="9" t="s">
        <v>1200</v>
      </c>
      <c r="F7528" s="9" t="s">
        <v>16</v>
      </c>
      <c r="G7528" s="9" t="s">
        <v>6049</v>
      </c>
      <c r="H7528" s="9" t="s">
        <v>5510</v>
      </c>
      <c r="I7528" s="10"/>
      <c r="J7528" s="10"/>
      <c r="K7528" s="10"/>
      <c r="L7528" s="10"/>
      <c r="M7528" s="10"/>
      <c r="N7528" s="10"/>
      <c r="O7528" s="10"/>
      <c r="P7528" s="10"/>
      <c r="Q7528" s="10"/>
      <c r="R7528" s="10"/>
      <c r="S7528" s="10"/>
      <c r="T7528" s="10"/>
      <c r="U7528" s="10"/>
      <c r="V7528" s="10"/>
      <c r="W7528" s="10"/>
      <c r="X7528" s="10"/>
    </row>
    <row r="7529" spans="1:24" hidden="1" x14ac:dyDescent="0.2">
      <c r="A7529" s="3">
        <v>45299</v>
      </c>
      <c r="B7529" s="9">
        <v>-5</v>
      </c>
      <c r="C7529" s="9" t="s">
        <v>27</v>
      </c>
      <c r="D7529" s="9" t="s">
        <v>28</v>
      </c>
      <c r="E7529" s="9" t="s">
        <v>1200</v>
      </c>
      <c r="F7529" s="9" t="s">
        <v>16</v>
      </c>
      <c r="G7529" s="9" t="s">
        <v>6049</v>
      </c>
      <c r="H7529" s="9" t="s">
        <v>5510</v>
      </c>
      <c r="I7529" s="10"/>
      <c r="J7529" s="10"/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</row>
    <row r="7530" spans="1:24" hidden="1" x14ac:dyDescent="0.2">
      <c r="A7530" s="3">
        <v>45915</v>
      </c>
      <c r="B7530" s="9">
        <v>-54.89</v>
      </c>
      <c r="C7530" s="9" t="s">
        <v>27</v>
      </c>
      <c r="D7530" s="9" t="s">
        <v>28</v>
      </c>
      <c r="E7530" s="9" t="s">
        <v>3654</v>
      </c>
      <c r="F7530" s="9" t="s">
        <v>8</v>
      </c>
      <c r="G7530" s="10" t="s">
        <v>6043</v>
      </c>
      <c r="H7530" s="9" t="s">
        <v>112</v>
      </c>
      <c r="I7530" s="10"/>
      <c r="J7530" s="10"/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</row>
    <row r="7531" spans="1:24" hidden="1" x14ac:dyDescent="0.2">
      <c r="A7531" s="3">
        <v>45653</v>
      </c>
      <c r="B7531" s="9">
        <v>-17.25</v>
      </c>
      <c r="C7531" s="9" t="s">
        <v>27</v>
      </c>
      <c r="D7531" s="9" t="s">
        <v>28</v>
      </c>
      <c r="E7531" s="9" t="s">
        <v>2384</v>
      </c>
      <c r="F7531" s="9" t="s">
        <v>5538</v>
      </c>
      <c r="G7531" s="9" t="s">
        <v>5543</v>
      </c>
      <c r="H7531" s="10" t="s">
        <v>5922</v>
      </c>
      <c r="I7531" s="10"/>
      <c r="J7531" s="10"/>
      <c r="K7531" s="10"/>
      <c r="L7531" s="10"/>
      <c r="M7531" s="10"/>
      <c r="N7531" s="10"/>
      <c r="O7531" s="10"/>
      <c r="P7531" s="10"/>
      <c r="Q7531" s="10"/>
      <c r="R7531" s="10"/>
      <c r="S7531" s="10"/>
      <c r="T7531" s="10"/>
      <c r="U7531" s="10"/>
      <c r="V7531" s="10"/>
      <c r="W7531" s="10"/>
      <c r="X7531" s="10"/>
    </row>
    <row r="7532" spans="1:24" hidden="1" x14ac:dyDescent="0.2">
      <c r="A7532" s="3">
        <v>45929</v>
      </c>
      <c r="B7532" s="9">
        <v>-58.81</v>
      </c>
      <c r="C7532" s="9" t="s">
        <v>27</v>
      </c>
      <c r="D7532" s="9" t="s">
        <v>28</v>
      </c>
      <c r="E7532" s="9" t="s">
        <v>3654</v>
      </c>
      <c r="F7532" s="9" t="s">
        <v>8</v>
      </c>
      <c r="G7532" s="10" t="s">
        <v>6043</v>
      </c>
      <c r="H7532" s="9" t="s">
        <v>112</v>
      </c>
      <c r="I7532" s="10"/>
      <c r="J7532" s="10"/>
      <c r="K7532" s="10"/>
      <c r="L7532" s="10"/>
      <c r="M7532" s="10"/>
      <c r="N7532" s="10"/>
      <c r="O7532" s="10"/>
      <c r="P7532" s="10"/>
      <c r="Q7532" s="10"/>
      <c r="R7532" s="10"/>
      <c r="S7532" s="10"/>
      <c r="T7532" s="10"/>
      <c r="U7532" s="10"/>
      <c r="V7532" s="10"/>
      <c r="W7532" s="10"/>
      <c r="X7532" s="10"/>
    </row>
    <row r="7533" spans="1:24" hidden="1" x14ac:dyDescent="0.2">
      <c r="A7533" s="3">
        <v>45299</v>
      </c>
      <c r="B7533" s="9">
        <v>-5</v>
      </c>
      <c r="C7533" s="9" t="s">
        <v>27</v>
      </c>
      <c r="D7533" s="9" t="s">
        <v>28</v>
      </c>
      <c r="E7533" s="9" t="s">
        <v>1200</v>
      </c>
      <c r="F7533" s="9" t="s">
        <v>16</v>
      </c>
      <c r="G7533" s="9" t="s">
        <v>6049</v>
      </c>
      <c r="H7533" s="9" t="s">
        <v>5510</v>
      </c>
      <c r="I7533" s="10"/>
      <c r="J7533" s="10"/>
      <c r="K7533" s="10"/>
      <c r="L7533" s="10"/>
      <c r="M7533" s="10"/>
      <c r="N7533" s="10"/>
      <c r="O7533" s="10"/>
      <c r="P7533" s="10"/>
      <c r="Q7533" s="10"/>
      <c r="R7533" s="10"/>
      <c r="S7533" s="10"/>
      <c r="T7533" s="10"/>
      <c r="U7533" s="10"/>
      <c r="V7533" s="10"/>
      <c r="W7533" s="10"/>
      <c r="X7533" s="10"/>
    </row>
    <row r="7534" spans="1:24" hidden="1" x14ac:dyDescent="0.2">
      <c r="A7534" s="3">
        <v>45408</v>
      </c>
      <c r="B7534" s="9">
        <v>-15.23</v>
      </c>
      <c r="C7534" s="9" t="s">
        <v>27</v>
      </c>
      <c r="D7534" s="9" t="s">
        <v>28</v>
      </c>
      <c r="E7534" s="9" t="s">
        <v>2048</v>
      </c>
      <c r="F7534" s="9" t="s">
        <v>16</v>
      </c>
      <c r="G7534" s="9" t="s">
        <v>6049</v>
      </c>
      <c r="H7534" s="10" t="s">
        <v>6033</v>
      </c>
      <c r="I7534" s="9"/>
      <c r="J7534" s="10"/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</row>
    <row r="7535" spans="1:24" hidden="1" x14ac:dyDescent="0.2">
      <c r="A7535" s="3">
        <v>45408</v>
      </c>
      <c r="B7535" s="9">
        <v>-7.39</v>
      </c>
      <c r="C7535" s="9" t="s">
        <v>27</v>
      </c>
      <c r="D7535" s="9" t="s">
        <v>28</v>
      </c>
      <c r="E7535" s="9" t="s">
        <v>2048</v>
      </c>
      <c r="F7535" s="9" t="s">
        <v>16</v>
      </c>
      <c r="G7535" s="9" t="s">
        <v>6049</v>
      </c>
      <c r="H7535" s="10" t="s">
        <v>6033</v>
      </c>
      <c r="I7535" s="9"/>
      <c r="J7535" s="10"/>
      <c r="K7535" s="10"/>
      <c r="L7535" s="10"/>
      <c r="M7535" s="10"/>
      <c r="N7535" s="10"/>
      <c r="O7535" s="10"/>
      <c r="P7535" s="10"/>
      <c r="Q7535" s="10"/>
      <c r="R7535" s="10"/>
      <c r="S7535" s="10"/>
      <c r="T7535" s="10"/>
      <c r="U7535" s="10"/>
      <c r="V7535" s="10"/>
      <c r="W7535" s="10"/>
      <c r="X7535" s="10"/>
    </row>
    <row r="7536" spans="1:24" hidden="1" x14ac:dyDescent="0.2">
      <c r="A7536" s="3">
        <v>45931</v>
      </c>
      <c r="B7536" s="9">
        <v>-36.619999999999997</v>
      </c>
      <c r="C7536" s="9" t="s">
        <v>27</v>
      </c>
      <c r="D7536" s="9" t="s">
        <v>28</v>
      </c>
      <c r="E7536" s="9" t="s">
        <v>3654</v>
      </c>
      <c r="F7536" s="9" t="s">
        <v>8</v>
      </c>
      <c r="G7536" s="10" t="s">
        <v>6043</v>
      </c>
      <c r="H7536" s="9" t="s">
        <v>112</v>
      </c>
      <c r="I7536" s="9"/>
      <c r="J7536" s="10"/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</row>
    <row r="7537" spans="1:24" hidden="1" x14ac:dyDescent="0.2">
      <c r="A7537" s="3">
        <v>45898</v>
      </c>
      <c r="B7537" s="9">
        <v>10230.459999999999</v>
      </c>
      <c r="C7537" s="9" t="s">
        <v>172</v>
      </c>
      <c r="D7537" s="10"/>
      <c r="E7537" s="9" t="s">
        <v>4611</v>
      </c>
      <c r="F7537" s="9" t="s">
        <v>97</v>
      </c>
      <c r="G7537" s="9" t="s">
        <v>0</v>
      </c>
      <c r="H7537" s="10" t="s">
        <v>4611</v>
      </c>
      <c r="I7537" s="9"/>
      <c r="J7537" s="10"/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</row>
    <row r="7538" spans="1:24" hidden="1" x14ac:dyDescent="0.2">
      <c r="A7538" s="3">
        <v>45804</v>
      </c>
      <c r="B7538" s="9">
        <v>-113.11</v>
      </c>
      <c r="C7538" s="9" t="s">
        <v>27</v>
      </c>
      <c r="D7538" s="9" t="s">
        <v>28</v>
      </c>
      <c r="E7538" s="9" t="s">
        <v>4005</v>
      </c>
      <c r="F7538" s="9" t="s">
        <v>11</v>
      </c>
      <c r="G7538" s="9" t="s">
        <v>5494</v>
      </c>
      <c r="H7538" s="9" t="s">
        <v>4006</v>
      </c>
      <c r="I7538" s="9"/>
      <c r="J7538" s="10"/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</row>
    <row r="7539" spans="1:24" hidden="1" x14ac:dyDescent="0.2">
      <c r="A7539" s="3">
        <v>45911</v>
      </c>
      <c r="B7539" s="9">
        <v>-184.8</v>
      </c>
      <c r="C7539" s="9" t="s">
        <v>27</v>
      </c>
      <c r="D7539" s="9" t="s">
        <v>28</v>
      </c>
      <c r="E7539" s="9" t="s">
        <v>4005</v>
      </c>
      <c r="F7539" s="9" t="s">
        <v>11</v>
      </c>
      <c r="G7539" s="9" t="s">
        <v>5494</v>
      </c>
      <c r="H7539" s="9" t="s">
        <v>4006</v>
      </c>
      <c r="I7539" s="9"/>
      <c r="J7539" s="10"/>
      <c r="K7539" s="10"/>
      <c r="L7539" s="10"/>
      <c r="M7539" s="10"/>
      <c r="N7539" s="10"/>
      <c r="O7539" s="10"/>
      <c r="P7539" s="10"/>
      <c r="Q7539" s="10"/>
      <c r="R7539" s="10"/>
      <c r="S7539" s="10"/>
      <c r="T7539" s="10"/>
      <c r="U7539" s="10"/>
      <c r="V7539" s="10"/>
      <c r="W7539" s="10"/>
      <c r="X7539" s="10"/>
    </row>
    <row r="7540" spans="1:24" hidden="1" x14ac:dyDescent="0.2">
      <c r="A7540" s="3">
        <v>45964</v>
      </c>
      <c r="B7540" s="9">
        <v>-48.48</v>
      </c>
      <c r="C7540" s="9" t="s">
        <v>27</v>
      </c>
      <c r="D7540" s="9" t="s">
        <v>28</v>
      </c>
      <c r="E7540" s="9" t="s">
        <v>4005</v>
      </c>
      <c r="F7540" s="9" t="s">
        <v>11</v>
      </c>
      <c r="G7540" s="9" t="s">
        <v>5494</v>
      </c>
      <c r="H7540" s="9" t="s">
        <v>4006</v>
      </c>
      <c r="I7540" s="9"/>
      <c r="J7540" s="10"/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</row>
    <row r="7541" spans="1:24" hidden="1" x14ac:dyDescent="0.2">
      <c r="A7541" s="3">
        <v>45805</v>
      </c>
      <c r="B7541" s="9">
        <v>-10.45</v>
      </c>
      <c r="C7541" s="9" t="s">
        <v>172</v>
      </c>
      <c r="D7541" s="10"/>
      <c r="E7541" s="9" t="s">
        <v>4029</v>
      </c>
      <c r="F7541" s="9" t="s">
        <v>5538</v>
      </c>
      <c r="G7541" s="9" t="s">
        <v>5543</v>
      </c>
      <c r="H7541" s="10" t="s">
        <v>5922</v>
      </c>
      <c r="I7541" s="9"/>
      <c r="J7541" s="10"/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</row>
    <row r="7542" spans="1:24" hidden="1" x14ac:dyDescent="0.2">
      <c r="A7542" s="3">
        <v>45988</v>
      </c>
      <c r="B7542" s="9">
        <v>-5.45</v>
      </c>
      <c r="C7542" s="9" t="s">
        <v>27</v>
      </c>
      <c r="D7542" s="9" t="s">
        <v>28</v>
      </c>
      <c r="E7542" s="9" t="s">
        <v>5141</v>
      </c>
      <c r="F7542" s="9" t="s">
        <v>5538</v>
      </c>
      <c r="G7542" s="9" t="s">
        <v>5543</v>
      </c>
      <c r="H7542" s="10" t="s">
        <v>5922</v>
      </c>
      <c r="I7542" s="9"/>
      <c r="J7542" s="10"/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</row>
    <row r="7543" spans="1:24" hidden="1" x14ac:dyDescent="0.2">
      <c r="A7543" s="3">
        <v>45495</v>
      </c>
      <c r="B7543" s="9">
        <v>-76.63</v>
      </c>
      <c r="C7543" s="9" t="s">
        <v>36</v>
      </c>
      <c r="D7543" s="9" t="s">
        <v>206</v>
      </c>
      <c r="E7543" s="9" t="s">
        <v>2444</v>
      </c>
      <c r="F7543" s="9" t="s">
        <v>5538</v>
      </c>
      <c r="G7543" s="9" t="s">
        <v>5543</v>
      </c>
      <c r="H7543" s="9" t="s">
        <v>701</v>
      </c>
      <c r="I7543" s="10"/>
      <c r="J7543" s="10"/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</row>
    <row r="7544" spans="1:24" hidden="1" x14ac:dyDescent="0.2">
      <c r="A7544" s="3">
        <v>46011</v>
      </c>
      <c r="B7544" s="9">
        <v>-11.72</v>
      </c>
      <c r="C7544" s="9" t="s">
        <v>172</v>
      </c>
      <c r="D7544" s="10"/>
      <c r="E7544" s="9" t="s">
        <v>5435</v>
      </c>
      <c r="F7544" s="9" t="s">
        <v>5538</v>
      </c>
      <c r="G7544" s="9" t="s">
        <v>5543</v>
      </c>
      <c r="H7544" s="10" t="s">
        <v>5923</v>
      </c>
      <c r="I7544" s="10"/>
      <c r="J7544" s="10"/>
      <c r="K7544" s="10"/>
      <c r="L7544" s="10"/>
      <c r="M7544" s="10"/>
      <c r="N7544" s="10"/>
      <c r="O7544" s="10"/>
      <c r="P7544" s="10"/>
      <c r="Q7544" s="10"/>
      <c r="R7544" s="10"/>
      <c r="S7544" s="10"/>
      <c r="T7544" s="10"/>
      <c r="U7544" s="10"/>
      <c r="V7544" s="10"/>
      <c r="W7544" s="10"/>
      <c r="X7544" s="10"/>
    </row>
    <row r="7545" spans="1:24" hidden="1" x14ac:dyDescent="0.2">
      <c r="A7545" s="3">
        <v>45983</v>
      </c>
      <c r="B7545" s="9">
        <v>-10.1</v>
      </c>
      <c r="C7545" s="9" t="s">
        <v>172</v>
      </c>
      <c r="D7545" s="10"/>
      <c r="E7545" s="9" t="s">
        <v>5320</v>
      </c>
      <c r="F7545" s="9" t="s">
        <v>5538</v>
      </c>
      <c r="G7545" s="9" t="s">
        <v>5543</v>
      </c>
      <c r="H7545" s="10" t="s">
        <v>5923</v>
      </c>
      <c r="I7545" s="10"/>
      <c r="J7545" s="10"/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</row>
    <row r="7546" spans="1:24" hidden="1" x14ac:dyDescent="0.2">
      <c r="A7546" s="3">
        <v>45983</v>
      </c>
      <c r="B7546" s="9">
        <v>-6.36</v>
      </c>
      <c r="C7546" s="9" t="s">
        <v>172</v>
      </c>
      <c r="D7546" s="10"/>
      <c r="E7546" s="9" t="s">
        <v>5320</v>
      </c>
      <c r="F7546" s="9" t="s">
        <v>5538</v>
      </c>
      <c r="G7546" s="9" t="s">
        <v>5543</v>
      </c>
      <c r="H7546" s="10" t="s">
        <v>5923</v>
      </c>
      <c r="I7546" s="10"/>
      <c r="J7546" s="10"/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</row>
    <row r="7547" spans="1:24" hidden="1" x14ac:dyDescent="0.2">
      <c r="A7547" s="3">
        <v>45411</v>
      </c>
      <c r="B7547" s="9">
        <v>-43.47</v>
      </c>
      <c r="C7547" s="9" t="s">
        <v>27</v>
      </c>
      <c r="D7547" s="9" t="s">
        <v>28</v>
      </c>
      <c r="E7547" s="9" t="s">
        <v>2080</v>
      </c>
      <c r="F7547" s="9" t="s">
        <v>5538</v>
      </c>
      <c r="G7547" s="9" t="s">
        <v>5543</v>
      </c>
      <c r="H7547" s="9" t="s">
        <v>2081</v>
      </c>
      <c r="I7547" s="10"/>
      <c r="J7547" s="10"/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</row>
    <row r="7548" spans="1:24" hidden="1" x14ac:dyDescent="0.2">
      <c r="A7548" s="3">
        <v>45344</v>
      </c>
      <c r="B7548" s="9">
        <v>-350</v>
      </c>
      <c r="C7548" s="9" t="s">
        <v>36</v>
      </c>
      <c r="D7548" s="9" t="s">
        <v>37</v>
      </c>
      <c r="E7548" s="9" t="s">
        <v>1713</v>
      </c>
      <c r="F7548" s="9" t="s">
        <v>2</v>
      </c>
      <c r="G7548" s="10"/>
      <c r="H7548" s="9" t="s">
        <v>142</v>
      </c>
      <c r="I7548" s="10"/>
      <c r="J7548" s="10"/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</row>
    <row r="7549" spans="1:24" hidden="1" x14ac:dyDescent="0.2">
      <c r="A7549" s="3">
        <v>45958</v>
      </c>
      <c r="B7549" s="9">
        <v>-5.91</v>
      </c>
      <c r="C7549" s="9" t="s">
        <v>172</v>
      </c>
      <c r="D7549" s="10"/>
      <c r="E7549" s="9" t="s">
        <v>4990</v>
      </c>
      <c r="F7549" s="9" t="s">
        <v>19</v>
      </c>
      <c r="G7549" s="9" t="s">
        <v>18</v>
      </c>
      <c r="H7549" s="10" t="s">
        <v>5950</v>
      </c>
      <c r="I7549" s="10"/>
      <c r="J7549" s="10"/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</row>
    <row r="7550" spans="1:24" hidden="1" x14ac:dyDescent="0.2">
      <c r="A7550" s="3">
        <v>45958</v>
      </c>
      <c r="B7550" s="9">
        <v>-5.91</v>
      </c>
      <c r="C7550" s="9" t="s">
        <v>172</v>
      </c>
      <c r="D7550" s="10"/>
      <c r="E7550" s="9" t="s">
        <v>4991</v>
      </c>
      <c r="F7550" s="9" t="s">
        <v>19</v>
      </c>
      <c r="G7550" s="9" t="s">
        <v>18</v>
      </c>
      <c r="H7550" s="10" t="s">
        <v>5950</v>
      </c>
      <c r="I7550" s="10"/>
      <c r="J7550" s="10"/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</row>
    <row r="7551" spans="1:24" hidden="1" x14ac:dyDescent="0.2">
      <c r="A7551" s="3">
        <v>45411</v>
      </c>
      <c r="B7551" s="9">
        <v>-39.43</v>
      </c>
      <c r="C7551" s="9" t="s">
        <v>27</v>
      </c>
      <c r="D7551" s="9" t="s">
        <v>28</v>
      </c>
      <c r="E7551" s="9" t="s">
        <v>2080</v>
      </c>
      <c r="F7551" s="9" t="s">
        <v>5538</v>
      </c>
      <c r="G7551" s="9" t="s">
        <v>5543</v>
      </c>
      <c r="H7551" s="9" t="s">
        <v>2081</v>
      </c>
      <c r="I7551" s="10"/>
      <c r="J7551" s="10"/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</row>
    <row r="7552" spans="1:24" hidden="1" x14ac:dyDescent="0.2">
      <c r="A7552" s="3">
        <v>45411</v>
      </c>
      <c r="B7552" s="9">
        <v>-28.31</v>
      </c>
      <c r="C7552" s="9" t="s">
        <v>27</v>
      </c>
      <c r="D7552" s="9" t="s">
        <v>28</v>
      </c>
      <c r="E7552" s="9" t="s">
        <v>2080</v>
      </c>
      <c r="F7552" s="9" t="s">
        <v>5538</v>
      </c>
      <c r="G7552" s="9" t="s">
        <v>5543</v>
      </c>
      <c r="H7552" s="9" t="s">
        <v>2081</v>
      </c>
      <c r="I7552" s="10"/>
      <c r="J7552" s="10"/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</row>
    <row r="7553" spans="1:24" hidden="1" x14ac:dyDescent="0.2">
      <c r="A7553" s="3">
        <v>45411</v>
      </c>
      <c r="B7553" s="9">
        <v>-22.75</v>
      </c>
      <c r="C7553" s="9" t="s">
        <v>27</v>
      </c>
      <c r="D7553" s="9" t="s">
        <v>28</v>
      </c>
      <c r="E7553" s="9" t="s">
        <v>2082</v>
      </c>
      <c r="F7553" s="9" t="s">
        <v>5538</v>
      </c>
      <c r="G7553" s="9" t="s">
        <v>5543</v>
      </c>
      <c r="H7553" s="9" t="s">
        <v>2081</v>
      </c>
      <c r="I7553" s="10"/>
      <c r="J7553" s="10"/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</row>
    <row r="7554" spans="1:24" hidden="1" x14ac:dyDescent="0.2">
      <c r="A7554" s="3">
        <v>45411</v>
      </c>
      <c r="B7554" s="9">
        <v>-56.9</v>
      </c>
      <c r="C7554" s="9" t="s">
        <v>27</v>
      </c>
      <c r="D7554" s="9" t="s">
        <v>28</v>
      </c>
      <c r="E7554" s="9" t="s">
        <v>2083</v>
      </c>
      <c r="F7554" s="9" t="s">
        <v>5538</v>
      </c>
      <c r="G7554" s="9" t="s">
        <v>5543</v>
      </c>
      <c r="H7554" s="10" t="s">
        <v>2083</v>
      </c>
      <c r="I7554" s="10"/>
      <c r="J7554" s="10"/>
      <c r="K7554" s="10"/>
      <c r="L7554" s="10"/>
      <c r="M7554" s="10"/>
      <c r="N7554" s="10"/>
      <c r="O7554" s="10"/>
      <c r="P7554" s="10"/>
      <c r="Q7554" s="10"/>
      <c r="R7554" s="10"/>
      <c r="S7554" s="10"/>
      <c r="T7554" s="10"/>
      <c r="U7554" s="10"/>
      <c r="V7554" s="10"/>
      <c r="W7554" s="10"/>
      <c r="X7554" s="10"/>
    </row>
    <row r="7555" spans="1:24" hidden="1" x14ac:dyDescent="0.2">
      <c r="A7555" s="3">
        <v>45950</v>
      </c>
      <c r="B7555" s="9">
        <v>-3.58</v>
      </c>
      <c r="C7555" s="9" t="s">
        <v>27</v>
      </c>
      <c r="D7555" s="9" t="s">
        <v>28</v>
      </c>
      <c r="E7555" s="9" t="s">
        <v>4942</v>
      </c>
      <c r="F7555" s="9" t="s">
        <v>5538</v>
      </c>
      <c r="G7555" s="9" t="s">
        <v>5543</v>
      </c>
      <c r="H7555" s="9" t="s">
        <v>4683</v>
      </c>
      <c r="I7555" s="10"/>
      <c r="J7555" s="10"/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</row>
    <row r="7556" spans="1:24" hidden="1" x14ac:dyDescent="0.2">
      <c r="A7556" s="3">
        <v>45958</v>
      </c>
      <c r="B7556" s="9">
        <v>-1.89</v>
      </c>
      <c r="C7556" s="9" t="s">
        <v>172</v>
      </c>
      <c r="D7556" s="10"/>
      <c r="E7556" s="9" t="s">
        <v>4992</v>
      </c>
      <c r="F7556" s="9" t="s">
        <v>19</v>
      </c>
      <c r="G7556" s="9" t="s">
        <v>18</v>
      </c>
      <c r="H7556" s="10" t="s">
        <v>5950</v>
      </c>
      <c r="I7556" s="10"/>
      <c r="J7556" s="10"/>
      <c r="K7556" s="10"/>
      <c r="L7556" s="10"/>
      <c r="M7556" s="10"/>
      <c r="N7556" s="10"/>
      <c r="O7556" s="10"/>
      <c r="P7556" s="10"/>
      <c r="Q7556" s="10"/>
      <c r="R7556" s="10"/>
      <c r="S7556" s="10"/>
      <c r="T7556" s="10"/>
      <c r="U7556" s="10"/>
      <c r="V7556" s="10"/>
      <c r="W7556" s="10"/>
      <c r="X7556" s="10"/>
    </row>
    <row r="7557" spans="1:24" hidden="1" x14ac:dyDescent="0.2">
      <c r="A7557" s="3">
        <v>45958</v>
      </c>
      <c r="B7557" s="9">
        <v>-2.56</v>
      </c>
      <c r="C7557" s="9" t="s">
        <v>172</v>
      </c>
      <c r="D7557" s="10"/>
      <c r="E7557" s="9" t="s">
        <v>4993</v>
      </c>
      <c r="F7557" s="9" t="s">
        <v>19</v>
      </c>
      <c r="G7557" s="9" t="s">
        <v>18</v>
      </c>
      <c r="H7557" s="10" t="s">
        <v>5950</v>
      </c>
      <c r="I7557" s="10"/>
      <c r="J7557" s="10"/>
      <c r="K7557" s="10"/>
      <c r="L7557" s="10"/>
      <c r="M7557" s="10"/>
      <c r="N7557" s="10"/>
      <c r="O7557" s="10"/>
      <c r="P7557" s="10"/>
      <c r="Q7557" s="10"/>
      <c r="R7557" s="10"/>
      <c r="S7557" s="10"/>
      <c r="T7557" s="10"/>
      <c r="U7557" s="10"/>
      <c r="V7557" s="10"/>
      <c r="W7557" s="10"/>
      <c r="X7557" s="10"/>
    </row>
    <row r="7558" spans="1:24" hidden="1" x14ac:dyDescent="0.2">
      <c r="A7558" s="3">
        <v>45958</v>
      </c>
      <c r="B7558" s="9">
        <v>-1.89</v>
      </c>
      <c r="C7558" s="9" t="s">
        <v>172</v>
      </c>
      <c r="D7558" s="10"/>
      <c r="E7558" s="9" t="s">
        <v>4994</v>
      </c>
      <c r="F7558" s="9" t="s">
        <v>19</v>
      </c>
      <c r="G7558" s="9" t="s">
        <v>18</v>
      </c>
      <c r="H7558" s="10" t="s">
        <v>5950</v>
      </c>
      <c r="I7558" s="10"/>
      <c r="J7558" s="10"/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</row>
    <row r="7559" spans="1:24" hidden="1" x14ac:dyDescent="0.2">
      <c r="A7559" s="3">
        <v>45706</v>
      </c>
      <c r="B7559" s="9">
        <v>-26.1</v>
      </c>
      <c r="C7559" s="9" t="s">
        <v>27</v>
      </c>
      <c r="D7559" s="9" t="s">
        <v>28</v>
      </c>
      <c r="E7559" s="9" t="s">
        <v>3530</v>
      </c>
      <c r="F7559" s="9" t="s">
        <v>5538</v>
      </c>
      <c r="G7559" s="9" t="s">
        <v>5543</v>
      </c>
      <c r="H7559" s="9" t="s">
        <v>5838</v>
      </c>
      <c r="I7559" s="10"/>
      <c r="J7559" s="10"/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</row>
    <row r="7560" spans="1:24" hidden="1" x14ac:dyDescent="0.2">
      <c r="A7560" s="3">
        <v>45958</v>
      </c>
      <c r="B7560" s="9">
        <v>-1.89</v>
      </c>
      <c r="C7560" s="9" t="s">
        <v>172</v>
      </c>
      <c r="D7560" s="10"/>
      <c r="E7560" s="9" t="s">
        <v>4995</v>
      </c>
      <c r="F7560" s="9" t="s">
        <v>19</v>
      </c>
      <c r="G7560" s="9" t="s">
        <v>18</v>
      </c>
      <c r="H7560" s="10" t="s">
        <v>5950</v>
      </c>
      <c r="I7560" s="10"/>
      <c r="J7560" s="10"/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</row>
    <row r="7561" spans="1:24" hidden="1" x14ac:dyDescent="0.2">
      <c r="A7561" s="3">
        <v>45958</v>
      </c>
      <c r="B7561" s="9">
        <v>-1.89</v>
      </c>
      <c r="C7561" s="9" t="s">
        <v>172</v>
      </c>
      <c r="D7561" s="10"/>
      <c r="E7561" s="9" t="s">
        <v>4996</v>
      </c>
      <c r="F7561" s="9" t="s">
        <v>19</v>
      </c>
      <c r="G7561" s="9" t="s">
        <v>18</v>
      </c>
      <c r="H7561" s="10" t="s">
        <v>5950</v>
      </c>
      <c r="I7561" s="10"/>
      <c r="J7561" s="10"/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</row>
    <row r="7562" spans="1:24" hidden="1" x14ac:dyDescent="0.2">
      <c r="A7562" s="3">
        <v>45958</v>
      </c>
      <c r="B7562" s="9">
        <v>-1.83</v>
      </c>
      <c r="C7562" s="9" t="s">
        <v>172</v>
      </c>
      <c r="D7562" s="10"/>
      <c r="E7562" s="9" t="s">
        <v>4997</v>
      </c>
      <c r="F7562" s="9" t="s">
        <v>19</v>
      </c>
      <c r="G7562" s="9" t="s">
        <v>18</v>
      </c>
      <c r="H7562" s="10" t="s">
        <v>5950</v>
      </c>
      <c r="I7562" s="10"/>
      <c r="J7562" s="10"/>
      <c r="K7562" s="10"/>
      <c r="L7562" s="10"/>
      <c r="M7562" s="10"/>
      <c r="N7562" s="10"/>
      <c r="O7562" s="10"/>
      <c r="P7562" s="10"/>
      <c r="Q7562" s="10"/>
      <c r="R7562" s="10"/>
      <c r="S7562" s="10"/>
      <c r="T7562" s="10"/>
      <c r="U7562" s="10"/>
      <c r="V7562" s="10"/>
      <c r="W7562" s="10"/>
      <c r="X7562" s="10"/>
    </row>
    <row r="7563" spans="1:24" hidden="1" x14ac:dyDescent="0.2">
      <c r="A7563" s="3">
        <v>45987</v>
      </c>
      <c r="B7563" s="9">
        <v>-31.8</v>
      </c>
      <c r="C7563" s="9" t="s">
        <v>27</v>
      </c>
      <c r="D7563" s="9" t="s">
        <v>28</v>
      </c>
      <c r="E7563" s="9" t="s">
        <v>1717</v>
      </c>
      <c r="F7563" s="9" t="s">
        <v>5538</v>
      </c>
      <c r="G7563" s="9" t="s">
        <v>5543</v>
      </c>
      <c r="H7563" s="9" t="s">
        <v>1718</v>
      </c>
      <c r="I7563" s="10"/>
      <c r="J7563" s="10"/>
      <c r="K7563" s="10"/>
      <c r="L7563" s="10"/>
      <c r="M7563" s="10"/>
      <c r="N7563" s="10"/>
      <c r="O7563" s="10"/>
      <c r="P7563" s="10"/>
      <c r="Q7563" s="10"/>
      <c r="R7563" s="10"/>
      <c r="S7563" s="10"/>
      <c r="T7563" s="10"/>
      <c r="U7563" s="10"/>
      <c r="V7563" s="10"/>
      <c r="W7563" s="10"/>
      <c r="X7563" s="10"/>
    </row>
    <row r="7564" spans="1:24" hidden="1" x14ac:dyDescent="0.2">
      <c r="A7564" s="3">
        <v>45959</v>
      </c>
      <c r="B7564" s="9">
        <v>-1.83</v>
      </c>
      <c r="C7564" s="9" t="s">
        <v>172</v>
      </c>
      <c r="D7564" s="10"/>
      <c r="E7564" s="9" t="s">
        <v>5009</v>
      </c>
      <c r="F7564" s="9" t="s">
        <v>19</v>
      </c>
      <c r="G7564" s="9" t="s">
        <v>18</v>
      </c>
      <c r="H7564" s="10" t="s">
        <v>5950</v>
      </c>
      <c r="I7564" s="10"/>
      <c r="J7564" s="10"/>
      <c r="K7564" s="10"/>
      <c r="L7564" s="10"/>
      <c r="M7564" s="10"/>
      <c r="N7564" s="10"/>
      <c r="O7564" s="10"/>
      <c r="P7564" s="10"/>
      <c r="Q7564" s="10"/>
      <c r="R7564" s="10"/>
      <c r="S7564" s="10"/>
      <c r="T7564" s="10"/>
      <c r="U7564" s="10"/>
      <c r="V7564" s="10"/>
      <c r="W7564" s="10"/>
      <c r="X7564" s="10"/>
    </row>
    <row r="7565" spans="1:24" hidden="1" x14ac:dyDescent="0.2">
      <c r="A7565" s="3">
        <v>45959</v>
      </c>
      <c r="B7565" s="9">
        <v>-1.83</v>
      </c>
      <c r="C7565" s="9" t="s">
        <v>172</v>
      </c>
      <c r="D7565" s="10"/>
      <c r="E7565" s="9" t="s">
        <v>5010</v>
      </c>
      <c r="F7565" s="9" t="s">
        <v>19</v>
      </c>
      <c r="G7565" s="9" t="s">
        <v>18</v>
      </c>
      <c r="H7565" s="10" t="s">
        <v>5950</v>
      </c>
      <c r="I7565" s="10"/>
      <c r="J7565" s="10"/>
      <c r="K7565" s="10"/>
      <c r="L7565" s="10"/>
      <c r="M7565" s="10"/>
      <c r="N7565" s="10"/>
      <c r="O7565" s="10"/>
      <c r="P7565" s="10"/>
      <c r="Q7565" s="10"/>
      <c r="R7565" s="10"/>
      <c r="S7565" s="10"/>
      <c r="T7565" s="10"/>
      <c r="U7565" s="10"/>
      <c r="V7565" s="10"/>
      <c r="W7565" s="10"/>
      <c r="X7565" s="10"/>
    </row>
    <row r="7566" spans="1:24" hidden="1" x14ac:dyDescent="0.2">
      <c r="A7566" s="3">
        <v>45959</v>
      </c>
      <c r="B7566" s="9">
        <v>-1.83</v>
      </c>
      <c r="C7566" s="9" t="s">
        <v>172</v>
      </c>
      <c r="D7566" s="10"/>
      <c r="E7566" s="9" t="s">
        <v>5011</v>
      </c>
      <c r="F7566" s="9" t="s">
        <v>19</v>
      </c>
      <c r="G7566" s="9" t="s">
        <v>18</v>
      </c>
      <c r="H7566" s="10" t="s">
        <v>5950</v>
      </c>
      <c r="I7566" s="10"/>
      <c r="J7566" s="10"/>
      <c r="K7566" s="10"/>
      <c r="L7566" s="10"/>
      <c r="M7566" s="10"/>
      <c r="N7566" s="10"/>
      <c r="O7566" s="10"/>
      <c r="P7566" s="10"/>
      <c r="Q7566" s="10"/>
      <c r="R7566" s="10"/>
      <c r="S7566" s="10"/>
      <c r="T7566" s="10"/>
      <c r="U7566" s="10"/>
      <c r="V7566" s="10"/>
      <c r="W7566" s="10"/>
      <c r="X7566" s="10"/>
    </row>
    <row r="7567" spans="1:24" hidden="1" x14ac:dyDescent="0.2">
      <c r="A7567" s="3">
        <v>45959</v>
      </c>
      <c r="B7567" s="9">
        <v>-1.83</v>
      </c>
      <c r="C7567" s="9" t="s">
        <v>172</v>
      </c>
      <c r="D7567" s="10"/>
      <c r="E7567" s="9" t="s">
        <v>5012</v>
      </c>
      <c r="F7567" s="9" t="s">
        <v>19</v>
      </c>
      <c r="G7567" s="9" t="s">
        <v>18</v>
      </c>
      <c r="H7567" s="10" t="s">
        <v>5950</v>
      </c>
      <c r="I7567" s="10"/>
      <c r="J7567" s="10"/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</row>
    <row r="7568" spans="1:24" hidden="1" x14ac:dyDescent="0.2">
      <c r="A7568" s="3">
        <v>45960</v>
      </c>
      <c r="B7568" s="9">
        <v>-1.83</v>
      </c>
      <c r="C7568" s="9" t="s">
        <v>172</v>
      </c>
      <c r="D7568" s="10"/>
      <c r="E7568" s="9" t="s">
        <v>5016</v>
      </c>
      <c r="F7568" s="9" t="s">
        <v>19</v>
      </c>
      <c r="G7568" s="9" t="s">
        <v>18</v>
      </c>
      <c r="H7568" s="10" t="s">
        <v>5950</v>
      </c>
      <c r="I7568" s="10"/>
      <c r="J7568" s="10"/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</row>
    <row r="7569" spans="1:24" hidden="1" x14ac:dyDescent="0.2">
      <c r="A7569" s="3">
        <v>45960</v>
      </c>
      <c r="B7569" s="9">
        <v>-3.47</v>
      </c>
      <c r="C7569" s="9" t="s">
        <v>172</v>
      </c>
      <c r="D7569" s="10"/>
      <c r="E7569" s="9" t="s">
        <v>5017</v>
      </c>
      <c r="F7569" s="9" t="s">
        <v>19</v>
      </c>
      <c r="G7569" s="9" t="s">
        <v>18</v>
      </c>
      <c r="H7569" s="10" t="s">
        <v>5950</v>
      </c>
      <c r="I7569" s="10"/>
      <c r="J7569" s="10"/>
      <c r="K7569" s="10"/>
      <c r="L7569" s="10"/>
      <c r="M7569" s="10"/>
      <c r="N7569" s="10"/>
      <c r="O7569" s="10"/>
      <c r="P7569" s="10"/>
      <c r="Q7569" s="10"/>
      <c r="R7569" s="10"/>
      <c r="S7569" s="10"/>
      <c r="T7569" s="10"/>
      <c r="U7569" s="10"/>
      <c r="V7569" s="10"/>
      <c r="W7569" s="10"/>
      <c r="X7569" s="10"/>
    </row>
    <row r="7570" spans="1:24" hidden="1" x14ac:dyDescent="0.2">
      <c r="A7570" s="3">
        <v>45960</v>
      </c>
      <c r="B7570" s="9">
        <v>-1.22</v>
      </c>
      <c r="C7570" s="9" t="s">
        <v>172</v>
      </c>
      <c r="D7570" s="10"/>
      <c r="E7570" s="9" t="s">
        <v>5018</v>
      </c>
      <c r="F7570" s="9" t="s">
        <v>19</v>
      </c>
      <c r="G7570" s="9" t="s">
        <v>18</v>
      </c>
      <c r="H7570" s="10" t="s">
        <v>5950</v>
      </c>
      <c r="I7570" s="10"/>
      <c r="J7570" s="10"/>
      <c r="K7570" s="10"/>
      <c r="L7570" s="10"/>
      <c r="M7570" s="10"/>
      <c r="N7570" s="10"/>
      <c r="O7570" s="10"/>
      <c r="P7570" s="10"/>
      <c r="Q7570" s="10"/>
      <c r="R7570" s="10"/>
      <c r="S7570" s="10"/>
      <c r="T7570" s="10"/>
      <c r="U7570" s="10"/>
      <c r="V7570" s="10"/>
      <c r="W7570" s="10"/>
      <c r="X7570" s="10"/>
    </row>
    <row r="7571" spans="1:24" hidden="1" x14ac:dyDescent="0.2">
      <c r="A7571" s="3">
        <v>45960</v>
      </c>
      <c r="B7571" s="9">
        <v>-2.8</v>
      </c>
      <c r="C7571" s="9" t="s">
        <v>172</v>
      </c>
      <c r="D7571" s="10"/>
      <c r="E7571" s="9" t="s">
        <v>5019</v>
      </c>
      <c r="F7571" s="9" t="s">
        <v>19</v>
      </c>
      <c r="G7571" s="9" t="s">
        <v>18</v>
      </c>
      <c r="H7571" s="10" t="s">
        <v>5950</v>
      </c>
      <c r="I7571" s="10"/>
      <c r="J7571" s="10"/>
      <c r="K7571" s="10"/>
      <c r="L7571" s="10"/>
      <c r="M7571" s="10"/>
      <c r="N7571" s="10"/>
      <c r="O7571" s="10"/>
      <c r="P7571" s="10"/>
      <c r="Q7571" s="10"/>
      <c r="R7571" s="10"/>
      <c r="S7571" s="10"/>
      <c r="T7571" s="10"/>
      <c r="U7571" s="10"/>
      <c r="V7571" s="10"/>
      <c r="W7571" s="10"/>
      <c r="X7571" s="10"/>
    </row>
    <row r="7572" spans="1:24" hidden="1" x14ac:dyDescent="0.2">
      <c r="A7572" s="3">
        <v>45953</v>
      </c>
      <c r="B7572" s="9">
        <v>-5.72</v>
      </c>
      <c r="C7572" s="9" t="s">
        <v>27</v>
      </c>
      <c r="D7572" s="9" t="s">
        <v>28</v>
      </c>
      <c r="E7572" s="9" t="s">
        <v>4968</v>
      </c>
      <c r="F7572" s="9" t="s">
        <v>19</v>
      </c>
      <c r="G7572" s="9" t="s">
        <v>18</v>
      </c>
      <c r="H7572" s="10" t="s">
        <v>5950</v>
      </c>
      <c r="I7572" s="10"/>
      <c r="J7572" s="10"/>
      <c r="K7572" s="10"/>
      <c r="L7572" s="10"/>
      <c r="M7572" s="10"/>
      <c r="N7572" s="10"/>
      <c r="O7572" s="10"/>
      <c r="P7572" s="10"/>
      <c r="Q7572" s="10"/>
      <c r="R7572" s="10"/>
      <c r="S7572" s="10"/>
      <c r="T7572" s="10"/>
      <c r="U7572" s="10"/>
      <c r="V7572" s="10"/>
      <c r="W7572" s="10"/>
      <c r="X7572" s="10"/>
    </row>
    <row r="7573" spans="1:24" hidden="1" x14ac:dyDescent="0.2">
      <c r="A7573" s="3">
        <v>45953</v>
      </c>
      <c r="B7573" s="9">
        <v>-4.93</v>
      </c>
      <c r="C7573" s="9" t="s">
        <v>27</v>
      </c>
      <c r="D7573" s="9" t="s">
        <v>28</v>
      </c>
      <c r="E7573" s="9" t="s">
        <v>4969</v>
      </c>
      <c r="F7573" s="9" t="s">
        <v>19</v>
      </c>
      <c r="G7573" s="9" t="s">
        <v>18</v>
      </c>
      <c r="H7573" s="10" t="s">
        <v>5950</v>
      </c>
      <c r="I7573" s="10"/>
      <c r="J7573" s="10"/>
      <c r="K7573" s="10"/>
      <c r="L7573" s="10"/>
      <c r="M7573" s="10"/>
      <c r="N7573" s="10"/>
      <c r="O7573" s="10"/>
      <c r="P7573" s="10"/>
      <c r="Q7573" s="10"/>
      <c r="R7573" s="10"/>
      <c r="S7573" s="10"/>
      <c r="T7573" s="10"/>
      <c r="U7573" s="10"/>
      <c r="V7573" s="10"/>
      <c r="W7573" s="10"/>
      <c r="X7573" s="10"/>
    </row>
    <row r="7574" spans="1:24" hidden="1" x14ac:dyDescent="0.2">
      <c r="A7574" s="3">
        <v>45958</v>
      </c>
      <c r="B7574" s="9">
        <v>-48.64</v>
      </c>
      <c r="C7574" s="9" t="s">
        <v>27</v>
      </c>
      <c r="D7574" s="9" t="s">
        <v>28</v>
      </c>
      <c r="E7574" s="9" t="s">
        <v>5001</v>
      </c>
      <c r="F7574" s="9" t="s">
        <v>19</v>
      </c>
      <c r="G7574" s="9" t="s">
        <v>18</v>
      </c>
      <c r="H7574" s="10" t="s">
        <v>5952</v>
      </c>
      <c r="I7574" s="10"/>
      <c r="J7574" s="10"/>
      <c r="K7574" s="10"/>
      <c r="L7574" s="10"/>
      <c r="M7574" s="10"/>
      <c r="N7574" s="10"/>
      <c r="O7574" s="10"/>
      <c r="P7574" s="10"/>
      <c r="Q7574" s="10"/>
      <c r="R7574" s="10"/>
      <c r="S7574" s="10"/>
      <c r="T7574" s="10"/>
      <c r="U7574" s="10"/>
      <c r="V7574" s="10"/>
      <c r="W7574" s="10"/>
      <c r="X7574" s="10"/>
    </row>
    <row r="7575" spans="1:24" hidden="1" x14ac:dyDescent="0.2">
      <c r="A7575" s="3">
        <v>45945</v>
      </c>
      <c r="B7575" s="9">
        <v>-158.75</v>
      </c>
      <c r="C7575" s="9" t="s">
        <v>27</v>
      </c>
      <c r="D7575" s="9" t="s">
        <v>28</v>
      </c>
      <c r="E7575" s="9" t="s">
        <v>4912</v>
      </c>
      <c r="F7575" s="9" t="s">
        <v>19</v>
      </c>
      <c r="G7575" s="9" t="s">
        <v>4761</v>
      </c>
      <c r="H7575" s="10" t="s">
        <v>5928</v>
      </c>
      <c r="I7575" s="10"/>
      <c r="J7575" s="10"/>
      <c r="K7575" s="10"/>
      <c r="L7575" s="10"/>
      <c r="M7575" s="10"/>
      <c r="N7575" s="10"/>
      <c r="O7575" s="10"/>
      <c r="P7575" s="10"/>
      <c r="Q7575" s="10"/>
      <c r="R7575" s="10"/>
      <c r="S7575" s="10"/>
      <c r="T7575" s="10"/>
      <c r="U7575" s="10"/>
      <c r="V7575" s="10"/>
      <c r="W7575" s="10"/>
      <c r="X7575" s="10"/>
    </row>
    <row r="7576" spans="1:24" hidden="1" x14ac:dyDescent="0.2">
      <c r="A7576" s="3">
        <v>45922</v>
      </c>
      <c r="B7576" s="9">
        <v>-39.130000000000003</v>
      </c>
      <c r="C7576" s="9" t="s">
        <v>27</v>
      </c>
      <c r="D7576" s="9" t="s">
        <v>28</v>
      </c>
      <c r="E7576" s="9" t="s">
        <v>4760</v>
      </c>
      <c r="F7576" s="9" t="s">
        <v>19</v>
      </c>
      <c r="G7576" s="9" t="s">
        <v>4761</v>
      </c>
      <c r="H7576" s="10" t="s">
        <v>4760</v>
      </c>
      <c r="I7576" s="10"/>
      <c r="J7576" s="10"/>
      <c r="K7576" s="10"/>
      <c r="L7576" s="10"/>
      <c r="M7576" s="10"/>
      <c r="N7576" s="10"/>
      <c r="O7576" s="10"/>
      <c r="P7576" s="10"/>
      <c r="Q7576" s="10"/>
      <c r="R7576" s="10"/>
      <c r="S7576" s="10"/>
      <c r="T7576" s="10"/>
      <c r="U7576" s="10"/>
      <c r="V7576" s="10"/>
      <c r="W7576" s="10"/>
      <c r="X7576" s="10"/>
    </row>
    <row r="7577" spans="1:24" hidden="1" x14ac:dyDescent="0.2">
      <c r="A7577" s="3">
        <v>45968</v>
      </c>
      <c r="B7577" s="9">
        <v>-14.94</v>
      </c>
      <c r="C7577" s="9" t="s">
        <v>27</v>
      </c>
      <c r="D7577" s="9" t="s">
        <v>5043</v>
      </c>
      <c r="E7577" s="9" t="s">
        <v>5051</v>
      </c>
      <c r="F7577" s="9" t="s">
        <v>5538</v>
      </c>
      <c r="G7577" s="9" t="s">
        <v>5543</v>
      </c>
      <c r="H7577" s="9" t="s">
        <v>5052</v>
      </c>
      <c r="I7577" s="10"/>
      <c r="J7577" s="10"/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</row>
    <row r="7578" spans="1:24" hidden="1" x14ac:dyDescent="0.2">
      <c r="A7578" s="3">
        <v>45938</v>
      </c>
      <c r="B7578" s="9">
        <v>-57.83</v>
      </c>
      <c r="C7578" s="9" t="s">
        <v>27</v>
      </c>
      <c r="D7578" s="9" t="s">
        <v>28</v>
      </c>
      <c r="E7578" s="9" t="s">
        <v>3654</v>
      </c>
      <c r="F7578" s="9" t="s">
        <v>8</v>
      </c>
      <c r="G7578" s="10" t="s">
        <v>6043</v>
      </c>
      <c r="H7578" s="9" t="s">
        <v>112</v>
      </c>
      <c r="I7578" s="10"/>
      <c r="J7578" s="10"/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</row>
    <row r="7579" spans="1:24" hidden="1" x14ac:dyDescent="0.2">
      <c r="A7579" s="3">
        <v>45944</v>
      </c>
      <c r="B7579" s="9">
        <v>-79.599999999999994</v>
      </c>
      <c r="C7579" s="9" t="s">
        <v>27</v>
      </c>
      <c r="D7579" s="9" t="s">
        <v>28</v>
      </c>
      <c r="E7579" s="9" t="s">
        <v>3654</v>
      </c>
      <c r="F7579" s="9" t="s">
        <v>8</v>
      </c>
      <c r="G7579" s="10" t="s">
        <v>6043</v>
      </c>
      <c r="H7579" s="9" t="s">
        <v>112</v>
      </c>
      <c r="I7579" s="10"/>
      <c r="J7579" s="10"/>
      <c r="K7579" s="10"/>
      <c r="L7579" s="10"/>
      <c r="M7579" s="10"/>
      <c r="N7579" s="10"/>
      <c r="O7579" s="10"/>
      <c r="P7579" s="10"/>
      <c r="Q7579" s="10"/>
      <c r="R7579" s="10"/>
      <c r="S7579" s="10"/>
      <c r="T7579" s="10"/>
      <c r="U7579" s="10"/>
      <c r="V7579" s="10"/>
      <c r="W7579" s="10"/>
      <c r="X7579" s="10"/>
    </row>
    <row r="7580" spans="1:24" hidden="1" x14ac:dyDescent="0.2">
      <c r="A7580" s="3">
        <v>45946</v>
      </c>
      <c r="B7580" s="9">
        <v>-40.71</v>
      </c>
      <c r="C7580" s="9" t="s">
        <v>27</v>
      </c>
      <c r="D7580" s="9" t="s">
        <v>28</v>
      </c>
      <c r="E7580" s="9" t="s">
        <v>3654</v>
      </c>
      <c r="F7580" s="9" t="s">
        <v>8</v>
      </c>
      <c r="G7580" s="10" t="s">
        <v>6043</v>
      </c>
      <c r="H7580" s="9" t="s">
        <v>112</v>
      </c>
      <c r="I7580" s="10"/>
      <c r="J7580" s="10"/>
      <c r="K7580" s="10"/>
      <c r="L7580" s="10"/>
      <c r="M7580" s="10"/>
      <c r="N7580" s="10"/>
      <c r="O7580" s="10"/>
      <c r="P7580" s="10"/>
      <c r="Q7580" s="10"/>
      <c r="R7580" s="10"/>
      <c r="S7580" s="10"/>
      <c r="T7580" s="10"/>
      <c r="U7580" s="10"/>
      <c r="V7580" s="10"/>
      <c r="W7580" s="10"/>
      <c r="X7580" s="10"/>
    </row>
    <row r="7581" spans="1:24" hidden="1" x14ac:dyDescent="0.2">
      <c r="A7581" s="3">
        <v>45960</v>
      </c>
      <c r="B7581" s="9">
        <v>-66.260000000000005</v>
      </c>
      <c r="C7581" s="9" t="s">
        <v>27</v>
      </c>
      <c r="D7581" s="9" t="s">
        <v>28</v>
      </c>
      <c r="E7581" s="9" t="s">
        <v>3654</v>
      </c>
      <c r="F7581" s="9" t="s">
        <v>8</v>
      </c>
      <c r="G7581" s="10" t="s">
        <v>6043</v>
      </c>
      <c r="H7581" s="9" t="s">
        <v>112</v>
      </c>
      <c r="I7581" s="10"/>
      <c r="J7581" s="10"/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</row>
    <row r="7582" spans="1:24" hidden="1" x14ac:dyDescent="0.2">
      <c r="A7582" s="3">
        <v>45551</v>
      </c>
      <c r="B7582" s="9">
        <v>25725.9</v>
      </c>
      <c r="C7582" s="9" t="s">
        <v>36</v>
      </c>
      <c r="D7582" s="9" t="s">
        <v>168</v>
      </c>
      <c r="E7582" s="9" t="s">
        <v>1274</v>
      </c>
      <c r="F7582" s="9" t="s">
        <v>97</v>
      </c>
      <c r="G7582" s="9" t="s">
        <v>0</v>
      </c>
      <c r="H7582" s="10" t="s">
        <v>1274</v>
      </c>
      <c r="I7582" s="10"/>
      <c r="J7582" s="10"/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</row>
    <row r="7583" spans="1:24" hidden="1" x14ac:dyDescent="0.2">
      <c r="A7583" s="3">
        <v>45629</v>
      </c>
      <c r="B7583" s="9">
        <v>-18</v>
      </c>
      <c r="C7583" s="9" t="s">
        <v>5534</v>
      </c>
      <c r="D7583" s="9" t="s">
        <v>186</v>
      </c>
      <c r="E7583" s="9" t="s">
        <v>3165</v>
      </c>
      <c r="F7583" s="9" t="s">
        <v>17</v>
      </c>
      <c r="G7583" s="9" t="s">
        <v>5518</v>
      </c>
      <c r="H7583" s="10"/>
      <c r="I7583" s="10"/>
      <c r="J7583" s="10"/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</row>
    <row r="7584" spans="1:24" hidden="1" x14ac:dyDescent="0.2">
      <c r="A7584" s="3">
        <v>45659</v>
      </c>
      <c r="B7584" s="9">
        <v>-18</v>
      </c>
      <c r="C7584" s="9" t="s">
        <v>5534</v>
      </c>
      <c r="D7584" s="9" t="s">
        <v>186</v>
      </c>
      <c r="E7584" s="9" t="s">
        <v>3310</v>
      </c>
      <c r="F7584" s="9" t="s">
        <v>17</v>
      </c>
      <c r="G7584" s="9" t="s">
        <v>5518</v>
      </c>
      <c r="H7584" s="10"/>
      <c r="I7584" s="10"/>
      <c r="J7584" s="10"/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</row>
    <row r="7585" spans="1:24" hidden="1" x14ac:dyDescent="0.2">
      <c r="A7585" s="3">
        <v>45971</v>
      </c>
      <c r="B7585" s="9">
        <v>-14.94</v>
      </c>
      <c r="C7585" s="9" t="s">
        <v>27</v>
      </c>
      <c r="D7585" s="9" t="s">
        <v>28</v>
      </c>
      <c r="E7585" s="9" t="s">
        <v>5051</v>
      </c>
      <c r="F7585" s="9" t="s">
        <v>5538</v>
      </c>
      <c r="G7585" s="9" t="s">
        <v>5543</v>
      </c>
      <c r="H7585" s="9" t="s">
        <v>5052</v>
      </c>
      <c r="I7585" s="10"/>
      <c r="J7585" s="10"/>
      <c r="K7585" s="10"/>
      <c r="L7585" s="10"/>
      <c r="M7585" s="10"/>
      <c r="N7585" s="10"/>
      <c r="O7585" s="10"/>
      <c r="P7585" s="10"/>
      <c r="Q7585" s="10"/>
      <c r="R7585" s="10"/>
      <c r="S7585" s="10"/>
      <c r="T7585" s="10"/>
      <c r="U7585" s="10"/>
      <c r="V7585" s="10"/>
      <c r="W7585" s="10"/>
      <c r="X7585" s="10"/>
    </row>
    <row r="7586" spans="1:24" hidden="1" x14ac:dyDescent="0.2">
      <c r="A7586" s="3">
        <v>45733</v>
      </c>
      <c r="B7586" s="9">
        <v>-35.49</v>
      </c>
      <c r="C7586" s="9" t="s">
        <v>27</v>
      </c>
      <c r="D7586" s="9" t="s">
        <v>28</v>
      </c>
      <c r="E7586" s="9" t="s">
        <v>3597</v>
      </c>
      <c r="F7586" s="9" t="s">
        <v>5538</v>
      </c>
      <c r="G7586" s="9" t="s">
        <v>5543</v>
      </c>
      <c r="H7586" s="9" t="s">
        <v>3598</v>
      </c>
      <c r="I7586" s="10"/>
      <c r="J7586" s="10"/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</row>
    <row r="7587" spans="1:24" hidden="1" x14ac:dyDescent="0.2">
      <c r="A7587" s="3">
        <v>45999</v>
      </c>
      <c r="B7587" s="9">
        <v>-3.95</v>
      </c>
      <c r="C7587" s="9" t="s">
        <v>27</v>
      </c>
      <c r="D7587" s="9" t="s">
        <v>28</v>
      </c>
      <c r="E7587" s="9" t="s">
        <v>5238</v>
      </c>
      <c r="F7587" s="9" t="s">
        <v>5538</v>
      </c>
      <c r="G7587" s="9" t="s">
        <v>5543</v>
      </c>
      <c r="H7587" s="10" t="s">
        <v>5238</v>
      </c>
      <c r="I7587" s="10"/>
      <c r="J7587" s="10"/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</row>
    <row r="7588" spans="1:24" hidden="1" x14ac:dyDescent="0.2">
      <c r="A7588" s="3">
        <v>45950</v>
      </c>
      <c r="B7588" s="9">
        <v>-39.58</v>
      </c>
      <c r="C7588" s="9" t="s">
        <v>27</v>
      </c>
      <c r="D7588" s="9" t="s">
        <v>28</v>
      </c>
      <c r="E7588" s="9" t="s">
        <v>4923</v>
      </c>
      <c r="F7588" s="9" t="s">
        <v>5538</v>
      </c>
      <c r="G7588" s="9" t="s">
        <v>5543</v>
      </c>
      <c r="H7588" s="9" t="s">
        <v>5548</v>
      </c>
      <c r="I7588" s="10"/>
      <c r="J7588" s="10"/>
      <c r="K7588" s="10"/>
      <c r="L7588" s="10"/>
      <c r="M7588" s="10"/>
      <c r="N7588" s="10"/>
      <c r="O7588" s="10"/>
      <c r="P7588" s="10"/>
      <c r="Q7588" s="10"/>
      <c r="R7588" s="10"/>
      <c r="S7588" s="10"/>
      <c r="T7588" s="10"/>
      <c r="U7588" s="10"/>
      <c r="V7588" s="10"/>
      <c r="W7588" s="10"/>
      <c r="X7588" s="10"/>
    </row>
    <row r="7589" spans="1:24" hidden="1" x14ac:dyDescent="0.2">
      <c r="A7589" s="3">
        <v>45814</v>
      </c>
      <c r="B7589" s="9">
        <v>-18.649999999999999</v>
      </c>
      <c r="C7589" s="9" t="s">
        <v>172</v>
      </c>
      <c r="D7589" s="10"/>
      <c r="E7589" s="9" t="s">
        <v>4086</v>
      </c>
      <c r="F7589" s="9" t="s">
        <v>5538</v>
      </c>
      <c r="G7589" s="9" t="s">
        <v>5543</v>
      </c>
      <c r="H7589" s="9" t="s">
        <v>4087</v>
      </c>
      <c r="I7589" s="10"/>
      <c r="J7589" s="10"/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</row>
    <row r="7590" spans="1:24" x14ac:dyDescent="0.2">
      <c r="A7590" s="3">
        <v>45884</v>
      </c>
      <c r="B7590" s="9">
        <v>-5000</v>
      </c>
      <c r="C7590" s="9" t="s">
        <v>172</v>
      </c>
      <c r="D7590" s="10"/>
      <c r="E7590" s="9" t="s">
        <v>1006</v>
      </c>
      <c r="F7590" s="9" t="s">
        <v>5537</v>
      </c>
      <c r="G7590" s="9" t="s">
        <v>5492</v>
      </c>
      <c r="H7590" s="10" t="s">
        <v>5681</v>
      </c>
      <c r="I7590" s="10"/>
      <c r="J7590" s="10"/>
      <c r="K7590" s="10"/>
      <c r="L7590" s="10"/>
      <c r="M7590" s="10"/>
      <c r="N7590" s="10"/>
      <c r="O7590" s="10"/>
      <c r="P7590" s="10"/>
      <c r="Q7590" s="10"/>
      <c r="R7590" s="10"/>
      <c r="S7590" s="10"/>
      <c r="T7590" s="10"/>
      <c r="U7590" s="10"/>
      <c r="V7590" s="10"/>
      <c r="W7590" s="10"/>
      <c r="X7590" s="10"/>
    </row>
    <row r="7591" spans="1:24" x14ac:dyDescent="0.2">
      <c r="A7591" s="3">
        <v>45915</v>
      </c>
      <c r="B7591" s="9">
        <v>-7000</v>
      </c>
      <c r="C7591" s="9" t="s">
        <v>172</v>
      </c>
      <c r="D7591" s="10"/>
      <c r="E7591" s="9" t="s">
        <v>1006</v>
      </c>
      <c r="F7591" s="9" t="s">
        <v>5537</v>
      </c>
      <c r="G7591" s="9" t="s">
        <v>5492</v>
      </c>
      <c r="H7591" s="10" t="s">
        <v>5681</v>
      </c>
      <c r="I7591" s="10"/>
      <c r="J7591" s="10"/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</row>
    <row r="7592" spans="1:24" x14ac:dyDescent="0.2">
      <c r="A7592" s="3">
        <v>45917</v>
      </c>
      <c r="B7592" s="9">
        <v>-8000</v>
      </c>
      <c r="C7592" s="9" t="s">
        <v>172</v>
      </c>
      <c r="D7592" s="10"/>
      <c r="E7592" s="9" t="s">
        <v>1006</v>
      </c>
      <c r="F7592" s="9" t="s">
        <v>5537</v>
      </c>
      <c r="G7592" s="9" t="s">
        <v>5492</v>
      </c>
      <c r="H7592" s="10" t="s">
        <v>5681</v>
      </c>
      <c r="I7592" s="10"/>
      <c r="J7592" s="10"/>
      <c r="K7592" s="10"/>
      <c r="L7592" s="10"/>
      <c r="M7592" s="10"/>
      <c r="N7592" s="10"/>
      <c r="O7592" s="10"/>
      <c r="P7592" s="10"/>
      <c r="Q7592" s="10"/>
      <c r="R7592" s="10"/>
      <c r="S7592" s="10"/>
      <c r="T7592" s="10"/>
      <c r="U7592" s="10"/>
      <c r="V7592" s="10"/>
      <c r="W7592" s="10"/>
      <c r="X7592" s="10"/>
    </row>
    <row r="7593" spans="1:24" x14ac:dyDescent="0.2">
      <c r="A7593" s="3">
        <v>45942</v>
      </c>
      <c r="B7593" s="9">
        <v>-3000</v>
      </c>
      <c r="C7593" s="9" t="s">
        <v>172</v>
      </c>
      <c r="D7593" s="10"/>
      <c r="E7593" s="9" t="s">
        <v>1006</v>
      </c>
      <c r="F7593" s="9" t="s">
        <v>5537</v>
      </c>
      <c r="G7593" s="9" t="s">
        <v>5492</v>
      </c>
      <c r="H7593" s="10" t="s">
        <v>5681</v>
      </c>
      <c r="I7593" s="10"/>
      <c r="J7593" s="10"/>
      <c r="K7593" s="10"/>
      <c r="L7593" s="10"/>
      <c r="M7593" s="10"/>
      <c r="N7593" s="10"/>
      <c r="O7593" s="10"/>
      <c r="P7593" s="10"/>
      <c r="Q7593" s="10"/>
      <c r="R7593" s="10"/>
      <c r="S7593" s="10"/>
      <c r="T7593" s="10"/>
      <c r="U7593" s="10"/>
      <c r="V7593" s="10"/>
      <c r="W7593" s="10"/>
      <c r="X7593" s="10"/>
    </row>
    <row r="7594" spans="1:24" x14ac:dyDescent="0.2">
      <c r="A7594" s="3">
        <v>45945</v>
      </c>
      <c r="B7594" s="9">
        <v>-5000</v>
      </c>
      <c r="C7594" s="9" t="s">
        <v>172</v>
      </c>
      <c r="D7594" s="10"/>
      <c r="E7594" s="9" t="s">
        <v>1006</v>
      </c>
      <c r="F7594" s="9" t="s">
        <v>5537</v>
      </c>
      <c r="G7594" s="9" t="s">
        <v>5492</v>
      </c>
      <c r="H7594" s="10" t="s">
        <v>5681</v>
      </c>
      <c r="I7594" s="10"/>
      <c r="J7594" s="10"/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</row>
    <row r="7595" spans="1:24" x14ac:dyDescent="0.2">
      <c r="A7595" s="3">
        <v>45974</v>
      </c>
      <c r="B7595" s="9">
        <v>-5500</v>
      </c>
      <c r="C7595" s="9" t="s">
        <v>172</v>
      </c>
      <c r="D7595" s="10"/>
      <c r="E7595" s="9" t="s">
        <v>1006</v>
      </c>
      <c r="F7595" s="9" t="s">
        <v>5537</v>
      </c>
      <c r="G7595" s="9" t="s">
        <v>5492</v>
      </c>
      <c r="H7595" s="10" t="s">
        <v>5681</v>
      </c>
      <c r="I7595" s="10"/>
      <c r="J7595" s="10"/>
      <c r="K7595" s="10"/>
      <c r="L7595" s="10"/>
      <c r="M7595" s="10"/>
      <c r="N7595" s="10"/>
      <c r="O7595" s="10"/>
      <c r="P7595" s="10"/>
      <c r="Q7595" s="10"/>
      <c r="R7595" s="10"/>
      <c r="S7595" s="10"/>
      <c r="T7595" s="10"/>
      <c r="U7595" s="10"/>
      <c r="V7595" s="10"/>
      <c r="W7595" s="10"/>
      <c r="X7595" s="10"/>
    </row>
    <row r="7596" spans="1:24" x14ac:dyDescent="0.2">
      <c r="A7596" s="3">
        <v>46003</v>
      </c>
      <c r="B7596" s="9">
        <v>-5500</v>
      </c>
      <c r="C7596" s="9" t="s">
        <v>172</v>
      </c>
      <c r="D7596" s="10"/>
      <c r="E7596" s="9" t="s">
        <v>1006</v>
      </c>
      <c r="F7596" s="9" t="s">
        <v>5537</v>
      </c>
      <c r="G7596" s="9" t="s">
        <v>5492</v>
      </c>
      <c r="H7596" s="10" t="s">
        <v>5681</v>
      </c>
      <c r="I7596" s="10"/>
      <c r="J7596" s="10"/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</row>
    <row r="7597" spans="1:24" x14ac:dyDescent="0.2">
      <c r="A7597" s="3">
        <v>45898</v>
      </c>
      <c r="B7597" s="9">
        <v>-10000</v>
      </c>
      <c r="C7597" s="9" t="s">
        <v>172</v>
      </c>
      <c r="D7597" s="10"/>
      <c r="E7597" s="9" t="s">
        <v>4612</v>
      </c>
      <c r="F7597" s="9" t="s">
        <v>5537</v>
      </c>
      <c r="G7597" s="9" t="s">
        <v>5492</v>
      </c>
      <c r="H7597" s="10" t="s">
        <v>5789</v>
      </c>
      <c r="I7597" s="10"/>
      <c r="J7597" s="10"/>
      <c r="K7597" s="10"/>
      <c r="L7597" s="10"/>
      <c r="M7597" s="10"/>
      <c r="N7597" s="10"/>
      <c r="O7597" s="10"/>
      <c r="P7597" s="10"/>
      <c r="Q7597" s="10"/>
      <c r="R7597" s="10"/>
      <c r="S7597" s="10"/>
      <c r="T7597" s="10"/>
      <c r="U7597" s="10"/>
      <c r="V7597" s="10"/>
      <c r="W7597" s="10"/>
      <c r="X7597" s="10"/>
    </row>
    <row r="7598" spans="1:24" x14ac:dyDescent="0.2">
      <c r="A7598" s="3">
        <v>45988</v>
      </c>
      <c r="B7598" s="9">
        <v>-100</v>
      </c>
      <c r="C7598" s="9" t="s">
        <v>172</v>
      </c>
      <c r="D7598" s="10"/>
      <c r="E7598" s="9" t="s">
        <v>5344</v>
      </c>
      <c r="F7598" s="9" t="s">
        <v>5537</v>
      </c>
      <c r="G7598" s="9" t="s">
        <v>5492</v>
      </c>
      <c r="H7598" s="10" t="s">
        <v>5344</v>
      </c>
      <c r="I7598" s="10"/>
      <c r="J7598" s="10"/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</row>
    <row r="7599" spans="1:24" hidden="1" x14ac:dyDescent="0.2">
      <c r="A7599" s="3">
        <v>45909</v>
      </c>
      <c r="B7599" s="9">
        <v>-8.5</v>
      </c>
      <c r="C7599" s="9" t="s">
        <v>172</v>
      </c>
      <c r="D7599" s="10"/>
      <c r="E7599" s="9" t="s">
        <v>4698</v>
      </c>
      <c r="F7599" s="9" t="s">
        <v>5538</v>
      </c>
      <c r="G7599" s="9" t="s">
        <v>5543</v>
      </c>
      <c r="H7599" s="9" t="s">
        <v>4087</v>
      </c>
      <c r="I7599" s="10"/>
      <c r="J7599" s="10"/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</row>
    <row r="7600" spans="1:24" hidden="1" x14ac:dyDescent="0.2">
      <c r="A7600" s="3">
        <v>45847</v>
      </c>
      <c r="B7600" s="9">
        <v>-7.95</v>
      </c>
      <c r="C7600" s="9" t="s">
        <v>172</v>
      </c>
      <c r="D7600" s="10"/>
      <c r="E7600" s="9" t="s">
        <v>4291</v>
      </c>
      <c r="F7600" s="9" t="s">
        <v>5538</v>
      </c>
      <c r="G7600" s="9" t="s">
        <v>5543</v>
      </c>
      <c r="H7600" s="9" t="s">
        <v>4087</v>
      </c>
      <c r="I7600" s="10"/>
      <c r="J7600" s="10"/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</row>
    <row r="7601" spans="1:24" hidden="1" x14ac:dyDescent="0.2">
      <c r="A7601" s="3">
        <v>45836</v>
      </c>
      <c r="B7601" s="9">
        <v>-8.5</v>
      </c>
      <c r="C7601" s="9" t="s">
        <v>172</v>
      </c>
      <c r="D7601" s="10"/>
      <c r="E7601" s="9" t="s">
        <v>4215</v>
      </c>
      <c r="F7601" s="9" t="s">
        <v>5538</v>
      </c>
      <c r="G7601" s="9" t="s">
        <v>5543</v>
      </c>
      <c r="H7601" s="9" t="s">
        <v>4087</v>
      </c>
      <c r="I7601" s="10"/>
      <c r="J7601" s="10"/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</row>
    <row r="7602" spans="1:24" hidden="1" x14ac:dyDescent="0.2">
      <c r="A7602" s="3">
        <v>45836</v>
      </c>
      <c r="B7602" s="9">
        <v>-7.4</v>
      </c>
      <c r="C7602" s="9" t="s">
        <v>172</v>
      </c>
      <c r="D7602" s="10"/>
      <c r="E7602" s="9" t="s">
        <v>4215</v>
      </c>
      <c r="F7602" s="9" t="s">
        <v>5538</v>
      </c>
      <c r="G7602" s="9" t="s">
        <v>5543</v>
      </c>
      <c r="H7602" s="9" t="s">
        <v>4087</v>
      </c>
      <c r="I7602" s="10"/>
      <c r="J7602" s="10"/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</row>
    <row r="7603" spans="1:24" hidden="1" x14ac:dyDescent="0.2">
      <c r="A7603" s="3">
        <v>45432</v>
      </c>
      <c r="B7603" s="9">
        <v>-64.2</v>
      </c>
      <c r="C7603" s="9" t="s">
        <v>27</v>
      </c>
      <c r="D7603" s="9" t="s">
        <v>28</v>
      </c>
      <c r="E7603" s="9" t="s">
        <v>2208</v>
      </c>
      <c r="F7603" s="9" t="s">
        <v>5538</v>
      </c>
      <c r="G7603" s="9" t="s">
        <v>5543</v>
      </c>
      <c r="H7603" s="9" t="s">
        <v>2209</v>
      </c>
      <c r="I7603" s="10"/>
      <c r="J7603" s="10"/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</row>
    <row r="7604" spans="1:24" hidden="1" x14ac:dyDescent="0.2">
      <c r="A7604" s="3">
        <v>45860</v>
      </c>
      <c r="B7604" s="9">
        <v>-30.35</v>
      </c>
      <c r="C7604" s="9" t="s">
        <v>172</v>
      </c>
      <c r="D7604" s="10"/>
      <c r="E7604" s="9" t="s">
        <v>4378</v>
      </c>
      <c r="F7604" s="9" t="s">
        <v>5538</v>
      </c>
      <c r="G7604" s="9" t="s">
        <v>5543</v>
      </c>
      <c r="H7604" s="9" t="s">
        <v>4379</v>
      </c>
      <c r="I7604" s="10"/>
      <c r="J7604" s="10"/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</row>
    <row r="7605" spans="1:24" hidden="1" x14ac:dyDescent="0.2">
      <c r="A7605" s="3">
        <v>46000</v>
      </c>
      <c r="B7605" s="9">
        <v>-19.88</v>
      </c>
      <c r="C7605" s="9" t="s">
        <v>27</v>
      </c>
      <c r="D7605" s="9" t="s">
        <v>28</v>
      </c>
      <c r="E7605" s="9" t="s">
        <v>5228</v>
      </c>
      <c r="F7605" s="9" t="s">
        <v>5538</v>
      </c>
      <c r="G7605" s="9" t="s">
        <v>5543</v>
      </c>
      <c r="H7605" s="9" t="s">
        <v>5229</v>
      </c>
      <c r="I7605" s="10"/>
      <c r="J7605" s="10"/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</row>
    <row r="7606" spans="1:24" hidden="1" x14ac:dyDescent="0.2">
      <c r="A7606" s="3">
        <v>45894</v>
      </c>
      <c r="B7606" s="9">
        <v>-11.1</v>
      </c>
      <c r="C7606" s="9" t="s">
        <v>27</v>
      </c>
      <c r="D7606" s="9" t="s">
        <v>28</v>
      </c>
      <c r="E7606" s="9" t="s">
        <v>4569</v>
      </c>
      <c r="F7606" s="9" t="s">
        <v>5538</v>
      </c>
      <c r="G7606" s="9" t="s">
        <v>5543</v>
      </c>
      <c r="H7606" s="10" t="s">
        <v>4569</v>
      </c>
      <c r="I7606" s="10"/>
      <c r="J7606" s="10"/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</row>
    <row r="7607" spans="1:24" hidden="1" x14ac:dyDescent="0.2">
      <c r="A7607" s="3">
        <v>45964</v>
      </c>
      <c r="B7607" s="9">
        <v>-50.03</v>
      </c>
      <c r="C7607" s="9" t="s">
        <v>27</v>
      </c>
      <c r="D7607" s="9" t="s">
        <v>28</v>
      </c>
      <c r="E7607" s="9" t="s">
        <v>3654</v>
      </c>
      <c r="F7607" s="9" t="s">
        <v>8</v>
      </c>
      <c r="G7607" s="10" t="s">
        <v>6043</v>
      </c>
      <c r="H7607" s="9" t="s">
        <v>112</v>
      </c>
      <c r="I7607" s="10"/>
      <c r="J7607" s="10"/>
      <c r="K7607" s="10"/>
      <c r="L7607" s="10"/>
      <c r="M7607" s="10"/>
      <c r="N7607" s="10"/>
      <c r="O7607" s="10"/>
      <c r="P7607" s="10"/>
      <c r="Q7607" s="10"/>
      <c r="R7607" s="10"/>
      <c r="S7607" s="10"/>
      <c r="T7607" s="10"/>
      <c r="U7607" s="10"/>
      <c r="V7607" s="10"/>
      <c r="W7607" s="10"/>
      <c r="X7607" s="10"/>
    </row>
    <row r="7608" spans="1:24" hidden="1" x14ac:dyDescent="0.2">
      <c r="A7608" s="3">
        <v>45406</v>
      </c>
      <c r="B7608" s="9">
        <v>-8.9</v>
      </c>
      <c r="C7608" s="9" t="s">
        <v>27</v>
      </c>
      <c r="D7608" s="9" t="s">
        <v>28</v>
      </c>
      <c r="E7608" s="9" t="s">
        <v>2013</v>
      </c>
      <c r="F7608" s="9" t="s">
        <v>5538</v>
      </c>
      <c r="G7608" s="9" t="s">
        <v>5543</v>
      </c>
      <c r="H7608" s="9" t="s">
        <v>2014</v>
      </c>
      <c r="I7608" s="10"/>
      <c r="J7608" s="10"/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</row>
    <row r="7609" spans="1:24" hidden="1" x14ac:dyDescent="0.2">
      <c r="A7609" s="3">
        <v>45923</v>
      </c>
      <c r="B7609" s="9">
        <v>-39.130000000000003</v>
      </c>
      <c r="C7609" s="9" t="s">
        <v>27</v>
      </c>
      <c r="D7609" s="9" t="s">
        <v>28</v>
      </c>
      <c r="E7609" s="9" t="s">
        <v>4760</v>
      </c>
      <c r="F7609" s="9" t="s">
        <v>19</v>
      </c>
      <c r="G7609" s="9" t="s">
        <v>4761</v>
      </c>
      <c r="H7609" s="10" t="s">
        <v>4760</v>
      </c>
      <c r="I7609" s="10"/>
      <c r="J7609" s="10"/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</row>
    <row r="7610" spans="1:24" hidden="1" x14ac:dyDescent="0.2">
      <c r="A7610" s="3">
        <v>45460</v>
      </c>
      <c r="B7610" s="9">
        <v>-24.5</v>
      </c>
      <c r="C7610" s="9" t="s">
        <v>27</v>
      </c>
      <c r="D7610" s="9" t="s">
        <v>28</v>
      </c>
      <c r="E7610" s="9" t="s">
        <v>2313</v>
      </c>
      <c r="F7610" s="9" t="s">
        <v>5538</v>
      </c>
      <c r="G7610" s="9" t="s">
        <v>5543</v>
      </c>
      <c r="H7610" s="10" t="s">
        <v>2313</v>
      </c>
      <c r="I7610" s="10"/>
      <c r="J7610" s="10"/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</row>
    <row r="7611" spans="1:24" hidden="1" x14ac:dyDescent="0.2">
      <c r="A7611" s="3">
        <v>45937</v>
      </c>
      <c r="B7611" s="9">
        <v>-20.13</v>
      </c>
      <c r="C7611" s="9" t="s">
        <v>27</v>
      </c>
      <c r="D7611" s="9" t="s">
        <v>28</v>
      </c>
      <c r="E7611" s="9" t="s">
        <v>2719</v>
      </c>
      <c r="F7611" s="9" t="s">
        <v>84</v>
      </c>
      <c r="G7611" s="9" t="s">
        <v>90</v>
      </c>
      <c r="H7611" s="9" t="s">
        <v>91</v>
      </c>
      <c r="I7611" s="10"/>
      <c r="J7611" s="10"/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</row>
    <row r="7612" spans="1:24" hidden="1" x14ac:dyDescent="0.2">
      <c r="A7612" s="3">
        <v>46014</v>
      </c>
      <c r="B7612" s="9">
        <v>-20.12</v>
      </c>
      <c r="C7612" s="9" t="s">
        <v>27</v>
      </c>
      <c r="D7612" s="9" t="s">
        <v>28</v>
      </c>
      <c r="E7612" s="9" t="s">
        <v>2719</v>
      </c>
      <c r="F7612" s="9" t="s">
        <v>84</v>
      </c>
      <c r="G7612" s="9" t="s">
        <v>90</v>
      </c>
      <c r="H7612" s="9" t="s">
        <v>91</v>
      </c>
      <c r="I7612" s="10"/>
      <c r="J7612" s="10"/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</row>
    <row r="7613" spans="1:24" hidden="1" x14ac:dyDescent="0.2">
      <c r="A7613" s="3">
        <v>46021</v>
      </c>
      <c r="B7613" s="9">
        <v>-20.12</v>
      </c>
      <c r="C7613" s="9" t="s">
        <v>27</v>
      </c>
      <c r="D7613" s="9" t="s">
        <v>28</v>
      </c>
      <c r="E7613" s="9" t="s">
        <v>2719</v>
      </c>
      <c r="F7613" s="9" t="s">
        <v>84</v>
      </c>
      <c r="G7613" s="9" t="s">
        <v>90</v>
      </c>
      <c r="H7613" s="9" t="s">
        <v>91</v>
      </c>
      <c r="I7613" s="10"/>
      <c r="J7613" s="10"/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</row>
    <row r="7614" spans="1:24" hidden="1" x14ac:dyDescent="0.2">
      <c r="A7614" s="3">
        <v>45369</v>
      </c>
      <c r="B7614" s="9">
        <v>-17.48</v>
      </c>
      <c r="C7614" s="9" t="s">
        <v>36</v>
      </c>
      <c r="D7614" s="9" t="s">
        <v>37</v>
      </c>
      <c r="E7614" s="9" t="s">
        <v>1844</v>
      </c>
      <c r="F7614" s="9" t="s">
        <v>84</v>
      </c>
      <c r="G7614" s="9" t="s">
        <v>90</v>
      </c>
      <c r="H7614" s="9" t="s">
        <v>91</v>
      </c>
      <c r="I7614" s="10"/>
      <c r="J7614" s="10"/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</row>
    <row r="7615" spans="1:24" hidden="1" x14ac:dyDescent="0.2">
      <c r="A7615" s="3">
        <v>45992</v>
      </c>
      <c r="B7615" s="9">
        <v>-6.75</v>
      </c>
      <c r="C7615" s="9" t="s">
        <v>27</v>
      </c>
      <c r="D7615" s="9" t="s">
        <v>28</v>
      </c>
      <c r="E7615" s="9" t="s">
        <v>1295</v>
      </c>
      <c r="F7615" s="9" t="s">
        <v>84</v>
      </c>
      <c r="G7615" s="9" t="s">
        <v>648</v>
      </c>
      <c r="H7615" s="9" t="s">
        <v>5594</v>
      </c>
      <c r="I7615" s="10"/>
      <c r="J7615" s="10"/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</row>
    <row r="7616" spans="1:24" hidden="1" x14ac:dyDescent="0.2">
      <c r="A7616" s="3">
        <v>45846</v>
      </c>
      <c r="B7616" s="9">
        <v>-10</v>
      </c>
      <c r="C7616" s="9" t="s">
        <v>172</v>
      </c>
      <c r="D7616" s="10"/>
      <c r="E7616" s="9" t="s">
        <v>4283</v>
      </c>
      <c r="F7616" s="9" t="s">
        <v>5538</v>
      </c>
      <c r="G7616" s="9" t="s">
        <v>5543</v>
      </c>
      <c r="H7616" s="9" t="s">
        <v>4284</v>
      </c>
      <c r="I7616" s="10"/>
      <c r="J7616" s="10"/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</row>
    <row r="7617" spans="1:24" hidden="1" x14ac:dyDescent="0.2">
      <c r="A7617" s="3">
        <v>45828</v>
      </c>
      <c r="B7617" s="9">
        <v>-45.68</v>
      </c>
      <c r="C7617" s="9" t="s">
        <v>172</v>
      </c>
      <c r="D7617" s="10"/>
      <c r="E7617" s="9" t="s">
        <v>4160</v>
      </c>
      <c r="F7617" s="9" t="s">
        <v>5538</v>
      </c>
      <c r="G7617" s="9" t="s">
        <v>5543</v>
      </c>
      <c r="H7617" s="9" t="s">
        <v>3744</v>
      </c>
      <c r="I7617" s="10"/>
      <c r="J7617" s="10"/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</row>
    <row r="7618" spans="1:24" hidden="1" x14ac:dyDescent="0.2">
      <c r="A7618" s="3">
        <v>45898</v>
      </c>
      <c r="B7618" s="9">
        <v>25613.35</v>
      </c>
      <c r="C7618" s="9" t="s">
        <v>36</v>
      </c>
      <c r="D7618" s="9" t="s">
        <v>168</v>
      </c>
      <c r="E7618" s="9" t="s">
        <v>4615</v>
      </c>
      <c r="F7618" s="9" t="s">
        <v>97</v>
      </c>
      <c r="G7618" s="9" t="s">
        <v>0</v>
      </c>
      <c r="H7618" s="10" t="s">
        <v>4615</v>
      </c>
      <c r="I7618" s="10"/>
      <c r="J7618" s="10"/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</row>
    <row r="7619" spans="1:24" hidden="1" x14ac:dyDescent="0.2">
      <c r="A7619" s="3">
        <v>45929</v>
      </c>
      <c r="B7619" s="9">
        <v>-39.19</v>
      </c>
      <c r="C7619" s="9" t="s">
        <v>27</v>
      </c>
      <c r="D7619" s="9" t="s">
        <v>28</v>
      </c>
      <c r="E7619" s="9" t="s">
        <v>4760</v>
      </c>
      <c r="F7619" s="9" t="s">
        <v>19</v>
      </c>
      <c r="G7619" s="9" t="s">
        <v>4761</v>
      </c>
      <c r="H7619" s="10" t="s">
        <v>4760</v>
      </c>
      <c r="I7619" s="10"/>
      <c r="J7619" s="10"/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</row>
    <row r="7620" spans="1:24" hidden="1" x14ac:dyDescent="0.2">
      <c r="A7620" s="3">
        <v>45967</v>
      </c>
      <c r="B7620" s="9">
        <v>-42.73</v>
      </c>
      <c r="C7620" s="9" t="s">
        <v>27</v>
      </c>
      <c r="D7620" s="9" t="s">
        <v>28</v>
      </c>
      <c r="E7620" s="9" t="s">
        <v>3654</v>
      </c>
      <c r="F7620" s="9" t="s">
        <v>8</v>
      </c>
      <c r="G7620" s="10" t="s">
        <v>6043</v>
      </c>
      <c r="H7620" s="9" t="s">
        <v>112</v>
      </c>
      <c r="I7620" s="10"/>
      <c r="J7620" s="10"/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</row>
    <row r="7621" spans="1:24" hidden="1" x14ac:dyDescent="0.2">
      <c r="A7621" s="3">
        <v>45967</v>
      </c>
      <c r="B7621" s="9">
        <v>-42.73</v>
      </c>
      <c r="C7621" s="9" t="s">
        <v>27</v>
      </c>
      <c r="D7621" s="9" t="s">
        <v>28</v>
      </c>
      <c r="E7621" s="9" t="s">
        <v>3654</v>
      </c>
      <c r="F7621" s="9" t="s">
        <v>8</v>
      </c>
      <c r="G7621" s="10" t="s">
        <v>6043</v>
      </c>
      <c r="H7621" s="9" t="s">
        <v>112</v>
      </c>
      <c r="I7621" s="10"/>
      <c r="J7621" s="10"/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</row>
    <row r="7622" spans="1:24" hidden="1" x14ac:dyDescent="0.2">
      <c r="A7622" s="3">
        <v>45968</v>
      </c>
      <c r="B7622" s="9">
        <v>-36.97</v>
      </c>
      <c r="C7622" s="9" t="s">
        <v>27</v>
      </c>
      <c r="D7622" s="9" t="s">
        <v>28</v>
      </c>
      <c r="E7622" s="9" t="s">
        <v>3654</v>
      </c>
      <c r="F7622" s="9" t="s">
        <v>8</v>
      </c>
      <c r="G7622" s="10" t="s">
        <v>6043</v>
      </c>
      <c r="H7622" s="9" t="s">
        <v>112</v>
      </c>
      <c r="I7622" s="10"/>
      <c r="J7622" s="10"/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</row>
    <row r="7623" spans="1:24" hidden="1" x14ac:dyDescent="0.2">
      <c r="A7623" s="3">
        <v>45968</v>
      </c>
      <c r="B7623" s="9">
        <v>-36.97</v>
      </c>
      <c r="C7623" s="9" t="s">
        <v>27</v>
      </c>
      <c r="D7623" s="9" t="s">
        <v>28</v>
      </c>
      <c r="E7623" s="9" t="s">
        <v>3654</v>
      </c>
      <c r="F7623" s="9" t="s">
        <v>8</v>
      </c>
      <c r="G7623" s="10" t="s">
        <v>6043</v>
      </c>
      <c r="H7623" s="9" t="s">
        <v>112</v>
      </c>
      <c r="I7623" s="10"/>
      <c r="J7623" s="10"/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</row>
    <row r="7624" spans="1:24" hidden="1" x14ac:dyDescent="0.2">
      <c r="A7624" s="3">
        <v>45972</v>
      </c>
      <c r="B7624" s="9">
        <v>-22.42</v>
      </c>
      <c r="C7624" s="9" t="s">
        <v>27</v>
      </c>
      <c r="D7624" s="9" t="s">
        <v>28</v>
      </c>
      <c r="E7624" s="9" t="s">
        <v>3654</v>
      </c>
      <c r="F7624" s="9" t="s">
        <v>8</v>
      </c>
      <c r="G7624" s="10" t="s">
        <v>6043</v>
      </c>
      <c r="H7624" s="9" t="s">
        <v>112</v>
      </c>
      <c r="I7624" s="10"/>
      <c r="J7624" s="10"/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</row>
    <row r="7625" spans="1:24" hidden="1" x14ac:dyDescent="0.2">
      <c r="A7625" s="3">
        <v>45978</v>
      </c>
      <c r="B7625" s="9">
        <v>-67.75</v>
      </c>
      <c r="C7625" s="9" t="s">
        <v>27</v>
      </c>
      <c r="D7625" s="9" t="s">
        <v>28</v>
      </c>
      <c r="E7625" s="9" t="s">
        <v>3654</v>
      </c>
      <c r="F7625" s="9" t="s">
        <v>8</v>
      </c>
      <c r="G7625" s="10" t="s">
        <v>6043</v>
      </c>
      <c r="H7625" s="9" t="s">
        <v>112</v>
      </c>
      <c r="I7625" s="10"/>
      <c r="J7625" s="10"/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</row>
    <row r="7626" spans="1:24" hidden="1" x14ac:dyDescent="0.2">
      <c r="A7626" s="3">
        <v>45989</v>
      </c>
      <c r="B7626" s="9">
        <v>-25.76</v>
      </c>
      <c r="C7626" s="9" t="s">
        <v>27</v>
      </c>
      <c r="D7626" s="9" t="s">
        <v>28</v>
      </c>
      <c r="E7626" s="9" t="s">
        <v>3654</v>
      </c>
      <c r="F7626" s="9" t="s">
        <v>8</v>
      </c>
      <c r="G7626" s="10" t="s">
        <v>6043</v>
      </c>
      <c r="H7626" s="9" t="s">
        <v>112</v>
      </c>
      <c r="I7626" s="10"/>
      <c r="J7626" s="10"/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</row>
    <row r="7627" spans="1:24" hidden="1" x14ac:dyDescent="0.2">
      <c r="A7627" s="3">
        <v>45932</v>
      </c>
      <c r="B7627" s="9">
        <v>-24.5</v>
      </c>
      <c r="C7627" s="9" t="s">
        <v>27</v>
      </c>
      <c r="D7627" s="9" t="s">
        <v>28</v>
      </c>
      <c r="E7627" s="9" t="s">
        <v>4839</v>
      </c>
      <c r="F7627" s="9" t="s">
        <v>16</v>
      </c>
      <c r="G7627" s="9" t="s">
        <v>6049</v>
      </c>
      <c r="H7627" s="10" t="s">
        <v>6052</v>
      </c>
      <c r="I7627" s="10"/>
      <c r="J7627" s="10"/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</row>
    <row r="7628" spans="1:24" hidden="1" x14ac:dyDescent="0.2">
      <c r="A7628" s="3">
        <v>45881</v>
      </c>
      <c r="B7628" s="9">
        <v>-29.6</v>
      </c>
      <c r="C7628" s="9" t="s">
        <v>172</v>
      </c>
      <c r="D7628" s="10"/>
      <c r="E7628" s="9" t="s">
        <v>4490</v>
      </c>
      <c r="F7628" s="9" t="s">
        <v>8</v>
      </c>
      <c r="G7628" s="10" t="s">
        <v>6043</v>
      </c>
      <c r="H7628" s="9" t="s">
        <v>112</v>
      </c>
      <c r="I7628" s="10"/>
      <c r="J7628" s="10"/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</row>
    <row r="7629" spans="1:24" hidden="1" x14ac:dyDescent="0.2">
      <c r="A7629" s="3">
        <v>45899</v>
      </c>
      <c r="B7629" s="9">
        <v>-21.82</v>
      </c>
      <c r="C7629" s="9" t="s">
        <v>172</v>
      </c>
      <c r="D7629" s="10"/>
      <c r="E7629" s="9" t="s">
        <v>4490</v>
      </c>
      <c r="F7629" s="9" t="s">
        <v>8</v>
      </c>
      <c r="G7629" s="10" t="s">
        <v>6043</v>
      </c>
      <c r="H7629" s="9" t="s">
        <v>112</v>
      </c>
      <c r="I7629" s="10"/>
      <c r="J7629" s="10"/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</row>
    <row r="7630" spans="1:24" hidden="1" x14ac:dyDescent="0.2">
      <c r="A7630" s="3">
        <v>45983</v>
      </c>
      <c r="B7630" s="9">
        <v>-54.31</v>
      </c>
      <c r="C7630" s="9" t="s">
        <v>172</v>
      </c>
      <c r="D7630" s="10"/>
      <c r="E7630" s="9" t="s">
        <v>4490</v>
      </c>
      <c r="F7630" s="9" t="s">
        <v>8</v>
      </c>
      <c r="G7630" s="10" t="s">
        <v>6043</v>
      </c>
      <c r="H7630" s="9" t="s">
        <v>112</v>
      </c>
      <c r="I7630" s="10"/>
      <c r="J7630" s="10"/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</row>
    <row r="7631" spans="1:24" hidden="1" x14ac:dyDescent="0.2">
      <c r="A7631" s="3">
        <v>45812</v>
      </c>
      <c r="B7631" s="9">
        <v>-41.26</v>
      </c>
      <c r="C7631" s="9" t="s">
        <v>172</v>
      </c>
      <c r="D7631" s="10"/>
      <c r="E7631" s="9" t="s">
        <v>4068</v>
      </c>
      <c r="F7631" s="9" t="s">
        <v>8</v>
      </c>
      <c r="G7631" s="10" t="s">
        <v>6043</v>
      </c>
      <c r="H7631" s="9" t="s">
        <v>112</v>
      </c>
      <c r="I7631" s="10"/>
      <c r="J7631" s="10"/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</row>
    <row r="7632" spans="1:24" hidden="1" x14ac:dyDescent="0.2">
      <c r="A7632" s="3">
        <v>45842</v>
      </c>
      <c r="B7632" s="9">
        <v>-31.16</v>
      </c>
      <c r="C7632" s="9" t="s">
        <v>172</v>
      </c>
      <c r="D7632" s="10"/>
      <c r="E7632" s="9" t="s">
        <v>4253</v>
      </c>
      <c r="F7632" s="9" t="s">
        <v>8</v>
      </c>
      <c r="G7632" s="10" t="s">
        <v>6043</v>
      </c>
      <c r="H7632" s="9" t="s">
        <v>112</v>
      </c>
      <c r="I7632" s="10"/>
      <c r="J7632" s="10"/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</row>
    <row r="7633" spans="1:24" hidden="1" x14ac:dyDescent="0.2">
      <c r="A7633" s="3">
        <v>45874</v>
      </c>
      <c r="B7633" s="9">
        <v>-52.31</v>
      </c>
      <c r="C7633" s="9" t="s">
        <v>172</v>
      </c>
      <c r="D7633" s="10"/>
      <c r="E7633" s="9" t="s">
        <v>4462</v>
      </c>
      <c r="F7633" s="9" t="s">
        <v>8</v>
      </c>
      <c r="G7633" s="10" t="s">
        <v>6043</v>
      </c>
      <c r="H7633" s="9" t="s">
        <v>112</v>
      </c>
      <c r="I7633" s="10"/>
      <c r="J7633" s="10"/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</row>
    <row r="7634" spans="1:24" hidden="1" x14ac:dyDescent="0.2">
      <c r="A7634" s="3">
        <v>45904</v>
      </c>
      <c r="B7634" s="9">
        <v>-21.06</v>
      </c>
      <c r="C7634" s="9" t="s">
        <v>172</v>
      </c>
      <c r="D7634" s="10"/>
      <c r="E7634" s="9" t="s">
        <v>4664</v>
      </c>
      <c r="F7634" s="9" t="s">
        <v>8</v>
      </c>
      <c r="G7634" s="10" t="s">
        <v>6043</v>
      </c>
      <c r="H7634" s="9" t="s">
        <v>112</v>
      </c>
      <c r="I7634" s="10"/>
      <c r="J7634" s="10"/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</row>
    <row r="7635" spans="1:24" hidden="1" x14ac:dyDescent="0.2">
      <c r="A7635" s="3">
        <v>45995</v>
      </c>
      <c r="B7635" s="9">
        <v>-71.52</v>
      </c>
      <c r="C7635" s="9" t="s">
        <v>172</v>
      </c>
      <c r="D7635" s="10"/>
      <c r="E7635" s="9" t="s">
        <v>5375</v>
      </c>
      <c r="F7635" s="9" t="s">
        <v>8</v>
      </c>
      <c r="G7635" s="10" t="s">
        <v>6043</v>
      </c>
      <c r="H7635" s="9" t="s">
        <v>112</v>
      </c>
      <c r="I7635" s="10"/>
      <c r="J7635" s="10"/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</row>
    <row r="7636" spans="1:24" hidden="1" x14ac:dyDescent="0.2">
      <c r="A7636" s="3">
        <v>45783</v>
      </c>
      <c r="B7636" s="9">
        <v>-62.73</v>
      </c>
      <c r="C7636" s="9" t="s">
        <v>172</v>
      </c>
      <c r="D7636" s="10"/>
      <c r="E7636" s="9" t="s">
        <v>3864</v>
      </c>
      <c r="F7636" s="9" t="s">
        <v>8</v>
      </c>
      <c r="G7636" s="10" t="s">
        <v>6043</v>
      </c>
      <c r="H7636" s="9" t="s">
        <v>112</v>
      </c>
      <c r="I7636" s="10"/>
      <c r="J7636" s="10"/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</row>
    <row r="7637" spans="1:24" hidden="1" x14ac:dyDescent="0.2">
      <c r="A7637" s="3">
        <v>45814</v>
      </c>
      <c r="B7637" s="9">
        <v>-9.6999999999999993</v>
      </c>
      <c r="C7637" s="9" t="s">
        <v>172</v>
      </c>
      <c r="D7637" s="10"/>
      <c r="E7637" s="9" t="s">
        <v>4083</v>
      </c>
      <c r="F7637" s="9" t="s">
        <v>8</v>
      </c>
      <c r="G7637" s="10" t="s">
        <v>6043</v>
      </c>
      <c r="H7637" s="9" t="s">
        <v>112</v>
      </c>
      <c r="I7637" s="10"/>
      <c r="J7637" s="10"/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</row>
    <row r="7638" spans="1:24" hidden="1" x14ac:dyDescent="0.2">
      <c r="A7638" s="3">
        <v>45814</v>
      </c>
      <c r="B7638" s="9">
        <v>-32.32</v>
      </c>
      <c r="C7638" s="9" t="s">
        <v>172</v>
      </c>
      <c r="D7638" s="10"/>
      <c r="E7638" s="9" t="s">
        <v>4083</v>
      </c>
      <c r="F7638" s="9" t="s">
        <v>8</v>
      </c>
      <c r="G7638" s="10" t="s">
        <v>6043</v>
      </c>
      <c r="H7638" s="9" t="s">
        <v>112</v>
      </c>
      <c r="I7638" s="10"/>
      <c r="J7638" s="10"/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</row>
    <row r="7639" spans="1:24" hidden="1" x14ac:dyDescent="0.2">
      <c r="A7639" s="3">
        <v>45846</v>
      </c>
      <c r="B7639" s="9">
        <v>-51.28</v>
      </c>
      <c r="C7639" s="9" t="s">
        <v>172</v>
      </c>
      <c r="D7639" s="10"/>
      <c r="E7639" s="9" t="s">
        <v>4278</v>
      </c>
      <c r="F7639" s="9" t="s">
        <v>8</v>
      </c>
      <c r="G7639" s="10" t="s">
        <v>6043</v>
      </c>
      <c r="H7639" s="9" t="s">
        <v>112</v>
      </c>
      <c r="I7639" s="10"/>
      <c r="J7639" s="10"/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</row>
    <row r="7640" spans="1:24" hidden="1" x14ac:dyDescent="0.2">
      <c r="A7640" s="3">
        <v>45877</v>
      </c>
      <c r="B7640" s="9">
        <v>-44.39</v>
      </c>
      <c r="C7640" s="9" t="s">
        <v>172</v>
      </c>
      <c r="D7640" s="10"/>
      <c r="E7640" s="9" t="s">
        <v>4482</v>
      </c>
      <c r="F7640" s="9" t="s">
        <v>8</v>
      </c>
      <c r="G7640" s="10" t="s">
        <v>6043</v>
      </c>
      <c r="H7640" s="9" t="s">
        <v>112</v>
      </c>
      <c r="I7640" s="10"/>
      <c r="J7640" s="10"/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</row>
    <row r="7641" spans="1:24" hidden="1" x14ac:dyDescent="0.2">
      <c r="A7641" s="3">
        <v>45790</v>
      </c>
      <c r="B7641" s="9">
        <v>-31.11</v>
      </c>
      <c r="C7641" s="9" t="s">
        <v>172</v>
      </c>
      <c r="D7641" s="10"/>
      <c r="E7641" s="9" t="s">
        <v>3924</v>
      </c>
      <c r="F7641" s="9" t="s">
        <v>8</v>
      </c>
      <c r="G7641" s="10" t="s">
        <v>6043</v>
      </c>
      <c r="H7641" s="9" t="s">
        <v>112</v>
      </c>
      <c r="I7641" s="10"/>
      <c r="J7641" s="10"/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</row>
    <row r="7642" spans="1:24" hidden="1" x14ac:dyDescent="0.2">
      <c r="A7642" s="3">
        <v>45819</v>
      </c>
      <c r="B7642" s="9">
        <v>-33.26</v>
      </c>
      <c r="C7642" s="9" t="s">
        <v>172</v>
      </c>
      <c r="D7642" s="10"/>
      <c r="E7642" s="9" t="s">
        <v>4110</v>
      </c>
      <c r="F7642" s="9" t="s">
        <v>8</v>
      </c>
      <c r="G7642" s="10" t="s">
        <v>6043</v>
      </c>
      <c r="H7642" s="9" t="s">
        <v>112</v>
      </c>
      <c r="I7642" s="10"/>
      <c r="J7642" s="10"/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</row>
    <row r="7643" spans="1:24" hidden="1" x14ac:dyDescent="0.2">
      <c r="A7643" s="3">
        <v>45791</v>
      </c>
      <c r="B7643" s="9">
        <v>-21.36</v>
      </c>
      <c r="C7643" s="9" t="s">
        <v>172</v>
      </c>
      <c r="D7643" s="10"/>
      <c r="E7643" s="9" t="s">
        <v>3933</v>
      </c>
      <c r="F7643" s="9" t="s">
        <v>8</v>
      </c>
      <c r="G7643" s="10" t="s">
        <v>6043</v>
      </c>
      <c r="H7643" s="9" t="s">
        <v>112</v>
      </c>
      <c r="I7643" s="10"/>
      <c r="J7643" s="10"/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</row>
    <row r="7644" spans="1:24" hidden="1" x14ac:dyDescent="0.2">
      <c r="A7644" s="3">
        <v>45825</v>
      </c>
      <c r="B7644" s="9">
        <v>-35.299999999999997</v>
      </c>
      <c r="C7644" s="9" t="s">
        <v>172</v>
      </c>
      <c r="D7644" s="10"/>
      <c r="E7644" s="9" t="s">
        <v>4142</v>
      </c>
      <c r="F7644" s="9" t="s">
        <v>8</v>
      </c>
      <c r="G7644" s="10" t="s">
        <v>6043</v>
      </c>
      <c r="H7644" s="9" t="s">
        <v>112</v>
      </c>
      <c r="I7644" s="10"/>
      <c r="J7644" s="10"/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</row>
    <row r="7645" spans="1:24" hidden="1" x14ac:dyDescent="0.2">
      <c r="A7645" s="3">
        <v>45764</v>
      </c>
      <c r="B7645" s="9">
        <v>-30.96</v>
      </c>
      <c r="C7645" s="9" t="s">
        <v>172</v>
      </c>
      <c r="D7645" s="9" t="s">
        <v>173</v>
      </c>
      <c r="E7645" s="9" t="s">
        <v>3732</v>
      </c>
      <c r="F7645" s="9" t="s">
        <v>8</v>
      </c>
      <c r="G7645" s="10" t="s">
        <v>6043</v>
      </c>
      <c r="H7645" s="9" t="s">
        <v>112</v>
      </c>
      <c r="I7645" s="10"/>
      <c r="J7645" s="10"/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</row>
    <row r="7646" spans="1:24" hidden="1" x14ac:dyDescent="0.2">
      <c r="A7646" s="3">
        <v>45856</v>
      </c>
      <c r="B7646" s="9">
        <v>-30.96</v>
      </c>
      <c r="C7646" s="9" t="s">
        <v>172</v>
      </c>
      <c r="D7646" s="10"/>
      <c r="E7646" s="9" t="s">
        <v>4345</v>
      </c>
      <c r="F7646" s="9" t="s">
        <v>8</v>
      </c>
      <c r="G7646" s="10" t="s">
        <v>6043</v>
      </c>
      <c r="H7646" s="9" t="s">
        <v>112</v>
      </c>
      <c r="I7646" s="10"/>
      <c r="J7646" s="10"/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</row>
    <row r="7647" spans="1:24" hidden="1" x14ac:dyDescent="0.2">
      <c r="A7647" s="3">
        <v>45888</v>
      </c>
      <c r="B7647" s="9">
        <v>-29.66</v>
      </c>
      <c r="C7647" s="9" t="s">
        <v>172</v>
      </c>
      <c r="D7647" s="10"/>
      <c r="E7647" s="9" t="s">
        <v>4533</v>
      </c>
      <c r="F7647" s="9" t="s">
        <v>8</v>
      </c>
      <c r="G7647" s="10" t="s">
        <v>6043</v>
      </c>
      <c r="H7647" s="9" t="s">
        <v>112</v>
      </c>
      <c r="I7647" s="10"/>
      <c r="J7647" s="10"/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</row>
    <row r="7648" spans="1:24" hidden="1" x14ac:dyDescent="0.2">
      <c r="A7648" s="3">
        <v>45797</v>
      </c>
      <c r="B7648" s="9">
        <v>-60.49</v>
      </c>
      <c r="C7648" s="9" t="s">
        <v>172</v>
      </c>
      <c r="D7648" s="10"/>
      <c r="E7648" s="9" t="s">
        <v>3966</v>
      </c>
      <c r="F7648" s="9" t="s">
        <v>8</v>
      </c>
      <c r="G7648" s="10" t="s">
        <v>6043</v>
      </c>
      <c r="H7648" s="9" t="s">
        <v>112</v>
      </c>
      <c r="I7648" s="10"/>
      <c r="J7648" s="10"/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</row>
    <row r="7649" spans="1:24" hidden="1" x14ac:dyDescent="0.2">
      <c r="A7649" s="3">
        <v>45919</v>
      </c>
      <c r="B7649" s="9">
        <v>-58.64</v>
      </c>
      <c r="C7649" s="9" t="s">
        <v>172</v>
      </c>
      <c r="D7649" s="10"/>
      <c r="E7649" s="9" t="s">
        <v>4739</v>
      </c>
      <c r="F7649" s="9" t="s">
        <v>8</v>
      </c>
      <c r="G7649" s="10" t="s">
        <v>6043</v>
      </c>
      <c r="H7649" s="9" t="s">
        <v>112</v>
      </c>
      <c r="I7649" s="10"/>
      <c r="J7649" s="10"/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</row>
    <row r="7650" spans="1:24" hidden="1" x14ac:dyDescent="0.2">
      <c r="A7650" s="3">
        <v>45770</v>
      </c>
      <c r="B7650" s="9">
        <v>-69.400000000000006</v>
      </c>
      <c r="C7650" s="9" t="s">
        <v>172</v>
      </c>
      <c r="D7650" s="10"/>
      <c r="E7650" s="9" t="s">
        <v>3781</v>
      </c>
      <c r="F7650" s="9" t="s">
        <v>8</v>
      </c>
      <c r="G7650" s="10" t="s">
        <v>6043</v>
      </c>
      <c r="H7650" s="9" t="s">
        <v>112</v>
      </c>
      <c r="I7650" s="10"/>
      <c r="J7650" s="10"/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</row>
    <row r="7651" spans="1:24" hidden="1" x14ac:dyDescent="0.2">
      <c r="A7651" s="3">
        <v>45798</v>
      </c>
      <c r="B7651" s="9">
        <v>-39.799999999999997</v>
      </c>
      <c r="C7651" s="9" t="s">
        <v>172</v>
      </c>
      <c r="D7651" s="10"/>
      <c r="E7651" s="9" t="s">
        <v>3977</v>
      </c>
      <c r="F7651" s="9" t="s">
        <v>8</v>
      </c>
      <c r="G7651" s="10" t="s">
        <v>6043</v>
      </c>
      <c r="H7651" s="9" t="s">
        <v>112</v>
      </c>
      <c r="I7651" s="10"/>
      <c r="J7651" s="10"/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</row>
    <row r="7652" spans="1:24" hidden="1" x14ac:dyDescent="0.2">
      <c r="A7652" s="3">
        <v>45890</v>
      </c>
      <c r="B7652" s="9">
        <v>-38.58</v>
      </c>
      <c r="C7652" s="9" t="s">
        <v>172</v>
      </c>
      <c r="D7652" s="10"/>
      <c r="E7652" s="9" t="s">
        <v>4546</v>
      </c>
      <c r="F7652" s="9" t="s">
        <v>8</v>
      </c>
      <c r="G7652" s="10" t="s">
        <v>6043</v>
      </c>
      <c r="H7652" s="9" t="s">
        <v>112</v>
      </c>
      <c r="I7652" s="10"/>
      <c r="J7652" s="10"/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</row>
    <row r="7653" spans="1:24" hidden="1" x14ac:dyDescent="0.2">
      <c r="A7653" s="3">
        <v>45832</v>
      </c>
      <c r="B7653" s="9">
        <v>-51.33</v>
      </c>
      <c r="C7653" s="9" t="s">
        <v>172</v>
      </c>
      <c r="D7653" s="10"/>
      <c r="E7653" s="9" t="s">
        <v>4184</v>
      </c>
      <c r="F7653" s="9" t="s">
        <v>8</v>
      </c>
      <c r="G7653" s="10" t="s">
        <v>6043</v>
      </c>
      <c r="H7653" s="9" t="s">
        <v>112</v>
      </c>
      <c r="I7653" s="10"/>
      <c r="J7653" s="10"/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</row>
    <row r="7654" spans="1:24" hidden="1" x14ac:dyDescent="0.2">
      <c r="A7654" s="3">
        <v>45832</v>
      </c>
      <c r="B7654" s="9">
        <v>-14.44</v>
      </c>
      <c r="C7654" s="9" t="s">
        <v>172</v>
      </c>
      <c r="D7654" s="10"/>
      <c r="E7654" s="9" t="s">
        <v>4184</v>
      </c>
      <c r="F7654" s="9" t="s">
        <v>8</v>
      </c>
      <c r="G7654" s="10" t="s">
        <v>6043</v>
      </c>
      <c r="H7654" s="9" t="s">
        <v>112</v>
      </c>
      <c r="I7654" s="10"/>
      <c r="J7654" s="10"/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</row>
    <row r="7655" spans="1:24" hidden="1" x14ac:dyDescent="0.2">
      <c r="A7655" s="3">
        <v>45862</v>
      </c>
      <c r="B7655" s="9">
        <v>-24.54</v>
      </c>
      <c r="C7655" s="9" t="s">
        <v>172</v>
      </c>
      <c r="D7655" s="10"/>
      <c r="E7655" s="9" t="s">
        <v>4389</v>
      </c>
      <c r="F7655" s="9" t="s">
        <v>8</v>
      </c>
      <c r="G7655" s="10" t="s">
        <v>6043</v>
      </c>
      <c r="H7655" s="9" t="s">
        <v>112</v>
      </c>
      <c r="I7655" s="10"/>
      <c r="J7655" s="10"/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</row>
    <row r="7656" spans="1:24" hidden="1" x14ac:dyDescent="0.2">
      <c r="A7656" s="3">
        <v>45864</v>
      </c>
      <c r="B7656" s="9">
        <v>-30.15</v>
      </c>
      <c r="C7656" s="9" t="s">
        <v>172</v>
      </c>
      <c r="D7656" s="10"/>
      <c r="E7656" s="9" t="s">
        <v>4403</v>
      </c>
      <c r="F7656" s="9" t="s">
        <v>8</v>
      </c>
      <c r="G7656" s="10" t="s">
        <v>6043</v>
      </c>
      <c r="H7656" s="9" t="s">
        <v>112</v>
      </c>
      <c r="I7656" s="10"/>
      <c r="J7656" s="10"/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</row>
    <row r="7657" spans="1:24" hidden="1" x14ac:dyDescent="0.2">
      <c r="A7657" s="3">
        <v>45896</v>
      </c>
      <c r="B7657" s="9">
        <v>-21.82</v>
      </c>
      <c r="C7657" s="9" t="s">
        <v>172</v>
      </c>
      <c r="D7657" s="10"/>
      <c r="E7657" s="9" t="s">
        <v>4596</v>
      </c>
      <c r="F7657" s="9" t="s">
        <v>8</v>
      </c>
      <c r="G7657" s="10" t="s">
        <v>6043</v>
      </c>
      <c r="H7657" s="9" t="s">
        <v>112</v>
      </c>
      <c r="I7657" s="10"/>
      <c r="J7657" s="10"/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</row>
    <row r="7658" spans="1:24" hidden="1" x14ac:dyDescent="0.2">
      <c r="A7658" s="3">
        <v>45805</v>
      </c>
      <c r="B7658" s="9">
        <v>-19.09</v>
      </c>
      <c r="C7658" s="9" t="s">
        <v>172</v>
      </c>
      <c r="D7658" s="10"/>
      <c r="E7658" s="9" t="s">
        <v>4027</v>
      </c>
      <c r="F7658" s="9" t="s">
        <v>8</v>
      </c>
      <c r="G7658" s="10" t="s">
        <v>6043</v>
      </c>
      <c r="H7658" s="9" t="s">
        <v>112</v>
      </c>
      <c r="I7658" s="10"/>
      <c r="J7658" s="10"/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</row>
    <row r="7659" spans="1:24" hidden="1" x14ac:dyDescent="0.2">
      <c r="A7659" s="3">
        <v>45839</v>
      </c>
      <c r="B7659" s="9">
        <v>-43.89</v>
      </c>
      <c r="C7659" s="9" t="s">
        <v>172</v>
      </c>
      <c r="D7659" s="10"/>
      <c r="E7659" s="9" t="s">
        <v>4231</v>
      </c>
      <c r="F7659" s="9" t="s">
        <v>8</v>
      </c>
      <c r="G7659" s="10" t="s">
        <v>6043</v>
      </c>
      <c r="H7659" s="9" t="s">
        <v>112</v>
      </c>
      <c r="I7659" s="10"/>
      <c r="J7659" s="10"/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</row>
    <row r="7660" spans="1:24" hidden="1" x14ac:dyDescent="0.2">
      <c r="A7660" s="3">
        <v>45777</v>
      </c>
      <c r="B7660" s="9">
        <v>-16.559999999999999</v>
      </c>
      <c r="C7660" s="9" t="s">
        <v>172</v>
      </c>
      <c r="D7660" s="10"/>
      <c r="E7660" s="9" t="s">
        <v>3820</v>
      </c>
      <c r="F7660" s="9" t="s">
        <v>8</v>
      </c>
      <c r="G7660" s="10" t="s">
        <v>6043</v>
      </c>
      <c r="H7660" s="9" t="s">
        <v>112</v>
      </c>
      <c r="I7660" s="10"/>
      <c r="J7660" s="10"/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</row>
    <row r="7661" spans="1:24" hidden="1" x14ac:dyDescent="0.2">
      <c r="A7661" s="3">
        <v>45808</v>
      </c>
      <c r="B7661" s="9">
        <v>-18.579999999999998</v>
      </c>
      <c r="C7661" s="9" t="s">
        <v>172</v>
      </c>
      <c r="D7661" s="10"/>
      <c r="E7661" s="9" t="s">
        <v>4041</v>
      </c>
      <c r="F7661" s="9" t="s">
        <v>8</v>
      </c>
      <c r="G7661" s="10" t="s">
        <v>6043</v>
      </c>
      <c r="H7661" s="9" t="s">
        <v>112</v>
      </c>
      <c r="I7661" s="10"/>
      <c r="J7661" s="10"/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</row>
    <row r="7662" spans="1:24" hidden="1" x14ac:dyDescent="0.2">
      <c r="A7662" s="3">
        <v>45869</v>
      </c>
      <c r="B7662" s="9">
        <v>-60.15</v>
      </c>
      <c r="C7662" s="9" t="s">
        <v>172</v>
      </c>
      <c r="D7662" s="10"/>
      <c r="E7662" s="9" t="s">
        <v>4436</v>
      </c>
      <c r="F7662" s="9" t="s">
        <v>8</v>
      </c>
      <c r="G7662" s="10" t="s">
        <v>6043</v>
      </c>
      <c r="H7662" s="9" t="s">
        <v>112</v>
      </c>
      <c r="I7662" s="10"/>
      <c r="J7662" s="10"/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</row>
    <row r="7663" spans="1:24" hidden="1" x14ac:dyDescent="0.2">
      <c r="A7663" s="3">
        <v>45902</v>
      </c>
      <c r="B7663" s="9">
        <v>-52.23</v>
      </c>
      <c r="C7663" s="9" t="s">
        <v>172</v>
      </c>
      <c r="D7663" s="10"/>
      <c r="E7663" s="9" t="s">
        <v>4643</v>
      </c>
      <c r="F7663" s="9" t="s">
        <v>8</v>
      </c>
      <c r="G7663" s="10" t="s">
        <v>6043</v>
      </c>
      <c r="H7663" s="9" t="s">
        <v>112</v>
      </c>
      <c r="I7663" s="10"/>
      <c r="J7663" s="10"/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</row>
    <row r="7664" spans="1:24" hidden="1" x14ac:dyDescent="0.2">
      <c r="A7664" s="3">
        <v>45313</v>
      </c>
      <c r="B7664" s="9">
        <v>-23.66</v>
      </c>
      <c r="C7664" s="9" t="s">
        <v>27</v>
      </c>
      <c r="D7664" s="9" t="s">
        <v>28</v>
      </c>
      <c r="E7664" s="9" t="s">
        <v>1623</v>
      </c>
      <c r="F7664" s="9" t="s">
        <v>8</v>
      </c>
      <c r="G7664" s="10" t="s">
        <v>6043</v>
      </c>
      <c r="H7664" s="9" t="s">
        <v>1624</v>
      </c>
      <c r="I7664" s="10"/>
      <c r="J7664" s="10"/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</row>
    <row r="7665" spans="1:24" hidden="1" x14ac:dyDescent="0.2">
      <c r="A7665" s="3">
        <v>45296</v>
      </c>
      <c r="B7665" s="9">
        <v>-11</v>
      </c>
      <c r="C7665" s="9" t="s">
        <v>27</v>
      </c>
      <c r="D7665" s="9" t="s">
        <v>28</v>
      </c>
      <c r="E7665" s="9" t="s">
        <v>1541</v>
      </c>
      <c r="F7665" s="9" t="s">
        <v>8</v>
      </c>
      <c r="G7665" s="10"/>
      <c r="H7665" s="10" t="s">
        <v>1541</v>
      </c>
      <c r="I7665" s="10"/>
      <c r="J7665" s="10"/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</row>
    <row r="7666" spans="1:24" hidden="1" x14ac:dyDescent="0.2">
      <c r="A7666" s="3">
        <v>45418</v>
      </c>
      <c r="B7666" s="9">
        <v>-29.55</v>
      </c>
      <c r="C7666" s="9" t="s">
        <v>27</v>
      </c>
      <c r="D7666" s="9" t="s">
        <v>28</v>
      </c>
      <c r="E7666" s="9" t="s">
        <v>2124</v>
      </c>
      <c r="F7666" s="9" t="s">
        <v>8</v>
      </c>
      <c r="G7666" s="10"/>
      <c r="H7666" s="9" t="s">
        <v>2125</v>
      </c>
      <c r="I7666" s="10"/>
      <c r="J7666" s="10"/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</row>
    <row r="7667" spans="1:24" hidden="1" x14ac:dyDescent="0.2">
      <c r="A7667" s="3">
        <v>45397</v>
      </c>
      <c r="B7667" s="9">
        <v>-7.15</v>
      </c>
      <c r="C7667" s="9" t="s">
        <v>27</v>
      </c>
      <c r="D7667" s="9" t="s">
        <v>28</v>
      </c>
      <c r="E7667" s="9" t="s">
        <v>1965</v>
      </c>
      <c r="F7667" s="9" t="s">
        <v>8</v>
      </c>
      <c r="G7667" s="10"/>
      <c r="H7667" s="10" t="s">
        <v>1965</v>
      </c>
      <c r="I7667" s="10"/>
      <c r="J7667" s="10"/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</row>
    <row r="7668" spans="1:24" hidden="1" x14ac:dyDescent="0.2">
      <c r="A7668" s="3">
        <v>45446</v>
      </c>
      <c r="B7668" s="9">
        <v>-11.47</v>
      </c>
      <c r="C7668" s="9" t="s">
        <v>27</v>
      </c>
      <c r="D7668" s="9" t="s">
        <v>28</v>
      </c>
      <c r="E7668" s="9" t="s">
        <v>431</v>
      </c>
      <c r="F7668" s="9" t="s">
        <v>8</v>
      </c>
      <c r="G7668" s="10"/>
      <c r="H7668" s="9" t="s">
        <v>432</v>
      </c>
      <c r="I7668" s="10"/>
      <c r="J7668" s="10"/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</row>
    <row r="7669" spans="1:24" hidden="1" x14ac:dyDescent="0.2">
      <c r="A7669" s="3">
        <v>45363</v>
      </c>
      <c r="B7669" s="9">
        <v>-16.68</v>
      </c>
      <c r="C7669" s="9" t="s">
        <v>27</v>
      </c>
      <c r="D7669" s="9" t="s">
        <v>28</v>
      </c>
      <c r="E7669" s="9" t="s">
        <v>1804</v>
      </c>
      <c r="F7669" s="9" t="s">
        <v>8</v>
      </c>
      <c r="G7669" s="10"/>
      <c r="H7669" s="9" t="s">
        <v>4714</v>
      </c>
      <c r="I7669" s="10"/>
      <c r="J7669" s="10"/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</row>
    <row r="7670" spans="1:24" hidden="1" x14ac:dyDescent="0.2">
      <c r="A7670" s="3">
        <v>45369</v>
      </c>
      <c r="B7670" s="9">
        <v>-35</v>
      </c>
      <c r="C7670" s="9" t="s">
        <v>27</v>
      </c>
      <c r="D7670" s="9" t="s">
        <v>28</v>
      </c>
      <c r="E7670" s="9" t="s">
        <v>1804</v>
      </c>
      <c r="F7670" s="9" t="s">
        <v>8</v>
      </c>
      <c r="G7670" s="10"/>
      <c r="H7670" s="9" t="s">
        <v>4714</v>
      </c>
      <c r="I7670" s="10"/>
      <c r="J7670" s="10"/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</row>
    <row r="7671" spans="1:24" hidden="1" x14ac:dyDescent="0.2">
      <c r="A7671" s="3">
        <v>45534</v>
      </c>
      <c r="B7671" s="9">
        <v>-31.56</v>
      </c>
      <c r="C7671" s="9" t="s">
        <v>27</v>
      </c>
      <c r="D7671" s="9" t="s">
        <v>28</v>
      </c>
      <c r="E7671" s="9" t="s">
        <v>1804</v>
      </c>
      <c r="F7671" s="9" t="s">
        <v>8</v>
      </c>
      <c r="G7671" s="10"/>
      <c r="H7671" s="9" t="s">
        <v>4714</v>
      </c>
      <c r="I7671" s="10"/>
      <c r="J7671" s="10"/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</row>
    <row r="7672" spans="1:24" hidden="1" x14ac:dyDescent="0.2">
      <c r="A7672" s="3">
        <v>45678</v>
      </c>
      <c r="B7672" s="9">
        <v>-2.95</v>
      </c>
      <c r="C7672" s="9" t="s">
        <v>27</v>
      </c>
      <c r="D7672" s="9" t="s">
        <v>28</v>
      </c>
      <c r="E7672" s="9" t="s">
        <v>1804</v>
      </c>
      <c r="F7672" s="9" t="s">
        <v>8</v>
      </c>
      <c r="G7672" s="10"/>
      <c r="H7672" s="9" t="s">
        <v>4714</v>
      </c>
      <c r="I7672" s="10"/>
      <c r="J7672" s="10"/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</row>
    <row r="7673" spans="1:24" hidden="1" x14ac:dyDescent="0.2">
      <c r="A7673" s="3">
        <v>45558</v>
      </c>
      <c r="B7673" s="9">
        <v>-13.41</v>
      </c>
      <c r="C7673" s="9" t="s">
        <v>27</v>
      </c>
      <c r="D7673" s="9" t="s">
        <v>28</v>
      </c>
      <c r="E7673" s="9" t="s">
        <v>2772</v>
      </c>
      <c r="F7673" s="9" t="s">
        <v>8</v>
      </c>
      <c r="G7673" s="10"/>
      <c r="H7673" s="10" t="s">
        <v>6046</v>
      </c>
      <c r="I7673" s="10"/>
      <c r="J7673" s="10"/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</row>
    <row r="7674" spans="1:24" hidden="1" x14ac:dyDescent="0.2">
      <c r="A7674" s="3">
        <v>45517</v>
      </c>
      <c r="B7674" s="9">
        <v>-27.7</v>
      </c>
      <c r="C7674" s="9" t="s">
        <v>27</v>
      </c>
      <c r="D7674" s="9" t="s">
        <v>28</v>
      </c>
      <c r="E7674" s="9" t="s">
        <v>2559</v>
      </c>
      <c r="F7674" s="9" t="s">
        <v>8</v>
      </c>
      <c r="G7674" s="10"/>
      <c r="H7674" s="9" t="s">
        <v>2560</v>
      </c>
      <c r="I7674" s="10"/>
      <c r="J7674" s="10"/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</row>
    <row r="7675" spans="1:24" hidden="1" x14ac:dyDescent="0.2">
      <c r="A7675" s="3">
        <v>45517</v>
      </c>
      <c r="B7675" s="9">
        <v>-19.3</v>
      </c>
      <c r="C7675" s="9" t="s">
        <v>27</v>
      </c>
      <c r="D7675" s="9" t="s">
        <v>28</v>
      </c>
      <c r="E7675" s="9" t="s">
        <v>2559</v>
      </c>
      <c r="F7675" s="9" t="s">
        <v>8</v>
      </c>
      <c r="G7675" s="10"/>
      <c r="H7675" s="9" t="s">
        <v>2560</v>
      </c>
      <c r="I7675" s="10"/>
      <c r="J7675" s="10"/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</row>
    <row r="7676" spans="1:24" hidden="1" x14ac:dyDescent="0.2">
      <c r="A7676" s="3">
        <v>45517</v>
      </c>
      <c r="B7676" s="9">
        <v>-10.6</v>
      </c>
      <c r="C7676" s="9" t="s">
        <v>27</v>
      </c>
      <c r="D7676" s="9" t="s">
        <v>28</v>
      </c>
      <c r="E7676" s="9" t="s">
        <v>2559</v>
      </c>
      <c r="F7676" s="9" t="s">
        <v>8</v>
      </c>
      <c r="G7676" s="10"/>
      <c r="H7676" s="9" t="s">
        <v>2560</v>
      </c>
      <c r="I7676" s="10"/>
      <c r="J7676" s="10"/>
      <c r="K7676" s="10"/>
      <c r="L7676" s="10"/>
      <c r="M7676" s="10"/>
      <c r="N7676" s="10"/>
      <c r="O7676" s="10"/>
      <c r="P7676" s="10"/>
      <c r="Q7676" s="10"/>
      <c r="R7676" s="10"/>
      <c r="S7676" s="10"/>
      <c r="T7676" s="10"/>
      <c r="U7676" s="10"/>
      <c r="V7676" s="10"/>
      <c r="W7676" s="10"/>
      <c r="X7676" s="10"/>
    </row>
    <row r="7677" spans="1:24" hidden="1" x14ac:dyDescent="0.2">
      <c r="A7677" s="3">
        <v>45334</v>
      </c>
      <c r="B7677" s="9">
        <v>-5.8</v>
      </c>
      <c r="C7677" s="9" t="s">
        <v>27</v>
      </c>
      <c r="D7677" s="9" t="s">
        <v>28</v>
      </c>
      <c r="E7677" s="9" t="s">
        <v>113</v>
      </c>
      <c r="F7677" s="9" t="s">
        <v>8</v>
      </c>
      <c r="G7677" s="10"/>
      <c r="H7677" s="9" t="s">
        <v>114</v>
      </c>
      <c r="I7677" s="10"/>
      <c r="J7677" s="10"/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</row>
    <row r="7678" spans="1:24" hidden="1" x14ac:dyDescent="0.2">
      <c r="A7678" s="3">
        <v>45726</v>
      </c>
      <c r="B7678" s="9">
        <v>-24.6</v>
      </c>
      <c r="C7678" s="9" t="s">
        <v>27</v>
      </c>
      <c r="D7678" s="9" t="s">
        <v>28</v>
      </c>
      <c r="E7678" s="9" t="s">
        <v>3582</v>
      </c>
      <c r="F7678" s="9" t="s">
        <v>8</v>
      </c>
      <c r="G7678" s="10"/>
      <c r="H7678" s="9" t="s">
        <v>1308</v>
      </c>
      <c r="I7678" s="10"/>
      <c r="J7678" s="10"/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</row>
    <row r="7679" spans="1:24" hidden="1" x14ac:dyDescent="0.2">
      <c r="A7679" s="3">
        <v>45726</v>
      </c>
      <c r="B7679" s="9">
        <v>-22.36</v>
      </c>
      <c r="C7679" s="9" t="s">
        <v>27</v>
      </c>
      <c r="D7679" s="9" t="s">
        <v>28</v>
      </c>
      <c r="E7679" s="9" t="s">
        <v>3582</v>
      </c>
      <c r="F7679" s="9" t="s">
        <v>8</v>
      </c>
      <c r="G7679" s="10"/>
      <c r="H7679" s="9" t="s">
        <v>1308</v>
      </c>
      <c r="I7679" s="10"/>
      <c r="J7679" s="10"/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</row>
    <row r="7680" spans="1:24" hidden="1" x14ac:dyDescent="0.2">
      <c r="A7680" s="3">
        <v>45579</v>
      </c>
      <c r="B7680" s="9">
        <v>-17.690000000000001</v>
      </c>
      <c r="C7680" s="9" t="s">
        <v>27</v>
      </c>
      <c r="D7680" s="9" t="s">
        <v>28</v>
      </c>
      <c r="E7680" s="9" t="s">
        <v>2909</v>
      </c>
      <c r="F7680" s="9" t="s">
        <v>8</v>
      </c>
      <c r="G7680" s="10"/>
      <c r="H7680" s="10" t="s">
        <v>2909</v>
      </c>
      <c r="I7680" s="10"/>
      <c r="J7680" s="10"/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</row>
    <row r="7681" spans="1:24" hidden="1" x14ac:dyDescent="0.2">
      <c r="A7681" s="3">
        <v>45663</v>
      </c>
      <c r="B7681" s="9">
        <v>-82.61</v>
      </c>
      <c r="C7681" s="9" t="s">
        <v>27</v>
      </c>
      <c r="D7681" s="9" t="s">
        <v>28</v>
      </c>
      <c r="E7681" s="9" t="s">
        <v>3328</v>
      </c>
      <c r="F7681" s="9" t="s">
        <v>8</v>
      </c>
      <c r="G7681" s="10"/>
      <c r="H7681" s="10" t="s">
        <v>3328</v>
      </c>
      <c r="I7681" s="10"/>
      <c r="J7681" s="10"/>
      <c r="K7681" s="10"/>
      <c r="L7681" s="10"/>
      <c r="M7681" s="10"/>
      <c r="N7681" s="10"/>
      <c r="O7681" s="10"/>
      <c r="P7681" s="10"/>
      <c r="Q7681" s="10"/>
      <c r="R7681" s="10"/>
      <c r="S7681" s="10"/>
      <c r="T7681" s="10"/>
      <c r="U7681" s="10"/>
      <c r="V7681" s="10"/>
      <c r="W7681" s="10"/>
      <c r="X7681" s="10"/>
    </row>
    <row r="7682" spans="1:24" hidden="1" x14ac:dyDescent="0.2">
      <c r="A7682" s="3">
        <v>45450</v>
      </c>
      <c r="B7682" s="9">
        <v>-22.52</v>
      </c>
      <c r="C7682" s="9" t="s">
        <v>27</v>
      </c>
      <c r="D7682" s="9" t="s">
        <v>28</v>
      </c>
      <c r="E7682" s="9" t="s">
        <v>2289</v>
      </c>
      <c r="F7682" s="9" t="s">
        <v>8</v>
      </c>
      <c r="G7682" s="10"/>
      <c r="H7682" s="9" t="s">
        <v>2290</v>
      </c>
      <c r="I7682" s="10"/>
      <c r="J7682" s="10"/>
      <c r="K7682" s="10"/>
      <c r="L7682" s="10"/>
      <c r="M7682" s="10"/>
      <c r="N7682" s="10"/>
      <c r="O7682" s="10"/>
      <c r="P7682" s="10"/>
      <c r="Q7682" s="10"/>
      <c r="R7682" s="10"/>
      <c r="S7682" s="10"/>
      <c r="T7682" s="10"/>
      <c r="U7682" s="10"/>
      <c r="V7682" s="10"/>
      <c r="W7682" s="10"/>
      <c r="X7682" s="10"/>
    </row>
    <row r="7683" spans="1:24" hidden="1" x14ac:dyDescent="0.2">
      <c r="A7683" s="3">
        <v>45530</v>
      </c>
      <c r="B7683" s="9">
        <v>-23</v>
      </c>
      <c r="C7683" s="9" t="s">
        <v>27</v>
      </c>
      <c r="D7683" s="9" t="s">
        <v>28</v>
      </c>
      <c r="E7683" s="9" t="s">
        <v>704</v>
      </c>
      <c r="F7683" s="9" t="s">
        <v>8</v>
      </c>
      <c r="G7683" s="10"/>
      <c r="H7683" s="9" t="s">
        <v>215</v>
      </c>
      <c r="I7683" s="10"/>
      <c r="J7683" s="10"/>
      <c r="K7683" s="10"/>
      <c r="L7683" s="10"/>
      <c r="M7683" s="10"/>
      <c r="N7683" s="10"/>
      <c r="O7683" s="10"/>
      <c r="P7683" s="10"/>
      <c r="Q7683" s="10"/>
      <c r="R7683" s="10"/>
      <c r="S7683" s="10"/>
      <c r="T7683" s="10"/>
      <c r="U7683" s="10"/>
      <c r="V7683" s="10"/>
      <c r="W7683" s="10"/>
      <c r="X7683" s="10"/>
    </row>
    <row r="7684" spans="1:24" hidden="1" x14ac:dyDescent="0.2">
      <c r="A7684" s="3">
        <v>45649</v>
      </c>
      <c r="B7684" s="9">
        <v>-19.72</v>
      </c>
      <c r="C7684" s="9" t="s">
        <v>27</v>
      </c>
      <c r="D7684" s="9" t="s">
        <v>28</v>
      </c>
      <c r="E7684" s="9" t="s">
        <v>3254</v>
      </c>
      <c r="F7684" s="9" t="s">
        <v>8</v>
      </c>
      <c r="G7684" s="10"/>
      <c r="H7684" s="10" t="s">
        <v>6035</v>
      </c>
      <c r="I7684" s="10"/>
      <c r="J7684" s="10"/>
      <c r="K7684" s="10"/>
      <c r="L7684" s="10"/>
      <c r="M7684" s="10"/>
      <c r="N7684" s="10"/>
      <c r="O7684" s="10"/>
      <c r="P7684" s="10"/>
      <c r="Q7684" s="10"/>
      <c r="R7684" s="10"/>
      <c r="S7684" s="10"/>
      <c r="T7684" s="10"/>
      <c r="U7684" s="10"/>
      <c r="V7684" s="10"/>
      <c r="W7684" s="10"/>
      <c r="X7684" s="10"/>
    </row>
    <row r="7685" spans="1:24" hidden="1" x14ac:dyDescent="0.2">
      <c r="A7685" s="3">
        <v>45631</v>
      </c>
      <c r="B7685" s="9">
        <v>-42</v>
      </c>
      <c r="C7685" s="9" t="s">
        <v>27</v>
      </c>
      <c r="D7685" s="9" t="s">
        <v>28</v>
      </c>
      <c r="E7685" s="9" t="s">
        <v>3175</v>
      </c>
      <c r="F7685" s="9" t="s">
        <v>8</v>
      </c>
      <c r="G7685" s="10"/>
      <c r="H7685" s="10" t="s">
        <v>5978</v>
      </c>
      <c r="I7685" s="10"/>
      <c r="J7685" s="10"/>
      <c r="K7685" s="10"/>
      <c r="L7685" s="10"/>
      <c r="M7685" s="10"/>
      <c r="N7685" s="10"/>
      <c r="O7685" s="10"/>
      <c r="P7685" s="10"/>
      <c r="Q7685" s="10"/>
      <c r="R7685" s="10"/>
      <c r="S7685" s="10"/>
      <c r="T7685" s="10"/>
      <c r="U7685" s="10"/>
      <c r="V7685" s="10"/>
      <c r="W7685" s="10"/>
      <c r="X7685" s="10"/>
    </row>
    <row r="7686" spans="1:24" hidden="1" x14ac:dyDescent="0.2">
      <c r="A7686" s="3">
        <v>45631</v>
      </c>
      <c r="B7686" s="9">
        <v>-11.63</v>
      </c>
      <c r="C7686" s="9" t="s">
        <v>27</v>
      </c>
      <c r="D7686" s="9" t="s">
        <v>28</v>
      </c>
      <c r="E7686" s="9" t="s">
        <v>3175</v>
      </c>
      <c r="F7686" s="9" t="s">
        <v>8</v>
      </c>
      <c r="G7686" s="10"/>
      <c r="H7686" s="10" t="s">
        <v>5978</v>
      </c>
      <c r="I7686" s="10"/>
      <c r="J7686" s="10"/>
      <c r="K7686" s="10"/>
      <c r="L7686" s="10"/>
      <c r="M7686" s="10"/>
      <c r="N7686" s="10"/>
      <c r="O7686" s="10"/>
      <c r="P7686" s="10"/>
      <c r="Q7686" s="10"/>
      <c r="R7686" s="10"/>
      <c r="S7686" s="10"/>
      <c r="T7686" s="10"/>
      <c r="U7686" s="10"/>
      <c r="V7686" s="10"/>
      <c r="W7686" s="10"/>
      <c r="X7686" s="10"/>
    </row>
    <row r="7687" spans="1:24" hidden="1" x14ac:dyDescent="0.2">
      <c r="A7687" s="3">
        <v>45768</v>
      </c>
      <c r="B7687" s="9">
        <v>-150</v>
      </c>
      <c r="C7687" s="9" t="s">
        <v>172</v>
      </c>
      <c r="D7687" s="10"/>
      <c r="E7687" s="9" t="s">
        <v>3727</v>
      </c>
      <c r="F7687" s="9" t="s">
        <v>8</v>
      </c>
      <c r="G7687" s="10"/>
      <c r="H7687" s="10" t="s">
        <v>3727</v>
      </c>
      <c r="I7687" s="10"/>
      <c r="J7687" s="10"/>
      <c r="K7687" s="10"/>
      <c r="L7687" s="10"/>
      <c r="M7687" s="10"/>
      <c r="N7687" s="10"/>
      <c r="O7687" s="10"/>
      <c r="P7687" s="10"/>
      <c r="Q7687" s="10"/>
      <c r="R7687" s="10"/>
      <c r="S7687" s="10"/>
      <c r="T7687" s="10"/>
      <c r="U7687" s="10"/>
      <c r="V7687" s="10"/>
      <c r="W7687" s="10"/>
      <c r="X7687" s="10"/>
    </row>
    <row r="7688" spans="1:24" hidden="1" x14ac:dyDescent="0.2">
      <c r="A7688" s="3">
        <v>45719</v>
      </c>
      <c r="B7688" s="9">
        <v>-9</v>
      </c>
      <c r="C7688" s="9" t="s">
        <v>27</v>
      </c>
      <c r="D7688" s="9" t="s">
        <v>28</v>
      </c>
      <c r="E7688" s="9" t="s">
        <v>3572</v>
      </c>
      <c r="F7688" s="9" t="s">
        <v>8</v>
      </c>
      <c r="G7688" s="10"/>
      <c r="H7688" s="10" t="s">
        <v>3572</v>
      </c>
      <c r="I7688" s="10"/>
      <c r="J7688" s="10"/>
      <c r="K7688" s="10"/>
      <c r="L7688" s="10"/>
      <c r="M7688" s="10"/>
      <c r="N7688" s="10"/>
      <c r="O7688" s="10"/>
      <c r="P7688" s="10"/>
      <c r="Q7688" s="10"/>
      <c r="R7688" s="10"/>
      <c r="S7688" s="10"/>
      <c r="T7688" s="10"/>
      <c r="U7688" s="10"/>
      <c r="V7688" s="10"/>
      <c r="W7688" s="10"/>
      <c r="X7688" s="10"/>
    </row>
    <row r="7689" spans="1:24" hidden="1" x14ac:dyDescent="0.2">
      <c r="A7689" s="3">
        <v>45344</v>
      </c>
      <c r="B7689" s="9">
        <v>-9.3000000000000007</v>
      </c>
      <c r="C7689" s="9" t="s">
        <v>27</v>
      </c>
      <c r="D7689" s="9" t="s">
        <v>28</v>
      </c>
      <c r="E7689" s="9" t="s">
        <v>1717</v>
      </c>
      <c r="F7689" s="9" t="s">
        <v>8</v>
      </c>
      <c r="G7689" s="10"/>
      <c r="H7689" s="9" t="s">
        <v>1718</v>
      </c>
      <c r="I7689" s="10"/>
      <c r="J7689" s="10"/>
      <c r="K7689" s="10"/>
      <c r="L7689" s="10"/>
      <c r="M7689" s="10"/>
      <c r="N7689" s="10"/>
      <c r="O7689" s="10"/>
      <c r="P7689" s="10"/>
      <c r="Q7689" s="10"/>
      <c r="R7689" s="10"/>
      <c r="S7689" s="10"/>
      <c r="T7689" s="10"/>
      <c r="U7689" s="10"/>
      <c r="V7689" s="10"/>
      <c r="W7689" s="10"/>
      <c r="X7689" s="10"/>
    </row>
    <row r="7690" spans="1:24" hidden="1" x14ac:dyDescent="0.2">
      <c r="A7690" s="3">
        <v>45348</v>
      </c>
      <c r="B7690" s="9">
        <v>-12.6</v>
      </c>
      <c r="C7690" s="9" t="s">
        <v>27</v>
      </c>
      <c r="D7690" s="9" t="s">
        <v>28</v>
      </c>
      <c r="E7690" s="9" t="s">
        <v>1717</v>
      </c>
      <c r="F7690" s="9" t="s">
        <v>8</v>
      </c>
      <c r="G7690" s="10"/>
      <c r="H7690" s="9" t="s">
        <v>1718</v>
      </c>
      <c r="I7690" s="10"/>
      <c r="J7690" s="10"/>
      <c r="K7690" s="10"/>
      <c r="L7690" s="10"/>
      <c r="M7690" s="10"/>
      <c r="N7690" s="10"/>
      <c r="O7690" s="10"/>
      <c r="P7690" s="10"/>
      <c r="Q7690" s="10"/>
      <c r="R7690" s="10"/>
      <c r="S7690" s="10"/>
      <c r="T7690" s="10"/>
      <c r="U7690" s="10"/>
      <c r="V7690" s="10"/>
      <c r="W7690" s="10"/>
      <c r="X7690" s="10"/>
    </row>
    <row r="7691" spans="1:24" hidden="1" x14ac:dyDescent="0.2">
      <c r="A7691" s="3">
        <v>45586</v>
      </c>
      <c r="B7691" s="9">
        <v>-26.3</v>
      </c>
      <c r="C7691" s="9" t="s">
        <v>27</v>
      </c>
      <c r="D7691" s="9" t="s">
        <v>28</v>
      </c>
      <c r="E7691" s="9" t="s">
        <v>1717</v>
      </c>
      <c r="F7691" s="9" t="s">
        <v>8</v>
      </c>
      <c r="G7691" s="10"/>
      <c r="H7691" s="9" t="s">
        <v>1718</v>
      </c>
      <c r="I7691" s="10"/>
      <c r="J7691" s="10"/>
      <c r="K7691" s="10"/>
      <c r="L7691" s="10"/>
      <c r="M7691" s="10"/>
      <c r="N7691" s="10"/>
      <c r="O7691" s="10"/>
      <c r="P7691" s="10"/>
      <c r="Q7691" s="10"/>
      <c r="R7691" s="10"/>
      <c r="S7691" s="10"/>
      <c r="T7691" s="10"/>
      <c r="U7691" s="10"/>
      <c r="V7691" s="10"/>
      <c r="W7691" s="10"/>
      <c r="X7691" s="10"/>
    </row>
    <row r="7692" spans="1:24" hidden="1" x14ac:dyDescent="0.2">
      <c r="A7692" s="3">
        <v>45699</v>
      </c>
      <c r="B7692" s="9">
        <v>-7.5</v>
      </c>
      <c r="C7692" s="9" t="s">
        <v>27</v>
      </c>
      <c r="D7692" s="9" t="s">
        <v>28</v>
      </c>
      <c r="E7692" s="9" t="s">
        <v>1717</v>
      </c>
      <c r="F7692" s="9" t="s">
        <v>8</v>
      </c>
      <c r="G7692" s="10"/>
      <c r="H7692" s="9" t="s">
        <v>1718</v>
      </c>
      <c r="I7692" s="10"/>
      <c r="J7692" s="10"/>
      <c r="K7692" s="10"/>
      <c r="L7692" s="10"/>
      <c r="M7692" s="10"/>
      <c r="N7692" s="10"/>
      <c r="O7692" s="10"/>
      <c r="P7692" s="10"/>
      <c r="Q7692" s="10"/>
      <c r="R7692" s="10"/>
      <c r="S7692" s="10"/>
      <c r="T7692" s="10"/>
      <c r="U7692" s="10"/>
      <c r="V7692" s="10"/>
      <c r="W7692" s="10"/>
      <c r="X7692" s="10"/>
    </row>
    <row r="7693" spans="1:24" hidden="1" x14ac:dyDescent="0.2">
      <c r="A7693" s="3">
        <v>45873</v>
      </c>
      <c r="B7693" s="9">
        <v>-82.53</v>
      </c>
      <c r="C7693" s="9" t="s">
        <v>27</v>
      </c>
      <c r="D7693" s="9" t="s">
        <v>28</v>
      </c>
      <c r="E7693" s="9" t="s">
        <v>4449</v>
      </c>
      <c r="F7693" s="9" t="s">
        <v>8</v>
      </c>
      <c r="G7693" s="10"/>
      <c r="H7693" s="9" t="s">
        <v>3744</v>
      </c>
      <c r="I7693" s="10"/>
      <c r="J7693" s="10"/>
      <c r="K7693" s="10"/>
      <c r="L7693" s="10"/>
      <c r="M7693" s="10"/>
      <c r="N7693" s="10"/>
      <c r="O7693" s="10"/>
      <c r="P7693" s="10"/>
      <c r="Q7693" s="10"/>
      <c r="R7693" s="10"/>
      <c r="S7693" s="10"/>
      <c r="T7693" s="10"/>
      <c r="U7693" s="10"/>
      <c r="V7693" s="10"/>
      <c r="W7693" s="10"/>
      <c r="X7693" s="10"/>
    </row>
    <row r="7694" spans="1:24" hidden="1" x14ac:dyDescent="0.2">
      <c r="A7694" s="3">
        <v>45884</v>
      </c>
      <c r="B7694" s="9">
        <v>-109.53</v>
      </c>
      <c r="C7694" s="9" t="s">
        <v>27</v>
      </c>
      <c r="D7694" s="9" t="s">
        <v>28</v>
      </c>
      <c r="E7694" s="9" t="s">
        <v>4449</v>
      </c>
      <c r="F7694" s="9" t="s">
        <v>8</v>
      </c>
      <c r="G7694" s="10"/>
      <c r="H7694" s="9" t="s">
        <v>3744</v>
      </c>
      <c r="I7694" s="10"/>
      <c r="J7694" s="10"/>
      <c r="K7694" s="10"/>
      <c r="L7694" s="10"/>
      <c r="M7694" s="10"/>
      <c r="N7694" s="10"/>
      <c r="O7694" s="10"/>
      <c r="P7694" s="10"/>
      <c r="Q7694" s="10"/>
      <c r="R7694" s="10"/>
      <c r="S7694" s="10"/>
      <c r="T7694" s="10"/>
      <c r="U7694" s="10"/>
      <c r="V7694" s="10"/>
      <c r="W7694" s="10"/>
      <c r="X7694" s="10"/>
    </row>
    <row r="7695" spans="1:24" hidden="1" x14ac:dyDescent="0.2">
      <c r="A7695" s="3">
        <v>45911</v>
      </c>
      <c r="B7695" s="9">
        <v>-54.7</v>
      </c>
      <c r="C7695" s="9" t="s">
        <v>27</v>
      </c>
      <c r="D7695" s="9" t="s">
        <v>28</v>
      </c>
      <c r="E7695" s="9" t="s">
        <v>4449</v>
      </c>
      <c r="F7695" s="9" t="s">
        <v>8</v>
      </c>
      <c r="G7695" s="10"/>
      <c r="H7695" s="9" t="s">
        <v>3744</v>
      </c>
      <c r="I7695" s="10"/>
      <c r="J7695" s="10"/>
      <c r="K7695" s="10"/>
      <c r="L7695" s="10"/>
      <c r="M7695" s="10"/>
      <c r="N7695" s="10"/>
      <c r="O7695" s="10"/>
      <c r="P7695" s="10"/>
      <c r="Q7695" s="10"/>
      <c r="R7695" s="10"/>
      <c r="S7695" s="10"/>
      <c r="T7695" s="10"/>
      <c r="U7695" s="10"/>
      <c r="V7695" s="10"/>
      <c r="W7695" s="10"/>
      <c r="X7695" s="10"/>
    </row>
    <row r="7696" spans="1:24" hidden="1" x14ac:dyDescent="0.2">
      <c r="A7696" s="3">
        <v>45810</v>
      </c>
      <c r="B7696" s="9">
        <v>-47</v>
      </c>
      <c r="C7696" s="9" t="s">
        <v>36</v>
      </c>
      <c r="D7696" s="9" t="s">
        <v>206</v>
      </c>
      <c r="E7696" s="9" t="s">
        <v>4051</v>
      </c>
      <c r="F7696" s="9" t="s">
        <v>8</v>
      </c>
      <c r="G7696" s="10"/>
      <c r="H7696" s="10" t="s">
        <v>3744</v>
      </c>
      <c r="I7696" s="10"/>
      <c r="J7696" s="10"/>
      <c r="K7696" s="10"/>
      <c r="L7696" s="10"/>
      <c r="M7696" s="10"/>
      <c r="N7696" s="10"/>
      <c r="O7696" s="10"/>
      <c r="P7696" s="10"/>
      <c r="Q7696" s="10"/>
      <c r="R7696" s="10"/>
      <c r="S7696" s="10"/>
      <c r="T7696" s="10"/>
      <c r="U7696" s="10"/>
      <c r="V7696" s="10"/>
      <c r="W7696" s="10"/>
      <c r="X7696" s="10"/>
    </row>
    <row r="7697" spans="1:24" hidden="1" x14ac:dyDescent="0.2">
      <c r="A7697" s="3">
        <v>46000</v>
      </c>
      <c r="B7697" s="9">
        <v>-53.75</v>
      </c>
      <c r="C7697" s="9" t="s">
        <v>172</v>
      </c>
      <c r="D7697" s="10"/>
      <c r="E7697" s="9" t="s">
        <v>5390</v>
      </c>
      <c r="F7697" s="9" t="s">
        <v>8</v>
      </c>
      <c r="G7697" s="10"/>
      <c r="H7697" s="9" t="s">
        <v>3744</v>
      </c>
      <c r="I7697" s="10"/>
      <c r="J7697" s="10"/>
      <c r="K7697" s="10"/>
      <c r="L7697" s="10"/>
      <c r="M7697" s="10"/>
      <c r="N7697" s="10"/>
      <c r="O7697" s="10"/>
      <c r="P7697" s="10"/>
      <c r="Q7697" s="10"/>
      <c r="R7697" s="10"/>
      <c r="S7697" s="10"/>
      <c r="T7697" s="10"/>
      <c r="U7697" s="10"/>
      <c r="V7697" s="10"/>
      <c r="W7697" s="10"/>
      <c r="X7697" s="10"/>
    </row>
    <row r="7698" spans="1:24" hidden="1" x14ac:dyDescent="0.2">
      <c r="A7698" s="3">
        <v>46007</v>
      </c>
      <c r="B7698" s="9">
        <v>-20.9</v>
      </c>
      <c r="C7698" s="9" t="s">
        <v>172</v>
      </c>
      <c r="D7698" s="10"/>
      <c r="E7698" s="9" t="s">
        <v>5414</v>
      </c>
      <c r="F7698" s="9" t="s">
        <v>8</v>
      </c>
      <c r="G7698" s="10"/>
      <c r="H7698" s="9" t="s">
        <v>3744</v>
      </c>
      <c r="I7698" s="10"/>
      <c r="J7698" s="10"/>
      <c r="K7698" s="10"/>
      <c r="L7698" s="10"/>
      <c r="M7698" s="10"/>
      <c r="N7698" s="10"/>
      <c r="O7698" s="10"/>
      <c r="P7698" s="10"/>
      <c r="Q7698" s="10"/>
      <c r="R7698" s="10"/>
      <c r="S7698" s="10"/>
      <c r="T7698" s="10"/>
      <c r="U7698" s="10"/>
      <c r="V7698" s="10"/>
      <c r="W7698" s="10"/>
      <c r="X7698" s="10"/>
    </row>
    <row r="7699" spans="1:24" hidden="1" x14ac:dyDescent="0.2">
      <c r="A7699" s="3">
        <v>45780</v>
      </c>
      <c r="B7699" s="9">
        <v>-35.74</v>
      </c>
      <c r="C7699" s="9" t="s">
        <v>172</v>
      </c>
      <c r="D7699" s="10"/>
      <c r="E7699" s="9" t="s">
        <v>3834</v>
      </c>
      <c r="F7699" s="9" t="s">
        <v>8</v>
      </c>
      <c r="G7699" s="10"/>
      <c r="H7699" s="9" t="s">
        <v>3744</v>
      </c>
      <c r="I7699" s="10"/>
      <c r="J7699" s="10"/>
      <c r="K7699" s="10"/>
      <c r="L7699" s="10"/>
      <c r="M7699" s="10"/>
      <c r="N7699" s="10"/>
      <c r="O7699" s="10"/>
      <c r="P7699" s="10"/>
      <c r="Q7699" s="10"/>
      <c r="R7699" s="10"/>
      <c r="S7699" s="10"/>
      <c r="T7699" s="10"/>
      <c r="U7699" s="10"/>
      <c r="V7699" s="10"/>
      <c r="W7699" s="10"/>
      <c r="X7699" s="10"/>
    </row>
    <row r="7700" spans="1:24" hidden="1" x14ac:dyDescent="0.2">
      <c r="A7700" s="3">
        <v>45811</v>
      </c>
      <c r="B7700" s="9">
        <v>-12.5</v>
      </c>
      <c r="C7700" s="9" t="s">
        <v>172</v>
      </c>
      <c r="D7700" s="10"/>
      <c r="E7700" s="9" t="s">
        <v>4058</v>
      </c>
      <c r="F7700" s="9" t="s">
        <v>8</v>
      </c>
      <c r="G7700" s="10"/>
      <c r="H7700" s="9" t="s">
        <v>3744</v>
      </c>
      <c r="I7700" s="10"/>
      <c r="J7700" s="10"/>
      <c r="K7700" s="10"/>
      <c r="L7700" s="10"/>
      <c r="M7700" s="10"/>
      <c r="N7700" s="10"/>
      <c r="O7700" s="10"/>
      <c r="P7700" s="10"/>
      <c r="Q7700" s="10"/>
      <c r="R7700" s="10"/>
      <c r="S7700" s="10"/>
      <c r="T7700" s="10"/>
      <c r="U7700" s="10"/>
      <c r="V7700" s="10"/>
      <c r="W7700" s="10"/>
      <c r="X7700" s="10"/>
    </row>
    <row r="7701" spans="1:24" hidden="1" x14ac:dyDescent="0.2">
      <c r="A7701" s="3">
        <v>45811</v>
      </c>
      <c r="B7701" s="9">
        <v>-96.75</v>
      </c>
      <c r="C7701" s="9" t="s">
        <v>172</v>
      </c>
      <c r="D7701" s="10"/>
      <c r="E7701" s="9" t="s">
        <v>4058</v>
      </c>
      <c r="F7701" s="9" t="s">
        <v>8</v>
      </c>
      <c r="G7701" s="10"/>
      <c r="H7701" s="9" t="s">
        <v>3744</v>
      </c>
      <c r="I7701" s="10"/>
      <c r="J7701" s="10"/>
      <c r="K7701" s="10"/>
      <c r="L7701" s="10"/>
      <c r="M7701" s="10"/>
      <c r="N7701" s="10"/>
      <c r="O7701" s="10"/>
      <c r="P7701" s="10"/>
      <c r="Q7701" s="10"/>
      <c r="R7701" s="10"/>
      <c r="S7701" s="10"/>
      <c r="T7701" s="10"/>
      <c r="U7701" s="10"/>
      <c r="V7701" s="10"/>
      <c r="W7701" s="10"/>
      <c r="X7701" s="10"/>
    </row>
    <row r="7702" spans="1:24" hidden="1" x14ac:dyDescent="0.2">
      <c r="A7702" s="3">
        <v>45874</v>
      </c>
      <c r="B7702" s="9">
        <v>-15.55</v>
      </c>
      <c r="C7702" s="9" t="s">
        <v>172</v>
      </c>
      <c r="D7702" s="10"/>
      <c r="E7702" s="9" t="s">
        <v>4457</v>
      </c>
      <c r="F7702" s="9" t="s">
        <v>8</v>
      </c>
      <c r="G7702" s="10"/>
      <c r="H7702" s="9" t="s">
        <v>3744</v>
      </c>
      <c r="I7702" s="10"/>
      <c r="J7702" s="10"/>
      <c r="K7702" s="10"/>
      <c r="L7702" s="10"/>
      <c r="M7702" s="10"/>
      <c r="N7702" s="10"/>
      <c r="O7702" s="10"/>
      <c r="P7702" s="10"/>
      <c r="Q7702" s="10"/>
      <c r="R7702" s="10"/>
      <c r="S7702" s="10"/>
      <c r="T7702" s="10"/>
      <c r="U7702" s="10"/>
      <c r="V7702" s="10"/>
      <c r="W7702" s="10"/>
      <c r="X7702" s="10"/>
    </row>
    <row r="7703" spans="1:24" hidden="1" x14ac:dyDescent="0.2">
      <c r="A7703" s="3">
        <v>45903</v>
      </c>
      <c r="B7703" s="9">
        <v>-22.3</v>
      </c>
      <c r="C7703" s="9" t="s">
        <v>172</v>
      </c>
      <c r="D7703" s="10"/>
      <c r="E7703" s="9" t="s">
        <v>4652</v>
      </c>
      <c r="F7703" s="9" t="s">
        <v>8</v>
      </c>
      <c r="G7703" s="10"/>
      <c r="H7703" s="9" t="s">
        <v>3744</v>
      </c>
      <c r="I7703" s="10"/>
      <c r="J7703" s="10"/>
      <c r="K7703" s="10"/>
      <c r="L7703" s="10"/>
      <c r="M7703" s="10"/>
      <c r="N7703" s="10"/>
      <c r="O7703" s="10"/>
      <c r="P7703" s="10"/>
      <c r="Q7703" s="10"/>
      <c r="R7703" s="10"/>
      <c r="S7703" s="10"/>
      <c r="T7703" s="10"/>
      <c r="U7703" s="10"/>
      <c r="V7703" s="10"/>
      <c r="W7703" s="10"/>
      <c r="X7703" s="10"/>
    </row>
    <row r="7704" spans="1:24" hidden="1" x14ac:dyDescent="0.2">
      <c r="A7704" s="3">
        <v>45842</v>
      </c>
      <c r="B7704" s="9">
        <v>-13.11</v>
      </c>
      <c r="C7704" s="9" t="s">
        <v>172</v>
      </c>
      <c r="D7704" s="10"/>
      <c r="E7704" s="9" t="s">
        <v>4251</v>
      </c>
      <c r="F7704" s="9" t="s">
        <v>8</v>
      </c>
      <c r="G7704" s="10"/>
      <c r="H7704" s="9" t="s">
        <v>3744</v>
      </c>
      <c r="I7704" s="10"/>
      <c r="J7704" s="10"/>
      <c r="K7704" s="10"/>
      <c r="L7704" s="10"/>
      <c r="M7704" s="10"/>
      <c r="N7704" s="10"/>
      <c r="O7704" s="10"/>
      <c r="P7704" s="10"/>
      <c r="Q7704" s="10"/>
      <c r="R7704" s="10"/>
      <c r="S7704" s="10"/>
      <c r="T7704" s="10"/>
      <c r="U7704" s="10"/>
      <c r="V7704" s="10"/>
      <c r="W7704" s="10"/>
      <c r="X7704" s="10"/>
    </row>
    <row r="7705" spans="1:24" hidden="1" x14ac:dyDescent="0.2">
      <c r="A7705" s="3">
        <v>45842</v>
      </c>
      <c r="B7705" s="9">
        <v>-45.5</v>
      </c>
      <c r="C7705" s="9" t="s">
        <v>172</v>
      </c>
      <c r="D7705" s="10"/>
      <c r="E7705" s="9" t="s">
        <v>4251</v>
      </c>
      <c r="F7705" s="9" t="s">
        <v>8</v>
      </c>
      <c r="G7705" s="10"/>
      <c r="H7705" s="9" t="s">
        <v>3744</v>
      </c>
      <c r="I7705" s="10"/>
      <c r="J7705" s="10"/>
      <c r="K7705" s="10"/>
      <c r="L7705" s="10"/>
      <c r="M7705" s="10"/>
      <c r="N7705" s="10"/>
      <c r="O7705" s="10"/>
      <c r="P7705" s="10"/>
      <c r="Q7705" s="10"/>
      <c r="R7705" s="10"/>
      <c r="S7705" s="10"/>
      <c r="T7705" s="10"/>
      <c r="U7705" s="10"/>
      <c r="V7705" s="10"/>
      <c r="W7705" s="10"/>
      <c r="X7705" s="10"/>
    </row>
    <row r="7706" spans="1:24" hidden="1" x14ac:dyDescent="0.2">
      <c r="A7706" s="3">
        <v>45874</v>
      </c>
      <c r="B7706" s="9">
        <v>-28.45</v>
      </c>
      <c r="C7706" s="9" t="s">
        <v>172</v>
      </c>
      <c r="D7706" s="10"/>
      <c r="E7706" s="9" t="s">
        <v>4459</v>
      </c>
      <c r="F7706" s="9" t="s">
        <v>8</v>
      </c>
      <c r="G7706" s="10"/>
      <c r="H7706" s="9" t="s">
        <v>3744</v>
      </c>
      <c r="I7706" s="10"/>
      <c r="J7706" s="10"/>
      <c r="K7706" s="10"/>
      <c r="L7706" s="10"/>
      <c r="M7706" s="10"/>
      <c r="N7706" s="10"/>
      <c r="O7706" s="10"/>
      <c r="P7706" s="10"/>
      <c r="Q7706" s="10"/>
      <c r="R7706" s="10"/>
      <c r="S7706" s="10"/>
      <c r="T7706" s="10"/>
      <c r="U7706" s="10"/>
      <c r="V7706" s="10"/>
      <c r="W7706" s="10"/>
      <c r="X7706" s="10"/>
    </row>
    <row r="7707" spans="1:24" hidden="1" x14ac:dyDescent="0.2">
      <c r="A7707" s="3">
        <v>45904</v>
      </c>
      <c r="B7707" s="9">
        <v>-12.2</v>
      </c>
      <c r="C7707" s="9" t="s">
        <v>172</v>
      </c>
      <c r="D7707" s="10"/>
      <c r="E7707" s="9" t="s">
        <v>4662</v>
      </c>
      <c r="F7707" s="9" t="s">
        <v>8</v>
      </c>
      <c r="G7707" s="10"/>
      <c r="H7707" s="9" t="s">
        <v>3744</v>
      </c>
      <c r="I7707" s="10"/>
      <c r="J7707" s="10"/>
      <c r="K7707" s="10"/>
      <c r="L7707" s="10"/>
      <c r="M7707" s="10"/>
      <c r="N7707" s="10"/>
      <c r="O7707" s="10"/>
      <c r="P7707" s="10"/>
      <c r="Q7707" s="10"/>
      <c r="R7707" s="10"/>
      <c r="S7707" s="10"/>
      <c r="T7707" s="10"/>
      <c r="U7707" s="10"/>
      <c r="V7707" s="10"/>
      <c r="W7707" s="10"/>
      <c r="X7707" s="10"/>
    </row>
    <row r="7708" spans="1:24" hidden="1" x14ac:dyDescent="0.2">
      <c r="A7708" s="3">
        <v>45904</v>
      </c>
      <c r="B7708" s="9">
        <v>-42.26</v>
      </c>
      <c r="C7708" s="9" t="s">
        <v>172</v>
      </c>
      <c r="D7708" s="10"/>
      <c r="E7708" s="9" t="s">
        <v>4662</v>
      </c>
      <c r="F7708" s="9" t="s">
        <v>8</v>
      </c>
      <c r="G7708" s="10"/>
      <c r="H7708" s="9" t="s">
        <v>3744</v>
      </c>
      <c r="I7708" s="10"/>
      <c r="J7708" s="10"/>
      <c r="K7708" s="10"/>
      <c r="L7708" s="10"/>
      <c r="M7708" s="10"/>
      <c r="N7708" s="10"/>
      <c r="O7708" s="10"/>
      <c r="P7708" s="10"/>
      <c r="Q7708" s="10"/>
      <c r="R7708" s="10"/>
      <c r="S7708" s="10"/>
      <c r="T7708" s="10"/>
      <c r="U7708" s="10"/>
      <c r="V7708" s="10"/>
      <c r="W7708" s="10"/>
      <c r="X7708" s="10"/>
    </row>
    <row r="7709" spans="1:24" hidden="1" x14ac:dyDescent="0.2">
      <c r="A7709" s="3">
        <v>45995</v>
      </c>
      <c r="B7709" s="9">
        <v>-79.59</v>
      </c>
      <c r="C7709" s="9" t="s">
        <v>172</v>
      </c>
      <c r="D7709" s="10"/>
      <c r="E7709" s="9" t="s">
        <v>5378</v>
      </c>
      <c r="F7709" s="9" t="s">
        <v>8</v>
      </c>
      <c r="G7709" s="10"/>
      <c r="H7709" s="9" t="s">
        <v>3744</v>
      </c>
      <c r="I7709" s="10"/>
      <c r="J7709" s="10"/>
      <c r="K7709" s="10"/>
      <c r="L7709" s="10"/>
      <c r="M7709" s="10"/>
      <c r="N7709" s="10"/>
      <c r="O7709" s="10"/>
      <c r="P7709" s="10"/>
      <c r="Q7709" s="10"/>
      <c r="R7709" s="10"/>
      <c r="S7709" s="10"/>
      <c r="T7709" s="10"/>
      <c r="U7709" s="10"/>
      <c r="V7709" s="10"/>
      <c r="W7709" s="10"/>
      <c r="X7709" s="10"/>
    </row>
    <row r="7710" spans="1:24" hidden="1" x14ac:dyDescent="0.2">
      <c r="A7710" s="3">
        <v>45783</v>
      </c>
      <c r="B7710" s="9">
        <v>-178.4</v>
      </c>
      <c r="C7710" s="9" t="s">
        <v>172</v>
      </c>
      <c r="D7710" s="10"/>
      <c r="E7710" s="9" t="s">
        <v>3861</v>
      </c>
      <c r="F7710" s="9" t="s">
        <v>8</v>
      </c>
      <c r="G7710" s="10"/>
      <c r="H7710" s="9" t="s">
        <v>3744</v>
      </c>
      <c r="I7710" s="10"/>
      <c r="J7710" s="10"/>
      <c r="K7710" s="10"/>
      <c r="L7710" s="10"/>
      <c r="M7710" s="10"/>
      <c r="N7710" s="10"/>
      <c r="O7710" s="10"/>
      <c r="P7710" s="10"/>
      <c r="Q7710" s="10"/>
      <c r="R7710" s="10"/>
      <c r="S7710" s="10"/>
      <c r="T7710" s="10"/>
      <c r="U7710" s="10"/>
      <c r="V7710" s="10"/>
      <c r="W7710" s="10"/>
      <c r="X7710" s="10"/>
    </row>
    <row r="7711" spans="1:24" hidden="1" x14ac:dyDescent="0.2">
      <c r="A7711" s="3">
        <v>45813</v>
      </c>
      <c r="B7711" s="9">
        <v>-19.55</v>
      </c>
      <c r="C7711" s="9" t="s">
        <v>172</v>
      </c>
      <c r="D7711" s="10"/>
      <c r="E7711" s="9" t="s">
        <v>4071</v>
      </c>
      <c r="F7711" s="9" t="s">
        <v>8</v>
      </c>
      <c r="G7711" s="10"/>
      <c r="H7711" s="9" t="s">
        <v>3744</v>
      </c>
      <c r="I7711" s="10"/>
      <c r="J7711" s="10"/>
      <c r="K7711" s="10"/>
      <c r="L7711" s="10"/>
      <c r="M7711" s="10"/>
      <c r="N7711" s="10"/>
      <c r="O7711" s="10"/>
      <c r="P7711" s="10"/>
      <c r="Q7711" s="10"/>
      <c r="R7711" s="10"/>
      <c r="S7711" s="10"/>
      <c r="T7711" s="10"/>
      <c r="U7711" s="10"/>
      <c r="V7711" s="10"/>
      <c r="W7711" s="10"/>
      <c r="X7711" s="10"/>
    </row>
    <row r="7712" spans="1:24" hidden="1" x14ac:dyDescent="0.2">
      <c r="A7712" s="3">
        <v>45843</v>
      </c>
      <c r="B7712" s="9">
        <v>-8.6999999999999993</v>
      </c>
      <c r="C7712" s="9" t="s">
        <v>172</v>
      </c>
      <c r="D7712" s="10"/>
      <c r="E7712" s="9" t="s">
        <v>4260</v>
      </c>
      <c r="F7712" s="9" t="s">
        <v>8</v>
      </c>
      <c r="G7712" s="10"/>
      <c r="H7712" s="9" t="s">
        <v>3744</v>
      </c>
      <c r="I7712" s="10"/>
      <c r="J7712" s="10"/>
      <c r="K7712" s="10"/>
      <c r="L7712" s="10"/>
      <c r="M7712" s="10"/>
      <c r="N7712" s="10"/>
      <c r="O7712" s="10"/>
      <c r="P7712" s="10"/>
      <c r="Q7712" s="10"/>
      <c r="R7712" s="10"/>
      <c r="S7712" s="10"/>
      <c r="T7712" s="10"/>
      <c r="U7712" s="10"/>
      <c r="V7712" s="10"/>
      <c r="W7712" s="10"/>
      <c r="X7712" s="10"/>
    </row>
    <row r="7713" spans="1:24" hidden="1" x14ac:dyDescent="0.2">
      <c r="A7713" s="3">
        <v>45843</v>
      </c>
      <c r="B7713" s="9">
        <v>-62.41</v>
      </c>
      <c r="C7713" s="9" t="s">
        <v>172</v>
      </c>
      <c r="D7713" s="10"/>
      <c r="E7713" s="9" t="s">
        <v>4260</v>
      </c>
      <c r="F7713" s="9" t="s">
        <v>8</v>
      </c>
      <c r="G7713" s="10"/>
      <c r="H7713" s="9" t="s">
        <v>3744</v>
      </c>
      <c r="I7713" s="10"/>
      <c r="J7713" s="10"/>
      <c r="K7713" s="10"/>
      <c r="L7713" s="10"/>
      <c r="M7713" s="10"/>
      <c r="N7713" s="10"/>
      <c r="O7713" s="10"/>
      <c r="P7713" s="10"/>
      <c r="Q7713" s="10"/>
      <c r="R7713" s="10"/>
      <c r="S7713" s="10"/>
      <c r="T7713" s="10"/>
      <c r="U7713" s="10"/>
      <c r="V7713" s="10"/>
      <c r="W7713" s="10"/>
      <c r="X7713" s="10"/>
    </row>
    <row r="7714" spans="1:24" hidden="1" x14ac:dyDescent="0.2">
      <c r="A7714" s="3">
        <v>45996</v>
      </c>
      <c r="B7714" s="9">
        <v>-73.78</v>
      </c>
      <c r="C7714" s="9" t="s">
        <v>172</v>
      </c>
      <c r="D7714" s="10"/>
      <c r="E7714" s="9" t="s">
        <v>5383</v>
      </c>
      <c r="F7714" s="9" t="s">
        <v>8</v>
      </c>
      <c r="G7714" s="10"/>
      <c r="H7714" s="9" t="s">
        <v>3744</v>
      </c>
      <c r="I7714" s="10"/>
      <c r="J7714" s="10"/>
      <c r="K7714" s="10"/>
      <c r="L7714" s="10"/>
      <c r="M7714" s="10"/>
      <c r="N7714" s="10"/>
      <c r="O7714" s="10"/>
      <c r="P7714" s="10"/>
      <c r="Q7714" s="10"/>
      <c r="R7714" s="10"/>
      <c r="S7714" s="10"/>
      <c r="T7714" s="10"/>
      <c r="U7714" s="10"/>
      <c r="V7714" s="10"/>
      <c r="W7714" s="10"/>
      <c r="X7714" s="10"/>
    </row>
    <row r="7715" spans="1:24" hidden="1" x14ac:dyDescent="0.2">
      <c r="A7715" s="3">
        <v>45814</v>
      </c>
      <c r="B7715" s="9">
        <v>-41.02</v>
      </c>
      <c r="C7715" s="9" t="s">
        <v>172</v>
      </c>
      <c r="D7715" s="10"/>
      <c r="E7715" s="9" t="s">
        <v>4080</v>
      </c>
      <c r="F7715" s="9" t="s">
        <v>8</v>
      </c>
      <c r="G7715" s="10"/>
      <c r="H7715" s="9" t="s">
        <v>3744</v>
      </c>
      <c r="I7715" s="10"/>
      <c r="J7715" s="10"/>
      <c r="K7715" s="10"/>
      <c r="L7715" s="10"/>
      <c r="M7715" s="10"/>
      <c r="N7715" s="10"/>
      <c r="O7715" s="10"/>
      <c r="P7715" s="10"/>
      <c r="Q7715" s="10"/>
      <c r="R7715" s="10"/>
      <c r="S7715" s="10"/>
      <c r="T7715" s="10"/>
      <c r="U7715" s="10"/>
      <c r="V7715" s="10"/>
      <c r="W7715" s="10"/>
      <c r="X7715" s="10"/>
    </row>
    <row r="7716" spans="1:24" hidden="1" x14ac:dyDescent="0.2">
      <c r="A7716" s="3">
        <v>45875</v>
      </c>
      <c r="B7716" s="9">
        <v>-21</v>
      </c>
      <c r="C7716" s="9" t="s">
        <v>172</v>
      </c>
      <c r="D7716" s="10"/>
      <c r="E7716" s="9" t="s">
        <v>4466</v>
      </c>
      <c r="F7716" s="9" t="s">
        <v>8</v>
      </c>
      <c r="G7716" s="10"/>
      <c r="H7716" s="9" t="s">
        <v>3744</v>
      </c>
      <c r="I7716" s="10"/>
      <c r="J7716" s="10"/>
      <c r="K7716" s="10"/>
      <c r="L7716" s="10"/>
      <c r="M7716" s="10"/>
      <c r="N7716" s="10"/>
      <c r="O7716" s="10"/>
      <c r="P7716" s="10"/>
      <c r="Q7716" s="10"/>
      <c r="R7716" s="10"/>
      <c r="S7716" s="10"/>
      <c r="T7716" s="10"/>
      <c r="U7716" s="10"/>
      <c r="V7716" s="10"/>
      <c r="W7716" s="10"/>
      <c r="X7716" s="10"/>
    </row>
    <row r="7717" spans="1:24" hidden="1" x14ac:dyDescent="0.2">
      <c r="A7717" s="3">
        <v>45906</v>
      </c>
      <c r="B7717" s="9">
        <v>-44.35</v>
      </c>
      <c r="C7717" s="9" t="s">
        <v>172</v>
      </c>
      <c r="D7717" s="10"/>
      <c r="E7717" s="9" t="s">
        <v>4676</v>
      </c>
      <c r="F7717" s="9" t="s">
        <v>8</v>
      </c>
      <c r="G7717" s="10"/>
      <c r="H7717" s="9" t="s">
        <v>3744</v>
      </c>
      <c r="I7717" s="10"/>
      <c r="J7717" s="10"/>
      <c r="K7717" s="10"/>
      <c r="L7717" s="10"/>
      <c r="M7717" s="10"/>
      <c r="N7717" s="10"/>
      <c r="O7717" s="10"/>
      <c r="P7717" s="10"/>
      <c r="Q7717" s="10"/>
      <c r="R7717" s="10"/>
      <c r="S7717" s="10"/>
      <c r="T7717" s="10"/>
      <c r="U7717" s="10"/>
      <c r="V7717" s="10"/>
      <c r="W7717" s="10"/>
      <c r="X7717" s="10"/>
    </row>
    <row r="7718" spans="1:24" hidden="1" x14ac:dyDescent="0.2">
      <c r="A7718" s="3">
        <v>45846</v>
      </c>
      <c r="B7718" s="9">
        <v>-157.19</v>
      </c>
      <c r="C7718" s="9" t="s">
        <v>172</v>
      </c>
      <c r="D7718" s="10"/>
      <c r="E7718" s="9" t="s">
        <v>4271</v>
      </c>
      <c r="F7718" s="9" t="s">
        <v>8</v>
      </c>
      <c r="G7718" s="10"/>
      <c r="H7718" s="9" t="s">
        <v>3744</v>
      </c>
      <c r="I7718" s="10"/>
      <c r="J7718" s="10"/>
      <c r="K7718" s="10"/>
      <c r="L7718" s="10"/>
      <c r="M7718" s="10"/>
      <c r="N7718" s="10"/>
      <c r="O7718" s="10"/>
      <c r="P7718" s="10"/>
      <c r="Q7718" s="10"/>
      <c r="R7718" s="10"/>
      <c r="S7718" s="10"/>
      <c r="T7718" s="10"/>
      <c r="U7718" s="10"/>
      <c r="V7718" s="10"/>
      <c r="W7718" s="10"/>
      <c r="X7718" s="10"/>
    </row>
    <row r="7719" spans="1:24" hidden="1" x14ac:dyDescent="0.2">
      <c r="A7719" s="3">
        <v>46000</v>
      </c>
      <c r="B7719" s="9">
        <v>-22</v>
      </c>
      <c r="C7719" s="9" t="s">
        <v>172</v>
      </c>
      <c r="D7719" s="10"/>
      <c r="E7719" s="9" t="s">
        <v>5389</v>
      </c>
      <c r="F7719" s="9" t="s">
        <v>8</v>
      </c>
      <c r="G7719" s="10"/>
      <c r="H7719" s="9" t="s">
        <v>3744</v>
      </c>
      <c r="I7719" s="10"/>
      <c r="J7719" s="10"/>
      <c r="K7719" s="10"/>
      <c r="L7719" s="10"/>
      <c r="M7719" s="10"/>
      <c r="N7719" s="10"/>
      <c r="O7719" s="10"/>
      <c r="P7719" s="10"/>
      <c r="Q7719" s="10"/>
      <c r="R7719" s="10"/>
      <c r="S7719" s="10"/>
      <c r="T7719" s="10"/>
      <c r="U7719" s="10"/>
      <c r="V7719" s="10"/>
      <c r="W7719" s="10"/>
      <c r="X7719" s="10"/>
    </row>
    <row r="7720" spans="1:24" hidden="1" x14ac:dyDescent="0.2">
      <c r="A7720" s="3">
        <v>45785</v>
      </c>
      <c r="B7720" s="9">
        <v>-28.7</v>
      </c>
      <c r="C7720" s="9" t="s">
        <v>172</v>
      </c>
      <c r="D7720" s="10"/>
      <c r="E7720" s="9" t="s">
        <v>3881</v>
      </c>
      <c r="F7720" s="9" t="s">
        <v>8</v>
      </c>
      <c r="G7720" s="10"/>
      <c r="H7720" s="9" t="s">
        <v>3744</v>
      </c>
      <c r="I7720" s="10"/>
      <c r="J7720" s="10"/>
      <c r="K7720" s="10"/>
      <c r="L7720" s="10"/>
      <c r="M7720" s="10"/>
      <c r="N7720" s="10"/>
      <c r="O7720" s="10"/>
      <c r="P7720" s="10"/>
      <c r="Q7720" s="10"/>
      <c r="R7720" s="10"/>
      <c r="S7720" s="10"/>
      <c r="T7720" s="10"/>
      <c r="U7720" s="10"/>
      <c r="V7720" s="10"/>
      <c r="W7720" s="10"/>
      <c r="X7720" s="10"/>
    </row>
    <row r="7721" spans="1:24" hidden="1" x14ac:dyDescent="0.2">
      <c r="A7721" s="3">
        <v>45846</v>
      </c>
      <c r="B7721" s="9">
        <v>-19</v>
      </c>
      <c r="C7721" s="9" t="s">
        <v>172</v>
      </c>
      <c r="D7721" s="10"/>
      <c r="E7721" s="9" t="s">
        <v>4272</v>
      </c>
      <c r="F7721" s="9" t="s">
        <v>8</v>
      </c>
      <c r="G7721" s="10"/>
      <c r="H7721" s="9" t="s">
        <v>3744</v>
      </c>
      <c r="I7721" s="10"/>
      <c r="J7721" s="10"/>
      <c r="K7721" s="10"/>
      <c r="L7721" s="10"/>
      <c r="M7721" s="10"/>
      <c r="N7721" s="10"/>
      <c r="O7721" s="10"/>
      <c r="P7721" s="10"/>
      <c r="Q7721" s="10"/>
      <c r="R7721" s="10"/>
      <c r="S7721" s="10"/>
      <c r="T7721" s="10"/>
      <c r="U7721" s="10"/>
      <c r="V7721" s="10"/>
      <c r="W7721" s="10"/>
      <c r="X7721" s="10"/>
    </row>
    <row r="7722" spans="1:24" hidden="1" x14ac:dyDescent="0.2">
      <c r="A7722" s="3">
        <v>45877</v>
      </c>
      <c r="B7722" s="9">
        <v>-38.4</v>
      </c>
      <c r="C7722" s="9" t="s">
        <v>172</v>
      </c>
      <c r="D7722" s="10"/>
      <c r="E7722" s="9" t="s">
        <v>4477</v>
      </c>
      <c r="F7722" s="9" t="s">
        <v>8</v>
      </c>
      <c r="G7722" s="10"/>
      <c r="H7722" s="9" t="s">
        <v>3744</v>
      </c>
      <c r="I7722" s="10"/>
      <c r="J7722" s="10"/>
      <c r="K7722" s="10"/>
      <c r="L7722" s="10"/>
      <c r="M7722" s="10"/>
      <c r="N7722" s="10"/>
      <c r="O7722" s="10"/>
      <c r="P7722" s="10"/>
      <c r="Q7722" s="10"/>
      <c r="R7722" s="10"/>
      <c r="S7722" s="10"/>
      <c r="T7722" s="10"/>
      <c r="U7722" s="10"/>
      <c r="V7722" s="10"/>
      <c r="W7722" s="10"/>
      <c r="X7722" s="10"/>
    </row>
    <row r="7723" spans="1:24" hidden="1" x14ac:dyDescent="0.2">
      <c r="A7723" s="3">
        <v>45877</v>
      </c>
      <c r="B7723" s="9">
        <v>-29.9</v>
      </c>
      <c r="C7723" s="9" t="s">
        <v>172</v>
      </c>
      <c r="D7723" s="10"/>
      <c r="E7723" s="9" t="s">
        <v>4477</v>
      </c>
      <c r="F7723" s="9" t="s">
        <v>8</v>
      </c>
      <c r="G7723" s="10"/>
      <c r="H7723" s="9" t="s">
        <v>3744</v>
      </c>
      <c r="I7723" s="10"/>
      <c r="J7723" s="10"/>
      <c r="K7723" s="10"/>
      <c r="L7723" s="10"/>
      <c r="M7723" s="10"/>
      <c r="N7723" s="10"/>
      <c r="O7723" s="10"/>
      <c r="P7723" s="10"/>
      <c r="Q7723" s="10"/>
      <c r="R7723" s="10"/>
      <c r="S7723" s="10"/>
      <c r="T7723" s="10"/>
      <c r="U7723" s="10"/>
      <c r="V7723" s="10"/>
      <c r="W7723" s="10"/>
      <c r="X7723" s="10"/>
    </row>
    <row r="7724" spans="1:24" hidden="1" x14ac:dyDescent="0.2">
      <c r="A7724" s="3">
        <v>45909</v>
      </c>
      <c r="B7724" s="9">
        <v>-37.799999999999997</v>
      </c>
      <c r="C7724" s="9" t="s">
        <v>172</v>
      </c>
      <c r="D7724" s="10"/>
      <c r="E7724" s="9" t="s">
        <v>4692</v>
      </c>
      <c r="F7724" s="9" t="s">
        <v>8</v>
      </c>
      <c r="G7724" s="10"/>
      <c r="H7724" s="9" t="s">
        <v>3744</v>
      </c>
      <c r="I7724" s="10"/>
      <c r="J7724" s="10"/>
      <c r="K7724" s="10"/>
      <c r="L7724" s="10"/>
      <c r="M7724" s="10"/>
      <c r="N7724" s="10"/>
      <c r="O7724" s="10"/>
      <c r="P7724" s="10"/>
      <c r="Q7724" s="10"/>
      <c r="R7724" s="10"/>
      <c r="S7724" s="10"/>
      <c r="T7724" s="10"/>
      <c r="U7724" s="10"/>
      <c r="V7724" s="10"/>
      <c r="W7724" s="10"/>
      <c r="X7724" s="10"/>
    </row>
    <row r="7725" spans="1:24" hidden="1" x14ac:dyDescent="0.2">
      <c r="A7725" s="3">
        <v>45786</v>
      </c>
      <c r="B7725" s="9">
        <v>-23.25</v>
      </c>
      <c r="C7725" s="9" t="s">
        <v>172</v>
      </c>
      <c r="D7725" s="10"/>
      <c r="E7725" s="9" t="s">
        <v>3890</v>
      </c>
      <c r="F7725" s="9" t="s">
        <v>8</v>
      </c>
      <c r="G7725" s="10"/>
      <c r="H7725" s="9" t="s">
        <v>3744</v>
      </c>
      <c r="I7725" s="10"/>
      <c r="J7725" s="10"/>
      <c r="K7725" s="10"/>
      <c r="L7725" s="10"/>
      <c r="M7725" s="10"/>
      <c r="N7725" s="10"/>
      <c r="O7725" s="10"/>
      <c r="P7725" s="10"/>
      <c r="Q7725" s="10"/>
      <c r="R7725" s="10"/>
      <c r="S7725" s="10"/>
      <c r="T7725" s="10"/>
      <c r="U7725" s="10"/>
      <c r="V7725" s="10"/>
      <c r="W7725" s="10"/>
      <c r="X7725" s="10"/>
    </row>
    <row r="7726" spans="1:24" hidden="1" x14ac:dyDescent="0.2">
      <c r="A7726" s="3">
        <v>45818</v>
      </c>
      <c r="B7726" s="9">
        <v>-79</v>
      </c>
      <c r="C7726" s="9" t="s">
        <v>172</v>
      </c>
      <c r="D7726" s="10"/>
      <c r="E7726" s="9" t="s">
        <v>4106</v>
      </c>
      <c r="F7726" s="9" t="s">
        <v>8</v>
      </c>
      <c r="G7726" s="10"/>
      <c r="H7726" s="9" t="s">
        <v>3744</v>
      </c>
      <c r="I7726" s="10"/>
      <c r="J7726" s="10"/>
      <c r="K7726" s="10"/>
      <c r="L7726" s="10"/>
      <c r="M7726" s="10"/>
      <c r="N7726" s="10"/>
      <c r="O7726" s="10"/>
      <c r="P7726" s="10"/>
      <c r="Q7726" s="10"/>
      <c r="R7726" s="10"/>
      <c r="S7726" s="10"/>
      <c r="T7726" s="10"/>
      <c r="U7726" s="10"/>
      <c r="V7726" s="10"/>
      <c r="W7726" s="10"/>
      <c r="X7726" s="10"/>
    </row>
    <row r="7727" spans="1:24" hidden="1" x14ac:dyDescent="0.2">
      <c r="A7727" s="3">
        <v>45818</v>
      </c>
      <c r="B7727" s="9">
        <v>-16.7</v>
      </c>
      <c r="C7727" s="9" t="s">
        <v>172</v>
      </c>
      <c r="D7727" s="10"/>
      <c r="E7727" s="9" t="s">
        <v>4106</v>
      </c>
      <c r="F7727" s="9" t="s">
        <v>8</v>
      </c>
      <c r="G7727" s="10"/>
      <c r="H7727" s="9" t="s">
        <v>3744</v>
      </c>
      <c r="I7727" s="10"/>
      <c r="J7727" s="10"/>
      <c r="K7727" s="10"/>
      <c r="L7727" s="10"/>
      <c r="M7727" s="10"/>
      <c r="N7727" s="10"/>
      <c r="O7727" s="10"/>
      <c r="P7727" s="10"/>
      <c r="Q7727" s="10"/>
      <c r="R7727" s="10"/>
      <c r="S7727" s="10"/>
      <c r="T7727" s="10"/>
      <c r="U7727" s="10"/>
      <c r="V7727" s="10"/>
      <c r="W7727" s="10"/>
      <c r="X7727" s="10"/>
    </row>
    <row r="7728" spans="1:24" hidden="1" x14ac:dyDescent="0.2">
      <c r="A7728" s="3">
        <v>45847</v>
      </c>
      <c r="B7728" s="9">
        <v>-34.72</v>
      </c>
      <c r="C7728" s="9" t="s">
        <v>172</v>
      </c>
      <c r="D7728" s="10"/>
      <c r="E7728" s="9" t="s">
        <v>4287</v>
      </c>
      <c r="F7728" s="9" t="s">
        <v>8</v>
      </c>
      <c r="G7728" s="10"/>
      <c r="H7728" s="9" t="s">
        <v>3744</v>
      </c>
      <c r="I7728" s="10"/>
      <c r="J7728" s="10"/>
      <c r="K7728" s="10"/>
      <c r="L7728" s="10"/>
      <c r="M7728" s="10"/>
      <c r="N7728" s="10"/>
      <c r="O7728" s="10"/>
      <c r="P7728" s="10"/>
      <c r="Q7728" s="10"/>
      <c r="R7728" s="10"/>
      <c r="S7728" s="10"/>
      <c r="T7728" s="10"/>
      <c r="U7728" s="10"/>
      <c r="V7728" s="10"/>
      <c r="W7728" s="10"/>
      <c r="X7728" s="10"/>
    </row>
    <row r="7729" spans="1:24" hidden="1" x14ac:dyDescent="0.2">
      <c r="A7729" s="3">
        <v>45878</v>
      </c>
      <c r="B7729" s="9">
        <v>-7.9</v>
      </c>
      <c r="C7729" s="9" t="s">
        <v>172</v>
      </c>
      <c r="D7729" s="10"/>
      <c r="E7729" s="9" t="s">
        <v>4485</v>
      </c>
      <c r="F7729" s="9" t="s">
        <v>8</v>
      </c>
      <c r="G7729" s="10"/>
      <c r="H7729" s="9" t="s">
        <v>3744</v>
      </c>
      <c r="I7729" s="10"/>
      <c r="J7729" s="10"/>
      <c r="K7729" s="10"/>
      <c r="L7729" s="10"/>
      <c r="M7729" s="10"/>
      <c r="N7729" s="10"/>
      <c r="O7729" s="10"/>
      <c r="P7729" s="10"/>
      <c r="Q7729" s="10"/>
      <c r="R7729" s="10"/>
      <c r="S7729" s="10"/>
      <c r="T7729" s="10"/>
      <c r="U7729" s="10"/>
      <c r="V7729" s="10"/>
      <c r="W7729" s="10"/>
      <c r="X7729" s="10"/>
    </row>
    <row r="7730" spans="1:24" hidden="1" x14ac:dyDescent="0.2">
      <c r="A7730" s="3">
        <v>45818</v>
      </c>
      <c r="B7730" s="9">
        <v>-52.87</v>
      </c>
      <c r="C7730" s="9" t="s">
        <v>172</v>
      </c>
      <c r="D7730" s="10"/>
      <c r="E7730" s="9" t="s">
        <v>4107</v>
      </c>
      <c r="F7730" s="9" t="s">
        <v>8</v>
      </c>
      <c r="G7730" s="10"/>
      <c r="H7730" s="9" t="s">
        <v>3744</v>
      </c>
      <c r="I7730" s="10"/>
      <c r="J7730" s="10"/>
      <c r="K7730" s="10"/>
      <c r="L7730" s="10"/>
      <c r="M7730" s="10"/>
      <c r="N7730" s="10"/>
      <c r="O7730" s="10"/>
      <c r="P7730" s="10"/>
      <c r="Q7730" s="10"/>
      <c r="R7730" s="10"/>
      <c r="S7730" s="10"/>
      <c r="T7730" s="10"/>
      <c r="U7730" s="10"/>
      <c r="V7730" s="10"/>
      <c r="W7730" s="10"/>
      <c r="X7730" s="10"/>
    </row>
    <row r="7731" spans="1:24" hidden="1" x14ac:dyDescent="0.2">
      <c r="A7731" s="3">
        <v>45790</v>
      </c>
      <c r="B7731" s="9">
        <v>-58.84</v>
      </c>
      <c r="C7731" s="9" t="s">
        <v>172</v>
      </c>
      <c r="D7731" s="10"/>
      <c r="E7731" s="9" t="s">
        <v>3917</v>
      </c>
      <c r="F7731" s="9" t="s">
        <v>8</v>
      </c>
      <c r="G7731" s="10"/>
      <c r="H7731" s="9" t="s">
        <v>3744</v>
      </c>
      <c r="I7731" s="10"/>
      <c r="J7731" s="10"/>
      <c r="K7731" s="10"/>
      <c r="L7731" s="10"/>
      <c r="M7731" s="10"/>
      <c r="N7731" s="10"/>
      <c r="O7731" s="10"/>
      <c r="P7731" s="10"/>
      <c r="Q7731" s="10"/>
      <c r="R7731" s="10"/>
      <c r="S7731" s="10"/>
      <c r="T7731" s="10"/>
      <c r="U7731" s="10"/>
      <c r="V7731" s="10"/>
      <c r="W7731" s="10"/>
      <c r="X7731" s="10"/>
    </row>
    <row r="7732" spans="1:24" hidden="1" x14ac:dyDescent="0.2">
      <c r="A7732" s="3">
        <v>45849</v>
      </c>
      <c r="B7732" s="9">
        <v>-34.15</v>
      </c>
      <c r="C7732" s="9" t="s">
        <v>172</v>
      </c>
      <c r="D7732" s="10"/>
      <c r="E7732" s="9" t="s">
        <v>4303</v>
      </c>
      <c r="F7732" s="9" t="s">
        <v>8</v>
      </c>
      <c r="G7732" s="10"/>
      <c r="H7732" s="9" t="s">
        <v>3744</v>
      </c>
      <c r="I7732" s="10"/>
      <c r="J7732" s="10"/>
      <c r="K7732" s="10"/>
      <c r="L7732" s="10"/>
      <c r="M7732" s="10"/>
      <c r="N7732" s="10"/>
      <c r="O7732" s="10"/>
      <c r="P7732" s="10"/>
      <c r="Q7732" s="10"/>
      <c r="R7732" s="10"/>
      <c r="S7732" s="10"/>
      <c r="T7732" s="10"/>
      <c r="U7732" s="10"/>
      <c r="V7732" s="10"/>
      <c r="W7732" s="10"/>
      <c r="X7732" s="10"/>
    </row>
    <row r="7733" spans="1:24" hidden="1" x14ac:dyDescent="0.2">
      <c r="A7733" s="3">
        <v>45881</v>
      </c>
      <c r="B7733" s="9">
        <v>-100.37</v>
      </c>
      <c r="C7733" s="9" t="s">
        <v>172</v>
      </c>
      <c r="D7733" s="10"/>
      <c r="E7733" s="9" t="s">
        <v>4498</v>
      </c>
      <c r="F7733" s="9" t="s">
        <v>8</v>
      </c>
      <c r="G7733" s="10"/>
      <c r="H7733" s="9" t="s">
        <v>3744</v>
      </c>
      <c r="I7733" s="10"/>
      <c r="J7733" s="10"/>
      <c r="K7733" s="10"/>
      <c r="L7733" s="10"/>
      <c r="M7733" s="10"/>
      <c r="N7733" s="10"/>
      <c r="O7733" s="10"/>
      <c r="P7733" s="10"/>
      <c r="Q7733" s="10"/>
      <c r="R7733" s="10"/>
      <c r="S7733" s="10"/>
      <c r="T7733" s="10"/>
      <c r="U7733" s="10"/>
      <c r="V7733" s="10"/>
      <c r="W7733" s="10"/>
      <c r="X7733" s="10"/>
    </row>
    <row r="7734" spans="1:24" hidden="1" x14ac:dyDescent="0.2">
      <c r="A7734" s="3">
        <v>45941</v>
      </c>
      <c r="B7734" s="9">
        <v>-50.03</v>
      </c>
      <c r="C7734" s="9" t="s">
        <v>172</v>
      </c>
      <c r="D7734" s="10"/>
      <c r="E7734" s="9" t="s">
        <v>4881</v>
      </c>
      <c r="F7734" s="9" t="s">
        <v>8</v>
      </c>
      <c r="G7734" s="10"/>
      <c r="H7734" s="9" t="s">
        <v>3744</v>
      </c>
      <c r="I7734" s="10"/>
      <c r="J7734" s="10"/>
      <c r="K7734" s="10"/>
      <c r="L7734" s="10"/>
      <c r="M7734" s="10"/>
      <c r="N7734" s="10"/>
      <c r="O7734" s="10"/>
      <c r="P7734" s="10"/>
      <c r="Q7734" s="10"/>
      <c r="R7734" s="10"/>
      <c r="S7734" s="10"/>
      <c r="T7734" s="10"/>
      <c r="U7734" s="10"/>
      <c r="V7734" s="10"/>
      <c r="W7734" s="10"/>
      <c r="X7734" s="10"/>
    </row>
    <row r="7735" spans="1:24" hidden="1" x14ac:dyDescent="0.2">
      <c r="A7735" s="3">
        <v>45820</v>
      </c>
      <c r="B7735" s="9">
        <v>-59.36</v>
      </c>
      <c r="C7735" s="9" t="s">
        <v>172</v>
      </c>
      <c r="D7735" s="10"/>
      <c r="E7735" s="9" t="s">
        <v>4114</v>
      </c>
      <c r="F7735" s="9" t="s">
        <v>8</v>
      </c>
      <c r="G7735" s="10"/>
      <c r="H7735" s="9" t="s">
        <v>3744</v>
      </c>
      <c r="I7735" s="10"/>
      <c r="J7735" s="10"/>
      <c r="K7735" s="10"/>
      <c r="L7735" s="10"/>
      <c r="M7735" s="10"/>
      <c r="N7735" s="10"/>
      <c r="O7735" s="10"/>
      <c r="P7735" s="10"/>
      <c r="Q7735" s="10"/>
      <c r="R7735" s="10"/>
      <c r="S7735" s="10"/>
      <c r="T7735" s="10"/>
      <c r="U7735" s="10"/>
      <c r="V7735" s="10"/>
      <c r="W7735" s="10"/>
      <c r="X7735" s="10"/>
    </row>
    <row r="7736" spans="1:24" hidden="1" x14ac:dyDescent="0.2">
      <c r="A7736" s="3">
        <v>45850</v>
      </c>
      <c r="B7736" s="9">
        <v>-42.29</v>
      </c>
      <c r="C7736" s="9" t="s">
        <v>172</v>
      </c>
      <c r="D7736" s="10"/>
      <c r="E7736" s="9" t="s">
        <v>4313</v>
      </c>
      <c r="F7736" s="9" t="s">
        <v>8</v>
      </c>
      <c r="G7736" s="10"/>
      <c r="H7736" s="9" t="s">
        <v>3744</v>
      </c>
      <c r="I7736" s="10"/>
      <c r="J7736" s="10"/>
      <c r="K7736" s="10"/>
      <c r="L7736" s="10"/>
      <c r="M7736" s="10"/>
      <c r="N7736" s="10"/>
      <c r="O7736" s="10"/>
      <c r="P7736" s="10"/>
      <c r="Q7736" s="10"/>
      <c r="R7736" s="10"/>
      <c r="S7736" s="10"/>
      <c r="T7736" s="10"/>
      <c r="U7736" s="10"/>
      <c r="V7736" s="10"/>
      <c r="W7736" s="10"/>
      <c r="X7736" s="10"/>
    </row>
    <row r="7737" spans="1:24" hidden="1" x14ac:dyDescent="0.2">
      <c r="A7737" s="3">
        <v>45850</v>
      </c>
      <c r="B7737" s="9">
        <v>-123.85</v>
      </c>
      <c r="C7737" s="9" t="s">
        <v>172</v>
      </c>
      <c r="D7737" s="10"/>
      <c r="E7737" s="9" t="s">
        <v>4313</v>
      </c>
      <c r="F7737" s="9" t="s">
        <v>8</v>
      </c>
      <c r="G7737" s="10"/>
      <c r="H7737" s="9" t="s">
        <v>3744</v>
      </c>
      <c r="I7737" s="10"/>
      <c r="J7737" s="10"/>
      <c r="K7737" s="10"/>
      <c r="L7737" s="10"/>
      <c r="M7737" s="10"/>
      <c r="N7737" s="10"/>
      <c r="O7737" s="10"/>
      <c r="P7737" s="10"/>
      <c r="Q7737" s="10"/>
      <c r="R7737" s="10"/>
      <c r="S7737" s="10"/>
      <c r="T7737" s="10"/>
      <c r="U7737" s="10"/>
      <c r="V7737" s="10"/>
      <c r="W7737" s="10"/>
      <c r="X7737" s="10"/>
    </row>
    <row r="7738" spans="1:24" hidden="1" x14ac:dyDescent="0.2">
      <c r="A7738" s="3">
        <v>45881</v>
      </c>
      <c r="B7738" s="9">
        <v>-57.65</v>
      </c>
      <c r="C7738" s="9" t="s">
        <v>172</v>
      </c>
      <c r="D7738" s="10"/>
      <c r="E7738" s="9" t="s">
        <v>4499</v>
      </c>
      <c r="F7738" s="9" t="s">
        <v>8</v>
      </c>
      <c r="G7738" s="10"/>
      <c r="H7738" s="9" t="s">
        <v>3744</v>
      </c>
      <c r="I7738" s="10"/>
      <c r="J7738" s="10"/>
      <c r="K7738" s="10"/>
      <c r="L7738" s="10"/>
      <c r="M7738" s="10"/>
      <c r="N7738" s="10"/>
      <c r="O7738" s="10"/>
      <c r="P7738" s="10"/>
      <c r="Q7738" s="10"/>
      <c r="R7738" s="10"/>
      <c r="S7738" s="10"/>
      <c r="T7738" s="10"/>
      <c r="U7738" s="10"/>
      <c r="V7738" s="10"/>
      <c r="W7738" s="10"/>
      <c r="X7738" s="10"/>
    </row>
    <row r="7739" spans="1:24" hidden="1" x14ac:dyDescent="0.2">
      <c r="A7739" s="3">
        <v>45944</v>
      </c>
      <c r="B7739" s="9">
        <v>-22.3</v>
      </c>
      <c r="C7739" s="9" t="s">
        <v>172</v>
      </c>
      <c r="D7739" s="10"/>
      <c r="E7739" s="9" t="s">
        <v>4903</v>
      </c>
      <c r="F7739" s="9" t="s">
        <v>8</v>
      </c>
      <c r="G7739" s="10"/>
      <c r="H7739" s="9" t="s">
        <v>3744</v>
      </c>
      <c r="I7739" s="10"/>
      <c r="J7739" s="10"/>
      <c r="K7739" s="10"/>
      <c r="L7739" s="10"/>
      <c r="M7739" s="10"/>
      <c r="N7739" s="10"/>
      <c r="O7739" s="10"/>
      <c r="P7739" s="10"/>
      <c r="Q7739" s="10"/>
      <c r="R7739" s="10"/>
      <c r="S7739" s="10"/>
      <c r="T7739" s="10"/>
      <c r="U7739" s="10"/>
      <c r="V7739" s="10"/>
      <c r="W7739" s="10"/>
      <c r="X7739" s="10"/>
    </row>
    <row r="7740" spans="1:24" hidden="1" x14ac:dyDescent="0.2">
      <c r="A7740" s="3">
        <v>46004</v>
      </c>
      <c r="B7740" s="9">
        <v>-31</v>
      </c>
      <c r="C7740" s="9" t="s">
        <v>172</v>
      </c>
      <c r="D7740" s="10"/>
      <c r="E7740" s="9" t="s">
        <v>5408</v>
      </c>
      <c r="F7740" s="9" t="s">
        <v>8</v>
      </c>
      <c r="G7740" s="10"/>
      <c r="H7740" s="9" t="s">
        <v>3744</v>
      </c>
      <c r="I7740" s="10"/>
      <c r="J7740" s="10"/>
      <c r="K7740" s="10"/>
      <c r="L7740" s="10"/>
      <c r="M7740" s="10"/>
      <c r="N7740" s="10"/>
      <c r="O7740" s="10"/>
      <c r="P7740" s="10"/>
      <c r="Q7740" s="10"/>
      <c r="R7740" s="10"/>
      <c r="S7740" s="10"/>
      <c r="T7740" s="10"/>
      <c r="U7740" s="10"/>
      <c r="V7740" s="10"/>
      <c r="W7740" s="10"/>
      <c r="X7740" s="10"/>
    </row>
    <row r="7741" spans="1:24" hidden="1" x14ac:dyDescent="0.2">
      <c r="A7741" s="3">
        <v>45791</v>
      </c>
      <c r="B7741" s="9">
        <v>-34</v>
      </c>
      <c r="C7741" s="9" t="s">
        <v>172</v>
      </c>
      <c r="D7741" s="10"/>
      <c r="E7741" s="9" t="s">
        <v>3931</v>
      </c>
      <c r="F7741" s="9" t="s">
        <v>8</v>
      </c>
      <c r="G7741" s="10"/>
      <c r="H7741" s="9" t="s">
        <v>3744</v>
      </c>
      <c r="I7741" s="10"/>
      <c r="J7741" s="10"/>
      <c r="K7741" s="10"/>
      <c r="L7741" s="10"/>
      <c r="M7741" s="10"/>
      <c r="N7741" s="10"/>
      <c r="O7741" s="10"/>
      <c r="P7741" s="10"/>
      <c r="Q7741" s="10"/>
      <c r="R7741" s="10"/>
      <c r="S7741" s="10"/>
      <c r="T7741" s="10"/>
      <c r="U7741" s="10"/>
      <c r="V7741" s="10"/>
      <c r="W7741" s="10"/>
      <c r="X7741" s="10"/>
    </row>
    <row r="7742" spans="1:24" hidden="1" x14ac:dyDescent="0.2">
      <c r="A7742" s="3">
        <v>45791</v>
      </c>
      <c r="B7742" s="9">
        <v>-61.17</v>
      </c>
      <c r="C7742" s="9" t="s">
        <v>172</v>
      </c>
      <c r="D7742" s="10"/>
      <c r="E7742" s="9" t="s">
        <v>3931</v>
      </c>
      <c r="F7742" s="9" t="s">
        <v>8</v>
      </c>
      <c r="G7742" s="10"/>
      <c r="H7742" s="9" t="s">
        <v>3744</v>
      </c>
      <c r="I7742" s="10"/>
      <c r="J7742" s="10"/>
      <c r="K7742" s="10"/>
      <c r="L7742" s="10"/>
      <c r="M7742" s="10"/>
      <c r="N7742" s="10"/>
      <c r="O7742" s="10"/>
      <c r="P7742" s="10"/>
      <c r="Q7742" s="10"/>
      <c r="R7742" s="10"/>
      <c r="S7742" s="10"/>
      <c r="T7742" s="10"/>
      <c r="U7742" s="10"/>
      <c r="V7742" s="10"/>
      <c r="W7742" s="10"/>
      <c r="X7742" s="10"/>
    </row>
    <row r="7743" spans="1:24" hidden="1" x14ac:dyDescent="0.2">
      <c r="A7743" s="3">
        <v>45822</v>
      </c>
      <c r="B7743" s="9">
        <v>-24.15</v>
      </c>
      <c r="C7743" s="9" t="s">
        <v>172</v>
      </c>
      <c r="D7743" s="10"/>
      <c r="E7743" s="9" t="s">
        <v>4127</v>
      </c>
      <c r="F7743" s="9" t="s">
        <v>8</v>
      </c>
      <c r="G7743" s="10"/>
      <c r="H7743" s="9" t="s">
        <v>3744</v>
      </c>
      <c r="I7743" s="10"/>
      <c r="J7743" s="10"/>
      <c r="K7743" s="10"/>
      <c r="L7743" s="10"/>
      <c r="M7743" s="10"/>
      <c r="N7743" s="10"/>
      <c r="O7743" s="10"/>
      <c r="P7743" s="10"/>
      <c r="Q7743" s="10"/>
      <c r="R7743" s="10"/>
      <c r="S7743" s="10"/>
      <c r="T7743" s="10"/>
      <c r="U7743" s="10"/>
      <c r="V7743" s="10"/>
      <c r="W7743" s="10"/>
      <c r="X7743" s="10"/>
    </row>
    <row r="7744" spans="1:24" hidden="1" x14ac:dyDescent="0.2">
      <c r="A7744" s="3">
        <v>45883</v>
      </c>
      <c r="B7744" s="9">
        <v>-25.7</v>
      </c>
      <c r="C7744" s="9" t="s">
        <v>172</v>
      </c>
      <c r="D7744" s="10"/>
      <c r="E7744" s="9" t="s">
        <v>4510</v>
      </c>
      <c r="F7744" s="9" t="s">
        <v>8</v>
      </c>
      <c r="G7744" s="10"/>
      <c r="H7744" s="9" t="s">
        <v>3744</v>
      </c>
      <c r="I7744" s="10"/>
      <c r="J7744" s="10"/>
      <c r="K7744" s="10"/>
      <c r="L7744" s="10"/>
      <c r="M7744" s="10"/>
      <c r="N7744" s="10"/>
      <c r="O7744" s="10"/>
      <c r="P7744" s="10"/>
      <c r="Q7744" s="10"/>
      <c r="R7744" s="10"/>
      <c r="S7744" s="10"/>
      <c r="T7744" s="10"/>
      <c r="U7744" s="10"/>
      <c r="V7744" s="10"/>
      <c r="W7744" s="10"/>
      <c r="X7744" s="10"/>
    </row>
    <row r="7745" spans="1:24" hidden="1" x14ac:dyDescent="0.2">
      <c r="A7745" s="3">
        <v>45793</v>
      </c>
      <c r="B7745" s="9">
        <v>-37.56</v>
      </c>
      <c r="C7745" s="9" t="s">
        <v>172</v>
      </c>
      <c r="D7745" s="10"/>
      <c r="E7745" s="9" t="s">
        <v>3939</v>
      </c>
      <c r="F7745" s="9" t="s">
        <v>8</v>
      </c>
      <c r="G7745" s="10"/>
      <c r="H7745" s="9" t="s">
        <v>3744</v>
      </c>
      <c r="I7745" s="10"/>
      <c r="J7745" s="10"/>
      <c r="K7745" s="10"/>
      <c r="L7745" s="10"/>
      <c r="M7745" s="10"/>
      <c r="N7745" s="10"/>
      <c r="O7745" s="10"/>
      <c r="P7745" s="10"/>
      <c r="Q7745" s="10"/>
      <c r="R7745" s="10"/>
      <c r="S7745" s="10"/>
      <c r="T7745" s="10"/>
      <c r="U7745" s="10"/>
      <c r="V7745" s="10"/>
      <c r="W7745" s="10"/>
      <c r="X7745" s="10"/>
    </row>
    <row r="7746" spans="1:24" hidden="1" x14ac:dyDescent="0.2">
      <c r="A7746" s="3">
        <v>45793</v>
      </c>
      <c r="B7746" s="9">
        <v>-20.2</v>
      </c>
      <c r="C7746" s="9" t="s">
        <v>172</v>
      </c>
      <c r="D7746" s="10"/>
      <c r="E7746" s="9" t="s">
        <v>3939</v>
      </c>
      <c r="F7746" s="9" t="s">
        <v>8</v>
      </c>
      <c r="G7746" s="10"/>
      <c r="H7746" s="9" t="s">
        <v>3744</v>
      </c>
      <c r="I7746" s="10"/>
      <c r="J7746" s="10"/>
      <c r="K7746" s="10"/>
      <c r="L7746" s="10"/>
      <c r="M7746" s="10"/>
      <c r="N7746" s="10"/>
      <c r="O7746" s="10"/>
      <c r="P7746" s="10"/>
      <c r="Q7746" s="10"/>
      <c r="R7746" s="10"/>
      <c r="S7746" s="10"/>
      <c r="T7746" s="10"/>
      <c r="U7746" s="10"/>
      <c r="V7746" s="10"/>
      <c r="W7746" s="10"/>
      <c r="X7746" s="10"/>
    </row>
    <row r="7747" spans="1:24" hidden="1" x14ac:dyDescent="0.2">
      <c r="A7747" s="3">
        <v>45979</v>
      </c>
      <c r="B7747" s="9">
        <v>-107.75</v>
      </c>
      <c r="C7747" s="9" t="s">
        <v>172</v>
      </c>
      <c r="D7747" s="10"/>
      <c r="E7747" s="9" t="s">
        <v>5301</v>
      </c>
      <c r="F7747" s="9" t="s">
        <v>8</v>
      </c>
      <c r="G7747" s="10"/>
      <c r="H7747" s="9" t="s">
        <v>3744</v>
      </c>
      <c r="I7747" s="10"/>
      <c r="J7747" s="10"/>
      <c r="K7747" s="10"/>
      <c r="L7747" s="10"/>
      <c r="M7747" s="10"/>
      <c r="N7747" s="10"/>
      <c r="O7747" s="10"/>
      <c r="P7747" s="10"/>
      <c r="Q7747" s="10"/>
      <c r="R7747" s="10"/>
      <c r="S7747" s="10"/>
      <c r="T7747" s="10"/>
      <c r="U7747" s="10"/>
      <c r="V7747" s="10"/>
      <c r="W7747" s="10"/>
      <c r="X7747" s="10"/>
    </row>
    <row r="7748" spans="1:24" hidden="1" x14ac:dyDescent="0.2">
      <c r="A7748" s="3">
        <v>45794</v>
      </c>
      <c r="B7748" s="9">
        <v>-136.6</v>
      </c>
      <c r="C7748" s="9" t="s">
        <v>172</v>
      </c>
      <c r="D7748" s="10"/>
      <c r="E7748" s="9" t="s">
        <v>3944</v>
      </c>
      <c r="F7748" s="9" t="s">
        <v>8</v>
      </c>
      <c r="G7748" s="10"/>
      <c r="H7748" s="9" t="s">
        <v>3744</v>
      </c>
      <c r="I7748" s="10"/>
      <c r="J7748" s="10"/>
      <c r="K7748" s="10"/>
      <c r="L7748" s="10"/>
      <c r="M7748" s="10"/>
      <c r="N7748" s="10"/>
      <c r="O7748" s="10"/>
      <c r="P7748" s="10"/>
      <c r="Q7748" s="10"/>
      <c r="R7748" s="10"/>
      <c r="S7748" s="10"/>
      <c r="T7748" s="10"/>
      <c r="U7748" s="10"/>
      <c r="V7748" s="10"/>
      <c r="W7748" s="10"/>
      <c r="X7748" s="10"/>
    </row>
    <row r="7749" spans="1:24" hidden="1" x14ac:dyDescent="0.2">
      <c r="A7749" s="3">
        <v>45825</v>
      </c>
      <c r="B7749" s="9">
        <v>-439.26</v>
      </c>
      <c r="C7749" s="9" t="s">
        <v>172</v>
      </c>
      <c r="D7749" s="10"/>
      <c r="E7749" s="9" t="s">
        <v>4141</v>
      </c>
      <c r="F7749" s="9" t="s">
        <v>8</v>
      </c>
      <c r="G7749" s="10"/>
      <c r="H7749" s="9" t="s">
        <v>3744</v>
      </c>
      <c r="I7749" s="10"/>
      <c r="J7749" s="10"/>
      <c r="K7749" s="10"/>
      <c r="L7749" s="10"/>
      <c r="M7749" s="10"/>
      <c r="N7749" s="10"/>
      <c r="O7749" s="10"/>
      <c r="P7749" s="10"/>
      <c r="Q7749" s="10"/>
      <c r="R7749" s="10"/>
      <c r="S7749" s="10"/>
      <c r="T7749" s="10"/>
      <c r="U7749" s="10"/>
      <c r="V7749" s="10"/>
      <c r="W7749" s="10"/>
      <c r="X7749" s="10"/>
    </row>
    <row r="7750" spans="1:24" hidden="1" x14ac:dyDescent="0.2">
      <c r="A7750" s="3">
        <v>45855</v>
      </c>
      <c r="B7750" s="9">
        <v>-159.85</v>
      </c>
      <c r="C7750" s="9" t="s">
        <v>172</v>
      </c>
      <c r="D7750" s="10"/>
      <c r="E7750" s="9" t="s">
        <v>4333</v>
      </c>
      <c r="F7750" s="9" t="s">
        <v>8</v>
      </c>
      <c r="G7750" s="10"/>
      <c r="H7750" s="9" t="s">
        <v>3744</v>
      </c>
      <c r="I7750" s="10"/>
      <c r="J7750" s="10"/>
      <c r="K7750" s="10"/>
      <c r="L7750" s="10"/>
      <c r="M7750" s="10"/>
      <c r="N7750" s="10"/>
      <c r="O7750" s="10"/>
      <c r="P7750" s="10"/>
      <c r="Q7750" s="10"/>
      <c r="R7750" s="10"/>
      <c r="S7750" s="10"/>
      <c r="T7750" s="10"/>
      <c r="U7750" s="10"/>
      <c r="V7750" s="10"/>
      <c r="W7750" s="10"/>
      <c r="X7750" s="10"/>
    </row>
    <row r="7751" spans="1:24" hidden="1" x14ac:dyDescent="0.2">
      <c r="A7751" s="3">
        <v>45888</v>
      </c>
      <c r="B7751" s="9">
        <v>-102.65</v>
      </c>
      <c r="C7751" s="9" t="s">
        <v>172</v>
      </c>
      <c r="D7751" s="10"/>
      <c r="E7751" s="9" t="s">
        <v>4529</v>
      </c>
      <c r="F7751" s="9" t="s">
        <v>8</v>
      </c>
      <c r="G7751" s="10"/>
      <c r="H7751" s="9" t="s">
        <v>3744</v>
      </c>
      <c r="I7751" s="10"/>
      <c r="J7751" s="10"/>
      <c r="K7751" s="10"/>
      <c r="L7751" s="10"/>
      <c r="M7751" s="10"/>
      <c r="N7751" s="10"/>
      <c r="O7751" s="10"/>
      <c r="P7751" s="10"/>
      <c r="Q7751" s="10"/>
      <c r="R7751" s="10"/>
      <c r="S7751" s="10"/>
      <c r="T7751" s="10"/>
      <c r="U7751" s="10"/>
      <c r="V7751" s="10"/>
      <c r="W7751" s="10"/>
      <c r="X7751" s="10"/>
    </row>
    <row r="7752" spans="1:24" hidden="1" x14ac:dyDescent="0.2">
      <c r="A7752" s="3">
        <v>45917</v>
      </c>
      <c r="B7752" s="9">
        <v>-37.15</v>
      </c>
      <c r="C7752" s="9" t="s">
        <v>172</v>
      </c>
      <c r="D7752" s="10"/>
      <c r="E7752" s="9" t="s">
        <v>4729</v>
      </c>
      <c r="F7752" s="9" t="s">
        <v>8</v>
      </c>
      <c r="G7752" s="10"/>
      <c r="H7752" s="9" t="s">
        <v>3744</v>
      </c>
      <c r="I7752" s="10"/>
      <c r="J7752" s="10"/>
      <c r="K7752" s="10"/>
      <c r="L7752" s="10"/>
      <c r="M7752" s="10"/>
      <c r="N7752" s="10"/>
      <c r="O7752" s="10"/>
      <c r="P7752" s="10"/>
      <c r="Q7752" s="10"/>
      <c r="R7752" s="10"/>
      <c r="S7752" s="10"/>
      <c r="T7752" s="10"/>
      <c r="U7752" s="10"/>
      <c r="V7752" s="10"/>
      <c r="W7752" s="10"/>
      <c r="X7752" s="10"/>
    </row>
    <row r="7753" spans="1:24" hidden="1" x14ac:dyDescent="0.2">
      <c r="A7753" s="3">
        <v>45917</v>
      </c>
      <c r="B7753" s="9">
        <v>-11.8</v>
      </c>
      <c r="C7753" s="9" t="s">
        <v>172</v>
      </c>
      <c r="D7753" s="10"/>
      <c r="E7753" s="9" t="s">
        <v>4729</v>
      </c>
      <c r="F7753" s="9" t="s">
        <v>8</v>
      </c>
      <c r="G7753" s="10"/>
      <c r="H7753" s="9" t="s">
        <v>3744</v>
      </c>
      <c r="I7753" s="10"/>
      <c r="J7753" s="10"/>
      <c r="K7753" s="10"/>
      <c r="L7753" s="10"/>
      <c r="M7753" s="10"/>
      <c r="N7753" s="10"/>
      <c r="O7753" s="10"/>
      <c r="P7753" s="10"/>
      <c r="Q7753" s="10"/>
      <c r="R7753" s="10"/>
      <c r="S7753" s="10"/>
      <c r="T7753" s="10"/>
      <c r="U7753" s="10"/>
      <c r="V7753" s="10"/>
      <c r="W7753" s="10"/>
      <c r="X7753" s="10"/>
    </row>
    <row r="7754" spans="1:24" hidden="1" x14ac:dyDescent="0.2">
      <c r="A7754" s="3">
        <v>45826</v>
      </c>
      <c r="B7754" s="9">
        <v>-7.09</v>
      </c>
      <c r="C7754" s="9" t="s">
        <v>172</v>
      </c>
      <c r="D7754" s="10"/>
      <c r="E7754" s="9" t="s">
        <v>4148</v>
      </c>
      <c r="F7754" s="9" t="s">
        <v>8</v>
      </c>
      <c r="G7754" s="10"/>
      <c r="H7754" s="9" t="s">
        <v>3744</v>
      </c>
      <c r="I7754" s="10"/>
      <c r="J7754" s="10"/>
      <c r="K7754" s="10"/>
      <c r="L7754" s="10"/>
      <c r="M7754" s="10"/>
      <c r="N7754" s="10"/>
      <c r="O7754" s="10"/>
      <c r="P7754" s="10"/>
      <c r="Q7754" s="10"/>
      <c r="R7754" s="10"/>
      <c r="S7754" s="10"/>
      <c r="T7754" s="10"/>
      <c r="U7754" s="10"/>
      <c r="V7754" s="10"/>
      <c r="W7754" s="10"/>
      <c r="X7754" s="10"/>
    </row>
    <row r="7755" spans="1:24" hidden="1" x14ac:dyDescent="0.2">
      <c r="A7755" s="3">
        <v>45888</v>
      </c>
      <c r="B7755" s="9">
        <v>-115.41</v>
      </c>
      <c r="C7755" s="9" t="s">
        <v>172</v>
      </c>
      <c r="D7755" s="10"/>
      <c r="E7755" s="9" t="s">
        <v>4530</v>
      </c>
      <c r="F7755" s="9" t="s">
        <v>8</v>
      </c>
      <c r="G7755" s="10"/>
      <c r="H7755" s="9" t="s">
        <v>3744</v>
      </c>
      <c r="I7755" s="10"/>
      <c r="J7755" s="10"/>
      <c r="K7755" s="10"/>
      <c r="L7755" s="10"/>
      <c r="M7755" s="10"/>
      <c r="N7755" s="10"/>
      <c r="O7755" s="10"/>
      <c r="P7755" s="10"/>
      <c r="Q7755" s="10"/>
      <c r="R7755" s="10"/>
      <c r="S7755" s="10"/>
      <c r="T7755" s="10"/>
      <c r="U7755" s="10"/>
      <c r="V7755" s="10"/>
      <c r="W7755" s="10"/>
      <c r="X7755" s="10"/>
    </row>
    <row r="7756" spans="1:24" hidden="1" x14ac:dyDescent="0.2">
      <c r="A7756" s="3">
        <v>45918</v>
      </c>
      <c r="B7756" s="9">
        <v>-21.95</v>
      </c>
      <c r="C7756" s="9" t="s">
        <v>172</v>
      </c>
      <c r="D7756" s="10"/>
      <c r="E7756" s="9" t="s">
        <v>4731</v>
      </c>
      <c r="F7756" s="9" t="s">
        <v>8</v>
      </c>
      <c r="G7756" s="10"/>
      <c r="H7756" s="9" t="s">
        <v>3744</v>
      </c>
      <c r="I7756" s="10"/>
      <c r="J7756" s="10"/>
      <c r="K7756" s="10"/>
      <c r="L7756" s="10"/>
      <c r="M7756" s="10"/>
      <c r="N7756" s="10"/>
      <c r="O7756" s="10"/>
      <c r="P7756" s="10"/>
      <c r="Q7756" s="10"/>
      <c r="R7756" s="10"/>
      <c r="S7756" s="10"/>
      <c r="T7756" s="10"/>
      <c r="U7756" s="10"/>
      <c r="V7756" s="10"/>
      <c r="W7756" s="10"/>
      <c r="X7756" s="10"/>
    </row>
    <row r="7757" spans="1:24" hidden="1" x14ac:dyDescent="0.2">
      <c r="A7757" s="3">
        <v>45979</v>
      </c>
      <c r="B7757" s="9">
        <v>-141.65</v>
      </c>
      <c r="C7757" s="9" t="s">
        <v>172</v>
      </c>
      <c r="D7757" s="10"/>
      <c r="E7757" s="9" t="s">
        <v>5304</v>
      </c>
      <c r="F7757" s="9" t="s">
        <v>8</v>
      </c>
      <c r="G7757" s="10"/>
      <c r="H7757" s="9" t="s">
        <v>3744</v>
      </c>
      <c r="I7757" s="10"/>
      <c r="J7757" s="10"/>
      <c r="K7757" s="10"/>
      <c r="L7757" s="10"/>
      <c r="M7757" s="10"/>
      <c r="N7757" s="10"/>
      <c r="O7757" s="10"/>
      <c r="P7757" s="10"/>
      <c r="Q7757" s="10"/>
      <c r="R7757" s="10"/>
      <c r="S7757" s="10"/>
      <c r="T7757" s="10"/>
      <c r="U7757" s="10"/>
      <c r="V7757" s="10"/>
      <c r="W7757" s="10"/>
      <c r="X7757" s="10"/>
    </row>
    <row r="7758" spans="1:24" hidden="1" x14ac:dyDescent="0.2">
      <c r="A7758" s="3">
        <v>45797</v>
      </c>
      <c r="B7758" s="9">
        <v>-24.7</v>
      </c>
      <c r="C7758" s="9" t="s">
        <v>172</v>
      </c>
      <c r="D7758" s="10"/>
      <c r="E7758" s="9" t="s">
        <v>3959</v>
      </c>
      <c r="F7758" s="9" t="s">
        <v>8</v>
      </c>
      <c r="G7758" s="10"/>
      <c r="H7758" s="9" t="s">
        <v>3744</v>
      </c>
      <c r="I7758" s="10"/>
      <c r="J7758" s="10"/>
      <c r="K7758" s="10"/>
      <c r="L7758" s="10"/>
      <c r="M7758" s="10"/>
      <c r="N7758" s="10"/>
      <c r="O7758" s="10"/>
      <c r="P7758" s="10"/>
      <c r="Q7758" s="10"/>
      <c r="R7758" s="10"/>
      <c r="S7758" s="10"/>
      <c r="T7758" s="10"/>
      <c r="U7758" s="10"/>
      <c r="V7758" s="10"/>
      <c r="W7758" s="10"/>
      <c r="X7758" s="10"/>
    </row>
    <row r="7759" spans="1:24" hidden="1" x14ac:dyDescent="0.2">
      <c r="A7759" s="3">
        <v>45797</v>
      </c>
      <c r="B7759" s="9">
        <v>-42.56</v>
      </c>
      <c r="C7759" s="9" t="s">
        <v>172</v>
      </c>
      <c r="D7759" s="10"/>
      <c r="E7759" s="9" t="s">
        <v>3959</v>
      </c>
      <c r="F7759" s="9" t="s">
        <v>8</v>
      </c>
      <c r="G7759" s="10"/>
      <c r="H7759" s="9" t="s">
        <v>3744</v>
      </c>
      <c r="I7759" s="10"/>
      <c r="J7759" s="10"/>
      <c r="K7759" s="10"/>
      <c r="L7759" s="10"/>
      <c r="M7759" s="10"/>
      <c r="N7759" s="10"/>
      <c r="O7759" s="10"/>
      <c r="P7759" s="10"/>
      <c r="Q7759" s="10"/>
      <c r="R7759" s="10"/>
      <c r="S7759" s="10"/>
      <c r="T7759" s="10"/>
      <c r="U7759" s="10"/>
      <c r="V7759" s="10"/>
      <c r="W7759" s="10"/>
      <c r="X7759" s="10"/>
    </row>
    <row r="7760" spans="1:24" hidden="1" x14ac:dyDescent="0.2">
      <c r="A7760" s="3">
        <v>45827</v>
      </c>
      <c r="B7760" s="9">
        <v>-24.95</v>
      </c>
      <c r="C7760" s="9" t="s">
        <v>172</v>
      </c>
      <c r="D7760" s="10"/>
      <c r="E7760" s="9" t="s">
        <v>4151</v>
      </c>
      <c r="F7760" s="9" t="s">
        <v>8</v>
      </c>
      <c r="G7760" s="10"/>
      <c r="H7760" s="9" t="s">
        <v>3744</v>
      </c>
      <c r="I7760" s="10"/>
      <c r="J7760" s="10"/>
      <c r="K7760" s="10"/>
      <c r="L7760" s="10"/>
      <c r="M7760" s="10"/>
      <c r="N7760" s="10"/>
      <c r="O7760" s="10"/>
      <c r="P7760" s="10"/>
      <c r="Q7760" s="10"/>
      <c r="R7760" s="10"/>
      <c r="S7760" s="10"/>
      <c r="T7760" s="10"/>
      <c r="U7760" s="10"/>
      <c r="V7760" s="10"/>
      <c r="W7760" s="10"/>
      <c r="X7760" s="10"/>
    </row>
    <row r="7761" spans="1:24" hidden="1" x14ac:dyDescent="0.2">
      <c r="A7761" s="3">
        <v>45857</v>
      </c>
      <c r="B7761" s="9">
        <v>-51.1</v>
      </c>
      <c r="C7761" s="9" t="s">
        <v>172</v>
      </c>
      <c r="D7761" s="10"/>
      <c r="E7761" s="9" t="s">
        <v>4355</v>
      </c>
      <c r="F7761" s="9" t="s">
        <v>8</v>
      </c>
      <c r="G7761" s="10"/>
      <c r="H7761" s="9" t="s">
        <v>3744</v>
      </c>
      <c r="I7761" s="10"/>
      <c r="J7761" s="10"/>
      <c r="K7761" s="10"/>
      <c r="L7761" s="10"/>
      <c r="M7761" s="10"/>
      <c r="N7761" s="10"/>
      <c r="O7761" s="10"/>
      <c r="P7761" s="10"/>
      <c r="Q7761" s="10"/>
      <c r="R7761" s="10"/>
      <c r="S7761" s="10"/>
      <c r="T7761" s="10"/>
      <c r="U7761" s="10"/>
      <c r="V7761" s="10"/>
      <c r="W7761" s="10"/>
      <c r="X7761" s="10"/>
    </row>
    <row r="7762" spans="1:24" hidden="1" x14ac:dyDescent="0.2">
      <c r="A7762" s="3">
        <v>45857</v>
      </c>
      <c r="B7762" s="9">
        <v>-36.67</v>
      </c>
      <c r="C7762" s="9" t="s">
        <v>172</v>
      </c>
      <c r="D7762" s="10"/>
      <c r="E7762" s="9" t="s">
        <v>4355</v>
      </c>
      <c r="F7762" s="9" t="s">
        <v>8</v>
      </c>
      <c r="G7762" s="10"/>
      <c r="H7762" s="9" t="s">
        <v>3744</v>
      </c>
      <c r="I7762" s="10"/>
      <c r="J7762" s="10"/>
      <c r="K7762" s="10"/>
      <c r="L7762" s="10"/>
      <c r="M7762" s="10"/>
      <c r="N7762" s="10"/>
      <c r="O7762" s="10"/>
      <c r="P7762" s="10"/>
      <c r="Q7762" s="10"/>
      <c r="R7762" s="10"/>
      <c r="S7762" s="10"/>
      <c r="T7762" s="10"/>
      <c r="U7762" s="10"/>
      <c r="V7762" s="10"/>
      <c r="W7762" s="10"/>
      <c r="X7762" s="10"/>
    </row>
    <row r="7763" spans="1:24" hidden="1" x14ac:dyDescent="0.2">
      <c r="A7763" s="3">
        <v>45888</v>
      </c>
      <c r="B7763" s="9">
        <v>-49.21</v>
      </c>
      <c r="C7763" s="9" t="s">
        <v>172</v>
      </c>
      <c r="D7763" s="10"/>
      <c r="E7763" s="9" t="s">
        <v>4531</v>
      </c>
      <c r="F7763" s="9" t="s">
        <v>8</v>
      </c>
      <c r="G7763" s="10"/>
      <c r="H7763" s="9" t="s">
        <v>3744</v>
      </c>
      <c r="I7763" s="10"/>
      <c r="J7763" s="10"/>
      <c r="K7763" s="10"/>
      <c r="L7763" s="10"/>
      <c r="M7763" s="10"/>
      <c r="N7763" s="10"/>
      <c r="O7763" s="10"/>
      <c r="P7763" s="10"/>
      <c r="Q7763" s="10"/>
      <c r="R7763" s="10"/>
      <c r="S7763" s="10"/>
      <c r="T7763" s="10"/>
      <c r="U7763" s="10"/>
      <c r="V7763" s="10"/>
      <c r="W7763" s="10"/>
      <c r="X7763" s="10"/>
    </row>
    <row r="7764" spans="1:24" hidden="1" x14ac:dyDescent="0.2">
      <c r="A7764" s="3">
        <v>45919</v>
      </c>
      <c r="B7764" s="9">
        <v>-61.35</v>
      </c>
      <c r="C7764" s="9" t="s">
        <v>172</v>
      </c>
      <c r="D7764" s="10"/>
      <c r="E7764" s="9" t="s">
        <v>4736</v>
      </c>
      <c r="F7764" s="9" t="s">
        <v>8</v>
      </c>
      <c r="G7764" s="10"/>
      <c r="H7764" s="9" t="s">
        <v>3744</v>
      </c>
      <c r="I7764" s="10"/>
      <c r="J7764" s="10"/>
      <c r="K7764" s="10"/>
      <c r="L7764" s="10"/>
      <c r="M7764" s="10"/>
      <c r="N7764" s="10"/>
      <c r="O7764" s="10"/>
      <c r="P7764" s="10"/>
      <c r="Q7764" s="10"/>
      <c r="R7764" s="10"/>
      <c r="S7764" s="10"/>
      <c r="T7764" s="10"/>
      <c r="U7764" s="10"/>
      <c r="V7764" s="10"/>
      <c r="W7764" s="10"/>
      <c r="X7764" s="10"/>
    </row>
    <row r="7765" spans="1:24" hidden="1" x14ac:dyDescent="0.2">
      <c r="A7765" s="3">
        <v>45828</v>
      </c>
      <c r="B7765" s="9">
        <v>-81.14</v>
      </c>
      <c r="C7765" s="9" t="s">
        <v>172</v>
      </c>
      <c r="D7765" s="10"/>
      <c r="E7765" s="9" t="s">
        <v>4157</v>
      </c>
      <c r="F7765" s="9" t="s">
        <v>8</v>
      </c>
      <c r="G7765" s="10"/>
      <c r="H7765" s="9" t="s">
        <v>3744</v>
      </c>
      <c r="I7765" s="10"/>
      <c r="J7765" s="10"/>
      <c r="K7765" s="10"/>
      <c r="L7765" s="10"/>
      <c r="M7765" s="10"/>
      <c r="N7765" s="10"/>
      <c r="O7765" s="10"/>
      <c r="P7765" s="10"/>
      <c r="Q7765" s="10"/>
      <c r="R7765" s="10"/>
      <c r="S7765" s="10"/>
      <c r="T7765" s="10"/>
      <c r="U7765" s="10"/>
      <c r="V7765" s="10"/>
      <c r="W7765" s="10"/>
      <c r="X7765" s="10"/>
    </row>
    <row r="7766" spans="1:24" hidden="1" x14ac:dyDescent="0.2">
      <c r="A7766" s="3">
        <v>45799</v>
      </c>
      <c r="B7766" s="9">
        <v>-11.6</v>
      </c>
      <c r="C7766" s="9" t="s">
        <v>172</v>
      </c>
      <c r="D7766" s="10"/>
      <c r="E7766" s="9" t="s">
        <v>3980</v>
      </c>
      <c r="F7766" s="9" t="s">
        <v>8</v>
      </c>
      <c r="G7766" s="10"/>
      <c r="H7766" s="9" t="s">
        <v>3744</v>
      </c>
      <c r="I7766" s="10"/>
      <c r="J7766" s="10"/>
      <c r="K7766" s="10"/>
      <c r="L7766" s="10"/>
      <c r="M7766" s="10"/>
      <c r="N7766" s="10"/>
      <c r="O7766" s="10"/>
      <c r="P7766" s="10"/>
      <c r="Q7766" s="10"/>
      <c r="R7766" s="10"/>
      <c r="S7766" s="10"/>
      <c r="T7766" s="10"/>
      <c r="U7766" s="10"/>
      <c r="V7766" s="10"/>
      <c r="W7766" s="10"/>
      <c r="X7766" s="10"/>
    </row>
    <row r="7767" spans="1:24" hidden="1" x14ac:dyDescent="0.2">
      <c r="A7767" s="3">
        <v>45799</v>
      </c>
      <c r="B7767" s="9">
        <v>-43.85</v>
      </c>
      <c r="C7767" s="9" t="s">
        <v>172</v>
      </c>
      <c r="D7767" s="10"/>
      <c r="E7767" s="9" t="s">
        <v>3980</v>
      </c>
      <c r="F7767" s="9" t="s">
        <v>8</v>
      </c>
      <c r="G7767" s="10"/>
      <c r="H7767" s="9" t="s">
        <v>3744</v>
      </c>
      <c r="I7767" s="10"/>
      <c r="J7767" s="10"/>
      <c r="K7767" s="10"/>
      <c r="L7767" s="10"/>
      <c r="M7767" s="10"/>
      <c r="N7767" s="10"/>
      <c r="O7767" s="10"/>
      <c r="P7767" s="10"/>
      <c r="Q7767" s="10"/>
      <c r="R7767" s="10"/>
      <c r="S7767" s="10"/>
      <c r="T7767" s="10"/>
      <c r="U7767" s="10"/>
      <c r="V7767" s="10"/>
      <c r="W7767" s="10"/>
      <c r="X7767" s="10"/>
    </row>
    <row r="7768" spans="1:24" hidden="1" x14ac:dyDescent="0.2">
      <c r="A7768" s="3">
        <v>45860</v>
      </c>
      <c r="B7768" s="9">
        <v>-49.41</v>
      </c>
      <c r="C7768" s="9" t="s">
        <v>172</v>
      </c>
      <c r="D7768" s="10"/>
      <c r="E7768" s="9" t="s">
        <v>4372</v>
      </c>
      <c r="F7768" s="9" t="s">
        <v>8</v>
      </c>
      <c r="G7768" s="10"/>
      <c r="H7768" s="9" t="s">
        <v>3744</v>
      </c>
      <c r="I7768" s="10"/>
      <c r="J7768" s="10"/>
      <c r="K7768" s="10"/>
      <c r="L7768" s="10"/>
      <c r="M7768" s="10"/>
      <c r="N7768" s="10"/>
      <c r="O7768" s="10"/>
      <c r="P7768" s="10"/>
      <c r="Q7768" s="10"/>
      <c r="R7768" s="10"/>
      <c r="S7768" s="10"/>
      <c r="T7768" s="10"/>
      <c r="U7768" s="10"/>
      <c r="V7768" s="10"/>
      <c r="W7768" s="10"/>
      <c r="X7768" s="10"/>
    </row>
    <row r="7769" spans="1:24" hidden="1" x14ac:dyDescent="0.2">
      <c r="A7769" s="3">
        <v>45860</v>
      </c>
      <c r="B7769" s="9">
        <v>-119.75</v>
      </c>
      <c r="C7769" s="9" t="s">
        <v>172</v>
      </c>
      <c r="D7769" s="10"/>
      <c r="E7769" s="9" t="s">
        <v>4372</v>
      </c>
      <c r="F7769" s="9" t="s">
        <v>8</v>
      </c>
      <c r="G7769" s="10"/>
      <c r="H7769" s="9" t="s">
        <v>3744</v>
      </c>
      <c r="I7769" s="10"/>
      <c r="J7769" s="10"/>
      <c r="K7769" s="10"/>
      <c r="L7769" s="10"/>
      <c r="M7769" s="10"/>
      <c r="N7769" s="10"/>
      <c r="O7769" s="10"/>
      <c r="P7769" s="10"/>
      <c r="Q7769" s="10"/>
      <c r="R7769" s="10"/>
      <c r="S7769" s="10"/>
      <c r="T7769" s="10"/>
      <c r="U7769" s="10"/>
      <c r="V7769" s="10"/>
      <c r="W7769" s="10"/>
      <c r="X7769" s="10"/>
    </row>
    <row r="7770" spans="1:24" hidden="1" x14ac:dyDescent="0.2">
      <c r="A7770" s="3">
        <v>45800</v>
      </c>
      <c r="B7770" s="9">
        <v>-154.13</v>
      </c>
      <c r="C7770" s="9" t="s">
        <v>172</v>
      </c>
      <c r="D7770" s="10"/>
      <c r="E7770" s="9" t="s">
        <v>3986</v>
      </c>
      <c r="F7770" s="9" t="s">
        <v>8</v>
      </c>
      <c r="G7770" s="10"/>
      <c r="H7770" s="9" t="s">
        <v>3744</v>
      </c>
      <c r="I7770" s="10"/>
      <c r="J7770" s="10"/>
      <c r="K7770" s="10"/>
      <c r="L7770" s="10"/>
      <c r="M7770" s="10"/>
      <c r="N7770" s="10"/>
      <c r="O7770" s="10"/>
      <c r="P7770" s="10"/>
      <c r="Q7770" s="10"/>
      <c r="R7770" s="10"/>
      <c r="S7770" s="10"/>
      <c r="T7770" s="10"/>
      <c r="U7770" s="10"/>
      <c r="V7770" s="10"/>
      <c r="W7770" s="10"/>
      <c r="X7770" s="10"/>
    </row>
    <row r="7771" spans="1:24" hidden="1" x14ac:dyDescent="0.2">
      <c r="A7771" s="3">
        <v>45771</v>
      </c>
      <c r="B7771" s="9">
        <v>-45.7</v>
      </c>
      <c r="C7771" s="9" t="s">
        <v>172</v>
      </c>
      <c r="D7771" s="10"/>
      <c r="E7771" s="9" t="s">
        <v>3790</v>
      </c>
      <c r="F7771" s="9" t="s">
        <v>8</v>
      </c>
      <c r="G7771" s="10"/>
      <c r="H7771" s="9" t="s">
        <v>3744</v>
      </c>
      <c r="I7771" s="10"/>
      <c r="J7771" s="10"/>
      <c r="K7771" s="10"/>
      <c r="L7771" s="10"/>
      <c r="M7771" s="10"/>
      <c r="N7771" s="10"/>
      <c r="O7771" s="10"/>
      <c r="P7771" s="10"/>
      <c r="Q7771" s="10"/>
      <c r="R7771" s="10"/>
      <c r="S7771" s="10"/>
      <c r="T7771" s="10"/>
      <c r="U7771" s="10"/>
      <c r="V7771" s="10"/>
      <c r="W7771" s="10"/>
      <c r="X7771" s="10"/>
    </row>
    <row r="7772" spans="1:24" hidden="1" x14ac:dyDescent="0.2">
      <c r="A7772" s="3">
        <v>45862</v>
      </c>
      <c r="B7772" s="9">
        <v>-93.78</v>
      </c>
      <c r="C7772" s="9" t="s">
        <v>172</v>
      </c>
      <c r="D7772" s="10"/>
      <c r="E7772" s="9" t="s">
        <v>4388</v>
      </c>
      <c r="F7772" s="9" t="s">
        <v>8</v>
      </c>
      <c r="G7772" s="10"/>
      <c r="H7772" s="9" t="s">
        <v>3744</v>
      </c>
      <c r="I7772" s="10"/>
      <c r="J7772" s="10"/>
      <c r="K7772" s="10"/>
      <c r="L7772" s="10"/>
      <c r="M7772" s="10"/>
      <c r="N7772" s="10"/>
      <c r="O7772" s="10"/>
      <c r="P7772" s="10"/>
      <c r="Q7772" s="10"/>
      <c r="R7772" s="10"/>
      <c r="S7772" s="10"/>
      <c r="T7772" s="10"/>
      <c r="U7772" s="10"/>
      <c r="V7772" s="10"/>
      <c r="W7772" s="10"/>
      <c r="X7772" s="10"/>
    </row>
    <row r="7773" spans="1:24" hidden="1" x14ac:dyDescent="0.2">
      <c r="A7773" s="3">
        <v>45895</v>
      </c>
      <c r="B7773" s="9">
        <v>-24.25</v>
      </c>
      <c r="C7773" s="9" t="s">
        <v>172</v>
      </c>
      <c r="D7773" s="10"/>
      <c r="E7773" s="9" t="s">
        <v>4585</v>
      </c>
      <c r="F7773" s="9" t="s">
        <v>8</v>
      </c>
      <c r="G7773" s="10"/>
      <c r="H7773" s="9" t="s">
        <v>3744</v>
      </c>
      <c r="I7773" s="10"/>
      <c r="J7773" s="10"/>
      <c r="K7773" s="10"/>
      <c r="L7773" s="10"/>
      <c r="M7773" s="10"/>
      <c r="N7773" s="10"/>
      <c r="O7773" s="10"/>
      <c r="P7773" s="10"/>
      <c r="Q7773" s="10"/>
      <c r="R7773" s="10"/>
      <c r="S7773" s="10"/>
      <c r="T7773" s="10"/>
      <c r="U7773" s="10"/>
      <c r="V7773" s="10"/>
      <c r="W7773" s="10"/>
      <c r="X7773" s="10"/>
    </row>
    <row r="7774" spans="1:24" hidden="1" x14ac:dyDescent="0.2">
      <c r="A7774" s="3">
        <v>45804</v>
      </c>
      <c r="B7774" s="9">
        <v>-68.52</v>
      </c>
      <c r="C7774" s="9" t="s">
        <v>172</v>
      </c>
      <c r="D7774" s="10"/>
      <c r="E7774" s="9" t="s">
        <v>4010</v>
      </c>
      <c r="F7774" s="9" t="s">
        <v>8</v>
      </c>
      <c r="G7774" s="10"/>
      <c r="H7774" s="9" t="s">
        <v>3744</v>
      </c>
      <c r="I7774" s="10"/>
      <c r="J7774" s="10"/>
      <c r="K7774" s="10"/>
      <c r="L7774" s="10"/>
      <c r="M7774" s="10"/>
      <c r="N7774" s="10"/>
      <c r="O7774" s="10"/>
      <c r="P7774" s="10"/>
      <c r="Q7774" s="10"/>
      <c r="R7774" s="10"/>
      <c r="S7774" s="10"/>
      <c r="T7774" s="10"/>
      <c r="U7774" s="10"/>
      <c r="V7774" s="10"/>
      <c r="W7774" s="10"/>
      <c r="X7774" s="10"/>
    </row>
    <row r="7775" spans="1:24" hidden="1" x14ac:dyDescent="0.2">
      <c r="A7775" s="3">
        <v>45833</v>
      </c>
      <c r="B7775" s="9">
        <v>-3.75</v>
      </c>
      <c r="C7775" s="9" t="s">
        <v>172</v>
      </c>
      <c r="D7775" s="10"/>
      <c r="E7775" s="9" t="s">
        <v>4197</v>
      </c>
      <c r="F7775" s="9" t="s">
        <v>8</v>
      </c>
      <c r="G7775" s="10"/>
      <c r="H7775" s="9" t="s">
        <v>3744</v>
      </c>
      <c r="I7775" s="10"/>
      <c r="J7775" s="10"/>
      <c r="K7775" s="10"/>
      <c r="L7775" s="10"/>
      <c r="M7775" s="10"/>
      <c r="N7775" s="10"/>
      <c r="O7775" s="10"/>
      <c r="P7775" s="10"/>
      <c r="Q7775" s="10"/>
      <c r="R7775" s="10"/>
      <c r="S7775" s="10"/>
      <c r="T7775" s="10"/>
      <c r="U7775" s="10"/>
      <c r="V7775" s="10"/>
      <c r="W7775" s="10"/>
      <c r="X7775" s="10"/>
    </row>
    <row r="7776" spans="1:24" hidden="1" x14ac:dyDescent="0.2">
      <c r="A7776" s="3">
        <v>45863</v>
      </c>
      <c r="B7776" s="9">
        <v>-28</v>
      </c>
      <c r="C7776" s="9" t="s">
        <v>172</v>
      </c>
      <c r="D7776" s="10"/>
      <c r="E7776" s="9" t="s">
        <v>4393</v>
      </c>
      <c r="F7776" s="9" t="s">
        <v>8</v>
      </c>
      <c r="G7776" s="10"/>
      <c r="H7776" s="9" t="s">
        <v>3744</v>
      </c>
      <c r="I7776" s="10"/>
      <c r="J7776" s="10"/>
      <c r="K7776" s="10"/>
      <c r="L7776" s="10"/>
      <c r="M7776" s="10"/>
      <c r="N7776" s="10"/>
      <c r="O7776" s="10"/>
      <c r="P7776" s="10"/>
      <c r="Q7776" s="10"/>
      <c r="R7776" s="10"/>
      <c r="S7776" s="10"/>
      <c r="T7776" s="10"/>
      <c r="U7776" s="10"/>
      <c r="V7776" s="10"/>
      <c r="W7776" s="10"/>
      <c r="X7776" s="10"/>
    </row>
    <row r="7777" spans="1:24" hidden="1" x14ac:dyDescent="0.2">
      <c r="A7777" s="3">
        <v>45863</v>
      </c>
      <c r="B7777" s="9">
        <v>-29.15</v>
      </c>
      <c r="C7777" s="9" t="s">
        <v>172</v>
      </c>
      <c r="D7777" s="10"/>
      <c r="E7777" s="9" t="s">
        <v>4393</v>
      </c>
      <c r="F7777" s="9" t="s">
        <v>8</v>
      </c>
      <c r="G7777" s="10"/>
      <c r="H7777" s="9" t="s">
        <v>3744</v>
      </c>
      <c r="I7777" s="10"/>
      <c r="J7777" s="10"/>
      <c r="K7777" s="10"/>
      <c r="L7777" s="10"/>
      <c r="M7777" s="10"/>
      <c r="N7777" s="10"/>
      <c r="O7777" s="10"/>
      <c r="P7777" s="10"/>
      <c r="Q7777" s="10"/>
      <c r="R7777" s="10"/>
      <c r="S7777" s="10"/>
      <c r="T7777" s="10"/>
      <c r="U7777" s="10"/>
      <c r="V7777" s="10"/>
      <c r="W7777" s="10"/>
      <c r="X7777" s="10"/>
    </row>
    <row r="7778" spans="1:24" hidden="1" x14ac:dyDescent="0.2">
      <c r="A7778" s="3">
        <v>45895</v>
      </c>
      <c r="B7778" s="9">
        <v>-20.2</v>
      </c>
      <c r="C7778" s="9" t="s">
        <v>172</v>
      </c>
      <c r="D7778" s="10"/>
      <c r="E7778" s="9" t="s">
        <v>4586</v>
      </c>
      <c r="F7778" s="9" t="s">
        <v>8</v>
      </c>
      <c r="G7778" s="10"/>
      <c r="H7778" s="9" t="s">
        <v>3744</v>
      </c>
      <c r="I7778" s="10"/>
      <c r="J7778" s="10"/>
      <c r="K7778" s="10"/>
      <c r="L7778" s="10"/>
      <c r="M7778" s="10"/>
      <c r="N7778" s="10"/>
      <c r="O7778" s="10"/>
      <c r="P7778" s="10"/>
      <c r="Q7778" s="10"/>
      <c r="R7778" s="10"/>
      <c r="S7778" s="10"/>
      <c r="T7778" s="10"/>
      <c r="U7778" s="10"/>
      <c r="V7778" s="10"/>
      <c r="W7778" s="10"/>
      <c r="X7778" s="10"/>
    </row>
    <row r="7779" spans="1:24" hidden="1" x14ac:dyDescent="0.2">
      <c r="A7779" s="3">
        <v>45895</v>
      </c>
      <c r="B7779" s="9">
        <v>-56.51</v>
      </c>
      <c r="C7779" s="9" t="s">
        <v>172</v>
      </c>
      <c r="D7779" s="10"/>
      <c r="E7779" s="9" t="s">
        <v>4586</v>
      </c>
      <c r="F7779" s="9" t="s">
        <v>8</v>
      </c>
      <c r="G7779" s="10"/>
      <c r="H7779" s="9" t="s">
        <v>3744</v>
      </c>
      <c r="I7779" s="10"/>
      <c r="J7779" s="10"/>
      <c r="K7779" s="10"/>
      <c r="L7779" s="10"/>
      <c r="M7779" s="10"/>
      <c r="N7779" s="10"/>
      <c r="O7779" s="10"/>
      <c r="P7779" s="10"/>
      <c r="Q7779" s="10"/>
      <c r="R7779" s="10"/>
      <c r="S7779" s="10"/>
      <c r="T7779" s="10"/>
      <c r="U7779" s="10"/>
      <c r="V7779" s="10"/>
      <c r="W7779" s="10"/>
      <c r="X7779" s="10"/>
    </row>
    <row r="7780" spans="1:24" hidden="1" x14ac:dyDescent="0.2">
      <c r="A7780" s="3">
        <v>45986</v>
      </c>
      <c r="B7780" s="9">
        <v>-143.41</v>
      </c>
      <c r="C7780" s="9" t="s">
        <v>172</v>
      </c>
      <c r="D7780" s="10"/>
      <c r="E7780" s="9" t="s">
        <v>5339</v>
      </c>
      <c r="F7780" s="9" t="s">
        <v>8</v>
      </c>
      <c r="G7780" s="10"/>
      <c r="H7780" s="9" t="s">
        <v>3744</v>
      </c>
      <c r="I7780" s="10"/>
      <c r="J7780" s="10"/>
      <c r="K7780" s="10"/>
      <c r="L7780" s="10"/>
      <c r="M7780" s="10"/>
      <c r="N7780" s="10"/>
      <c r="O7780" s="10"/>
      <c r="P7780" s="10"/>
      <c r="Q7780" s="10"/>
      <c r="R7780" s="10"/>
      <c r="S7780" s="10"/>
      <c r="T7780" s="10"/>
      <c r="U7780" s="10"/>
      <c r="V7780" s="10"/>
      <c r="W7780" s="10"/>
      <c r="X7780" s="10"/>
    </row>
    <row r="7781" spans="1:24" hidden="1" x14ac:dyDescent="0.2">
      <c r="A7781" s="3">
        <v>45776</v>
      </c>
      <c r="B7781" s="9">
        <v>-15.57</v>
      </c>
      <c r="C7781" s="9" t="s">
        <v>172</v>
      </c>
      <c r="D7781" s="10"/>
      <c r="E7781" s="9" t="s">
        <v>3807</v>
      </c>
      <c r="F7781" s="9" t="s">
        <v>8</v>
      </c>
      <c r="G7781" s="10"/>
      <c r="H7781" s="9" t="s">
        <v>3744</v>
      </c>
      <c r="I7781" s="10"/>
      <c r="J7781" s="10"/>
      <c r="K7781" s="10"/>
      <c r="L7781" s="10"/>
      <c r="M7781" s="10"/>
      <c r="N7781" s="10"/>
      <c r="O7781" s="10"/>
      <c r="P7781" s="10"/>
      <c r="Q7781" s="10"/>
      <c r="R7781" s="10"/>
      <c r="S7781" s="10"/>
      <c r="T7781" s="10"/>
      <c r="U7781" s="10"/>
      <c r="V7781" s="10"/>
      <c r="W7781" s="10"/>
      <c r="X7781" s="10"/>
    </row>
    <row r="7782" spans="1:24" hidden="1" x14ac:dyDescent="0.2">
      <c r="A7782" s="3">
        <v>45776</v>
      </c>
      <c r="B7782" s="9">
        <v>-71.180000000000007</v>
      </c>
      <c r="C7782" s="9" t="s">
        <v>172</v>
      </c>
      <c r="D7782" s="10"/>
      <c r="E7782" s="9" t="s">
        <v>3807</v>
      </c>
      <c r="F7782" s="9" t="s">
        <v>8</v>
      </c>
      <c r="G7782" s="10"/>
      <c r="H7782" s="9" t="s">
        <v>3744</v>
      </c>
      <c r="I7782" s="10"/>
      <c r="J7782" s="10"/>
      <c r="K7782" s="10"/>
      <c r="L7782" s="10"/>
      <c r="M7782" s="10"/>
      <c r="N7782" s="10"/>
      <c r="O7782" s="10"/>
      <c r="P7782" s="10"/>
      <c r="Q7782" s="10"/>
      <c r="R7782" s="10"/>
      <c r="S7782" s="10"/>
      <c r="T7782" s="10"/>
      <c r="U7782" s="10"/>
      <c r="V7782" s="10"/>
      <c r="W7782" s="10"/>
      <c r="X7782" s="10"/>
    </row>
    <row r="7783" spans="1:24" hidden="1" x14ac:dyDescent="0.2">
      <c r="A7783" s="3">
        <v>45804</v>
      </c>
      <c r="B7783" s="9">
        <v>-28.03</v>
      </c>
      <c r="C7783" s="9" t="s">
        <v>172</v>
      </c>
      <c r="D7783" s="10"/>
      <c r="E7783" s="9" t="s">
        <v>4011</v>
      </c>
      <c r="F7783" s="9" t="s">
        <v>8</v>
      </c>
      <c r="G7783" s="10"/>
      <c r="H7783" s="9" t="s">
        <v>3744</v>
      </c>
      <c r="I7783" s="10"/>
      <c r="J7783" s="10"/>
      <c r="K7783" s="10"/>
      <c r="L7783" s="10"/>
      <c r="M7783" s="10"/>
      <c r="N7783" s="10"/>
      <c r="O7783" s="10"/>
      <c r="P7783" s="10"/>
      <c r="Q7783" s="10"/>
      <c r="R7783" s="10"/>
      <c r="S7783" s="10"/>
      <c r="T7783" s="10"/>
      <c r="U7783" s="10"/>
      <c r="V7783" s="10"/>
      <c r="W7783" s="10"/>
      <c r="X7783" s="10"/>
    </row>
    <row r="7784" spans="1:24" hidden="1" x14ac:dyDescent="0.2">
      <c r="A7784" s="3">
        <v>45834</v>
      </c>
      <c r="B7784" s="9">
        <v>-37.25</v>
      </c>
      <c r="C7784" s="9" t="s">
        <v>172</v>
      </c>
      <c r="D7784" s="10"/>
      <c r="E7784" s="9" t="s">
        <v>4202</v>
      </c>
      <c r="F7784" s="9" t="s">
        <v>8</v>
      </c>
      <c r="G7784" s="10"/>
      <c r="H7784" s="9" t="s">
        <v>3744</v>
      </c>
      <c r="I7784" s="10"/>
      <c r="J7784" s="10"/>
      <c r="K7784" s="10"/>
      <c r="L7784" s="10"/>
      <c r="M7784" s="10"/>
      <c r="N7784" s="10"/>
      <c r="O7784" s="10"/>
      <c r="P7784" s="10"/>
      <c r="Q7784" s="10"/>
      <c r="R7784" s="10"/>
      <c r="S7784" s="10"/>
      <c r="T7784" s="10"/>
      <c r="U7784" s="10"/>
      <c r="V7784" s="10"/>
      <c r="W7784" s="10"/>
      <c r="X7784" s="10"/>
    </row>
    <row r="7785" spans="1:24" hidden="1" x14ac:dyDescent="0.2">
      <c r="A7785" s="3">
        <v>45834</v>
      </c>
      <c r="B7785" s="9">
        <v>-49.69</v>
      </c>
      <c r="C7785" s="9" t="s">
        <v>172</v>
      </c>
      <c r="D7785" s="10"/>
      <c r="E7785" s="9" t="s">
        <v>4202</v>
      </c>
      <c r="F7785" s="9" t="s">
        <v>8</v>
      </c>
      <c r="G7785" s="10"/>
      <c r="H7785" s="9" t="s">
        <v>3744</v>
      </c>
      <c r="I7785" s="10"/>
      <c r="J7785" s="10"/>
      <c r="K7785" s="10"/>
      <c r="L7785" s="10"/>
      <c r="M7785" s="10"/>
      <c r="N7785" s="10"/>
      <c r="O7785" s="10"/>
      <c r="P7785" s="10"/>
      <c r="Q7785" s="10"/>
      <c r="R7785" s="10"/>
      <c r="S7785" s="10"/>
      <c r="T7785" s="10"/>
      <c r="U7785" s="10"/>
      <c r="V7785" s="10"/>
      <c r="W7785" s="10"/>
      <c r="X7785" s="10"/>
    </row>
    <row r="7786" spans="1:24" hidden="1" x14ac:dyDescent="0.2">
      <c r="A7786" s="3">
        <v>45864</v>
      </c>
      <c r="B7786" s="9">
        <v>-48.15</v>
      </c>
      <c r="C7786" s="9" t="s">
        <v>172</v>
      </c>
      <c r="D7786" s="10"/>
      <c r="E7786" s="9" t="s">
        <v>4400</v>
      </c>
      <c r="F7786" s="9" t="s">
        <v>8</v>
      </c>
      <c r="G7786" s="10"/>
      <c r="H7786" s="9" t="s">
        <v>3744</v>
      </c>
      <c r="I7786" s="10"/>
      <c r="J7786" s="10"/>
      <c r="K7786" s="10"/>
      <c r="L7786" s="10"/>
      <c r="M7786" s="10"/>
      <c r="N7786" s="10"/>
      <c r="O7786" s="10"/>
      <c r="P7786" s="10"/>
      <c r="Q7786" s="10"/>
      <c r="R7786" s="10"/>
      <c r="S7786" s="10"/>
      <c r="T7786" s="10"/>
      <c r="U7786" s="10"/>
      <c r="V7786" s="10"/>
      <c r="W7786" s="10"/>
      <c r="X7786" s="10"/>
    </row>
    <row r="7787" spans="1:24" hidden="1" x14ac:dyDescent="0.2">
      <c r="A7787" s="3">
        <v>45804</v>
      </c>
      <c r="B7787" s="9">
        <v>-113.36</v>
      </c>
      <c r="C7787" s="9" t="s">
        <v>172</v>
      </c>
      <c r="D7787" s="10"/>
      <c r="E7787" s="9" t="s">
        <v>4012</v>
      </c>
      <c r="F7787" s="9" t="s">
        <v>8</v>
      </c>
      <c r="G7787" s="10"/>
      <c r="H7787" s="9" t="s">
        <v>3744</v>
      </c>
      <c r="I7787" s="10"/>
      <c r="J7787" s="10"/>
      <c r="K7787" s="10"/>
      <c r="L7787" s="10"/>
      <c r="M7787" s="10"/>
      <c r="N7787" s="10"/>
      <c r="O7787" s="10"/>
      <c r="P7787" s="10"/>
      <c r="Q7787" s="10"/>
      <c r="R7787" s="10"/>
      <c r="S7787" s="10"/>
      <c r="T7787" s="10"/>
      <c r="U7787" s="10"/>
      <c r="V7787" s="10"/>
      <c r="W7787" s="10"/>
      <c r="X7787" s="10"/>
    </row>
    <row r="7788" spans="1:24" hidden="1" x14ac:dyDescent="0.2">
      <c r="A7788" s="3">
        <v>45896</v>
      </c>
      <c r="B7788" s="9">
        <v>-78.069999999999993</v>
      </c>
      <c r="C7788" s="9" t="s">
        <v>172</v>
      </c>
      <c r="D7788" s="10"/>
      <c r="E7788" s="9" t="s">
        <v>4594</v>
      </c>
      <c r="F7788" s="9" t="s">
        <v>8</v>
      </c>
      <c r="G7788" s="10"/>
      <c r="H7788" s="9" t="s">
        <v>3744</v>
      </c>
      <c r="I7788" s="10"/>
      <c r="J7788" s="10"/>
      <c r="K7788" s="10"/>
      <c r="L7788" s="10"/>
      <c r="M7788" s="10"/>
      <c r="N7788" s="10"/>
      <c r="O7788" s="10"/>
      <c r="P7788" s="10"/>
      <c r="Q7788" s="10"/>
      <c r="R7788" s="10"/>
      <c r="S7788" s="10"/>
      <c r="T7788" s="10"/>
      <c r="U7788" s="10"/>
      <c r="V7788" s="10"/>
      <c r="W7788" s="10"/>
      <c r="X7788" s="10"/>
    </row>
    <row r="7789" spans="1:24" hidden="1" x14ac:dyDescent="0.2">
      <c r="A7789" s="3">
        <v>45927</v>
      </c>
      <c r="B7789" s="9">
        <v>-87.13</v>
      </c>
      <c r="C7789" s="9" t="s">
        <v>172</v>
      </c>
      <c r="D7789" s="10"/>
      <c r="E7789" s="9" t="s">
        <v>4816</v>
      </c>
      <c r="F7789" s="9" t="s">
        <v>8</v>
      </c>
      <c r="G7789" s="10"/>
      <c r="H7789" s="9" t="s">
        <v>3744</v>
      </c>
      <c r="I7789" s="10"/>
      <c r="J7789" s="10"/>
      <c r="K7789" s="10"/>
      <c r="L7789" s="10"/>
      <c r="M7789" s="10"/>
      <c r="N7789" s="10"/>
      <c r="O7789" s="10"/>
      <c r="P7789" s="10"/>
      <c r="Q7789" s="10"/>
      <c r="R7789" s="10"/>
      <c r="S7789" s="10"/>
      <c r="T7789" s="10"/>
      <c r="U7789" s="10"/>
      <c r="V7789" s="10"/>
      <c r="W7789" s="10"/>
      <c r="X7789" s="10"/>
    </row>
    <row r="7790" spans="1:24" hidden="1" x14ac:dyDescent="0.2">
      <c r="A7790" s="3">
        <v>45776</v>
      </c>
      <c r="B7790" s="9">
        <v>-69.2</v>
      </c>
      <c r="C7790" s="9" t="s">
        <v>172</v>
      </c>
      <c r="D7790" s="10"/>
      <c r="E7790" s="9" t="s">
        <v>3808</v>
      </c>
      <c r="F7790" s="9" t="s">
        <v>8</v>
      </c>
      <c r="G7790" s="10"/>
      <c r="H7790" s="9" t="s">
        <v>3744</v>
      </c>
      <c r="I7790" s="10"/>
      <c r="J7790" s="10"/>
      <c r="K7790" s="10"/>
      <c r="L7790" s="10"/>
      <c r="M7790" s="10"/>
      <c r="N7790" s="10"/>
      <c r="O7790" s="10"/>
      <c r="P7790" s="10"/>
      <c r="Q7790" s="10"/>
      <c r="R7790" s="10"/>
      <c r="S7790" s="10"/>
      <c r="T7790" s="10"/>
      <c r="U7790" s="10"/>
      <c r="V7790" s="10"/>
      <c r="W7790" s="10"/>
      <c r="X7790" s="10"/>
    </row>
    <row r="7791" spans="1:24" hidden="1" x14ac:dyDescent="0.2">
      <c r="A7791" s="3">
        <v>45836</v>
      </c>
      <c r="B7791" s="9">
        <v>-51.11</v>
      </c>
      <c r="C7791" s="9" t="s">
        <v>172</v>
      </c>
      <c r="D7791" s="10"/>
      <c r="E7791" s="9" t="s">
        <v>4212</v>
      </c>
      <c r="F7791" s="9" t="s">
        <v>8</v>
      </c>
      <c r="G7791" s="10"/>
      <c r="H7791" s="9" t="s">
        <v>3744</v>
      </c>
      <c r="I7791" s="10"/>
      <c r="J7791" s="10"/>
      <c r="K7791" s="10"/>
      <c r="L7791" s="10"/>
      <c r="M7791" s="10"/>
      <c r="N7791" s="10"/>
      <c r="O7791" s="10"/>
      <c r="P7791" s="10"/>
      <c r="Q7791" s="10"/>
      <c r="R7791" s="10"/>
      <c r="S7791" s="10"/>
      <c r="T7791" s="10"/>
      <c r="U7791" s="10"/>
      <c r="V7791" s="10"/>
      <c r="W7791" s="10"/>
      <c r="X7791" s="10"/>
    </row>
    <row r="7792" spans="1:24" hidden="1" x14ac:dyDescent="0.2">
      <c r="A7792" s="3">
        <v>45867</v>
      </c>
      <c r="B7792" s="9">
        <v>-79.62</v>
      </c>
      <c r="C7792" s="9" t="s">
        <v>172</v>
      </c>
      <c r="D7792" s="10"/>
      <c r="E7792" s="9" t="s">
        <v>4421</v>
      </c>
      <c r="F7792" s="9" t="s">
        <v>8</v>
      </c>
      <c r="G7792" s="10"/>
      <c r="H7792" s="9" t="s">
        <v>3744</v>
      </c>
      <c r="I7792" s="10"/>
      <c r="J7792" s="10"/>
      <c r="K7792" s="10"/>
      <c r="L7792" s="10"/>
      <c r="M7792" s="10"/>
      <c r="N7792" s="10"/>
      <c r="O7792" s="10"/>
      <c r="P7792" s="10"/>
      <c r="Q7792" s="10"/>
      <c r="R7792" s="10"/>
      <c r="S7792" s="10"/>
      <c r="T7792" s="10"/>
      <c r="U7792" s="10"/>
      <c r="V7792" s="10"/>
      <c r="W7792" s="10"/>
      <c r="X7792" s="10"/>
    </row>
    <row r="7793" spans="1:24" hidden="1" x14ac:dyDescent="0.2">
      <c r="A7793" s="3">
        <v>45897</v>
      </c>
      <c r="B7793" s="9">
        <v>-42.5</v>
      </c>
      <c r="C7793" s="9" t="s">
        <v>172</v>
      </c>
      <c r="D7793" s="10"/>
      <c r="E7793" s="9" t="s">
        <v>4603</v>
      </c>
      <c r="F7793" s="9" t="s">
        <v>8</v>
      </c>
      <c r="G7793" s="10"/>
      <c r="H7793" s="9" t="s">
        <v>3744</v>
      </c>
      <c r="I7793" s="10"/>
      <c r="J7793" s="10"/>
      <c r="K7793" s="10"/>
      <c r="L7793" s="10"/>
      <c r="M7793" s="10"/>
      <c r="N7793" s="10"/>
      <c r="O7793" s="10"/>
      <c r="P7793" s="10"/>
      <c r="Q7793" s="10"/>
      <c r="R7793" s="10"/>
      <c r="S7793" s="10"/>
      <c r="T7793" s="10"/>
      <c r="U7793" s="10"/>
      <c r="V7793" s="10"/>
      <c r="W7793" s="10"/>
      <c r="X7793" s="10"/>
    </row>
    <row r="7794" spans="1:24" hidden="1" x14ac:dyDescent="0.2">
      <c r="A7794" s="3">
        <v>45989</v>
      </c>
      <c r="B7794" s="9">
        <v>-15.5</v>
      </c>
      <c r="C7794" s="9" t="s">
        <v>172</v>
      </c>
      <c r="D7794" s="10"/>
      <c r="E7794" s="9" t="s">
        <v>5345</v>
      </c>
      <c r="F7794" s="9" t="s">
        <v>8</v>
      </c>
      <c r="G7794" s="10"/>
      <c r="H7794" s="9" t="s">
        <v>3744</v>
      </c>
      <c r="I7794" s="10"/>
      <c r="J7794" s="10"/>
      <c r="K7794" s="10"/>
      <c r="L7794" s="10"/>
      <c r="M7794" s="10"/>
      <c r="N7794" s="10"/>
      <c r="O7794" s="10"/>
      <c r="P7794" s="10"/>
      <c r="Q7794" s="10"/>
      <c r="R7794" s="10"/>
      <c r="S7794" s="10"/>
      <c r="T7794" s="10"/>
      <c r="U7794" s="10"/>
      <c r="V7794" s="10"/>
      <c r="W7794" s="10"/>
      <c r="X7794" s="10"/>
    </row>
    <row r="7795" spans="1:24" hidden="1" x14ac:dyDescent="0.2">
      <c r="A7795" s="3">
        <v>45776</v>
      </c>
      <c r="B7795" s="9">
        <v>-37.29</v>
      </c>
      <c r="C7795" s="9" t="s">
        <v>172</v>
      </c>
      <c r="D7795" s="10"/>
      <c r="E7795" s="9" t="s">
        <v>3809</v>
      </c>
      <c r="F7795" s="9" t="s">
        <v>8</v>
      </c>
      <c r="G7795" s="10"/>
      <c r="H7795" s="9" t="s">
        <v>3744</v>
      </c>
      <c r="I7795" s="10"/>
      <c r="J7795" s="10"/>
      <c r="K7795" s="10"/>
      <c r="L7795" s="10"/>
      <c r="M7795" s="10"/>
      <c r="N7795" s="10"/>
      <c r="O7795" s="10"/>
      <c r="P7795" s="10"/>
      <c r="Q7795" s="10"/>
      <c r="R7795" s="10"/>
      <c r="S7795" s="10"/>
      <c r="T7795" s="10"/>
      <c r="U7795" s="10"/>
      <c r="V7795" s="10"/>
      <c r="W7795" s="10"/>
      <c r="X7795" s="10"/>
    </row>
    <row r="7796" spans="1:24" hidden="1" x14ac:dyDescent="0.2">
      <c r="A7796" s="3">
        <v>45806</v>
      </c>
      <c r="B7796" s="9">
        <v>-12.5</v>
      </c>
      <c r="C7796" s="9" t="s">
        <v>172</v>
      </c>
      <c r="D7796" s="10"/>
      <c r="E7796" s="9" t="s">
        <v>4033</v>
      </c>
      <c r="F7796" s="9" t="s">
        <v>8</v>
      </c>
      <c r="G7796" s="10"/>
      <c r="H7796" s="9" t="s">
        <v>3744</v>
      </c>
      <c r="I7796" s="10"/>
      <c r="J7796" s="10"/>
      <c r="K7796" s="10"/>
      <c r="L7796" s="10"/>
      <c r="M7796" s="10"/>
      <c r="N7796" s="10"/>
      <c r="O7796" s="10"/>
      <c r="P7796" s="10"/>
      <c r="Q7796" s="10"/>
      <c r="R7796" s="10"/>
      <c r="S7796" s="10"/>
      <c r="T7796" s="10"/>
      <c r="U7796" s="10"/>
      <c r="V7796" s="10"/>
      <c r="W7796" s="10"/>
      <c r="X7796" s="10"/>
    </row>
    <row r="7797" spans="1:24" hidden="1" x14ac:dyDescent="0.2">
      <c r="A7797" s="3">
        <v>45806</v>
      </c>
      <c r="B7797" s="9">
        <v>-78.39</v>
      </c>
      <c r="C7797" s="9" t="s">
        <v>172</v>
      </c>
      <c r="D7797" s="10"/>
      <c r="E7797" s="9" t="s">
        <v>4033</v>
      </c>
      <c r="F7797" s="9" t="s">
        <v>8</v>
      </c>
      <c r="G7797" s="10"/>
      <c r="H7797" s="9" t="s">
        <v>3744</v>
      </c>
      <c r="I7797" s="10"/>
      <c r="J7797" s="10"/>
      <c r="K7797" s="10"/>
      <c r="L7797" s="10"/>
      <c r="M7797" s="10"/>
      <c r="N7797" s="10"/>
      <c r="O7797" s="10"/>
      <c r="P7797" s="10"/>
      <c r="Q7797" s="10"/>
      <c r="R7797" s="10"/>
      <c r="S7797" s="10"/>
      <c r="T7797" s="10"/>
      <c r="U7797" s="10"/>
      <c r="V7797" s="10"/>
      <c r="W7797" s="10"/>
      <c r="X7797" s="10"/>
    </row>
    <row r="7798" spans="1:24" hidden="1" x14ac:dyDescent="0.2">
      <c r="A7798" s="3">
        <v>45867</v>
      </c>
      <c r="B7798" s="9">
        <v>-41.5</v>
      </c>
      <c r="C7798" s="9" t="s">
        <v>172</v>
      </c>
      <c r="D7798" s="10"/>
      <c r="E7798" s="9" t="s">
        <v>4423</v>
      </c>
      <c r="F7798" s="9" t="s">
        <v>8</v>
      </c>
      <c r="G7798" s="10"/>
      <c r="H7798" s="9" t="s">
        <v>3744</v>
      </c>
      <c r="I7798" s="10"/>
      <c r="J7798" s="10"/>
      <c r="K7798" s="10"/>
      <c r="L7798" s="10"/>
      <c r="M7798" s="10"/>
      <c r="N7798" s="10"/>
      <c r="O7798" s="10"/>
      <c r="P7798" s="10"/>
      <c r="Q7798" s="10"/>
      <c r="R7798" s="10"/>
      <c r="S7798" s="10"/>
      <c r="T7798" s="10"/>
      <c r="U7798" s="10"/>
      <c r="V7798" s="10"/>
      <c r="W7798" s="10"/>
      <c r="X7798" s="10"/>
    </row>
    <row r="7799" spans="1:24" hidden="1" x14ac:dyDescent="0.2">
      <c r="A7799" s="3">
        <v>45989</v>
      </c>
      <c r="B7799" s="9">
        <v>-23.09</v>
      </c>
      <c r="C7799" s="9" t="s">
        <v>172</v>
      </c>
      <c r="D7799" s="10"/>
      <c r="E7799" s="9" t="s">
        <v>5347</v>
      </c>
      <c r="F7799" s="9" t="s">
        <v>8</v>
      </c>
      <c r="G7799" s="10"/>
      <c r="H7799" s="9" t="s">
        <v>3744</v>
      </c>
      <c r="I7799" s="10"/>
      <c r="J7799" s="10"/>
      <c r="K7799" s="10"/>
      <c r="L7799" s="10"/>
      <c r="M7799" s="10"/>
      <c r="N7799" s="10"/>
      <c r="O7799" s="10"/>
      <c r="P7799" s="10"/>
      <c r="Q7799" s="10"/>
      <c r="R7799" s="10"/>
      <c r="S7799" s="10"/>
      <c r="T7799" s="10"/>
      <c r="U7799" s="10"/>
      <c r="V7799" s="10"/>
      <c r="W7799" s="10"/>
      <c r="X7799" s="10"/>
    </row>
    <row r="7800" spans="1:24" hidden="1" x14ac:dyDescent="0.2">
      <c r="A7800" s="3">
        <v>45777</v>
      </c>
      <c r="B7800" s="9">
        <v>-31.56</v>
      </c>
      <c r="C7800" s="9" t="s">
        <v>172</v>
      </c>
      <c r="D7800" s="10"/>
      <c r="E7800" s="9" t="s">
        <v>3819</v>
      </c>
      <c r="F7800" s="9" t="s">
        <v>8</v>
      </c>
      <c r="G7800" s="10"/>
      <c r="H7800" s="9" t="s">
        <v>3744</v>
      </c>
      <c r="I7800" s="10"/>
      <c r="J7800" s="10"/>
      <c r="K7800" s="10"/>
      <c r="L7800" s="10"/>
      <c r="M7800" s="10"/>
      <c r="N7800" s="10"/>
      <c r="O7800" s="10"/>
      <c r="P7800" s="10"/>
      <c r="Q7800" s="10"/>
      <c r="R7800" s="10"/>
      <c r="S7800" s="10"/>
      <c r="T7800" s="10"/>
      <c r="U7800" s="10"/>
      <c r="V7800" s="10"/>
      <c r="W7800" s="10"/>
      <c r="X7800" s="10"/>
    </row>
    <row r="7801" spans="1:24" hidden="1" x14ac:dyDescent="0.2">
      <c r="A7801" s="3">
        <v>45807</v>
      </c>
      <c r="B7801" s="9">
        <v>-55.85</v>
      </c>
      <c r="C7801" s="9" t="s">
        <v>172</v>
      </c>
      <c r="D7801" s="10"/>
      <c r="E7801" s="9" t="s">
        <v>4037</v>
      </c>
      <c r="F7801" s="9" t="s">
        <v>8</v>
      </c>
      <c r="G7801" s="10"/>
      <c r="H7801" s="9" t="s">
        <v>3744</v>
      </c>
      <c r="I7801" s="10"/>
      <c r="J7801" s="10"/>
      <c r="K7801" s="10"/>
      <c r="L7801" s="10"/>
      <c r="M7801" s="10"/>
      <c r="N7801" s="10"/>
      <c r="O7801" s="10"/>
      <c r="P7801" s="10"/>
      <c r="Q7801" s="10"/>
      <c r="R7801" s="10"/>
      <c r="S7801" s="10"/>
      <c r="T7801" s="10"/>
      <c r="U7801" s="10"/>
      <c r="V7801" s="10"/>
      <c r="W7801" s="10"/>
      <c r="X7801" s="10"/>
    </row>
    <row r="7802" spans="1:24" hidden="1" x14ac:dyDescent="0.2">
      <c r="A7802" s="3">
        <v>45839</v>
      </c>
      <c r="B7802" s="9">
        <v>-150.78</v>
      </c>
      <c r="C7802" s="9" t="s">
        <v>172</v>
      </c>
      <c r="D7802" s="10"/>
      <c r="E7802" s="9" t="s">
        <v>4226</v>
      </c>
      <c r="F7802" s="9" t="s">
        <v>8</v>
      </c>
      <c r="G7802" s="10"/>
      <c r="H7802" s="9" t="s">
        <v>3744</v>
      </c>
      <c r="I7802" s="10"/>
      <c r="J7802" s="10"/>
      <c r="K7802" s="10"/>
      <c r="L7802" s="10"/>
      <c r="M7802" s="10"/>
      <c r="N7802" s="10"/>
      <c r="O7802" s="10"/>
      <c r="P7802" s="10"/>
      <c r="Q7802" s="10"/>
      <c r="R7802" s="10"/>
      <c r="S7802" s="10"/>
      <c r="T7802" s="10"/>
      <c r="U7802" s="10"/>
      <c r="V7802" s="10"/>
      <c r="W7802" s="10"/>
      <c r="X7802" s="10"/>
    </row>
    <row r="7803" spans="1:24" hidden="1" x14ac:dyDescent="0.2">
      <c r="A7803" s="3">
        <v>45868</v>
      </c>
      <c r="B7803" s="9">
        <v>-46.53</v>
      </c>
      <c r="C7803" s="9" t="s">
        <v>172</v>
      </c>
      <c r="D7803" s="10"/>
      <c r="E7803" s="9" t="s">
        <v>4429</v>
      </c>
      <c r="F7803" s="9" t="s">
        <v>8</v>
      </c>
      <c r="G7803" s="10"/>
      <c r="H7803" s="9" t="s">
        <v>3744</v>
      </c>
      <c r="I7803" s="10"/>
      <c r="J7803" s="10"/>
      <c r="K7803" s="10"/>
      <c r="L7803" s="10"/>
      <c r="M7803" s="10"/>
      <c r="N7803" s="10"/>
      <c r="O7803" s="10"/>
      <c r="P7803" s="10"/>
      <c r="Q7803" s="10"/>
      <c r="R7803" s="10"/>
      <c r="S7803" s="10"/>
      <c r="T7803" s="10"/>
      <c r="U7803" s="10"/>
      <c r="V7803" s="10"/>
      <c r="W7803" s="10"/>
      <c r="X7803" s="10"/>
    </row>
    <row r="7804" spans="1:24" hidden="1" x14ac:dyDescent="0.2">
      <c r="A7804" s="3">
        <v>45899</v>
      </c>
      <c r="B7804" s="9">
        <v>-69.8</v>
      </c>
      <c r="C7804" s="9" t="s">
        <v>172</v>
      </c>
      <c r="D7804" s="10"/>
      <c r="E7804" s="9" t="s">
        <v>4621</v>
      </c>
      <c r="F7804" s="9" t="s">
        <v>8</v>
      </c>
      <c r="G7804" s="10"/>
      <c r="H7804" s="9" t="s">
        <v>3744</v>
      </c>
      <c r="I7804" s="10"/>
      <c r="J7804" s="10"/>
      <c r="K7804" s="10"/>
      <c r="L7804" s="10"/>
      <c r="M7804" s="10"/>
      <c r="N7804" s="10"/>
      <c r="O7804" s="10"/>
      <c r="P7804" s="10"/>
      <c r="Q7804" s="10"/>
      <c r="R7804" s="10"/>
      <c r="S7804" s="10"/>
      <c r="T7804" s="10"/>
      <c r="U7804" s="10"/>
      <c r="V7804" s="10"/>
      <c r="W7804" s="10"/>
      <c r="X7804" s="10"/>
    </row>
    <row r="7805" spans="1:24" hidden="1" x14ac:dyDescent="0.2">
      <c r="A7805" s="3">
        <v>45993</v>
      </c>
      <c r="B7805" s="9">
        <v>-50.4</v>
      </c>
      <c r="C7805" s="9" t="s">
        <v>172</v>
      </c>
      <c r="D7805" s="10"/>
      <c r="E7805" s="9" t="s">
        <v>5354</v>
      </c>
      <c r="F7805" s="9" t="s">
        <v>8</v>
      </c>
      <c r="G7805" s="10"/>
      <c r="H7805" s="9" t="s">
        <v>3744</v>
      </c>
      <c r="I7805" s="10"/>
      <c r="J7805" s="10"/>
      <c r="K7805" s="10"/>
      <c r="L7805" s="10"/>
      <c r="M7805" s="10"/>
      <c r="N7805" s="10"/>
      <c r="O7805" s="10"/>
      <c r="P7805" s="10"/>
      <c r="Q7805" s="10"/>
      <c r="R7805" s="10"/>
      <c r="S7805" s="10"/>
      <c r="T7805" s="10"/>
      <c r="U7805" s="10"/>
      <c r="V7805" s="10"/>
      <c r="W7805" s="10"/>
      <c r="X7805" s="10"/>
    </row>
    <row r="7806" spans="1:24" hidden="1" x14ac:dyDescent="0.2">
      <c r="A7806" s="3">
        <v>45778</v>
      </c>
      <c r="B7806" s="9">
        <v>-30.36</v>
      </c>
      <c r="C7806" s="9" t="s">
        <v>172</v>
      </c>
      <c r="D7806" s="10"/>
      <c r="E7806" s="9" t="s">
        <v>3822</v>
      </c>
      <c r="F7806" s="9" t="s">
        <v>8</v>
      </c>
      <c r="G7806" s="10"/>
      <c r="H7806" s="9" t="s">
        <v>3744</v>
      </c>
      <c r="I7806" s="10"/>
      <c r="J7806" s="10"/>
      <c r="K7806" s="10"/>
      <c r="L7806" s="10"/>
      <c r="M7806" s="10"/>
      <c r="N7806" s="10"/>
      <c r="O7806" s="10"/>
      <c r="P7806" s="10"/>
      <c r="Q7806" s="10"/>
      <c r="R7806" s="10"/>
      <c r="S7806" s="10"/>
      <c r="T7806" s="10"/>
      <c r="U7806" s="10"/>
      <c r="V7806" s="10"/>
      <c r="W7806" s="10"/>
      <c r="X7806" s="10"/>
    </row>
    <row r="7807" spans="1:24" hidden="1" x14ac:dyDescent="0.2">
      <c r="A7807" s="3">
        <v>45808</v>
      </c>
      <c r="B7807" s="9">
        <v>-23.94</v>
      </c>
      <c r="C7807" s="9" t="s">
        <v>172</v>
      </c>
      <c r="D7807" s="10"/>
      <c r="E7807" s="9" t="s">
        <v>4040</v>
      </c>
      <c r="F7807" s="9" t="s">
        <v>8</v>
      </c>
      <c r="G7807" s="10"/>
      <c r="H7807" s="9" t="s">
        <v>3744</v>
      </c>
      <c r="I7807" s="10"/>
      <c r="J7807" s="10"/>
      <c r="K7807" s="10"/>
      <c r="L7807" s="10"/>
      <c r="M7807" s="10"/>
      <c r="N7807" s="10"/>
      <c r="O7807" s="10"/>
      <c r="P7807" s="10"/>
      <c r="Q7807" s="10"/>
      <c r="R7807" s="10"/>
      <c r="S7807" s="10"/>
      <c r="T7807" s="10"/>
      <c r="U7807" s="10"/>
      <c r="V7807" s="10"/>
      <c r="W7807" s="10"/>
      <c r="X7807" s="10"/>
    </row>
    <row r="7808" spans="1:24" hidden="1" x14ac:dyDescent="0.2">
      <c r="A7808" s="3">
        <v>45839</v>
      </c>
      <c r="B7808" s="9">
        <v>-50.65</v>
      </c>
      <c r="C7808" s="9" t="s">
        <v>172</v>
      </c>
      <c r="D7808" s="10"/>
      <c r="E7808" s="9" t="s">
        <v>4227</v>
      </c>
      <c r="F7808" s="9" t="s">
        <v>8</v>
      </c>
      <c r="G7808" s="10"/>
      <c r="H7808" s="9" t="s">
        <v>3744</v>
      </c>
      <c r="I7808" s="10"/>
      <c r="J7808" s="10"/>
      <c r="K7808" s="10"/>
      <c r="L7808" s="10"/>
      <c r="M7808" s="10"/>
      <c r="N7808" s="10"/>
      <c r="O7808" s="10"/>
      <c r="P7808" s="10"/>
      <c r="Q7808" s="10"/>
      <c r="R7808" s="10"/>
      <c r="S7808" s="10"/>
      <c r="T7808" s="10"/>
      <c r="U7808" s="10"/>
      <c r="V7808" s="10"/>
      <c r="W7808" s="10"/>
      <c r="X7808" s="10"/>
    </row>
    <row r="7809" spans="1:24" hidden="1" x14ac:dyDescent="0.2">
      <c r="A7809" s="3">
        <v>45902</v>
      </c>
      <c r="B7809" s="9">
        <v>-79.45</v>
      </c>
      <c r="C7809" s="9" t="s">
        <v>172</v>
      </c>
      <c r="D7809" s="10"/>
      <c r="E7809" s="9" t="s">
        <v>4641</v>
      </c>
      <c r="F7809" s="9" t="s">
        <v>8</v>
      </c>
      <c r="G7809" s="10"/>
      <c r="H7809" s="9" t="s">
        <v>3744</v>
      </c>
      <c r="I7809" s="10"/>
      <c r="J7809" s="10"/>
      <c r="K7809" s="10"/>
      <c r="L7809" s="10"/>
      <c r="M7809" s="10"/>
      <c r="N7809" s="10"/>
      <c r="O7809" s="10"/>
      <c r="P7809" s="10"/>
      <c r="Q7809" s="10"/>
      <c r="R7809" s="10"/>
      <c r="S7809" s="10"/>
      <c r="T7809" s="10"/>
      <c r="U7809" s="10"/>
      <c r="V7809" s="10"/>
      <c r="W7809" s="10"/>
      <c r="X7809" s="10"/>
    </row>
    <row r="7810" spans="1:24" hidden="1" x14ac:dyDescent="0.2">
      <c r="A7810" s="3">
        <v>45993</v>
      </c>
      <c r="B7810" s="9">
        <v>-60.81</v>
      </c>
      <c r="C7810" s="9" t="s">
        <v>172</v>
      </c>
      <c r="D7810" s="10"/>
      <c r="E7810" s="9" t="s">
        <v>5359</v>
      </c>
      <c r="F7810" s="9" t="s">
        <v>8</v>
      </c>
      <c r="G7810" s="10"/>
      <c r="H7810" s="9" t="s">
        <v>3744</v>
      </c>
      <c r="I7810" s="10"/>
      <c r="J7810" s="10"/>
      <c r="K7810" s="10"/>
      <c r="L7810" s="10"/>
      <c r="M7810" s="10"/>
      <c r="N7810" s="10"/>
      <c r="O7810" s="10"/>
      <c r="P7810" s="10"/>
      <c r="Q7810" s="10"/>
      <c r="R7810" s="10"/>
      <c r="S7810" s="10"/>
      <c r="T7810" s="10"/>
      <c r="U7810" s="10"/>
      <c r="V7810" s="10"/>
      <c r="W7810" s="10"/>
      <c r="X7810" s="10"/>
    </row>
    <row r="7811" spans="1:24" hidden="1" x14ac:dyDescent="0.2">
      <c r="A7811" s="3">
        <v>45840</v>
      </c>
      <c r="B7811" s="9">
        <v>-17.649999999999999</v>
      </c>
      <c r="C7811" s="9" t="s">
        <v>172</v>
      </c>
      <c r="D7811" s="10"/>
      <c r="E7811" s="9" t="s">
        <v>4236</v>
      </c>
      <c r="F7811" s="9" t="s">
        <v>8</v>
      </c>
      <c r="G7811" s="10"/>
      <c r="H7811" s="9" t="s">
        <v>3744</v>
      </c>
      <c r="I7811" s="10"/>
      <c r="J7811" s="10"/>
      <c r="K7811" s="10"/>
      <c r="L7811" s="10"/>
      <c r="M7811" s="10"/>
      <c r="N7811" s="10"/>
      <c r="O7811" s="10"/>
      <c r="P7811" s="10"/>
      <c r="Q7811" s="10"/>
      <c r="R7811" s="10"/>
      <c r="S7811" s="10"/>
      <c r="T7811" s="10"/>
      <c r="U7811" s="10"/>
      <c r="V7811" s="10"/>
      <c r="W7811" s="10"/>
      <c r="X7811" s="10"/>
    </row>
    <row r="7812" spans="1:24" hidden="1" x14ac:dyDescent="0.2">
      <c r="A7812" s="3">
        <v>45840</v>
      </c>
      <c r="B7812" s="9">
        <v>-29.2</v>
      </c>
      <c r="C7812" s="9" t="s">
        <v>172</v>
      </c>
      <c r="D7812" s="10"/>
      <c r="E7812" s="9" t="s">
        <v>4236</v>
      </c>
      <c r="F7812" s="9" t="s">
        <v>8</v>
      </c>
      <c r="G7812" s="10"/>
      <c r="H7812" s="9" t="s">
        <v>3744</v>
      </c>
      <c r="I7812" s="10"/>
      <c r="J7812" s="10"/>
      <c r="K7812" s="10"/>
      <c r="L7812" s="10"/>
      <c r="M7812" s="10"/>
      <c r="N7812" s="10"/>
      <c r="O7812" s="10"/>
      <c r="P7812" s="10"/>
      <c r="Q7812" s="10"/>
      <c r="R7812" s="10"/>
      <c r="S7812" s="10"/>
      <c r="T7812" s="10"/>
      <c r="U7812" s="10"/>
      <c r="V7812" s="10"/>
      <c r="W7812" s="10"/>
      <c r="X7812" s="10"/>
    </row>
    <row r="7813" spans="1:24" hidden="1" x14ac:dyDescent="0.2">
      <c r="A7813" s="3">
        <v>45870</v>
      </c>
      <c r="B7813" s="9">
        <v>-60.23</v>
      </c>
      <c r="C7813" s="9" t="s">
        <v>172</v>
      </c>
      <c r="D7813" s="10"/>
      <c r="E7813" s="9" t="s">
        <v>4443</v>
      </c>
      <c r="F7813" s="9" t="s">
        <v>8</v>
      </c>
      <c r="G7813" s="10"/>
      <c r="H7813" s="9" t="s">
        <v>3744</v>
      </c>
      <c r="I7813" s="10"/>
      <c r="J7813" s="10"/>
      <c r="K7813" s="10"/>
      <c r="L7813" s="10"/>
      <c r="M7813" s="10"/>
      <c r="N7813" s="10"/>
      <c r="O7813" s="10"/>
      <c r="P7813" s="10"/>
      <c r="Q7813" s="10"/>
      <c r="R7813" s="10"/>
      <c r="S7813" s="10"/>
      <c r="T7813" s="10"/>
      <c r="U7813" s="10"/>
      <c r="V7813" s="10"/>
      <c r="W7813" s="10"/>
      <c r="X7813" s="10"/>
    </row>
    <row r="7814" spans="1:24" hidden="1" x14ac:dyDescent="0.2">
      <c r="A7814" s="3">
        <v>45870</v>
      </c>
      <c r="B7814" s="9">
        <v>-20.350000000000001</v>
      </c>
      <c r="C7814" s="9" t="s">
        <v>172</v>
      </c>
      <c r="D7814" s="10"/>
      <c r="E7814" s="9" t="s">
        <v>4443</v>
      </c>
      <c r="F7814" s="9" t="s">
        <v>8</v>
      </c>
      <c r="G7814" s="10"/>
      <c r="H7814" s="9" t="s">
        <v>3744</v>
      </c>
      <c r="I7814" s="10"/>
      <c r="J7814" s="10"/>
      <c r="K7814" s="10"/>
      <c r="L7814" s="10"/>
      <c r="M7814" s="10"/>
      <c r="N7814" s="10"/>
      <c r="O7814" s="10"/>
      <c r="P7814" s="10"/>
      <c r="Q7814" s="10"/>
      <c r="R7814" s="10"/>
      <c r="S7814" s="10"/>
      <c r="T7814" s="10"/>
      <c r="U7814" s="10"/>
      <c r="V7814" s="10"/>
      <c r="W7814" s="10"/>
      <c r="X7814" s="10"/>
    </row>
    <row r="7815" spans="1:24" hidden="1" x14ac:dyDescent="0.2">
      <c r="A7815" s="3">
        <v>45811</v>
      </c>
      <c r="B7815" s="9">
        <v>-42</v>
      </c>
      <c r="C7815" s="9" t="s">
        <v>172</v>
      </c>
      <c r="D7815" s="10"/>
      <c r="E7815" s="9" t="s">
        <v>4057</v>
      </c>
      <c r="F7815" s="9" t="s">
        <v>8</v>
      </c>
      <c r="G7815" s="10"/>
      <c r="H7815" s="9" t="s">
        <v>3744</v>
      </c>
      <c r="I7815" s="10"/>
      <c r="J7815" s="10"/>
      <c r="K7815" s="10"/>
      <c r="L7815" s="10"/>
      <c r="M7815" s="10"/>
      <c r="N7815" s="10"/>
      <c r="O7815" s="10"/>
      <c r="P7815" s="10"/>
      <c r="Q7815" s="10"/>
      <c r="R7815" s="10"/>
      <c r="S7815" s="10"/>
      <c r="T7815" s="10"/>
      <c r="U7815" s="10"/>
      <c r="V7815" s="10"/>
      <c r="W7815" s="10"/>
      <c r="X7815" s="10"/>
    </row>
    <row r="7816" spans="1:24" hidden="1" x14ac:dyDescent="0.2">
      <c r="A7816" s="3">
        <v>45811</v>
      </c>
      <c r="B7816" s="9">
        <v>-49.89</v>
      </c>
      <c r="C7816" s="9" t="s">
        <v>172</v>
      </c>
      <c r="D7816" s="10"/>
      <c r="E7816" s="9" t="s">
        <v>4057</v>
      </c>
      <c r="F7816" s="9" t="s">
        <v>8</v>
      </c>
      <c r="G7816" s="10"/>
      <c r="H7816" s="9" t="s">
        <v>3744</v>
      </c>
      <c r="I7816" s="10"/>
      <c r="J7816" s="10"/>
      <c r="K7816" s="10"/>
      <c r="L7816" s="10"/>
      <c r="M7816" s="10"/>
      <c r="N7816" s="10"/>
      <c r="O7816" s="10"/>
      <c r="P7816" s="10"/>
      <c r="Q7816" s="10"/>
      <c r="R7816" s="10"/>
      <c r="S7816" s="10"/>
      <c r="T7816" s="10"/>
      <c r="U7816" s="10"/>
      <c r="V7816" s="10"/>
      <c r="W7816" s="10"/>
      <c r="X7816" s="10"/>
    </row>
    <row r="7817" spans="1:24" hidden="1" x14ac:dyDescent="0.2">
      <c r="A7817" s="3">
        <v>45871</v>
      </c>
      <c r="B7817" s="9">
        <v>-14.65</v>
      </c>
      <c r="C7817" s="9" t="s">
        <v>172</v>
      </c>
      <c r="D7817" s="10"/>
      <c r="E7817" s="9" t="s">
        <v>4444</v>
      </c>
      <c r="F7817" s="9" t="s">
        <v>8</v>
      </c>
      <c r="G7817" s="10"/>
      <c r="H7817" s="9" t="s">
        <v>3744</v>
      </c>
      <c r="I7817" s="10"/>
      <c r="J7817" s="10"/>
      <c r="K7817" s="10"/>
      <c r="L7817" s="10"/>
      <c r="M7817" s="10"/>
      <c r="N7817" s="10"/>
      <c r="O7817" s="10"/>
      <c r="P7817" s="10"/>
      <c r="Q7817" s="10"/>
      <c r="R7817" s="10"/>
      <c r="S7817" s="10"/>
      <c r="T7817" s="10"/>
      <c r="U7817" s="10"/>
      <c r="V7817" s="10"/>
      <c r="W7817" s="10"/>
      <c r="X7817" s="10"/>
    </row>
    <row r="7818" spans="1:24" hidden="1" x14ac:dyDescent="0.2">
      <c r="A7818" s="3">
        <v>45871</v>
      </c>
      <c r="B7818" s="9">
        <v>-20.6</v>
      </c>
      <c r="C7818" s="9" t="s">
        <v>172</v>
      </c>
      <c r="D7818" s="10"/>
      <c r="E7818" s="9" t="s">
        <v>4444</v>
      </c>
      <c r="F7818" s="9" t="s">
        <v>8</v>
      </c>
      <c r="G7818" s="10"/>
      <c r="H7818" s="9" t="s">
        <v>3744</v>
      </c>
      <c r="I7818" s="10"/>
      <c r="J7818" s="10"/>
      <c r="K7818" s="10"/>
      <c r="L7818" s="10"/>
      <c r="M7818" s="10"/>
      <c r="N7818" s="10"/>
      <c r="O7818" s="10"/>
      <c r="P7818" s="10"/>
      <c r="Q7818" s="10"/>
      <c r="R7818" s="10"/>
      <c r="S7818" s="10"/>
      <c r="T7818" s="10"/>
      <c r="U7818" s="10"/>
      <c r="V7818" s="10"/>
      <c r="W7818" s="10"/>
      <c r="X7818" s="10"/>
    </row>
    <row r="7819" spans="1:24" hidden="1" x14ac:dyDescent="0.2">
      <c r="A7819" s="3">
        <v>45902</v>
      </c>
      <c r="B7819" s="9">
        <v>-59.97</v>
      </c>
      <c r="C7819" s="9" t="s">
        <v>172</v>
      </c>
      <c r="D7819" s="10"/>
      <c r="E7819" s="9" t="s">
        <v>4642</v>
      </c>
      <c r="F7819" s="9" t="s">
        <v>8</v>
      </c>
      <c r="G7819" s="10"/>
      <c r="H7819" s="9" t="s">
        <v>3744</v>
      </c>
      <c r="I7819" s="10"/>
      <c r="J7819" s="10"/>
      <c r="K7819" s="10"/>
      <c r="L7819" s="10"/>
      <c r="M7819" s="10"/>
      <c r="N7819" s="10"/>
      <c r="O7819" s="10"/>
      <c r="P7819" s="10"/>
      <c r="Q7819" s="10"/>
      <c r="R7819" s="10"/>
      <c r="S7819" s="10"/>
      <c r="T7819" s="10"/>
      <c r="U7819" s="10"/>
      <c r="V7819" s="10"/>
      <c r="W7819" s="10"/>
      <c r="X7819" s="10"/>
    </row>
    <row r="7820" spans="1:24" hidden="1" x14ac:dyDescent="0.2">
      <c r="A7820" s="3">
        <v>45902</v>
      </c>
      <c r="B7820" s="9">
        <v>-25.8</v>
      </c>
      <c r="C7820" s="9" t="s">
        <v>172</v>
      </c>
      <c r="D7820" s="10"/>
      <c r="E7820" s="9" t="s">
        <v>4642</v>
      </c>
      <c r="F7820" s="9" t="s">
        <v>8</v>
      </c>
      <c r="G7820" s="10"/>
      <c r="H7820" s="9" t="s">
        <v>3744</v>
      </c>
      <c r="I7820" s="10"/>
      <c r="J7820" s="10"/>
      <c r="K7820" s="10"/>
      <c r="L7820" s="10"/>
      <c r="M7820" s="10"/>
      <c r="N7820" s="10"/>
      <c r="O7820" s="10"/>
      <c r="P7820" s="10"/>
      <c r="Q7820" s="10"/>
      <c r="R7820" s="10"/>
      <c r="S7820" s="10"/>
      <c r="T7820" s="10"/>
      <c r="U7820" s="10"/>
      <c r="V7820" s="10"/>
      <c r="W7820" s="10"/>
      <c r="X7820" s="10"/>
    </row>
    <row r="7821" spans="1:24" hidden="1" x14ac:dyDescent="0.2">
      <c r="A7821" s="3">
        <v>45903</v>
      </c>
      <c r="B7821" s="9">
        <v>-16</v>
      </c>
      <c r="C7821" s="9" t="s">
        <v>172</v>
      </c>
      <c r="D7821" s="10"/>
      <c r="E7821" s="9" t="s">
        <v>4651</v>
      </c>
      <c r="F7821" s="9" t="s">
        <v>8</v>
      </c>
      <c r="G7821" s="10"/>
      <c r="H7821" s="9" t="s">
        <v>3744</v>
      </c>
      <c r="I7821" s="10"/>
      <c r="J7821" s="10"/>
      <c r="K7821" s="10"/>
      <c r="L7821" s="10"/>
      <c r="M7821" s="10"/>
      <c r="N7821" s="10"/>
      <c r="O7821" s="10"/>
      <c r="P7821" s="10"/>
      <c r="Q7821" s="10"/>
      <c r="R7821" s="10"/>
      <c r="S7821" s="10"/>
      <c r="T7821" s="10"/>
      <c r="U7821" s="10"/>
      <c r="V7821" s="10"/>
      <c r="W7821" s="10"/>
      <c r="X7821" s="10"/>
    </row>
    <row r="7822" spans="1:24" hidden="1" x14ac:dyDescent="0.2">
      <c r="A7822" s="3">
        <v>45847</v>
      </c>
      <c r="B7822" s="9">
        <v>-8.0500000000000007</v>
      </c>
      <c r="C7822" s="9" t="s">
        <v>172</v>
      </c>
      <c r="D7822" s="10"/>
      <c r="E7822" s="9" t="s">
        <v>4289</v>
      </c>
      <c r="F7822" s="9" t="s">
        <v>8</v>
      </c>
      <c r="G7822" s="10"/>
      <c r="H7822" s="9" t="s">
        <v>3744</v>
      </c>
      <c r="I7822" s="10"/>
      <c r="J7822" s="10"/>
      <c r="K7822" s="10"/>
      <c r="L7822" s="10"/>
      <c r="M7822" s="10"/>
      <c r="N7822" s="10"/>
      <c r="O7822" s="10"/>
      <c r="P7822" s="10"/>
      <c r="Q7822" s="10"/>
      <c r="R7822" s="10"/>
      <c r="S7822" s="10"/>
      <c r="T7822" s="10"/>
      <c r="U7822" s="10"/>
      <c r="V7822" s="10"/>
      <c r="W7822" s="10"/>
      <c r="X7822" s="10"/>
    </row>
    <row r="7823" spans="1:24" hidden="1" x14ac:dyDescent="0.2">
      <c r="A7823" s="3">
        <v>45836</v>
      </c>
      <c r="B7823" s="9">
        <v>-6.75</v>
      </c>
      <c r="C7823" s="9" t="s">
        <v>172</v>
      </c>
      <c r="D7823" s="10"/>
      <c r="E7823" s="9" t="s">
        <v>4211</v>
      </c>
      <c r="F7823" s="9" t="s">
        <v>8</v>
      </c>
      <c r="G7823" s="10"/>
      <c r="H7823" s="9" t="s">
        <v>3744</v>
      </c>
      <c r="I7823" s="10"/>
      <c r="J7823" s="10"/>
      <c r="K7823" s="10"/>
      <c r="L7823" s="10"/>
      <c r="M7823" s="10"/>
      <c r="N7823" s="10"/>
      <c r="O7823" s="10"/>
      <c r="P7823" s="10"/>
      <c r="Q7823" s="10"/>
      <c r="R7823" s="10"/>
      <c r="S7823" s="10"/>
      <c r="T7823" s="10"/>
      <c r="U7823" s="10"/>
      <c r="V7823" s="10"/>
      <c r="W7823" s="10"/>
      <c r="X7823" s="10"/>
    </row>
    <row r="7824" spans="1:24" hidden="1" x14ac:dyDescent="0.2">
      <c r="A7824" s="3">
        <v>45808</v>
      </c>
      <c r="B7824" s="9">
        <v>-9.1999999999999993</v>
      </c>
      <c r="C7824" s="9" t="s">
        <v>172</v>
      </c>
      <c r="D7824" s="10"/>
      <c r="E7824" s="9" t="s">
        <v>4039</v>
      </c>
      <c r="F7824" s="9" t="s">
        <v>8</v>
      </c>
      <c r="G7824" s="10"/>
      <c r="H7824" s="9" t="s">
        <v>3744</v>
      </c>
      <c r="I7824" s="10"/>
      <c r="J7824" s="10"/>
      <c r="K7824" s="10"/>
      <c r="L7824" s="10"/>
      <c r="M7824" s="10"/>
      <c r="N7824" s="10"/>
      <c r="O7824" s="10"/>
      <c r="P7824" s="10"/>
      <c r="Q7824" s="10"/>
      <c r="R7824" s="10"/>
      <c r="S7824" s="10"/>
      <c r="T7824" s="10"/>
      <c r="U7824" s="10"/>
      <c r="V7824" s="10"/>
      <c r="W7824" s="10"/>
      <c r="X7824" s="10"/>
    </row>
    <row r="7825" spans="1:24" hidden="1" x14ac:dyDescent="0.2">
      <c r="A7825" s="3">
        <v>46008</v>
      </c>
      <c r="B7825" s="9">
        <v>-99.31</v>
      </c>
      <c r="C7825" s="9" t="s">
        <v>172</v>
      </c>
      <c r="D7825" s="10"/>
      <c r="E7825" s="9" t="s">
        <v>5421</v>
      </c>
      <c r="F7825" s="9" t="s">
        <v>8</v>
      </c>
      <c r="G7825" s="10"/>
      <c r="H7825" s="9" t="s">
        <v>3744</v>
      </c>
      <c r="I7825" s="10"/>
      <c r="J7825" s="10"/>
      <c r="K7825" s="10"/>
      <c r="L7825" s="10"/>
      <c r="M7825" s="10"/>
      <c r="N7825" s="10"/>
      <c r="O7825" s="10"/>
      <c r="P7825" s="10"/>
      <c r="Q7825" s="10"/>
      <c r="R7825" s="10"/>
      <c r="S7825" s="10"/>
      <c r="T7825" s="10"/>
      <c r="U7825" s="10"/>
      <c r="V7825" s="10"/>
      <c r="W7825" s="10"/>
      <c r="X7825" s="10"/>
    </row>
    <row r="7826" spans="1:24" hidden="1" x14ac:dyDescent="0.2">
      <c r="A7826" s="3">
        <v>45296</v>
      </c>
      <c r="B7826" s="9">
        <v>-66</v>
      </c>
      <c r="C7826" s="9" t="s">
        <v>27</v>
      </c>
      <c r="D7826" s="9" t="s">
        <v>28</v>
      </c>
      <c r="E7826" s="9" t="s">
        <v>683</v>
      </c>
      <c r="F7826" s="9" t="s">
        <v>8</v>
      </c>
      <c r="G7826" s="10"/>
      <c r="H7826" s="9" t="s">
        <v>3744</v>
      </c>
      <c r="I7826" s="10"/>
      <c r="J7826" s="10"/>
      <c r="K7826" s="10"/>
      <c r="L7826" s="10"/>
      <c r="M7826" s="10"/>
      <c r="N7826" s="10"/>
      <c r="O7826" s="10"/>
      <c r="P7826" s="10"/>
      <c r="Q7826" s="10"/>
      <c r="R7826" s="10"/>
      <c r="S7826" s="10"/>
      <c r="T7826" s="10"/>
      <c r="U7826" s="10"/>
      <c r="V7826" s="10"/>
      <c r="W7826" s="10"/>
      <c r="X7826" s="10"/>
    </row>
    <row r="7827" spans="1:24" hidden="1" x14ac:dyDescent="0.2">
      <c r="A7827" s="3">
        <v>45320</v>
      </c>
      <c r="B7827" s="9">
        <v>-90.45</v>
      </c>
      <c r="C7827" s="9" t="s">
        <v>27</v>
      </c>
      <c r="D7827" s="9" t="s">
        <v>28</v>
      </c>
      <c r="E7827" s="9" t="s">
        <v>683</v>
      </c>
      <c r="F7827" s="9" t="s">
        <v>8</v>
      </c>
      <c r="G7827" s="10"/>
      <c r="H7827" s="9" t="s">
        <v>3744</v>
      </c>
      <c r="I7827" s="10"/>
      <c r="J7827" s="10"/>
      <c r="K7827" s="10"/>
      <c r="L7827" s="10"/>
      <c r="M7827" s="10"/>
      <c r="N7827" s="10"/>
      <c r="O7827" s="10"/>
      <c r="P7827" s="10"/>
      <c r="Q7827" s="10"/>
      <c r="R7827" s="10"/>
      <c r="S7827" s="10"/>
      <c r="T7827" s="10"/>
      <c r="U7827" s="10"/>
      <c r="V7827" s="10"/>
      <c r="W7827" s="10"/>
      <c r="X7827" s="10"/>
    </row>
    <row r="7828" spans="1:24" hidden="1" x14ac:dyDescent="0.2">
      <c r="A7828" s="3">
        <v>45327</v>
      </c>
      <c r="B7828" s="9">
        <v>-81.75</v>
      </c>
      <c r="C7828" s="9" t="s">
        <v>27</v>
      </c>
      <c r="D7828" s="9" t="s">
        <v>28</v>
      </c>
      <c r="E7828" s="9" t="s">
        <v>683</v>
      </c>
      <c r="F7828" s="9" t="s">
        <v>8</v>
      </c>
      <c r="G7828" s="10"/>
      <c r="H7828" s="9" t="s">
        <v>3744</v>
      </c>
      <c r="I7828" s="10"/>
      <c r="J7828" s="10"/>
      <c r="K7828" s="10"/>
      <c r="L7828" s="10"/>
      <c r="M7828" s="10"/>
      <c r="N7828" s="10"/>
      <c r="O7828" s="10"/>
      <c r="P7828" s="10"/>
      <c r="Q7828" s="10"/>
      <c r="R7828" s="10"/>
      <c r="S7828" s="10"/>
      <c r="T7828" s="10"/>
      <c r="U7828" s="10"/>
      <c r="V7828" s="10"/>
      <c r="W7828" s="10"/>
      <c r="X7828" s="10"/>
    </row>
    <row r="7829" spans="1:24" hidden="1" x14ac:dyDescent="0.2">
      <c r="A7829" s="3">
        <v>45362</v>
      </c>
      <c r="B7829" s="9">
        <v>-50</v>
      </c>
      <c r="C7829" s="9" t="s">
        <v>27</v>
      </c>
      <c r="D7829" s="9" t="s">
        <v>28</v>
      </c>
      <c r="E7829" s="9" t="s">
        <v>683</v>
      </c>
      <c r="F7829" s="9" t="s">
        <v>8</v>
      </c>
      <c r="G7829" s="10"/>
      <c r="H7829" s="9" t="s">
        <v>3744</v>
      </c>
      <c r="I7829" s="10"/>
      <c r="J7829" s="10"/>
      <c r="K7829" s="10"/>
      <c r="L7829" s="10"/>
      <c r="M7829" s="10"/>
      <c r="N7829" s="10"/>
      <c r="O7829" s="10"/>
      <c r="P7829" s="10"/>
      <c r="Q7829" s="10"/>
      <c r="R7829" s="10"/>
      <c r="S7829" s="10"/>
      <c r="T7829" s="10"/>
      <c r="U7829" s="10"/>
      <c r="V7829" s="10"/>
      <c r="W7829" s="10"/>
      <c r="X7829" s="10"/>
    </row>
    <row r="7830" spans="1:24" hidden="1" x14ac:dyDescent="0.2">
      <c r="A7830" s="3">
        <v>45384</v>
      </c>
      <c r="B7830" s="9">
        <v>-51.5</v>
      </c>
      <c r="C7830" s="9" t="s">
        <v>27</v>
      </c>
      <c r="D7830" s="9" t="s">
        <v>28</v>
      </c>
      <c r="E7830" s="9" t="s">
        <v>683</v>
      </c>
      <c r="F7830" s="9" t="s">
        <v>8</v>
      </c>
      <c r="G7830" s="10"/>
      <c r="H7830" s="9" t="s">
        <v>3744</v>
      </c>
      <c r="I7830" s="10"/>
      <c r="J7830" s="10"/>
      <c r="K7830" s="10"/>
      <c r="L7830" s="10"/>
      <c r="M7830" s="10"/>
      <c r="N7830" s="10"/>
      <c r="O7830" s="10"/>
      <c r="P7830" s="10"/>
      <c r="Q7830" s="10"/>
      <c r="R7830" s="10"/>
      <c r="S7830" s="10"/>
      <c r="T7830" s="10"/>
      <c r="U7830" s="10"/>
      <c r="V7830" s="10"/>
      <c r="W7830" s="10"/>
      <c r="X7830" s="10"/>
    </row>
    <row r="7831" spans="1:24" hidden="1" x14ac:dyDescent="0.2">
      <c r="A7831" s="3">
        <v>45397</v>
      </c>
      <c r="B7831" s="9">
        <v>-132.5</v>
      </c>
      <c r="C7831" s="9" t="s">
        <v>27</v>
      </c>
      <c r="D7831" s="9" t="s">
        <v>28</v>
      </c>
      <c r="E7831" s="9" t="s">
        <v>683</v>
      </c>
      <c r="F7831" s="9" t="s">
        <v>8</v>
      </c>
      <c r="G7831" s="10"/>
      <c r="H7831" s="9" t="s">
        <v>3744</v>
      </c>
      <c r="I7831" s="10"/>
      <c r="J7831" s="10"/>
      <c r="K7831" s="10"/>
      <c r="L7831" s="10"/>
      <c r="M7831" s="10"/>
      <c r="N7831" s="10"/>
      <c r="O7831" s="10"/>
      <c r="P7831" s="10"/>
      <c r="Q7831" s="10"/>
      <c r="R7831" s="10"/>
      <c r="S7831" s="10"/>
      <c r="T7831" s="10"/>
      <c r="U7831" s="10"/>
      <c r="V7831" s="10"/>
      <c r="W7831" s="10"/>
      <c r="X7831" s="10"/>
    </row>
    <row r="7832" spans="1:24" hidden="1" x14ac:dyDescent="0.2">
      <c r="A7832" s="3">
        <v>45443</v>
      </c>
      <c r="B7832" s="9">
        <v>-94.92</v>
      </c>
      <c r="C7832" s="9" t="s">
        <v>27</v>
      </c>
      <c r="D7832" s="9" t="s">
        <v>28</v>
      </c>
      <c r="E7832" s="9" t="s">
        <v>683</v>
      </c>
      <c r="F7832" s="9" t="s">
        <v>8</v>
      </c>
      <c r="G7832" s="10"/>
      <c r="H7832" s="9" t="s">
        <v>3744</v>
      </c>
      <c r="I7832" s="10"/>
      <c r="J7832" s="10"/>
      <c r="K7832" s="10"/>
      <c r="L7832" s="10"/>
      <c r="M7832" s="10"/>
      <c r="N7832" s="10"/>
      <c r="O7832" s="10"/>
      <c r="P7832" s="10"/>
      <c r="Q7832" s="10"/>
      <c r="R7832" s="10"/>
      <c r="S7832" s="10"/>
      <c r="T7832" s="10"/>
      <c r="U7832" s="10"/>
      <c r="V7832" s="10"/>
      <c r="W7832" s="10"/>
      <c r="X7832" s="10"/>
    </row>
    <row r="7833" spans="1:24" hidden="1" x14ac:dyDescent="0.2">
      <c r="A7833" s="3">
        <v>45495</v>
      </c>
      <c r="B7833" s="9">
        <v>-66</v>
      </c>
      <c r="C7833" s="9" t="s">
        <v>27</v>
      </c>
      <c r="D7833" s="9" t="s">
        <v>28</v>
      </c>
      <c r="E7833" s="9" t="s">
        <v>683</v>
      </c>
      <c r="F7833" s="9" t="s">
        <v>8</v>
      </c>
      <c r="G7833" s="10"/>
      <c r="H7833" s="9" t="s">
        <v>3744</v>
      </c>
      <c r="I7833" s="10"/>
      <c r="J7833" s="10"/>
      <c r="K7833" s="10"/>
      <c r="L7833" s="10"/>
      <c r="M7833" s="10"/>
      <c r="N7833" s="10"/>
      <c r="O7833" s="10"/>
      <c r="P7833" s="10"/>
      <c r="Q7833" s="10"/>
      <c r="R7833" s="10"/>
      <c r="S7833" s="10"/>
      <c r="T7833" s="10"/>
      <c r="U7833" s="10"/>
      <c r="V7833" s="10"/>
      <c r="W7833" s="10"/>
      <c r="X7833" s="10"/>
    </row>
    <row r="7834" spans="1:24" hidden="1" x14ac:dyDescent="0.2">
      <c r="A7834" s="3">
        <v>45503</v>
      </c>
      <c r="B7834" s="9">
        <v>-51.07</v>
      </c>
      <c r="C7834" s="9" t="s">
        <v>27</v>
      </c>
      <c r="D7834" s="9" t="s">
        <v>28</v>
      </c>
      <c r="E7834" s="9" t="s">
        <v>683</v>
      </c>
      <c r="F7834" s="9" t="s">
        <v>8</v>
      </c>
      <c r="G7834" s="10"/>
      <c r="H7834" s="9" t="s">
        <v>3744</v>
      </c>
      <c r="I7834" s="10"/>
      <c r="J7834" s="10"/>
      <c r="K7834" s="10"/>
      <c r="L7834" s="10"/>
      <c r="M7834" s="10"/>
      <c r="N7834" s="10"/>
      <c r="O7834" s="10"/>
      <c r="P7834" s="10"/>
      <c r="Q7834" s="10"/>
      <c r="R7834" s="10"/>
      <c r="S7834" s="10"/>
      <c r="T7834" s="10"/>
      <c r="U7834" s="10"/>
      <c r="V7834" s="10"/>
      <c r="W7834" s="10"/>
      <c r="X7834" s="10"/>
    </row>
    <row r="7835" spans="1:24" hidden="1" x14ac:dyDescent="0.2">
      <c r="A7835" s="3">
        <v>45534</v>
      </c>
      <c r="B7835" s="9">
        <v>-177.8</v>
      </c>
      <c r="C7835" s="9" t="s">
        <v>27</v>
      </c>
      <c r="D7835" s="9" t="s">
        <v>28</v>
      </c>
      <c r="E7835" s="9" t="s">
        <v>683</v>
      </c>
      <c r="F7835" s="9" t="s">
        <v>8</v>
      </c>
      <c r="G7835" s="10"/>
      <c r="H7835" s="9" t="s">
        <v>3744</v>
      </c>
      <c r="I7835" s="10"/>
      <c r="J7835" s="10"/>
      <c r="K7835" s="10"/>
      <c r="L7835" s="10"/>
      <c r="M7835" s="10"/>
      <c r="N7835" s="10"/>
      <c r="O7835" s="10"/>
      <c r="P7835" s="10"/>
      <c r="Q7835" s="10"/>
      <c r="R7835" s="10"/>
      <c r="S7835" s="10"/>
      <c r="T7835" s="10"/>
      <c r="U7835" s="10"/>
      <c r="V7835" s="10"/>
      <c r="W7835" s="10"/>
      <c r="X7835" s="10"/>
    </row>
    <row r="7836" spans="1:24" hidden="1" x14ac:dyDescent="0.2">
      <c r="A7836" s="3">
        <v>45565</v>
      </c>
      <c r="B7836" s="9">
        <v>-105.15</v>
      </c>
      <c r="C7836" s="9" t="s">
        <v>27</v>
      </c>
      <c r="D7836" s="9" t="s">
        <v>28</v>
      </c>
      <c r="E7836" s="9" t="s">
        <v>683</v>
      </c>
      <c r="F7836" s="9" t="s">
        <v>8</v>
      </c>
      <c r="G7836" s="10"/>
      <c r="H7836" s="9" t="s">
        <v>3744</v>
      </c>
      <c r="I7836" s="10"/>
      <c r="J7836" s="10"/>
      <c r="K7836" s="10"/>
      <c r="L7836" s="10"/>
      <c r="M7836" s="10"/>
      <c r="N7836" s="10"/>
      <c r="O7836" s="10"/>
      <c r="P7836" s="10"/>
      <c r="Q7836" s="10"/>
      <c r="R7836" s="10"/>
      <c r="S7836" s="10"/>
      <c r="T7836" s="10"/>
      <c r="U7836" s="10"/>
      <c r="V7836" s="10"/>
      <c r="W7836" s="10"/>
      <c r="X7836" s="10"/>
    </row>
    <row r="7837" spans="1:24" hidden="1" x14ac:dyDescent="0.2">
      <c r="A7837" s="3">
        <v>45607</v>
      </c>
      <c r="B7837" s="9">
        <v>-147.38</v>
      </c>
      <c r="C7837" s="9" t="s">
        <v>27</v>
      </c>
      <c r="D7837" s="9" t="s">
        <v>28</v>
      </c>
      <c r="E7837" s="9" t="s">
        <v>683</v>
      </c>
      <c r="F7837" s="9" t="s">
        <v>8</v>
      </c>
      <c r="G7837" s="10"/>
      <c r="H7837" s="9" t="s">
        <v>3744</v>
      </c>
      <c r="I7837" s="10"/>
      <c r="J7837" s="10"/>
      <c r="K7837" s="10"/>
      <c r="L7837" s="10"/>
      <c r="M7837" s="10"/>
      <c r="N7837" s="10"/>
      <c r="O7837" s="10"/>
      <c r="P7837" s="10"/>
      <c r="Q7837" s="10"/>
      <c r="R7837" s="10"/>
      <c r="S7837" s="10"/>
      <c r="T7837" s="10"/>
      <c r="U7837" s="10"/>
      <c r="V7837" s="10"/>
      <c r="W7837" s="10"/>
      <c r="X7837" s="10"/>
    </row>
    <row r="7838" spans="1:24" hidden="1" x14ac:dyDescent="0.2">
      <c r="A7838" s="3">
        <v>45611</v>
      </c>
      <c r="B7838" s="9">
        <v>-59.4</v>
      </c>
      <c r="C7838" s="9" t="s">
        <v>27</v>
      </c>
      <c r="D7838" s="9" t="s">
        <v>28</v>
      </c>
      <c r="E7838" s="9" t="s">
        <v>683</v>
      </c>
      <c r="F7838" s="9" t="s">
        <v>8</v>
      </c>
      <c r="G7838" s="10"/>
      <c r="H7838" s="9" t="s">
        <v>3744</v>
      </c>
      <c r="I7838" s="10"/>
      <c r="J7838" s="10"/>
      <c r="K7838" s="10"/>
      <c r="L7838" s="10"/>
      <c r="M7838" s="10"/>
      <c r="N7838" s="10"/>
      <c r="O7838" s="10"/>
      <c r="P7838" s="10"/>
      <c r="Q7838" s="10"/>
      <c r="R7838" s="10"/>
      <c r="S7838" s="10"/>
      <c r="T7838" s="10"/>
      <c r="U7838" s="10"/>
      <c r="V7838" s="10"/>
      <c r="W7838" s="10"/>
      <c r="X7838" s="10"/>
    </row>
    <row r="7839" spans="1:24" hidden="1" x14ac:dyDescent="0.2">
      <c r="A7839" s="3">
        <v>45636</v>
      </c>
      <c r="B7839" s="9">
        <v>-51.95</v>
      </c>
      <c r="C7839" s="9" t="s">
        <v>27</v>
      </c>
      <c r="D7839" s="9" t="s">
        <v>28</v>
      </c>
      <c r="E7839" s="9" t="s">
        <v>683</v>
      </c>
      <c r="F7839" s="9" t="s">
        <v>8</v>
      </c>
      <c r="G7839" s="10"/>
      <c r="H7839" s="9" t="s">
        <v>3744</v>
      </c>
      <c r="I7839" s="10"/>
      <c r="J7839" s="10"/>
      <c r="K7839" s="10"/>
      <c r="L7839" s="10"/>
      <c r="M7839" s="10"/>
      <c r="N7839" s="10"/>
      <c r="O7839" s="10"/>
      <c r="P7839" s="10"/>
      <c r="Q7839" s="10"/>
      <c r="R7839" s="10"/>
      <c r="S7839" s="10"/>
      <c r="T7839" s="10"/>
      <c r="U7839" s="10"/>
      <c r="V7839" s="10"/>
      <c r="W7839" s="10"/>
      <c r="X7839" s="10"/>
    </row>
    <row r="7840" spans="1:24" hidden="1" x14ac:dyDescent="0.2">
      <c r="A7840" s="3">
        <v>45642</v>
      </c>
      <c r="B7840" s="9">
        <v>-56.55</v>
      </c>
      <c r="C7840" s="9" t="s">
        <v>27</v>
      </c>
      <c r="D7840" s="9" t="s">
        <v>28</v>
      </c>
      <c r="E7840" s="9" t="s">
        <v>683</v>
      </c>
      <c r="F7840" s="9" t="s">
        <v>8</v>
      </c>
      <c r="G7840" s="10"/>
      <c r="H7840" s="9" t="s">
        <v>3744</v>
      </c>
      <c r="I7840" s="10"/>
      <c r="J7840" s="10"/>
      <c r="K7840" s="10"/>
      <c r="L7840" s="10"/>
      <c r="M7840" s="10"/>
      <c r="N7840" s="10"/>
      <c r="O7840" s="10"/>
      <c r="P7840" s="10"/>
      <c r="Q7840" s="10"/>
      <c r="R7840" s="10"/>
      <c r="S7840" s="10"/>
      <c r="T7840" s="10"/>
      <c r="U7840" s="10"/>
      <c r="V7840" s="10"/>
      <c r="W7840" s="10"/>
      <c r="X7840" s="10"/>
    </row>
    <row r="7841" spans="1:24" hidden="1" x14ac:dyDescent="0.2">
      <c r="A7841" s="3">
        <v>45666</v>
      </c>
      <c r="B7841" s="9">
        <v>-66</v>
      </c>
      <c r="C7841" s="9" t="s">
        <v>27</v>
      </c>
      <c r="D7841" s="9" t="s">
        <v>28</v>
      </c>
      <c r="E7841" s="9" t="s">
        <v>683</v>
      </c>
      <c r="F7841" s="9" t="s">
        <v>8</v>
      </c>
      <c r="G7841" s="10"/>
      <c r="H7841" s="9" t="s">
        <v>3744</v>
      </c>
      <c r="I7841" s="10"/>
      <c r="J7841" s="10"/>
      <c r="K7841" s="10"/>
      <c r="L7841" s="10"/>
      <c r="M7841" s="10"/>
      <c r="N7841" s="10"/>
      <c r="O7841" s="10"/>
      <c r="P7841" s="10"/>
      <c r="Q7841" s="10"/>
      <c r="R7841" s="10"/>
      <c r="S7841" s="10"/>
      <c r="T7841" s="10"/>
      <c r="U7841" s="10"/>
      <c r="V7841" s="10"/>
      <c r="W7841" s="10"/>
      <c r="X7841" s="10"/>
    </row>
    <row r="7842" spans="1:24" hidden="1" x14ac:dyDescent="0.2">
      <c r="A7842" s="3">
        <v>45685</v>
      </c>
      <c r="B7842" s="9">
        <v>-56</v>
      </c>
      <c r="C7842" s="9" t="s">
        <v>27</v>
      </c>
      <c r="D7842" s="9" t="s">
        <v>28</v>
      </c>
      <c r="E7842" s="9" t="s">
        <v>683</v>
      </c>
      <c r="F7842" s="9" t="s">
        <v>8</v>
      </c>
      <c r="G7842" s="10"/>
      <c r="H7842" s="9" t="s">
        <v>3744</v>
      </c>
      <c r="I7842" s="10"/>
      <c r="J7842" s="10"/>
      <c r="K7842" s="10"/>
      <c r="L7842" s="10"/>
      <c r="M7842" s="10"/>
      <c r="N7842" s="10"/>
      <c r="O7842" s="10"/>
      <c r="P7842" s="10"/>
      <c r="Q7842" s="10"/>
      <c r="R7842" s="10"/>
      <c r="S7842" s="10"/>
      <c r="T7842" s="10"/>
      <c r="U7842" s="10"/>
      <c r="V7842" s="10"/>
      <c r="W7842" s="10"/>
      <c r="X7842" s="10"/>
    </row>
    <row r="7843" spans="1:24" hidden="1" x14ac:dyDescent="0.2">
      <c r="A7843" s="3">
        <v>45702</v>
      </c>
      <c r="B7843" s="9">
        <v>-53.15</v>
      </c>
      <c r="C7843" s="9" t="s">
        <v>27</v>
      </c>
      <c r="D7843" s="9" t="s">
        <v>28</v>
      </c>
      <c r="E7843" s="9" t="s">
        <v>683</v>
      </c>
      <c r="F7843" s="9" t="s">
        <v>8</v>
      </c>
      <c r="G7843" s="10"/>
      <c r="H7843" s="9" t="s">
        <v>3744</v>
      </c>
      <c r="I7843" s="10"/>
      <c r="J7843" s="10"/>
      <c r="K7843" s="10"/>
      <c r="L7843" s="10"/>
      <c r="M7843" s="10"/>
      <c r="N7843" s="10"/>
      <c r="O7843" s="10"/>
      <c r="P7843" s="10"/>
      <c r="Q7843" s="10"/>
      <c r="R7843" s="10"/>
      <c r="S7843" s="10"/>
      <c r="T7843" s="10"/>
      <c r="U7843" s="10"/>
      <c r="V7843" s="10"/>
      <c r="W7843" s="10"/>
      <c r="X7843" s="10"/>
    </row>
    <row r="7844" spans="1:24" hidden="1" x14ac:dyDescent="0.2">
      <c r="A7844" s="3">
        <v>45835</v>
      </c>
      <c r="B7844" s="9">
        <v>-19.7</v>
      </c>
      <c r="C7844" s="9" t="s">
        <v>172</v>
      </c>
      <c r="D7844" s="10"/>
      <c r="E7844" s="9" t="s">
        <v>4204</v>
      </c>
      <c r="F7844" s="9" t="s">
        <v>8</v>
      </c>
      <c r="G7844" s="10"/>
      <c r="H7844" s="9" t="s">
        <v>3744</v>
      </c>
      <c r="I7844" s="10"/>
      <c r="J7844" s="10"/>
      <c r="K7844" s="10"/>
      <c r="L7844" s="10"/>
      <c r="M7844" s="10"/>
      <c r="N7844" s="10"/>
      <c r="O7844" s="10"/>
      <c r="P7844" s="10"/>
      <c r="Q7844" s="10"/>
      <c r="R7844" s="10"/>
      <c r="S7844" s="10"/>
      <c r="T7844" s="10"/>
      <c r="U7844" s="10"/>
      <c r="V7844" s="10"/>
      <c r="W7844" s="10"/>
      <c r="X7844" s="10"/>
    </row>
    <row r="7845" spans="1:24" hidden="1" x14ac:dyDescent="0.2">
      <c r="A7845" s="3">
        <v>46000</v>
      </c>
      <c r="B7845" s="9">
        <v>-21.85</v>
      </c>
      <c r="C7845" s="9" t="s">
        <v>172</v>
      </c>
      <c r="D7845" s="10"/>
      <c r="E7845" s="9" t="s">
        <v>5395</v>
      </c>
      <c r="F7845" s="9" t="s">
        <v>8</v>
      </c>
      <c r="G7845" s="10"/>
      <c r="H7845" s="9" t="s">
        <v>3744</v>
      </c>
      <c r="I7845" s="10"/>
      <c r="J7845" s="10"/>
      <c r="K7845" s="10"/>
      <c r="L7845" s="10"/>
      <c r="M7845" s="10"/>
      <c r="N7845" s="10"/>
      <c r="O7845" s="10"/>
      <c r="P7845" s="10"/>
      <c r="Q7845" s="10"/>
      <c r="R7845" s="10"/>
      <c r="S7845" s="10"/>
      <c r="T7845" s="10"/>
      <c r="U7845" s="10"/>
      <c r="V7845" s="10"/>
      <c r="W7845" s="10"/>
      <c r="X7845" s="10"/>
    </row>
    <row r="7846" spans="1:24" hidden="1" x14ac:dyDescent="0.2">
      <c r="A7846" s="3">
        <v>45700</v>
      </c>
      <c r="B7846" s="9">
        <v>-3.3</v>
      </c>
      <c r="C7846" s="9" t="s">
        <v>27</v>
      </c>
      <c r="D7846" s="9" t="s">
        <v>28</v>
      </c>
      <c r="E7846" s="9" t="s">
        <v>3471</v>
      </c>
      <c r="F7846" s="9" t="s">
        <v>8</v>
      </c>
      <c r="G7846" s="10"/>
      <c r="H7846" s="9" t="s">
        <v>3744</v>
      </c>
      <c r="I7846" s="10"/>
      <c r="J7846" s="10"/>
      <c r="K7846" s="10"/>
      <c r="L7846" s="10"/>
      <c r="M7846" s="10"/>
      <c r="N7846" s="10"/>
      <c r="O7846" s="10"/>
      <c r="P7846" s="10"/>
      <c r="Q7846" s="10"/>
      <c r="R7846" s="10"/>
      <c r="S7846" s="10"/>
      <c r="T7846" s="10"/>
      <c r="U7846" s="10"/>
      <c r="V7846" s="10"/>
      <c r="W7846" s="10"/>
      <c r="X7846" s="10"/>
    </row>
    <row r="7847" spans="1:24" hidden="1" x14ac:dyDescent="0.2">
      <c r="A7847" s="3">
        <v>45747</v>
      </c>
      <c r="B7847" s="9">
        <v>-50.35</v>
      </c>
      <c r="C7847" s="9" t="s">
        <v>27</v>
      </c>
      <c r="D7847" s="9" t="s">
        <v>28</v>
      </c>
      <c r="E7847" s="9" t="s">
        <v>3471</v>
      </c>
      <c r="F7847" s="9" t="s">
        <v>8</v>
      </c>
      <c r="G7847" s="10"/>
      <c r="H7847" s="9" t="s">
        <v>3744</v>
      </c>
      <c r="I7847" s="10"/>
      <c r="J7847" s="10"/>
      <c r="K7847" s="10"/>
      <c r="L7847" s="10"/>
      <c r="M7847" s="10"/>
      <c r="N7847" s="10"/>
      <c r="O7847" s="10"/>
      <c r="P7847" s="10"/>
      <c r="Q7847" s="10"/>
      <c r="R7847" s="10"/>
      <c r="S7847" s="10"/>
      <c r="T7847" s="10"/>
      <c r="U7847" s="10"/>
      <c r="V7847" s="10"/>
      <c r="W7847" s="10"/>
      <c r="X7847" s="10"/>
    </row>
    <row r="7848" spans="1:24" hidden="1" x14ac:dyDescent="0.2">
      <c r="A7848" s="3">
        <v>45803</v>
      </c>
      <c r="B7848" s="9">
        <v>-16.7</v>
      </c>
      <c r="C7848" s="9" t="s">
        <v>27</v>
      </c>
      <c r="D7848" s="9" t="s">
        <v>28</v>
      </c>
      <c r="E7848" s="9" t="s">
        <v>3471</v>
      </c>
      <c r="F7848" s="9" t="s">
        <v>8</v>
      </c>
      <c r="G7848" s="10"/>
      <c r="H7848" s="9" t="s">
        <v>3744</v>
      </c>
      <c r="I7848" s="10"/>
      <c r="J7848" s="10"/>
      <c r="K7848" s="10"/>
      <c r="L7848" s="10"/>
      <c r="M7848" s="10"/>
      <c r="N7848" s="10"/>
      <c r="O7848" s="10"/>
      <c r="P7848" s="10"/>
      <c r="Q7848" s="10"/>
      <c r="R7848" s="10"/>
      <c r="S7848" s="10"/>
      <c r="T7848" s="10"/>
      <c r="U7848" s="10"/>
      <c r="V7848" s="10"/>
      <c r="W7848" s="10"/>
      <c r="X7848" s="10"/>
    </row>
    <row r="7849" spans="1:24" hidden="1" x14ac:dyDescent="0.2">
      <c r="A7849" s="3">
        <v>45558</v>
      </c>
      <c r="B7849" s="9">
        <v>-80.400000000000006</v>
      </c>
      <c r="C7849" s="9" t="s">
        <v>27</v>
      </c>
      <c r="D7849" s="9" t="s">
        <v>28</v>
      </c>
      <c r="E7849" s="9" t="s">
        <v>2787</v>
      </c>
      <c r="F7849" s="9" t="s">
        <v>8</v>
      </c>
      <c r="G7849" s="10"/>
      <c r="H7849" s="9" t="s">
        <v>3744</v>
      </c>
      <c r="I7849" s="10"/>
      <c r="J7849" s="10"/>
      <c r="K7849" s="10"/>
      <c r="L7849" s="10"/>
      <c r="M7849" s="10"/>
      <c r="N7849" s="10"/>
      <c r="O7849" s="10"/>
      <c r="P7849" s="10"/>
      <c r="Q7849" s="10"/>
      <c r="R7849" s="10"/>
      <c r="S7849" s="10"/>
      <c r="T7849" s="10"/>
      <c r="U7849" s="10"/>
      <c r="V7849" s="10"/>
      <c r="W7849" s="10"/>
      <c r="X7849" s="10"/>
    </row>
    <row r="7850" spans="1:24" hidden="1" x14ac:dyDescent="0.2">
      <c r="A7850" s="3">
        <v>45558</v>
      </c>
      <c r="B7850" s="9">
        <v>-27.5</v>
      </c>
      <c r="C7850" s="9" t="s">
        <v>27</v>
      </c>
      <c r="D7850" s="9" t="s">
        <v>28</v>
      </c>
      <c r="E7850" s="9" t="s">
        <v>2787</v>
      </c>
      <c r="F7850" s="9" t="s">
        <v>8</v>
      </c>
      <c r="G7850" s="10"/>
      <c r="H7850" s="9" t="s">
        <v>3744</v>
      </c>
      <c r="I7850" s="10"/>
      <c r="J7850" s="10"/>
      <c r="K7850" s="10"/>
      <c r="L7850" s="10"/>
      <c r="M7850" s="10"/>
      <c r="N7850" s="10"/>
      <c r="O7850" s="10"/>
      <c r="P7850" s="10"/>
      <c r="Q7850" s="10"/>
      <c r="R7850" s="10"/>
      <c r="S7850" s="10"/>
      <c r="T7850" s="10"/>
      <c r="U7850" s="10"/>
      <c r="V7850" s="10"/>
      <c r="W7850" s="10"/>
      <c r="X7850" s="10"/>
    </row>
    <row r="7851" spans="1:24" hidden="1" x14ac:dyDescent="0.2">
      <c r="A7851" s="3">
        <v>45702</v>
      </c>
      <c r="B7851" s="9">
        <v>-20</v>
      </c>
      <c r="C7851" s="9" t="s">
        <v>27</v>
      </c>
      <c r="D7851" s="9" t="s">
        <v>28</v>
      </c>
      <c r="E7851" s="9" t="s">
        <v>3480</v>
      </c>
      <c r="F7851" s="9" t="s">
        <v>8</v>
      </c>
      <c r="G7851" s="10"/>
      <c r="H7851" s="9" t="s">
        <v>3744</v>
      </c>
      <c r="I7851" s="10"/>
      <c r="J7851" s="10"/>
      <c r="K7851" s="10"/>
      <c r="L7851" s="10"/>
      <c r="M7851" s="10"/>
      <c r="N7851" s="10"/>
      <c r="O7851" s="10"/>
      <c r="P7851" s="10"/>
      <c r="Q7851" s="10"/>
      <c r="R7851" s="10"/>
      <c r="S7851" s="10"/>
      <c r="T7851" s="10"/>
      <c r="U7851" s="10"/>
      <c r="V7851" s="10"/>
      <c r="W7851" s="10"/>
      <c r="X7851" s="10"/>
    </row>
    <row r="7852" spans="1:24" hidden="1" x14ac:dyDescent="0.2">
      <c r="A7852" s="3">
        <v>45705</v>
      </c>
      <c r="B7852" s="9">
        <v>-23.35</v>
      </c>
      <c r="C7852" s="9" t="s">
        <v>27</v>
      </c>
      <c r="D7852" s="9" t="s">
        <v>28</v>
      </c>
      <c r="E7852" s="9" t="s">
        <v>3511</v>
      </c>
      <c r="F7852" s="9" t="s">
        <v>8</v>
      </c>
      <c r="G7852" s="10"/>
      <c r="H7852" s="9" t="s">
        <v>3744</v>
      </c>
      <c r="I7852" s="10"/>
      <c r="J7852" s="10"/>
      <c r="K7852" s="10"/>
      <c r="L7852" s="10"/>
      <c r="M7852" s="10"/>
      <c r="N7852" s="10"/>
      <c r="O7852" s="10"/>
      <c r="P7852" s="10"/>
      <c r="Q7852" s="10"/>
      <c r="R7852" s="10"/>
      <c r="S7852" s="10"/>
      <c r="T7852" s="10"/>
      <c r="U7852" s="10"/>
      <c r="V7852" s="10"/>
      <c r="W7852" s="10"/>
      <c r="X7852" s="10"/>
    </row>
    <row r="7853" spans="1:24" hidden="1" x14ac:dyDescent="0.2">
      <c r="A7853" s="3">
        <v>45705</v>
      </c>
      <c r="B7853" s="9">
        <v>-12.55</v>
      </c>
      <c r="C7853" s="9" t="s">
        <v>27</v>
      </c>
      <c r="D7853" s="9" t="s">
        <v>28</v>
      </c>
      <c r="E7853" s="9" t="s">
        <v>3511</v>
      </c>
      <c r="F7853" s="9" t="s">
        <v>8</v>
      </c>
      <c r="G7853" s="10"/>
      <c r="H7853" s="9" t="s">
        <v>3744</v>
      </c>
      <c r="I7853" s="10"/>
      <c r="J7853" s="10"/>
      <c r="K7853" s="10"/>
      <c r="L7853" s="10"/>
      <c r="M7853" s="10"/>
      <c r="N7853" s="10"/>
      <c r="O7853" s="10"/>
      <c r="P7853" s="10"/>
      <c r="Q7853" s="10"/>
      <c r="R7853" s="10"/>
      <c r="S7853" s="10"/>
      <c r="T7853" s="10"/>
      <c r="U7853" s="10"/>
      <c r="V7853" s="10"/>
      <c r="W7853" s="10"/>
      <c r="X7853" s="10"/>
    </row>
    <row r="7854" spans="1:24" hidden="1" x14ac:dyDescent="0.2">
      <c r="A7854" s="3">
        <v>45656</v>
      </c>
      <c r="B7854" s="9">
        <v>-23.3</v>
      </c>
      <c r="C7854" s="9" t="s">
        <v>27</v>
      </c>
      <c r="D7854" s="9" t="s">
        <v>28</v>
      </c>
      <c r="E7854" s="9" t="s">
        <v>3290</v>
      </c>
      <c r="F7854" s="9" t="s">
        <v>8</v>
      </c>
      <c r="G7854" s="10"/>
      <c r="H7854" s="9" t="s">
        <v>3744</v>
      </c>
      <c r="I7854" s="10"/>
      <c r="J7854" s="10"/>
      <c r="K7854" s="10"/>
      <c r="L7854" s="10"/>
      <c r="M7854" s="10"/>
      <c r="N7854" s="10"/>
      <c r="O7854" s="10"/>
      <c r="P7854" s="10"/>
      <c r="Q7854" s="10"/>
      <c r="R7854" s="10"/>
      <c r="S7854" s="10"/>
      <c r="T7854" s="10"/>
      <c r="U7854" s="10"/>
      <c r="V7854" s="10"/>
      <c r="W7854" s="10"/>
      <c r="X7854" s="10"/>
    </row>
    <row r="7855" spans="1:24" hidden="1" x14ac:dyDescent="0.2">
      <c r="A7855" s="3">
        <v>45737</v>
      </c>
      <c r="B7855" s="9">
        <v>-56.15</v>
      </c>
      <c r="C7855" s="9" t="s">
        <v>27</v>
      </c>
      <c r="D7855" s="9" t="s">
        <v>28</v>
      </c>
      <c r="E7855" s="9" t="s">
        <v>3290</v>
      </c>
      <c r="F7855" s="9" t="s">
        <v>8</v>
      </c>
      <c r="G7855" s="10"/>
      <c r="H7855" s="9" t="s">
        <v>3744</v>
      </c>
      <c r="I7855" s="10"/>
      <c r="J7855" s="10"/>
      <c r="K7855" s="10"/>
      <c r="L7855" s="10"/>
      <c r="M7855" s="10"/>
      <c r="N7855" s="10"/>
      <c r="O7855" s="10"/>
      <c r="P7855" s="10"/>
      <c r="Q7855" s="10"/>
      <c r="R7855" s="10"/>
      <c r="S7855" s="10"/>
      <c r="T7855" s="10"/>
      <c r="U7855" s="10"/>
      <c r="V7855" s="10"/>
      <c r="W7855" s="10"/>
      <c r="X7855" s="10"/>
    </row>
    <row r="7856" spans="1:24" hidden="1" x14ac:dyDescent="0.2">
      <c r="A7856" s="3">
        <v>45741</v>
      </c>
      <c r="B7856" s="9">
        <v>-54.4</v>
      </c>
      <c r="C7856" s="9" t="s">
        <v>27</v>
      </c>
      <c r="D7856" s="9" t="s">
        <v>28</v>
      </c>
      <c r="E7856" s="9" t="s">
        <v>3290</v>
      </c>
      <c r="F7856" s="9" t="s">
        <v>8</v>
      </c>
      <c r="G7856" s="10"/>
      <c r="H7856" s="9" t="s">
        <v>3744</v>
      </c>
      <c r="I7856" s="10"/>
      <c r="J7856" s="10"/>
      <c r="K7856" s="10"/>
      <c r="L7856" s="10"/>
      <c r="M7856" s="10"/>
      <c r="N7856" s="10"/>
      <c r="O7856" s="10"/>
      <c r="P7856" s="10"/>
      <c r="Q7856" s="10"/>
      <c r="R7856" s="10"/>
      <c r="S7856" s="10"/>
      <c r="T7856" s="10"/>
      <c r="U7856" s="10"/>
      <c r="V7856" s="10"/>
      <c r="W7856" s="10"/>
      <c r="X7856" s="10"/>
    </row>
    <row r="7857" spans="1:24" hidden="1" x14ac:dyDescent="0.2">
      <c r="A7857" s="3">
        <v>45593</v>
      </c>
      <c r="B7857" s="9">
        <v>-66.34</v>
      </c>
      <c r="C7857" s="9" t="s">
        <v>27</v>
      </c>
      <c r="D7857" s="9" t="s">
        <v>28</v>
      </c>
      <c r="E7857" s="9" t="s">
        <v>2967</v>
      </c>
      <c r="F7857" s="9" t="s">
        <v>8</v>
      </c>
      <c r="G7857" s="10"/>
      <c r="H7857" s="9" t="s">
        <v>3744</v>
      </c>
      <c r="I7857" s="10"/>
      <c r="J7857" s="10"/>
      <c r="K7857" s="10"/>
      <c r="L7857" s="10"/>
      <c r="M7857" s="10"/>
      <c r="N7857" s="10"/>
      <c r="O7857" s="10"/>
      <c r="P7857" s="10"/>
      <c r="Q7857" s="10"/>
      <c r="R7857" s="10"/>
      <c r="S7857" s="10"/>
      <c r="T7857" s="10"/>
      <c r="U7857" s="10"/>
      <c r="V7857" s="10"/>
      <c r="W7857" s="10"/>
      <c r="X7857" s="10"/>
    </row>
    <row r="7858" spans="1:24" hidden="1" x14ac:dyDescent="0.2">
      <c r="A7858" s="3">
        <v>45404</v>
      </c>
      <c r="B7858" s="9">
        <v>-54.07</v>
      </c>
      <c r="C7858" s="9" t="s">
        <v>27</v>
      </c>
      <c r="D7858" s="9" t="s">
        <v>28</v>
      </c>
      <c r="E7858" s="9" t="s">
        <v>1996</v>
      </c>
      <c r="F7858" s="9" t="s">
        <v>8</v>
      </c>
      <c r="G7858" s="10"/>
      <c r="H7858" s="9" t="s">
        <v>3744</v>
      </c>
      <c r="I7858" s="10"/>
      <c r="J7858" s="10"/>
      <c r="K7858" s="10"/>
      <c r="L7858" s="10"/>
      <c r="M7858" s="10"/>
      <c r="N7858" s="10"/>
      <c r="O7858" s="10"/>
      <c r="P7858" s="10"/>
      <c r="Q7858" s="10"/>
      <c r="R7858" s="10"/>
      <c r="S7858" s="10"/>
      <c r="T7858" s="10"/>
      <c r="U7858" s="10"/>
      <c r="V7858" s="10"/>
      <c r="W7858" s="10"/>
      <c r="X7858" s="10"/>
    </row>
    <row r="7859" spans="1:24" hidden="1" x14ac:dyDescent="0.2">
      <c r="A7859" s="3">
        <v>45660</v>
      </c>
      <c r="B7859" s="9">
        <v>-107.74</v>
      </c>
      <c r="C7859" s="9" t="s">
        <v>27</v>
      </c>
      <c r="D7859" s="9" t="s">
        <v>28</v>
      </c>
      <c r="E7859" s="9" t="s">
        <v>3317</v>
      </c>
      <c r="F7859" s="9" t="s">
        <v>8</v>
      </c>
      <c r="G7859" s="10"/>
      <c r="H7859" s="9" t="s">
        <v>3744</v>
      </c>
      <c r="I7859" s="10"/>
      <c r="J7859" s="10"/>
      <c r="K7859" s="10"/>
      <c r="L7859" s="10"/>
      <c r="M7859" s="10"/>
      <c r="N7859" s="10"/>
      <c r="O7859" s="10"/>
      <c r="P7859" s="10"/>
      <c r="Q7859" s="10"/>
      <c r="R7859" s="10"/>
      <c r="S7859" s="10"/>
      <c r="T7859" s="10"/>
      <c r="U7859" s="10"/>
      <c r="V7859" s="10"/>
      <c r="W7859" s="10"/>
      <c r="X7859" s="10"/>
    </row>
    <row r="7860" spans="1:24" hidden="1" x14ac:dyDescent="0.2">
      <c r="A7860" s="3">
        <v>45293</v>
      </c>
      <c r="B7860" s="9">
        <v>-61.8</v>
      </c>
      <c r="C7860" s="9" t="s">
        <v>27</v>
      </c>
      <c r="D7860" s="9" t="s">
        <v>28</v>
      </c>
      <c r="E7860" s="9" t="s">
        <v>79</v>
      </c>
      <c r="F7860" s="9" t="s">
        <v>8</v>
      </c>
      <c r="G7860" s="10"/>
      <c r="H7860" s="9" t="s">
        <v>3744</v>
      </c>
      <c r="I7860" s="10"/>
      <c r="J7860" s="10"/>
      <c r="K7860" s="10"/>
      <c r="L7860" s="10"/>
      <c r="M7860" s="10"/>
      <c r="N7860" s="10"/>
      <c r="O7860" s="10"/>
      <c r="P7860" s="10"/>
      <c r="Q7860" s="10"/>
      <c r="R7860" s="10"/>
      <c r="S7860" s="10"/>
      <c r="T7860" s="10"/>
      <c r="U7860" s="10"/>
      <c r="V7860" s="10"/>
      <c r="W7860" s="10"/>
      <c r="X7860" s="10"/>
    </row>
    <row r="7861" spans="1:24" hidden="1" x14ac:dyDescent="0.2">
      <c r="A7861" s="3">
        <v>45293</v>
      </c>
      <c r="B7861" s="9">
        <v>-38.86</v>
      </c>
      <c r="C7861" s="9" t="s">
        <v>27</v>
      </c>
      <c r="D7861" s="9" t="s">
        <v>28</v>
      </c>
      <c r="E7861" s="9" t="s">
        <v>79</v>
      </c>
      <c r="F7861" s="9" t="s">
        <v>8</v>
      </c>
      <c r="G7861" s="10"/>
      <c r="H7861" s="9" t="s">
        <v>3744</v>
      </c>
      <c r="I7861" s="10"/>
      <c r="J7861" s="10"/>
      <c r="K7861" s="10"/>
      <c r="L7861" s="10"/>
      <c r="M7861" s="10"/>
      <c r="N7861" s="10"/>
      <c r="O7861" s="10"/>
      <c r="P7861" s="10"/>
      <c r="Q7861" s="10"/>
      <c r="R7861" s="10"/>
      <c r="S7861" s="10"/>
      <c r="T7861" s="10"/>
      <c r="U7861" s="10"/>
      <c r="V7861" s="10"/>
      <c r="W7861" s="10"/>
      <c r="X7861" s="10"/>
    </row>
    <row r="7862" spans="1:24" hidden="1" x14ac:dyDescent="0.2">
      <c r="A7862" s="3">
        <v>45293</v>
      </c>
      <c r="B7862" s="9">
        <v>-28.78</v>
      </c>
      <c r="C7862" s="9" t="s">
        <v>27</v>
      </c>
      <c r="D7862" s="9" t="s">
        <v>28</v>
      </c>
      <c r="E7862" s="9" t="s">
        <v>79</v>
      </c>
      <c r="F7862" s="9" t="s">
        <v>8</v>
      </c>
      <c r="G7862" s="10"/>
      <c r="H7862" s="9" t="s">
        <v>3744</v>
      </c>
      <c r="I7862" s="10"/>
      <c r="J7862" s="10"/>
      <c r="K7862" s="10"/>
      <c r="L7862" s="10"/>
      <c r="M7862" s="10"/>
      <c r="N7862" s="10"/>
      <c r="O7862" s="10"/>
      <c r="P7862" s="10"/>
      <c r="Q7862" s="10"/>
      <c r="R7862" s="10"/>
      <c r="S7862" s="10"/>
      <c r="T7862" s="10"/>
      <c r="U7862" s="10"/>
      <c r="V7862" s="10"/>
      <c r="W7862" s="10"/>
      <c r="X7862" s="10"/>
    </row>
    <row r="7863" spans="1:24" hidden="1" x14ac:dyDescent="0.2">
      <c r="A7863" s="3">
        <v>45293</v>
      </c>
      <c r="B7863" s="9">
        <v>-16.399999999999999</v>
      </c>
      <c r="C7863" s="9" t="s">
        <v>27</v>
      </c>
      <c r="D7863" s="9" t="s">
        <v>28</v>
      </c>
      <c r="E7863" s="9" t="s">
        <v>79</v>
      </c>
      <c r="F7863" s="9" t="s">
        <v>8</v>
      </c>
      <c r="G7863" s="10"/>
      <c r="H7863" s="9" t="s">
        <v>3744</v>
      </c>
      <c r="I7863" s="10"/>
      <c r="J7863" s="10"/>
      <c r="K7863" s="10"/>
      <c r="L7863" s="10"/>
      <c r="M7863" s="10"/>
      <c r="N7863" s="10"/>
      <c r="O7863" s="10"/>
      <c r="P7863" s="10"/>
      <c r="Q7863" s="10"/>
      <c r="R7863" s="10"/>
      <c r="S7863" s="10"/>
      <c r="T7863" s="10"/>
      <c r="U7863" s="10"/>
      <c r="V7863" s="10"/>
      <c r="W7863" s="10"/>
      <c r="X7863" s="10"/>
    </row>
    <row r="7864" spans="1:24" hidden="1" x14ac:dyDescent="0.2">
      <c r="A7864" s="3">
        <v>45295</v>
      </c>
      <c r="B7864" s="9">
        <v>-72.83</v>
      </c>
      <c r="C7864" s="9" t="s">
        <v>27</v>
      </c>
      <c r="D7864" s="9" t="s">
        <v>28</v>
      </c>
      <c r="E7864" s="9" t="s">
        <v>79</v>
      </c>
      <c r="F7864" s="9" t="s">
        <v>8</v>
      </c>
      <c r="G7864" s="10"/>
      <c r="H7864" s="9" t="s">
        <v>3744</v>
      </c>
      <c r="I7864" s="10"/>
      <c r="J7864" s="10"/>
      <c r="K7864" s="10"/>
      <c r="L7864" s="10"/>
      <c r="M7864" s="10"/>
      <c r="N7864" s="10"/>
      <c r="O7864" s="10"/>
      <c r="P7864" s="10"/>
      <c r="Q7864" s="10"/>
      <c r="R7864" s="10"/>
      <c r="S7864" s="10"/>
      <c r="T7864" s="10"/>
      <c r="U7864" s="10"/>
      <c r="V7864" s="10"/>
      <c r="W7864" s="10"/>
      <c r="X7864" s="10"/>
    </row>
    <row r="7865" spans="1:24" hidden="1" x14ac:dyDescent="0.2">
      <c r="A7865" s="3">
        <v>45296</v>
      </c>
      <c r="B7865" s="9">
        <v>-127.17</v>
      </c>
      <c r="C7865" s="9" t="s">
        <v>27</v>
      </c>
      <c r="D7865" s="9" t="s">
        <v>28</v>
      </c>
      <c r="E7865" s="9" t="s">
        <v>79</v>
      </c>
      <c r="F7865" s="9" t="s">
        <v>8</v>
      </c>
      <c r="G7865" s="10"/>
      <c r="H7865" s="9" t="s">
        <v>3744</v>
      </c>
      <c r="I7865" s="10"/>
      <c r="J7865" s="10"/>
      <c r="K7865" s="10"/>
      <c r="L7865" s="10"/>
      <c r="M7865" s="10"/>
      <c r="N7865" s="10"/>
      <c r="O7865" s="10"/>
      <c r="P7865" s="10"/>
      <c r="Q7865" s="10"/>
      <c r="R7865" s="10"/>
      <c r="S7865" s="10"/>
      <c r="T7865" s="10"/>
      <c r="U7865" s="10"/>
      <c r="V7865" s="10"/>
      <c r="W7865" s="10"/>
      <c r="X7865" s="10"/>
    </row>
    <row r="7866" spans="1:24" hidden="1" x14ac:dyDescent="0.2">
      <c r="A7866" s="3">
        <v>45299</v>
      </c>
      <c r="B7866" s="9">
        <v>-57.45</v>
      </c>
      <c r="C7866" s="9" t="s">
        <v>27</v>
      </c>
      <c r="D7866" s="9" t="s">
        <v>28</v>
      </c>
      <c r="E7866" s="9" t="s">
        <v>79</v>
      </c>
      <c r="F7866" s="9" t="s">
        <v>8</v>
      </c>
      <c r="G7866" s="10"/>
      <c r="H7866" s="9" t="s">
        <v>3744</v>
      </c>
      <c r="I7866" s="10"/>
      <c r="J7866" s="10"/>
      <c r="K7866" s="10"/>
      <c r="L7866" s="10"/>
      <c r="M7866" s="10"/>
      <c r="N7866" s="10"/>
      <c r="O7866" s="10"/>
      <c r="P7866" s="10"/>
      <c r="Q7866" s="10"/>
      <c r="R7866" s="10"/>
      <c r="S7866" s="10"/>
      <c r="T7866" s="10"/>
      <c r="U7866" s="10"/>
      <c r="V7866" s="10"/>
      <c r="W7866" s="10"/>
      <c r="X7866" s="10"/>
    </row>
    <row r="7867" spans="1:24" hidden="1" x14ac:dyDescent="0.2">
      <c r="A7867" s="3">
        <v>45299</v>
      </c>
      <c r="B7867" s="9">
        <v>-55.81</v>
      </c>
      <c r="C7867" s="9" t="s">
        <v>27</v>
      </c>
      <c r="D7867" s="9" t="s">
        <v>28</v>
      </c>
      <c r="E7867" s="9" t="s">
        <v>79</v>
      </c>
      <c r="F7867" s="9" t="s">
        <v>8</v>
      </c>
      <c r="G7867" s="10"/>
      <c r="H7867" s="9" t="s">
        <v>3744</v>
      </c>
      <c r="I7867" s="10"/>
      <c r="J7867" s="10"/>
      <c r="K7867" s="10"/>
      <c r="L7867" s="10"/>
      <c r="M7867" s="10"/>
      <c r="N7867" s="10"/>
      <c r="O7867" s="10"/>
      <c r="P7867" s="10"/>
      <c r="Q7867" s="10"/>
      <c r="R7867" s="10"/>
      <c r="S7867" s="10"/>
      <c r="T7867" s="10"/>
      <c r="U7867" s="10"/>
      <c r="V7867" s="10"/>
      <c r="W7867" s="10"/>
      <c r="X7867" s="10"/>
    </row>
    <row r="7868" spans="1:24" hidden="1" x14ac:dyDescent="0.2">
      <c r="A7868" s="3">
        <v>45299</v>
      </c>
      <c r="B7868" s="9">
        <v>-47.83</v>
      </c>
      <c r="C7868" s="9" t="s">
        <v>27</v>
      </c>
      <c r="D7868" s="9" t="s">
        <v>28</v>
      </c>
      <c r="E7868" s="9" t="s">
        <v>79</v>
      </c>
      <c r="F7868" s="9" t="s">
        <v>8</v>
      </c>
      <c r="G7868" s="10"/>
      <c r="H7868" s="9" t="s">
        <v>3744</v>
      </c>
      <c r="I7868" s="10"/>
      <c r="J7868" s="10"/>
      <c r="K7868" s="10"/>
      <c r="L7868" s="10"/>
      <c r="M7868" s="10"/>
      <c r="N7868" s="10"/>
      <c r="O7868" s="10"/>
      <c r="P7868" s="10"/>
      <c r="Q7868" s="10"/>
      <c r="R7868" s="10"/>
      <c r="S7868" s="10"/>
      <c r="T7868" s="10"/>
      <c r="U7868" s="10"/>
      <c r="V7868" s="10"/>
      <c r="W7868" s="10"/>
      <c r="X7868" s="10"/>
    </row>
    <row r="7869" spans="1:24" hidden="1" x14ac:dyDescent="0.2">
      <c r="A7869" s="3">
        <v>45300</v>
      </c>
      <c r="B7869" s="9">
        <v>-54.17</v>
      </c>
      <c r="C7869" s="9" t="s">
        <v>27</v>
      </c>
      <c r="D7869" s="9" t="s">
        <v>28</v>
      </c>
      <c r="E7869" s="9" t="s">
        <v>79</v>
      </c>
      <c r="F7869" s="9" t="s">
        <v>8</v>
      </c>
      <c r="G7869" s="10"/>
      <c r="H7869" s="9" t="s">
        <v>3744</v>
      </c>
      <c r="I7869" s="10"/>
      <c r="J7869" s="10"/>
      <c r="K7869" s="10"/>
      <c r="L7869" s="10"/>
      <c r="M7869" s="10"/>
      <c r="N7869" s="10"/>
      <c r="O7869" s="10"/>
      <c r="P7869" s="10"/>
      <c r="Q7869" s="10"/>
      <c r="R7869" s="10"/>
      <c r="S7869" s="10"/>
      <c r="T7869" s="10"/>
      <c r="U7869" s="10"/>
      <c r="V7869" s="10"/>
      <c r="W7869" s="10"/>
      <c r="X7869" s="10"/>
    </row>
    <row r="7870" spans="1:24" hidden="1" x14ac:dyDescent="0.2">
      <c r="A7870" s="3">
        <v>45302</v>
      </c>
      <c r="B7870" s="9">
        <v>-51.53</v>
      </c>
      <c r="C7870" s="9" t="s">
        <v>27</v>
      </c>
      <c r="D7870" s="9" t="s">
        <v>28</v>
      </c>
      <c r="E7870" s="9" t="s">
        <v>79</v>
      </c>
      <c r="F7870" s="9" t="s">
        <v>8</v>
      </c>
      <c r="G7870" s="10"/>
      <c r="H7870" s="9" t="s">
        <v>3744</v>
      </c>
      <c r="I7870" s="10"/>
      <c r="J7870" s="10"/>
      <c r="K7870" s="10"/>
      <c r="L7870" s="10"/>
      <c r="M7870" s="10"/>
      <c r="N7870" s="10"/>
      <c r="O7870" s="10"/>
      <c r="P7870" s="10"/>
      <c r="Q7870" s="10"/>
      <c r="R7870" s="10"/>
      <c r="S7870" s="10"/>
      <c r="T7870" s="10"/>
      <c r="U7870" s="10"/>
      <c r="V7870" s="10"/>
      <c r="W7870" s="10"/>
      <c r="X7870" s="10"/>
    </row>
    <row r="7871" spans="1:24" hidden="1" x14ac:dyDescent="0.2">
      <c r="A7871" s="3">
        <v>45303</v>
      </c>
      <c r="B7871" s="9">
        <v>-61.81</v>
      </c>
      <c r="C7871" s="9" t="s">
        <v>27</v>
      </c>
      <c r="D7871" s="9" t="s">
        <v>28</v>
      </c>
      <c r="E7871" s="9" t="s">
        <v>79</v>
      </c>
      <c r="F7871" s="9" t="s">
        <v>8</v>
      </c>
      <c r="G7871" s="10"/>
      <c r="H7871" s="9" t="s">
        <v>3744</v>
      </c>
      <c r="I7871" s="10"/>
      <c r="J7871" s="10"/>
      <c r="K7871" s="10"/>
      <c r="L7871" s="10"/>
      <c r="M7871" s="10"/>
      <c r="N7871" s="10"/>
      <c r="O7871" s="10"/>
      <c r="P7871" s="10"/>
      <c r="Q7871" s="10"/>
      <c r="R7871" s="10"/>
      <c r="S7871" s="10"/>
      <c r="T7871" s="10"/>
      <c r="U7871" s="10"/>
      <c r="V7871" s="10"/>
      <c r="W7871" s="10"/>
      <c r="X7871" s="10"/>
    </row>
    <row r="7872" spans="1:24" hidden="1" x14ac:dyDescent="0.2">
      <c r="A7872" s="3">
        <v>45303</v>
      </c>
      <c r="B7872" s="9">
        <v>-14.1</v>
      </c>
      <c r="C7872" s="9" t="s">
        <v>27</v>
      </c>
      <c r="D7872" s="9" t="s">
        <v>28</v>
      </c>
      <c r="E7872" s="9" t="s">
        <v>79</v>
      </c>
      <c r="F7872" s="9" t="s">
        <v>8</v>
      </c>
      <c r="G7872" s="10"/>
      <c r="H7872" s="9" t="s">
        <v>3744</v>
      </c>
      <c r="I7872" s="10"/>
      <c r="J7872" s="10"/>
      <c r="K7872" s="10"/>
      <c r="L7872" s="10"/>
      <c r="M7872" s="10"/>
      <c r="N7872" s="10"/>
      <c r="O7872" s="10"/>
      <c r="P7872" s="10"/>
      <c r="Q7872" s="10"/>
      <c r="R7872" s="10"/>
      <c r="S7872" s="10"/>
      <c r="T7872" s="10"/>
      <c r="U7872" s="10"/>
      <c r="V7872" s="10"/>
      <c r="W7872" s="10"/>
      <c r="X7872" s="10"/>
    </row>
    <row r="7873" spans="1:24" hidden="1" x14ac:dyDescent="0.2">
      <c r="A7873" s="3">
        <v>45306</v>
      </c>
      <c r="B7873" s="9">
        <v>-70.900000000000006</v>
      </c>
      <c r="C7873" s="9" t="s">
        <v>27</v>
      </c>
      <c r="D7873" s="9" t="s">
        <v>28</v>
      </c>
      <c r="E7873" s="9" t="s">
        <v>79</v>
      </c>
      <c r="F7873" s="9" t="s">
        <v>8</v>
      </c>
      <c r="G7873" s="10"/>
      <c r="H7873" s="9" t="s">
        <v>3744</v>
      </c>
      <c r="I7873" s="10"/>
      <c r="J7873" s="10"/>
      <c r="K7873" s="10"/>
      <c r="L7873" s="10"/>
      <c r="M7873" s="10"/>
      <c r="N7873" s="10"/>
      <c r="O7873" s="10"/>
      <c r="P7873" s="10"/>
      <c r="Q7873" s="10"/>
      <c r="R7873" s="10"/>
      <c r="S7873" s="10"/>
      <c r="T7873" s="10"/>
      <c r="U7873" s="10"/>
      <c r="V7873" s="10"/>
      <c r="W7873" s="10"/>
      <c r="X7873" s="10"/>
    </row>
    <row r="7874" spans="1:24" hidden="1" x14ac:dyDescent="0.2">
      <c r="A7874" s="3">
        <v>45306</v>
      </c>
      <c r="B7874" s="9">
        <v>-13</v>
      </c>
      <c r="C7874" s="9" t="s">
        <v>27</v>
      </c>
      <c r="D7874" s="9" t="s">
        <v>28</v>
      </c>
      <c r="E7874" s="9" t="s">
        <v>79</v>
      </c>
      <c r="F7874" s="9" t="s">
        <v>8</v>
      </c>
      <c r="G7874" s="10"/>
      <c r="H7874" s="9" t="s">
        <v>3744</v>
      </c>
      <c r="I7874" s="10"/>
      <c r="J7874" s="10"/>
      <c r="K7874" s="10"/>
      <c r="L7874" s="10"/>
      <c r="M7874" s="10"/>
      <c r="N7874" s="10"/>
      <c r="O7874" s="10"/>
      <c r="P7874" s="10"/>
      <c r="Q7874" s="10"/>
      <c r="R7874" s="10"/>
      <c r="S7874" s="10"/>
      <c r="T7874" s="10"/>
      <c r="U7874" s="10"/>
      <c r="V7874" s="10"/>
      <c r="W7874" s="10"/>
      <c r="X7874" s="10"/>
    </row>
    <row r="7875" spans="1:24" hidden="1" x14ac:dyDescent="0.2">
      <c r="A7875" s="3">
        <v>45306</v>
      </c>
      <c r="B7875" s="9">
        <v>-11.97</v>
      </c>
      <c r="C7875" s="9" t="s">
        <v>27</v>
      </c>
      <c r="D7875" s="9" t="s">
        <v>28</v>
      </c>
      <c r="E7875" s="9" t="s">
        <v>79</v>
      </c>
      <c r="F7875" s="9" t="s">
        <v>8</v>
      </c>
      <c r="G7875" s="10"/>
      <c r="H7875" s="9" t="s">
        <v>3744</v>
      </c>
      <c r="I7875" s="10"/>
      <c r="J7875" s="10"/>
      <c r="K7875" s="10"/>
      <c r="L7875" s="10"/>
      <c r="M7875" s="10"/>
      <c r="N7875" s="10"/>
      <c r="O7875" s="10"/>
      <c r="P7875" s="10"/>
      <c r="Q7875" s="10"/>
      <c r="R7875" s="10"/>
      <c r="S7875" s="10"/>
      <c r="T7875" s="10"/>
      <c r="U7875" s="10"/>
      <c r="V7875" s="10"/>
      <c r="W7875" s="10"/>
      <c r="X7875" s="10"/>
    </row>
    <row r="7876" spans="1:24" hidden="1" x14ac:dyDescent="0.2">
      <c r="A7876" s="3">
        <v>45307</v>
      </c>
      <c r="B7876" s="9">
        <v>-29.82</v>
      </c>
      <c r="C7876" s="9" t="s">
        <v>27</v>
      </c>
      <c r="D7876" s="9" t="s">
        <v>28</v>
      </c>
      <c r="E7876" s="9" t="s">
        <v>79</v>
      </c>
      <c r="F7876" s="9" t="s">
        <v>8</v>
      </c>
      <c r="G7876" s="10"/>
      <c r="H7876" s="9" t="s">
        <v>3744</v>
      </c>
      <c r="I7876" s="10"/>
      <c r="J7876" s="10"/>
      <c r="K7876" s="10"/>
      <c r="L7876" s="10"/>
      <c r="M7876" s="10"/>
      <c r="N7876" s="10"/>
      <c r="O7876" s="10"/>
      <c r="P7876" s="10"/>
      <c r="Q7876" s="10"/>
      <c r="R7876" s="10"/>
      <c r="S7876" s="10"/>
      <c r="T7876" s="10"/>
      <c r="U7876" s="10"/>
      <c r="V7876" s="10"/>
      <c r="W7876" s="10"/>
      <c r="X7876" s="10"/>
    </row>
    <row r="7877" spans="1:24" hidden="1" x14ac:dyDescent="0.2">
      <c r="A7877" s="3">
        <v>45307</v>
      </c>
      <c r="B7877" s="9">
        <v>-12.2</v>
      </c>
      <c r="C7877" s="9" t="s">
        <v>27</v>
      </c>
      <c r="D7877" s="9" t="s">
        <v>28</v>
      </c>
      <c r="E7877" s="9" t="s">
        <v>79</v>
      </c>
      <c r="F7877" s="9" t="s">
        <v>8</v>
      </c>
      <c r="G7877" s="10"/>
      <c r="H7877" s="9" t="s">
        <v>3744</v>
      </c>
      <c r="I7877" s="10"/>
      <c r="J7877" s="10"/>
      <c r="K7877" s="10"/>
      <c r="L7877" s="10"/>
      <c r="M7877" s="10"/>
      <c r="N7877" s="10"/>
      <c r="O7877" s="10"/>
      <c r="P7877" s="10"/>
      <c r="Q7877" s="10"/>
      <c r="R7877" s="10"/>
      <c r="S7877" s="10"/>
      <c r="T7877" s="10"/>
      <c r="U7877" s="10"/>
      <c r="V7877" s="10"/>
      <c r="W7877" s="10"/>
      <c r="X7877" s="10"/>
    </row>
    <row r="7878" spans="1:24" hidden="1" x14ac:dyDescent="0.2">
      <c r="A7878" s="3">
        <v>45308</v>
      </c>
      <c r="B7878" s="9">
        <v>-49.17</v>
      </c>
      <c r="C7878" s="9" t="s">
        <v>27</v>
      </c>
      <c r="D7878" s="9" t="s">
        <v>28</v>
      </c>
      <c r="E7878" s="9" t="s">
        <v>79</v>
      </c>
      <c r="F7878" s="9" t="s">
        <v>8</v>
      </c>
      <c r="G7878" s="10"/>
      <c r="H7878" s="9" t="s">
        <v>3744</v>
      </c>
      <c r="I7878" s="10"/>
      <c r="J7878" s="10"/>
      <c r="K7878" s="10"/>
      <c r="L7878" s="10"/>
      <c r="M7878" s="10"/>
      <c r="N7878" s="10"/>
      <c r="O7878" s="10"/>
      <c r="P7878" s="10"/>
      <c r="Q7878" s="10"/>
      <c r="R7878" s="10"/>
      <c r="S7878" s="10"/>
      <c r="T7878" s="10"/>
      <c r="U7878" s="10"/>
      <c r="V7878" s="10"/>
      <c r="W7878" s="10"/>
      <c r="X7878" s="10"/>
    </row>
    <row r="7879" spans="1:24" hidden="1" x14ac:dyDescent="0.2">
      <c r="A7879" s="3">
        <v>45309</v>
      </c>
      <c r="B7879" s="9">
        <v>-81.45</v>
      </c>
      <c r="C7879" s="9" t="s">
        <v>27</v>
      </c>
      <c r="D7879" s="9" t="s">
        <v>28</v>
      </c>
      <c r="E7879" s="9" t="s">
        <v>79</v>
      </c>
      <c r="F7879" s="9" t="s">
        <v>8</v>
      </c>
      <c r="G7879" s="10"/>
      <c r="H7879" s="9" t="s">
        <v>3744</v>
      </c>
      <c r="I7879" s="10"/>
      <c r="J7879" s="10"/>
      <c r="K7879" s="10"/>
      <c r="L7879" s="10"/>
      <c r="M7879" s="10"/>
      <c r="N7879" s="10"/>
      <c r="O7879" s="10"/>
      <c r="P7879" s="10"/>
      <c r="Q7879" s="10"/>
      <c r="R7879" s="10"/>
      <c r="S7879" s="10"/>
      <c r="T7879" s="10"/>
      <c r="U7879" s="10"/>
      <c r="V7879" s="10"/>
      <c r="W7879" s="10"/>
      <c r="X7879" s="10"/>
    </row>
    <row r="7880" spans="1:24" hidden="1" x14ac:dyDescent="0.2">
      <c r="A7880" s="3">
        <v>45313</v>
      </c>
      <c r="B7880" s="9">
        <v>-165.58</v>
      </c>
      <c r="C7880" s="9" t="s">
        <v>27</v>
      </c>
      <c r="D7880" s="9" t="s">
        <v>28</v>
      </c>
      <c r="E7880" s="9" t="s">
        <v>79</v>
      </c>
      <c r="F7880" s="9" t="s">
        <v>8</v>
      </c>
      <c r="G7880" s="10"/>
      <c r="H7880" s="9" t="s">
        <v>3744</v>
      </c>
      <c r="I7880" s="10"/>
      <c r="J7880" s="10"/>
      <c r="K7880" s="10"/>
      <c r="L7880" s="10"/>
      <c r="M7880" s="10"/>
      <c r="N7880" s="10"/>
      <c r="O7880" s="10"/>
      <c r="P7880" s="10"/>
      <c r="Q7880" s="10"/>
      <c r="R7880" s="10"/>
      <c r="S7880" s="10"/>
      <c r="T7880" s="10"/>
      <c r="U7880" s="10"/>
      <c r="V7880" s="10"/>
      <c r="W7880" s="10"/>
      <c r="X7880" s="10"/>
    </row>
    <row r="7881" spans="1:24" hidden="1" x14ac:dyDescent="0.2">
      <c r="A7881" s="3">
        <v>45313</v>
      </c>
      <c r="B7881" s="9">
        <v>-76.72</v>
      </c>
      <c r="C7881" s="9" t="s">
        <v>27</v>
      </c>
      <c r="D7881" s="9" t="s">
        <v>28</v>
      </c>
      <c r="E7881" s="9" t="s">
        <v>79</v>
      </c>
      <c r="F7881" s="9" t="s">
        <v>8</v>
      </c>
      <c r="G7881" s="10"/>
      <c r="H7881" s="9" t="s">
        <v>3744</v>
      </c>
      <c r="I7881" s="10"/>
      <c r="J7881" s="10"/>
      <c r="K7881" s="10"/>
      <c r="L7881" s="10"/>
      <c r="M7881" s="10"/>
      <c r="N7881" s="10"/>
      <c r="O7881" s="10"/>
      <c r="P7881" s="10"/>
      <c r="Q7881" s="10"/>
      <c r="R7881" s="10"/>
      <c r="S7881" s="10"/>
      <c r="T7881" s="10"/>
      <c r="U7881" s="10"/>
      <c r="V7881" s="10"/>
      <c r="W7881" s="10"/>
      <c r="X7881" s="10"/>
    </row>
    <row r="7882" spans="1:24" hidden="1" x14ac:dyDescent="0.2">
      <c r="A7882" s="3">
        <v>45313</v>
      </c>
      <c r="B7882" s="9">
        <v>-69.61</v>
      </c>
      <c r="C7882" s="9" t="s">
        <v>27</v>
      </c>
      <c r="D7882" s="9" t="s">
        <v>28</v>
      </c>
      <c r="E7882" s="9" t="s">
        <v>79</v>
      </c>
      <c r="F7882" s="9" t="s">
        <v>8</v>
      </c>
      <c r="G7882" s="10"/>
      <c r="H7882" s="9" t="s">
        <v>3744</v>
      </c>
      <c r="I7882" s="10"/>
      <c r="J7882" s="10"/>
      <c r="K7882" s="10"/>
      <c r="L7882" s="10"/>
      <c r="M7882" s="10"/>
      <c r="N7882" s="10"/>
      <c r="O7882" s="10"/>
      <c r="P7882" s="10"/>
      <c r="Q7882" s="10"/>
      <c r="R7882" s="10"/>
      <c r="S7882" s="10"/>
      <c r="T7882" s="10"/>
      <c r="U7882" s="10"/>
      <c r="V7882" s="10"/>
      <c r="W7882" s="10"/>
      <c r="X7882" s="10"/>
    </row>
    <row r="7883" spans="1:24" hidden="1" x14ac:dyDescent="0.2">
      <c r="A7883" s="3">
        <v>45313</v>
      </c>
      <c r="B7883" s="9">
        <v>-24.44</v>
      </c>
      <c r="C7883" s="9" t="s">
        <v>27</v>
      </c>
      <c r="D7883" s="9" t="s">
        <v>28</v>
      </c>
      <c r="E7883" s="9" t="s">
        <v>79</v>
      </c>
      <c r="F7883" s="9" t="s">
        <v>8</v>
      </c>
      <c r="G7883" s="10"/>
      <c r="H7883" s="9" t="s">
        <v>3744</v>
      </c>
      <c r="I7883" s="10"/>
      <c r="J7883" s="10"/>
      <c r="K7883" s="10"/>
      <c r="L7883" s="10"/>
      <c r="M7883" s="10"/>
      <c r="N7883" s="10"/>
      <c r="O7883" s="10"/>
      <c r="P7883" s="10"/>
      <c r="Q7883" s="10"/>
      <c r="R7883" s="10"/>
      <c r="S7883" s="10"/>
      <c r="T7883" s="10"/>
      <c r="U7883" s="10"/>
      <c r="V7883" s="10"/>
      <c r="W7883" s="10"/>
      <c r="X7883" s="10"/>
    </row>
    <row r="7884" spans="1:24" hidden="1" x14ac:dyDescent="0.2">
      <c r="A7884" s="3">
        <v>45313</v>
      </c>
      <c r="B7884" s="9">
        <v>-11.98</v>
      </c>
      <c r="C7884" s="9" t="s">
        <v>27</v>
      </c>
      <c r="D7884" s="9" t="s">
        <v>28</v>
      </c>
      <c r="E7884" s="9" t="s">
        <v>79</v>
      </c>
      <c r="F7884" s="9" t="s">
        <v>8</v>
      </c>
      <c r="G7884" s="10"/>
      <c r="H7884" s="9" t="s">
        <v>3744</v>
      </c>
      <c r="I7884" s="10"/>
      <c r="J7884" s="10"/>
      <c r="K7884" s="10"/>
      <c r="L7884" s="10"/>
      <c r="M7884" s="10"/>
      <c r="N7884" s="10"/>
      <c r="O7884" s="10"/>
      <c r="P7884" s="10"/>
      <c r="Q7884" s="10"/>
      <c r="R7884" s="10"/>
      <c r="S7884" s="10"/>
      <c r="T7884" s="10"/>
      <c r="U7884" s="10"/>
      <c r="V7884" s="10"/>
      <c r="W7884" s="10"/>
      <c r="X7884" s="10"/>
    </row>
    <row r="7885" spans="1:24" hidden="1" x14ac:dyDescent="0.2">
      <c r="A7885" s="3">
        <v>45315</v>
      </c>
      <c r="B7885" s="9">
        <v>-79.62</v>
      </c>
      <c r="C7885" s="9" t="s">
        <v>27</v>
      </c>
      <c r="D7885" s="9" t="s">
        <v>28</v>
      </c>
      <c r="E7885" s="9" t="s">
        <v>79</v>
      </c>
      <c r="F7885" s="9" t="s">
        <v>8</v>
      </c>
      <c r="G7885" s="10"/>
      <c r="H7885" s="9" t="s">
        <v>3744</v>
      </c>
      <c r="I7885" s="10"/>
      <c r="J7885" s="10"/>
      <c r="K7885" s="10"/>
      <c r="L7885" s="10"/>
      <c r="M7885" s="10"/>
      <c r="N7885" s="10"/>
      <c r="O7885" s="10"/>
      <c r="P7885" s="10"/>
      <c r="Q7885" s="10"/>
      <c r="R7885" s="10"/>
      <c r="S7885" s="10"/>
      <c r="T7885" s="10"/>
      <c r="U7885" s="10"/>
      <c r="V7885" s="10"/>
      <c r="W7885" s="10"/>
      <c r="X7885" s="10"/>
    </row>
    <row r="7886" spans="1:24" hidden="1" x14ac:dyDescent="0.2">
      <c r="A7886" s="3">
        <v>45320</v>
      </c>
      <c r="B7886" s="9">
        <v>-191.28</v>
      </c>
      <c r="C7886" s="9" t="s">
        <v>27</v>
      </c>
      <c r="D7886" s="9" t="s">
        <v>28</v>
      </c>
      <c r="E7886" s="9" t="s">
        <v>79</v>
      </c>
      <c r="F7886" s="9" t="s">
        <v>8</v>
      </c>
      <c r="G7886" s="10"/>
      <c r="H7886" s="9" t="s">
        <v>3744</v>
      </c>
      <c r="I7886" s="10"/>
      <c r="J7886" s="10"/>
      <c r="K7886" s="10"/>
      <c r="L7886" s="10"/>
      <c r="M7886" s="10"/>
      <c r="N7886" s="10"/>
      <c r="O7886" s="10"/>
      <c r="P7886" s="10"/>
      <c r="Q7886" s="10"/>
      <c r="R7886" s="10"/>
      <c r="S7886" s="10"/>
      <c r="T7886" s="10"/>
      <c r="U7886" s="10"/>
      <c r="V7886" s="10"/>
      <c r="W7886" s="10"/>
      <c r="X7886" s="10"/>
    </row>
    <row r="7887" spans="1:24" hidden="1" x14ac:dyDescent="0.2">
      <c r="A7887" s="3">
        <v>45320</v>
      </c>
      <c r="B7887" s="9">
        <v>-82.65</v>
      </c>
      <c r="C7887" s="9" t="s">
        <v>27</v>
      </c>
      <c r="D7887" s="9" t="s">
        <v>28</v>
      </c>
      <c r="E7887" s="9" t="s">
        <v>79</v>
      </c>
      <c r="F7887" s="9" t="s">
        <v>8</v>
      </c>
      <c r="G7887" s="10"/>
      <c r="H7887" s="9" t="s">
        <v>3744</v>
      </c>
      <c r="I7887" s="10"/>
      <c r="J7887" s="10"/>
      <c r="K7887" s="10"/>
      <c r="L7887" s="10"/>
      <c r="M7887" s="10"/>
      <c r="N7887" s="10"/>
      <c r="O7887" s="10"/>
      <c r="P7887" s="10"/>
      <c r="Q7887" s="10"/>
      <c r="R7887" s="10"/>
      <c r="S7887" s="10"/>
      <c r="T7887" s="10"/>
      <c r="U7887" s="10"/>
      <c r="V7887" s="10"/>
      <c r="W7887" s="10"/>
      <c r="X7887" s="10"/>
    </row>
    <row r="7888" spans="1:24" hidden="1" x14ac:dyDescent="0.2">
      <c r="A7888" s="3">
        <v>45320</v>
      </c>
      <c r="B7888" s="9">
        <v>-36.58</v>
      </c>
      <c r="C7888" s="9" t="s">
        <v>27</v>
      </c>
      <c r="D7888" s="9" t="s">
        <v>28</v>
      </c>
      <c r="E7888" s="9" t="s">
        <v>79</v>
      </c>
      <c r="F7888" s="9" t="s">
        <v>8</v>
      </c>
      <c r="G7888" s="10"/>
      <c r="H7888" s="9" t="s">
        <v>3744</v>
      </c>
      <c r="I7888" s="10"/>
      <c r="J7888" s="10"/>
      <c r="K7888" s="10"/>
      <c r="L7888" s="10"/>
      <c r="M7888" s="10"/>
      <c r="N7888" s="10"/>
      <c r="O7888" s="10"/>
      <c r="P7888" s="10"/>
      <c r="Q7888" s="10"/>
      <c r="R7888" s="10"/>
      <c r="S7888" s="10"/>
      <c r="T7888" s="10"/>
      <c r="U7888" s="10"/>
      <c r="V7888" s="10"/>
      <c r="W7888" s="10"/>
      <c r="X7888" s="10"/>
    </row>
    <row r="7889" spans="1:24" hidden="1" x14ac:dyDescent="0.2">
      <c r="A7889" s="3">
        <v>45321</v>
      </c>
      <c r="B7889" s="9">
        <v>-18.25</v>
      </c>
      <c r="C7889" s="9" t="s">
        <v>27</v>
      </c>
      <c r="D7889" s="9" t="s">
        <v>28</v>
      </c>
      <c r="E7889" s="9" t="s">
        <v>79</v>
      </c>
      <c r="F7889" s="9" t="s">
        <v>8</v>
      </c>
      <c r="G7889" s="10"/>
      <c r="H7889" s="9" t="s">
        <v>3744</v>
      </c>
      <c r="I7889" s="10"/>
      <c r="J7889" s="10"/>
      <c r="K7889" s="10"/>
      <c r="L7889" s="10"/>
      <c r="M7889" s="10"/>
      <c r="N7889" s="10"/>
      <c r="O7889" s="10"/>
      <c r="P7889" s="10"/>
      <c r="Q7889" s="10"/>
      <c r="R7889" s="10"/>
      <c r="S7889" s="10"/>
      <c r="T7889" s="10"/>
      <c r="U7889" s="10"/>
      <c r="V7889" s="10"/>
      <c r="W7889" s="10"/>
      <c r="X7889" s="10"/>
    </row>
    <row r="7890" spans="1:24" hidden="1" x14ac:dyDescent="0.2">
      <c r="A7890" s="3">
        <v>45323</v>
      </c>
      <c r="B7890" s="9">
        <v>-90.79</v>
      </c>
      <c r="C7890" s="9" t="s">
        <v>27</v>
      </c>
      <c r="D7890" s="9" t="s">
        <v>28</v>
      </c>
      <c r="E7890" s="9" t="s">
        <v>79</v>
      </c>
      <c r="F7890" s="9" t="s">
        <v>8</v>
      </c>
      <c r="G7890" s="10"/>
      <c r="H7890" s="9" t="s">
        <v>3744</v>
      </c>
      <c r="I7890" s="10"/>
      <c r="J7890" s="10"/>
      <c r="K7890" s="10"/>
      <c r="L7890" s="10"/>
      <c r="M7890" s="10"/>
      <c r="N7890" s="10"/>
      <c r="O7890" s="10"/>
      <c r="P7890" s="10"/>
      <c r="Q7890" s="10"/>
      <c r="R7890" s="10"/>
      <c r="S7890" s="10"/>
      <c r="T7890" s="10"/>
      <c r="U7890" s="10"/>
      <c r="V7890" s="10"/>
      <c r="W7890" s="10"/>
      <c r="X7890" s="10"/>
    </row>
    <row r="7891" spans="1:24" hidden="1" x14ac:dyDescent="0.2">
      <c r="A7891" s="3">
        <v>45323</v>
      </c>
      <c r="B7891" s="9">
        <v>-18.100000000000001</v>
      </c>
      <c r="C7891" s="9" t="s">
        <v>27</v>
      </c>
      <c r="D7891" s="9" t="s">
        <v>28</v>
      </c>
      <c r="E7891" s="9" t="s">
        <v>79</v>
      </c>
      <c r="F7891" s="9" t="s">
        <v>8</v>
      </c>
      <c r="G7891" s="10"/>
      <c r="H7891" s="9" t="s">
        <v>3744</v>
      </c>
      <c r="I7891" s="10"/>
      <c r="J7891" s="10"/>
      <c r="K7891" s="10"/>
      <c r="L7891" s="10"/>
      <c r="M7891" s="10"/>
      <c r="N7891" s="10"/>
      <c r="O7891" s="10"/>
      <c r="P7891" s="10"/>
      <c r="Q7891" s="10"/>
      <c r="R7891" s="10"/>
      <c r="S7891" s="10"/>
      <c r="T7891" s="10"/>
      <c r="U7891" s="10"/>
      <c r="V7891" s="10"/>
      <c r="W7891" s="10"/>
      <c r="X7891" s="10"/>
    </row>
    <row r="7892" spans="1:24" hidden="1" x14ac:dyDescent="0.2">
      <c r="A7892" s="3">
        <v>45327</v>
      </c>
      <c r="B7892" s="9">
        <v>-18.559999999999999</v>
      </c>
      <c r="C7892" s="9" t="s">
        <v>27</v>
      </c>
      <c r="D7892" s="9" t="s">
        <v>28</v>
      </c>
      <c r="E7892" s="9" t="s">
        <v>79</v>
      </c>
      <c r="F7892" s="9" t="s">
        <v>8</v>
      </c>
      <c r="G7892" s="10"/>
      <c r="H7892" s="9" t="s">
        <v>3744</v>
      </c>
      <c r="I7892" s="10"/>
      <c r="J7892" s="10"/>
      <c r="K7892" s="10"/>
      <c r="L7892" s="10"/>
      <c r="M7892" s="10"/>
      <c r="N7892" s="10"/>
      <c r="O7892" s="10"/>
      <c r="P7892" s="10"/>
      <c r="Q7892" s="10"/>
      <c r="R7892" s="10"/>
      <c r="S7892" s="10"/>
      <c r="T7892" s="10"/>
      <c r="U7892" s="10"/>
      <c r="V7892" s="10"/>
      <c r="W7892" s="10"/>
      <c r="X7892" s="10"/>
    </row>
    <row r="7893" spans="1:24" hidden="1" x14ac:dyDescent="0.2">
      <c r="A7893" s="3">
        <v>45328</v>
      </c>
      <c r="B7893" s="9">
        <v>-90.22</v>
      </c>
      <c r="C7893" s="9" t="s">
        <v>27</v>
      </c>
      <c r="D7893" s="9" t="s">
        <v>28</v>
      </c>
      <c r="E7893" s="9" t="s">
        <v>79</v>
      </c>
      <c r="F7893" s="9" t="s">
        <v>8</v>
      </c>
      <c r="G7893" s="10"/>
      <c r="H7893" s="9" t="s">
        <v>3744</v>
      </c>
      <c r="I7893" s="10"/>
      <c r="J7893" s="10"/>
      <c r="K7893" s="10"/>
      <c r="L7893" s="10"/>
      <c r="M7893" s="10"/>
      <c r="N7893" s="10"/>
      <c r="O7893" s="10"/>
      <c r="P7893" s="10"/>
      <c r="Q7893" s="10"/>
      <c r="R7893" s="10"/>
      <c r="S7893" s="10"/>
      <c r="T7893" s="10"/>
      <c r="U7893" s="10"/>
      <c r="V7893" s="10"/>
      <c r="W7893" s="10"/>
      <c r="X7893" s="10"/>
    </row>
    <row r="7894" spans="1:24" hidden="1" x14ac:dyDescent="0.2">
      <c r="A7894" s="3">
        <v>45330</v>
      </c>
      <c r="B7894" s="9">
        <v>-63.45</v>
      </c>
      <c r="C7894" s="9" t="s">
        <v>27</v>
      </c>
      <c r="D7894" s="9" t="s">
        <v>28</v>
      </c>
      <c r="E7894" s="9" t="s">
        <v>79</v>
      </c>
      <c r="F7894" s="9" t="s">
        <v>8</v>
      </c>
      <c r="G7894" s="10"/>
      <c r="H7894" s="9" t="s">
        <v>3744</v>
      </c>
      <c r="I7894" s="10"/>
      <c r="J7894" s="10"/>
      <c r="K7894" s="10"/>
      <c r="L7894" s="10"/>
      <c r="M7894" s="10"/>
      <c r="N7894" s="10"/>
      <c r="O7894" s="10"/>
      <c r="P7894" s="10"/>
      <c r="Q7894" s="10"/>
      <c r="R7894" s="10"/>
      <c r="S7894" s="10"/>
      <c r="T7894" s="10"/>
      <c r="U7894" s="10"/>
      <c r="V7894" s="10"/>
      <c r="W7894" s="10"/>
      <c r="X7894" s="10"/>
    </row>
    <row r="7895" spans="1:24" hidden="1" x14ac:dyDescent="0.2">
      <c r="A7895" s="3">
        <v>45331</v>
      </c>
      <c r="B7895" s="9">
        <v>-21.94</v>
      </c>
      <c r="C7895" s="9" t="s">
        <v>27</v>
      </c>
      <c r="D7895" s="9" t="s">
        <v>28</v>
      </c>
      <c r="E7895" s="9" t="s">
        <v>79</v>
      </c>
      <c r="F7895" s="9" t="s">
        <v>8</v>
      </c>
      <c r="G7895" s="10"/>
      <c r="H7895" s="9" t="s">
        <v>3744</v>
      </c>
      <c r="I7895" s="10"/>
      <c r="J7895" s="10"/>
      <c r="K7895" s="10"/>
      <c r="L7895" s="10"/>
      <c r="M7895" s="10"/>
      <c r="N7895" s="10"/>
      <c r="O7895" s="10"/>
      <c r="P7895" s="10"/>
      <c r="Q7895" s="10"/>
      <c r="R7895" s="10"/>
      <c r="S7895" s="10"/>
      <c r="T7895" s="10"/>
      <c r="U7895" s="10"/>
      <c r="V7895" s="10"/>
      <c r="W7895" s="10"/>
      <c r="X7895" s="10"/>
    </row>
    <row r="7896" spans="1:24" hidden="1" x14ac:dyDescent="0.2">
      <c r="A7896" s="3">
        <v>45334</v>
      </c>
      <c r="B7896" s="9">
        <v>-29.5</v>
      </c>
      <c r="C7896" s="9" t="s">
        <v>27</v>
      </c>
      <c r="D7896" s="9" t="s">
        <v>28</v>
      </c>
      <c r="E7896" s="9" t="s">
        <v>79</v>
      </c>
      <c r="F7896" s="9" t="s">
        <v>8</v>
      </c>
      <c r="G7896" s="10"/>
      <c r="H7896" s="9" t="s">
        <v>3744</v>
      </c>
      <c r="I7896" s="10"/>
      <c r="J7896" s="10"/>
      <c r="K7896" s="10"/>
      <c r="L7896" s="10"/>
      <c r="M7896" s="10"/>
      <c r="N7896" s="10"/>
      <c r="O7896" s="10"/>
      <c r="P7896" s="10"/>
      <c r="Q7896" s="10"/>
      <c r="R7896" s="10"/>
      <c r="S7896" s="10"/>
      <c r="T7896" s="10"/>
      <c r="U7896" s="10"/>
      <c r="V7896" s="10"/>
      <c r="W7896" s="10"/>
      <c r="X7896" s="10"/>
    </row>
    <row r="7897" spans="1:24" hidden="1" x14ac:dyDescent="0.2">
      <c r="A7897" s="3">
        <v>45334</v>
      </c>
      <c r="B7897" s="9">
        <v>-23.45</v>
      </c>
      <c r="C7897" s="9" t="s">
        <v>27</v>
      </c>
      <c r="D7897" s="9" t="s">
        <v>28</v>
      </c>
      <c r="E7897" s="9" t="s">
        <v>79</v>
      </c>
      <c r="F7897" s="9" t="s">
        <v>8</v>
      </c>
      <c r="G7897" s="10"/>
      <c r="H7897" s="9" t="s">
        <v>3744</v>
      </c>
      <c r="I7897" s="10"/>
      <c r="J7897" s="10"/>
      <c r="K7897" s="10"/>
      <c r="L7897" s="10"/>
      <c r="M7897" s="10"/>
      <c r="N7897" s="10"/>
      <c r="O7897" s="10"/>
      <c r="P7897" s="10"/>
      <c r="Q7897" s="10"/>
      <c r="R7897" s="10"/>
      <c r="S7897" s="10"/>
      <c r="T7897" s="10"/>
      <c r="U7897" s="10"/>
      <c r="V7897" s="10"/>
      <c r="W7897" s="10"/>
      <c r="X7897" s="10"/>
    </row>
    <row r="7898" spans="1:24" hidden="1" x14ac:dyDescent="0.2">
      <c r="A7898" s="3">
        <v>45334</v>
      </c>
      <c r="B7898" s="9">
        <v>-16.8</v>
      </c>
      <c r="C7898" s="9" t="s">
        <v>27</v>
      </c>
      <c r="D7898" s="9" t="s">
        <v>28</v>
      </c>
      <c r="E7898" s="9" t="s">
        <v>79</v>
      </c>
      <c r="F7898" s="9" t="s">
        <v>8</v>
      </c>
      <c r="G7898" s="10"/>
      <c r="H7898" s="9" t="s">
        <v>3744</v>
      </c>
      <c r="I7898" s="10"/>
      <c r="J7898" s="10"/>
      <c r="K7898" s="10"/>
      <c r="L7898" s="10"/>
      <c r="M7898" s="10"/>
      <c r="N7898" s="10"/>
      <c r="O7898" s="10"/>
      <c r="P7898" s="10"/>
      <c r="Q7898" s="10"/>
      <c r="R7898" s="10"/>
      <c r="S7898" s="10"/>
      <c r="T7898" s="10"/>
      <c r="U7898" s="10"/>
      <c r="V7898" s="10"/>
      <c r="W7898" s="10"/>
      <c r="X7898" s="10"/>
    </row>
    <row r="7899" spans="1:24" hidden="1" x14ac:dyDescent="0.2">
      <c r="A7899" s="3">
        <v>45335</v>
      </c>
      <c r="B7899" s="9">
        <v>-101.95</v>
      </c>
      <c r="C7899" s="9" t="s">
        <v>27</v>
      </c>
      <c r="D7899" s="9" t="s">
        <v>28</v>
      </c>
      <c r="E7899" s="9" t="s">
        <v>79</v>
      </c>
      <c r="F7899" s="9" t="s">
        <v>8</v>
      </c>
      <c r="G7899" s="10"/>
      <c r="H7899" s="9" t="s">
        <v>3744</v>
      </c>
      <c r="I7899" s="10"/>
      <c r="J7899" s="10"/>
      <c r="K7899" s="10"/>
      <c r="L7899" s="10"/>
      <c r="M7899" s="10"/>
      <c r="N7899" s="10"/>
      <c r="O7899" s="10"/>
      <c r="P7899" s="10"/>
      <c r="Q7899" s="10"/>
      <c r="R7899" s="10"/>
      <c r="S7899" s="10"/>
      <c r="T7899" s="10"/>
      <c r="U7899" s="10"/>
      <c r="V7899" s="10"/>
      <c r="W7899" s="10"/>
      <c r="X7899" s="10"/>
    </row>
    <row r="7900" spans="1:24" hidden="1" x14ac:dyDescent="0.2">
      <c r="A7900" s="3">
        <v>45336</v>
      </c>
      <c r="B7900" s="9">
        <v>-79.98</v>
      </c>
      <c r="C7900" s="9" t="s">
        <v>27</v>
      </c>
      <c r="D7900" s="9" t="s">
        <v>28</v>
      </c>
      <c r="E7900" s="9" t="s">
        <v>79</v>
      </c>
      <c r="F7900" s="9" t="s">
        <v>8</v>
      </c>
      <c r="G7900" s="10"/>
      <c r="H7900" s="9" t="s">
        <v>3744</v>
      </c>
      <c r="I7900" s="10"/>
      <c r="J7900" s="10"/>
      <c r="K7900" s="10"/>
      <c r="L7900" s="10"/>
      <c r="M7900" s="10"/>
      <c r="N7900" s="10"/>
      <c r="O7900" s="10"/>
      <c r="P7900" s="10"/>
      <c r="Q7900" s="10"/>
      <c r="R7900" s="10"/>
      <c r="S7900" s="10"/>
      <c r="T7900" s="10"/>
      <c r="U7900" s="10"/>
      <c r="V7900" s="10"/>
      <c r="W7900" s="10"/>
      <c r="X7900" s="10"/>
    </row>
    <row r="7901" spans="1:24" hidden="1" x14ac:dyDescent="0.2">
      <c r="A7901" s="3">
        <v>45338</v>
      </c>
      <c r="B7901" s="9">
        <v>-28.89</v>
      </c>
      <c r="C7901" s="9" t="s">
        <v>27</v>
      </c>
      <c r="D7901" s="9" t="s">
        <v>28</v>
      </c>
      <c r="E7901" s="9" t="s">
        <v>79</v>
      </c>
      <c r="F7901" s="9" t="s">
        <v>8</v>
      </c>
      <c r="G7901" s="10"/>
      <c r="H7901" s="9" t="s">
        <v>3744</v>
      </c>
      <c r="I7901" s="10"/>
      <c r="J7901" s="10"/>
      <c r="K7901" s="10"/>
      <c r="L7901" s="10"/>
      <c r="M7901" s="10"/>
      <c r="N7901" s="10"/>
      <c r="O7901" s="10"/>
      <c r="P7901" s="10"/>
      <c r="Q7901" s="10"/>
      <c r="R7901" s="10"/>
      <c r="S7901" s="10"/>
      <c r="T7901" s="10"/>
      <c r="U7901" s="10"/>
      <c r="V7901" s="10"/>
      <c r="W7901" s="10"/>
      <c r="X7901" s="10"/>
    </row>
    <row r="7902" spans="1:24" hidden="1" x14ac:dyDescent="0.2">
      <c r="A7902" s="3">
        <v>45341</v>
      </c>
      <c r="B7902" s="9">
        <v>-57.98</v>
      </c>
      <c r="C7902" s="9" t="s">
        <v>27</v>
      </c>
      <c r="D7902" s="9" t="s">
        <v>28</v>
      </c>
      <c r="E7902" s="9" t="s">
        <v>79</v>
      </c>
      <c r="F7902" s="9" t="s">
        <v>8</v>
      </c>
      <c r="G7902" s="10"/>
      <c r="H7902" s="9" t="s">
        <v>3744</v>
      </c>
      <c r="I7902" s="10"/>
      <c r="J7902" s="10"/>
      <c r="K7902" s="10"/>
      <c r="L7902" s="10"/>
      <c r="M7902" s="10"/>
      <c r="N7902" s="10"/>
      <c r="O7902" s="10"/>
      <c r="P7902" s="10"/>
      <c r="Q7902" s="10"/>
      <c r="R7902" s="10"/>
      <c r="S7902" s="10"/>
      <c r="T7902" s="10"/>
      <c r="U7902" s="10"/>
      <c r="V7902" s="10"/>
      <c r="W7902" s="10"/>
      <c r="X7902" s="10"/>
    </row>
    <row r="7903" spans="1:24" hidden="1" x14ac:dyDescent="0.2">
      <c r="A7903" s="3">
        <v>45341</v>
      </c>
      <c r="B7903" s="9">
        <v>-56.7</v>
      </c>
      <c r="C7903" s="9" t="s">
        <v>27</v>
      </c>
      <c r="D7903" s="9" t="s">
        <v>28</v>
      </c>
      <c r="E7903" s="9" t="s">
        <v>79</v>
      </c>
      <c r="F7903" s="9" t="s">
        <v>8</v>
      </c>
      <c r="G7903" s="10"/>
      <c r="H7903" s="9" t="s">
        <v>3744</v>
      </c>
      <c r="I7903" s="10"/>
      <c r="J7903" s="10"/>
      <c r="K7903" s="10"/>
      <c r="L7903" s="10"/>
      <c r="M7903" s="10"/>
      <c r="N7903" s="10"/>
      <c r="O7903" s="10"/>
      <c r="P7903" s="10"/>
      <c r="Q7903" s="10"/>
      <c r="R7903" s="10"/>
      <c r="S7903" s="10"/>
      <c r="T7903" s="10"/>
      <c r="U7903" s="10"/>
      <c r="V7903" s="10"/>
      <c r="W7903" s="10"/>
      <c r="X7903" s="10"/>
    </row>
    <row r="7904" spans="1:24" hidden="1" x14ac:dyDescent="0.2">
      <c r="A7904" s="3">
        <v>45341</v>
      </c>
      <c r="B7904" s="9">
        <v>-33.85</v>
      </c>
      <c r="C7904" s="9" t="s">
        <v>27</v>
      </c>
      <c r="D7904" s="9" t="s">
        <v>28</v>
      </c>
      <c r="E7904" s="9" t="s">
        <v>79</v>
      </c>
      <c r="F7904" s="9" t="s">
        <v>8</v>
      </c>
      <c r="G7904" s="10"/>
      <c r="H7904" s="9" t="s">
        <v>3744</v>
      </c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</row>
    <row r="7905" spans="1:24" hidden="1" x14ac:dyDescent="0.2">
      <c r="A7905" s="3">
        <v>45341</v>
      </c>
      <c r="B7905" s="9">
        <v>-25.9</v>
      </c>
      <c r="C7905" s="9" t="s">
        <v>27</v>
      </c>
      <c r="D7905" s="9" t="s">
        <v>28</v>
      </c>
      <c r="E7905" s="9" t="s">
        <v>79</v>
      </c>
      <c r="F7905" s="9" t="s">
        <v>8</v>
      </c>
      <c r="G7905" s="10"/>
      <c r="H7905" s="9" t="s">
        <v>3744</v>
      </c>
      <c r="I7905" s="10"/>
      <c r="J7905" s="10"/>
      <c r="K7905" s="10"/>
      <c r="L7905" s="10"/>
      <c r="M7905" s="10"/>
      <c r="N7905" s="10"/>
      <c r="O7905" s="10"/>
      <c r="P7905" s="10"/>
      <c r="Q7905" s="10"/>
      <c r="R7905" s="10"/>
      <c r="S7905" s="10"/>
      <c r="T7905" s="10"/>
      <c r="U7905" s="10"/>
      <c r="V7905" s="10"/>
      <c r="W7905" s="10"/>
      <c r="X7905" s="10"/>
    </row>
    <row r="7906" spans="1:24" hidden="1" x14ac:dyDescent="0.2">
      <c r="A7906" s="3">
        <v>45342</v>
      </c>
      <c r="B7906" s="9">
        <v>-53.07</v>
      </c>
      <c r="C7906" s="9" t="s">
        <v>27</v>
      </c>
      <c r="D7906" s="9" t="s">
        <v>28</v>
      </c>
      <c r="E7906" s="9" t="s">
        <v>79</v>
      </c>
      <c r="F7906" s="9" t="s">
        <v>8</v>
      </c>
      <c r="G7906" s="10"/>
      <c r="H7906" s="9" t="s">
        <v>3744</v>
      </c>
      <c r="I7906" s="10"/>
      <c r="J7906" s="10"/>
      <c r="K7906" s="10"/>
      <c r="L7906" s="10"/>
      <c r="M7906" s="10"/>
      <c r="N7906" s="10"/>
      <c r="O7906" s="10"/>
      <c r="P7906" s="10"/>
      <c r="Q7906" s="10"/>
      <c r="R7906" s="10"/>
      <c r="S7906" s="10"/>
      <c r="T7906" s="10"/>
      <c r="U7906" s="10"/>
      <c r="V7906" s="10"/>
      <c r="W7906" s="10"/>
      <c r="X7906" s="10"/>
    </row>
    <row r="7907" spans="1:24" hidden="1" x14ac:dyDescent="0.2">
      <c r="A7907" s="3">
        <v>45343</v>
      </c>
      <c r="B7907" s="9">
        <v>-27</v>
      </c>
      <c r="C7907" s="9" t="s">
        <v>27</v>
      </c>
      <c r="D7907" s="9" t="s">
        <v>28</v>
      </c>
      <c r="E7907" s="9" t="s">
        <v>79</v>
      </c>
      <c r="F7907" s="9" t="s">
        <v>8</v>
      </c>
      <c r="G7907" s="10"/>
      <c r="H7907" s="9" t="s">
        <v>3744</v>
      </c>
      <c r="I7907" s="10"/>
      <c r="J7907" s="10"/>
      <c r="K7907" s="10"/>
      <c r="L7907" s="10"/>
      <c r="M7907" s="10"/>
      <c r="N7907" s="10"/>
      <c r="O7907" s="10"/>
      <c r="P7907" s="10"/>
      <c r="Q7907" s="10"/>
      <c r="R7907" s="10"/>
      <c r="S7907" s="10"/>
      <c r="T7907" s="10"/>
      <c r="U7907" s="10"/>
      <c r="V7907" s="10"/>
      <c r="W7907" s="10"/>
      <c r="X7907" s="10"/>
    </row>
    <row r="7908" spans="1:24" hidden="1" x14ac:dyDescent="0.2">
      <c r="A7908" s="3">
        <v>45348</v>
      </c>
      <c r="B7908" s="9">
        <v>-131.21</v>
      </c>
      <c r="C7908" s="9" t="s">
        <v>27</v>
      </c>
      <c r="D7908" s="9" t="s">
        <v>28</v>
      </c>
      <c r="E7908" s="9" t="s">
        <v>79</v>
      </c>
      <c r="F7908" s="9" t="s">
        <v>8</v>
      </c>
      <c r="G7908" s="10"/>
      <c r="H7908" s="9" t="s">
        <v>3744</v>
      </c>
      <c r="I7908" s="10"/>
      <c r="J7908" s="10"/>
      <c r="K7908" s="10"/>
      <c r="L7908" s="10"/>
      <c r="M7908" s="10"/>
      <c r="N7908" s="10"/>
      <c r="O7908" s="10"/>
      <c r="P7908" s="10"/>
      <c r="Q7908" s="10"/>
      <c r="R7908" s="10"/>
      <c r="S7908" s="10"/>
      <c r="T7908" s="10"/>
      <c r="U7908" s="10"/>
      <c r="V7908" s="10"/>
      <c r="W7908" s="10"/>
      <c r="X7908" s="10"/>
    </row>
    <row r="7909" spans="1:24" hidden="1" x14ac:dyDescent="0.2">
      <c r="A7909" s="3">
        <v>45348</v>
      </c>
      <c r="B7909" s="9">
        <v>-89.28</v>
      </c>
      <c r="C7909" s="9" t="s">
        <v>27</v>
      </c>
      <c r="D7909" s="9" t="s">
        <v>28</v>
      </c>
      <c r="E7909" s="9" t="s">
        <v>79</v>
      </c>
      <c r="F7909" s="9" t="s">
        <v>8</v>
      </c>
      <c r="G7909" s="10"/>
      <c r="H7909" s="9" t="s">
        <v>3744</v>
      </c>
      <c r="I7909" s="10"/>
      <c r="J7909" s="10"/>
      <c r="K7909" s="10"/>
      <c r="L7909" s="10"/>
      <c r="M7909" s="10"/>
      <c r="N7909" s="10"/>
      <c r="O7909" s="10"/>
      <c r="P7909" s="10"/>
      <c r="Q7909" s="10"/>
      <c r="R7909" s="10"/>
      <c r="S7909" s="10"/>
      <c r="T7909" s="10"/>
      <c r="U7909" s="10"/>
      <c r="V7909" s="10"/>
      <c r="W7909" s="10"/>
      <c r="X7909" s="10"/>
    </row>
    <row r="7910" spans="1:24" hidden="1" x14ac:dyDescent="0.2">
      <c r="A7910" s="3">
        <v>45348</v>
      </c>
      <c r="B7910" s="9">
        <v>-36.65</v>
      </c>
      <c r="C7910" s="9" t="s">
        <v>27</v>
      </c>
      <c r="D7910" s="9" t="s">
        <v>28</v>
      </c>
      <c r="E7910" s="9" t="s">
        <v>79</v>
      </c>
      <c r="F7910" s="9" t="s">
        <v>8</v>
      </c>
      <c r="G7910" s="10"/>
      <c r="H7910" s="9" t="s">
        <v>3744</v>
      </c>
      <c r="I7910" s="10"/>
      <c r="J7910" s="10"/>
      <c r="K7910" s="10"/>
      <c r="L7910" s="10"/>
      <c r="M7910" s="10"/>
      <c r="N7910" s="10"/>
      <c r="O7910" s="10"/>
      <c r="P7910" s="10"/>
      <c r="Q7910" s="10"/>
      <c r="R7910" s="10"/>
      <c r="S7910" s="10"/>
      <c r="T7910" s="10"/>
      <c r="U7910" s="10"/>
      <c r="V7910" s="10"/>
      <c r="W7910" s="10"/>
      <c r="X7910" s="10"/>
    </row>
    <row r="7911" spans="1:24" hidden="1" x14ac:dyDescent="0.2">
      <c r="A7911" s="3">
        <v>45349</v>
      </c>
      <c r="B7911" s="9">
        <v>-43.16</v>
      </c>
      <c r="C7911" s="9" t="s">
        <v>27</v>
      </c>
      <c r="D7911" s="9" t="s">
        <v>28</v>
      </c>
      <c r="E7911" s="9" t="s">
        <v>79</v>
      </c>
      <c r="F7911" s="9" t="s">
        <v>8</v>
      </c>
      <c r="G7911" s="10"/>
      <c r="H7911" s="9" t="s">
        <v>3744</v>
      </c>
      <c r="I7911" s="10"/>
      <c r="J7911" s="10"/>
      <c r="K7911" s="10"/>
      <c r="L7911" s="10"/>
      <c r="M7911" s="10"/>
      <c r="N7911" s="10"/>
      <c r="O7911" s="10"/>
      <c r="P7911" s="10"/>
      <c r="Q7911" s="10"/>
      <c r="R7911" s="10"/>
      <c r="S7911" s="10"/>
      <c r="T7911" s="10"/>
      <c r="U7911" s="10"/>
      <c r="V7911" s="10"/>
      <c r="W7911" s="10"/>
      <c r="X7911" s="10"/>
    </row>
    <row r="7912" spans="1:24" hidden="1" x14ac:dyDescent="0.2">
      <c r="A7912" s="3">
        <v>45350</v>
      </c>
      <c r="B7912" s="9">
        <v>-32.28</v>
      </c>
      <c r="C7912" s="9" t="s">
        <v>27</v>
      </c>
      <c r="D7912" s="9" t="s">
        <v>28</v>
      </c>
      <c r="E7912" s="9" t="s">
        <v>79</v>
      </c>
      <c r="F7912" s="9" t="s">
        <v>8</v>
      </c>
      <c r="G7912" s="10"/>
      <c r="H7912" s="9" t="s">
        <v>3744</v>
      </c>
      <c r="I7912" s="10"/>
      <c r="J7912" s="10"/>
      <c r="K7912" s="10"/>
      <c r="L7912" s="10"/>
      <c r="M7912" s="10"/>
      <c r="N7912" s="10"/>
      <c r="O7912" s="10"/>
      <c r="P7912" s="10"/>
      <c r="Q7912" s="10"/>
      <c r="R7912" s="10"/>
      <c r="S7912" s="10"/>
      <c r="T7912" s="10"/>
      <c r="U7912" s="10"/>
      <c r="V7912" s="10"/>
      <c r="W7912" s="10"/>
      <c r="X7912" s="10"/>
    </row>
    <row r="7913" spans="1:24" hidden="1" x14ac:dyDescent="0.2">
      <c r="A7913" s="3">
        <v>45352</v>
      </c>
      <c r="B7913" s="9">
        <v>-18.350000000000001</v>
      </c>
      <c r="C7913" s="9" t="s">
        <v>27</v>
      </c>
      <c r="D7913" s="9" t="s">
        <v>28</v>
      </c>
      <c r="E7913" s="9" t="s">
        <v>79</v>
      </c>
      <c r="F7913" s="9" t="s">
        <v>8</v>
      </c>
      <c r="G7913" s="10"/>
      <c r="H7913" s="9" t="s">
        <v>3744</v>
      </c>
      <c r="I7913" s="10"/>
      <c r="J7913" s="10"/>
      <c r="K7913" s="10"/>
      <c r="L7913" s="10"/>
      <c r="M7913" s="10"/>
      <c r="N7913" s="10"/>
      <c r="O7913" s="10"/>
      <c r="P7913" s="10"/>
      <c r="Q7913" s="10"/>
      <c r="R7913" s="10"/>
      <c r="S7913" s="10"/>
      <c r="T7913" s="10"/>
      <c r="U7913" s="10"/>
      <c r="V7913" s="10"/>
      <c r="W7913" s="10"/>
      <c r="X7913" s="10"/>
    </row>
    <row r="7914" spans="1:24" hidden="1" x14ac:dyDescent="0.2">
      <c r="A7914" s="3">
        <v>45355</v>
      </c>
      <c r="B7914" s="9">
        <v>-12</v>
      </c>
      <c r="C7914" s="9" t="s">
        <v>27</v>
      </c>
      <c r="D7914" s="9" t="s">
        <v>28</v>
      </c>
      <c r="E7914" s="9" t="s">
        <v>79</v>
      </c>
      <c r="F7914" s="9" t="s">
        <v>8</v>
      </c>
      <c r="G7914" s="10"/>
      <c r="H7914" s="9" t="s">
        <v>3744</v>
      </c>
      <c r="I7914" s="10"/>
      <c r="J7914" s="10"/>
      <c r="K7914" s="10"/>
      <c r="L7914" s="10"/>
      <c r="M7914" s="10"/>
      <c r="N7914" s="10"/>
      <c r="O7914" s="10"/>
      <c r="P7914" s="10"/>
      <c r="Q7914" s="10"/>
      <c r="R7914" s="10"/>
      <c r="S7914" s="10"/>
      <c r="T7914" s="10"/>
      <c r="U7914" s="10"/>
      <c r="V7914" s="10"/>
      <c r="W7914" s="10"/>
      <c r="X7914" s="10"/>
    </row>
    <row r="7915" spans="1:24" hidden="1" x14ac:dyDescent="0.2">
      <c r="A7915" s="3">
        <v>45356</v>
      </c>
      <c r="B7915" s="9">
        <v>-17.47</v>
      </c>
      <c r="C7915" s="9" t="s">
        <v>27</v>
      </c>
      <c r="D7915" s="9" t="s">
        <v>28</v>
      </c>
      <c r="E7915" s="9" t="s">
        <v>79</v>
      </c>
      <c r="F7915" s="9" t="s">
        <v>8</v>
      </c>
      <c r="G7915" s="10"/>
      <c r="H7915" s="9" t="s">
        <v>3744</v>
      </c>
      <c r="I7915" s="10"/>
      <c r="J7915" s="10"/>
      <c r="K7915" s="10"/>
      <c r="L7915" s="10"/>
      <c r="M7915" s="10"/>
      <c r="N7915" s="10"/>
      <c r="O7915" s="10"/>
      <c r="P7915" s="10"/>
      <c r="Q7915" s="10"/>
      <c r="R7915" s="10"/>
      <c r="S7915" s="10"/>
      <c r="T7915" s="10"/>
      <c r="U7915" s="10"/>
      <c r="V7915" s="10"/>
      <c r="W7915" s="10"/>
      <c r="X7915" s="10"/>
    </row>
    <row r="7916" spans="1:24" hidden="1" x14ac:dyDescent="0.2">
      <c r="A7916" s="3">
        <v>45356</v>
      </c>
      <c r="B7916" s="9">
        <v>-5.4</v>
      </c>
      <c r="C7916" s="9" t="s">
        <v>27</v>
      </c>
      <c r="D7916" s="9" t="s">
        <v>28</v>
      </c>
      <c r="E7916" s="9" t="s">
        <v>79</v>
      </c>
      <c r="F7916" s="9" t="s">
        <v>8</v>
      </c>
      <c r="G7916" s="10"/>
      <c r="H7916" s="9" t="s">
        <v>3744</v>
      </c>
      <c r="I7916" s="10"/>
      <c r="J7916" s="10"/>
      <c r="K7916" s="10"/>
      <c r="L7916" s="10"/>
      <c r="M7916" s="10"/>
      <c r="N7916" s="10"/>
      <c r="O7916" s="10"/>
      <c r="P7916" s="10"/>
      <c r="Q7916" s="10"/>
      <c r="R7916" s="10"/>
      <c r="S7916" s="10"/>
      <c r="T7916" s="10"/>
      <c r="U7916" s="10"/>
      <c r="V7916" s="10"/>
      <c r="W7916" s="10"/>
      <c r="X7916" s="10"/>
    </row>
    <row r="7917" spans="1:24" hidden="1" x14ac:dyDescent="0.2">
      <c r="A7917" s="3">
        <v>45357</v>
      </c>
      <c r="B7917" s="9">
        <v>-23.7</v>
      </c>
      <c r="C7917" s="9" t="s">
        <v>27</v>
      </c>
      <c r="D7917" s="9" t="s">
        <v>28</v>
      </c>
      <c r="E7917" s="9" t="s">
        <v>79</v>
      </c>
      <c r="F7917" s="9" t="s">
        <v>8</v>
      </c>
      <c r="G7917" s="10"/>
      <c r="H7917" s="9" t="s">
        <v>3744</v>
      </c>
      <c r="I7917" s="10"/>
      <c r="J7917" s="10"/>
      <c r="K7917" s="10"/>
      <c r="L7917" s="10"/>
      <c r="M7917" s="10"/>
      <c r="N7917" s="10"/>
      <c r="O7917" s="10"/>
      <c r="P7917" s="10"/>
      <c r="Q7917" s="10"/>
      <c r="R7917" s="10"/>
      <c r="S7917" s="10"/>
      <c r="T7917" s="10"/>
      <c r="U7917" s="10"/>
      <c r="V7917" s="10"/>
      <c r="W7917" s="10"/>
      <c r="X7917" s="10"/>
    </row>
    <row r="7918" spans="1:24" hidden="1" x14ac:dyDescent="0.2">
      <c r="A7918" s="3">
        <v>45362</v>
      </c>
      <c r="B7918" s="9">
        <v>-88.64</v>
      </c>
      <c r="C7918" s="9" t="s">
        <v>27</v>
      </c>
      <c r="D7918" s="9" t="s">
        <v>28</v>
      </c>
      <c r="E7918" s="9" t="s">
        <v>79</v>
      </c>
      <c r="F7918" s="9" t="s">
        <v>8</v>
      </c>
      <c r="G7918" s="10"/>
      <c r="H7918" s="9" t="s">
        <v>3744</v>
      </c>
      <c r="I7918" s="10"/>
      <c r="J7918" s="10"/>
      <c r="K7918" s="10"/>
      <c r="L7918" s="10"/>
      <c r="M7918" s="10"/>
      <c r="N7918" s="10"/>
      <c r="O7918" s="10"/>
      <c r="P7918" s="10"/>
      <c r="Q7918" s="10"/>
      <c r="R7918" s="10"/>
      <c r="S7918" s="10"/>
      <c r="T7918" s="10"/>
      <c r="U7918" s="10"/>
      <c r="V7918" s="10"/>
      <c r="W7918" s="10"/>
      <c r="X7918" s="10"/>
    </row>
    <row r="7919" spans="1:24" hidden="1" x14ac:dyDescent="0.2">
      <c r="A7919" s="3">
        <v>45362</v>
      </c>
      <c r="B7919" s="9">
        <v>-27.19</v>
      </c>
      <c r="C7919" s="9" t="s">
        <v>27</v>
      </c>
      <c r="D7919" s="9" t="s">
        <v>28</v>
      </c>
      <c r="E7919" s="9" t="s">
        <v>79</v>
      </c>
      <c r="F7919" s="9" t="s">
        <v>8</v>
      </c>
      <c r="G7919" s="10"/>
      <c r="H7919" s="9" t="s">
        <v>3744</v>
      </c>
      <c r="I7919" s="10"/>
      <c r="J7919" s="10"/>
      <c r="K7919" s="10"/>
      <c r="L7919" s="10"/>
      <c r="M7919" s="10"/>
      <c r="N7919" s="10"/>
      <c r="O7919" s="10"/>
      <c r="P7919" s="10"/>
      <c r="Q7919" s="10"/>
      <c r="R7919" s="10"/>
      <c r="S7919" s="10"/>
      <c r="T7919" s="10"/>
      <c r="U7919" s="10"/>
      <c r="V7919" s="10"/>
      <c r="W7919" s="10"/>
      <c r="X7919" s="10"/>
    </row>
    <row r="7920" spans="1:24" hidden="1" x14ac:dyDescent="0.2">
      <c r="A7920" s="3">
        <v>45362</v>
      </c>
      <c r="B7920" s="9">
        <v>-15.2</v>
      </c>
      <c r="C7920" s="9" t="s">
        <v>27</v>
      </c>
      <c r="D7920" s="9" t="s">
        <v>28</v>
      </c>
      <c r="E7920" s="9" t="s">
        <v>79</v>
      </c>
      <c r="F7920" s="9" t="s">
        <v>8</v>
      </c>
      <c r="G7920" s="10"/>
      <c r="H7920" s="9" t="s">
        <v>3744</v>
      </c>
      <c r="I7920" s="10"/>
      <c r="J7920" s="10"/>
      <c r="K7920" s="10"/>
      <c r="L7920" s="10"/>
      <c r="M7920" s="10"/>
      <c r="N7920" s="10"/>
      <c r="O7920" s="10"/>
      <c r="P7920" s="10"/>
      <c r="Q7920" s="10"/>
      <c r="R7920" s="10"/>
      <c r="S7920" s="10"/>
      <c r="T7920" s="10"/>
      <c r="U7920" s="10"/>
      <c r="V7920" s="10"/>
      <c r="W7920" s="10"/>
      <c r="X7920" s="10"/>
    </row>
    <row r="7921" spans="1:24" hidden="1" x14ac:dyDescent="0.2">
      <c r="A7921" s="3">
        <v>45362</v>
      </c>
      <c r="B7921" s="9">
        <v>-8.9700000000000006</v>
      </c>
      <c r="C7921" s="9" t="s">
        <v>27</v>
      </c>
      <c r="D7921" s="9" t="s">
        <v>28</v>
      </c>
      <c r="E7921" s="9" t="s">
        <v>79</v>
      </c>
      <c r="F7921" s="9" t="s">
        <v>8</v>
      </c>
      <c r="G7921" s="10"/>
      <c r="H7921" s="9" t="s">
        <v>3744</v>
      </c>
      <c r="I7921" s="10"/>
      <c r="J7921" s="10"/>
      <c r="K7921" s="10"/>
      <c r="L7921" s="10"/>
      <c r="M7921" s="10"/>
      <c r="N7921" s="10"/>
      <c r="O7921" s="10"/>
      <c r="P7921" s="10"/>
      <c r="Q7921" s="10"/>
      <c r="R7921" s="10"/>
      <c r="S7921" s="10"/>
      <c r="T7921" s="10"/>
      <c r="U7921" s="10"/>
      <c r="V7921" s="10"/>
      <c r="W7921" s="10"/>
      <c r="X7921" s="10"/>
    </row>
    <row r="7922" spans="1:24" hidden="1" x14ac:dyDescent="0.2">
      <c r="A7922" s="3">
        <v>45362</v>
      </c>
      <c r="B7922" s="9">
        <v>-8</v>
      </c>
      <c r="C7922" s="9" t="s">
        <v>27</v>
      </c>
      <c r="D7922" s="9" t="s">
        <v>28</v>
      </c>
      <c r="E7922" s="9" t="s">
        <v>79</v>
      </c>
      <c r="F7922" s="9" t="s">
        <v>8</v>
      </c>
      <c r="G7922" s="10"/>
      <c r="H7922" s="9" t="s">
        <v>3744</v>
      </c>
      <c r="I7922" s="10"/>
      <c r="J7922" s="10"/>
      <c r="K7922" s="10"/>
      <c r="L7922" s="10"/>
      <c r="M7922" s="10"/>
      <c r="N7922" s="10"/>
      <c r="O7922" s="10"/>
      <c r="P7922" s="10"/>
      <c r="Q7922" s="10"/>
      <c r="R7922" s="10"/>
      <c r="S7922" s="10"/>
      <c r="T7922" s="10"/>
      <c r="U7922" s="10"/>
      <c r="V7922" s="10"/>
      <c r="W7922" s="10"/>
      <c r="X7922" s="10"/>
    </row>
    <row r="7923" spans="1:24" hidden="1" x14ac:dyDescent="0.2">
      <c r="A7923" s="3">
        <v>45363</v>
      </c>
      <c r="B7923" s="9">
        <v>-10.45</v>
      </c>
      <c r="C7923" s="9" t="s">
        <v>27</v>
      </c>
      <c r="D7923" s="9" t="s">
        <v>28</v>
      </c>
      <c r="E7923" s="9" t="s">
        <v>79</v>
      </c>
      <c r="F7923" s="9" t="s">
        <v>8</v>
      </c>
      <c r="G7923" s="10"/>
      <c r="H7923" s="9" t="s">
        <v>3744</v>
      </c>
      <c r="I7923" s="10"/>
      <c r="J7923" s="10"/>
      <c r="K7923" s="10"/>
      <c r="L7923" s="10"/>
      <c r="M7923" s="10"/>
      <c r="N7923" s="10"/>
      <c r="O7923" s="10"/>
      <c r="P7923" s="10"/>
      <c r="Q7923" s="10"/>
      <c r="R7923" s="10"/>
      <c r="S7923" s="10"/>
      <c r="T7923" s="10"/>
      <c r="U7923" s="10"/>
      <c r="V7923" s="10"/>
      <c r="W7923" s="10"/>
      <c r="X7923" s="10"/>
    </row>
    <row r="7924" spans="1:24" hidden="1" x14ac:dyDescent="0.2">
      <c r="A7924" s="3">
        <v>45364</v>
      </c>
      <c r="B7924" s="9">
        <v>-17.899999999999999</v>
      </c>
      <c r="C7924" s="9" t="s">
        <v>27</v>
      </c>
      <c r="D7924" s="9" t="s">
        <v>28</v>
      </c>
      <c r="E7924" s="9" t="s">
        <v>79</v>
      </c>
      <c r="F7924" s="9" t="s">
        <v>8</v>
      </c>
      <c r="G7924" s="10"/>
      <c r="H7924" s="9" t="s">
        <v>3744</v>
      </c>
      <c r="I7924" s="10"/>
      <c r="J7924" s="10"/>
      <c r="K7924" s="10"/>
      <c r="L7924" s="10"/>
      <c r="M7924" s="10"/>
      <c r="N7924" s="10"/>
      <c r="O7924" s="10"/>
      <c r="P7924" s="10"/>
      <c r="Q7924" s="10"/>
      <c r="R7924" s="10"/>
      <c r="S7924" s="10"/>
      <c r="T7924" s="10"/>
      <c r="U7924" s="10"/>
      <c r="V7924" s="10"/>
      <c r="W7924" s="10"/>
      <c r="X7924" s="10"/>
    </row>
    <row r="7925" spans="1:24" hidden="1" x14ac:dyDescent="0.2">
      <c r="A7925" s="3">
        <v>45366</v>
      </c>
      <c r="B7925" s="9">
        <v>-42.33</v>
      </c>
      <c r="C7925" s="9" t="s">
        <v>27</v>
      </c>
      <c r="D7925" s="9" t="s">
        <v>28</v>
      </c>
      <c r="E7925" s="9" t="s">
        <v>79</v>
      </c>
      <c r="F7925" s="9" t="s">
        <v>8</v>
      </c>
      <c r="G7925" s="10"/>
      <c r="H7925" s="9" t="s">
        <v>3744</v>
      </c>
      <c r="I7925" s="10"/>
      <c r="J7925" s="10"/>
      <c r="K7925" s="10"/>
      <c r="L7925" s="10"/>
      <c r="M7925" s="10"/>
      <c r="N7925" s="10"/>
      <c r="O7925" s="10"/>
      <c r="P7925" s="10"/>
      <c r="Q7925" s="10"/>
      <c r="R7925" s="10"/>
      <c r="S7925" s="10"/>
      <c r="T7925" s="10"/>
      <c r="U7925" s="10"/>
      <c r="V7925" s="10"/>
      <c r="W7925" s="10"/>
      <c r="X7925" s="10"/>
    </row>
    <row r="7926" spans="1:24" hidden="1" x14ac:dyDescent="0.2">
      <c r="A7926" s="3">
        <v>45369</v>
      </c>
      <c r="B7926" s="9">
        <v>-77.22</v>
      </c>
      <c r="C7926" s="9" t="s">
        <v>27</v>
      </c>
      <c r="D7926" s="9" t="s">
        <v>28</v>
      </c>
      <c r="E7926" s="9" t="s">
        <v>79</v>
      </c>
      <c r="F7926" s="9" t="s">
        <v>8</v>
      </c>
      <c r="G7926" s="10"/>
      <c r="H7926" s="9" t="s">
        <v>3744</v>
      </c>
      <c r="I7926" s="10"/>
      <c r="J7926" s="10"/>
      <c r="K7926" s="10"/>
      <c r="L7926" s="10"/>
      <c r="M7926" s="10"/>
      <c r="N7926" s="10"/>
      <c r="O7926" s="10"/>
      <c r="P7926" s="10"/>
      <c r="Q7926" s="10"/>
      <c r="R7926" s="10"/>
      <c r="S7926" s="10"/>
      <c r="T7926" s="10"/>
      <c r="U7926" s="10"/>
      <c r="V7926" s="10"/>
      <c r="W7926" s="10"/>
      <c r="X7926" s="10"/>
    </row>
    <row r="7927" spans="1:24" hidden="1" x14ac:dyDescent="0.2">
      <c r="A7927" s="3">
        <v>45369</v>
      </c>
      <c r="B7927" s="9">
        <v>-68.42</v>
      </c>
      <c r="C7927" s="9" t="s">
        <v>27</v>
      </c>
      <c r="D7927" s="9" t="s">
        <v>28</v>
      </c>
      <c r="E7927" s="9" t="s">
        <v>79</v>
      </c>
      <c r="F7927" s="9" t="s">
        <v>8</v>
      </c>
      <c r="G7927" s="10"/>
      <c r="H7927" s="9" t="s">
        <v>3744</v>
      </c>
      <c r="I7927" s="10"/>
      <c r="J7927" s="10"/>
      <c r="K7927" s="10"/>
      <c r="L7927" s="10"/>
      <c r="M7927" s="10"/>
      <c r="N7927" s="10"/>
      <c r="O7927" s="10"/>
      <c r="P7927" s="10"/>
      <c r="Q7927" s="10"/>
      <c r="R7927" s="10"/>
      <c r="S7927" s="10"/>
      <c r="T7927" s="10"/>
      <c r="U7927" s="10"/>
      <c r="V7927" s="10"/>
      <c r="W7927" s="10"/>
      <c r="X7927" s="10"/>
    </row>
    <row r="7928" spans="1:24" hidden="1" x14ac:dyDescent="0.2">
      <c r="A7928" s="3">
        <v>45370</v>
      </c>
      <c r="B7928" s="9">
        <v>-29.5</v>
      </c>
      <c r="C7928" s="9" t="s">
        <v>27</v>
      </c>
      <c r="D7928" s="9" t="s">
        <v>28</v>
      </c>
      <c r="E7928" s="9" t="s">
        <v>79</v>
      </c>
      <c r="F7928" s="9" t="s">
        <v>8</v>
      </c>
      <c r="G7928" s="10"/>
      <c r="H7928" s="9" t="s">
        <v>3744</v>
      </c>
      <c r="I7928" s="10"/>
      <c r="J7928" s="10"/>
      <c r="K7928" s="10"/>
      <c r="L7928" s="10"/>
      <c r="M7928" s="10"/>
      <c r="N7928" s="10"/>
      <c r="O7928" s="10"/>
      <c r="P7928" s="10"/>
      <c r="Q7928" s="10"/>
      <c r="R7928" s="10"/>
      <c r="S7928" s="10"/>
      <c r="T7928" s="10"/>
      <c r="U7928" s="10"/>
      <c r="V7928" s="10"/>
      <c r="W7928" s="10"/>
      <c r="X7928" s="10"/>
    </row>
    <row r="7929" spans="1:24" hidden="1" x14ac:dyDescent="0.2">
      <c r="A7929" s="3">
        <v>45371</v>
      </c>
      <c r="B7929" s="9">
        <v>-37.29</v>
      </c>
      <c r="C7929" s="9" t="s">
        <v>27</v>
      </c>
      <c r="D7929" s="9" t="s">
        <v>28</v>
      </c>
      <c r="E7929" s="9" t="s">
        <v>79</v>
      </c>
      <c r="F7929" s="9" t="s">
        <v>8</v>
      </c>
      <c r="G7929" s="10"/>
      <c r="H7929" s="9" t="s">
        <v>3744</v>
      </c>
      <c r="I7929" s="10"/>
      <c r="J7929" s="10"/>
      <c r="K7929" s="10"/>
      <c r="L7929" s="10"/>
      <c r="M7929" s="10"/>
      <c r="N7929" s="10"/>
      <c r="O7929" s="10"/>
      <c r="P7929" s="10"/>
      <c r="Q7929" s="10"/>
      <c r="R7929" s="10"/>
      <c r="S7929" s="10"/>
      <c r="T7929" s="10"/>
      <c r="U7929" s="10"/>
      <c r="V7929" s="10"/>
      <c r="W7929" s="10"/>
      <c r="X7929" s="10"/>
    </row>
    <row r="7930" spans="1:24" hidden="1" x14ac:dyDescent="0.2">
      <c r="A7930" s="3">
        <v>45373</v>
      </c>
      <c r="B7930" s="9">
        <v>-48.96</v>
      </c>
      <c r="C7930" s="9" t="s">
        <v>27</v>
      </c>
      <c r="D7930" s="9" t="s">
        <v>28</v>
      </c>
      <c r="E7930" s="9" t="s">
        <v>79</v>
      </c>
      <c r="F7930" s="9" t="s">
        <v>8</v>
      </c>
      <c r="G7930" s="10"/>
      <c r="H7930" s="9" t="s">
        <v>3744</v>
      </c>
      <c r="I7930" s="10"/>
      <c r="J7930" s="10"/>
      <c r="K7930" s="10"/>
      <c r="L7930" s="10"/>
      <c r="M7930" s="10"/>
      <c r="N7930" s="10"/>
      <c r="O7930" s="10"/>
      <c r="P7930" s="10"/>
      <c r="Q7930" s="10"/>
      <c r="R7930" s="10"/>
      <c r="S7930" s="10"/>
      <c r="T7930" s="10"/>
      <c r="U7930" s="10"/>
      <c r="V7930" s="10"/>
      <c r="W7930" s="10"/>
      <c r="X7930" s="10"/>
    </row>
    <row r="7931" spans="1:24" hidden="1" x14ac:dyDescent="0.2">
      <c r="A7931" s="3">
        <v>45376</v>
      </c>
      <c r="B7931" s="9">
        <v>-132.41</v>
      </c>
      <c r="C7931" s="9" t="s">
        <v>27</v>
      </c>
      <c r="D7931" s="9" t="s">
        <v>28</v>
      </c>
      <c r="E7931" s="9" t="s">
        <v>79</v>
      </c>
      <c r="F7931" s="9" t="s">
        <v>8</v>
      </c>
      <c r="G7931" s="10"/>
      <c r="H7931" s="9" t="s">
        <v>3744</v>
      </c>
      <c r="I7931" s="10"/>
      <c r="J7931" s="10"/>
      <c r="K7931" s="10"/>
      <c r="L7931" s="10"/>
      <c r="M7931" s="10"/>
      <c r="N7931" s="10"/>
      <c r="O7931" s="10"/>
      <c r="P7931" s="10"/>
      <c r="Q7931" s="10"/>
      <c r="R7931" s="10"/>
      <c r="S7931" s="10"/>
      <c r="T7931" s="10"/>
      <c r="U7931" s="10"/>
      <c r="V7931" s="10"/>
      <c r="W7931" s="10"/>
      <c r="X7931" s="10"/>
    </row>
    <row r="7932" spans="1:24" hidden="1" x14ac:dyDescent="0.2">
      <c r="A7932" s="3">
        <v>45376</v>
      </c>
      <c r="B7932" s="9">
        <v>-70.19</v>
      </c>
      <c r="C7932" s="9" t="s">
        <v>27</v>
      </c>
      <c r="D7932" s="9" t="s">
        <v>28</v>
      </c>
      <c r="E7932" s="9" t="s">
        <v>79</v>
      </c>
      <c r="F7932" s="9" t="s">
        <v>8</v>
      </c>
      <c r="G7932" s="10"/>
      <c r="H7932" s="9" t="s">
        <v>3744</v>
      </c>
      <c r="I7932" s="10"/>
      <c r="J7932" s="10"/>
      <c r="K7932" s="10"/>
      <c r="L7932" s="10"/>
      <c r="M7932" s="10"/>
      <c r="N7932" s="10"/>
      <c r="O7932" s="10"/>
      <c r="P7932" s="10"/>
      <c r="Q7932" s="10"/>
      <c r="R7932" s="10"/>
      <c r="S7932" s="10"/>
      <c r="T7932" s="10"/>
      <c r="U7932" s="10"/>
      <c r="V7932" s="10"/>
      <c r="W7932" s="10"/>
      <c r="X7932" s="10"/>
    </row>
    <row r="7933" spans="1:24" hidden="1" x14ac:dyDescent="0.2">
      <c r="A7933" s="3">
        <v>45378</v>
      </c>
      <c r="B7933" s="9">
        <v>-18.7</v>
      </c>
      <c r="C7933" s="9" t="s">
        <v>27</v>
      </c>
      <c r="D7933" s="9" t="s">
        <v>28</v>
      </c>
      <c r="E7933" s="9" t="s">
        <v>79</v>
      </c>
      <c r="F7933" s="9" t="s">
        <v>8</v>
      </c>
      <c r="G7933" s="10"/>
      <c r="H7933" s="9" t="s">
        <v>3744</v>
      </c>
      <c r="I7933" s="10"/>
      <c r="J7933" s="10"/>
      <c r="K7933" s="10"/>
      <c r="L7933" s="10"/>
      <c r="M7933" s="10"/>
      <c r="N7933" s="10"/>
      <c r="O7933" s="10"/>
      <c r="P7933" s="10"/>
      <c r="Q7933" s="10"/>
      <c r="R7933" s="10"/>
      <c r="S7933" s="10"/>
      <c r="T7933" s="10"/>
      <c r="U7933" s="10"/>
      <c r="V7933" s="10"/>
      <c r="W7933" s="10"/>
      <c r="X7933" s="10"/>
    </row>
    <row r="7934" spans="1:24" hidden="1" x14ac:dyDescent="0.2">
      <c r="A7934" s="3">
        <v>45384</v>
      </c>
      <c r="B7934" s="9">
        <v>-171.49</v>
      </c>
      <c r="C7934" s="9" t="s">
        <v>27</v>
      </c>
      <c r="D7934" s="9" t="s">
        <v>28</v>
      </c>
      <c r="E7934" s="9" t="s">
        <v>79</v>
      </c>
      <c r="F7934" s="9" t="s">
        <v>8</v>
      </c>
      <c r="G7934" s="10"/>
      <c r="H7934" s="9" t="s">
        <v>3744</v>
      </c>
      <c r="I7934" s="10"/>
      <c r="J7934" s="10"/>
      <c r="K7934" s="10"/>
      <c r="L7934" s="10"/>
      <c r="M7934" s="10"/>
      <c r="N7934" s="10"/>
      <c r="O7934" s="10"/>
      <c r="P7934" s="10"/>
      <c r="Q7934" s="10"/>
      <c r="R7934" s="10"/>
      <c r="S7934" s="10"/>
      <c r="T7934" s="10"/>
      <c r="U7934" s="10"/>
      <c r="V7934" s="10"/>
      <c r="W7934" s="10"/>
      <c r="X7934" s="10"/>
    </row>
    <row r="7935" spans="1:24" hidden="1" x14ac:dyDescent="0.2">
      <c r="A7935" s="3">
        <v>45384</v>
      </c>
      <c r="B7935" s="9">
        <v>-136.52000000000001</v>
      </c>
      <c r="C7935" s="9" t="s">
        <v>27</v>
      </c>
      <c r="D7935" s="9" t="s">
        <v>28</v>
      </c>
      <c r="E7935" s="9" t="s">
        <v>79</v>
      </c>
      <c r="F7935" s="9" t="s">
        <v>8</v>
      </c>
      <c r="G7935" s="10"/>
      <c r="H7935" s="9" t="s">
        <v>3744</v>
      </c>
      <c r="I7935" s="10"/>
      <c r="J7935" s="10"/>
      <c r="K7935" s="10"/>
      <c r="L7935" s="10"/>
      <c r="M7935" s="10"/>
      <c r="N7935" s="10"/>
      <c r="O7935" s="10"/>
      <c r="P7935" s="10"/>
      <c r="Q7935" s="10"/>
      <c r="R7935" s="10"/>
      <c r="S7935" s="10"/>
      <c r="T7935" s="10"/>
      <c r="U7935" s="10"/>
      <c r="V7935" s="10"/>
      <c r="W7935" s="10"/>
      <c r="X7935" s="10"/>
    </row>
    <row r="7936" spans="1:24" hidden="1" x14ac:dyDescent="0.2">
      <c r="A7936" s="3">
        <v>45385</v>
      </c>
      <c r="B7936" s="9">
        <v>-80.260000000000005</v>
      </c>
      <c r="C7936" s="9" t="s">
        <v>27</v>
      </c>
      <c r="D7936" s="9" t="s">
        <v>28</v>
      </c>
      <c r="E7936" s="9" t="s">
        <v>79</v>
      </c>
      <c r="F7936" s="9" t="s">
        <v>8</v>
      </c>
      <c r="G7936" s="10"/>
      <c r="H7936" s="9" t="s">
        <v>3744</v>
      </c>
      <c r="I7936" s="10"/>
      <c r="J7936" s="10"/>
      <c r="K7936" s="10"/>
      <c r="L7936" s="10"/>
      <c r="M7936" s="10"/>
      <c r="N7936" s="10"/>
      <c r="O7936" s="10"/>
      <c r="P7936" s="10"/>
      <c r="Q7936" s="10"/>
      <c r="R7936" s="10"/>
      <c r="S7936" s="10"/>
      <c r="T7936" s="10"/>
      <c r="U7936" s="10"/>
      <c r="V7936" s="10"/>
      <c r="W7936" s="10"/>
      <c r="X7936" s="10"/>
    </row>
    <row r="7937" spans="1:24" hidden="1" x14ac:dyDescent="0.2">
      <c r="A7937" s="3">
        <v>45387</v>
      </c>
      <c r="B7937" s="9">
        <v>-35.06</v>
      </c>
      <c r="C7937" s="9" t="s">
        <v>27</v>
      </c>
      <c r="D7937" s="9" t="s">
        <v>28</v>
      </c>
      <c r="E7937" s="9" t="s">
        <v>79</v>
      </c>
      <c r="F7937" s="9" t="s">
        <v>8</v>
      </c>
      <c r="G7937" s="10"/>
      <c r="H7937" s="9" t="s">
        <v>3744</v>
      </c>
      <c r="I7937" s="10"/>
      <c r="J7937" s="10"/>
      <c r="K7937" s="10"/>
      <c r="L7937" s="10"/>
      <c r="M7937" s="10"/>
      <c r="N7937" s="10"/>
      <c r="O7937" s="10"/>
      <c r="P7937" s="10"/>
      <c r="Q7937" s="10"/>
      <c r="R7937" s="10"/>
      <c r="S7937" s="10"/>
      <c r="T7937" s="10"/>
      <c r="U7937" s="10"/>
      <c r="V7937" s="10"/>
      <c r="W7937" s="10"/>
      <c r="X7937" s="10"/>
    </row>
    <row r="7938" spans="1:24" hidden="1" x14ac:dyDescent="0.2">
      <c r="A7938" s="3">
        <v>45390</v>
      </c>
      <c r="B7938" s="9">
        <v>-151.35</v>
      </c>
      <c r="C7938" s="9" t="s">
        <v>27</v>
      </c>
      <c r="D7938" s="9" t="s">
        <v>28</v>
      </c>
      <c r="E7938" s="9" t="s">
        <v>79</v>
      </c>
      <c r="F7938" s="9" t="s">
        <v>8</v>
      </c>
      <c r="G7938" s="10"/>
      <c r="H7938" s="9" t="s">
        <v>3744</v>
      </c>
      <c r="I7938" s="10"/>
      <c r="J7938" s="10"/>
      <c r="K7938" s="10"/>
      <c r="L7938" s="10"/>
      <c r="M7938" s="10"/>
      <c r="N7938" s="10"/>
      <c r="O7938" s="10"/>
      <c r="P7938" s="10"/>
      <c r="Q7938" s="10"/>
      <c r="R7938" s="10"/>
      <c r="S7938" s="10"/>
      <c r="T7938" s="10"/>
      <c r="U7938" s="10"/>
      <c r="V7938" s="10"/>
      <c r="W7938" s="10"/>
      <c r="X7938" s="10"/>
    </row>
    <row r="7939" spans="1:24" hidden="1" x14ac:dyDescent="0.2">
      <c r="A7939" s="3">
        <v>45390</v>
      </c>
      <c r="B7939" s="9">
        <v>-126.32</v>
      </c>
      <c r="C7939" s="9" t="s">
        <v>27</v>
      </c>
      <c r="D7939" s="9" t="s">
        <v>28</v>
      </c>
      <c r="E7939" s="9" t="s">
        <v>79</v>
      </c>
      <c r="F7939" s="9" t="s">
        <v>8</v>
      </c>
      <c r="G7939" s="10"/>
      <c r="H7939" s="9" t="s">
        <v>3744</v>
      </c>
      <c r="I7939" s="10"/>
      <c r="J7939" s="10"/>
      <c r="K7939" s="10"/>
      <c r="L7939" s="10"/>
      <c r="M7939" s="10"/>
      <c r="N7939" s="10"/>
      <c r="O7939" s="10"/>
      <c r="P7939" s="10"/>
      <c r="Q7939" s="10"/>
      <c r="R7939" s="10"/>
      <c r="S7939" s="10"/>
      <c r="T7939" s="10"/>
      <c r="U7939" s="10"/>
      <c r="V7939" s="10"/>
      <c r="W7939" s="10"/>
      <c r="X7939" s="10"/>
    </row>
    <row r="7940" spans="1:24" hidden="1" x14ac:dyDescent="0.2">
      <c r="A7940" s="3">
        <v>45394</v>
      </c>
      <c r="B7940" s="9">
        <v>-167.52</v>
      </c>
      <c r="C7940" s="9" t="s">
        <v>27</v>
      </c>
      <c r="D7940" s="9" t="s">
        <v>28</v>
      </c>
      <c r="E7940" s="9" t="s">
        <v>79</v>
      </c>
      <c r="F7940" s="9" t="s">
        <v>8</v>
      </c>
      <c r="G7940" s="10"/>
      <c r="H7940" s="9" t="s">
        <v>3744</v>
      </c>
      <c r="I7940" s="10"/>
      <c r="J7940" s="10"/>
      <c r="K7940" s="10"/>
      <c r="L7940" s="10"/>
      <c r="M7940" s="10"/>
      <c r="N7940" s="10"/>
      <c r="O7940" s="10"/>
      <c r="P7940" s="10"/>
      <c r="Q7940" s="10"/>
      <c r="R7940" s="10"/>
      <c r="S7940" s="10"/>
      <c r="T7940" s="10"/>
      <c r="U7940" s="10"/>
      <c r="V7940" s="10"/>
      <c r="W7940" s="10"/>
      <c r="X7940" s="10"/>
    </row>
    <row r="7941" spans="1:24" hidden="1" x14ac:dyDescent="0.2">
      <c r="A7941" s="3">
        <v>45397</v>
      </c>
      <c r="B7941" s="9">
        <v>-77.94</v>
      </c>
      <c r="C7941" s="9" t="s">
        <v>27</v>
      </c>
      <c r="D7941" s="9" t="s">
        <v>28</v>
      </c>
      <c r="E7941" s="9" t="s">
        <v>79</v>
      </c>
      <c r="F7941" s="9" t="s">
        <v>8</v>
      </c>
      <c r="G7941" s="10"/>
      <c r="H7941" s="9" t="s">
        <v>3744</v>
      </c>
      <c r="I7941" s="10"/>
      <c r="J7941" s="10"/>
      <c r="K7941" s="10"/>
      <c r="L7941" s="10"/>
      <c r="M7941" s="10"/>
      <c r="N7941" s="10"/>
      <c r="O7941" s="10"/>
      <c r="P7941" s="10"/>
      <c r="Q7941" s="10"/>
      <c r="R7941" s="10"/>
      <c r="S7941" s="10"/>
      <c r="T7941" s="10"/>
      <c r="U7941" s="10"/>
      <c r="V7941" s="10"/>
      <c r="W7941" s="10"/>
      <c r="X7941" s="10"/>
    </row>
    <row r="7942" spans="1:24" hidden="1" x14ac:dyDescent="0.2">
      <c r="A7942" s="3">
        <v>45398</v>
      </c>
      <c r="B7942" s="9">
        <v>-19.7</v>
      </c>
      <c r="C7942" s="9" t="s">
        <v>27</v>
      </c>
      <c r="D7942" s="9" t="s">
        <v>28</v>
      </c>
      <c r="E7942" s="9" t="s">
        <v>79</v>
      </c>
      <c r="F7942" s="9" t="s">
        <v>8</v>
      </c>
      <c r="G7942" s="10"/>
      <c r="H7942" s="9" t="s">
        <v>3744</v>
      </c>
      <c r="I7942" s="10"/>
      <c r="J7942" s="10"/>
      <c r="K7942" s="10"/>
      <c r="L7942" s="10"/>
      <c r="M7942" s="10"/>
      <c r="N7942" s="10"/>
      <c r="O7942" s="10"/>
      <c r="P7942" s="10"/>
      <c r="Q7942" s="10"/>
      <c r="R7942" s="10"/>
      <c r="S7942" s="10"/>
      <c r="T7942" s="10"/>
      <c r="U7942" s="10"/>
      <c r="V7942" s="10"/>
      <c r="W7942" s="10"/>
      <c r="X7942" s="10"/>
    </row>
    <row r="7943" spans="1:24" hidden="1" x14ac:dyDescent="0.2">
      <c r="A7943" s="3">
        <v>45399</v>
      </c>
      <c r="B7943" s="9">
        <v>-78.25</v>
      </c>
      <c r="C7943" s="9" t="s">
        <v>27</v>
      </c>
      <c r="D7943" s="9" t="s">
        <v>28</v>
      </c>
      <c r="E7943" s="9" t="s">
        <v>79</v>
      </c>
      <c r="F7943" s="9" t="s">
        <v>8</v>
      </c>
      <c r="G7943" s="10"/>
      <c r="H7943" s="9" t="s">
        <v>3744</v>
      </c>
      <c r="I7943" s="10"/>
      <c r="J7943" s="10"/>
      <c r="K7943" s="10"/>
      <c r="L7943" s="10"/>
      <c r="M7943" s="10"/>
      <c r="N7943" s="10"/>
      <c r="O7943" s="10"/>
      <c r="P7943" s="10"/>
      <c r="Q7943" s="10"/>
      <c r="R7943" s="10"/>
      <c r="S7943" s="10"/>
      <c r="T7943" s="10"/>
      <c r="U7943" s="10"/>
      <c r="V7943" s="10"/>
      <c r="W7943" s="10"/>
      <c r="X7943" s="10"/>
    </row>
    <row r="7944" spans="1:24" hidden="1" x14ac:dyDescent="0.2">
      <c r="A7944" s="3">
        <v>45413</v>
      </c>
      <c r="B7944" s="9">
        <v>-67.58</v>
      </c>
      <c r="C7944" s="9" t="s">
        <v>27</v>
      </c>
      <c r="D7944" s="9" t="s">
        <v>28</v>
      </c>
      <c r="E7944" s="9" t="s">
        <v>79</v>
      </c>
      <c r="F7944" s="9" t="s">
        <v>8</v>
      </c>
      <c r="G7944" s="10"/>
      <c r="H7944" s="9" t="s">
        <v>3744</v>
      </c>
      <c r="I7944" s="10"/>
      <c r="J7944" s="10"/>
      <c r="K7944" s="10"/>
      <c r="L7944" s="10"/>
      <c r="M7944" s="10"/>
      <c r="N7944" s="10"/>
      <c r="O7944" s="10"/>
      <c r="P7944" s="10"/>
      <c r="Q7944" s="10"/>
      <c r="R7944" s="10"/>
      <c r="S7944" s="10"/>
      <c r="T7944" s="10"/>
      <c r="U7944" s="10"/>
      <c r="V7944" s="10"/>
      <c r="W7944" s="10"/>
      <c r="X7944" s="10"/>
    </row>
    <row r="7945" spans="1:24" hidden="1" x14ac:dyDescent="0.2">
      <c r="A7945" s="3">
        <v>45414</v>
      </c>
      <c r="B7945" s="9">
        <v>-39.090000000000003</v>
      </c>
      <c r="C7945" s="9" t="s">
        <v>27</v>
      </c>
      <c r="D7945" s="9" t="s">
        <v>28</v>
      </c>
      <c r="E7945" s="9" t="s">
        <v>79</v>
      </c>
      <c r="F7945" s="9" t="s">
        <v>8</v>
      </c>
      <c r="G7945" s="10"/>
      <c r="H7945" s="9" t="s">
        <v>3744</v>
      </c>
      <c r="I7945" s="10"/>
      <c r="J7945" s="10"/>
      <c r="K7945" s="10"/>
      <c r="L7945" s="10"/>
      <c r="M7945" s="10"/>
      <c r="N7945" s="10"/>
      <c r="O7945" s="10"/>
      <c r="P7945" s="10"/>
      <c r="Q7945" s="10"/>
      <c r="R7945" s="10"/>
      <c r="S7945" s="10"/>
      <c r="T7945" s="10"/>
      <c r="U7945" s="10"/>
      <c r="V7945" s="10"/>
      <c r="W7945" s="10"/>
      <c r="X7945" s="10"/>
    </row>
    <row r="7946" spans="1:24" hidden="1" x14ac:dyDescent="0.2">
      <c r="A7946" s="3">
        <v>45414</v>
      </c>
      <c r="B7946" s="9">
        <v>-15.6</v>
      </c>
      <c r="C7946" s="9" t="s">
        <v>27</v>
      </c>
      <c r="D7946" s="9" t="s">
        <v>28</v>
      </c>
      <c r="E7946" s="9" t="s">
        <v>79</v>
      </c>
      <c r="F7946" s="9" t="s">
        <v>8</v>
      </c>
      <c r="G7946" s="10"/>
      <c r="H7946" s="9" t="s">
        <v>3744</v>
      </c>
      <c r="I7946" s="10"/>
      <c r="J7946" s="10"/>
      <c r="K7946" s="10"/>
      <c r="L7946" s="10"/>
      <c r="M7946" s="10"/>
      <c r="N7946" s="10"/>
      <c r="O7946" s="10"/>
      <c r="P7946" s="10"/>
      <c r="Q7946" s="10"/>
      <c r="R7946" s="10"/>
      <c r="S7946" s="10"/>
      <c r="T7946" s="10"/>
      <c r="U7946" s="10"/>
      <c r="V7946" s="10"/>
      <c r="W7946" s="10"/>
      <c r="X7946" s="10"/>
    </row>
    <row r="7947" spans="1:24" hidden="1" x14ac:dyDescent="0.2">
      <c r="A7947" s="3">
        <v>45414</v>
      </c>
      <c r="B7947" s="9">
        <v>-4.4000000000000004</v>
      </c>
      <c r="C7947" s="9" t="s">
        <v>27</v>
      </c>
      <c r="D7947" s="9" t="s">
        <v>28</v>
      </c>
      <c r="E7947" s="9" t="s">
        <v>79</v>
      </c>
      <c r="F7947" s="9" t="s">
        <v>8</v>
      </c>
      <c r="G7947" s="10"/>
      <c r="H7947" s="9" t="s">
        <v>3744</v>
      </c>
      <c r="I7947" s="10"/>
      <c r="J7947" s="10"/>
      <c r="K7947" s="10"/>
      <c r="L7947" s="10"/>
      <c r="M7947" s="10"/>
      <c r="N7947" s="10"/>
      <c r="O7947" s="10"/>
      <c r="P7947" s="10"/>
      <c r="Q7947" s="10"/>
      <c r="R7947" s="10"/>
      <c r="S7947" s="10"/>
      <c r="T7947" s="10"/>
      <c r="U7947" s="10"/>
      <c r="V7947" s="10"/>
      <c r="W7947" s="10"/>
      <c r="X7947" s="10"/>
    </row>
    <row r="7948" spans="1:24" hidden="1" x14ac:dyDescent="0.2">
      <c r="A7948" s="3">
        <v>45418</v>
      </c>
      <c r="B7948" s="9">
        <v>-46.38</v>
      </c>
      <c r="C7948" s="9" t="s">
        <v>27</v>
      </c>
      <c r="D7948" s="9" t="s">
        <v>28</v>
      </c>
      <c r="E7948" s="9" t="s">
        <v>79</v>
      </c>
      <c r="F7948" s="9" t="s">
        <v>8</v>
      </c>
      <c r="G7948" s="10"/>
      <c r="H7948" s="9" t="s">
        <v>3744</v>
      </c>
      <c r="I7948" s="10"/>
      <c r="J7948" s="10"/>
      <c r="K7948" s="10"/>
      <c r="L7948" s="10"/>
      <c r="M7948" s="10"/>
      <c r="N7948" s="10"/>
      <c r="O7948" s="10"/>
      <c r="P7948" s="10"/>
      <c r="Q7948" s="10"/>
      <c r="R7948" s="10"/>
      <c r="S7948" s="10"/>
      <c r="T7948" s="10"/>
      <c r="U7948" s="10"/>
      <c r="V7948" s="10"/>
      <c r="W7948" s="10"/>
      <c r="X7948" s="10"/>
    </row>
    <row r="7949" spans="1:24" hidden="1" x14ac:dyDescent="0.2">
      <c r="A7949" s="3">
        <v>45418</v>
      </c>
      <c r="B7949" s="9">
        <v>-6.3</v>
      </c>
      <c r="C7949" s="9" t="s">
        <v>27</v>
      </c>
      <c r="D7949" s="9" t="s">
        <v>28</v>
      </c>
      <c r="E7949" s="9" t="s">
        <v>79</v>
      </c>
      <c r="F7949" s="9" t="s">
        <v>8</v>
      </c>
      <c r="G7949" s="10"/>
      <c r="H7949" s="9" t="s">
        <v>3744</v>
      </c>
      <c r="I7949" s="10"/>
      <c r="J7949" s="10"/>
      <c r="K7949" s="10"/>
      <c r="L7949" s="10"/>
      <c r="M7949" s="10"/>
      <c r="N7949" s="10"/>
      <c r="O7949" s="10"/>
      <c r="P7949" s="10"/>
      <c r="Q7949" s="10"/>
      <c r="R7949" s="10"/>
      <c r="S7949" s="10"/>
      <c r="T7949" s="10"/>
      <c r="U7949" s="10"/>
      <c r="V7949" s="10"/>
      <c r="W7949" s="10"/>
      <c r="X7949" s="10"/>
    </row>
    <row r="7950" spans="1:24" hidden="1" x14ac:dyDescent="0.2">
      <c r="A7950" s="3">
        <v>45420</v>
      </c>
      <c r="B7950" s="9">
        <v>-11.8</v>
      </c>
      <c r="C7950" s="9" t="s">
        <v>27</v>
      </c>
      <c r="D7950" s="9" t="s">
        <v>28</v>
      </c>
      <c r="E7950" s="9" t="s">
        <v>79</v>
      </c>
      <c r="F7950" s="9" t="s">
        <v>8</v>
      </c>
      <c r="G7950" s="10"/>
      <c r="H7950" s="9" t="s">
        <v>3744</v>
      </c>
      <c r="I7950" s="10"/>
      <c r="J7950" s="10"/>
      <c r="K7950" s="10"/>
      <c r="L7950" s="10"/>
      <c r="M7950" s="10"/>
      <c r="N7950" s="10"/>
      <c r="O7950" s="10"/>
      <c r="P7950" s="10"/>
      <c r="Q7950" s="10"/>
      <c r="R7950" s="10"/>
      <c r="S7950" s="10"/>
      <c r="T7950" s="10"/>
      <c r="U7950" s="10"/>
      <c r="V7950" s="10"/>
      <c r="W7950" s="10"/>
      <c r="X7950" s="10"/>
    </row>
    <row r="7951" spans="1:24" hidden="1" x14ac:dyDescent="0.2">
      <c r="A7951" s="3">
        <v>45421</v>
      </c>
      <c r="B7951" s="9">
        <v>-44.15</v>
      </c>
      <c r="C7951" s="9" t="s">
        <v>27</v>
      </c>
      <c r="D7951" s="9" t="s">
        <v>28</v>
      </c>
      <c r="E7951" s="9" t="s">
        <v>79</v>
      </c>
      <c r="F7951" s="9" t="s">
        <v>8</v>
      </c>
      <c r="G7951" s="10"/>
      <c r="H7951" s="9" t="s">
        <v>3744</v>
      </c>
      <c r="I7951" s="10"/>
      <c r="J7951" s="10"/>
      <c r="K7951" s="10"/>
      <c r="L7951" s="10"/>
      <c r="M7951" s="10"/>
      <c r="N7951" s="10"/>
      <c r="O7951" s="10"/>
      <c r="P7951" s="10"/>
      <c r="Q7951" s="10"/>
      <c r="R7951" s="10"/>
      <c r="S7951" s="10"/>
      <c r="T7951" s="10"/>
      <c r="U7951" s="10"/>
      <c r="V7951" s="10"/>
      <c r="W7951" s="10"/>
      <c r="X7951" s="10"/>
    </row>
    <row r="7952" spans="1:24" hidden="1" x14ac:dyDescent="0.2">
      <c r="A7952" s="3">
        <v>45421</v>
      </c>
      <c r="B7952" s="9">
        <v>-19.600000000000001</v>
      </c>
      <c r="C7952" s="9" t="s">
        <v>27</v>
      </c>
      <c r="D7952" s="9" t="s">
        <v>28</v>
      </c>
      <c r="E7952" s="9" t="s">
        <v>79</v>
      </c>
      <c r="F7952" s="9" t="s">
        <v>8</v>
      </c>
      <c r="G7952" s="10"/>
      <c r="H7952" s="9" t="s">
        <v>3744</v>
      </c>
      <c r="I7952" s="10"/>
      <c r="J7952" s="10"/>
      <c r="K7952" s="10"/>
      <c r="L7952" s="10"/>
      <c r="M7952" s="10"/>
      <c r="N7952" s="10"/>
      <c r="O7952" s="10"/>
      <c r="P7952" s="10"/>
      <c r="Q7952" s="10"/>
      <c r="R7952" s="10"/>
      <c r="S7952" s="10"/>
      <c r="T7952" s="10"/>
      <c r="U7952" s="10"/>
      <c r="V7952" s="10"/>
      <c r="W7952" s="10"/>
      <c r="X7952" s="10"/>
    </row>
    <row r="7953" spans="1:24" hidden="1" x14ac:dyDescent="0.2">
      <c r="A7953" s="3">
        <v>45422</v>
      </c>
      <c r="B7953" s="9">
        <v>-44.04</v>
      </c>
      <c r="C7953" s="9" t="s">
        <v>27</v>
      </c>
      <c r="D7953" s="9" t="s">
        <v>28</v>
      </c>
      <c r="E7953" s="9" t="s">
        <v>79</v>
      </c>
      <c r="F7953" s="9" t="s">
        <v>8</v>
      </c>
      <c r="G7953" s="10"/>
      <c r="H7953" s="9" t="s">
        <v>3744</v>
      </c>
      <c r="I7953" s="10"/>
      <c r="J7953" s="10"/>
      <c r="K7953" s="10"/>
      <c r="L7953" s="10"/>
      <c r="M7953" s="10"/>
      <c r="N7953" s="10"/>
      <c r="O7953" s="10"/>
      <c r="P7953" s="10"/>
      <c r="Q7953" s="10"/>
      <c r="R7953" s="10"/>
      <c r="S7953" s="10"/>
      <c r="T7953" s="10"/>
      <c r="U7953" s="10"/>
      <c r="V7953" s="10"/>
      <c r="W7953" s="10"/>
      <c r="X7953" s="10"/>
    </row>
    <row r="7954" spans="1:24" hidden="1" x14ac:dyDescent="0.2">
      <c r="A7954" s="3">
        <v>45425</v>
      </c>
      <c r="B7954" s="9">
        <v>-31.25</v>
      </c>
      <c r="C7954" s="9" t="s">
        <v>27</v>
      </c>
      <c r="D7954" s="9" t="s">
        <v>28</v>
      </c>
      <c r="E7954" s="9" t="s">
        <v>79</v>
      </c>
      <c r="F7954" s="9" t="s">
        <v>8</v>
      </c>
      <c r="G7954" s="10"/>
      <c r="H7954" s="9" t="s">
        <v>3744</v>
      </c>
      <c r="I7954" s="10"/>
      <c r="J7954" s="10"/>
      <c r="K7954" s="10"/>
      <c r="L7954" s="10"/>
      <c r="M7954" s="10"/>
      <c r="N7954" s="10"/>
      <c r="O7954" s="10"/>
      <c r="P7954" s="10"/>
      <c r="Q7954" s="10"/>
      <c r="R7954" s="10"/>
      <c r="S7954" s="10"/>
      <c r="T7954" s="10"/>
      <c r="U7954" s="10"/>
      <c r="V7954" s="10"/>
      <c r="W7954" s="10"/>
      <c r="X7954" s="10"/>
    </row>
    <row r="7955" spans="1:24" hidden="1" x14ac:dyDescent="0.2">
      <c r="A7955" s="3">
        <v>45426</v>
      </c>
      <c r="B7955" s="9">
        <v>-142.03</v>
      </c>
      <c r="C7955" s="9" t="s">
        <v>27</v>
      </c>
      <c r="D7955" s="9" t="s">
        <v>28</v>
      </c>
      <c r="E7955" s="9" t="s">
        <v>79</v>
      </c>
      <c r="F7955" s="9" t="s">
        <v>8</v>
      </c>
      <c r="G7955" s="10"/>
      <c r="H7955" s="9" t="s">
        <v>3744</v>
      </c>
      <c r="I7955" s="10"/>
      <c r="J7955" s="10"/>
      <c r="K7955" s="10"/>
      <c r="L7955" s="10"/>
      <c r="M7955" s="10"/>
      <c r="N7955" s="10"/>
      <c r="O7955" s="10"/>
      <c r="P7955" s="10"/>
      <c r="Q7955" s="10"/>
      <c r="R7955" s="10"/>
      <c r="S7955" s="10"/>
      <c r="T7955" s="10"/>
      <c r="U7955" s="10"/>
      <c r="V7955" s="10"/>
      <c r="W7955" s="10"/>
      <c r="X7955" s="10"/>
    </row>
    <row r="7956" spans="1:24" hidden="1" x14ac:dyDescent="0.2">
      <c r="A7956" s="3">
        <v>45428</v>
      </c>
      <c r="B7956" s="9">
        <v>-20.51</v>
      </c>
      <c r="C7956" s="9" t="s">
        <v>27</v>
      </c>
      <c r="D7956" s="9" t="s">
        <v>28</v>
      </c>
      <c r="E7956" s="9" t="s">
        <v>79</v>
      </c>
      <c r="F7956" s="9" t="s">
        <v>8</v>
      </c>
      <c r="G7956" s="10"/>
      <c r="H7956" s="9" t="s">
        <v>3744</v>
      </c>
      <c r="I7956" s="10"/>
      <c r="J7956" s="10"/>
      <c r="K7956" s="10"/>
      <c r="L7956" s="10"/>
      <c r="M7956" s="10"/>
      <c r="N7956" s="10"/>
      <c r="O7956" s="10"/>
      <c r="P7956" s="10"/>
      <c r="Q7956" s="10"/>
      <c r="R7956" s="10"/>
      <c r="S7956" s="10"/>
      <c r="T7956" s="10"/>
      <c r="U7956" s="10"/>
      <c r="V7956" s="10"/>
      <c r="W7956" s="10"/>
      <c r="X7956" s="10"/>
    </row>
    <row r="7957" spans="1:24" hidden="1" x14ac:dyDescent="0.2">
      <c r="A7957" s="3">
        <v>45432</v>
      </c>
      <c r="B7957" s="9">
        <v>-113.66</v>
      </c>
      <c r="C7957" s="9" t="s">
        <v>27</v>
      </c>
      <c r="D7957" s="9" t="s">
        <v>28</v>
      </c>
      <c r="E7957" s="9" t="s">
        <v>79</v>
      </c>
      <c r="F7957" s="9" t="s">
        <v>8</v>
      </c>
      <c r="G7957" s="10"/>
      <c r="H7957" s="9" t="s">
        <v>3744</v>
      </c>
      <c r="I7957" s="10"/>
      <c r="J7957" s="10"/>
      <c r="K7957" s="10"/>
      <c r="L7957" s="10"/>
      <c r="M7957" s="10"/>
      <c r="N7957" s="10"/>
      <c r="O7957" s="10"/>
      <c r="P7957" s="10"/>
      <c r="Q7957" s="10"/>
      <c r="R7957" s="10"/>
      <c r="S7957" s="10"/>
      <c r="T7957" s="10"/>
      <c r="U7957" s="10"/>
      <c r="V7957" s="10"/>
      <c r="W7957" s="10"/>
      <c r="X7957" s="10"/>
    </row>
    <row r="7958" spans="1:24" hidden="1" x14ac:dyDescent="0.2">
      <c r="A7958" s="3">
        <v>45432</v>
      </c>
      <c r="B7958" s="9">
        <v>-67.069999999999993</v>
      </c>
      <c r="C7958" s="9" t="s">
        <v>27</v>
      </c>
      <c r="D7958" s="9" t="s">
        <v>28</v>
      </c>
      <c r="E7958" s="9" t="s">
        <v>79</v>
      </c>
      <c r="F7958" s="9" t="s">
        <v>8</v>
      </c>
      <c r="G7958" s="10"/>
      <c r="H7958" s="9" t="s">
        <v>3744</v>
      </c>
      <c r="I7958" s="10"/>
      <c r="J7958" s="10"/>
      <c r="K7958" s="10"/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</row>
    <row r="7959" spans="1:24" hidden="1" x14ac:dyDescent="0.2">
      <c r="A7959" s="3">
        <v>45434</v>
      </c>
      <c r="B7959" s="9">
        <v>-38.700000000000003</v>
      </c>
      <c r="C7959" s="9" t="s">
        <v>27</v>
      </c>
      <c r="D7959" s="9" t="s">
        <v>28</v>
      </c>
      <c r="E7959" s="9" t="s">
        <v>79</v>
      </c>
      <c r="F7959" s="9" t="s">
        <v>8</v>
      </c>
      <c r="G7959" s="10"/>
      <c r="H7959" s="9" t="s">
        <v>3744</v>
      </c>
      <c r="I7959" s="10"/>
      <c r="J7959" s="10"/>
      <c r="K7959" s="10"/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</row>
    <row r="7960" spans="1:24" hidden="1" x14ac:dyDescent="0.2">
      <c r="A7960" s="3">
        <v>45435</v>
      </c>
      <c r="B7960" s="9">
        <v>-54.34</v>
      </c>
      <c r="C7960" s="9" t="s">
        <v>27</v>
      </c>
      <c r="D7960" s="9" t="s">
        <v>28</v>
      </c>
      <c r="E7960" s="9" t="s">
        <v>79</v>
      </c>
      <c r="F7960" s="9" t="s">
        <v>8</v>
      </c>
      <c r="G7960" s="10"/>
      <c r="H7960" s="9" t="s">
        <v>3744</v>
      </c>
      <c r="I7960" s="10"/>
      <c r="J7960" s="10"/>
      <c r="K7960" s="10"/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</row>
    <row r="7961" spans="1:24" hidden="1" x14ac:dyDescent="0.2">
      <c r="A7961" s="3">
        <v>45439</v>
      </c>
      <c r="B7961" s="9">
        <v>-56.15</v>
      </c>
      <c r="C7961" s="9" t="s">
        <v>27</v>
      </c>
      <c r="D7961" s="9" t="s">
        <v>28</v>
      </c>
      <c r="E7961" s="9" t="s">
        <v>79</v>
      </c>
      <c r="F7961" s="9" t="s">
        <v>8</v>
      </c>
      <c r="G7961" s="10"/>
      <c r="H7961" s="9" t="s">
        <v>3744</v>
      </c>
      <c r="I7961" s="10"/>
      <c r="J7961" s="10"/>
      <c r="K7961" s="10"/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</row>
    <row r="7962" spans="1:24" hidden="1" x14ac:dyDescent="0.2">
      <c r="A7962" s="3">
        <v>45439</v>
      </c>
      <c r="B7962" s="9">
        <v>-51.31</v>
      </c>
      <c r="C7962" s="9" t="s">
        <v>27</v>
      </c>
      <c r="D7962" s="9" t="s">
        <v>28</v>
      </c>
      <c r="E7962" s="9" t="s">
        <v>79</v>
      </c>
      <c r="F7962" s="9" t="s">
        <v>8</v>
      </c>
      <c r="G7962" s="10"/>
      <c r="H7962" s="9" t="s">
        <v>3744</v>
      </c>
      <c r="I7962" s="10"/>
      <c r="J7962" s="10"/>
      <c r="K7962" s="10"/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</row>
    <row r="7963" spans="1:24" hidden="1" x14ac:dyDescent="0.2">
      <c r="A7963" s="3">
        <v>45439</v>
      </c>
      <c r="B7963" s="9">
        <v>-34.6</v>
      </c>
      <c r="C7963" s="9" t="s">
        <v>27</v>
      </c>
      <c r="D7963" s="9" t="s">
        <v>28</v>
      </c>
      <c r="E7963" s="9" t="s">
        <v>79</v>
      </c>
      <c r="F7963" s="9" t="s">
        <v>8</v>
      </c>
      <c r="G7963" s="10"/>
      <c r="H7963" s="9" t="s">
        <v>3744</v>
      </c>
      <c r="I7963" s="10"/>
      <c r="J7963" s="10"/>
      <c r="K7963" s="10"/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</row>
    <row r="7964" spans="1:24" hidden="1" x14ac:dyDescent="0.2">
      <c r="A7964" s="3">
        <v>45439</v>
      </c>
      <c r="B7964" s="9">
        <v>-27.41</v>
      </c>
      <c r="C7964" s="9" t="s">
        <v>27</v>
      </c>
      <c r="D7964" s="9" t="s">
        <v>28</v>
      </c>
      <c r="E7964" s="9" t="s">
        <v>79</v>
      </c>
      <c r="F7964" s="9" t="s">
        <v>8</v>
      </c>
      <c r="G7964" s="10"/>
      <c r="H7964" s="9" t="s">
        <v>3744</v>
      </c>
      <c r="I7964" s="10"/>
      <c r="J7964" s="10"/>
      <c r="K7964" s="10"/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</row>
    <row r="7965" spans="1:24" hidden="1" x14ac:dyDescent="0.2">
      <c r="A7965" s="3">
        <v>45439</v>
      </c>
      <c r="B7965" s="9">
        <v>-4</v>
      </c>
      <c r="C7965" s="9" t="s">
        <v>27</v>
      </c>
      <c r="D7965" s="9" t="s">
        <v>28</v>
      </c>
      <c r="E7965" s="9" t="s">
        <v>79</v>
      </c>
      <c r="F7965" s="9" t="s">
        <v>8</v>
      </c>
      <c r="G7965" s="10"/>
      <c r="H7965" s="9" t="s">
        <v>3744</v>
      </c>
      <c r="I7965" s="10"/>
      <c r="J7965" s="10"/>
      <c r="K7965" s="10"/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</row>
    <row r="7966" spans="1:24" hidden="1" x14ac:dyDescent="0.2">
      <c r="A7966" s="3">
        <v>45440</v>
      </c>
      <c r="B7966" s="9">
        <v>-29</v>
      </c>
      <c r="C7966" s="9" t="s">
        <v>27</v>
      </c>
      <c r="D7966" s="9" t="s">
        <v>28</v>
      </c>
      <c r="E7966" s="9" t="s">
        <v>79</v>
      </c>
      <c r="F7966" s="9" t="s">
        <v>8</v>
      </c>
      <c r="G7966" s="10"/>
      <c r="H7966" s="9" t="s">
        <v>3744</v>
      </c>
      <c r="I7966" s="10"/>
      <c r="J7966" s="10"/>
      <c r="K7966" s="10"/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</row>
    <row r="7967" spans="1:24" hidden="1" x14ac:dyDescent="0.2">
      <c r="A7967" s="3">
        <v>45441</v>
      </c>
      <c r="B7967" s="9">
        <v>-64.09</v>
      </c>
      <c r="C7967" s="9" t="s">
        <v>27</v>
      </c>
      <c r="D7967" s="9" t="s">
        <v>28</v>
      </c>
      <c r="E7967" s="9" t="s">
        <v>79</v>
      </c>
      <c r="F7967" s="9" t="s">
        <v>8</v>
      </c>
      <c r="G7967" s="10"/>
      <c r="H7967" s="9" t="s">
        <v>3744</v>
      </c>
      <c r="I7967" s="10"/>
      <c r="J7967" s="10"/>
      <c r="K7967" s="10"/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</row>
    <row r="7968" spans="1:24" hidden="1" x14ac:dyDescent="0.2">
      <c r="A7968" s="3">
        <v>45443</v>
      </c>
      <c r="B7968" s="9">
        <v>-7.9</v>
      </c>
      <c r="C7968" s="9" t="s">
        <v>27</v>
      </c>
      <c r="D7968" s="9" t="s">
        <v>28</v>
      </c>
      <c r="E7968" s="9" t="s">
        <v>79</v>
      </c>
      <c r="F7968" s="9" t="s">
        <v>8</v>
      </c>
      <c r="G7968" s="10"/>
      <c r="H7968" s="9" t="s">
        <v>3744</v>
      </c>
      <c r="I7968" s="10"/>
      <c r="J7968" s="10"/>
      <c r="K7968" s="10"/>
      <c r="L7968" s="10"/>
      <c r="M7968" s="10"/>
      <c r="N7968" s="10"/>
      <c r="O7968" s="10"/>
      <c r="P7968" s="10"/>
      <c r="Q7968" s="10"/>
      <c r="R7968" s="10"/>
      <c r="S7968" s="10"/>
      <c r="T7968" s="10"/>
      <c r="U7968" s="10"/>
      <c r="V7968" s="10"/>
      <c r="W7968" s="10"/>
      <c r="X7968" s="10"/>
    </row>
    <row r="7969" spans="1:24" hidden="1" x14ac:dyDescent="0.2">
      <c r="A7969" s="3">
        <v>45446</v>
      </c>
      <c r="B7969" s="9">
        <v>-64.75</v>
      </c>
      <c r="C7969" s="9" t="s">
        <v>27</v>
      </c>
      <c r="D7969" s="9" t="s">
        <v>28</v>
      </c>
      <c r="E7969" s="9" t="s">
        <v>79</v>
      </c>
      <c r="F7969" s="9" t="s">
        <v>8</v>
      </c>
      <c r="G7969" s="10"/>
      <c r="H7969" s="9" t="s">
        <v>3744</v>
      </c>
      <c r="I7969" s="10"/>
      <c r="J7969" s="10"/>
      <c r="K7969" s="10"/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</row>
    <row r="7970" spans="1:24" hidden="1" x14ac:dyDescent="0.2">
      <c r="A7970" s="3">
        <v>45446</v>
      </c>
      <c r="B7970" s="9">
        <v>-46.47</v>
      </c>
      <c r="C7970" s="9" t="s">
        <v>27</v>
      </c>
      <c r="D7970" s="9" t="s">
        <v>28</v>
      </c>
      <c r="E7970" s="9" t="s">
        <v>79</v>
      </c>
      <c r="F7970" s="9" t="s">
        <v>8</v>
      </c>
      <c r="G7970" s="10"/>
      <c r="H7970" s="9" t="s">
        <v>3744</v>
      </c>
      <c r="I7970" s="10"/>
      <c r="J7970" s="10"/>
      <c r="K7970" s="10"/>
      <c r="L7970" s="10"/>
      <c r="M7970" s="10"/>
      <c r="N7970" s="10"/>
      <c r="O7970" s="10"/>
      <c r="P7970" s="10"/>
      <c r="Q7970" s="10"/>
      <c r="R7970" s="10"/>
      <c r="S7970" s="10"/>
      <c r="T7970" s="10"/>
      <c r="U7970" s="10"/>
      <c r="V7970" s="10"/>
      <c r="W7970" s="10"/>
      <c r="X7970" s="10"/>
    </row>
    <row r="7971" spans="1:24" hidden="1" x14ac:dyDescent="0.2">
      <c r="A7971" s="3">
        <v>45446</v>
      </c>
      <c r="B7971" s="9">
        <v>-26.3</v>
      </c>
      <c r="C7971" s="9" t="s">
        <v>27</v>
      </c>
      <c r="D7971" s="9" t="s">
        <v>28</v>
      </c>
      <c r="E7971" s="9" t="s">
        <v>79</v>
      </c>
      <c r="F7971" s="9" t="s">
        <v>8</v>
      </c>
      <c r="G7971" s="10"/>
      <c r="H7971" s="9" t="s">
        <v>3744</v>
      </c>
      <c r="I7971" s="10"/>
      <c r="J7971" s="10"/>
      <c r="K7971" s="10"/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</row>
    <row r="7972" spans="1:24" hidden="1" x14ac:dyDescent="0.2">
      <c r="A7972" s="3">
        <v>45448</v>
      </c>
      <c r="B7972" s="9">
        <v>-54.39</v>
      </c>
      <c r="C7972" s="9" t="s">
        <v>27</v>
      </c>
      <c r="D7972" s="9" t="s">
        <v>28</v>
      </c>
      <c r="E7972" s="9" t="s">
        <v>79</v>
      </c>
      <c r="F7972" s="9" t="s">
        <v>8</v>
      </c>
      <c r="G7972" s="10"/>
      <c r="H7972" s="9" t="s">
        <v>3744</v>
      </c>
      <c r="I7972" s="10"/>
      <c r="J7972" s="10"/>
      <c r="K7972" s="10"/>
      <c r="L7972" s="10"/>
      <c r="M7972" s="10"/>
      <c r="N7972" s="10"/>
      <c r="O7972" s="10"/>
      <c r="P7972" s="10"/>
      <c r="Q7972" s="10"/>
      <c r="R7972" s="10"/>
      <c r="S7972" s="10"/>
      <c r="T7972" s="10"/>
      <c r="U7972" s="10"/>
      <c r="V7972" s="10"/>
      <c r="W7972" s="10"/>
      <c r="X7972" s="10"/>
    </row>
    <row r="7973" spans="1:24" hidden="1" x14ac:dyDescent="0.2">
      <c r="A7973" s="3">
        <v>45450</v>
      </c>
      <c r="B7973" s="9">
        <v>-136.75</v>
      </c>
      <c r="C7973" s="9" t="s">
        <v>27</v>
      </c>
      <c r="D7973" s="9" t="s">
        <v>28</v>
      </c>
      <c r="E7973" s="9" t="s">
        <v>79</v>
      </c>
      <c r="F7973" s="9" t="s">
        <v>8</v>
      </c>
      <c r="G7973" s="10"/>
      <c r="H7973" s="9" t="s">
        <v>3744</v>
      </c>
      <c r="I7973" s="10"/>
      <c r="J7973" s="10"/>
      <c r="K7973" s="10"/>
      <c r="L7973" s="10"/>
      <c r="M7973" s="10"/>
      <c r="N7973" s="10"/>
      <c r="O7973" s="10"/>
      <c r="P7973" s="10"/>
      <c r="Q7973" s="10"/>
      <c r="R7973" s="10"/>
      <c r="S7973" s="10"/>
      <c r="T7973" s="10"/>
      <c r="U7973" s="10"/>
      <c r="V7973" s="10"/>
      <c r="W7973" s="10"/>
      <c r="X7973" s="10"/>
    </row>
    <row r="7974" spans="1:24" hidden="1" x14ac:dyDescent="0.2">
      <c r="A7974" s="3">
        <v>45453</v>
      </c>
      <c r="B7974" s="9">
        <v>-72.989999999999995</v>
      </c>
      <c r="C7974" s="9" t="s">
        <v>27</v>
      </c>
      <c r="D7974" s="9" t="s">
        <v>28</v>
      </c>
      <c r="E7974" s="9" t="s">
        <v>79</v>
      </c>
      <c r="F7974" s="9" t="s">
        <v>8</v>
      </c>
      <c r="G7974" s="10"/>
      <c r="H7974" s="9" t="s">
        <v>3744</v>
      </c>
      <c r="I7974" s="10"/>
      <c r="J7974" s="10"/>
      <c r="K7974" s="10"/>
      <c r="L7974" s="10"/>
      <c r="M7974" s="10"/>
      <c r="N7974" s="10"/>
      <c r="O7974" s="10"/>
      <c r="P7974" s="10"/>
      <c r="Q7974" s="10"/>
      <c r="R7974" s="10"/>
      <c r="S7974" s="10"/>
      <c r="T7974" s="10"/>
      <c r="U7974" s="10"/>
      <c r="V7974" s="10"/>
      <c r="W7974" s="10"/>
      <c r="X7974" s="10"/>
    </row>
    <row r="7975" spans="1:24" hidden="1" x14ac:dyDescent="0.2">
      <c r="A7975" s="3">
        <v>45454</v>
      </c>
      <c r="B7975" s="9">
        <v>-23.1</v>
      </c>
      <c r="C7975" s="9" t="s">
        <v>27</v>
      </c>
      <c r="D7975" s="9" t="s">
        <v>28</v>
      </c>
      <c r="E7975" s="9" t="s">
        <v>79</v>
      </c>
      <c r="F7975" s="9" t="s">
        <v>8</v>
      </c>
      <c r="G7975" s="10"/>
      <c r="H7975" s="9" t="s">
        <v>3744</v>
      </c>
      <c r="I7975" s="10"/>
      <c r="J7975" s="10"/>
      <c r="K7975" s="10"/>
      <c r="L7975" s="10"/>
      <c r="M7975" s="10"/>
      <c r="N7975" s="10"/>
      <c r="O7975" s="10"/>
      <c r="P7975" s="10"/>
      <c r="Q7975" s="10"/>
      <c r="R7975" s="10"/>
      <c r="S7975" s="10"/>
      <c r="T7975" s="10"/>
      <c r="U7975" s="10"/>
      <c r="V7975" s="10"/>
      <c r="W7975" s="10"/>
      <c r="X7975" s="10"/>
    </row>
    <row r="7976" spans="1:24" hidden="1" x14ac:dyDescent="0.2">
      <c r="A7976" s="3">
        <v>45455</v>
      </c>
      <c r="B7976" s="9">
        <v>-55.98</v>
      </c>
      <c r="C7976" s="9" t="s">
        <v>27</v>
      </c>
      <c r="D7976" s="9" t="s">
        <v>28</v>
      </c>
      <c r="E7976" s="9" t="s">
        <v>79</v>
      </c>
      <c r="F7976" s="9" t="s">
        <v>8</v>
      </c>
      <c r="G7976" s="10"/>
      <c r="H7976" s="9" t="s">
        <v>3744</v>
      </c>
      <c r="I7976" s="10"/>
      <c r="J7976" s="10"/>
      <c r="K7976" s="10"/>
      <c r="L7976" s="10"/>
      <c r="M7976" s="10"/>
      <c r="N7976" s="10"/>
      <c r="O7976" s="10"/>
      <c r="P7976" s="10"/>
      <c r="Q7976" s="10"/>
      <c r="R7976" s="10"/>
      <c r="S7976" s="10"/>
      <c r="T7976" s="10"/>
      <c r="U7976" s="10"/>
      <c r="V7976" s="10"/>
      <c r="W7976" s="10"/>
      <c r="X7976" s="10"/>
    </row>
    <row r="7977" spans="1:24" hidden="1" x14ac:dyDescent="0.2">
      <c r="A7977" s="3">
        <v>45457</v>
      </c>
      <c r="B7977" s="9">
        <v>-83.13</v>
      </c>
      <c r="C7977" s="9" t="s">
        <v>27</v>
      </c>
      <c r="D7977" s="9" t="s">
        <v>28</v>
      </c>
      <c r="E7977" s="9" t="s">
        <v>79</v>
      </c>
      <c r="F7977" s="9" t="s">
        <v>8</v>
      </c>
      <c r="G7977" s="10"/>
      <c r="H7977" s="9" t="s">
        <v>3744</v>
      </c>
      <c r="I7977" s="10"/>
      <c r="J7977" s="10"/>
      <c r="K7977" s="10"/>
      <c r="L7977" s="10"/>
      <c r="M7977" s="10"/>
      <c r="N7977" s="10"/>
      <c r="O7977" s="10"/>
      <c r="P7977" s="10"/>
      <c r="Q7977" s="10"/>
      <c r="R7977" s="10"/>
      <c r="S7977" s="10"/>
      <c r="T7977" s="10"/>
      <c r="U7977" s="10"/>
      <c r="V7977" s="10"/>
      <c r="W7977" s="10"/>
      <c r="X7977" s="10"/>
    </row>
    <row r="7978" spans="1:24" hidden="1" x14ac:dyDescent="0.2">
      <c r="A7978" s="3">
        <v>45457</v>
      </c>
      <c r="B7978" s="9">
        <v>-57.15</v>
      </c>
      <c r="C7978" s="9" t="s">
        <v>27</v>
      </c>
      <c r="D7978" s="9" t="s">
        <v>28</v>
      </c>
      <c r="E7978" s="9" t="s">
        <v>79</v>
      </c>
      <c r="F7978" s="9" t="s">
        <v>8</v>
      </c>
      <c r="G7978" s="10"/>
      <c r="H7978" s="9" t="s">
        <v>3744</v>
      </c>
      <c r="I7978" s="10"/>
      <c r="J7978" s="10"/>
      <c r="K7978" s="10"/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</row>
    <row r="7979" spans="1:24" hidden="1" x14ac:dyDescent="0.2">
      <c r="A7979" s="3">
        <v>45460</v>
      </c>
      <c r="B7979" s="9">
        <v>-150.79</v>
      </c>
      <c r="C7979" s="9" t="s">
        <v>27</v>
      </c>
      <c r="D7979" s="9" t="s">
        <v>28</v>
      </c>
      <c r="E7979" s="9" t="s">
        <v>79</v>
      </c>
      <c r="F7979" s="9" t="s">
        <v>8</v>
      </c>
      <c r="G7979" s="10"/>
      <c r="H7979" s="9" t="s">
        <v>3744</v>
      </c>
      <c r="I7979" s="10"/>
      <c r="J7979" s="10"/>
      <c r="K7979" s="10"/>
      <c r="L7979" s="10"/>
      <c r="M7979" s="10"/>
      <c r="N7979" s="10"/>
      <c r="O7979" s="10"/>
      <c r="P7979" s="10"/>
      <c r="Q7979" s="10"/>
      <c r="R7979" s="10"/>
      <c r="S7979" s="10"/>
      <c r="T7979" s="10"/>
      <c r="U7979" s="10"/>
      <c r="V7979" s="10"/>
      <c r="W7979" s="10"/>
      <c r="X7979" s="10"/>
    </row>
    <row r="7980" spans="1:24" hidden="1" x14ac:dyDescent="0.2">
      <c r="A7980" s="3">
        <v>45461</v>
      </c>
      <c r="B7980" s="9">
        <v>-49.99</v>
      </c>
      <c r="C7980" s="9" t="s">
        <v>27</v>
      </c>
      <c r="D7980" s="9" t="s">
        <v>28</v>
      </c>
      <c r="E7980" s="9" t="s">
        <v>79</v>
      </c>
      <c r="F7980" s="9" t="s">
        <v>8</v>
      </c>
      <c r="G7980" s="10"/>
      <c r="H7980" s="9" t="s">
        <v>3744</v>
      </c>
      <c r="I7980" s="10"/>
      <c r="J7980" s="10"/>
      <c r="K7980" s="10"/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</row>
    <row r="7981" spans="1:24" hidden="1" x14ac:dyDescent="0.2">
      <c r="A7981" s="3">
        <v>45461</v>
      </c>
      <c r="B7981" s="9">
        <v>-24.55</v>
      </c>
      <c r="C7981" s="9" t="s">
        <v>27</v>
      </c>
      <c r="D7981" s="9" t="s">
        <v>28</v>
      </c>
      <c r="E7981" s="9" t="s">
        <v>79</v>
      </c>
      <c r="F7981" s="9" t="s">
        <v>8</v>
      </c>
      <c r="G7981" s="10"/>
      <c r="H7981" s="9" t="s">
        <v>3744</v>
      </c>
      <c r="I7981" s="10"/>
      <c r="J7981" s="10"/>
      <c r="K7981" s="10"/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</row>
    <row r="7982" spans="1:24" hidden="1" x14ac:dyDescent="0.2">
      <c r="A7982" s="3">
        <v>45463</v>
      </c>
      <c r="B7982" s="9">
        <v>-53.69</v>
      </c>
      <c r="C7982" s="9" t="s">
        <v>27</v>
      </c>
      <c r="D7982" s="9" t="s">
        <v>28</v>
      </c>
      <c r="E7982" s="9" t="s">
        <v>79</v>
      </c>
      <c r="F7982" s="9" t="s">
        <v>8</v>
      </c>
      <c r="G7982" s="10"/>
      <c r="H7982" s="9" t="s">
        <v>3744</v>
      </c>
      <c r="I7982" s="10"/>
      <c r="J7982" s="10"/>
      <c r="K7982" s="10"/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</row>
    <row r="7983" spans="1:24" hidden="1" x14ac:dyDescent="0.2">
      <c r="A7983" s="3">
        <v>45464</v>
      </c>
      <c r="B7983" s="9">
        <v>-41.77</v>
      </c>
      <c r="C7983" s="9" t="s">
        <v>27</v>
      </c>
      <c r="D7983" s="9" t="s">
        <v>28</v>
      </c>
      <c r="E7983" s="9" t="s">
        <v>79</v>
      </c>
      <c r="F7983" s="9" t="s">
        <v>8</v>
      </c>
      <c r="G7983" s="10"/>
      <c r="H7983" s="9" t="s">
        <v>3744</v>
      </c>
      <c r="I7983" s="10"/>
      <c r="J7983" s="10"/>
      <c r="K7983" s="10"/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</row>
    <row r="7984" spans="1:24" hidden="1" x14ac:dyDescent="0.2">
      <c r="A7984" s="3">
        <v>45464</v>
      </c>
      <c r="B7984" s="9">
        <v>-8</v>
      </c>
      <c r="C7984" s="9" t="s">
        <v>27</v>
      </c>
      <c r="D7984" s="9" t="s">
        <v>28</v>
      </c>
      <c r="E7984" s="9" t="s">
        <v>79</v>
      </c>
      <c r="F7984" s="9" t="s">
        <v>8</v>
      </c>
      <c r="G7984" s="10"/>
      <c r="H7984" s="9" t="s">
        <v>3744</v>
      </c>
      <c r="I7984" s="10"/>
      <c r="J7984" s="10"/>
      <c r="K7984" s="10"/>
      <c r="L7984" s="10"/>
      <c r="M7984" s="10"/>
      <c r="N7984" s="10"/>
      <c r="O7984" s="10"/>
      <c r="P7984" s="10"/>
      <c r="Q7984" s="10"/>
      <c r="R7984" s="10"/>
      <c r="S7984" s="10"/>
      <c r="T7984" s="10"/>
      <c r="U7984" s="10"/>
      <c r="V7984" s="10"/>
      <c r="W7984" s="10"/>
      <c r="X7984" s="10"/>
    </row>
    <row r="7985" spans="1:24" hidden="1" x14ac:dyDescent="0.2">
      <c r="A7985" s="3">
        <v>45467</v>
      </c>
      <c r="B7985" s="9">
        <v>-131.56</v>
      </c>
      <c r="C7985" s="9" t="s">
        <v>27</v>
      </c>
      <c r="D7985" s="9" t="s">
        <v>28</v>
      </c>
      <c r="E7985" s="9" t="s">
        <v>79</v>
      </c>
      <c r="F7985" s="9" t="s">
        <v>8</v>
      </c>
      <c r="G7985" s="10"/>
      <c r="H7985" s="9" t="s">
        <v>3744</v>
      </c>
      <c r="I7985" s="10"/>
      <c r="J7985" s="10"/>
      <c r="K7985" s="10"/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</row>
    <row r="7986" spans="1:24" hidden="1" x14ac:dyDescent="0.2">
      <c r="A7986" s="3">
        <v>45467</v>
      </c>
      <c r="B7986" s="9">
        <v>-37.450000000000003</v>
      </c>
      <c r="C7986" s="9" t="s">
        <v>27</v>
      </c>
      <c r="D7986" s="9" t="s">
        <v>28</v>
      </c>
      <c r="E7986" s="9" t="s">
        <v>79</v>
      </c>
      <c r="F7986" s="9" t="s">
        <v>8</v>
      </c>
      <c r="G7986" s="10"/>
      <c r="H7986" s="9" t="s">
        <v>3744</v>
      </c>
      <c r="I7986" s="10"/>
      <c r="J7986" s="10"/>
      <c r="K7986" s="10"/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</row>
    <row r="7987" spans="1:24" hidden="1" x14ac:dyDescent="0.2">
      <c r="A7987" s="3">
        <v>45469</v>
      </c>
      <c r="B7987" s="9">
        <v>-44.6</v>
      </c>
      <c r="C7987" s="9" t="s">
        <v>27</v>
      </c>
      <c r="D7987" s="9" t="s">
        <v>28</v>
      </c>
      <c r="E7987" s="9" t="s">
        <v>79</v>
      </c>
      <c r="F7987" s="9" t="s">
        <v>8</v>
      </c>
      <c r="G7987" s="10"/>
      <c r="H7987" s="9" t="s">
        <v>3744</v>
      </c>
      <c r="I7987" s="10"/>
      <c r="J7987" s="10"/>
      <c r="K7987" s="10"/>
      <c r="L7987" s="10"/>
      <c r="M7987" s="10"/>
      <c r="N7987" s="10"/>
      <c r="O7987" s="10"/>
      <c r="P7987" s="10"/>
      <c r="Q7987" s="10"/>
      <c r="R7987" s="10"/>
      <c r="S7987" s="10"/>
      <c r="T7987" s="10"/>
      <c r="U7987" s="10"/>
      <c r="V7987" s="10"/>
      <c r="W7987" s="10"/>
      <c r="X7987" s="10"/>
    </row>
    <row r="7988" spans="1:24" hidden="1" x14ac:dyDescent="0.2">
      <c r="A7988" s="3">
        <v>45469</v>
      </c>
      <c r="B7988" s="9">
        <v>-43.69</v>
      </c>
      <c r="C7988" s="9" t="s">
        <v>27</v>
      </c>
      <c r="D7988" s="9" t="s">
        <v>28</v>
      </c>
      <c r="E7988" s="9" t="s">
        <v>79</v>
      </c>
      <c r="F7988" s="9" t="s">
        <v>8</v>
      </c>
      <c r="G7988" s="10"/>
      <c r="H7988" s="9" t="s">
        <v>3744</v>
      </c>
      <c r="I7988" s="10"/>
      <c r="J7988" s="10"/>
      <c r="K7988" s="10"/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</row>
    <row r="7989" spans="1:24" hidden="1" x14ac:dyDescent="0.2">
      <c r="A7989" s="3">
        <v>45470</v>
      </c>
      <c r="B7989" s="9">
        <v>-41.05</v>
      </c>
      <c r="C7989" s="9" t="s">
        <v>27</v>
      </c>
      <c r="D7989" s="9" t="s">
        <v>28</v>
      </c>
      <c r="E7989" s="9" t="s">
        <v>79</v>
      </c>
      <c r="F7989" s="9" t="s">
        <v>8</v>
      </c>
      <c r="G7989" s="10"/>
      <c r="H7989" s="9" t="s">
        <v>3744</v>
      </c>
      <c r="I7989" s="10"/>
      <c r="J7989" s="10"/>
      <c r="K7989" s="10"/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</row>
    <row r="7990" spans="1:24" hidden="1" x14ac:dyDescent="0.2">
      <c r="A7990" s="3">
        <v>45470</v>
      </c>
      <c r="B7990" s="9">
        <v>-35.200000000000003</v>
      </c>
      <c r="C7990" s="9" t="s">
        <v>27</v>
      </c>
      <c r="D7990" s="9" t="s">
        <v>28</v>
      </c>
      <c r="E7990" s="9" t="s">
        <v>79</v>
      </c>
      <c r="F7990" s="9" t="s">
        <v>8</v>
      </c>
      <c r="G7990" s="10"/>
      <c r="H7990" s="9" t="s">
        <v>3744</v>
      </c>
      <c r="I7990" s="10"/>
      <c r="J7990" s="10"/>
      <c r="K7990" s="10"/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</row>
    <row r="7991" spans="1:24" hidden="1" x14ac:dyDescent="0.2">
      <c r="A7991" s="3">
        <v>45470</v>
      </c>
      <c r="B7991" s="9">
        <v>-16.329999999999998</v>
      </c>
      <c r="C7991" s="9" t="s">
        <v>27</v>
      </c>
      <c r="D7991" s="9" t="s">
        <v>28</v>
      </c>
      <c r="E7991" s="9" t="s">
        <v>79</v>
      </c>
      <c r="F7991" s="9" t="s">
        <v>8</v>
      </c>
      <c r="G7991" s="10"/>
      <c r="H7991" s="9" t="s">
        <v>3744</v>
      </c>
      <c r="I7991" s="10"/>
      <c r="J7991" s="10"/>
      <c r="K7991" s="10"/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</row>
    <row r="7992" spans="1:24" hidden="1" x14ac:dyDescent="0.2">
      <c r="A7992" s="3">
        <v>45471</v>
      </c>
      <c r="B7992" s="9">
        <v>-84.59</v>
      </c>
      <c r="C7992" s="9" t="s">
        <v>27</v>
      </c>
      <c r="D7992" s="9" t="s">
        <v>28</v>
      </c>
      <c r="E7992" s="9" t="s">
        <v>79</v>
      </c>
      <c r="F7992" s="9" t="s">
        <v>8</v>
      </c>
      <c r="G7992" s="10"/>
      <c r="H7992" s="9" t="s">
        <v>3744</v>
      </c>
      <c r="I7992" s="10"/>
      <c r="J7992" s="10"/>
      <c r="K7992" s="10"/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</row>
    <row r="7993" spans="1:24" hidden="1" x14ac:dyDescent="0.2">
      <c r="A7993" s="3">
        <v>45474</v>
      </c>
      <c r="B7993" s="9">
        <v>-145.12</v>
      </c>
      <c r="C7993" s="9" t="s">
        <v>27</v>
      </c>
      <c r="D7993" s="9" t="s">
        <v>28</v>
      </c>
      <c r="E7993" s="9" t="s">
        <v>79</v>
      </c>
      <c r="F7993" s="9" t="s">
        <v>8</v>
      </c>
      <c r="G7993" s="10"/>
      <c r="H7993" s="9" t="s">
        <v>3744</v>
      </c>
      <c r="I7993" s="10"/>
      <c r="J7993" s="10"/>
      <c r="K7993" s="10"/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</row>
    <row r="7994" spans="1:24" hidden="1" x14ac:dyDescent="0.2">
      <c r="A7994" s="3">
        <v>45474</v>
      </c>
      <c r="B7994" s="9">
        <v>-93.1</v>
      </c>
      <c r="C7994" s="9" t="s">
        <v>27</v>
      </c>
      <c r="D7994" s="9" t="s">
        <v>28</v>
      </c>
      <c r="E7994" s="9" t="s">
        <v>79</v>
      </c>
      <c r="F7994" s="9" t="s">
        <v>8</v>
      </c>
      <c r="G7994" s="10"/>
      <c r="H7994" s="9" t="s">
        <v>3744</v>
      </c>
      <c r="I7994" s="10"/>
      <c r="J7994" s="10"/>
      <c r="K7994" s="10"/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</row>
    <row r="7995" spans="1:24" hidden="1" x14ac:dyDescent="0.2">
      <c r="A7995" s="3">
        <v>45474</v>
      </c>
      <c r="B7995" s="9">
        <v>-42.3</v>
      </c>
      <c r="C7995" s="9" t="s">
        <v>27</v>
      </c>
      <c r="D7995" s="9" t="s">
        <v>28</v>
      </c>
      <c r="E7995" s="9" t="s">
        <v>79</v>
      </c>
      <c r="F7995" s="9" t="s">
        <v>8</v>
      </c>
      <c r="G7995" s="10"/>
      <c r="H7995" s="9" t="s">
        <v>3744</v>
      </c>
      <c r="I7995" s="10"/>
      <c r="J7995" s="10"/>
      <c r="K7995" s="10"/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</row>
    <row r="7996" spans="1:24" hidden="1" x14ac:dyDescent="0.2">
      <c r="A7996" s="3">
        <v>45475</v>
      </c>
      <c r="B7996" s="9">
        <v>-27.83</v>
      </c>
      <c r="C7996" s="9" t="s">
        <v>27</v>
      </c>
      <c r="D7996" s="9" t="s">
        <v>28</v>
      </c>
      <c r="E7996" s="9" t="s">
        <v>79</v>
      </c>
      <c r="F7996" s="9" t="s">
        <v>8</v>
      </c>
      <c r="G7996" s="10"/>
      <c r="H7996" s="9" t="s">
        <v>3744</v>
      </c>
      <c r="I7996" s="10"/>
      <c r="J7996" s="10"/>
      <c r="K7996" s="10"/>
      <c r="L7996" s="10"/>
      <c r="M7996" s="10"/>
      <c r="N7996" s="10"/>
      <c r="O7996" s="10"/>
      <c r="P7996" s="10"/>
      <c r="Q7996" s="10"/>
      <c r="R7996" s="10"/>
      <c r="S7996" s="10"/>
      <c r="T7996" s="10"/>
      <c r="U7996" s="10"/>
      <c r="V7996" s="10"/>
      <c r="W7996" s="10"/>
      <c r="X7996" s="10"/>
    </row>
    <row r="7997" spans="1:24" hidden="1" x14ac:dyDescent="0.2">
      <c r="A7997" s="3">
        <v>45476</v>
      </c>
      <c r="B7997" s="9">
        <v>-26.6</v>
      </c>
      <c r="C7997" s="9" t="s">
        <v>27</v>
      </c>
      <c r="D7997" s="9" t="s">
        <v>28</v>
      </c>
      <c r="E7997" s="9" t="s">
        <v>79</v>
      </c>
      <c r="F7997" s="9" t="s">
        <v>8</v>
      </c>
      <c r="G7997" s="10"/>
      <c r="H7997" s="9" t="s">
        <v>3744</v>
      </c>
      <c r="I7997" s="10"/>
      <c r="J7997" s="10"/>
      <c r="K7997" s="10"/>
      <c r="L7997" s="10"/>
      <c r="M7997" s="10"/>
      <c r="N7997" s="10"/>
      <c r="O7997" s="10"/>
      <c r="P7997" s="10"/>
      <c r="Q7997" s="10"/>
      <c r="R7997" s="10"/>
      <c r="S7997" s="10"/>
      <c r="T7997" s="10"/>
      <c r="U7997" s="10"/>
      <c r="V7997" s="10"/>
      <c r="W7997" s="10"/>
      <c r="X7997" s="10"/>
    </row>
    <row r="7998" spans="1:24" hidden="1" x14ac:dyDescent="0.2">
      <c r="A7998" s="3">
        <v>45477</v>
      </c>
      <c r="B7998" s="9">
        <v>-58.17</v>
      </c>
      <c r="C7998" s="9" t="s">
        <v>27</v>
      </c>
      <c r="D7998" s="9" t="s">
        <v>28</v>
      </c>
      <c r="E7998" s="9" t="s">
        <v>79</v>
      </c>
      <c r="F7998" s="9" t="s">
        <v>8</v>
      </c>
      <c r="G7998" s="10"/>
      <c r="H7998" s="9" t="s">
        <v>3744</v>
      </c>
      <c r="I7998" s="10"/>
      <c r="J7998" s="10"/>
      <c r="K7998" s="10"/>
      <c r="L7998" s="10"/>
      <c r="M7998" s="10"/>
      <c r="N7998" s="10"/>
      <c r="O7998" s="10"/>
      <c r="P7998" s="10"/>
      <c r="Q7998" s="10"/>
      <c r="R7998" s="10"/>
      <c r="S7998" s="10"/>
      <c r="T7998" s="10"/>
      <c r="U7998" s="10"/>
      <c r="V7998" s="10"/>
      <c r="W7998" s="10"/>
      <c r="X7998" s="10"/>
    </row>
    <row r="7999" spans="1:24" hidden="1" x14ac:dyDescent="0.2">
      <c r="A7999" s="3">
        <v>45481</v>
      </c>
      <c r="B7999" s="9">
        <v>-84.35</v>
      </c>
      <c r="C7999" s="9" t="s">
        <v>27</v>
      </c>
      <c r="D7999" s="9" t="s">
        <v>28</v>
      </c>
      <c r="E7999" s="9" t="s">
        <v>79</v>
      </c>
      <c r="F7999" s="9" t="s">
        <v>8</v>
      </c>
      <c r="G7999" s="10"/>
      <c r="H7999" s="9" t="s">
        <v>3744</v>
      </c>
      <c r="I7999" s="10"/>
      <c r="J7999" s="10"/>
      <c r="K7999" s="10"/>
      <c r="L7999" s="10"/>
      <c r="M7999" s="10"/>
      <c r="N7999" s="10"/>
      <c r="O7999" s="10"/>
      <c r="P7999" s="10"/>
      <c r="Q7999" s="10"/>
      <c r="R7999" s="10"/>
      <c r="S7999" s="10"/>
      <c r="T7999" s="10"/>
      <c r="U7999" s="10"/>
      <c r="V7999" s="10"/>
      <c r="W7999" s="10"/>
      <c r="X7999" s="10"/>
    </row>
    <row r="8000" spans="1:24" hidden="1" x14ac:dyDescent="0.2">
      <c r="A8000" s="3">
        <v>45481</v>
      </c>
      <c r="B8000" s="9">
        <v>-83.59</v>
      </c>
      <c r="C8000" s="9" t="s">
        <v>27</v>
      </c>
      <c r="D8000" s="9" t="s">
        <v>28</v>
      </c>
      <c r="E8000" s="9" t="s">
        <v>79</v>
      </c>
      <c r="F8000" s="9" t="s">
        <v>8</v>
      </c>
      <c r="G8000" s="10"/>
      <c r="H8000" s="9" t="s">
        <v>3744</v>
      </c>
      <c r="I8000" s="10"/>
      <c r="J8000" s="10"/>
      <c r="K8000" s="10"/>
      <c r="L8000" s="10"/>
      <c r="M8000" s="10"/>
      <c r="N8000" s="10"/>
      <c r="O8000" s="10"/>
      <c r="P8000" s="10"/>
      <c r="Q8000" s="10"/>
      <c r="R8000" s="10"/>
      <c r="S8000" s="10"/>
      <c r="T8000" s="10"/>
      <c r="U8000" s="10"/>
      <c r="V8000" s="10"/>
      <c r="W8000" s="10"/>
      <c r="X8000" s="10"/>
    </row>
    <row r="8001" spans="1:24" hidden="1" x14ac:dyDescent="0.2">
      <c r="A8001" s="3">
        <v>45481</v>
      </c>
      <c r="B8001" s="9">
        <v>-42.3</v>
      </c>
      <c r="C8001" s="9" t="s">
        <v>27</v>
      </c>
      <c r="D8001" s="9" t="s">
        <v>28</v>
      </c>
      <c r="E8001" s="9" t="s">
        <v>79</v>
      </c>
      <c r="F8001" s="9" t="s">
        <v>8</v>
      </c>
      <c r="G8001" s="10"/>
      <c r="H8001" s="9" t="s">
        <v>3744</v>
      </c>
      <c r="I8001" s="10"/>
      <c r="J8001" s="10"/>
      <c r="K8001" s="10"/>
      <c r="L8001" s="10"/>
      <c r="M8001" s="10"/>
      <c r="N8001" s="10"/>
      <c r="O8001" s="10"/>
      <c r="P8001" s="10"/>
      <c r="Q8001" s="10"/>
      <c r="R8001" s="10"/>
      <c r="S8001" s="10"/>
      <c r="T8001" s="10"/>
      <c r="U8001" s="10"/>
      <c r="V8001" s="10"/>
      <c r="W8001" s="10"/>
      <c r="X8001" s="10"/>
    </row>
    <row r="8002" spans="1:24" hidden="1" x14ac:dyDescent="0.2">
      <c r="A8002" s="3">
        <v>45481</v>
      </c>
      <c r="B8002" s="9">
        <v>-21.4</v>
      </c>
      <c r="C8002" s="9" t="s">
        <v>27</v>
      </c>
      <c r="D8002" s="9" t="s">
        <v>28</v>
      </c>
      <c r="E8002" s="9" t="s">
        <v>79</v>
      </c>
      <c r="F8002" s="9" t="s">
        <v>8</v>
      </c>
      <c r="G8002" s="10"/>
      <c r="H8002" s="9" t="s">
        <v>3744</v>
      </c>
      <c r="I8002" s="10"/>
      <c r="J8002" s="10"/>
      <c r="K8002" s="10"/>
      <c r="L8002" s="10"/>
      <c r="M8002" s="10"/>
      <c r="N8002" s="10"/>
      <c r="O8002" s="10"/>
      <c r="P8002" s="10"/>
      <c r="Q8002" s="10"/>
      <c r="R8002" s="10"/>
      <c r="S8002" s="10"/>
      <c r="T8002" s="10"/>
      <c r="U8002" s="10"/>
      <c r="V8002" s="10"/>
      <c r="W8002" s="10"/>
      <c r="X8002" s="10"/>
    </row>
    <row r="8003" spans="1:24" hidden="1" x14ac:dyDescent="0.2">
      <c r="A8003" s="3">
        <v>45481</v>
      </c>
      <c r="B8003" s="9">
        <v>-8.4</v>
      </c>
      <c r="C8003" s="9" t="s">
        <v>27</v>
      </c>
      <c r="D8003" s="9" t="s">
        <v>28</v>
      </c>
      <c r="E8003" s="9" t="s">
        <v>79</v>
      </c>
      <c r="F8003" s="9" t="s">
        <v>8</v>
      </c>
      <c r="G8003" s="10"/>
      <c r="H8003" s="9" t="s">
        <v>3744</v>
      </c>
      <c r="I8003" s="10"/>
      <c r="J8003" s="10"/>
      <c r="K8003" s="10"/>
      <c r="L8003" s="10"/>
      <c r="M8003" s="10"/>
      <c r="N8003" s="10"/>
      <c r="O8003" s="10"/>
      <c r="P8003" s="10"/>
      <c r="Q8003" s="10"/>
      <c r="R8003" s="10"/>
      <c r="S8003" s="10"/>
      <c r="T8003" s="10"/>
      <c r="U8003" s="10"/>
      <c r="V8003" s="10"/>
      <c r="W8003" s="10"/>
      <c r="X8003" s="10"/>
    </row>
    <row r="8004" spans="1:24" hidden="1" x14ac:dyDescent="0.2">
      <c r="A8004" s="3">
        <v>45482</v>
      </c>
      <c r="B8004" s="9">
        <v>-27.99</v>
      </c>
      <c r="C8004" s="9" t="s">
        <v>27</v>
      </c>
      <c r="D8004" s="9" t="s">
        <v>28</v>
      </c>
      <c r="E8004" s="9" t="s">
        <v>79</v>
      </c>
      <c r="F8004" s="9" t="s">
        <v>8</v>
      </c>
      <c r="G8004" s="10"/>
      <c r="H8004" s="9" t="s">
        <v>3744</v>
      </c>
      <c r="I8004" s="10"/>
      <c r="J8004" s="10"/>
      <c r="K8004" s="10"/>
      <c r="L8004" s="10"/>
      <c r="M8004" s="10"/>
      <c r="N8004" s="10"/>
      <c r="O8004" s="10"/>
      <c r="P8004" s="10"/>
      <c r="Q8004" s="10"/>
      <c r="R8004" s="10"/>
      <c r="S8004" s="10"/>
      <c r="T8004" s="10"/>
      <c r="U8004" s="10"/>
      <c r="V8004" s="10"/>
      <c r="W8004" s="10"/>
      <c r="X8004" s="10"/>
    </row>
    <row r="8005" spans="1:24" hidden="1" x14ac:dyDescent="0.2">
      <c r="A8005" s="3">
        <v>45483</v>
      </c>
      <c r="B8005" s="9">
        <v>-65.95</v>
      </c>
      <c r="C8005" s="9" t="s">
        <v>27</v>
      </c>
      <c r="D8005" s="9" t="s">
        <v>28</v>
      </c>
      <c r="E8005" s="9" t="s">
        <v>79</v>
      </c>
      <c r="F8005" s="9" t="s">
        <v>8</v>
      </c>
      <c r="G8005" s="10"/>
      <c r="H8005" s="9" t="s">
        <v>3744</v>
      </c>
      <c r="I8005" s="10"/>
      <c r="J8005" s="10"/>
      <c r="K8005" s="10"/>
      <c r="L8005" s="10"/>
      <c r="M8005" s="10"/>
      <c r="N8005" s="10"/>
      <c r="O8005" s="10"/>
      <c r="P8005" s="10"/>
      <c r="Q8005" s="10"/>
      <c r="R8005" s="10"/>
      <c r="S8005" s="10"/>
      <c r="T8005" s="10"/>
      <c r="U8005" s="10"/>
      <c r="V8005" s="10"/>
      <c r="W8005" s="10"/>
      <c r="X8005" s="10"/>
    </row>
    <row r="8006" spans="1:24" hidden="1" x14ac:dyDescent="0.2">
      <c r="A8006" s="3">
        <v>45484</v>
      </c>
      <c r="B8006" s="9">
        <v>-15.75</v>
      </c>
      <c r="C8006" s="9" t="s">
        <v>27</v>
      </c>
      <c r="D8006" s="9" t="s">
        <v>28</v>
      </c>
      <c r="E8006" s="9" t="s">
        <v>79</v>
      </c>
      <c r="F8006" s="9" t="s">
        <v>8</v>
      </c>
      <c r="G8006" s="10"/>
      <c r="H8006" s="9" t="s">
        <v>3744</v>
      </c>
      <c r="I8006" s="10"/>
      <c r="J8006" s="10"/>
      <c r="K8006" s="10"/>
      <c r="L8006" s="10"/>
      <c r="M8006" s="10"/>
      <c r="N8006" s="10"/>
      <c r="O8006" s="10"/>
      <c r="P8006" s="10"/>
      <c r="Q8006" s="10"/>
      <c r="R8006" s="10"/>
      <c r="S8006" s="10"/>
      <c r="T8006" s="10"/>
      <c r="U8006" s="10"/>
      <c r="V8006" s="10"/>
      <c r="W8006" s="10"/>
      <c r="X8006" s="10"/>
    </row>
    <row r="8007" spans="1:24" hidden="1" x14ac:dyDescent="0.2">
      <c r="A8007" s="3">
        <v>45488</v>
      </c>
      <c r="B8007" s="9">
        <v>-49.52</v>
      </c>
      <c r="C8007" s="9" t="s">
        <v>27</v>
      </c>
      <c r="D8007" s="9" t="s">
        <v>28</v>
      </c>
      <c r="E8007" s="9" t="s">
        <v>79</v>
      </c>
      <c r="F8007" s="9" t="s">
        <v>8</v>
      </c>
      <c r="G8007" s="10"/>
      <c r="H8007" s="9" t="s">
        <v>3744</v>
      </c>
      <c r="I8007" s="10"/>
      <c r="J8007" s="10"/>
      <c r="K8007" s="10"/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</row>
    <row r="8008" spans="1:24" hidden="1" x14ac:dyDescent="0.2">
      <c r="A8008" s="3">
        <v>45488</v>
      </c>
      <c r="B8008" s="9">
        <v>-44.65</v>
      </c>
      <c r="C8008" s="9" t="s">
        <v>27</v>
      </c>
      <c r="D8008" s="9" t="s">
        <v>28</v>
      </c>
      <c r="E8008" s="9" t="s">
        <v>79</v>
      </c>
      <c r="F8008" s="9" t="s">
        <v>8</v>
      </c>
      <c r="G8008" s="10"/>
      <c r="H8008" s="9" t="s">
        <v>3744</v>
      </c>
      <c r="I8008" s="10"/>
      <c r="J8008" s="10"/>
      <c r="K8008" s="10"/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</row>
    <row r="8009" spans="1:24" hidden="1" x14ac:dyDescent="0.2">
      <c r="A8009" s="3">
        <v>45491</v>
      </c>
      <c r="B8009" s="9">
        <v>-96</v>
      </c>
      <c r="C8009" s="9" t="s">
        <v>27</v>
      </c>
      <c r="D8009" s="9" t="s">
        <v>28</v>
      </c>
      <c r="E8009" s="9" t="s">
        <v>79</v>
      </c>
      <c r="F8009" s="9" t="s">
        <v>8</v>
      </c>
      <c r="G8009" s="10"/>
      <c r="H8009" s="9" t="s">
        <v>3744</v>
      </c>
      <c r="I8009" s="10"/>
      <c r="J8009" s="10"/>
      <c r="K8009" s="10"/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</row>
    <row r="8010" spans="1:24" hidden="1" x14ac:dyDescent="0.2">
      <c r="A8010" s="3">
        <v>45492</v>
      </c>
      <c r="B8010" s="9">
        <v>-43.65</v>
      </c>
      <c r="C8010" s="9" t="s">
        <v>27</v>
      </c>
      <c r="D8010" s="9" t="s">
        <v>28</v>
      </c>
      <c r="E8010" s="9" t="s">
        <v>79</v>
      </c>
      <c r="F8010" s="9" t="s">
        <v>8</v>
      </c>
      <c r="G8010" s="10"/>
      <c r="H8010" s="9" t="s">
        <v>3744</v>
      </c>
      <c r="I8010" s="10"/>
      <c r="J8010" s="10"/>
      <c r="K8010" s="10"/>
      <c r="L8010" s="10"/>
      <c r="M8010" s="10"/>
      <c r="N8010" s="10"/>
      <c r="O8010" s="10"/>
      <c r="P8010" s="10"/>
      <c r="Q8010" s="10"/>
      <c r="R8010" s="10"/>
      <c r="S8010" s="10"/>
      <c r="T8010" s="10"/>
      <c r="U8010" s="10"/>
      <c r="V8010" s="10"/>
      <c r="W8010" s="10"/>
      <c r="X8010" s="10"/>
    </row>
    <row r="8011" spans="1:24" hidden="1" x14ac:dyDescent="0.2">
      <c r="A8011" s="3">
        <v>45492</v>
      </c>
      <c r="B8011" s="9">
        <v>-42.4</v>
      </c>
      <c r="C8011" s="9" t="s">
        <v>27</v>
      </c>
      <c r="D8011" s="9" t="s">
        <v>28</v>
      </c>
      <c r="E8011" s="9" t="s">
        <v>79</v>
      </c>
      <c r="F8011" s="9" t="s">
        <v>8</v>
      </c>
      <c r="G8011" s="10"/>
      <c r="H8011" s="9" t="s">
        <v>3744</v>
      </c>
      <c r="I8011" s="10"/>
      <c r="J8011" s="10"/>
      <c r="K8011" s="10"/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</row>
    <row r="8012" spans="1:24" hidden="1" x14ac:dyDescent="0.2">
      <c r="A8012" s="3">
        <v>45495</v>
      </c>
      <c r="B8012" s="9">
        <v>-61.7</v>
      </c>
      <c r="C8012" s="9" t="s">
        <v>27</v>
      </c>
      <c r="D8012" s="9" t="s">
        <v>28</v>
      </c>
      <c r="E8012" s="9" t="s">
        <v>79</v>
      </c>
      <c r="F8012" s="9" t="s">
        <v>8</v>
      </c>
      <c r="G8012" s="10"/>
      <c r="H8012" s="9" t="s">
        <v>3744</v>
      </c>
      <c r="I8012" s="10"/>
      <c r="J8012" s="10"/>
      <c r="K8012" s="10"/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</row>
    <row r="8013" spans="1:24" hidden="1" x14ac:dyDescent="0.2">
      <c r="A8013" s="3">
        <v>45495</v>
      </c>
      <c r="B8013" s="9">
        <v>-56.25</v>
      </c>
      <c r="C8013" s="9" t="s">
        <v>27</v>
      </c>
      <c r="D8013" s="9" t="s">
        <v>28</v>
      </c>
      <c r="E8013" s="9" t="s">
        <v>79</v>
      </c>
      <c r="F8013" s="9" t="s">
        <v>8</v>
      </c>
      <c r="G8013" s="10"/>
      <c r="H8013" s="9" t="s">
        <v>3744</v>
      </c>
      <c r="I8013" s="10"/>
      <c r="J8013" s="10"/>
      <c r="K8013" s="10"/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</row>
    <row r="8014" spans="1:24" hidden="1" x14ac:dyDescent="0.2">
      <c r="A8014" s="3">
        <v>45495</v>
      </c>
      <c r="B8014" s="9">
        <v>-31.95</v>
      </c>
      <c r="C8014" s="9" t="s">
        <v>27</v>
      </c>
      <c r="D8014" s="9" t="s">
        <v>28</v>
      </c>
      <c r="E8014" s="9" t="s">
        <v>79</v>
      </c>
      <c r="F8014" s="9" t="s">
        <v>8</v>
      </c>
      <c r="G8014" s="10"/>
      <c r="H8014" s="9" t="s">
        <v>3744</v>
      </c>
      <c r="I8014" s="10"/>
      <c r="J8014" s="10"/>
      <c r="K8014" s="10"/>
      <c r="L8014" s="10"/>
      <c r="M8014" s="10"/>
      <c r="N8014" s="10"/>
      <c r="O8014" s="10"/>
      <c r="P8014" s="10"/>
      <c r="Q8014" s="10"/>
      <c r="R8014" s="10"/>
      <c r="S8014" s="10"/>
      <c r="T8014" s="10"/>
      <c r="U8014" s="10"/>
      <c r="V8014" s="10"/>
      <c r="W8014" s="10"/>
      <c r="X8014" s="10"/>
    </row>
    <row r="8015" spans="1:24" hidden="1" x14ac:dyDescent="0.2">
      <c r="A8015" s="3">
        <v>45496</v>
      </c>
      <c r="B8015" s="9">
        <v>-53.52</v>
      </c>
      <c r="C8015" s="9" t="s">
        <v>27</v>
      </c>
      <c r="D8015" s="9" t="s">
        <v>28</v>
      </c>
      <c r="E8015" s="9" t="s">
        <v>79</v>
      </c>
      <c r="F8015" s="9" t="s">
        <v>8</v>
      </c>
      <c r="G8015" s="10"/>
      <c r="H8015" s="9" t="s">
        <v>3744</v>
      </c>
      <c r="I8015" s="10"/>
      <c r="J8015" s="10"/>
      <c r="K8015" s="10"/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</row>
    <row r="8016" spans="1:24" hidden="1" x14ac:dyDescent="0.2">
      <c r="A8016" s="3">
        <v>45498</v>
      </c>
      <c r="B8016" s="9">
        <v>-48.75</v>
      </c>
      <c r="C8016" s="9" t="s">
        <v>27</v>
      </c>
      <c r="D8016" s="9" t="s">
        <v>28</v>
      </c>
      <c r="E8016" s="9" t="s">
        <v>79</v>
      </c>
      <c r="F8016" s="9" t="s">
        <v>8</v>
      </c>
      <c r="G8016" s="10"/>
      <c r="H8016" s="9" t="s">
        <v>3744</v>
      </c>
      <c r="I8016" s="10"/>
      <c r="J8016" s="10"/>
      <c r="K8016" s="10"/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</row>
    <row r="8017" spans="1:24" hidden="1" x14ac:dyDescent="0.2">
      <c r="A8017" s="3">
        <v>45498</v>
      </c>
      <c r="B8017" s="9">
        <v>-30.2</v>
      </c>
      <c r="C8017" s="9" t="s">
        <v>27</v>
      </c>
      <c r="D8017" s="9" t="s">
        <v>28</v>
      </c>
      <c r="E8017" s="9" t="s">
        <v>79</v>
      </c>
      <c r="F8017" s="9" t="s">
        <v>8</v>
      </c>
      <c r="G8017" s="10"/>
      <c r="H8017" s="9" t="s">
        <v>3744</v>
      </c>
      <c r="I8017" s="10"/>
      <c r="J8017" s="10"/>
      <c r="K8017" s="10"/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</row>
    <row r="8018" spans="1:24" hidden="1" x14ac:dyDescent="0.2">
      <c r="A8018" s="3">
        <v>45498</v>
      </c>
      <c r="B8018" s="9">
        <v>-13</v>
      </c>
      <c r="C8018" s="9" t="s">
        <v>27</v>
      </c>
      <c r="D8018" s="9" t="s">
        <v>28</v>
      </c>
      <c r="E8018" s="9" t="s">
        <v>79</v>
      </c>
      <c r="F8018" s="9" t="s">
        <v>8</v>
      </c>
      <c r="G8018" s="10"/>
      <c r="H8018" s="9" t="s">
        <v>3744</v>
      </c>
      <c r="I8018" s="10"/>
      <c r="J8018" s="10"/>
      <c r="K8018" s="10"/>
      <c r="L8018" s="10"/>
      <c r="M8018" s="10"/>
      <c r="N8018" s="10"/>
      <c r="O8018" s="10"/>
      <c r="P8018" s="10"/>
      <c r="Q8018" s="10"/>
      <c r="R8018" s="10"/>
      <c r="S8018" s="10"/>
      <c r="T8018" s="10"/>
      <c r="U8018" s="10"/>
      <c r="V8018" s="10"/>
      <c r="W8018" s="10"/>
      <c r="X8018" s="10"/>
    </row>
    <row r="8019" spans="1:24" hidden="1" x14ac:dyDescent="0.2">
      <c r="A8019" s="3">
        <v>45502</v>
      </c>
      <c r="B8019" s="9">
        <v>-150.32</v>
      </c>
      <c r="C8019" s="9" t="s">
        <v>27</v>
      </c>
      <c r="D8019" s="9" t="s">
        <v>28</v>
      </c>
      <c r="E8019" s="9" t="s">
        <v>79</v>
      </c>
      <c r="F8019" s="9" t="s">
        <v>8</v>
      </c>
      <c r="G8019" s="10"/>
      <c r="H8019" s="9" t="s">
        <v>3744</v>
      </c>
      <c r="I8019" s="10"/>
      <c r="J8019" s="10"/>
      <c r="K8019" s="10"/>
      <c r="L8019" s="10"/>
      <c r="M8019" s="10"/>
      <c r="N8019" s="10"/>
      <c r="O8019" s="10"/>
      <c r="P8019" s="10"/>
      <c r="Q8019" s="10"/>
      <c r="R8019" s="10"/>
      <c r="S8019" s="10"/>
      <c r="T8019" s="10"/>
      <c r="U8019" s="10"/>
      <c r="V8019" s="10"/>
      <c r="W8019" s="10"/>
      <c r="X8019" s="10"/>
    </row>
    <row r="8020" spans="1:24" hidden="1" x14ac:dyDescent="0.2">
      <c r="A8020" s="3">
        <v>45502</v>
      </c>
      <c r="B8020" s="9">
        <v>-11.5</v>
      </c>
      <c r="C8020" s="9" t="s">
        <v>27</v>
      </c>
      <c r="D8020" s="9" t="s">
        <v>28</v>
      </c>
      <c r="E8020" s="9" t="s">
        <v>79</v>
      </c>
      <c r="F8020" s="9" t="s">
        <v>8</v>
      </c>
      <c r="G8020" s="10"/>
      <c r="H8020" s="9" t="s">
        <v>3744</v>
      </c>
      <c r="I8020" s="10"/>
      <c r="J8020" s="10"/>
      <c r="K8020" s="10"/>
      <c r="L8020" s="10"/>
      <c r="M8020" s="10"/>
      <c r="N8020" s="10"/>
      <c r="O8020" s="10"/>
      <c r="P8020" s="10"/>
      <c r="Q8020" s="10"/>
      <c r="R8020" s="10"/>
      <c r="S8020" s="10"/>
      <c r="T8020" s="10"/>
      <c r="U8020" s="10"/>
      <c r="V8020" s="10"/>
      <c r="W8020" s="10"/>
      <c r="X8020" s="10"/>
    </row>
    <row r="8021" spans="1:24" hidden="1" x14ac:dyDescent="0.2">
      <c r="A8021" s="3">
        <v>45503</v>
      </c>
      <c r="B8021" s="9">
        <v>-31.65</v>
      </c>
      <c r="C8021" s="9" t="s">
        <v>27</v>
      </c>
      <c r="D8021" s="9" t="s">
        <v>28</v>
      </c>
      <c r="E8021" s="9" t="s">
        <v>79</v>
      </c>
      <c r="F8021" s="9" t="s">
        <v>8</v>
      </c>
      <c r="G8021" s="10"/>
      <c r="H8021" s="9" t="s">
        <v>3744</v>
      </c>
      <c r="I8021" s="10"/>
      <c r="J8021" s="10"/>
      <c r="K8021" s="10"/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</row>
    <row r="8022" spans="1:24" hidden="1" x14ac:dyDescent="0.2">
      <c r="A8022" s="3">
        <v>45503</v>
      </c>
      <c r="B8022" s="9">
        <v>-17</v>
      </c>
      <c r="C8022" s="9" t="s">
        <v>27</v>
      </c>
      <c r="D8022" s="9" t="s">
        <v>28</v>
      </c>
      <c r="E8022" s="9" t="s">
        <v>79</v>
      </c>
      <c r="F8022" s="9" t="s">
        <v>8</v>
      </c>
      <c r="G8022" s="10"/>
      <c r="H8022" s="9" t="s">
        <v>3744</v>
      </c>
      <c r="I8022" s="10"/>
      <c r="J8022" s="10"/>
      <c r="K8022" s="10"/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</row>
    <row r="8023" spans="1:24" hidden="1" x14ac:dyDescent="0.2">
      <c r="A8023" s="3">
        <v>45504</v>
      </c>
      <c r="B8023" s="9">
        <v>-52.65</v>
      </c>
      <c r="C8023" s="9" t="s">
        <v>27</v>
      </c>
      <c r="D8023" s="9" t="s">
        <v>28</v>
      </c>
      <c r="E8023" s="9" t="s">
        <v>79</v>
      </c>
      <c r="F8023" s="9" t="s">
        <v>8</v>
      </c>
      <c r="G8023" s="10"/>
      <c r="H8023" s="9" t="s">
        <v>3744</v>
      </c>
      <c r="I8023" s="10"/>
      <c r="J8023" s="10"/>
      <c r="K8023" s="10"/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</row>
    <row r="8024" spans="1:24" hidden="1" x14ac:dyDescent="0.2">
      <c r="A8024" s="3">
        <v>45509</v>
      </c>
      <c r="B8024" s="9">
        <v>-64.92</v>
      </c>
      <c r="C8024" s="9" t="s">
        <v>27</v>
      </c>
      <c r="D8024" s="9" t="s">
        <v>28</v>
      </c>
      <c r="E8024" s="9" t="s">
        <v>79</v>
      </c>
      <c r="F8024" s="9" t="s">
        <v>8</v>
      </c>
      <c r="G8024" s="10"/>
      <c r="H8024" s="9" t="s">
        <v>3744</v>
      </c>
      <c r="I8024" s="10"/>
      <c r="J8024" s="10"/>
      <c r="K8024" s="10"/>
      <c r="L8024" s="10"/>
      <c r="M8024" s="10"/>
      <c r="N8024" s="10"/>
      <c r="O8024" s="10"/>
      <c r="P8024" s="10"/>
      <c r="Q8024" s="10"/>
      <c r="R8024" s="10"/>
      <c r="S8024" s="10"/>
      <c r="T8024" s="10"/>
      <c r="U8024" s="10"/>
      <c r="V8024" s="10"/>
      <c r="W8024" s="10"/>
      <c r="X8024" s="10"/>
    </row>
    <row r="8025" spans="1:24" hidden="1" x14ac:dyDescent="0.2">
      <c r="A8025" s="3">
        <v>45509</v>
      </c>
      <c r="B8025" s="9">
        <v>-6</v>
      </c>
      <c r="C8025" s="9" t="s">
        <v>27</v>
      </c>
      <c r="D8025" s="9" t="s">
        <v>28</v>
      </c>
      <c r="E8025" s="9" t="s">
        <v>79</v>
      </c>
      <c r="F8025" s="9" t="s">
        <v>8</v>
      </c>
      <c r="G8025" s="10"/>
      <c r="H8025" s="9" t="s">
        <v>3744</v>
      </c>
      <c r="I8025" s="10"/>
      <c r="J8025" s="10"/>
      <c r="K8025" s="10"/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</row>
    <row r="8026" spans="1:24" hidden="1" x14ac:dyDescent="0.2">
      <c r="A8026" s="3">
        <v>45510</v>
      </c>
      <c r="B8026" s="9">
        <v>-63.21</v>
      </c>
      <c r="C8026" s="9" t="s">
        <v>27</v>
      </c>
      <c r="D8026" s="9" t="s">
        <v>28</v>
      </c>
      <c r="E8026" s="9" t="s">
        <v>79</v>
      </c>
      <c r="F8026" s="9" t="s">
        <v>8</v>
      </c>
      <c r="G8026" s="10"/>
      <c r="H8026" s="9" t="s">
        <v>3744</v>
      </c>
      <c r="I8026" s="10"/>
      <c r="J8026" s="10"/>
      <c r="K8026" s="10"/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</row>
    <row r="8027" spans="1:24" hidden="1" x14ac:dyDescent="0.2">
      <c r="A8027" s="3">
        <v>45511</v>
      </c>
      <c r="B8027" s="9">
        <v>-12</v>
      </c>
      <c r="C8027" s="9" t="s">
        <v>27</v>
      </c>
      <c r="D8027" s="9" t="s">
        <v>28</v>
      </c>
      <c r="E8027" s="9" t="s">
        <v>79</v>
      </c>
      <c r="F8027" s="9" t="s">
        <v>8</v>
      </c>
      <c r="G8027" s="10"/>
      <c r="H8027" s="9" t="s">
        <v>3744</v>
      </c>
      <c r="I8027" s="10"/>
      <c r="J8027" s="10"/>
      <c r="K8027" s="10"/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</row>
    <row r="8028" spans="1:24" hidden="1" x14ac:dyDescent="0.2">
      <c r="A8028" s="3">
        <v>45511</v>
      </c>
      <c r="B8028" s="9">
        <v>-11.1</v>
      </c>
      <c r="C8028" s="9" t="s">
        <v>27</v>
      </c>
      <c r="D8028" s="9" t="s">
        <v>28</v>
      </c>
      <c r="E8028" s="9" t="s">
        <v>79</v>
      </c>
      <c r="F8028" s="9" t="s">
        <v>8</v>
      </c>
      <c r="G8028" s="10"/>
      <c r="H8028" s="9" t="s">
        <v>3744</v>
      </c>
      <c r="I8028" s="10"/>
      <c r="J8028" s="10"/>
      <c r="K8028" s="10"/>
      <c r="L8028" s="10"/>
      <c r="M8028" s="10"/>
      <c r="N8028" s="10"/>
      <c r="O8028" s="10"/>
      <c r="P8028" s="10"/>
      <c r="Q8028" s="10"/>
      <c r="R8028" s="10"/>
      <c r="S8028" s="10"/>
      <c r="T8028" s="10"/>
      <c r="U8028" s="10"/>
      <c r="V8028" s="10"/>
      <c r="W8028" s="10"/>
      <c r="X8028" s="10"/>
    </row>
    <row r="8029" spans="1:24" hidden="1" x14ac:dyDescent="0.2">
      <c r="A8029" s="3">
        <v>45512</v>
      </c>
      <c r="B8029" s="9">
        <v>-69.849999999999994</v>
      </c>
      <c r="C8029" s="9" t="s">
        <v>27</v>
      </c>
      <c r="D8029" s="9" t="s">
        <v>28</v>
      </c>
      <c r="E8029" s="9" t="s">
        <v>79</v>
      </c>
      <c r="F8029" s="9" t="s">
        <v>8</v>
      </c>
      <c r="G8029" s="10"/>
      <c r="H8029" s="9" t="s">
        <v>3744</v>
      </c>
      <c r="I8029" s="10"/>
      <c r="J8029" s="10"/>
      <c r="K8029" s="10"/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</row>
    <row r="8030" spans="1:24" hidden="1" x14ac:dyDescent="0.2">
      <c r="A8030" s="3">
        <v>45516</v>
      </c>
      <c r="B8030" s="9">
        <v>-142.81</v>
      </c>
      <c r="C8030" s="9" t="s">
        <v>27</v>
      </c>
      <c r="D8030" s="9" t="s">
        <v>28</v>
      </c>
      <c r="E8030" s="9" t="s">
        <v>79</v>
      </c>
      <c r="F8030" s="9" t="s">
        <v>8</v>
      </c>
      <c r="G8030" s="10"/>
      <c r="H8030" s="9" t="s">
        <v>3744</v>
      </c>
      <c r="I8030" s="10"/>
      <c r="J8030" s="10"/>
      <c r="K8030" s="10"/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</row>
    <row r="8031" spans="1:24" hidden="1" x14ac:dyDescent="0.2">
      <c r="A8031" s="3">
        <v>45516</v>
      </c>
      <c r="B8031" s="9">
        <v>-28.8</v>
      </c>
      <c r="C8031" s="9" t="s">
        <v>27</v>
      </c>
      <c r="D8031" s="9" t="s">
        <v>28</v>
      </c>
      <c r="E8031" s="9" t="s">
        <v>79</v>
      </c>
      <c r="F8031" s="9" t="s">
        <v>8</v>
      </c>
      <c r="G8031" s="10"/>
      <c r="H8031" s="9" t="s">
        <v>3744</v>
      </c>
      <c r="I8031" s="10"/>
      <c r="J8031" s="10"/>
      <c r="K8031" s="10"/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</row>
    <row r="8032" spans="1:24" hidden="1" x14ac:dyDescent="0.2">
      <c r="A8032" s="3">
        <v>45516</v>
      </c>
      <c r="B8032" s="9">
        <v>-6.92</v>
      </c>
      <c r="C8032" s="9" t="s">
        <v>27</v>
      </c>
      <c r="D8032" s="9" t="s">
        <v>28</v>
      </c>
      <c r="E8032" s="9" t="s">
        <v>79</v>
      </c>
      <c r="F8032" s="9" t="s">
        <v>8</v>
      </c>
      <c r="G8032" s="10"/>
      <c r="H8032" s="9" t="s">
        <v>3744</v>
      </c>
      <c r="I8032" s="10"/>
      <c r="J8032" s="10"/>
      <c r="K8032" s="10"/>
      <c r="L8032" s="10"/>
      <c r="M8032" s="10"/>
      <c r="N8032" s="10"/>
      <c r="O8032" s="10"/>
      <c r="P8032" s="10"/>
      <c r="Q8032" s="10"/>
      <c r="R8032" s="10"/>
      <c r="S8032" s="10"/>
      <c r="T8032" s="10"/>
      <c r="U8032" s="10"/>
      <c r="V8032" s="10"/>
      <c r="W8032" s="10"/>
      <c r="X8032" s="10"/>
    </row>
    <row r="8033" spans="1:24" hidden="1" x14ac:dyDescent="0.2">
      <c r="A8033" s="3">
        <v>45518</v>
      </c>
      <c r="B8033" s="9">
        <v>-93.76</v>
      </c>
      <c r="C8033" s="9" t="s">
        <v>27</v>
      </c>
      <c r="D8033" s="9" t="s">
        <v>28</v>
      </c>
      <c r="E8033" s="9" t="s">
        <v>79</v>
      </c>
      <c r="F8033" s="9" t="s">
        <v>8</v>
      </c>
      <c r="G8033" s="10"/>
      <c r="H8033" s="9" t="s">
        <v>3744</v>
      </c>
      <c r="I8033" s="10"/>
      <c r="J8033" s="10"/>
      <c r="K8033" s="10"/>
      <c r="L8033" s="10"/>
      <c r="M8033" s="10"/>
      <c r="N8033" s="10"/>
      <c r="O8033" s="10"/>
      <c r="P8033" s="10"/>
      <c r="Q8033" s="10"/>
      <c r="R8033" s="10"/>
      <c r="S8033" s="10"/>
      <c r="T8033" s="10"/>
      <c r="U8033" s="10"/>
      <c r="V8033" s="10"/>
      <c r="W8033" s="10"/>
      <c r="X8033" s="10"/>
    </row>
    <row r="8034" spans="1:24" hidden="1" x14ac:dyDescent="0.2">
      <c r="A8034" s="3">
        <v>45519</v>
      </c>
      <c r="B8034" s="9">
        <v>-74.849999999999994</v>
      </c>
      <c r="C8034" s="9" t="s">
        <v>27</v>
      </c>
      <c r="D8034" s="9" t="s">
        <v>28</v>
      </c>
      <c r="E8034" s="9" t="s">
        <v>79</v>
      </c>
      <c r="F8034" s="9" t="s">
        <v>8</v>
      </c>
      <c r="G8034" s="10"/>
      <c r="H8034" s="9" t="s">
        <v>3744</v>
      </c>
      <c r="I8034" s="10"/>
      <c r="J8034" s="10"/>
      <c r="K8034" s="10"/>
      <c r="L8034" s="10"/>
      <c r="M8034" s="10"/>
      <c r="N8034" s="10"/>
      <c r="O8034" s="10"/>
      <c r="P8034" s="10"/>
      <c r="Q8034" s="10"/>
      <c r="R8034" s="10"/>
      <c r="S8034" s="10"/>
      <c r="T8034" s="10"/>
      <c r="U8034" s="10"/>
      <c r="V8034" s="10"/>
      <c r="W8034" s="10"/>
      <c r="X8034" s="10"/>
    </row>
    <row r="8035" spans="1:24" hidden="1" x14ac:dyDescent="0.2">
      <c r="A8035" s="3">
        <v>45520</v>
      </c>
      <c r="B8035" s="9">
        <v>-10.3</v>
      </c>
      <c r="C8035" s="9" t="s">
        <v>27</v>
      </c>
      <c r="D8035" s="9" t="s">
        <v>28</v>
      </c>
      <c r="E8035" s="9" t="s">
        <v>79</v>
      </c>
      <c r="F8035" s="9" t="s">
        <v>8</v>
      </c>
      <c r="G8035" s="10"/>
      <c r="H8035" s="9" t="s">
        <v>3744</v>
      </c>
      <c r="I8035" s="10"/>
      <c r="J8035" s="10"/>
      <c r="K8035" s="10"/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</row>
    <row r="8036" spans="1:24" hidden="1" x14ac:dyDescent="0.2">
      <c r="A8036" s="3">
        <v>45523</v>
      </c>
      <c r="B8036" s="9">
        <v>-63.38</v>
      </c>
      <c r="C8036" s="9" t="s">
        <v>27</v>
      </c>
      <c r="D8036" s="9" t="s">
        <v>28</v>
      </c>
      <c r="E8036" s="9" t="s">
        <v>79</v>
      </c>
      <c r="F8036" s="9" t="s">
        <v>8</v>
      </c>
      <c r="G8036" s="10"/>
      <c r="H8036" s="9" t="s">
        <v>3744</v>
      </c>
      <c r="I8036" s="10"/>
      <c r="J8036" s="10"/>
      <c r="K8036" s="10"/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</row>
    <row r="8037" spans="1:24" hidden="1" x14ac:dyDescent="0.2">
      <c r="A8037" s="3">
        <v>45523</v>
      </c>
      <c r="B8037" s="9">
        <v>-10.5</v>
      </c>
      <c r="C8037" s="9" t="s">
        <v>27</v>
      </c>
      <c r="D8037" s="9" t="s">
        <v>28</v>
      </c>
      <c r="E8037" s="9" t="s">
        <v>79</v>
      </c>
      <c r="F8037" s="9" t="s">
        <v>8</v>
      </c>
      <c r="G8037" s="10"/>
      <c r="H8037" s="9" t="s">
        <v>3744</v>
      </c>
      <c r="I8037" s="10"/>
      <c r="J8037" s="10"/>
      <c r="K8037" s="10"/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</row>
    <row r="8038" spans="1:24" hidden="1" x14ac:dyDescent="0.2">
      <c r="A8038" s="3">
        <v>45524</v>
      </c>
      <c r="B8038" s="9">
        <v>-78.760000000000005</v>
      </c>
      <c r="C8038" s="9" t="s">
        <v>27</v>
      </c>
      <c r="D8038" s="9" t="s">
        <v>28</v>
      </c>
      <c r="E8038" s="9" t="s">
        <v>79</v>
      </c>
      <c r="F8038" s="9" t="s">
        <v>8</v>
      </c>
      <c r="G8038" s="10"/>
      <c r="H8038" s="9" t="s">
        <v>3744</v>
      </c>
      <c r="I8038" s="10"/>
      <c r="J8038" s="10"/>
      <c r="K8038" s="10"/>
      <c r="L8038" s="10"/>
      <c r="M8038" s="10"/>
      <c r="N8038" s="10"/>
      <c r="O8038" s="10"/>
      <c r="P8038" s="10"/>
      <c r="Q8038" s="10"/>
      <c r="R8038" s="10"/>
      <c r="S8038" s="10"/>
      <c r="T8038" s="10"/>
      <c r="U8038" s="10"/>
      <c r="V8038" s="10"/>
      <c r="W8038" s="10"/>
      <c r="X8038" s="10"/>
    </row>
    <row r="8039" spans="1:24" hidden="1" x14ac:dyDescent="0.2">
      <c r="A8039" s="3">
        <v>45525</v>
      </c>
      <c r="B8039" s="9">
        <v>-42.88</v>
      </c>
      <c r="C8039" s="9" t="s">
        <v>27</v>
      </c>
      <c r="D8039" s="9" t="s">
        <v>28</v>
      </c>
      <c r="E8039" s="9" t="s">
        <v>79</v>
      </c>
      <c r="F8039" s="9" t="s">
        <v>8</v>
      </c>
      <c r="G8039" s="10"/>
      <c r="H8039" s="9" t="s">
        <v>3744</v>
      </c>
      <c r="I8039" s="10"/>
      <c r="J8039" s="10"/>
      <c r="K8039" s="10"/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</row>
    <row r="8040" spans="1:24" hidden="1" x14ac:dyDescent="0.2">
      <c r="A8040" s="3">
        <v>45525</v>
      </c>
      <c r="B8040" s="9">
        <v>-33.5</v>
      </c>
      <c r="C8040" s="9" t="s">
        <v>27</v>
      </c>
      <c r="D8040" s="9" t="s">
        <v>28</v>
      </c>
      <c r="E8040" s="9" t="s">
        <v>79</v>
      </c>
      <c r="F8040" s="9" t="s">
        <v>8</v>
      </c>
      <c r="G8040" s="10"/>
      <c r="H8040" s="9" t="s">
        <v>3744</v>
      </c>
      <c r="I8040" s="10"/>
      <c r="J8040" s="10"/>
      <c r="K8040" s="10"/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</row>
    <row r="8041" spans="1:24" hidden="1" x14ac:dyDescent="0.2">
      <c r="A8041" s="3">
        <v>45525</v>
      </c>
      <c r="B8041" s="9">
        <v>-12.25</v>
      </c>
      <c r="C8041" s="9" t="s">
        <v>27</v>
      </c>
      <c r="D8041" s="9" t="s">
        <v>28</v>
      </c>
      <c r="E8041" s="9" t="s">
        <v>79</v>
      </c>
      <c r="F8041" s="9" t="s">
        <v>8</v>
      </c>
      <c r="G8041" s="10"/>
      <c r="H8041" s="9" t="s">
        <v>3744</v>
      </c>
      <c r="I8041" s="10"/>
      <c r="J8041" s="10"/>
      <c r="K8041" s="10"/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</row>
    <row r="8042" spans="1:24" hidden="1" x14ac:dyDescent="0.2">
      <c r="A8042" s="3">
        <v>45526</v>
      </c>
      <c r="B8042" s="9">
        <v>-41.3</v>
      </c>
      <c r="C8042" s="9" t="s">
        <v>27</v>
      </c>
      <c r="D8042" s="9" t="s">
        <v>28</v>
      </c>
      <c r="E8042" s="9" t="s">
        <v>79</v>
      </c>
      <c r="F8042" s="9" t="s">
        <v>8</v>
      </c>
      <c r="G8042" s="10"/>
      <c r="H8042" s="9" t="s">
        <v>3744</v>
      </c>
      <c r="I8042" s="10"/>
      <c r="J8042" s="10"/>
      <c r="K8042" s="10"/>
      <c r="L8042" s="10"/>
      <c r="M8042" s="10"/>
      <c r="N8042" s="10"/>
      <c r="O8042" s="10"/>
      <c r="P8042" s="10"/>
      <c r="Q8042" s="10"/>
      <c r="R8042" s="10"/>
      <c r="S8042" s="10"/>
      <c r="T8042" s="10"/>
      <c r="U8042" s="10"/>
      <c r="V8042" s="10"/>
      <c r="W8042" s="10"/>
      <c r="X8042" s="10"/>
    </row>
    <row r="8043" spans="1:24" hidden="1" x14ac:dyDescent="0.2">
      <c r="A8043" s="3">
        <v>45530</v>
      </c>
      <c r="B8043" s="9">
        <v>-162.01</v>
      </c>
      <c r="C8043" s="9" t="s">
        <v>27</v>
      </c>
      <c r="D8043" s="9" t="s">
        <v>28</v>
      </c>
      <c r="E8043" s="9" t="s">
        <v>79</v>
      </c>
      <c r="F8043" s="9" t="s">
        <v>8</v>
      </c>
      <c r="G8043" s="10"/>
      <c r="H8043" s="9" t="s">
        <v>3744</v>
      </c>
      <c r="I8043" s="10"/>
      <c r="J8043" s="10"/>
      <c r="K8043" s="10"/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</row>
    <row r="8044" spans="1:24" hidden="1" x14ac:dyDescent="0.2">
      <c r="A8044" s="3">
        <v>45530</v>
      </c>
      <c r="B8044" s="9">
        <v>-89.6</v>
      </c>
      <c r="C8044" s="9" t="s">
        <v>27</v>
      </c>
      <c r="D8044" s="9" t="s">
        <v>28</v>
      </c>
      <c r="E8044" s="9" t="s">
        <v>79</v>
      </c>
      <c r="F8044" s="9" t="s">
        <v>8</v>
      </c>
      <c r="G8044" s="10"/>
      <c r="H8044" s="9" t="s">
        <v>3744</v>
      </c>
      <c r="I8044" s="10"/>
      <c r="J8044" s="10"/>
      <c r="K8044" s="10"/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</row>
    <row r="8045" spans="1:24" hidden="1" x14ac:dyDescent="0.2">
      <c r="A8045" s="3">
        <v>45530</v>
      </c>
      <c r="B8045" s="9">
        <v>-55.8</v>
      </c>
      <c r="C8045" s="9" t="s">
        <v>27</v>
      </c>
      <c r="D8045" s="9" t="s">
        <v>28</v>
      </c>
      <c r="E8045" s="9" t="s">
        <v>79</v>
      </c>
      <c r="F8045" s="9" t="s">
        <v>8</v>
      </c>
      <c r="G8045" s="10"/>
      <c r="H8045" s="9" t="s">
        <v>3744</v>
      </c>
      <c r="I8045" s="10"/>
      <c r="J8045" s="10"/>
      <c r="K8045" s="10"/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</row>
    <row r="8046" spans="1:24" hidden="1" x14ac:dyDescent="0.2">
      <c r="A8046" s="3">
        <v>45530</v>
      </c>
      <c r="B8046" s="9">
        <v>-8.75</v>
      </c>
      <c r="C8046" s="9" t="s">
        <v>27</v>
      </c>
      <c r="D8046" s="9" t="s">
        <v>28</v>
      </c>
      <c r="E8046" s="9" t="s">
        <v>79</v>
      </c>
      <c r="F8046" s="9" t="s">
        <v>8</v>
      </c>
      <c r="G8046" s="10"/>
      <c r="H8046" s="9" t="s">
        <v>3744</v>
      </c>
      <c r="I8046" s="10"/>
      <c r="J8046" s="10"/>
      <c r="K8046" s="10"/>
      <c r="L8046" s="10"/>
      <c r="M8046" s="10"/>
      <c r="N8046" s="10"/>
      <c r="O8046" s="10"/>
      <c r="P8046" s="10"/>
      <c r="Q8046" s="10"/>
      <c r="R8046" s="10"/>
      <c r="S8046" s="10"/>
      <c r="T8046" s="10"/>
      <c r="U8046" s="10"/>
      <c r="V8046" s="10"/>
      <c r="W8046" s="10"/>
      <c r="X8046" s="10"/>
    </row>
    <row r="8047" spans="1:24" hidden="1" x14ac:dyDescent="0.2">
      <c r="A8047" s="3">
        <v>45532</v>
      </c>
      <c r="B8047" s="9">
        <v>-35.85</v>
      </c>
      <c r="C8047" s="9" t="s">
        <v>27</v>
      </c>
      <c r="D8047" s="9" t="s">
        <v>28</v>
      </c>
      <c r="E8047" s="9" t="s">
        <v>79</v>
      </c>
      <c r="F8047" s="9" t="s">
        <v>8</v>
      </c>
      <c r="G8047" s="10"/>
      <c r="H8047" s="9" t="s">
        <v>3744</v>
      </c>
      <c r="I8047" s="10"/>
      <c r="J8047" s="10"/>
      <c r="K8047" s="10"/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</row>
    <row r="8048" spans="1:24" hidden="1" x14ac:dyDescent="0.2">
      <c r="A8048" s="3">
        <v>45533</v>
      </c>
      <c r="B8048" s="9">
        <v>-59.7</v>
      </c>
      <c r="C8048" s="9" t="s">
        <v>27</v>
      </c>
      <c r="D8048" s="9" t="s">
        <v>28</v>
      </c>
      <c r="E8048" s="9" t="s">
        <v>79</v>
      </c>
      <c r="F8048" s="9" t="s">
        <v>8</v>
      </c>
      <c r="G8048" s="10"/>
      <c r="H8048" s="9" t="s">
        <v>3744</v>
      </c>
      <c r="I8048" s="10"/>
      <c r="J8048" s="10"/>
      <c r="K8048" s="10"/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</row>
    <row r="8049" spans="1:24" hidden="1" x14ac:dyDescent="0.2">
      <c r="A8049" s="3">
        <v>45534</v>
      </c>
      <c r="B8049" s="9">
        <v>-20.45</v>
      </c>
      <c r="C8049" s="9" t="s">
        <v>27</v>
      </c>
      <c r="D8049" s="9" t="s">
        <v>28</v>
      </c>
      <c r="E8049" s="9" t="s">
        <v>79</v>
      </c>
      <c r="F8049" s="9" t="s">
        <v>8</v>
      </c>
      <c r="G8049" s="10"/>
      <c r="H8049" s="9" t="s">
        <v>3744</v>
      </c>
      <c r="I8049" s="10"/>
      <c r="J8049" s="10"/>
      <c r="K8049" s="10"/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</row>
    <row r="8050" spans="1:24" hidden="1" x14ac:dyDescent="0.2">
      <c r="A8050" s="3">
        <v>45537</v>
      </c>
      <c r="B8050" s="9">
        <v>-14.4</v>
      </c>
      <c r="C8050" s="9" t="s">
        <v>27</v>
      </c>
      <c r="D8050" s="9" t="s">
        <v>28</v>
      </c>
      <c r="E8050" s="9" t="s">
        <v>79</v>
      </c>
      <c r="F8050" s="9" t="s">
        <v>8</v>
      </c>
      <c r="G8050" s="10"/>
      <c r="H8050" s="9" t="s">
        <v>3744</v>
      </c>
      <c r="I8050" s="10"/>
      <c r="J8050" s="10"/>
      <c r="K8050" s="10"/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</row>
    <row r="8051" spans="1:24" hidden="1" x14ac:dyDescent="0.2">
      <c r="A8051" s="3">
        <v>45539</v>
      </c>
      <c r="B8051" s="9">
        <v>-27</v>
      </c>
      <c r="C8051" s="9" t="s">
        <v>27</v>
      </c>
      <c r="D8051" s="9" t="s">
        <v>28</v>
      </c>
      <c r="E8051" s="9" t="s">
        <v>79</v>
      </c>
      <c r="F8051" s="9" t="s">
        <v>8</v>
      </c>
      <c r="G8051" s="10"/>
      <c r="H8051" s="9" t="s">
        <v>3744</v>
      </c>
      <c r="I8051" s="10"/>
      <c r="J8051" s="10"/>
      <c r="K8051" s="10"/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</row>
    <row r="8052" spans="1:24" hidden="1" x14ac:dyDescent="0.2">
      <c r="A8052" s="3">
        <v>45540</v>
      </c>
      <c r="B8052" s="9">
        <v>-52.4</v>
      </c>
      <c r="C8052" s="9" t="s">
        <v>27</v>
      </c>
      <c r="D8052" s="9" t="s">
        <v>28</v>
      </c>
      <c r="E8052" s="9" t="s">
        <v>79</v>
      </c>
      <c r="F8052" s="9" t="s">
        <v>8</v>
      </c>
      <c r="G8052" s="10"/>
      <c r="H8052" s="9" t="s">
        <v>3744</v>
      </c>
      <c r="I8052" s="10"/>
      <c r="J8052" s="10"/>
      <c r="K8052" s="10"/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</row>
    <row r="8053" spans="1:24" hidden="1" x14ac:dyDescent="0.2">
      <c r="A8053" s="3">
        <v>45541</v>
      </c>
      <c r="B8053" s="9">
        <v>-34</v>
      </c>
      <c r="C8053" s="9" t="s">
        <v>27</v>
      </c>
      <c r="D8053" s="9" t="s">
        <v>28</v>
      </c>
      <c r="E8053" s="9" t="s">
        <v>79</v>
      </c>
      <c r="F8053" s="9" t="s">
        <v>8</v>
      </c>
      <c r="G8053" s="10"/>
      <c r="H8053" s="9" t="s">
        <v>3744</v>
      </c>
      <c r="I8053" s="10"/>
      <c r="J8053" s="10"/>
      <c r="K8053" s="10"/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</row>
    <row r="8054" spans="1:24" hidden="1" x14ac:dyDescent="0.2">
      <c r="A8054" s="3">
        <v>45544</v>
      </c>
      <c r="B8054" s="9">
        <v>-120.73</v>
      </c>
      <c r="C8054" s="9" t="s">
        <v>27</v>
      </c>
      <c r="D8054" s="9" t="s">
        <v>28</v>
      </c>
      <c r="E8054" s="9" t="s">
        <v>79</v>
      </c>
      <c r="F8054" s="9" t="s">
        <v>8</v>
      </c>
      <c r="G8054" s="10"/>
      <c r="H8054" s="9" t="s">
        <v>3744</v>
      </c>
      <c r="I8054" s="10"/>
      <c r="J8054" s="10"/>
      <c r="K8054" s="10"/>
      <c r="L8054" s="10"/>
      <c r="M8054" s="10"/>
      <c r="N8054" s="10"/>
      <c r="O8054" s="10"/>
      <c r="P8054" s="10"/>
      <c r="Q8054" s="10"/>
      <c r="R8054" s="10"/>
      <c r="S8054" s="10"/>
      <c r="T8054" s="10"/>
      <c r="U8054" s="10"/>
      <c r="V8054" s="10"/>
      <c r="W8054" s="10"/>
      <c r="X8054" s="10"/>
    </row>
    <row r="8055" spans="1:24" hidden="1" x14ac:dyDescent="0.2">
      <c r="A8055" s="3">
        <v>45544</v>
      </c>
      <c r="B8055" s="9">
        <v>-16.05</v>
      </c>
      <c r="C8055" s="9" t="s">
        <v>27</v>
      </c>
      <c r="D8055" s="9" t="s">
        <v>28</v>
      </c>
      <c r="E8055" s="9" t="s">
        <v>79</v>
      </c>
      <c r="F8055" s="9" t="s">
        <v>8</v>
      </c>
      <c r="G8055" s="10"/>
      <c r="H8055" s="9" t="s">
        <v>3744</v>
      </c>
      <c r="I8055" s="10"/>
      <c r="J8055" s="10"/>
      <c r="K8055" s="10"/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</row>
    <row r="8056" spans="1:24" hidden="1" x14ac:dyDescent="0.2">
      <c r="A8056" s="3">
        <v>45546</v>
      </c>
      <c r="B8056" s="9">
        <v>-73.459999999999994</v>
      </c>
      <c r="C8056" s="9" t="s">
        <v>27</v>
      </c>
      <c r="D8056" s="9" t="s">
        <v>28</v>
      </c>
      <c r="E8056" s="9" t="s">
        <v>79</v>
      </c>
      <c r="F8056" s="9" t="s">
        <v>8</v>
      </c>
      <c r="G8056" s="10"/>
      <c r="H8056" s="9" t="s">
        <v>3744</v>
      </c>
      <c r="I8056" s="10"/>
      <c r="J8056" s="10"/>
      <c r="K8056" s="10"/>
      <c r="L8056" s="10"/>
      <c r="M8056" s="10"/>
      <c r="N8056" s="10"/>
      <c r="O8056" s="10"/>
      <c r="P8056" s="10"/>
      <c r="Q8056" s="10"/>
      <c r="R8056" s="10"/>
      <c r="S8056" s="10"/>
      <c r="T8056" s="10"/>
      <c r="U8056" s="10"/>
      <c r="V8056" s="10"/>
      <c r="W8056" s="10"/>
      <c r="X8056" s="10"/>
    </row>
    <row r="8057" spans="1:24" hidden="1" x14ac:dyDescent="0.2">
      <c r="A8057" s="3">
        <v>45548</v>
      </c>
      <c r="B8057" s="9">
        <v>-88.7</v>
      </c>
      <c r="C8057" s="9" t="s">
        <v>27</v>
      </c>
      <c r="D8057" s="9" t="s">
        <v>28</v>
      </c>
      <c r="E8057" s="9" t="s">
        <v>79</v>
      </c>
      <c r="F8057" s="9" t="s">
        <v>8</v>
      </c>
      <c r="G8057" s="10"/>
      <c r="H8057" s="9" t="s">
        <v>3744</v>
      </c>
      <c r="I8057" s="10"/>
      <c r="J8057" s="10"/>
      <c r="K8057" s="10"/>
      <c r="L8057" s="10"/>
      <c r="M8057" s="10"/>
      <c r="N8057" s="10"/>
      <c r="O8057" s="10"/>
      <c r="P8057" s="10"/>
      <c r="Q8057" s="10"/>
      <c r="R8057" s="10"/>
      <c r="S8057" s="10"/>
      <c r="T8057" s="10"/>
      <c r="U8057" s="10"/>
      <c r="V8057" s="10"/>
      <c r="W8057" s="10"/>
      <c r="X8057" s="10"/>
    </row>
    <row r="8058" spans="1:24" hidden="1" x14ac:dyDescent="0.2">
      <c r="A8058" s="3">
        <v>45551</v>
      </c>
      <c r="B8058" s="9">
        <v>-40.200000000000003</v>
      </c>
      <c r="C8058" s="9" t="s">
        <v>27</v>
      </c>
      <c r="D8058" s="9" t="s">
        <v>28</v>
      </c>
      <c r="E8058" s="9" t="s">
        <v>79</v>
      </c>
      <c r="F8058" s="9" t="s">
        <v>8</v>
      </c>
      <c r="G8058" s="10"/>
      <c r="H8058" s="9" t="s">
        <v>3744</v>
      </c>
      <c r="I8058" s="10"/>
      <c r="J8058" s="10"/>
      <c r="K8058" s="10"/>
      <c r="L8058" s="10"/>
      <c r="M8058" s="10"/>
      <c r="N8058" s="10"/>
      <c r="O8058" s="10"/>
      <c r="P8058" s="10"/>
      <c r="Q8058" s="10"/>
      <c r="R8058" s="10"/>
      <c r="S8058" s="10"/>
      <c r="T8058" s="10"/>
      <c r="U8058" s="10"/>
      <c r="V8058" s="10"/>
      <c r="W8058" s="10"/>
      <c r="X8058" s="10"/>
    </row>
    <row r="8059" spans="1:24" hidden="1" x14ac:dyDescent="0.2">
      <c r="A8059" s="3">
        <v>45551</v>
      </c>
      <c r="B8059" s="9">
        <v>-28.6</v>
      </c>
      <c r="C8059" s="9" t="s">
        <v>27</v>
      </c>
      <c r="D8059" s="9" t="s">
        <v>28</v>
      </c>
      <c r="E8059" s="9" t="s">
        <v>79</v>
      </c>
      <c r="F8059" s="9" t="s">
        <v>8</v>
      </c>
      <c r="G8059" s="10"/>
      <c r="H8059" s="9" t="s">
        <v>3744</v>
      </c>
      <c r="I8059" s="10"/>
      <c r="J8059" s="10"/>
      <c r="K8059" s="10"/>
      <c r="L8059" s="10"/>
      <c r="M8059" s="10"/>
      <c r="N8059" s="10"/>
      <c r="O8059" s="10"/>
      <c r="P8059" s="10"/>
      <c r="Q8059" s="10"/>
      <c r="R8059" s="10"/>
      <c r="S8059" s="10"/>
      <c r="T8059" s="10"/>
      <c r="U8059" s="10"/>
      <c r="V8059" s="10"/>
      <c r="W8059" s="10"/>
      <c r="X8059" s="10"/>
    </row>
    <row r="8060" spans="1:24" hidden="1" x14ac:dyDescent="0.2">
      <c r="A8060" s="3">
        <v>45552</v>
      </c>
      <c r="B8060" s="9">
        <v>-34.270000000000003</v>
      </c>
      <c r="C8060" s="9" t="s">
        <v>27</v>
      </c>
      <c r="D8060" s="9" t="s">
        <v>28</v>
      </c>
      <c r="E8060" s="9" t="s">
        <v>79</v>
      </c>
      <c r="F8060" s="9" t="s">
        <v>8</v>
      </c>
      <c r="G8060" s="10"/>
      <c r="H8060" s="9" t="s">
        <v>3744</v>
      </c>
      <c r="I8060" s="10"/>
      <c r="J8060" s="10"/>
      <c r="K8060" s="10"/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</row>
    <row r="8061" spans="1:24" hidden="1" x14ac:dyDescent="0.2">
      <c r="A8061" s="3">
        <v>45554</v>
      </c>
      <c r="B8061" s="9">
        <v>-31.99</v>
      </c>
      <c r="C8061" s="9" t="s">
        <v>27</v>
      </c>
      <c r="D8061" s="9" t="s">
        <v>28</v>
      </c>
      <c r="E8061" s="9" t="s">
        <v>79</v>
      </c>
      <c r="F8061" s="9" t="s">
        <v>8</v>
      </c>
      <c r="G8061" s="10"/>
      <c r="H8061" s="9" t="s">
        <v>3744</v>
      </c>
      <c r="I8061" s="10"/>
      <c r="J8061" s="10"/>
      <c r="K8061" s="10"/>
      <c r="L8061" s="10"/>
      <c r="M8061" s="10"/>
      <c r="N8061" s="10"/>
      <c r="O8061" s="10"/>
      <c r="P8061" s="10"/>
      <c r="Q8061" s="10"/>
      <c r="R8061" s="10"/>
      <c r="S8061" s="10"/>
      <c r="T8061" s="10"/>
      <c r="U8061" s="10"/>
      <c r="V8061" s="10"/>
      <c r="W8061" s="10"/>
      <c r="X8061" s="10"/>
    </row>
    <row r="8062" spans="1:24" hidden="1" x14ac:dyDescent="0.2">
      <c r="A8062" s="3">
        <v>45555</v>
      </c>
      <c r="B8062" s="9">
        <v>-11.7</v>
      </c>
      <c r="C8062" s="9" t="s">
        <v>27</v>
      </c>
      <c r="D8062" s="9" t="s">
        <v>28</v>
      </c>
      <c r="E8062" s="9" t="s">
        <v>79</v>
      </c>
      <c r="F8062" s="9" t="s">
        <v>8</v>
      </c>
      <c r="G8062" s="10"/>
      <c r="H8062" s="9" t="s">
        <v>3744</v>
      </c>
      <c r="I8062" s="10"/>
      <c r="J8062" s="10"/>
      <c r="K8062" s="10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</row>
    <row r="8063" spans="1:24" hidden="1" x14ac:dyDescent="0.2">
      <c r="A8063" s="3">
        <v>45559</v>
      </c>
      <c r="B8063" s="9">
        <v>-23</v>
      </c>
      <c r="C8063" s="9" t="s">
        <v>27</v>
      </c>
      <c r="D8063" s="9" t="s">
        <v>28</v>
      </c>
      <c r="E8063" s="9" t="s">
        <v>79</v>
      </c>
      <c r="F8063" s="9" t="s">
        <v>8</v>
      </c>
      <c r="G8063" s="10"/>
      <c r="H8063" s="9" t="s">
        <v>3744</v>
      </c>
      <c r="I8063" s="10"/>
      <c r="J8063" s="10"/>
      <c r="K8063" s="10"/>
      <c r="L8063" s="10"/>
      <c r="M8063" s="10"/>
      <c r="N8063" s="10"/>
      <c r="O8063" s="10"/>
      <c r="P8063" s="10"/>
      <c r="Q8063" s="10"/>
      <c r="R8063" s="10"/>
      <c r="S8063" s="10"/>
      <c r="T8063" s="10"/>
      <c r="U8063" s="10"/>
      <c r="V8063" s="10"/>
      <c r="W8063" s="10"/>
      <c r="X8063" s="10"/>
    </row>
    <row r="8064" spans="1:24" hidden="1" x14ac:dyDescent="0.2">
      <c r="A8064" s="3">
        <v>45561</v>
      </c>
      <c r="B8064" s="9">
        <v>-71.37</v>
      </c>
      <c r="C8064" s="9" t="s">
        <v>27</v>
      </c>
      <c r="D8064" s="9" t="s">
        <v>28</v>
      </c>
      <c r="E8064" s="9" t="s">
        <v>79</v>
      </c>
      <c r="F8064" s="9" t="s">
        <v>8</v>
      </c>
      <c r="G8064" s="10"/>
      <c r="H8064" s="9" t="s">
        <v>3744</v>
      </c>
      <c r="I8064" s="10"/>
      <c r="J8064" s="10"/>
      <c r="K8064" s="10"/>
      <c r="L8064" s="10"/>
      <c r="M8064" s="10"/>
      <c r="N8064" s="10"/>
      <c r="O8064" s="10"/>
      <c r="P8064" s="10"/>
      <c r="Q8064" s="10"/>
      <c r="R8064" s="10"/>
      <c r="S8064" s="10"/>
      <c r="T8064" s="10"/>
      <c r="U8064" s="10"/>
      <c r="V8064" s="10"/>
      <c r="W8064" s="10"/>
      <c r="X8064" s="10"/>
    </row>
    <row r="8065" spans="1:24" hidden="1" x14ac:dyDescent="0.2">
      <c r="A8065" s="3">
        <v>45561</v>
      </c>
      <c r="B8065" s="9">
        <v>-21.61</v>
      </c>
      <c r="C8065" s="9" t="s">
        <v>27</v>
      </c>
      <c r="D8065" s="9" t="s">
        <v>28</v>
      </c>
      <c r="E8065" s="9" t="s">
        <v>79</v>
      </c>
      <c r="F8065" s="9" t="s">
        <v>8</v>
      </c>
      <c r="G8065" s="10"/>
      <c r="H8065" s="9" t="s">
        <v>3744</v>
      </c>
      <c r="I8065" s="10"/>
      <c r="J8065" s="10"/>
      <c r="K8065" s="10"/>
      <c r="L8065" s="10"/>
      <c r="M8065" s="10"/>
      <c r="N8065" s="10"/>
      <c r="O8065" s="10"/>
      <c r="P8065" s="10"/>
      <c r="Q8065" s="10"/>
      <c r="R8065" s="10"/>
      <c r="S8065" s="10"/>
      <c r="T8065" s="10"/>
      <c r="U8065" s="10"/>
      <c r="V8065" s="10"/>
      <c r="W8065" s="10"/>
      <c r="X8065" s="10"/>
    </row>
    <row r="8066" spans="1:24" hidden="1" x14ac:dyDescent="0.2">
      <c r="A8066" s="3">
        <v>45562</v>
      </c>
      <c r="B8066" s="9">
        <v>-38.049999999999997</v>
      </c>
      <c r="C8066" s="9" t="s">
        <v>27</v>
      </c>
      <c r="D8066" s="9" t="s">
        <v>28</v>
      </c>
      <c r="E8066" s="9" t="s">
        <v>79</v>
      </c>
      <c r="F8066" s="9" t="s">
        <v>8</v>
      </c>
      <c r="G8066" s="10"/>
      <c r="H8066" s="9" t="s">
        <v>3744</v>
      </c>
      <c r="I8066" s="10"/>
      <c r="J8066" s="10"/>
      <c r="K8066" s="10"/>
      <c r="L8066" s="10"/>
      <c r="M8066" s="10"/>
      <c r="N8066" s="10"/>
      <c r="O8066" s="10"/>
      <c r="P8066" s="10"/>
      <c r="Q8066" s="10"/>
      <c r="R8066" s="10"/>
      <c r="S8066" s="10"/>
      <c r="T8066" s="10"/>
      <c r="U8066" s="10"/>
      <c r="V8066" s="10"/>
      <c r="W8066" s="10"/>
      <c r="X8066" s="10"/>
    </row>
    <row r="8067" spans="1:24" hidden="1" x14ac:dyDescent="0.2">
      <c r="A8067" s="3">
        <v>45565</v>
      </c>
      <c r="B8067" s="9">
        <v>-47.7</v>
      </c>
      <c r="C8067" s="9" t="s">
        <v>27</v>
      </c>
      <c r="D8067" s="9" t="s">
        <v>28</v>
      </c>
      <c r="E8067" s="9" t="s">
        <v>79</v>
      </c>
      <c r="F8067" s="9" t="s">
        <v>8</v>
      </c>
      <c r="G8067" s="10"/>
      <c r="H8067" s="9" t="s">
        <v>3744</v>
      </c>
      <c r="I8067" s="10"/>
      <c r="J8067" s="10"/>
      <c r="K8067" s="10"/>
      <c r="L8067" s="10"/>
      <c r="M8067" s="10"/>
      <c r="N8067" s="10"/>
      <c r="O8067" s="10"/>
      <c r="P8067" s="10"/>
      <c r="Q8067" s="10"/>
      <c r="R8067" s="10"/>
      <c r="S8067" s="10"/>
      <c r="T8067" s="10"/>
      <c r="U8067" s="10"/>
      <c r="V8067" s="10"/>
      <c r="W8067" s="10"/>
      <c r="X8067" s="10"/>
    </row>
    <row r="8068" spans="1:24" hidden="1" x14ac:dyDescent="0.2">
      <c r="A8068" s="3">
        <v>45565</v>
      </c>
      <c r="B8068" s="9">
        <v>-10.81</v>
      </c>
      <c r="C8068" s="9" t="s">
        <v>27</v>
      </c>
      <c r="D8068" s="9" t="s">
        <v>28</v>
      </c>
      <c r="E8068" s="9" t="s">
        <v>79</v>
      </c>
      <c r="F8068" s="9" t="s">
        <v>8</v>
      </c>
      <c r="G8068" s="10"/>
      <c r="H8068" s="9" t="s">
        <v>3744</v>
      </c>
      <c r="I8068" s="10"/>
      <c r="J8068" s="10"/>
      <c r="K8068" s="10"/>
      <c r="L8068" s="10"/>
      <c r="M8068" s="10"/>
      <c r="N8068" s="10"/>
      <c r="O8068" s="10"/>
      <c r="P8068" s="10"/>
      <c r="Q8068" s="10"/>
      <c r="R8068" s="10"/>
      <c r="S8068" s="10"/>
      <c r="T8068" s="10"/>
      <c r="U8068" s="10"/>
      <c r="V8068" s="10"/>
      <c r="W8068" s="10"/>
      <c r="X8068" s="10"/>
    </row>
    <row r="8069" spans="1:24" hidden="1" x14ac:dyDescent="0.2">
      <c r="A8069" s="3">
        <v>45566</v>
      </c>
      <c r="B8069" s="9">
        <v>-55.56</v>
      </c>
      <c r="C8069" s="9" t="s">
        <v>27</v>
      </c>
      <c r="D8069" s="9" t="s">
        <v>28</v>
      </c>
      <c r="E8069" s="9" t="s">
        <v>79</v>
      </c>
      <c r="F8069" s="9" t="s">
        <v>8</v>
      </c>
      <c r="G8069" s="10"/>
      <c r="H8069" s="9" t="s">
        <v>3744</v>
      </c>
      <c r="I8069" s="10"/>
      <c r="J8069" s="10"/>
      <c r="K8069" s="10"/>
      <c r="L8069" s="10"/>
      <c r="M8069" s="10"/>
      <c r="N8069" s="10"/>
      <c r="O8069" s="10"/>
      <c r="P8069" s="10"/>
      <c r="Q8069" s="10"/>
      <c r="R8069" s="10"/>
      <c r="S8069" s="10"/>
      <c r="T8069" s="10"/>
      <c r="U8069" s="10"/>
      <c r="V8069" s="10"/>
      <c r="W8069" s="10"/>
      <c r="X8069" s="10"/>
    </row>
    <row r="8070" spans="1:24" hidden="1" x14ac:dyDescent="0.2">
      <c r="A8070" s="3">
        <v>45567</v>
      </c>
      <c r="B8070" s="9">
        <v>-71.38</v>
      </c>
      <c r="C8070" s="9" t="s">
        <v>27</v>
      </c>
      <c r="D8070" s="9" t="s">
        <v>28</v>
      </c>
      <c r="E8070" s="9" t="s">
        <v>79</v>
      </c>
      <c r="F8070" s="9" t="s">
        <v>8</v>
      </c>
      <c r="G8070" s="10"/>
      <c r="H8070" s="9" t="s">
        <v>3744</v>
      </c>
      <c r="I8070" s="10"/>
      <c r="J8070" s="10"/>
      <c r="K8070" s="10"/>
      <c r="L8070" s="10"/>
      <c r="M8070" s="10"/>
      <c r="N8070" s="10"/>
      <c r="O8070" s="10"/>
      <c r="P8070" s="10"/>
      <c r="Q8070" s="10"/>
      <c r="R8070" s="10"/>
      <c r="S8070" s="10"/>
      <c r="T8070" s="10"/>
      <c r="U8070" s="10"/>
      <c r="V8070" s="10"/>
      <c r="W8070" s="10"/>
      <c r="X8070" s="10"/>
    </row>
    <row r="8071" spans="1:24" hidden="1" x14ac:dyDescent="0.2">
      <c r="A8071" s="3">
        <v>45567</v>
      </c>
      <c r="B8071" s="9">
        <v>-65.900000000000006</v>
      </c>
      <c r="C8071" s="9" t="s">
        <v>27</v>
      </c>
      <c r="D8071" s="9" t="s">
        <v>28</v>
      </c>
      <c r="E8071" s="9" t="s">
        <v>79</v>
      </c>
      <c r="F8071" s="9" t="s">
        <v>8</v>
      </c>
      <c r="G8071" s="10"/>
      <c r="H8071" s="9" t="s">
        <v>3744</v>
      </c>
      <c r="I8071" s="10"/>
      <c r="J8071" s="10"/>
      <c r="K8071" s="10"/>
      <c r="L8071" s="10"/>
      <c r="M8071" s="10"/>
      <c r="N8071" s="10"/>
      <c r="O8071" s="10"/>
      <c r="P8071" s="10"/>
      <c r="Q8071" s="10"/>
      <c r="R8071" s="10"/>
      <c r="S8071" s="10"/>
      <c r="T8071" s="10"/>
      <c r="U8071" s="10"/>
      <c r="V8071" s="10"/>
      <c r="W8071" s="10"/>
      <c r="X8071" s="10"/>
    </row>
    <row r="8072" spans="1:24" hidden="1" x14ac:dyDescent="0.2">
      <c r="A8072" s="3">
        <v>45567</v>
      </c>
      <c r="B8072" s="9">
        <v>-34.25</v>
      </c>
      <c r="C8072" s="9" t="s">
        <v>27</v>
      </c>
      <c r="D8072" s="9" t="s">
        <v>28</v>
      </c>
      <c r="E8072" s="9" t="s">
        <v>79</v>
      </c>
      <c r="F8072" s="9" t="s">
        <v>8</v>
      </c>
      <c r="G8072" s="10"/>
      <c r="H8072" s="9" t="s">
        <v>3744</v>
      </c>
      <c r="I8072" s="10"/>
      <c r="J8072" s="10"/>
      <c r="K8072" s="10"/>
      <c r="L8072" s="10"/>
      <c r="M8072" s="10"/>
      <c r="N8072" s="10"/>
      <c r="O8072" s="10"/>
      <c r="P8072" s="10"/>
      <c r="Q8072" s="10"/>
      <c r="R8072" s="10"/>
      <c r="S8072" s="10"/>
      <c r="T8072" s="10"/>
      <c r="U8072" s="10"/>
      <c r="V8072" s="10"/>
      <c r="W8072" s="10"/>
      <c r="X8072" s="10"/>
    </row>
    <row r="8073" spans="1:24" hidden="1" x14ac:dyDescent="0.2">
      <c r="A8073" s="3">
        <v>45568</v>
      </c>
      <c r="B8073" s="9">
        <v>-29</v>
      </c>
      <c r="C8073" s="9" t="s">
        <v>27</v>
      </c>
      <c r="D8073" s="9" t="s">
        <v>28</v>
      </c>
      <c r="E8073" s="9" t="s">
        <v>79</v>
      </c>
      <c r="F8073" s="9" t="s">
        <v>8</v>
      </c>
      <c r="G8073" s="10"/>
      <c r="H8073" s="9" t="s">
        <v>3744</v>
      </c>
      <c r="I8073" s="10"/>
      <c r="J8073" s="10"/>
      <c r="K8073" s="10"/>
      <c r="L8073" s="10"/>
      <c r="M8073" s="10"/>
      <c r="N8073" s="10"/>
      <c r="O8073" s="10"/>
      <c r="P8073" s="10"/>
      <c r="Q8073" s="10"/>
      <c r="R8073" s="10"/>
      <c r="S8073" s="10"/>
      <c r="T8073" s="10"/>
      <c r="U8073" s="10"/>
      <c r="V8073" s="10"/>
      <c r="W8073" s="10"/>
      <c r="X8073" s="10"/>
    </row>
    <row r="8074" spans="1:24" hidden="1" x14ac:dyDescent="0.2">
      <c r="A8074" s="3">
        <v>45572</v>
      </c>
      <c r="B8074" s="9">
        <v>-75.44</v>
      </c>
      <c r="C8074" s="9" t="s">
        <v>27</v>
      </c>
      <c r="D8074" s="9" t="s">
        <v>28</v>
      </c>
      <c r="E8074" s="9" t="s">
        <v>79</v>
      </c>
      <c r="F8074" s="9" t="s">
        <v>8</v>
      </c>
      <c r="G8074" s="10"/>
      <c r="H8074" s="9" t="s">
        <v>3744</v>
      </c>
      <c r="I8074" s="10"/>
      <c r="J8074" s="10"/>
      <c r="K8074" s="10"/>
      <c r="L8074" s="10"/>
      <c r="M8074" s="10"/>
      <c r="N8074" s="10"/>
      <c r="O8074" s="10"/>
      <c r="P8074" s="10"/>
      <c r="Q8074" s="10"/>
      <c r="R8074" s="10"/>
      <c r="S8074" s="10"/>
      <c r="T8074" s="10"/>
      <c r="U8074" s="10"/>
      <c r="V8074" s="10"/>
      <c r="W8074" s="10"/>
      <c r="X8074" s="10"/>
    </row>
    <row r="8075" spans="1:24" hidden="1" x14ac:dyDescent="0.2">
      <c r="A8075" s="3">
        <v>45572</v>
      </c>
      <c r="B8075" s="9">
        <v>-11.15</v>
      </c>
      <c r="C8075" s="9" t="s">
        <v>27</v>
      </c>
      <c r="D8075" s="9" t="s">
        <v>28</v>
      </c>
      <c r="E8075" s="9" t="s">
        <v>79</v>
      </c>
      <c r="F8075" s="9" t="s">
        <v>8</v>
      </c>
      <c r="G8075" s="10"/>
      <c r="H8075" s="9" t="s">
        <v>3744</v>
      </c>
      <c r="I8075" s="10"/>
      <c r="J8075" s="10"/>
      <c r="K8075" s="10"/>
      <c r="L8075" s="10"/>
      <c r="M8075" s="10"/>
      <c r="N8075" s="10"/>
      <c r="O8075" s="10"/>
      <c r="P8075" s="10"/>
      <c r="Q8075" s="10"/>
      <c r="R8075" s="10"/>
      <c r="S8075" s="10"/>
      <c r="T8075" s="10"/>
      <c r="U8075" s="10"/>
      <c r="V8075" s="10"/>
      <c r="W8075" s="10"/>
      <c r="X8075" s="10"/>
    </row>
    <row r="8076" spans="1:24" hidden="1" x14ac:dyDescent="0.2">
      <c r="A8076" s="3">
        <v>45573</v>
      </c>
      <c r="B8076" s="9">
        <v>-123.04</v>
      </c>
      <c r="C8076" s="9" t="s">
        <v>27</v>
      </c>
      <c r="D8076" s="9" t="s">
        <v>28</v>
      </c>
      <c r="E8076" s="9" t="s">
        <v>79</v>
      </c>
      <c r="F8076" s="9" t="s">
        <v>8</v>
      </c>
      <c r="G8076" s="10"/>
      <c r="H8076" s="9" t="s">
        <v>3744</v>
      </c>
      <c r="I8076" s="10"/>
      <c r="J8076" s="10"/>
      <c r="K8076" s="10"/>
      <c r="L8076" s="10"/>
      <c r="M8076" s="10"/>
      <c r="N8076" s="10"/>
      <c r="O8076" s="10"/>
      <c r="P8076" s="10"/>
      <c r="Q8076" s="10"/>
      <c r="R8076" s="10"/>
      <c r="S8076" s="10"/>
      <c r="T8076" s="10"/>
      <c r="U8076" s="10"/>
      <c r="V8076" s="10"/>
      <c r="W8076" s="10"/>
      <c r="X8076" s="10"/>
    </row>
    <row r="8077" spans="1:24" hidden="1" x14ac:dyDescent="0.2">
      <c r="A8077" s="3">
        <v>45574</v>
      </c>
      <c r="B8077" s="9">
        <v>-62</v>
      </c>
      <c r="C8077" s="9" t="s">
        <v>27</v>
      </c>
      <c r="D8077" s="9" t="s">
        <v>28</v>
      </c>
      <c r="E8077" s="9" t="s">
        <v>79</v>
      </c>
      <c r="F8077" s="9" t="s">
        <v>8</v>
      </c>
      <c r="G8077" s="10"/>
      <c r="H8077" s="9" t="s">
        <v>3744</v>
      </c>
      <c r="I8077" s="10"/>
      <c r="J8077" s="10"/>
      <c r="K8077" s="10"/>
      <c r="L8077" s="10"/>
      <c r="M8077" s="10"/>
      <c r="N8077" s="10"/>
      <c r="O8077" s="10"/>
      <c r="P8077" s="10"/>
      <c r="Q8077" s="10"/>
      <c r="R8077" s="10"/>
      <c r="S8077" s="10"/>
      <c r="T8077" s="10"/>
      <c r="U8077" s="10"/>
      <c r="V8077" s="10"/>
      <c r="W8077" s="10"/>
      <c r="X8077" s="10"/>
    </row>
    <row r="8078" spans="1:24" hidden="1" x14ac:dyDescent="0.2">
      <c r="A8078" s="3">
        <v>45576</v>
      </c>
      <c r="B8078" s="9">
        <v>-42.7</v>
      </c>
      <c r="C8078" s="9" t="s">
        <v>27</v>
      </c>
      <c r="D8078" s="9" t="s">
        <v>28</v>
      </c>
      <c r="E8078" s="9" t="s">
        <v>79</v>
      </c>
      <c r="F8078" s="9" t="s">
        <v>8</v>
      </c>
      <c r="G8078" s="10"/>
      <c r="H8078" s="9" t="s">
        <v>3744</v>
      </c>
      <c r="I8078" s="10"/>
      <c r="J8078" s="10"/>
      <c r="K8078" s="10"/>
      <c r="L8078" s="10"/>
      <c r="M8078" s="10"/>
      <c r="N8078" s="10"/>
      <c r="O8078" s="10"/>
      <c r="P8078" s="10"/>
      <c r="Q8078" s="10"/>
      <c r="R8078" s="10"/>
      <c r="S8078" s="10"/>
      <c r="T8078" s="10"/>
      <c r="U8078" s="10"/>
      <c r="V8078" s="10"/>
      <c r="W8078" s="10"/>
      <c r="X8078" s="10"/>
    </row>
    <row r="8079" spans="1:24" hidden="1" x14ac:dyDescent="0.2">
      <c r="A8079" s="3">
        <v>45576</v>
      </c>
      <c r="B8079" s="9">
        <v>-31.15</v>
      </c>
      <c r="C8079" s="9" t="s">
        <v>27</v>
      </c>
      <c r="D8079" s="9" t="s">
        <v>28</v>
      </c>
      <c r="E8079" s="9" t="s">
        <v>79</v>
      </c>
      <c r="F8079" s="9" t="s">
        <v>8</v>
      </c>
      <c r="G8079" s="10"/>
      <c r="H8079" s="9" t="s">
        <v>3744</v>
      </c>
      <c r="I8079" s="10"/>
      <c r="J8079" s="10"/>
      <c r="K8079" s="10"/>
      <c r="L8079" s="10"/>
      <c r="M8079" s="10"/>
      <c r="N8079" s="10"/>
      <c r="O8079" s="10"/>
      <c r="P8079" s="10"/>
      <c r="Q8079" s="10"/>
      <c r="R8079" s="10"/>
      <c r="S8079" s="10"/>
      <c r="T8079" s="10"/>
      <c r="U8079" s="10"/>
      <c r="V8079" s="10"/>
      <c r="W8079" s="10"/>
      <c r="X8079" s="10"/>
    </row>
    <row r="8080" spans="1:24" hidden="1" x14ac:dyDescent="0.2">
      <c r="A8080" s="3">
        <v>45579</v>
      </c>
      <c r="B8080" s="9">
        <v>-92.73</v>
      </c>
      <c r="C8080" s="9" t="s">
        <v>27</v>
      </c>
      <c r="D8080" s="9" t="s">
        <v>28</v>
      </c>
      <c r="E8080" s="9" t="s">
        <v>79</v>
      </c>
      <c r="F8080" s="9" t="s">
        <v>8</v>
      </c>
      <c r="G8080" s="10"/>
      <c r="H8080" s="9" t="s">
        <v>3744</v>
      </c>
      <c r="I8080" s="10"/>
      <c r="J8080" s="10"/>
      <c r="K8080" s="10"/>
      <c r="L8080" s="10"/>
      <c r="M8080" s="10"/>
      <c r="N8080" s="10"/>
      <c r="O8080" s="10"/>
      <c r="P8080" s="10"/>
      <c r="Q8080" s="10"/>
      <c r="R8080" s="10"/>
      <c r="S8080" s="10"/>
      <c r="T8080" s="10"/>
      <c r="U8080" s="10"/>
      <c r="V8080" s="10"/>
      <c r="W8080" s="10"/>
      <c r="X8080" s="10"/>
    </row>
    <row r="8081" spans="1:24" hidden="1" x14ac:dyDescent="0.2">
      <c r="A8081" s="3">
        <v>45579</v>
      </c>
      <c r="B8081" s="9">
        <v>-78.94</v>
      </c>
      <c r="C8081" s="9" t="s">
        <v>27</v>
      </c>
      <c r="D8081" s="9" t="s">
        <v>28</v>
      </c>
      <c r="E8081" s="9" t="s">
        <v>79</v>
      </c>
      <c r="F8081" s="9" t="s">
        <v>8</v>
      </c>
      <c r="G8081" s="10"/>
      <c r="H8081" s="9" t="s">
        <v>3744</v>
      </c>
      <c r="I8081" s="10"/>
      <c r="J8081" s="10"/>
      <c r="K8081" s="10"/>
      <c r="L8081" s="10"/>
      <c r="M8081" s="10"/>
      <c r="N8081" s="10"/>
      <c r="O8081" s="10"/>
      <c r="P8081" s="10"/>
      <c r="Q8081" s="10"/>
      <c r="R8081" s="10"/>
      <c r="S8081" s="10"/>
      <c r="T8081" s="10"/>
      <c r="U8081" s="10"/>
      <c r="V8081" s="10"/>
      <c r="W8081" s="10"/>
      <c r="X8081" s="10"/>
    </row>
    <row r="8082" spans="1:24" hidden="1" x14ac:dyDescent="0.2">
      <c r="A8082" s="3">
        <v>45580</v>
      </c>
      <c r="B8082" s="9">
        <v>-26.95</v>
      </c>
      <c r="C8082" s="9" t="s">
        <v>27</v>
      </c>
      <c r="D8082" s="9" t="s">
        <v>28</v>
      </c>
      <c r="E8082" s="9" t="s">
        <v>79</v>
      </c>
      <c r="F8082" s="9" t="s">
        <v>8</v>
      </c>
      <c r="G8082" s="10"/>
      <c r="H8082" s="9" t="s">
        <v>3744</v>
      </c>
      <c r="I8082" s="10"/>
      <c r="J8082" s="10"/>
      <c r="K8082" s="10"/>
      <c r="L8082" s="10"/>
      <c r="M8082" s="10"/>
      <c r="N8082" s="10"/>
      <c r="O8082" s="10"/>
      <c r="P8082" s="10"/>
      <c r="Q8082" s="10"/>
      <c r="R8082" s="10"/>
      <c r="S8082" s="10"/>
      <c r="T8082" s="10"/>
      <c r="U8082" s="10"/>
      <c r="V8082" s="10"/>
      <c r="W8082" s="10"/>
      <c r="X8082" s="10"/>
    </row>
    <row r="8083" spans="1:24" hidden="1" x14ac:dyDescent="0.2">
      <c r="A8083" s="3">
        <v>45581</v>
      </c>
      <c r="B8083" s="9">
        <v>-121.6</v>
      </c>
      <c r="C8083" s="9" t="s">
        <v>27</v>
      </c>
      <c r="D8083" s="9" t="s">
        <v>28</v>
      </c>
      <c r="E8083" s="9" t="s">
        <v>79</v>
      </c>
      <c r="F8083" s="9" t="s">
        <v>8</v>
      </c>
      <c r="G8083" s="10"/>
      <c r="H8083" s="9" t="s">
        <v>3744</v>
      </c>
      <c r="I8083" s="10"/>
      <c r="J8083" s="10"/>
      <c r="K8083" s="10"/>
      <c r="L8083" s="10"/>
      <c r="M8083" s="10"/>
      <c r="N8083" s="10"/>
      <c r="O8083" s="10"/>
      <c r="P8083" s="10"/>
      <c r="Q8083" s="10"/>
      <c r="R8083" s="10"/>
      <c r="S8083" s="10"/>
      <c r="T8083" s="10"/>
      <c r="U8083" s="10"/>
      <c r="V8083" s="10"/>
      <c r="W8083" s="10"/>
      <c r="X8083" s="10"/>
    </row>
    <row r="8084" spans="1:24" hidden="1" x14ac:dyDescent="0.2">
      <c r="A8084" s="3">
        <v>45583</v>
      </c>
      <c r="B8084" s="9">
        <v>-30.53</v>
      </c>
      <c r="C8084" s="9" t="s">
        <v>27</v>
      </c>
      <c r="D8084" s="9" t="s">
        <v>28</v>
      </c>
      <c r="E8084" s="9" t="s">
        <v>79</v>
      </c>
      <c r="F8084" s="9" t="s">
        <v>8</v>
      </c>
      <c r="G8084" s="10"/>
      <c r="H8084" s="9" t="s">
        <v>3744</v>
      </c>
      <c r="I8084" s="10"/>
      <c r="J8084" s="10"/>
      <c r="K8084" s="10"/>
      <c r="L8084" s="10"/>
      <c r="M8084" s="10"/>
      <c r="N8084" s="10"/>
      <c r="O8084" s="10"/>
      <c r="P8084" s="10"/>
      <c r="Q8084" s="10"/>
      <c r="R8084" s="10"/>
      <c r="S8084" s="10"/>
      <c r="T8084" s="10"/>
      <c r="U8084" s="10"/>
      <c r="V8084" s="10"/>
      <c r="W8084" s="10"/>
      <c r="X8084" s="10"/>
    </row>
    <row r="8085" spans="1:24" hidden="1" x14ac:dyDescent="0.2">
      <c r="A8085" s="3">
        <v>45583</v>
      </c>
      <c r="B8085" s="9">
        <v>-20.7</v>
      </c>
      <c r="C8085" s="9" t="s">
        <v>27</v>
      </c>
      <c r="D8085" s="9" t="s">
        <v>28</v>
      </c>
      <c r="E8085" s="9" t="s">
        <v>79</v>
      </c>
      <c r="F8085" s="9" t="s">
        <v>8</v>
      </c>
      <c r="G8085" s="10"/>
      <c r="H8085" s="9" t="s">
        <v>3744</v>
      </c>
      <c r="I8085" s="10"/>
      <c r="J8085" s="10"/>
      <c r="K8085" s="10"/>
      <c r="L8085" s="10"/>
      <c r="M8085" s="10"/>
      <c r="N8085" s="10"/>
      <c r="O8085" s="10"/>
      <c r="P8085" s="10"/>
      <c r="Q8085" s="10"/>
      <c r="R8085" s="10"/>
      <c r="S8085" s="10"/>
      <c r="T8085" s="10"/>
      <c r="U8085" s="10"/>
      <c r="V8085" s="10"/>
      <c r="W8085" s="10"/>
      <c r="X8085" s="10"/>
    </row>
    <row r="8086" spans="1:24" hidden="1" x14ac:dyDescent="0.2">
      <c r="A8086" s="3">
        <v>45586</v>
      </c>
      <c r="B8086" s="9">
        <v>-55.71</v>
      </c>
      <c r="C8086" s="9" t="s">
        <v>27</v>
      </c>
      <c r="D8086" s="9" t="s">
        <v>28</v>
      </c>
      <c r="E8086" s="9" t="s">
        <v>79</v>
      </c>
      <c r="F8086" s="9" t="s">
        <v>8</v>
      </c>
      <c r="G8086" s="10"/>
      <c r="H8086" s="9" t="s">
        <v>3744</v>
      </c>
      <c r="I8086" s="10"/>
      <c r="J8086" s="10"/>
      <c r="K8086" s="10"/>
      <c r="L8086" s="10"/>
      <c r="M8086" s="10"/>
      <c r="N8086" s="10"/>
      <c r="O8086" s="10"/>
      <c r="P8086" s="10"/>
      <c r="Q8086" s="10"/>
      <c r="R8086" s="10"/>
      <c r="S8086" s="10"/>
      <c r="T8086" s="10"/>
      <c r="U8086" s="10"/>
      <c r="V8086" s="10"/>
      <c r="W8086" s="10"/>
      <c r="X8086" s="10"/>
    </row>
    <row r="8087" spans="1:24" hidden="1" x14ac:dyDescent="0.2">
      <c r="A8087" s="3">
        <v>45586</v>
      </c>
      <c r="B8087" s="9">
        <v>-39.200000000000003</v>
      </c>
      <c r="C8087" s="9" t="s">
        <v>27</v>
      </c>
      <c r="D8087" s="9" t="s">
        <v>28</v>
      </c>
      <c r="E8087" s="9" t="s">
        <v>79</v>
      </c>
      <c r="F8087" s="9" t="s">
        <v>8</v>
      </c>
      <c r="G8087" s="10"/>
      <c r="H8087" s="9" t="s">
        <v>3744</v>
      </c>
      <c r="I8087" s="10"/>
      <c r="J8087" s="10"/>
      <c r="K8087" s="10"/>
      <c r="L8087" s="10"/>
      <c r="M8087" s="10"/>
      <c r="N8087" s="10"/>
      <c r="O8087" s="10"/>
      <c r="P8087" s="10"/>
      <c r="Q8087" s="10"/>
      <c r="R8087" s="10"/>
      <c r="S8087" s="10"/>
      <c r="T8087" s="10"/>
      <c r="U8087" s="10"/>
      <c r="V8087" s="10"/>
      <c r="W8087" s="10"/>
      <c r="X8087" s="10"/>
    </row>
    <row r="8088" spans="1:24" hidden="1" x14ac:dyDescent="0.2">
      <c r="A8088" s="3">
        <v>45586</v>
      </c>
      <c r="B8088" s="9">
        <v>-35.200000000000003</v>
      </c>
      <c r="C8088" s="9" t="s">
        <v>27</v>
      </c>
      <c r="D8088" s="9" t="s">
        <v>28</v>
      </c>
      <c r="E8088" s="9" t="s">
        <v>79</v>
      </c>
      <c r="F8088" s="9" t="s">
        <v>8</v>
      </c>
      <c r="G8088" s="10"/>
      <c r="H8088" s="9" t="s">
        <v>3744</v>
      </c>
      <c r="I8088" s="10"/>
      <c r="J8088" s="10"/>
      <c r="K8088" s="10"/>
      <c r="L8088" s="10"/>
      <c r="M8088" s="10"/>
      <c r="N8088" s="10"/>
      <c r="O8088" s="10"/>
      <c r="P8088" s="10"/>
      <c r="Q8088" s="10"/>
      <c r="R8088" s="10"/>
      <c r="S8088" s="10"/>
      <c r="T8088" s="10"/>
      <c r="U8088" s="10"/>
      <c r="V8088" s="10"/>
      <c r="W8088" s="10"/>
      <c r="X8088" s="10"/>
    </row>
    <row r="8089" spans="1:24" hidden="1" x14ac:dyDescent="0.2">
      <c r="A8089" s="3">
        <v>45586</v>
      </c>
      <c r="B8089" s="9">
        <v>-7.95</v>
      </c>
      <c r="C8089" s="9" t="s">
        <v>27</v>
      </c>
      <c r="D8089" s="9" t="s">
        <v>28</v>
      </c>
      <c r="E8089" s="9" t="s">
        <v>79</v>
      </c>
      <c r="F8089" s="9" t="s">
        <v>8</v>
      </c>
      <c r="G8089" s="10"/>
      <c r="H8089" s="9" t="s">
        <v>3744</v>
      </c>
      <c r="I8089" s="10"/>
      <c r="J8089" s="10"/>
      <c r="K8089" s="10"/>
      <c r="L8089" s="10"/>
      <c r="M8089" s="10"/>
      <c r="N8089" s="10"/>
      <c r="O8089" s="10"/>
      <c r="P8089" s="10"/>
      <c r="Q8089" s="10"/>
      <c r="R8089" s="10"/>
      <c r="S8089" s="10"/>
      <c r="T8089" s="10"/>
      <c r="U8089" s="10"/>
      <c r="V8089" s="10"/>
      <c r="W8089" s="10"/>
      <c r="X8089" s="10"/>
    </row>
    <row r="8090" spans="1:24" hidden="1" x14ac:dyDescent="0.2">
      <c r="A8090" s="3">
        <v>45587</v>
      </c>
      <c r="B8090" s="9">
        <v>-27.39</v>
      </c>
      <c r="C8090" s="9" t="s">
        <v>27</v>
      </c>
      <c r="D8090" s="9" t="s">
        <v>28</v>
      </c>
      <c r="E8090" s="9" t="s">
        <v>79</v>
      </c>
      <c r="F8090" s="9" t="s">
        <v>8</v>
      </c>
      <c r="G8090" s="10"/>
      <c r="H8090" s="9" t="s">
        <v>3744</v>
      </c>
      <c r="I8090" s="10"/>
      <c r="J8090" s="10"/>
      <c r="K8090" s="10"/>
      <c r="L8090" s="10"/>
      <c r="M8090" s="10"/>
      <c r="N8090" s="10"/>
      <c r="O8090" s="10"/>
      <c r="P8090" s="10"/>
      <c r="Q8090" s="10"/>
      <c r="R8090" s="10"/>
      <c r="S8090" s="10"/>
      <c r="T8090" s="10"/>
      <c r="U8090" s="10"/>
      <c r="V8090" s="10"/>
      <c r="W8090" s="10"/>
      <c r="X8090" s="10"/>
    </row>
    <row r="8091" spans="1:24" hidden="1" x14ac:dyDescent="0.2">
      <c r="A8091" s="3">
        <v>45589</v>
      </c>
      <c r="B8091" s="9">
        <v>-129.36000000000001</v>
      </c>
      <c r="C8091" s="9" t="s">
        <v>27</v>
      </c>
      <c r="D8091" s="9" t="s">
        <v>28</v>
      </c>
      <c r="E8091" s="9" t="s">
        <v>79</v>
      </c>
      <c r="F8091" s="9" t="s">
        <v>8</v>
      </c>
      <c r="G8091" s="10"/>
      <c r="H8091" s="9" t="s">
        <v>3744</v>
      </c>
      <c r="I8091" s="10"/>
      <c r="J8091" s="10"/>
      <c r="K8091" s="10"/>
      <c r="L8091" s="10"/>
      <c r="M8091" s="10"/>
      <c r="N8091" s="10"/>
      <c r="O8091" s="10"/>
      <c r="P8091" s="10"/>
      <c r="Q8091" s="10"/>
      <c r="R8091" s="10"/>
      <c r="S8091" s="10"/>
      <c r="T8091" s="10"/>
      <c r="U8091" s="10"/>
      <c r="V8091" s="10"/>
      <c r="W8091" s="10"/>
      <c r="X8091" s="10"/>
    </row>
    <row r="8092" spans="1:24" hidden="1" x14ac:dyDescent="0.2">
      <c r="A8092" s="3">
        <v>45590</v>
      </c>
      <c r="B8092" s="9">
        <v>-92.97</v>
      </c>
      <c r="C8092" s="9" t="s">
        <v>27</v>
      </c>
      <c r="D8092" s="9" t="s">
        <v>28</v>
      </c>
      <c r="E8092" s="9" t="s">
        <v>79</v>
      </c>
      <c r="F8092" s="9" t="s">
        <v>8</v>
      </c>
      <c r="G8092" s="10"/>
      <c r="H8092" s="9" t="s">
        <v>3744</v>
      </c>
      <c r="I8092" s="10"/>
      <c r="J8092" s="10"/>
      <c r="K8092" s="10"/>
      <c r="L8092" s="10"/>
      <c r="M8092" s="10"/>
      <c r="N8092" s="10"/>
      <c r="O8092" s="10"/>
      <c r="P8092" s="10"/>
      <c r="Q8092" s="10"/>
      <c r="R8092" s="10"/>
      <c r="S8092" s="10"/>
      <c r="T8092" s="10"/>
      <c r="U8092" s="10"/>
      <c r="V8092" s="10"/>
      <c r="W8092" s="10"/>
      <c r="X8092" s="10"/>
    </row>
    <row r="8093" spans="1:24" hidden="1" x14ac:dyDescent="0.2">
      <c r="A8093" s="3">
        <v>45594</v>
      </c>
      <c r="B8093" s="9">
        <v>-20</v>
      </c>
      <c r="C8093" s="9" t="s">
        <v>27</v>
      </c>
      <c r="D8093" s="9" t="s">
        <v>28</v>
      </c>
      <c r="E8093" s="9" t="s">
        <v>79</v>
      </c>
      <c r="F8093" s="9" t="s">
        <v>8</v>
      </c>
      <c r="G8093" s="10"/>
      <c r="H8093" s="9" t="s">
        <v>3744</v>
      </c>
      <c r="I8093" s="10"/>
      <c r="J8093" s="10"/>
      <c r="K8093" s="10"/>
      <c r="L8093" s="10"/>
      <c r="M8093" s="10"/>
      <c r="N8093" s="10"/>
      <c r="O8093" s="10"/>
      <c r="P8093" s="10"/>
      <c r="Q8093" s="10"/>
      <c r="R8093" s="10"/>
      <c r="S8093" s="10"/>
      <c r="T8093" s="10"/>
      <c r="U8093" s="10"/>
      <c r="V8093" s="10"/>
      <c r="W8093" s="10"/>
      <c r="X8093" s="10"/>
    </row>
    <row r="8094" spans="1:24" hidden="1" x14ac:dyDescent="0.2">
      <c r="A8094" s="3">
        <v>45594</v>
      </c>
      <c r="B8094" s="9">
        <v>-8.15</v>
      </c>
      <c r="C8094" s="9" t="s">
        <v>27</v>
      </c>
      <c r="D8094" s="9" t="s">
        <v>28</v>
      </c>
      <c r="E8094" s="9" t="s">
        <v>79</v>
      </c>
      <c r="F8094" s="9" t="s">
        <v>8</v>
      </c>
      <c r="G8094" s="10"/>
      <c r="H8094" s="9" t="s">
        <v>3744</v>
      </c>
      <c r="I8094" s="10"/>
      <c r="J8094" s="10"/>
      <c r="K8094" s="10"/>
      <c r="L8094" s="10"/>
      <c r="M8094" s="10"/>
      <c r="N8094" s="10"/>
      <c r="O8094" s="10"/>
      <c r="P8094" s="10"/>
      <c r="Q8094" s="10"/>
      <c r="R8094" s="10"/>
      <c r="S8094" s="10"/>
      <c r="T8094" s="10"/>
      <c r="U8094" s="10"/>
      <c r="V8094" s="10"/>
      <c r="W8094" s="10"/>
      <c r="X8094" s="10"/>
    </row>
    <row r="8095" spans="1:24" hidden="1" x14ac:dyDescent="0.2">
      <c r="A8095" s="3">
        <v>45596</v>
      </c>
      <c r="B8095" s="9">
        <v>-52.57</v>
      </c>
      <c r="C8095" s="9" t="s">
        <v>27</v>
      </c>
      <c r="D8095" s="9" t="s">
        <v>28</v>
      </c>
      <c r="E8095" s="9" t="s">
        <v>79</v>
      </c>
      <c r="F8095" s="9" t="s">
        <v>8</v>
      </c>
      <c r="G8095" s="10"/>
      <c r="H8095" s="9" t="s">
        <v>3744</v>
      </c>
      <c r="I8095" s="10"/>
      <c r="J8095" s="10"/>
      <c r="K8095" s="10"/>
      <c r="L8095" s="10"/>
      <c r="M8095" s="10"/>
      <c r="N8095" s="10"/>
      <c r="O8095" s="10"/>
      <c r="P8095" s="10"/>
      <c r="Q8095" s="10"/>
      <c r="R8095" s="10"/>
      <c r="S8095" s="10"/>
      <c r="T8095" s="10"/>
      <c r="U8095" s="10"/>
      <c r="V8095" s="10"/>
      <c r="W8095" s="10"/>
      <c r="X8095" s="10"/>
    </row>
    <row r="8096" spans="1:24" hidden="1" x14ac:dyDescent="0.2">
      <c r="A8096" s="3">
        <v>45597</v>
      </c>
      <c r="B8096" s="9">
        <v>-43.22</v>
      </c>
      <c r="C8096" s="9" t="s">
        <v>27</v>
      </c>
      <c r="D8096" s="9" t="s">
        <v>28</v>
      </c>
      <c r="E8096" s="9" t="s">
        <v>79</v>
      </c>
      <c r="F8096" s="9" t="s">
        <v>8</v>
      </c>
      <c r="G8096" s="10"/>
      <c r="H8096" s="9" t="s">
        <v>3744</v>
      </c>
      <c r="I8096" s="10"/>
      <c r="J8096" s="10"/>
      <c r="K8096" s="10"/>
      <c r="L8096" s="10"/>
      <c r="M8096" s="10"/>
      <c r="N8096" s="10"/>
      <c r="O8096" s="10"/>
      <c r="P8096" s="10"/>
      <c r="Q8096" s="10"/>
      <c r="R8096" s="10"/>
      <c r="S8096" s="10"/>
      <c r="T8096" s="10"/>
      <c r="U8096" s="10"/>
      <c r="V8096" s="10"/>
      <c r="W8096" s="10"/>
      <c r="X8096" s="10"/>
    </row>
    <row r="8097" spans="1:24" hidden="1" x14ac:dyDescent="0.2">
      <c r="A8097" s="3">
        <v>45600</v>
      </c>
      <c r="B8097" s="9">
        <v>-119.02</v>
      </c>
      <c r="C8097" s="9" t="s">
        <v>27</v>
      </c>
      <c r="D8097" s="9" t="s">
        <v>28</v>
      </c>
      <c r="E8097" s="9" t="s">
        <v>79</v>
      </c>
      <c r="F8097" s="9" t="s">
        <v>8</v>
      </c>
      <c r="G8097" s="10"/>
      <c r="H8097" s="9" t="s">
        <v>3744</v>
      </c>
      <c r="I8097" s="10"/>
      <c r="J8097" s="10"/>
      <c r="K8097" s="10"/>
      <c r="L8097" s="10"/>
      <c r="M8097" s="10"/>
      <c r="N8097" s="10"/>
      <c r="O8097" s="10"/>
      <c r="P8097" s="10"/>
      <c r="Q8097" s="10"/>
      <c r="R8097" s="10"/>
      <c r="S8097" s="10"/>
      <c r="T8097" s="10"/>
      <c r="U8097" s="10"/>
      <c r="V8097" s="10"/>
      <c r="W8097" s="10"/>
      <c r="X8097" s="10"/>
    </row>
    <row r="8098" spans="1:24" hidden="1" x14ac:dyDescent="0.2">
      <c r="A8098" s="3">
        <v>45600</v>
      </c>
      <c r="B8098" s="9">
        <v>-107.04</v>
      </c>
      <c r="C8098" s="9" t="s">
        <v>27</v>
      </c>
      <c r="D8098" s="9" t="s">
        <v>28</v>
      </c>
      <c r="E8098" s="9" t="s">
        <v>79</v>
      </c>
      <c r="F8098" s="9" t="s">
        <v>8</v>
      </c>
      <c r="G8098" s="10"/>
      <c r="H8098" s="9" t="s">
        <v>3744</v>
      </c>
      <c r="I8098" s="10"/>
      <c r="J8098" s="10"/>
      <c r="K8098" s="10"/>
      <c r="L8098" s="10"/>
      <c r="M8098" s="10"/>
      <c r="N8098" s="10"/>
      <c r="O8098" s="10"/>
      <c r="P8098" s="10"/>
      <c r="Q8098" s="10"/>
      <c r="R8098" s="10"/>
      <c r="S8098" s="10"/>
      <c r="T8098" s="10"/>
      <c r="U8098" s="10"/>
      <c r="V8098" s="10"/>
      <c r="W8098" s="10"/>
      <c r="X8098" s="10"/>
    </row>
    <row r="8099" spans="1:24" hidden="1" x14ac:dyDescent="0.2">
      <c r="A8099" s="3">
        <v>45601</v>
      </c>
      <c r="B8099" s="9">
        <v>-30.2</v>
      </c>
      <c r="C8099" s="9" t="s">
        <v>27</v>
      </c>
      <c r="D8099" s="9" t="s">
        <v>28</v>
      </c>
      <c r="E8099" s="9" t="s">
        <v>79</v>
      </c>
      <c r="F8099" s="9" t="s">
        <v>8</v>
      </c>
      <c r="G8099" s="10"/>
      <c r="H8099" s="9" t="s">
        <v>3744</v>
      </c>
      <c r="I8099" s="10"/>
      <c r="J8099" s="10"/>
      <c r="K8099" s="10"/>
      <c r="L8099" s="10"/>
      <c r="M8099" s="10"/>
      <c r="N8099" s="10"/>
      <c r="O8099" s="10"/>
      <c r="P8099" s="10"/>
      <c r="Q8099" s="10"/>
      <c r="R8099" s="10"/>
      <c r="S8099" s="10"/>
      <c r="T8099" s="10"/>
      <c r="U8099" s="10"/>
      <c r="V8099" s="10"/>
      <c r="W8099" s="10"/>
      <c r="X8099" s="10"/>
    </row>
    <row r="8100" spans="1:24" hidden="1" x14ac:dyDescent="0.2">
      <c r="A8100" s="3">
        <v>45602</v>
      </c>
      <c r="B8100" s="9">
        <v>-18.36</v>
      </c>
      <c r="C8100" s="9" t="s">
        <v>27</v>
      </c>
      <c r="D8100" s="9" t="s">
        <v>28</v>
      </c>
      <c r="E8100" s="9" t="s">
        <v>79</v>
      </c>
      <c r="F8100" s="9" t="s">
        <v>8</v>
      </c>
      <c r="G8100" s="10"/>
      <c r="H8100" s="9" t="s">
        <v>3744</v>
      </c>
      <c r="I8100" s="10"/>
      <c r="J8100" s="10"/>
      <c r="K8100" s="10"/>
      <c r="L8100" s="10"/>
      <c r="M8100" s="10"/>
      <c r="N8100" s="10"/>
      <c r="O8100" s="10"/>
      <c r="P8100" s="10"/>
      <c r="Q8100" s="10"/>
      <c r="R8100" s="10"/>
      <c r="S8100" s="10"/>
      <c r="T8100" s="10"/>
      <c r="U8100" s="10"/>
      <c r="V8100" s="10"/>
      <c r="W8100" s="10"/>
      <c r="X8100" s="10"/>
    </row>
    <row r="8101" spans="1:24" hidden="1" x14ac:dyDescent="0.2">
      <c r="A8101" s="3">
        <v>45603</v>
      </c>
      <c r="B8101" s="9">
        <v>-108.05</v>
      </c>
      <c r="C8101" s="9" t="s">
        <v>27</v>
      </c>
      <c r="D8101" s="9" t="s">
        <v>28</v>
      </c>
      <c r="E8101" s="9" t="s">
        <v>79</v>
      </c>
      <c r="F8101" s="9" t="s">
        <v>8</v>
      </c>
      <c r="G8101" s="10"/>
      <c r="H8101" s="9" t="s">
        <v>3744</v>
      </c>
      <c r="I8101" s="10"/>
      <c r="J8101" s="10"/>
      <c r="K8101" s="10"/>
      <c r="L8101" s="10"/>
      <c r="M8101" s="10"/>
      <c r="N8101" s="10"/>
      <c r="O8101" s="10"/>
      <c r="P8101" s="10"/>
      <c r="Q8101" s="10"/>
      <c r="R8101" s="10"/>
      <c r="S8101" s="10"/>
      <c r="T8101" s="10"/>
      <c r="U8101" s="10"/>
      <c r="V8101" s="10"/>
      <c r="W8101" s="10"/>
      <c r="X8101" s="10"/>
    </row>
    <row r="8102" spans="1:24" hidden="1" x14ac:dyDescent="0.2">
      <c r="A8102" s="3">
        <v>45603</v>
      </c>
      <c r="B8102" s="9">
        <v>-35.549999999999997</v>
      </c>
      <c r="C8102" s="9" t="s">
        <v>27</v>
      </c>
      <c r="D8102" s="9" t="s">
        <v>28</v>
      </c>
      <c r="E8102" s="9" t="s">
        <v>79</v>
      </c>
      <c r="F8102" s="9" t="s">
        <v>8</v>
      </c>
      <c r="G8102" s="10"/>
      <c r="H8102" s="9" t="s">
        <v>3744</v>
      </c>
      <c r="I8102" s="10"/>
      <c r="J8102" s="10"/>
      <c r="K8102" s="10"/>
      <c r="L8102" s="10"/>
      <c r="M8102" s="10"/>
      <c r="N8102" s="10"/>
      <c r="O8102" s="10"/>
      <c r="P8102" s="10"/>
      <c r="Q8102" s="10"/>
      <c r="R8102" s="10"/>
      <c r="S8102" s="10"/>
      <c r="T8102" s="10"/>
      <c r="U8102" s="10"/>
      <c r="V8102" s="10"/>
      <c r="W8102" s="10"/>
      <c r="X8102" s="10"/>
    </row>
    <row r="8103" spans="1:24" hidden="1" x14ac:dyDescent="0.2">
      <c r="A8103" s="3">
        <v>45607</v>
      </c>
      <c r="B8103" s="9">
        <v>-76.260000000000005</v>
      </c>
      <c r="C8103" s="9" t="s">
        <v>27</v>
      </c>
      <c r="D8103" s="9" t="s">
        <v>28</v>
      </c>
      <c r="E8103" s="9" t="s">
        <v>79</v>
      </c>
      <c r="F8103" s="9" t="s">
        <v>8</v>
      </c>
      <c r="G8103" s="10"/>
      <c r="H8103" s="9" t="s">
        <v>3744</v>
      </c>
      <c r="I8103" s="10"/>
      <c r="J8103" s="10"/>
      <c r="K8103" s="10"/>
      <c r="L8103" s="10"/>
      <c r="M8103" s="10"/>
      <c r="N8103" s="10"/>
      <c r="O8103" s="10"/>
      <c r="P8103" s="10"/>
      <c r="Q8103" s="10"/>
      <c r="R8103" s="10"/>
      <c r="S8103" s="10"/>
      <c r="T8103" s="10"/>
      <c r="U8103" s="10"/>
      <c r="V8103" s="10"/>
      <c r="W8103" s="10"/>
      <c r="X8103" s="10"/>
    </row>
    <row r="8104" spans="1:24" hidden="1" x14ac:dyDescent="0.2">
      <c r="A8104" s="3">
        <v>45607</v>
      </c>
      <c r="B8104" s="9">
        <v>-33.15</v>
      </c>
      <c r="C8104" s="9" t="s">
        <v>27</v>
      </c>
      <c r="D8104" s="9" t="s">
        <v>28</v>
      </c>
      <c r="E8104" s="9" t="s">
        <v>79</v>
      </c>
      <c r="F8104" s="9" t="s">
        <v>8</v>
      </c>
      <c r="G8104" s="10"/>
      <c r="H8104" s="9" t="s">
        <v>3744</v>
      </c>
      <c r="I8104" s="10"/>
      <c r="J8104" s="10"/>
      <c r="K8104" s="10"/>
      <c r="L8104" s="10"/>
      <c r="M8104" s="10"/>
      <c r="N8104" s="10"/>
      <c r="O8104" s="10"/>
      <c r="P8104" s="10"/>
      <c r="Q8104" s="10"/>
      <c r="R8104" s="10"/>
      <c r="S8104" s="10"/>
      <c r="T8104" s="10"/>
      <c r="U8104" s="10"/>
      <c r="V8104" s="10"/>
      <c r="W8104" s="10"/>
      <c r="X8104" s="10"/>
    </row>
    <row r="8105" spans="1:24" hidden="1" x14ac:dyDescent="0.2">
      <c r="A8105" s="3">
        <v>45608</v>
      </c>
      <c r="B8105" s="9">
        <v>-53.6</v>
      </c>
      <c r="C8105" s="9" t="s">
        <v>27</v>
      </c>
      <c r="D8105" s="9" t="s">
        <v>28</v>
      </c>
      <c r="E8105" s="9" t="s">
        <v>79</v>
      </c>
      <c r="F8105" s="9" t="s">
        <v>8</v>
      </c>
      <c r="G8105" s="10"/>
      <c r="H8105" s="9" t="s">
        <v>3744</v>
      </c>
      <c r="I8105" s="10"/>
      <c r="J8105" s="10"/>
      <c r="K8105" s="10"/>
      <c r="L8105" s="10"/>
      <c r="M8105" s="10"/>
      <c r="N8105" s="10"/>
      <c r="O8105" s="10"/>
      <c r="P8105" s="10"/>
      <c r="Q8105" s="10"/>
      <c r="R8105" s="10"/>
      <c r="S8105" s="10"/>
      <c r="T8105" s="10"/>
      <c r="U8105" s="10"/>
      <c r="V8105" s="10"/>
      <c r="W8105" s="10"/>
      <c r="X8105" s="10"/>
    </row>
    <row r="8106" spans="1:24" hidden="1" x14ac:dyDescent="0.2">
      <c r="A8106" s="3">
        <v>45609</v>
      </c>
      <c r="B8106" s="9">
        <v>-37.6</v>
      </c>
      <c r="C8106" s="9" t="s">
        <v>27</v>
      </c>
      <c r="D8106" s="9" t="s">
        <v>28</v>
      </c>
      <c r="E8106" s="9" t="s">
        <v>79</v>
      </c>
      <c r="F8106" s="9" t="s">
        <v>8</v>
      </c>
      <c r="G8106" s="10"/>
      <c r="H8106" s="9" t="s">
        <v>3744</v>
      </c>
      <c r="I8106" s="10"/>
      <c r="J8106" s="10"/>
      <c r="K8106" s="10"/>
      <c r="L8106" s="10"/>
      <c r="M8106" s="10"/>
      <c r="N8106" s="10"/>
      <c r="O8106" s="10"/>
      <c r="P8106" s="10"/>
      <c r="Q8106" s="10"/>
      <c r="R8106" s="10"/>
      <c r="S8106" s="10"/>
      <c r="T8106" s="10"/>
      <c r="U8106" s="10"/>
      <c r="V8106" s="10"/>
      <c r="W8106" s="10"/>
      <c r="X8106" s="10"/>
    </row>
    <row r="8107" spans="1:24" hidden="1" x14ac:dyDescent="0.2">
      <c r="A8107" s="3">
        <v>45610</v>
      </c>
      <c r="B8107" s="9">
        <v>-66.540000000000006</v>
      </c>
      <c r="C8107" s="9" t="s">
        <v>27</v>
      </c>
      <c r="D8107" s="9" t="s">
        <v>28</v>
      </c>
      <c r="E8107" s="9" t="s">
        <v>79</v>
      </c>
      <c r="F8107" s="9" t="s">
        <v>8</v>
      </c>
      <c r="G8107" s="10"/>
      <c r="H8107" s="9" t="s">
        <v>3744</v>
      </c>
      <c r="I8107" s="10"/>
      <c r="J8107" s="10"/>
      <c r="K8107" s="10"/>
      <c r="L8107" s="10"/>
      <c r="M8107" s="10"/>
      <c r="N8107" s="10"/>
      <c r="O8107" s="10"/>
      <c r="P8107" s="10"/>
      <c r="Q8107" s="10"/>
      <c r="R8107" s="10"/>
      <c r="S8107" s="10"/>
      <c r="T8107" s="10"/>
      <c r="U8107" s="10"/>
      <c r="V8107" s="10"/>
      <c r="W8107" s="10"/>
      <c r="X8107" s="10"/>
    </row>
    <row r="8108" spans="1:24" hidden="1" x14ac:dyDescent="0.2">
      <c r="A8108" s="3">
        <v>45614</v>
      </c>
      <c r="B8108" s="9">
        <v>-54.57</v>
      </c>
      <c r="C8108" s="9" t="s">
        <v>27</v>
      </c>
      <c r="D8108" s="9" t="s">
        <v>28</v>
      </c>
      <c r="E8108" s="9" t="s">
        <v>79</v>
      </c>
      <c r="F8108" s="9" t="s">
        <v>8</v>
      </c>
      <c r="G8108" s="10"/>
      <c r="H8108" s="9" t="s">
        <v>3744</v>
      </c>
      <c r="I8108" s="10"/>
      <c r="J8108" s="10"/>
      <c r="K8108" s="10"/>
      <c r="L8108" s="10"/>
      <c r="M8108" s="10"/>
      <c r="N8108" s="10"/>
      <c r="O8108" s="10"/>
      <c r="P8108" s="10"/>
      <c r="Q8108" s="10"/>
      <c r="R8108" s="10"/>
      <c r="S8108" s="10"/>
      <c r="T8108" s="10"/>
      <c r="U8108" s="10"/>
      <c r="V8108" s="10"/>
      <c r="W8108" s="10"/>
      <c r="X8108" s="10"/>
    </row>
    <row r="8109" spans="1:24" hidden="1" x14ac:dyDescent="0.2">
      <c r="A8109" s="3">
        <v>45614</v>
      </c>
      <c r="B8109" s="9">
        <v>-51.39</v>
      </c>
      <c r="C8109" s="9" t="s">
        <v>27</v>
      </c>
      <c r="D8109" s="9" t="s">
        <v>28</v>
      </c>
      <c r="E8109" s="9" t="s">
        <v>79</v>
      </c>
      <c r="F8109" s="9" t="s">
        <v>8</v>
      </c>
      <c r="G8109" s="10"/>
      <c r="H8109" s="9" t="s">
        <v>3744</v>
      </c>
      <c r="I8109" s="10"/>
      <c r="J8109" s="10"/>
      <c r="K8109" s="10"/>
      <c r="L8109" s="10"/>
      <c r="M8109" s="10"/>
      <c r="N8109" s="10"/>
      <c r="O8109" s="10"/>
      <c r="P8109" s="10"/>
      <c r="Q8109" s="10"/>
      <c r="R8109" s="10"/>
      <c r="S8109" s="10"/>
      <c r="T8109" s="10"/>
      <c r="U8109" s="10"/>
      <c r="V8109" s="10"/>
      <c r="W8109" s="10"/>
      <c r="X8109" s="10"/>
    </row>
    <row r="8110" spans="1:24" hidden="1" x14ac:dyDescent="0.2">
      <c r="A8110" s="3">
        <v>45614</v>
      </c>
      <c r="B8110" s="9">
        <v>-13.4</v>
      </c>
      <c r="C8110" s="9" t="s">
        <v>27</v>
      </c>
      <c r="D8110" s="9" t="s">
        <v>28</v>
      </c>
      <c r="E8110" s="9" t="s">
        <v>79</v>
      </c>
      <c r="F8110" s="9" t="s">
        <v>8</v>
      </c>
      <c r="G8110" s="10"/>
      <c r="H8110" s="9" t="s">
        <v>3744</v>
      </c>
      <c r="I8110" s="10"/>
      <c r="J8110" s="10"/>
      <c r="K8110" s="10"/>
      <c r="L8110" s="10"/>
      <c r="M8110" s="10"/>
      <c r="N8110" s="10"/>
      <c r="O8110" s="10"/>
      <c r="P8110" s="10"/>
      <c r="Q8110" s="10"/>
      <c r="R8110" s="10"/>
      <c r="S8110" s="10"/>
      <c r="T8110" s="10"/>
      <c r="U8110" s="10"/>
      <c r="V8110" s="10"/>
      <c r="W8110" s="10"/>
      <c r="X8110" s="10"/>
    </row>
    <row r="8111" spans="1:24" hidden="1" x14ac:dyDescent="0.2">
      <c r="A8111" s="3">
        <v>45615</v>
      </c>
      <c r="B8111" s="9">
        <v>-46.48</v>
      </c>
      <c r="C8111" s="9" t="s">
        <v>27</v>
      </c>
      <c r="D8111" s="9" t="s">
        <v>28</v>
      </c>
      <c r="E8111" s="9" t="s">
        <v>79</v>
      </c>
      <c r="F8111" s="9" t="s">
        <v>8</v>
      </c>
      <c r="G8111" s="10"/>
      <c r="H8111" s="9" t="s">
        <v>3744</v>
      </c>
      <c r="I8111" s="10"/>
      <c r="J8111" s="10"/>
      <c r="K8111" s="10"/>
      <c r="L8111" s="10"/>
      <c r="M8111" s="10"/>
      <c r="N8111" s="10"/>
      <c r="O8111" s="10"/>
      <c r="P8111" s="10"/>
      <c r="Q8111" s="10"/>
      <c r="R8111" s="10"/>
      <c r="S8111" s="10"/>
      <c r="T8111" s="10"/>
      <c r="U8111" s="10"/>
      <c r="V8111" s="10"/>
      <c r="W8111" s="10"/>
      <c r="X8111" s="10"/>
    </row>
    <row r="8112" spans="1:24" hidden="1" x14ac:dyDescent="0.2">
      <c r="A8112" s="3">
        <v>45616</v>
      </c>
      <c r="B8112" s="9">
        <v>-67.209999999999994</v>
      </c>
      <c r="C8112" s="9" t="s">
        <v>27</v>
      </c>
      <c r="D8112" s="9" t="s">
        <v>28</v>
      </c>
      <c r="E8112" s="9" t="s">
        <v>79</v>
      </c>
      <c r="F8112" s="9" t="s">
        <v>8</v>
      </c>
      <c r="G8112" s="10"/>
      <c r="H8112" s="9" t="s">
        <v>3744</v>
      </c>
      <c r="I8112" s="10"/>
      <c r="J8112" s="10"/>
      <c r="K8112" s="10"/>
      <c r="L8112" s="10"/>
      <c r="M8112" s="10"/>
      <c r="N8112" s="10"/>
      <c r="O8112" s="10"/>
      <c r="P8112" s="10"/>
      <c r="Q8112" s="10"/>
      <c r="R8112" s="10"/>
      <c r="S8112" s="10"/>
      <c r="T8112" s="10"/>
      <c r="U8112" s="10"/>
      <c r="V8112" s="10"/>
      <c r="W8112" s="10"/>
      <c r="X8112" s="10"/>
    </row>
    <row r="8113" spans="1:24" hidden="1" x14ac:dyDescent="0.2">
      <c r="A8113" s="3">
        <v>45621</v>
      </c>
      <c r="B8113" s="9">
        <v>-77.98</v>
      </c>
      <c r="C8113" s="9" t="s">
        <v>27</v>
      </c>
      <c r="D8113" s="9" t="s">
        <v>28</v>
      </c>
      <c r="E8113" s="9" t="s">
        <v>79</v>
      </c>
      <c r="F8113" s="9" t="s">
        <v>8</v>
      </c>
      <c r="G8113" s="10"/>
      <c r="H8113" s="9" t="s">
        <v>3744</v>
      </c>
      <c r="I8113" s="10"/>
      <c r="J8113" s="10"/>
      <c r="K8113" s="10"/>
      <c r="L8113" s="10"/>
      <c r="M8113" s="10"/>
      <c r="N8113" s="10"/>
      <c r="O8113" s="10"/>
      <c r="P8113" s="10"/>
      <c r="Q8113" s="10"/>
      <c r="R8113" s="10"/>
      <c r="S8113" s="10"/>
      <c r="T8113" s="10"/>
      <c r="U8113" s="10"/>
      <c r="V8113" s="10"/>
      <c r="W8113" s="10"/>
      <c r="X8113" s="10"/>
    </row>
    <row r="8114" spans="1:24" hidden="1" x14ac:dyDescent="0.2">
      <c r="A8114" s="3">
        <v>45621</v>
      </c>
      <c r="B8114" s="9">
        <v>-9</v>
      </c>
      <c r="C8114" s="9" t="s">
        <v>27</v>
      </c>
      <c r="D8114" s="9" t="s">
        <v>28</v>
      </c>
      <c r="E8114" s="9" t="s">
        <v>79</v>
      </c>
      <c r="F8114" s="9" t="s">
        <v>8</v>
      </c>
      <c r="G8114" s="10"/>
      <c r="H8114" s="9" t="s">
        <v>3744</v>
      </c>
      <c r="I8114" s="10"/>
      <c r="J8114" s="10"/>
      <c r="K8114" s="10"/>
      <c r="L8114" s="10"/>
      <c r="M8114" s="10"/>
      <c r="N8114" s="10"/>
      <c r="O8114" s="10"/>
      <c r="P8114" s="10"/>
      <c r="Q8114" s="10"/>
      <c r="R8114" s="10"/>
      <c r="S8114" s="10"/>
      <c r="T8114" s="10"/>
      <c r="U8114" s="10"/>
      <c r="V8114" s="10"/>
      <c r="W8114" s="10"/>
      <c r="X8114" s="10"/>
    </row>
    <row r="8115" spans="1:24" hidden="1" x14ac:dyDescent="0.2">
      <c r="A8115" s="3">
        <v>45622</v>
      </c>
      <c r="B8115" s="9">
        <v>-143.33000000000001</v>
      </c>
      <c r="C8115" s="9" t="s">
        <v>27</v>
      </c>
      <c r="D8115" s="9" t="s">
        <v>28</v>
      </c>
      <c r="E8115" s="9" t="s">
        <v>79</v>
      </c>
      <c r="F8115" s="9" t="s">
        <v>8</v>
      </c>
      <c r="G8115" s="10"/>
      <c r="H8115" s="9" t="s">
        <v>3744</v>
      </c>
      <c r="I8115" s="10"/>
      <c r="J8115" s="10"/>
      <c r="K8115" s="10"/>
      <c r="L8115" s="10"/>
      <c r="M8115" s="10"/>
      <c r="N8115" s="10"/>
      <c r="O8115" s="10"/>
      <c r="P8115" s="10"/>
      <c r="Q8115" s="10"/>
      <c r="R8115" s="10"/>
      <c r="S8115" s="10"/>
      <c r="T8115" s="10"/>
      <c r="U8115" s="10"/>
      <c r="V8115" s="10"/>
      <c r="W8115" s="10"/>
      <c r="X8115" s="10"/>
    </row>
    <row r="8116" spans="1:24" hidden="1" x14ac:dyDescent="0.2">
      <c r="A8116" s="3">
        <v>45624</v>
      </c>
      <c r="B8116" s="9">
        <v>-30</v>
      </c>
      <c r="C8116" s="9" t="s">
        <v>27</v>
      </c>
      <c r="D8116" s="9" t="s">
        <v>28</v>
      </c>
      <c r="E8116" s="9" t="s">
        <v>79</v>
      </c>
      <c r="F8116" s="9" t="s">
        <v>8</v>
      </c>
      <c r="G8116" s="10"/>
      <c r="H8116" s="9" t="s">
        <v>3744</v>
      </c>
      <c r="I8116" s="10"/>
      <c r="J8116" s="10"/>
      <c r="K8116" s="10"/>
      <c r="L8116" s="10"/>
      <c r="M8116" s="10"/>
      <c r="N8116" s="10"/>
      <c r="O8116" s="10"/>
      <c r="P8116" s="10"/>
      <c r="Q8116" s="10"/>
      <c r="R8116" s="10"/>
      <c r="S8116" s="10"/>
      <c r="T8116" s="10"/>
      <c r="U8116" s="10"/>
      <c r="V8116" s="10"/>
      <c r="W8116" s="10"/>
      <c r="X8116" s="10"/>
    </row>
    <row r="8117" spans="1:24" hidden="1" x14ac:dyDescent="0.2">
      <c r="A8117" s="3">
        <v>45625</v>
      </c>
      <c r="B8117" s="9">
        <v>-41</v>
      </c>
      <c r="C8117" s="9" t="s">
        <v>27</v>
      </c>
      <c r="D8117" s="9" t="s">
        <v>28</v>
      </c>
      <c r="E8117" s="9" t="s">
        <v>79</v>
      </c>
      <c r="F8117" s="9" t="s">
        <v>8</v>
      </c>
      <c r="G8117" s="10"/>
      <c r="H8117" s="9" t="s">
        <v>3744</v>
      </c>
      <c r="I8117" s="10"/>
      <c r="J8117" s="10"/>
      <c r="K8117" s="10"/>
      <c r="L8117" s="10"/>
      <c r="M8117" s="10"/>
      <c r="N8117" s="10"/>
      <c r="O8117" s="10"/>
      <c r="P8117" s="10"/>
      <c r="Q8117" s="10"/>
      <c r="R8117" s="10"/>
      <c r="S8117" s="10"/>
      <c r="T8117" s="10"/>
      <c r="U8117" s="10"/>
      <c r="V8117" s="10"/>
      <c r="W8117" s="10"/>
      <c r="X8117" s="10"/>
    </row>
    <row r="8118" spans="1:24" hidden="1" x14ac:dyDescent="0.2">
      <c r="A8118" s="3">
        <v>45628</v>
      </c>
      <c r="B8118" s="9">
        <v>-74</v>
      </c>
      <c r="C8118" s="9" t="s">
        <v>27</v>
      </c>
      <c r="D8118" s="9" t="s">
        <v>28</v>
      </c>
      <c r="E8118" s="9" t="s">
        <v>79</v>
      </c>
      <c r="F8118" s="9" t="s">
        <v>8</v>
      </c>
      <c r="G8118" s="10"/>
      <c r="H8118" s="9" t="s">
        <v>3744</v>
      </c>
      <c r="I8118" s="10"/>
      <c r="J8118" s="10"/>
      <c r="K8118" s="10"/>
      <c r="L8118" s="10"/>
      <c r="M8118" s="10"/>
      <c r="N8118" s="10"/>
      <c r="O8118" s="10"/>
      <c r="P8118" s="10"/>
      <c r="Q8118" s="10"/>
      <c r="R8118" s="10"/>
      <c r="S8118" s="10"/>
      <c r="T8118" s="10"/>
      <c r="U8118" s="10"/>
      <c r="V8118" s="10"/>
      <c r="W8118" s="10"/>
      <c r="X8118" s="10"/>
    </row>
    <row r="8119" spans="1:24" hidden="1" x14ac:dyDescent="0.2">
      <c r="A8119" s="3">
        <v>45628</v>
      </c>
      <c r="B8119" s="9">
        <v>-52.91</v>
      </c>
      <c r="C8119" s="9" t="s">
        <v>27</v>
      </c>
      <c r="D8119" s="9" t="s">
        <v>28</v>
      </c>
      <c r="E8119" s="9" t="s">
        <v>79</v>
      </c>
      <c r="F8119" s="9" t="s">
        <v>8</v>
      </c>
      <c r="G8119" s="10"/>
      <c r="H8119" s="9" t="s">
        <v>3744</v>
      </c>
      <c r="I8119" s="10"/>
      <c r="J8119" s="10"/>
      <c r="K8119" s="10"/>
      <c r="L8119" s="10"/>
      <c r="M8119" s="10"/>
      <c r="N8119" s="10"/>
      <c r="O8119" s="10"/>
      <c r="P8119" s="10"/>
      <c r="Q8119" s="10"/>
      <c r="R8119" s="10"/>
      <c r="S8119" s="10"/>
      <c r="T8119" s="10"/>
      <c r="U8119" s="10"/>
      <c r="V8119" s="10"/>
      <c r="W8119" s="10"/>
      <c r="X8119" s="10"/>
    </row>
    <row r="8120" spans="1:24" hidden="1" x14ac:dyDescent="0.2">
      <c r="A8120" s="3">
        <v>45628</v>
      </c>
      <c r="B8120" s="9">
        <v>-37</v>
      </c>
      <c r="C8120" s="9" t="s">
        <v>27</v>
      </c>
      <c r="D8120" s="9" t="s">
        <v>28</v>
      </c>
      <c r="E8120" s="9" t="s">
        <v>79</v>
      </c>
      <c r="F8120" s="9" t="s">
        <v>8</v>
      </c>
      <c r="G8120" s="10"/>
      <c r="H8120" s="9" t="s">
        <v>3744</v>
      </c>
      <c r="I8120" s="10"/>
      <c r="J8120" s="10"/>
      <c r="K8120" s="10"/>
      <c r="L8120" s="10"/>
      <c r="M8120" s="10"/>
      <c r="N8120" s="10"/>
      <c r="O8120" s="10"/>
      <c r="P8120" s="10"/>
      <c r="Q8120" s="10"/>
      <c r="R8120" s="10"/>
      <c r="S8120" s="10"/>
      <c r="T8120" s="10"/>
      <c r="U8120" s="10"/>
      <c r="V8120" s="10"/>
      <c r="W8120" s="10"/>
      <c r="X8120" s="10"/>
    </row>
    <row r="8121" spans="1:24" hidden="1" x14ac:dyDescent="0.2">
      <c r="A8121" s="3">
        <v>45628</v>
      </c>
      <c r="B8121" s="9">
        <v>-22.9</v>
      </c>
      <c r="C8121" s="9" t="s">
        <v>27</v>
      </c>
      <c r="D8121" s="9" t="s">
        <v>28</v>
      </c>
      <c r="E8121" s="9" t="s">
        <v>79</v>
      </c>
      <c r="F8121" s="9" t="s">
        <v>8</v>
      </c>
      <c r="G8121" s="10"/>
      <c r="H8121" s="9" t="s">
        <v>3744</v>
      </c>
      <c r="I8121" s="10"/>
      <c r="J8121" s="10"/>
      <c r="K8121" s="10"/>
      <c r="L8121" s="10"/>
      <c r="M8121" s="10"/>
      <c r="N8121" s="10"/>
      <c r="O8121" s="10"/>
      <c r="P8121" s="10"/>
      <c r="Q8121" s="10"/>
      <c r="R8121" s="10"/>
      <c r="S8121" s="10"/>
      <c r="T8121" s="10"/>
      <c r="U8121" s="10"/>
      <c r="V8121" s="10"/>
      <c r="W8121" s="10"/>
      <c r="X8121" s="10"/>
    </row>
    <row r="8122" spans="1:24" hidden="1" x14ac:dyDescent="0.2">
      <c r="A8122" s="3">
        <v>45629</v>
      </c>
      <c r="B8122" s="9">
        <v>-40.450000000000003</v>
      </c>
      <c r="C8122" s="9" t="s">
        <v>27</v>
      </c>
      <c r="D8122" s="9" t="s">
        <v>28</v>
      </c>
      <c r="E8122" s="9" t="s">
        <v>79</v>
      </c>
      <c r="F8122" s="9" t="s">
        <v>8</v>
      </c>
      <c r="G8122" s="10"/>
      <c r="H8122" s="9" t="s">
        <v>3744</v>
      </c>
      <c r="I8122" s="10"/>
      <c r="J8122" s="10"/>
      <c r="K8122" s="10"/>
      <c r="L8122" s="10"/>
      <c r="M8122" s="10"/>
      <c r="N8122" s="10"/>
      <c r="O8122" s="10"/>
      <c r="P8122" s="10"/>
      <c r="Q8122" s="10"/>
      <c r="R8122" s="10"/>
      <c r="S8122" s="10"/>
      <c r="T8122" s="10"/>
      <c r="U8122" s="10"/>
      <c r="V8122" s="10"/>
      <c r="W8122" s="10"/>
      <c r="X8122" s="10"/>
    </row>
    <row r="8123" spans="1:24" hidden="1" x14ac:dyDescent="0.2">
      <c r="A8123" s="3">
        <v>45631</v>
      </c>
      <c r="B8123" s="9">
        <v>-73.239999999999995</v>
      </c>
      <c r="C8123" s="9" t="s">
        <v>27</v>
      </c>
      <c r="D8123" s="9" t="s">
        <v>28</v>
      </c>
      <c r="E8123" s="9" t="s">
        <v>79</v>
      </c>
      <c r="F8123" s="9" t="s">
        <v>8</v>
      </c>
      <c r="G8123" s="10"/>
      <c r="H8123" s="9" t="s">
        <v>3744</v>
      </c>
      <c r="I8123" s="10"/>
      <c r="J8123" s="10"/>
      <c r="K8123" s="10"/>
      <c r="L8123" s="10"/>
      <c r="M8123" s="10"/>
      <c r="N8123" s="10"/>
      <c r="O8123" s="10"/>
      <c r="P8123" s="10"/>
      <c r="Q8123" s="10"/>
      <c r="R8123" s="10"/>
      <c r="S8123" s="10"/>
      <c r="T8123" s="10"/>
      <c r="U8123" s="10"/>
      <c r="V8123" s="10"/>
      <c r="W8123" s="10"/>
      <c r="X8123" s="10"/>
    </row>
    <row r="8124" spans="1:24" hidden="1" x14ac:dyDescent="0.2">
      <c r="A8124" s="3">
        <v>45632</v>
      </c>
      <c r="B8124" s="9">
        <v>-106</v>
      </c>
      <c r="C8124" s="9" t="s">
        <v>27</v>
      </c>
      <c r="D8124" s="9" t="s">
        <v>28</v>
      </c>
      <c r="E8124" s="9" t="s">
        <v>79</v>
      </c>
      <c r="F8124" s="9" t="s">
        <v>8</v>
      </c>
      <c r="G8124" s="10"/>
      <c r="H8124" s="9" t="s">
        <v>3744</v>
      </c>
      <c r="I8124" s="10"/>
      <c r="J8124" s="10"/>
      <c r="K8124" s="10"/>
      <c r="L8124" s="10"/>
      <c r="M8124" s="10"/>
      <c r="N8124" s="10"/>
      <c r="O8124" s="10"/>
      <c r="P8124" s="10"/>
      <c r="Q8124" s="10"/>
      <c r="R8124" s="10"/>
      <c r="S8124" s="10"/>
      <c r="T8124" s="10"/>
      <c r="U8124" s="10"/>
      <c r="V8124" s="10"/>
      <c r="W8124" s="10"/>
      <c r="X8124" s="10"/>
    </row>
    <row r="8125" spans="1:24" hidden="1" x14ac:dyDescent="0.2">
      <c r="A8125" s="3">
        <v>45632</v>
      </c>
      <c r="B8125" s="9">
        <v>-19</v>
      </c>
      <c r="C8125" s="9" t="s">
        <v>27</v>
      </c>
      <c r="D8125" s="9" t="s">
        <v>28</v>
      </c>
      <c r="E8125" s="9" t="s">
        <v>79</v>
      </c>
      <c r="F8125" s="9" t="s">
        <v>8</v>
      </c>
      <c r="G8125" s="10"/>
      <c r="H8125" s="9" t="s">
        <v>3744</v>
      </c>
      <c r="I8125" s="10"/>
      <c r="J8125" s="10"/>
      <c r="K8125" s="10"/>
      <c r="L8125" s="10"/>
      <c r="M8125" s="10"/>
      <c r="N8125" s="10"/>
      <c r="O8125" s="10"/>
      <c r="P8125" s="10"/>
      <c r="Q8125" s="10"/>
      <c r="R8125" s="10"/>
      <c r="S8125" s="10"/>
      <c r="T8125" s="10"/>
      <c r="U8125" s="10"/>
      <c r="V8125" s="10"/>
      <c r="W8125" s="10"/>
      <c r="X8125" s="10"/>
    </row>
    <row r="8126" spans="1:24" hidden="1" x14ac:dyDescent="0.2">
      <c r="A8126" s="3">
        <v>45635</v>
      </c>
      <c r="B8126" s="9">
        <v>-106.37</v>
      </c>
      <c r="C8126" s="9" t="s">
        <v>27</v>
      </c>
      <c r="D8126" s="9" t="s">
        <v>28</v>
      </c>
      <c r="E8126" s="9" t="s">
        <v>79</v>
      </c>
      <c r="F8126" s="9" t="s">
        <v>8</v>
      </c>
      <c r="G8126" s="10"/>
      <c r="H8126" s="9" t="s">
        <v>3744</v>
      </c>
      <c r="I8126" s="10"/>
      <c r="J8126" s="10"/>
      <c r="K8126" s="10"/>
      <c r="L8126" s="10"/>
      <c r="M8126" s="10"/>
      <c r="N8126" s="10"/>
      <c r="O8126" s="10"/>
      <c r="P8126" s="10"/>
      <c r="Q8126" s="10"/>
      <c r="R8126" s="10"/>
      <c r="S8126" s="10"/>
      <c r="T8126" s="10"/>
      <c r="U8126" s="10"/>
      <c r="V8126" s="10"/>
      <c r="W8126" s="10"/>
      <c r="X8126" s="10"/>
    </row>
    <row r="8127" spans="1:24" hidden="1" x14ac:dyDescent="0.2">
      <c r="A8127" s="3">
        <v>45635</v>
      </c>
      <c r="B8127" s="9">
        <v>-17.59</v>
      </c>
      <c r="C8127" s="9" t="s">
        <v>27</v>
      </c>
      <c r="D8127" s="9" t="s">
        <v>28</v>
      </c>
      <c r="E8127" s="9" t="s">
        <v>79</v>
      </c>
      <c r="F8127" s="9" t="s">
        <v>8</v>
      </c>
      <c r="G8127" s="10"/>
      <c r="H8127" s="9" t="s">
        <v>3744</v>
      </c>
      <c r="I8127" s="10"/>
      <c r="J8127" s="10"/>
      <c r="K8127" s="10"/>
      <c r="L8127" s="10"/>
      <c r="M8127" s="10"/>
      <c r="N8127" s="10"/>
      <c r="O8127" s="10"/>
      <c r="P8127" s="10"/>
      <c r="Q8127" s="10"/>
      <c r="R8127" s="10"/>
      <c r="S8127" s="10"/>
      <c r="T8127" s="10"/>
      <c r="U8127" s="10"/>
      <c r="V8127" s="10"/>
      <c r="W8127" s="10"/>
      <c r="X8127" s="10"/>
    </row>
    <row r="8128" spans="1:24" hidden="1" x14ac:dyDescent="0.2">
      <c r="A8128" s="3">
        <v>45635</v>
      </c>
      <c r="B8128" s="9">
        <v>-10.39</v>
      </c>
      <c r="C8128" s="9" t="s">
        <v>27</v>
      </c>
      <c r="D8128" s="9" t="s">
        <v>28</v>
      </c>
      <c r="E8128" s="9" t="s">
        <v>79</v>
      </c>
      <c r="F8128" s="9" t="s">
        <v>8</v>
      </c>
      <c r="G8128" s="10"/>
      <c r="H8128" s="9" t="s">
        <v>3744</v>
      </c>
      <c r="I8128" s="10"/>
      <c r="J8128" s="10"/>
      <c r="K8128" s="10"/>
      <c r="L8128" s="10"/>
      <c r="M8128" s="10"/>
      <c r="N8128" s="10"/>
      <c r="O8128" s="10"/>
      <c r="P8128" s="10"/>
      <c r="Q8128" s="10"/>
      <c r="R8128" s="10"/>
      <c r="S8128" s="10"/>
      <c r="T8128" s="10"/>
      <c r="U8128" s="10"/>
      <c r="V8128" s="10"/>
      <c r="W8128" s="10"/>
      <c r="X8128" s="10"/>
    </row>
    <row r="8129" spans="1:24" hidden="1" x14ac:dyDescent="0.2">
      <c r="A8129" s="3">
        <v>45636</v>
      </c>
      <c r="B8129" s="9">
        <v>-29</v>
      </c>
      <c r="C8129" s="9" t="s">
        <v>27</v>
      </c>
      <c r="D8129" s="9" t="s">
        <v>28</v>
      </c>
      <c r="E8129" s="9" t="s">
        <v>79</v>
      </c>
      <c r="F8129" s="9" t="s">
        <v>8</v>
      </c>
      <c r="G8129" s="10"/>
      <c r="H8129" s="9" t="s">
        <v>3744</v>
      </c>
      <c r="I8129" s="10"/>
      <c r="J8129" s="10"/>
      <c r="K8129" s="10"/>
      <c r="L8129" s="10"/>
      <c r="M8129" s="10"/>
      <c r="N8129" s="10"/>
      <c r="O8129" s="10"/>
      <c r="P8129" s="10"/>
      <c r="Q8129" s="10"/>
      <c r="R8129" s="10"/>
      <c r="S8129" s="10"/>
      <c r="T8129" s="10"/>
      <c r="U8129" s="10"/>
      <c r="V8129" s="10"/>
      <c r="W8129" s="10"/>
      <c r="X8129" s="10"/>
    </row>
    <row r="8130" spans="1:24" hidden="1" x14ac:dyDescent="0.2">
      <c r="A8130" s="3">
        <v>45637</v>
      </c>
      <c r="B8130" s="9">
        <v>-76.400000000000006</v>
      </c>
      <c r="C8130" s="9" t="s">
        <v>27</v>
      </c>
      <c r="D8130" s="9" t="s">
        <v>28</v>
      </c>
      <c r="E8130" s="9" t="s">
        <v>79</v>
      </c>
      <c r="F8130" s="9" t="s">
        <v>8</v>
      </c>
      <c r="G8130" s="10"/>
      <c r="H8130" s="9" t="s">
        <v>3744</v>
      </c>
      <c r="I8130" s="10"/>
      <c r="J8130" s="10"/>
      <c r="K8130" s="10"/>
      <c r="L8130" s="10"/>
      <c r="M8130" s="10"/>
      <c r="N8130" s="10"/>
      <c r="O8130" s="10"/>
      <c r="P8130" s="10"/>
      <c r="Q8130" s="10"/>
      <c r="R8130" s="10"/>
      <c r="S8130" s="10"/>
      <c r="T8130" s="10"/>
      <c r="U8130" s="10"/>
      <c r="V8130" s="10"/>
      <c r="W8130" s="10"/>
      <c r="X8130" s="10"/>
    </row>
    <row r="8131" spans="1:24" hidden="1" x14ac:dyDescent="0.2">
      <c r="A8131" s="3">
        <v>45639</v>
      </c>
      <c r="B8131" s="9">
        <v>-18.670000000000002</v>
      </c>
      <c r="C8131" s="9" t="s">
        <v>27</v>
      </c>
      <c r="D8131" s="9" t="s">
        <v>28</v>
      </c>
      <c r="E8131" s="9" t="s">
        <v>79</v>
      </c>
      <c r="F8131" s="9" t="s">
        <v>8</v>
      </c>
      <c r="G8131" s="10"/>
      <c r="H8131" s="9" t="s">
        <v>3744</v>
      </c>
      <c r="I8131" s="10"/>
      <c r="J8131" s="10"/>
      <c r="K8131" s="10"/>
      <c r="L8131" s="10"/>
      <c r="M8131" s="10"/>
      <c r="N8131" s="10"/>
      <c r="O8131" s="10"/>
      <c r="P8131" s="10"/>
      <c r="Q8131" s="10"/>
      <c r="R8131" s="10"/>
      <c r="S8131" s="10"/>
      <c r="T8131" s="10"/>
      <c r="U8131" s="10"/>
      <c r="V8131" s="10"/>
      <c r="W8131" s="10"/>
      <c r="X8131" s="10"/>
    </row>
    <row r="8132" spans="1:24" hidden="1" x14ac:dyDescent="0.2">
      <c r="A8132" s="3">
        <v>45642</v>
      </c>
      <c r="B8132" s="9">
        <v>-68.27</v>
      </c>
      <c r="C8132" s="9" t="s">
        <v>27</v>
      </c>
      <c r="D8132" s="9" t="s">
        <v>28</v>
      </c>
      <c r="E8132" s="9" t="s">
        <v>79</v>
      </c>
      <c r="F8132" s="9" t="s">
        <v>8</v>
      </c>
      <c r="G8132" s="10"/>
      <c r="H8132" s="9" t="s">
        <v>3744</v>
      </c>
      <c r="I8132" s="10"/>
      <c r="J8132" s="10"/>
      <c r="K8132" s="10"/>
      <c r="L8132" s="10"/>
      <c r="M8132" s="10"/>
      <c r="N8132" s="10"/>
      <c r="O8132" s="10"/>
      <c r="P8132" s="10"/>
      <c r="Q8132" s="10"/>
      <c r="R8132" s="10"/>
      <c r="S8132" s="10"/>
      <c r="T8132" s="10"/>
      <c r="U8132" s="10"/>
      <c r="V8132" s="10"/>
      <c r="W8132" s="10"/>
      <c r="X8132" s="10"/>
    </row>
    <row r="8133" spans="1:24" hidden="1" x14ac:dyDescent="0.2">
      <c r="A8133" s="3">
        <v>45642</v>
      </c>
      <c r="B8133" s="9">
        <v>-30</v>
      </c>
      <c r="C8133" s="9" t="s">
        <v>27</v>
      </c>
      <c r="D8133" s="9" t="s">
        <v>28</v>
      </c>
      <c r="E8133" s="9" t="s">
        <v>79</v>
      </c>
      <c r="F8133" s="9" t="s">
        <v>8</v>
      </c>
      <c r="G8133" s="10"/>
      <c r="H8133" s="9" t="s">
        <v>3744</v>
      </c>
      <c r="I8133" s="10"/>
      <c r="J8133" s="10"/>
      <c r="K8133" s="10"/>
      <c r="L8133" s="10"/>
      <c r="M8133" s="10"/>
      <c r="N8133" s="10"/>
      <c r="O8133" s="10"/>
      <c r="P8133" s="10"/>
      <c r="Q8133" s="10"/>
      <c r="R8133" s="10"/>
      <c r="S8133" s="10"/>
      <c r="T8133" s="10"/>
      <c r="U8133" s="10"/>
      <c r="V8133" s="10"/>
      <c r="W8133" s="10"/>
      <c r="X8133" s="10"/>
    </row>
    <row r="8134" spans="1:24" hidden="1" x14ac:dyDescent="0.2">
      <c r="A8134" s="3">
        <v>45642</v>
      </c>
      <c r="B8134" s="9">
        <v>-16.7</v>
      </c>
      <c r="C8134" s="9" t="s">
        <v>27</v>
      </c>
      <c r="D8134" s="9" t="s">
        <v>28</v>
      </c>
      <c r="E8134" s="9" t="s">
        <v>79</v>
      </c>
      <c r="F8134" s="9" t="s">
        <v>8</v>
      </c>
      <c r="G8134" s="10"/>
      <c r="H8134" s="9" t="s">
        <v>3744</v>
      </c>
      <c r="I8134" s="10"/>
      <c r="J8134" s="10"/>
      <c r="K8134" s="10"/>
      <c r="L8134" s="10"/>
      <c r="M8134" s="10"/>
      <c r="N8134" s="10"/>
      <c r="O8134" s="10"/>
      <c r="P8134" s="10"/>
      <c r="Q8134" s="10"/>
      <c r="R8134" s="10"/>
      <c r="S8134" s="10"/>
      <c r="T8134" s="10"/>
      <c r="U8134" s="10"/>
      <c r="V8134" s="10"/>
      <c r="W8134" s="10"/>
      <c r="X8134" s="10"/>
    </row>
    <row r="8135" spans="1:24" hidden="1" x14ac:dyDescent="0.2">
      <c r="A8135" s="3">
        <v>45643</v>
      </c>
      <c r="B8135" s="9">
        <v>-79</v>
      </c>
      <c r="C8135" s="9" t="s">
        <v>27</v>
      </c>
      <c r="D8135" s="9" t="s">
        <v>28</v>
      </c>
      <c r="E8135" s="9" t="s">
        <v>79</v>
      </c>
      <c r="F8135" s="9" t="s">
        <v>8</v>
      </c>
      <c r="G8135" s="10"/>
      <c r="H8135" s="9" t="s">
        <v>3744</v>
      </c>
      <c r="I8135" s="10"/>
      <c r="J8135" s="10"/>
      <c r="K8135" s="10"/>
      <c r="L8135" s="10"/>
      <c r="M8135" s="10"/>
      <c r="N8135" s="10"/>
      <c r="O8135" s="10"/>
      <c r="P8135" s="10"/>
      <c r="Q8135" s="10"/>
      <c r="R8135" s="10"/>
      <c r="S8135" s="10"/>
      <c r="T8135" s="10"/>
      <c r="U8135" s="10"/>
      <c r="V8135" s="10"/>
      <c r="W8135" s="10"/>
      <c r="X8135" s="10"/>
    </row>
    <row r="8136" spans="1:24" hidden="1" x14ac:dyDescent="0.2">
      <c r="A8136" s="3">
        <v>45645</v>
      </c>
      <c r="B8136" s="9">
        <v>-96.22</v>
      </c>
      <c r="C8136" s="9" t="s">
        <v>27</v>
      </c>
      <c r="D8136" s="9" t="s">
        <v>28</v>
      </c>
      <c r="E8136" s="9" t="s">
        <v>79</v>
      </c>
      <c r="F8136" s="9" t="s">
        <v>8</v>
      </c>
      <c r="G8136" s="10"/>
      <c r="H8136" s="9" t="s">
        <v>3744</v>
      </c>
      <c r="I8136" s="10"/>
      <c r="J8136" s="10"/>
      <c r="K8136" s="10"/>
      <c r="L8136" s="10"/>
      <c r="M8136" s="10"/>
      <c r="N8136" s="10"/>
      <c r="O8136" s="10"/>
      <c r="P8136" s="10"/>
      <c r="Q8136" s="10"/>
      <c r="R8136" s="10"/>
      <c r="S8136" s="10"/>
      <c r="T8136" s="10"/>
      <c r="U8136" s="10"/>
      <c r="V8136" s="10"/>
      <c r="W8136" s="10"/>
      <c r="X8136" s="10"/>
    </row>
    <row r="8137" spans="1:24" hidden="1" x14ac:dyDescent="0.2">
      <c r="A8137" s="3">
        <v>45649</v>
      </c>
      <c r="B8137" s="9">
        <v>-75.180000000000007</v>
      </c>
      <c r="C8137" s="9" t="s">
        <v>27</v>
      </c>
      <c r="D8137" s="9" t="s">
        <v>28</v>
      </c>
      <c r="E8137" s="9" t="s">
        <v>79</v>
      </c>
      <c r="F8137" s="9" t="s">
        <v>8</v>
      </c>
      <c r="G8137" s="10"/>
      <c r="H8137" s="9" t="s">
        <v>3744</v>
      </c>
      <c r="I8137" s="10"/>
      <c r="J8137" s="10"/>
      <c r="K8137" s="10"/>
      <c r="L8137" s="10"/>
      <c r="M8137" s="10"/>
      <c r="N8137" s="10"/>
      <c r="O8137" s="10"/>
      <c r="P8137" s="10"/>
      <c r="Q8137" s="10"/>
      <c r="R8137" s="10"/>
      <c r="S8137" s="10"/>
      <c r="T8137" s="10"/>
      <c r="U8137" s="10"/>
      <c r="V8137" s="10"/>
      <c r="W8137" s="10"/>
      <c r="X8137" s="10"/>
    </row>
    <row r="8138" spans="1:24" hidden="1" x14ac:dyDescent="0.2">
      <c r="A8138" s="3">
        <v>45649</v>
      </c>
      <c r="B8138" s="9">
        <v>-34.83</v>
      </c>
      <c r="C8138" s="9" t="s">
        <v>27</v>
      </c>
      <c r="D8138" s="9" t="s">
        <v>28</v>
      </c>
      <c r="E8138" s="9" t="s">
        <v>79</v>
      </c>
      <c r="F8138" s="9" t="s">
        <v>8</v>
      </c>
      <c r="G8138" s="10"/>
      <c r="H8138" s="9" t="s">
        <v>3744</v>
      </c>
      <c r="I8138" s="10"/>
      <c r="J8138" s="10"/>
      <c r="K8138" s="10"/>
      <c r="L8138" s="10"/>
      <c r="M8138" s="10"/>
      <c r="N8138" s="10"/>
      <c r="O8138" s="10"/>
      <c r="P8138" s="10"/>
      <c r="Q8138" s="10"/>
      <c r="R8138" s="10"/>
      <c r="S8138" s="10"/>
      <c r="T8138" s="10"/>
      <c r="U8138" s="10"/>
      <c r="V8138" s="10"/>
      <c r="W8138" s="10"/>
      <c r="X8138" s="10"/>
    </row>
    <row r="8139" spans="1:24" hidden="1" x14ac:dyDescent="0.2">
      <c r="A8139" s="3">
        <v>45649</v>
      </c>
      <c r="B8139" s="9">
        <v>-14.5</v>
      </c>
      <c r="C8139" s="9" t="s">
        <v>27</v>
      </c>
      <c r="D8139" s="9" t="s">
        <v>28</v>
      </c>
      <c r="E8139" s="9" t="s">
        <v>79</v>
      </c>
      <c r="F8139" s="9" t="s">
        <v>8</v>
      </c>
      <c r="G8139" s="10"/>
      <c r="H8139" s="9" t="s">
        <v>3744</v>
      </c>
      <c r="I8139" s="10"/>
      <c r="J8139" s="10"/>
      <c r="K8139" s="10"/>
      <c r="L8139" s="10"/>
      <c r="M8139" s="10"/>
      <c r="N8139" s="10"/>
      <c r="O8139" s="10"/>
      <c r="P8139" s="10"/>
      <c r="Q8139" s="10"/>
      <c r="R8139" s="10"/>
      <c r="S8139" s="10"/>
      <c r="T8139" s="10"/>
      <c r="U8139" s="10"/>
      <c r="V8139" s="10"/>
      <c r="W8139" s="10"/>
      <c r="X8139" s="10"/>
    </row>
    <row r="8140" spans="1:24" hidden="1" x14ac:dyDescent="0.2">
      <c r="A8140" s="3">
        <v>45649</v>
      </c>
      <c r="B8140" s="9">
        <v>-14</v>
      </c>
      <c r="C8140" s="9" t="s">
        <v>27</v>
      </c>
      <c r="D8140" s="9" t="s">
        <v>28</v>
      </c>
      <c r="E8140" s="9" t="s">
        <v>79</v>
      </c>
      <c r="F8140" s="9" t="s">
        <v>8</v>
      </c>
      <c r="G8140" s="10"/>
      <c r="H8140" s="9" t="s">
        <v>3744</v>
      </c>
      <c r="I8140" s="10"/>
      <c r="J8140" s="10"/>
      <c r="K8140" s="10"/>
      <c r="L8140" s="10"/>
      <c r="M8140" s="10"/>
      <c r="N8140" s="10"/>
      <c r="O8140" s="10"/>
      <c r="P8140" s="10"/>
      <c r="Q8140" s="10"/>
      <c r="R8140" s="10"/>
      <c r="S8140" s="10"/>
      <c r="T8140" s="10"/>
      <c r="U8140" s="10"/>
      <c r="V8140" s="10"/>
      <c r="W8140" s="10"/>
      <c r="X8140" s="10"/>
    </row>
    <row r="8141" spans="1:24" hidden="1" x14ac:dyDescent="0.2">
      <c r="A8141" s="3">
        <v>45650</v>
      </c>
      <c r="B8141" s="9">
        <v>-138.05000000000001</v>
      </c>
      <c r="C8141" s="9" t="s">
        <v>27</v>
      </c>
      <c r="D8141" s="9" t="s">
        <v>28</v>
      </c>
      <c r="E8141" s="9" t="s">
        <v>79</v>
      </c>
      <c r="F8141" s="9" t="s">
        <v>8</v>
      </c>
      <c r="G8141" s="10"/>
      <c r="H8141" s="9" t="s">
        <v>3744</v>
      </c>
      <c r="I8141" s="10"/>
      <c r="J8141" s="10"/>
      <c r="K8141" s="10"/>
      <c r="L8141" s="10"/>
      <c r="M8141" s="10"/>
      <c r="N8141" s="10"/>
      <c r="O8141" s="10"/>
      <c r="P8141" s="10"/>
      <c r="Q8141" s="10"/>
      <c r="R8141" s="10"/>
      <c r="S8141" s="10"/>
      <c r="T8141" s="10"/>
      <c r="U8141" s="10"/>
      <c r="V8141" s="10"/>
      <c r="W8141" s="10"/>
      <c r="X8141" s="10"/>
    </row>
    <row r="8142" spans="1:24" hidden="1" x14ac:dyDescent="0.2">
      <c r="A8142" s="3">
        <v>45650</v>
      </c>
      <c r="B8142" s="9">
        <v>-39.049999999999997</v>
      </c>
      <c r="C8142" s="9" t="s">
        <v>27</v>
      </c>
      <c r="D8142" s="9" t="s">
        <v>28</v>
      </c>
      <c r="E8142" s="9" t="s">
        <v>79</v>
      </c>
      <c r="F8142" s="9" t="s">
        <v>8</v>
      </c>
      <c r="G8142" s="10"/>
      <c r="H8142" s="9" t="s">
        <v>3744</v>
      </c>
      <c r="I8142" s="10"/>
      <c r="J8142" s="10"/>
      <c r="K8142" s="10"/>
      <c r="L8142" s="10"/>
      <c r="M8142" s="10"/>
      <c r="N8142" s="10"/>
      <c r="O8142" s="10"/>
      <c r="P8142" s="10"/>
      <c r="Q8142" s="10"/>
      <c r="R8142" s="10"/>
      <c r="S8142" s="10"/>
      <c r="T8142" s="10"/>
      <c r="U8142" s="10"/>
      <c r="V8142" s="10"/>
      <c r="W8142" s="10"/>
      <c r="X8142" s="10"/>
    </row>
    <row r="8143" spans="1:24" hidden="1" x14ac:dyDescent="0.2">
      <c r="A8143" s="3">
        <v>45653</v>
      </c>
      <c r="B8143" s="9">
        <v>-80.709999999999994</v>
      </c>
      <c r="C8143" s="9" t="s">
        <v>27</v>
      </c>
      <c r="D8143" s="9" t="s">
        <v>28</v>
      </c>
      <c r="E8143" s="9" t="s">
        <v>79</v>
      </c>
      <c r="F8143" s="9" t="s">
        <v>8</v>
      </c>
      <c r="G8143" s="10"/>
      <c r="H8143" s="9" t="s">
        <v>3744</v>
      </c>
      <c r="I8143" s="10"/>
      <c r="J8143" s="10"/>
      <c r="K8143" s="10"/>
      <c r="L8143" s="10"/>
      <c r="M8143" s="10"/>
      <c r="N8143" s="10"/>
      <c r="O8143" s="10"/>
      <c r="P8143" s="10"/>
      <c r="Q8143" s="10"/>
      <c r="R8143" s="10"/>
      <c r="S8143" s="10"/>
      <c r="T8143" s="10"/>
      <c r="U8143" s="10"/>
      <c r="V8143" s="10"/>
      <c r="W8143" s="10"/>
      <c r="X8143" s="10"/>
    </row>
    <row r="8144" spans="1:24" hidden="1" x14ac:dyDescent="0.2">
      <c r="A8144" s="3">
        <v>45656</v>
      </c>
      <c r="B8144" s="9">
        <v>-72.959999999999994</v>
      </c>
      <c r="C8144" s="9" t="s">
        <v>27</v>
      </c>
      <c r="D8144" s="9" t="s">
        <v>28</v>
      </c>
      <c r="E8144" s="9" t="s">
        <v>79</v>
      </c>
      <c r="F8144" s="9" t="s">
        <v>8</v>
      </c>
      <c r="G8144" s="10"/>
      <c r="H8144" s="9" t="s">
        <v>3744</v>
      </c>
      <c r="I8144" s="10"/>
      <c r="J8144" s="10"/>
      <c r="K8144" s="10"/>
      <c r="L8144" s="10"/>
      <c r="M8144" s="10"/>
      <c r="N8144" s="10"/>
      <c r="O8144" s="10"/>
      <c r="P8144" s="10"/>
      <c r="Q8144" s="10"/>
      <c r="R8144" s="10"/>
      <c r="S8144" s="10"/>
      <c r="T8144" s="10"/>
      <c r="U8144" s="10"/>
      <c r="V8144" s="10"/>
      <c r="W8144" s="10"/>
      <c r="X8144" s="10"/>
    </row>
    <row r="8145" spans="1:24" hidden="1" x14ac:dyDescent="0.2">
      <c r="A8145" s="3">
        <v>45656</v>
      </c>
      <c r="B8145" s="9">
        <v>-38.22</v>
      </c>
      <c r="C8145" s="9" t="s">
        <v>27</v>
      </c>
      <c r="D8145" s="9" t="s">
        <v>28</v>
      </c>
      <c r="E8145" s="9" t="s">
        <v>79</v>
      </c>
      <c r="F8145" s="9" t="s">
        <v>8</v>
      </c>
      <c r="G8145" s="10"/>
      <c r="H8145" s="9" t="s">
        <v>3744</v>
      </c>
      <c r="I8145" s="10"/>
      <c r="J8145" s="10"/>
      <c r="K8145" s="10"/>
      <c r="L8145" s="10"/>
      <c r="M8145" s="10"/>
      <c r="N8145" s="10"/>
      <c r="O8145" s="10"/>
      <c r="P8145" s="10"/>
      <c r="Q8145" s="10"/>
      <c r="R8145" s="10"/>
      <c r="S8145" s="10"/>
      <c r="T8145" s="10"/>
      <c r="U8145" s="10"/>
      <c r="V8145" s="10"/>
      <c r="W8145" s="10"/>
      <c r="X8145" s="10"/>
    </row>
    <row r="8146" spans="1:24" hidden="1" x14ac:dyDescent="0.2">
      <c r="A8146" s="3">
        <v>45656</v>
      </c>
      <c r="B8146" s="9">
        <v>-19.2</v>
      </c>
      <c r="C8146" s="9" t="s">
        <v>27</v>
      </c>
      <c r="D8146" s="9" t="s">
        <v>28</v>
      </c>
      <c r="E8146" s="9" t="s">
        <v>79</v>
      </c>
      <c r="F8146" s="9" t="s">
        <v>8</v>
      </c>
      <c r="G8146" s="10"/>
      <c r="H8146" s="9" t="s">
        <v>3744</v>
      </c>
      <c r="I8146" s="10"/>
      <c r="J8146" s="10"/>
      <c r="K8146" s="10"/>
      <c r="L8146" s="10"/>
      <c r="M8146" s="10"/>
      <c r="N8146" s="10"/>
      <c r="O8146" s="10"/>
      <c r="P8146" s="10"/>
      <c r="Q8146" s="10"/>
      <c r="R8146" s="10"/>
      <c r="S8146" s="10"/>
      <c r="T8146" s="10"/>
      <c r="U8146" s="10"/>
      <c r="V8146" s="10"/>
      <c r="W8146" s="10"/>
      <c r="X8146" s="10"/>
    </row>
    <row r="8147" spans="1:24" hidden="1" x14ac:dyDescent="0.2">
      <c r="A8147" s="3">
        <v>45657</v>
      </c>
      <c r="B8147" s="9">
        <v>-94.12</v>
      </c>
      <c r="C8147" s="9" t="s">
        <v>27</v>
      </c>
      <c r="D8147" s="9" t="s">
        <v>28</v>
      </c>
      <c r="E8147" s="9" t="s">
        <v>79</v>
      </c>
      <c r="F8147" s="9" t="s">
        <v>8</v>
      </c>
      <c r="G8147" s="10"/>
      <c r="H8147" s="9" t="s">
        <v>3744</v>
      </c>
      <c r="I8147" s="10"/>
      <c r="J8147" s="10"/>
      <c r="K8147" s="10"/>
      <c r="L8147" s="10"/>
      <c r="M8147" s="10"/>
      <c r="N8147" s="10"/>
      <c r="O8147" s="10"/>
      <c r="P8147" s="10"/>
      <c r="Q8147" s="10"/>
      <c r="R8147" s="10"/>
      <c r="S8147" s="10"/>
      <c r="T8147" s="10"/>
      <c r="U8147" s="10"/>
      <c r="V8147" s="10"/>
      <c r="W8147" s="10"/>
      <c r="X8147" s="10"/>
    </row>
    <row r="8148" spans="1:24" hidden="1" x14ac:dyDescent="0.2">
      <c r="A8148" s="3">
        <v>45659</v>
      </c>
      <c r="B8148" s="9">
        <v>-59.2</v>
      </c>
      <c r="C8148" s="9" t="s">
        <v>27</v>
      </c>
      <c r="D8148" s="9" t="s">
        <v>28</v>
      </c>
      <c r="E8148" s="9" t="s">
        <v>79</v>
      </c>
      <c r="F8148" s="9" t="s">
        <v>8</v>
      </c>
      <c r="G8148" s="10"/>
      <c r="H8148" s="9" t="s">
        <v>3744</v>
      </c>
      <c r="I8148" s="10"/>
      <c r="J8148" s="10"/>
      <c r="K8148" s="10"/>
      <c r="L8148" s="10"/>
      <c r="M8148" s="10"/>
      <c r="N8148" s="10"/>
      <c r="O8148" s="10"/>
      <c r="P8148" s="10"/>
      <c r="Q8148" s="10"/>
      <c r="R8148" s="10"/>
      <c r="S8148" s="10"/>
      <c r="T8148" s="10"/>
      <c r="U8148" s="10"/>
      <c r="V8148" s="10"/>
      <c r="W8148" s="10"/>
      <c r="X8148" s="10"/>
    </row>
    <row r="8149" spans="1:24" hidden="1" x14ac:dyDescent="0.2">
      <c r="A8149" s="3">
        <v>45659</v>
      </c>
      <c r="B8149" s="9">
        <v>-14.15</v>
      </c>
      <c r="C8149" s="9" t="s">
        <v>27</v>
      </c>
      <c r="D8149" s="9" t="s">
        <v>28</v>
      </c>
      <c r="E8149" s="9" t="s">
        <v>79</v>
      </c>
      <c r="F8149" s="9" t="s">
        <v>8</v>
      </c>
      <c r="G8149" s="10"/>
      <c r="H8149" s="9" t="s">
        <v>3744</v>
      </c>
      <c r="I8149" s="10"/>
      <c r="J8149" s="10"/>
      <c r="K8149" s="10"/>
      <c r="L8149" s="10"/>
      <c r="M8149" s="10"/>
      <c r="N8149" s="10"/>
      <c r="O8149" s="10"/>
      <c r="P8149" s="10"/>
      <c r="Q8149" s="10"/>
      <c r="R8149" s="10"/>
      <c r="S8149" s="10"/>
      <c r="T8149" s="10"/>
      <c r="U8149" s="10"/>
      <c r="V8149" s="10"/>
      <c r="W8149" s="10"/>
      <c r="X8149" s="10"/>
    </row>
    <row r="8150" spans="1:24" hidden="1" x14ac:dyDescent="0.2">
      <c r="A8150" s="3">
        <v>45663</v>
      </c>
      <c r="B8150" s="9">
        <v>-114.9</v>
      </c>
      <c r="C8150" s="9" t="s">
        <v>27</v>
      </c>
      <c r="D8150" s="9" t="s">
        <v>28</v>
      </c>
      <c r="E8150" s="9" t="s">
        <v>79</v>
      </c>
      <c r="F8150" s="9" t="s">
        <v>8</v>
      </c>
      <c r="G8150" s="10"/>
      <c r="H8150" s="9" t="s">
        <v>3744</v>
      </c>
      <c r="I8150" s="10"/>
      <c r="J8150" s="10"/>
      <c r="K8150" s="10"/>
      <c r="L8150" s="10"/>
      <c r="M8150" s="10"/>
      <c r="N8150" s="10"/>
      <c r="O8150" s="10"/>
      <c r="P8150" s="10"/>
      <c r="Q8150" s="10"/>
      <c r="R8150" s="10"/>
      <c r="S8150" s="10"/>
      <c r="T8150" s="10"/>
      <c r="U8150" s="10"/>
      <c r="V8150" s="10"/>
      <c r="W8150" s="10"/>
      <c r="X8150" s="10"/>
    </row>
    <row r="8151" spans="1:24" hidden="1" x14ac:dyDescent="0.2">
      <c r="A8151" s="3">
        <v>45663</v>
      </c>
      <c r="B8151" s="9">
        <v>-69.3</v>
      </c>
      <c r="C8151" s="9" t="s">
        <v>27</v>
      </c>
      <c r="D8151" s="9" t="s">
        <v>28</v>
      </c>
      <c r="E8151" s="9" t="s">
        <v>79</v>
      </c>
      <c r="F8151" s="9" t="s">
        <v>8</v>
      </c>
      <c r="G8151" s="10"/>
      <c r="H8151" s="9" t="s">
        <v>3744</v>
      </c>
      <c r="I8151" s="10"/>
      <c r="J8151" s="10"/>
      <c r="K8151" s="10"/>
      <c r="L8151" s="10"/>
      <c r="M8151" s="10"/>
      <c r="N8151" s="10"/>
      <c r="O8151" s="10"/>
      <c r="P8151" s="10"/>
      <c r="Q8151" s="10"/>
      <c r="R8151" s="10"/>
      <c r="S8151" s="10"/>
      <c r="T8151" s="10"/>
      <c r="U8151" s="10"/>
      <c r="V8151" s="10"/>
      <c r="W8151" s="10"/>
      <c r="X8151" s="10"/>
    </row>
    <row r="8152" spans="1:24" hidden="1" x14ac:dyDescent="0.2">
      <c r="A8152" s="3">
        <v>45664</v>
      </c>
      <c r="B8152" s="9">
        <v>-153.52000000000001</v>
      </c>
      <c r="C8152" s="9" t="s">
        <v>27</v>
      </c>
      <c r="D8152" s="9" t="s">
        <v>28</v>
      </c>
      <c r="E8152" s="9" t="s">
        <v>79</v>
      </c>
      <c r="F8152" s="9" t="s">
        <v>8</v>
      </c>
      <c r="G8152" s="10"/>
      <c r="H8152" s="9" t="s">
        <v>3744</v>
      </c>
      <c r="I8152" s="10"/>
      <c r="J8152" s="10"/>
      <c r="K8152" s="10"/>
      <c r="L8152" s="10"/>
      <c r="M8152" s="10"/>
      <c r="N8152" s="10"/>
      <c r="O8152" s="10"/>
      <c r="P8152" s="10"/>
      <c r="Q8152" s="10"/>
      <c r="R8152" s="10"/>
      <c r="S8152" s="10"/>
      <c r="T8152" s="10"/>
      <c r="U8152" s="10"/>
      <c r="V8152" s="10"/>
      <c r="W8152" s="10"/>
      <c r="X8152" s="10"/>
    </row>
    <row r="8153" spans="1:24" hidden="1" x14ac:dyDescent="0.2">
      <c r="A8153" s="3">
        <v>45665</v>
      </c>
      <c r="B8153" s="9">
        <v>-50.3</v>
      </c>
      <c r="C8153" s="9" t="s">
        <v>27</v>
      </c>
      <c r="D8153" s="9" t="s">
        <v>28</v>
      </c>
      <c r="E8153" s="9" t="s">
        <v>79</v>
      </c>
      <c r="F8153" s="9" t="s">
        <v>8</v>
      </c>
      <c r="G8153" s="10"/>
      <c r="H8153" s="9" t="s">
        <v>3744</v>
      </c>
      <c r="I8153" s="10"/>
      <c r="J8153" s="10"/>
      <c r="K8153" s="10"/>
      <c r="L8153" s="10"/>
      <c r="M8153" s="10"/>
      <c r="N8153" s="10"/>
      <c r="O8153" s="10"/>
      <c r="P8153" s="10"/>
      <c r="Q8153" s="10"/>
      <c r="R8153" s="10"/>
      <c r="S8153" s="10"/>
      <c r="T8153" s="10"/>
      <c r="U8153" s="10"/>
      <c r="V8153" s="10"/>
      <c r="W8153" s="10"/>
      <c r="X8153" s="10"/>
    </row>
    <row r="8154" spans="1:24" hidden="1" x14ac:dyDescent="0.2">
      <c r="A8154" s="3">
        <v>45665</v>
      </c>
      <c r="B8154" s="9">
        <v>-19.489999999999998</v>
      </c>
      <c r="C8154" s="9" t="s">
        <v>27</v>
      </c>
      <c r="D8154" s="9" t="s">
        <v>28</v>
      </c>
      <c r="E8154" s="9" t="s">
        <v>79</v>
      </c>
      <c r="F8154" s="9" t="s">
        <v>8</v>
      </c>
      <c r="G8154" s="10"/>
      <c r="H8154" s="9" t="s">
        <v>3744</v>
      </c>
      <c r="I8154" s="10"/>
      <c r="J8154" s="10"/>
      <c r="K8154" s="10"/>
      <c r="L8154" s="10"/>
      <c r="M8154" s="10"/>
      <c r="N8154" s="10"/>
      <c r="O8154" s="10"/>
      <c r="P8154" s="10"/>
      <c r="Q8154" s="10"/>
      <c r="R8154" s="10"/>
      <c r="S8154" s="10"/>
      <c r="T8154" s="10"/>
      <c r="U8154" s="10"/>
      <c r="V8154" s="10"/>
      <c r="W8154" s="10"/>
      <c r="X8154" s="10"/>
    </row>
    <row r="8155" spans="1:24" hidden="1" x14ac:dyDescent="0.2">
      <c r="A8155" s="3">
        <v>45665</v>
      </c>
      <c r="B8155" s="9">
        <v>-8.9499999999999993</v>
      </c>
      <c r="C8155" s="9" t="s">
        <v>27</v>
      </c>
      <c r="D8155" s="9" t="s">
        <v>28</v>
      </c>
      <c r="E8155" s="9" t="s">
        <v>79</v>
      </c>
      <c r="F8155" s="9" t="s">
        <v>8</v>
      </c>
      <c r="G8155" s="10"/>
      <c r="H8155" s="9" t="s">
        <v>3744</v>
      </c>
      <c r="I8155" s="10"/>
      <c r="J8155" s="10"/>
      <c r="K8155" s="10"/>
      <c r="L8155" s="10"/>
      <c r="M8155" s="10"/>
      <c r="N8155" s="10"/>
      <c r="O8155" s="10"/>
      <c r="P8155" s="10"/>
      <c r="Q8155" s="10"/>
      <c r="R8155" s="10"/>
      <c r="S8155" s="10"/>
      <c r="T8155" s="10"/>
      <c r="U8155" s="10"/>
      <c r="V8155" s="10"/>
      <c r="W8155" s="10"/>
      <c r="X8155" s="10"/>
    </row>
    <row r="8156" spans="1:24" hidden="1" x14ac:dyDescent="0.2">
      <c r="A8156" s="3">
        <v>45666</v>
      </c>
      <c r="B8156" s="9">
        <v>-3</v>
      </c>
      <c r="C8156" s="9" t="s">
        <v>27</v>
      </c>
      <c r="D8156" s="9" t="s">
        <v>28</v>
      </c>
      <c r="E8156" s="9" t="s">
        <v>79</v>
      </c>
      <c r="F8156" s="9" t="s">
        <v>8</v>
      </c>
      <c r="G8156" s="10"/>
      <c r="H8156" s="9" t="s">
        <v>3744</v>
      </c>
      <c r="I8156" s="10"/>
      <c r="J8156" s="10"/>
      <c r="K8156" s="10"/>
      <c r="L8156" s="10"/>
      <c r="M8156" s="10"/>
      <c r="N8156" s="10"/>
      <c r="O8156" s="10"/>
      <c r="P8156" s="10"/>
      <c r="Q8156" s="10"/>
      <c r="R8156" s="10"/>
      <c r="S8156" s="10"/>
      <c r="T8156" s="10"/>
      <c r="U8156" s="10"/>
      <c r="V8156" s="10"/>
      <c r="W8156" s="10"/>
      <c r="X8156" s="10"/>
    </row>
    <row r="8157" spans="1:24" hidden="1" x14ac:dyDescent="0.2">
      <c r="A8157" s="3">
        <v>45667</v>
      </c>
      <c r="B8157" s="9">
        <v>-52.53</v>
      </c>
      <c r="C8157" s="9" t="s">
        <v>27</v>
      </c>
      <c r="D8157" s="9" t="s">
        <v>28</v>
      </c>
      <c r="E8157" s="9" t="s">
        <v>79</v>
      </c>
      <c r="F8157" s="9" t="s">
        <v>8</v>
      </c>
      <c r="G8157" s="10"/>
      <c r="H8157" s="9" t="s">
        <v>3744</v>
      </c>
      <c r="I8157" s="10"/>
      <c r="J8157" s="10"/>
      <c r="K8157" s="10"/>
      <c r="L8157" s="10"/>
      <c r="M8157" s="10"/>
      <c r="N8157" s="10"/>
      <c r="O8157" s="10"/>
      <c r="P8157" s="10"/>
      <c r="Q8157" s="10"/>
      <c r="R8157" s="10"/>
      <c r="S8157" s="10"/>
      <c r="T8157" s="10"/>
      <c r="U8157" s="10"/>
      <c r="V8157" s="10"/>
      <c r="W8157" s="10"/>
      <c r="X8157" s="10"/>
    </row>
    <row r="8158" spans="1:24" hidden="1" x14ac:dyDescent="0.2">
      <c r="A8158" s="3">
        <v>45667</v>
      </c>
      <c r="B8158" s="9">
        <v>-13.75</v>
      </c>
      <c r="C8158" s="9" t="s">
        <v>27</v>
      </c>
      <c r="D8158" s="9" t="s">
        <v>28</v>
      </c>
      <c r="E8158" s="9" t="s">
        <v>79</v>
      </c>
      <c r="F8158" s="9" t="s">
        <v>8</v>
      </c>
      <c r="G8158" s="10"/>
      <c r="H8158" s="9" t="s">
        <v>3744</v>
      </c>
      <c r="I8158" s="10"/>
      <c r="J8158" s="10"/>
      <c r="K8158" s="10"/>
      <c r="L8158" s="10"/>
      <c r="M8158" s="10"/>
      <c r="N8158" s="10"/>
      <c r="O8158" s="10"/>
      <c r="P8158" s="10"/>
      <c r="Q8158" s="10"/>
      <c r="R8158" s="10"/>
      <c r="S8158" s="10"/>
      <c r="T8158" s="10"/>
      <c r="U8158" s="10"/>
      <c r="V8158" s="10"/>
      <c r="W8158" s="10"/>
      <c r="X8158" s="10"/>
    </row>
    <row r="8159" spans="1:24" hidden="1" x14ac:dyDescent="0.2">
      <c r="A8159" s="3">
        <v>45670</v>
      </c>
      <c r="B8159" s="9">
        <v>-118.67</v>
      </c>
      <c r="C8159" s="9" t="s">
        <v>27</v>
      </c>
      <c r="D8159" s="9" t="s">
        <v>28</v>
      </c>
      <c r="E8159" s="9" t="s">
        <v>79</v>
      </c>
      <c r="F8159" s="9" t="s">
        <v>8</v>
      </c>
      <c r="G8159" s="10"/>
      <c r="H8159" s="9" t="s">
        <v>3744</v>
      </c>
      <c r="I8159" s="10"/>
      <c r="J8159" s="10"/>
      <c r="K8159" s="10"/>
      <c r="L8159" s="10"/>
      <c r="M8159" s="10"/>
      <c r="N8159" s="10"/>
      <c r="O8159" s="10"/>
      <c r="P8159" s="10"/>
      <c r="Q8159" s="10"/>
      <c r="R8159" s="10"/>
      <c r="S8159" s="10"/>
      <c r="T8159" s="10"/>
      <c r="U8159" s="10"/>
      <c r="V8159" s="10"/>
      <c r="W8159" s="10"/>
      <c r="X8159" s="10"/>
    </row>
    <row r="8160" spans="1:24" hidden="1" x14ac:dyDescent="0.2">
      <c r="A8160" s="3">
        <v>45670</v>
      </c>
      <c r="B8160" s="9">
        <v>-93.73</v>
      </c>
      <c r="C8160" s="9" t="s">
        <v>27</v>
      </c>
      <c r="D8160" s="9" t="s">
        <v>28</v>
      </c>
      <c r="E8160" s="9" t="s">
        <v>79</v>
      </c>
      <c r="F8160" s="9" t="s">
        <v>8</v>
      </c>
      <c r="G8160" s="10"/>
      <c r="H8160" s="9" t="s">
        <v>3744</v>
      </c>
      <c r="I8160" s="10"/>
      <c r="J8160" s="10"/>
      <c r="K8160" s="10"/>
      <c r="L8160" s="10"/>
      <c r="M8160" s="10"/>
      <c r="N8160" s="10"/>
      <c r="O8160" s="10"/>
      <c r="P8160" s="10"/>
      <c r="Q8160" s="10"/>
      <c r="R8160" s="10"/>
      <c r="S8160" s="10"/>
      <c r="T8160" s="10"/>
      <c r="U8160" s="10"/>
      <c r="V8160" s="10"/>
      <c r="W8160" s="10"/>
      <c r="X8160" s="10"/>
    </row>
    <row r="8161" spans="1:24" hidden="1" x14ac:dyDescent="0.2">
      <c r="A8161" s="3">
        <v>45671</v>
      </c>
      <c r="B8161" s="9">
        <v>-105.35</v>
      </c>
      <c r="C8161" s="9" t="s">
        <v>27</v>
      </c>
      <c r="D8161" s="9" t="s">
        <v>28</v>
      </c>
      <c r="E8161" s="9" t="s">
        <v>79</v>
      </c>
      <c r="F8161" s="9" t="s">
        <v>8</v>
      </c>
      <c r="G8161" s="10"/>
      <c r="H8161" s="9" t="s">
        <v>3744</v>
      </c>
      <c r="I8161" s="10"/>
      <c r="J8161" s="10"/>
      <c r="K8161" s="10"/>
      <c r="L8161" s="10"/>
      <c r="M8161" s="10"/>
      <c r="N8161" s="10"/>
      <c r="O8161" s="10"/>
      <c r="P8161" s="10"/>
      <c r="Q8161" s="10"/>
      <c r="R8161" s="10"/>
      <c r="S8161" s="10"/>
      <c r="T8161" s="10"/>
      <c r="U8161" s="10"/>
      <c r="V8161" s="10"/>
      <c r="W8161" s="10"/>
      <c r="X8161" s="10"/>
    </row>
    <row r="8162" spans="1:24" hidden="1" x14ac:dyDescent="0.2">
      <c r="A8162" s="3">
        <v>45672</v>
      </c>
      <c r="B8162" s="9">
        <v>-42.85</v>
      </c>
      <c r="C8162" s="9" t="s">
        <v>27</v>
      </c>
      <c r="D8162" s="9" t="s">
        <v>28</v>
      </c>
      <c r="E8162" s="9" t="s">
        <v>79</v>
      </c>
      <c r="F8162" s="9" t="s">
        <v>8</v>
      </c>
      <c r="G8162" s="10"/>
      <c r="H8162" s="9" t="s">
        <v>3744</v>
      </c>
      <c r="I8162" s="10"/>
      <c r="J8162" s="10"/>
      <c r="K8162" s="10"/>
      <c r="L8162" s="10"/>
      <c r="M8162" s="10"/>
      <c r="N8162" s="10"/>
      <c r="O8162" s="10"/>
      <c r="P8162" s="10"/>
      <c r="Q8162" s="10"/>
      <c r="R8162" s="10"/>
      <c r="S8162" s="10"/>
      <c r="T8162" s="10"/>
      <c r="U8162" s="10"/>
      <c r="V8162" s="10"/>
      <c r="W8162" s="10"/>
      <c r="X8162" s="10"/>
    </row>
    <row r="8163" spans="1:24" hidden="1" x14ac:dyDescent="0.2">
      <c r="A8163" s="3">
        <v>45673</v>
      </c>
      <c r="B8163" s="9">
        <v>-64.03</v>
      </c>
      <c r="C8163" s="9" t="s">
        <v>27</v>
      </c>
      <c r="D8163" s="9" t="s">
        <v>28</v>
      </c>
      <c r="E8163" s="9" t="s">
        <v>79</v>
      </c>
      <c r="F8163" s="9" t="s">
        <v>8</v>
      </c>
      <c r="G8163" s="10"/>
      <c r="H8163" s="9" t="s">
        <v>3744</v>
      </c>
      <c r="I8163" s="10"/>
      <c r="J8163" s="10"/>
      <c r="K8163" s="10"/>
      <c r="L8163" s="10"/>
      <c r="M8163" s="10"/>
      <c r="N8163" s="10"/>
      <c r="O8163" s="10"/>
      <c r="P8163" s="10"/>
      <c r="Q8163" s="10"/>
      <c r="R8163" s="10"/>
      <c r="S8163" s="10"/>
      <c r="T8163" s="10"/>
      <c r="U8163" s="10"/>
      <c r="V8163" s="10"/>
      <c r="W8163" s="10"/>
      <c r="X8163" s="10"/>
    </row>
    <row r="8164" spans="1:24" hidden="1" x14ac:dyDescent="0.2">
      <c r="A8164" s="3">
        <v>45677</v>
      </c>
      <c r="B8164" s="9">
        <v>-113.7</v>
      </c>
      <c r="C8164" s="9" t="s">
        <v>27</v>
      </c>
      <c r="D8164" s="9" t="s">
        <v>28</v>
      </c>
      <c r="E8164" s="9" t="s">
        <v>79</v>
      </c>
      <c r="F8164" s="9" t="s">
        <v>8</v>
      </c>
      <c r="G8164" s="10"/>
      <c r="H8164" s="9" t="s">
        <v>3744</v>
      </c>
      <c r="I8164" s="10"/>
      <c r="J8164" s="10"/>
      <c r="K8164" s="10"/>
      <c r="L8164" s="10"/>
      <c r="M8164" s="10"/>
      <c r="N8164" s="10"/>
      <c r="O8164" s="10"/>
      <c r="P8164" s="10"/>
      <c r="Q8164" s="10"/>
      <c r="R8164" s="10"/>
      <c r="S8164" s="10"/>
      <c r="T8164" s="10"/>
      <c r="U8164" s="10"/>
      <c r="V8164" s="10"/>
      <c r="W8164" s="10"/>
      <c r="X8164" s="10"/>
    </row>
    <row r="8165" spans="1:24" hidden="1" x14ac:dyDescent="0.2">
      <c r="A8165" s="3">
        <v>45677</v>
      </c>
      <c r="B8165" s="9">
        <v>-63.88</v>
      </c>
      <c r="C8165" s="9" t="s">
        <v>27</v>
      </c>
      <c r="D8165" s="9" t="s">
        <v>28</v>
      </c>
      <c r="E8165" s="9" t="s">
        <v>79</v>
      </c>
      <c r="F8165" s="9" t="s">
        <v>8</v>
      </c>
      <c r="G8165" s="10"/>
      <c r="H8165" s="9" t="s">
        <v>3744</v>
      </c>
      <c r="I8165" s="10"/>
      <c r="J8165" s="10"/>
      <c r="K8165" s="10"/>
      <c r="L8165" s="10"/>
      <c r="M8165" s="10"/>
      <c r="N8165" s="10"/>
      <c r="O8165" s="10"/>
      <c r="P8165" s="10"/>
      <c r="Q8165" s="10"/>
      <c r="R8165" s="10"/>
      <c r="S8165" s="10"/>
      <c r="T8165" s="10"/>
      <c r="U8165" s="10"/>
      <c r="V8165" s="10"/>
      <c r="W8165" s="10"/>
      <c r="X8165" s="10"/>
    </row>
    <row r="8166" spans="1:24" hidden="1" x14ac:dyDescent="0.2">
      <c r="A8166" s="3">
        <v>45679</v>
      </c>
      <c r="B8166" s="9">
        <v>-66.91</v>
      </c>
      <c r="C8166" s="9" t="s">
        <v>27</v>
      </c>
      <c r="D8166" s="9" t="s">
        <v>28</v>
      </c>
      <c r="E8166" s="9" t="s">
        <v>79</v>
      </c>
      <c r="F8166" s="9" t="s">
        <v>8</v>
      </c>
      <c r="G8166" s="10"/>
      <c r="H8166" s="9" t="s">
        <v>3744</v>
      </c>
      <c r="I8166" s="10"/>
      <c r="J8166" s="10"/>
      <c r="K8166" s="10"/>
      <c r="L8166" s="10"/>
      <c r="M8166" s="10"/>
      <c r="N8166" s="10"/>
      <c r="O8166" s="10"/>
      <c r="P8166" s="10"/>
      <c r="Q8166" s="10"/>
      <c r="R8166" s="10"/>
      <c r="S8166" s="10"/>
      <c r="T8166" s="10"/>
      <c r="U8166" s="10"/>
      <c r="V8166" s="10"/>
      <c r="W8166" s="10"/>
      <c r="X8166" s="10"/>
    </row>
    <row r="8167" spans="1:24" hidden="1" x14ac:dyDescent="0.2">
      <c r="A8167" s="3">
        <v>45685</v>
      </c>
      <c r="B8167" s="9">
        <v>-176.84</v>
      </c>
      <c r="C8167" s="9" t="s">
        <v>27</v>
      </c>
      <c r="D8167" s="9" t="s">
        <v>28</v>
      </c>
      <c r="E8167" s="9" t="s">
        <v>79</v>
      </c>
      <c r="F8167" s="9" t="s">
        <v>8</v>
      </c>
      <c r="G8167" s="10"/>
      <c r="H8167" s="9" t="s">
        <v>3744</v>
      </c>
      <c r="I8167" s="10"/>
      <c r="J8167" s="10"/>
      <c r="K8167" s="10"/>
      <c r="L8167" s="10"/>
      <c r="M8167" s="10"/>
      <c r="N8167" s="10"/>
      <c r="O8167" s="10"/>
      <c r="P8167" s="10"/>
      <c r="Q8167" s="10"/>
      <c r="R8167" s="10"/>
      <c r="S8167" s="10"/>
      <c r="T8167" s="10"/>
      <c r="U8167" s="10"/>
      <c r="V8167" s="10"/>
      <c r="W8167" s="10"/>
      <c r="X8167" s="10"/>
    </row>
    <row r="8168" spans="1:24" hidden="1" x14ac:dyDescent="0.2">
      <c r="A8168" s="3">
        <v>45685</v>
      </c>
      <c r="B8168" s="9">
        <v>-88.19</v>
      </c>
      <c r="C8168" s="9" t="s">
        <v>27</v>
      </c>
      <c r="D8168" s="9" t="s">
        <v>28</v>
      </c>
      <c r="E8168" s="9" t="s">
        <v>79</v>
      </c>
      <c r="F8168" s="9" t="s">
        <v>8</v>
      </c>
      <c r="G8168" s="10"/>
      <c r="H8168" s="9" t="s">
        <v>3744</v>
      </c>
      <c r="I8168" s="10"/>
      <c r="J8168" s="10"/>
      <c r="K8168" s="10"/>
      <c r="L8168" s="10"/>
      <c r="M8168" s="10"/>
      <c r="N8168" s="10"/>
      <c r="O8168" s="10"/>
      <c r="P8168" s="10"/>
      <c r="Q8168" s="10"/>
      <c r="R8168" s="10"/>
      <c r="S8168" s="10"/>
      <c r="T8168" s="10"/>
      <c r="U8168" s="10"/>
      <c r="V8168" s="10"/>
      <c r="W8168" s="10"/>
      <c r="X8168" s="10"/>
    </row>
    <row r="8169" spans="1:24" hidden="1" x14ac:dyDescent="0.2">
      <c r="A8169" s="3">
        <v>45685</v>
      </c>
      <c r="B8169" s="9">
        <v>-42.5</v>
      </c>
      <c r="C8169" s="9" t="s">
        <v>27</v>
      </c>
      <c r="D8169" s="9" t="s">
        <v>28</v>
      </c>
      <c r="E8169" s="9" t="s">
        <v>79</v>
      </c>
      <c r="F8169" s="9" t="s">
        <v>8</v>
      </c>
      <c r="G8169" s="10"/>
      <c r="H8169" s="9" t="s">
        <v>3744</v>
      </c>
      <c r="I8169" s="10"/>
      <c r="J8169" s="10"/>
      <c r="K8169" s="10"/>
      <c r="L8169" s="10"/>
      <c r="M8169" s="10"/>
      <c r="N8169" s="10"/>
      <c r="O8169" s="10"/>
      <c r="P8169" s="10"/>
      <c r="Q8169" s="10"/>
      <c r="R8169" s="10"/>
      <c r="S8169" s="10"/>
      <c r="T8169" s="10"/>
      <c r="U8169" s="10"/>
      <c r="V8169" s="10"/>
      <c r="W8169" s="10"/>
      <c r="X8169" s="10"/>
    </row>
    <row r="8170" spans="1:24" hidden="1" x14ac:dyDescent="0.2">
      <c r="A8170" s="3">
        <v>45685</v>
      </c>
      <c r="B8170" s="9">
        <v>-38.119999999999997</v>
      </c>
      <c r="C8170" s="9" t="s">
        <v>27</v>
      </c>
      <c r="D8170" s="9" t="s">
        <v>28</v>
      </c>
      <c r="E8170" s="9" t="s">
        <v>79</v>
      </c>
      <c r="F8170" s="9" t="s">
        <v>8</v>
      </c>
      <c r="G8170" s="10"/>
      <c r="H8170" s="9" t="s">
        <v>3744</v>
      </c>
      <c r="I8170" s="10"/>
      <c r="J8170" s="10"/>
      <c r="K8170" s="10"/>
      <c r="L8170" s="10"/>
      <c r="M8170" s="10"/>
      <c r="N8170" s="10"/>
      <c r="O8170" s="10"/>
      <c r="P8170" s="10"/>
      <c r="Q8170" s="10"/>
      <c r="R8170" s="10"/>
      <c r="S8170" s="10"/>
      <c r="T8170" s="10"/>
      <c r="U8170" s="10"/>
      <c r="V8170" s="10"/>
      <c r="W8170" s="10"/>
      <c r="X8170" s="10"/>
    </row>
    <row r="8171" spans="1:24" hidden="1" x14ac:dyDescent="0.2">
      <c r="A8171" s="3">
        <v>45685</v>
      </c>
      <c r="B8171" s="9">
        <v>-30.98</v>
      </c>
      <c r="C8171" s="9" t="s">
        <v>27</v>
      </c>
      <c r="D8171" s="9" t="s">
        <v>28</v>
      </c>
      <c r="E8171" s="9" t="s">
        <v>79</v>
      </c>
      <c r="F8171" s="9" t="s">
        <v>8</v>
      </c>
      <c r="G8171" s="10"/>
      <c r="H8171" s="9" t="s">
        <v>3744</v>
      </c>
      <c r="I8171" s="10"/>
      <c r="J8171" s="10"/>
      <c r="K8171" s="10"/>
      <c r="L8171" s="10"/>
      <c r="M8171" s="10"/>
      <c r="N8171" s="10"/>
      <c r="O8171" s="10"/>
      <c r="P8171" s="10"/>
      <c r="Q8171" s="10"/>
      <c r="R8171" s="10"/>
      <c r="S8171" s="10"/>
      <c r="T8171" s="10"/>
      <c r="U8171" s="10"/>
      <c r="V8171" s="10"/>
      <c r="W8171" s="10"/>
      <c r="X8171" s="10"/>
    </row>
    <row r="8172" spans="1:24" hidden="1" x14ac:dyDescent="0.2">
      <c r="A8172" s="3">
        <v>45687</v>
      </c>
      <c r="B8172" s="9">
        <v>-94.02</v>
      </c>
      <c r="C8172" s="9" t="s">
        <v>27</v>
      </c>
      <c r="D8172" s="9" t="s">
        <v>28</v>
      </c>
      <c r="E8172" s="9" t="s">
        <v>79</v>
      </c>
      <c r="F8172" s="9" t="s">
        <v>8</v>
      </c>
      <c r="G8172" s="10"/>
      <c r="H8172" s="9" t="s">
        <v>3744</v>
      </c>
      <c r="I8172" s="10"/>
      <c r="J8172" s="10"/>
      <c r="K8172" s="10"/>
      <c r="L8172" s="10"/>
      <c r="M8172" s="10"/>
      <c r="N8172" s="10"/>
      <c r="O8172" s="10"/>
      <c r="P8172" s="10"/>
      <c r="Q8172" s="10"/>
      <c r="R8172" s="10"/>
      <c r="S8172" s="10"/>
      <c r="T8172" s="10"/>
      <c r="U8172" s="10"/>
      <c r="V8172" s="10"/>
      <c r="W8172" s="10"/>
      <c r="X8172" s="10"/>
    </row>
    <row r="8173" spans="1:24" hidden="1" x14ac:dyDescent="0.2">
      <c r="A8173" s="3">
        <v>45688</v>
      </c>
      <c r="B8173" s="9">
        <v>-103.95</v>
      </c>
      <c r="C8173" s="9" t="s">
        <v>27</v>
      </c>
      <c r="D8173" s="9" t="s">
        <v>28</v>
      </c>
      <c r="E8173" s="9" t="s">
        <v>79</v>
      </c>
      <c r="F8173" s="9" t="s">
        <v>8</v>
      </c>
      <c r="G8173" s="10"/>
      <c r="H8173" s="9" t="s">
        <v>3744</v>
      </c>
      <c r="I8173" s="10"/>
      <c r="J8173" s="10"/>
      <c r="K8173" s="10"/>
      <c r="L8173" s="10"/>
      <c r="M8173" s="10"/>
      <c r="N8173" s="10"/>
      <c r="O8173" s="10"/>
      <c r="P8173" s="10"/>
      <c r="Q8173" s="10"/>
      <c r="R8173" s="10"/>
      <c r="S8173" s="10"/>
      <c r="T8173" s="10"/>
      <c r="U8173" s="10"/>
      <c r="V8173" s="10"/>
      <c r="W8173" s="10"/>
      <c r="X8173" s="10"/>
    </row>
    <row r="8174" spans="1:24" hidden="1" x14ac:dyDescent="0.2">
      <c r="A8174" s="3">
        <v>45691</v>
      </c>
      <c r="B8174" s="9">
        <v>-142.37</v>
      </c>
      <c r="C8174" s="9" t="s">
        <v>27</v>
      </c>
      <c r="D8174" s="9" t="s">
        <v>28</v>
      </c>
      <c r="E8174" s="9" t="s">
        <v>79</v>
      </c>
      <c r="F8174" s="9" t="s">
        <v>8</v>
      </c>
      <c r="G8174" s="10"/>
      <c r="H8174" s="9" t="s">
        <v>3744</v>
      </c>
      <c r="I8174" s="10"/>
      <c r="J8174" s="10"/>
      <c r="K8174" s="10"/>
      <c r="L8174" s="10"/>
      <c r="M8174" s="10"/>
      <c r="N8174" s="10"/>
      <c r="O8174" s="10"/>
      <c r="P8174" s="10"/>
      <c r="Q8174" s="10"/>
      <c r="R8174" s="10"/>
      <c r="S8174" s="10"/>
      <c r="T8174" s="10"/>
      <c r="U8174" s="10"/>
      <c r="V8174" s="10"/>
      <c r="W8174" s="10"/>
      <c r="X8174" s="10"/>
    </row>
    <row r="8175" spans="1:24" hidden="1" x14ac:dyDescent="0.2">
      <c r="A8175" s="3">
        <v>45691</v>
      </c>
      <c r="B8175" s="9">
        <v>-20.54</v>
      </c>
      <c r="C8175" s="9" t="s">
        <v>27</v>
      </c>
      <c r="D8175" s="9" t="s">
        <v>28</v>
      </c>
      <c r="E8175" s="9" t="s">
        <v>79</v>
      </c>
      <c r="F8175" s="9" t="s">
        <v>8</v>
      </c>
      <c r="G8175" s="10"/>
      <c r="H8175" s="9" t="s">
        <v>3744</v>
      </c>
      <c r="I8175" s="10"/>
      <c r="J8175" s="10"/>
      <c r="K8175" s="10"/>
      <c r="L8175" s="10"/>
      <c r="M8175" s="10"/>
      <c r="N8175" s="10"/>
      <c r="O8175" s="10"/>
      <c r="P8175" s="10"/>
      <c r="Q8175" s="10"/>
      <c r="R8175" s="10"/>
      <c r="S8175" s="10"/>
      <c r="T8175" s="10"/>
      <c r="U8175" s="10"/>
      <c r="V8175" s="10"/>
      <c r="W8175" s="10"/>
      <c r="X8175" s="10"/>
    </row>
    <row r="8176" spans="1:24" hidden="1" x14ac:dyDescent="0.2">
      <c r="A8176" s="3">
        <v>45691</v>
      </c>
      <c r="B8176" s="9">
        <v>-10.19</v>
      </c>
      <c r="C8176" s="9" t="s">
        <v>27</v>
      </c>
      <c r="D8176" s="9" t="s">
        <v>28</v>
      </c>
      <c r="E8176" s="9" t="s">
        <v>79</v>
      </c>
      <c r="F8176" s="9" t="s">
        <v>8</v>
      </c>
      <c r="G8176" s="10"/>
      <c r="H8176" s="9" t="s">
        <v>3744</v>
      </c>
      <c r="I8176" s="10"/>
      <c r="J8176" s="10"/>
      <c r="K8176" s="10"/>
      <c r="L8176" s="10"/>
      <c r="M8176" s="10"/>
      <c r="N8176" s="10"/>
      <c r="O8176" s="10"/>
      <c r="P8176" s="10"/>
      <c r="Q8176" s="10"/>
      <c r="R8176" s="10"/>
      <c r="S8176" s="10"/>
      <c r="T8176" s="10"/>
      <c r="U8176" s="10"/>
      <c r="V8176" s="10"/>
      <c r="W8176" s="10"/>
      <c r="X8176" s="10"/>
    </row>
    <row r="8177" spans="1:24" hidden="1" x14ac:dyDescent="0.2">
      <c r="A8177" s="3">
        <v>45692</v>
      </c>
      <c r="B8177" s="9">
        <v>-57.49</v>
      </c>
      <c r="C8177" s="9" t="s">
        <v>27</v>
      </c>
      <c r="D8177" s="9" t="s">
        <v>28</v>
      </c>
      <c r="E8177" s="9" t="s">
        <v>79</v>
      </c>
      <c r="F8177" s="9" t="s">
        <v>8</v>
      </c>
      <c r="G8177" s="10"/>
      <c r="H8177" s="9" t="s">
        <v>3744</v>
      </c>
      <c r="I8177" s="10"/>
      <c r="J8177" s="10"/>
      <c r="K8177" s="10"/>
      <c r="L8177" s="10"/>
      <c r="M8177" s="10"/>
      <c r="N8177" s="10"/>
      <c r="O8177" s="10"/>
      <c r="P8177" s="10"/>
      <c r="Q8177" s="10"/>
      <c r="R8177" s="10"/>
      <c r="S8177" s="10"/>
      <c r="T8177" s="10"/>
      <c r="U8177" s="10"/>
      <c r="V8177" s="10"/>
      <c r="W8177" s="10"/>
      <c r="X8177" s="10"/>
    </row>
    <row r="8178" spans="1:24" hidden="1" x14ac:dyDescent="0.2">
      <c r="A8178" s="3">
        <v>45695</v>
      </c>
      <c r="B8178" s="9">
        <v>-161.36000000000001</v>
      </c>
      <c r="C8178" s="9" t="s">
        <v>27</v>
      </c>
      <c r="D8178" s="9" t="s">
        <v>28</v>
      </c>
      <c r="E8178" s="9" t="s">
        <v>79</v>
      </c>
      <c r="F8178" s="9" t="s">
        <v>8</v>
      </c>
      <c r="G8178" s="10"/>
      <c r="H8178" s="9" t="s">
        <v>3744</v>
      </c>
      <c r="I8178" s="10"/>
      <c r="J8178" s="10"/>
      <c r="K8178" s="10"/>
      <c r="L8178" s="10"/>
      <c r="M8178" s="10"/>
      <c r="N8178" s="10"/>
      <c r="O8178" s="10"/>
      <c r="P8178" s="10"/>
      <c r="Q8178" s="10"/>
      <c r="R8178" s="10"/>
      <c r="S8178" s="10"/>
      <c r="T8178" s="10"/>
      <c r="U8178" s="10"/>
      <c r="V8178" s="10"/>
      <c r="W8178" s="10"/>
      <c r="X8178" s="10"/>
    </row>
    <row r="8179" spans="1:24" hidden="1" x14ac:dyDescent="0.2">
      <c r="A8179" s="3">
        <v>45698</v>
      </c>
      <c r="B8179" s="9">
        <v>-100.41</v>
      </c>
      <c r="C8179" s="9" t="s">
        <v>27</v>
      </c>
      <c r="D8179" s="9" t="s">
        <v>28</v>
      </c>
      <c r="E8179" s="9" t="s">
        <v>79</v>
      </c>
      <c r="F8179" s="9" t="s">
        <v>8</v>
      </c>
      <c r="G8179" s="10"/>
      <c r="H8179" s="9" t="s">
        <v>3744</v>
      </c>
      <c r="I8179" s="10"/>
      <c r="J8179" s="10"/>
      <c r="K8179" s="10"/>
      <c r="L8179" s="10"/>
      <c r="M8179" s="10"/>
      <c r="N8179" s="10"/>
      <c r="O8179" s="10"/>
      <c r="P8179" s="10"/>
      <c r="Q8179" s="10"/>
      <c r="R8179" s="10"/>
      <c r="S8179" s="10"/>
      <c r="T8179" s="10"/>
      <c r="U8179" s="10"/>
      <c r="V8179" s="10"/>
      <c r="W8179" s="10"/>
      <c r="X8179" s="10"/>
    </row>
    <row r="8180" spans="1:24" hidden="1" x14ac:dyDescent="0.2">
      <c r="A8180" s="3">
        <v>45698</v>
      </c>
      <c r="B8180" s="9">
        <v>-37.71</v>
      </c>
      <c r="C8180" s="9" t="s">
        <v>27</v>
      </c>
      <c r="D8180" s="9" t="s">
        <v>28</v>
      </c>
      <c r="E8180" s="9" t="s">
        <v>79</v>
      </c>
      <c r="F8180" s="9" t="s">
        <v>8</v>
      </c>
      <c r="G8180" s="10"/>
      <c r="H8180" s="9" t="s">
        <v>3744</v>
      </c>
      <c r="I8180" s="10"/>
      <c r="J8180" s="10"/>
      <c r="K8180" s="10"/>
      <c r="L8180" s="10"/>
      <c r="M8180" s="10"/>
      <c r="N8180" s="10"/>
      <c r="O8180" s="10"/>
      <c r="P8180" s="10"/>
      <c r="Q8180" s="10"/>
      <c r="R8180" s="10"/>
      <c r="S8180" s="10"/>
      <c r="T8180" s="10"/>
      <c r="U8180" s="10"/>
      <c r="V8180" s="10"/>
      <c r="W8180" s="10"/>
      <c r="X8180" s="10"/>
    </row>
    <row r="8181" spans="1:24" hidden="1" x14ac:dyDescent="0.2">
      <c r="A8181" s="3">
        <v>45701</v>
      </c>
      <c r="B8181" s="9">
        <v>-27.44</v>
      </c>
      <c r="C8181" s="9" t="s">
        <v>27</v>
      </c>
      <c r="D8181" s="9" t="s">
        <v>28</v>
      </c>
      <c r="E8181" s="9" t="s">
        <v>79</v>
      </c>
      <c r="F8181" s="9" t="s">
        <v>8</v>
      </c>
      <c r="G8181" s="10"/>
      <c r="H8181" s="9" t="s">
        <v>3744</v>
      </c>
      <c r="I8181" s="10"/>
      <c r="J8181" s="10"/>
      <c r="K8181" s="10"/>
      <c r="L8181" s="10"/>
      <c r="M8181" s="10"/>
      <c r="N8181" s="10"/>
      <c r="O8181" s="10"/>
      <c r="P8181" s="10"/>
      <c r="Q8181" s="10"/>
      <c r="R8181" s="10"/>
      <c r="S8181" s="10"/>
      <c r="T8181" s="10"/>
      <c r="U8181" s="10"/>
      <c r="V8181" s="10"/>
      <c r="W8181" s="10"/>
      <c r="X8181" s="10"/>
    </row>
    <row r="8182" spans="1:24" hidden="1" x14ac:dyDescent="0.2">
      <c r="A8182" s="3">
        <v>45706</v>
      </c>
      <c r="B8182" s="9">
        <v>-78.63</v>
      </c>
      <c r="C8182" s="9" t="s">
        <v>27</v>
      </c>
      <c r="D8182" s="9" t="s">
        <v>28</v>
      </c>
      <c r="E8182" s="9" t="s">
        <v>79</v>
      </c>
      <c r="F8182" s="9" t="s">
        <v>8</v>
      </c>
      <c r="G8182" s="10"/>
      <c r="H8182" s="9" t="s">
        <v>3744</v>
      </c>
      <c r="I8182" s="10"/>
      <c r="J8182" s="10"/>
      <c r="K8182" s="10"/>
      <c r="L8182" s="10"/>
      <c r="M8182" s="10"/>
      <c r="N8182" s="10"/>
      <c r="O8182" s="10"/>
      <c r="P8182" s="10"/>
      <c r="Q8182" s="10"/>
      <c r="R8182" s="10"/>
      <c r="S8182" s="10"/>
      <c r="T8182" s="10"/>
      <c r="U8182" s="10"/>
      <c r="V8182" s="10"/>
      <c r="W8182" s="10"/>
      <c r="X8182" s="10"/>
    </row>
    <row r="8183" spans="1:24" hidden="1" x14ac:dyDescent="0.2">
      <c r="A8183" s="3">
        <v>45708</v>
      </c>
      <c r="B8183" s="9">
        <v>-50.89</v>
      </c>
      <c r="C8183" s="9" t="s">
        <v>27</v>
      </c>
      <c r="D8183" s="9" t="s">
        <v>28</v>
      </c>
      <c r="E8183" s="9" t="s">
        <v>79</v>
      </c>
      <c r="F8183" s="9" t="s">
        <v>8</v>
      </c>
      <c r="G8183" s="10"/>
      <c r="H8183" s="9" t="s">
        <v>3744</v>
      </c>
      <c r="I8183" s="10"/>
      <c r="J8183" s="10"/>
      <c r="K8183" s="10"/>
      <c r="L8183" s="10"/>
      <c r="M8183" s="10"/>
      <c r="N8183" s="10"/>
      <c r="O8183" s="10"/>
      <c r="P8183" s="10"/>
      <c r="Q8183" s="10"/>
      <c r="R8183" s="10"/>
      <c r="S8183" s="10"/>
      <c r="T8183" s="10"/>
      <c r="U8183" s="10"/>
      <c r="V8183" s="10"/>
      <c r="W8183" s="10"/>
      <c r="X8183" s="10"/>
    </row>
    <row r="8184" spans="1:24" hidden="1" x14ac:dyDescent="0.2">
      <c r="A8184" s="3">
        <v>45709</v>
      </c>
      <c r="B8184" s="9">
        <v>-42.94</v>
      </c>
      <c r="C8184" s="9" t="s">
        <v>27</v>
      </c>
      <c r="D8184" s="9" t="s">
        <v>28</v>
      </c>
      <c r="E8184" s="9" t="s">
        <v>79</v>
      </c>
      <c r="F8184" s="9" t="s">
        <v>8</v>
      </c>
      <c r="G8184" s="10"/>
      <c r="H8184" s="9" t="s">
        <v>3744</v>
      </c>
      <c r="I8184" s="10"/>
      <c r="J8184" s="10"/>
      <c r="K8184" s="10"/>
      <c r="L8184" s="10"/>
      <c r="M8184" s="10"/>
      <c r="N8184" s="10"/>
      <c r="O8184" s="10"/>
      <c r="P8184" s="10"/>
      <c r="Q8184" s="10"/>
      <c r="R8184" s="10"/>
      <c r="S8184" s="10"/>
      <c r="T8184" s="10"/>
      <c r="U8184" s="10"/>
      <c r="V8184" s="10"/>
      <c r="W8184" s="10"/>
      <c r="X8184" s="10"/>
    </row>
    <row r="8185" spans="1:24" hidden="1" x14ac:dyDescent="0.2">
      <c r="A8185" s="3">
        <v>45712</v>
      </c>
      <c r="B8185" s="9">
        <v>-151.51</v>
      </c>
      <c r="C8185" s="9" t="s">
        <v>27</v>
      </c>
      <c r="D8185" s="9" t="s">
        <v>28</v>
      </c>
      <c r="E8185" s="9" t="s">
        <v>79</v>
      </c>
      <c r="F8185" s="9" t="s">
        <v>8</v>
      </c>
      <c r="G8185" s="10"/>
      <c r="H8185" s="9" t="s">
        <v>3744</v>
      </c>
      <c r="I8185" s="10"/>
      <c r="J8185" s="10"/>
      <c r="K8185" s="10"/>
      <c r="L8185" s="10"/>
      <c r="M8185" s="10"/>
      <c r="N8185" s="10"/>
      <c r="O8185" s="10"/>
      <c r="P8185" s="10"/>
      <c r="Q8185" s="10"/>
      <c r="R8185" s="10"/>
      <c r="S8185" s="10"/>
      <c r="T8185" s="10"/>
      <c r="U8185" s="10"/>
      <c r="V8185" s="10"/>
      <c r="W8185" s="10"/>
      <c r="X8185" s="10"/>
    </row>
    <row r="8186" spans="1:24" hidden="1" x14ac:dyDescent="0.2">
      <c r="A8186" s="3">
        <v>45712</v>
      </c>
      <c r="B8186" s="9">
        <v>-115.5</v>
      </c>
      <c r="C8186" s="9" t="s">
        <v>27</v>
      </c>
      <c r="D8186" s="9" t="s">
        <v>28</v>
      </c>
      <c r="E8186" s="9" t="s">
        <v>79</v>
      </c>
      <c r="F8186" s="9" t="s">
        <v>8</v>
      </c>
      <c r="G8186" s="10"/>
      <c r="H8186" s="9" t="s">
        <v>3744</v>
      </c>
      <c r="I8186" s="10"/>
      <c r="J8186" s="10"/>
      <c r="K8186" s="10"/>
      <c r="L8186" s="10"/>
      <c r="M8186" s="10"/>
      <c r="N8186" s="10"/>
      <c r="O8186" s="10"/>
      <c r="P8186" s="10"/>
      <c r="Q8186" s="10"/>
      <c r="R8186" s="10"/>
      <c r="S8186" s="10"/>
      <c r="T8186" s="10"/>
      <c r="U8186" s="10"/>
      <c r="V8186" s="10"/>
      <c r="W8186" s="10"/>
      <c r="X8186" s="10"/>
    </row>
    <row r="8187" spans="1:24" hidden="1" x14ac:dyDescent="0.2">
      <c r="A8187" s="3">
        <v>45713</v>
      </c>
      <c r="B8187" s="9">
        <v>-23.2</v>
      </c>
      <c r="C8187" s="9" t="s">
        <v>27</v>
      </c>
      <c r="D8187" s="9" t="s">
        <v>28</v>
      </c>
      <c r="E8187" s="9" t="s">
        <v>79</v>
      </c>
      <c r="F8187" s="9" t="s">
        <v>8</v>
      </c>
      <c r="G8187" s="10"/>
      <c r="H8187" s="9" t="s">
        <v>3744</v>
      </c>
      <c r="I8187" s="10"/>
      <c r="J8187" s="10"/>
      <c r="K8187" s="10"/>
      <c r="L8187" s="10"/>
      <c r="M8187" s="10"/>
      <c r="N8187" s="10"/>
      <c r="O8187" s="10"/>
      <c r="P8187" s="10"/>
      <c r="Q8187" s="10"/>
      <c r="R8187" s="10"/>
      <c r="S8187" s="10"/>
      <c r="T8187" s="10"/>
      <c r="U8187" s="10"/>
      <c r="V8187" s="10"/>
      <c r="W8187" s="10"/>
      <c r="X8187" s="10"/>
    </row>
    <row r="8188" spans="1:24" hidden="1" x14ac:dyDescent="0.2">
      <c r="A8188" s="3">
        <v>45713</v>
      </c>
      <c r="B8188" s="9">
        <v>-15.19</v>
      </c>
      <c r="C8188" s="9" t="s">
        <v>27</v>
      </c>
      <c r="D8188" s="9" t="s">
        <v>28</v>
      </c>
      <c r="E8188" s="9" t="s">
        <v>79</v>
      </c>
      <c r="F8188" s="9" t="s">
        <v>8</v>
      </c>
      <c r="G8188" s="10"/>
      <c r="H8188" s="9" t="s">
        <v>3744</v>
      </c>
      <c r="I8188" s="10"/>
      <c r="J8188" s="10"/>
      <c r="K8188" s="10"/>
      <c r="L8188" s="10"/>
      <c r="M8188" s="10"/>
      <c r="N8188" s="10"/>
      <c r="O8188" s="10"/>
      <c r="P8188" s="10"/>
      <c r="Q8188" s="10"/>
      <c r="R8188" s="10"/>
      <c r="S8188" s="10"/>
      <c r="T8188" s="10"/>
      <c r="U8188" s="10"/>
      <c r="V8188" s="10"/>
      <c r="W8188" s="10"/>
      <c r="X8188" s="10"/>
    </row>
    <row r="8189" spans="1:24" hidden="1" x14ac:dyDescent="0.2">
      <c r="A8189" s="3">
        <v>45715</v>
      </c>
      <c r="B8189" s="9">
        <v>-48.8</v>
      </c>
      <c r="C8189" s="9" t="s">
        <v>27</v>
      </c>
      <c r="D8189" s="9" t="s">
        <v>28</v>
      </c>
      <c r="E8189" s="9" t="s">
        <v>79</v>
      </c>
      <c r="F8189" s="9" t="s">
        <v>8</v>
      </c>
      <c r="G8189" s="10"/>
      <c r="H8189" s="9" t="s">
        <v>3744</v>
      </c>
      <c r="I8189" s="10"/>
      <c r="J8189" s="10"/>
      <c r="K8189" s="10"/>
      <c r="L8189" s="10"/>
      <c r="M8189" s="10"/>
      <c r="N8189" s="10"/>
      <c r="O8189" s="10"/>
      <c r="P8189" s="10"/>
      <c r="Q8189" s="10"/>
      <c r="R8189" s="10"/>
      <c r="S8189" s="10"/>
      <c r="T8189" s="10"/>
      <c r="U8189" s="10"/>
      <c r="V8189" s="10"/>
      <c r="W8189" s="10"/>
      <c r="X8189" s="10"/>
    </row>
    <row r="8190" spans="1:24" hidden="1" x14ac:dyDescent="0.2">
      <c r="A8190" s="3">
        <v>45716</v>
      </c>
      <c r="B8190" s="9">
        <v>-14.6</v>
      </c>
      <c r="C8190" s="9" t="s">
        <v>27</v>
      </c>
      <c r="D8190" s="9" t="s">
        <v>28</v>
      </c>
      <c r="E8190" s="9" t="s">
        <v>79</v>
      </c>
      <c r="F8190" s="9" t="s">
        <v>8</v>
      </c>
      <c r="G8190" s="10"/>
      <c r="H8190" s="9" t="s">
        <v>3744</v>
      </c>
      <c r="I8190" s="10"/>
      <c r="J8190" s="10"/>
      <c r="K8190" s="10"/>
      <c r="L8190" s="10"/>
      <c r="M8190" s="10"/>
      <c r="N8190" s="10"/>
      <c r="O8190" s="10"/>
      <c r="P8190" s="10"/>
      <c r="Q8190" s="10"/>
      <c r="R8190" s="10"/>
      <c r="S8190" s="10"/>
      <c r="T8190" s="10"/>
      <c r="U8190" s="10"/>
      <c r="V8190" s="10"/>
      <c r="W8190" s="10"/>
      <c r="X8190" s="10"/>
    </row>
    <row r="8191" spans="1:24" hidden="1" x14ac:dyDescent="0.2">
      <c r="A8191" s="3">
        <v>45719</v>
      </c>
      <c r="B8191" s="9">
        <v>-36.299999999999997</v>
      </c>
      <c r="C8191" s="9" t="s">
        <v>27</v>
      </c>
      <c r="D8191" s="9" t="s">
        <v>28</v>
      </c>
      <c r="E8191" s="9" t="s">
        <v>79</v>
      </c>
      <c r="F8191" s="9" t="s">
        <v>8</v>
      </c>
      <c r="G8191" s="10"/>
      <c r="H8191" s="9" t="s">
        <v>3744</v>
      </c>
      <c r="I8191" s="10"/>
      <c r="J8191" s="10"/>
      <c r="K8191" s="10"/>
      <c r="L8191" s="10"/>
      <c r="M8191" s="10"/>
      <c r="N8191" s="10"/>
      <c r="O8191" s="10"/>
      <c r="P8191" s="10"/>
      <c r="Q8191" s="10"/>
      <c r="R8191" s="10"/>
      <c r="S8191" s="10"/>
      <c r="T8191" s="10"/>
      <c r="U8191" s="10"/>
      <c r="V8191" s="10"/>
      <c r="W8191" s="10"/>
      <c r="X8191" s="10"/>
    </row>
    <row r="8192" spans="1:24" hidden="1" x14ac:dyDescent="0.2">
      <c r="A8192" s="3">
        <v>45719</v>
      </c>
      <c r="B8192" s="9">
        <v>-148.05000000000001</v>
      </c>
      <c r="C8192" s="9" t="s">
        <v>27</v>
      </c>
      <c r="D8192" s="9" t="s">
        <v>28</v>
      </c>
      <c r="E8192" s="9" t="s">
        <v>79</v>
      </c>
      <c r="F8192" s="9" t="s">
        <v>8</v>
      </c>
      <c r="G8192" s="10"/>
      <c r="H8192" s="9" t="s">
        <v>3744</v>
      </c>
      <c r="I8192" s="10"/>
      <c r="J8192" s="10"/>
      <c r="K8192" s="10"/>
      <c r="L8192" s="10"/>
      <c r="M8192" s="10"/>
      <c r="N8192" s="10"/>
      <c r="O8192" s="10"/>
      <c r="P8192" s="10"/>
      <c r="Q8192" s="10"/>
      <c r="R8192" s="10"/>
      <c r="S8192" s="10"/>
      <c r="T8192" s="10"/>
      <c r="U8192" s="10"/>
      <c r="V8192" s="10"/>
      <c r="W8192" s="10"/>
      <c r="X8192" s="10"/>
    </row>
    <row r="8193" spans="1:24" hidden="1" x14ac:dyDescent="0.2">
      <c r="A8193" s="3">
        <v>45720</v>
      </c>
      <c r="B8193" s="9">
        <v>-18.829999999999998</v>
      </c>
      <c r="C8193" s="9" t="s">
        <v>27</v>
      </c>
      <c r="D8193" s="9" t="s">
        <v>28</v>
      </c>
      <c r="E8193" s="9" t="s">
        <v>79</v>
      </c>
      <c r="F8193" s="9" t="s">
        <v>8</v>
      </c>
      <c r="G8193" s="10"/>
      <c r="H8193" s="9" t="s">
        <v>3744</v>
      </c>
      <c r="I8193" s="10"/>
      <c r="J8193" s="10"/>
      <c r="K8193" s="10"/>
      <c r="L8193" s="10"/>
      <c r="M8193" s="10"/>
      <c r="N8193" s="10"/>
      <c r="O8193" s="10"/>
      <c r="P8193" s="10"/>
      <c r="Q8193" s="10"/>
      <c r="R8193" s="10"/>
      <c r="S8193" s="10"/>
      <c r="T8193" s="10"/>
      <c r="U8193" s="10"/>
      <c r="V8193" s="10"/>
      <c r="W8193" s="10"/>
      <c r="X8193" s="10"/>
    </row>
    <row r="8194" spans="1:24" hidden="1" x14ac:dyDescent="0.2">
      <c r="A8194" s="3">
        <v>45721</v>
      </c>
      <c r="B8194" s="9">
        <v>-52.45</v>
      </c>
      <c r="C8194" s="9" t="s">
        <v>27</v>
      </c>
      <c r="D8194" s="9" t="s">
        <v>28</v>
      </c>
      <c r="E8194" s="9" t="s">
        <v>79</v>
      </c>
      <c r="F8194" s="9" t="s">
        <v>8</v>
      </c>
      <c r="G8194" s="10"/>
      <c r="H8194" s="9" t="s">
        <v>3744</v>
      </c>
      <c r="I8194" s="10"/>
      <c r="J8194" s="10"/>
      <c r="K8194" s="10"/>
      <c r="L8194" s="10"/>
      <c r="M8194" s="10"/>
      <c r="N8194" s="10"/>
      <c r="O8194" s="10"/>
      <c r="P8194" s="10"/>
      <c r="Q8194" s="10"/>
      <c r="R8194" s="10"/>
      <c r="S8194" s="10"/>
      <c r="T8194" s="10"/>
      <c r="U8194" s="10"/>
      <c r="V8194" s="10"/>
      <c r="W8194" s="10"/>
      <c r="X8194" s="10"/>
    </row>
    <row r="8195" spans="1:24" hidden="1" x14ac:dyDescent="0.2">
      <c r="A8195" s="3">
        <v>45722</v>
      </c>
      <c r="B8195" s="9">
        <v>-41.5</v>
      </c>
      <c r="C8195" s="9" t="s">
        <v>27</v>
      </c>
      <c r="D8195" s="9" t="s">
        <v>28</v>
      </c>
      <c r="E8195" s="9" t="s">
        <v>79</v>
      </c>
      <c r="F8195" s="9" t="s">
        <v>8</v>
      </c>
      <c r="G8195" s="10"/>
      <c r="H8195" s="9" t="s">
        <v>3744</v>
      </c>
      <c r="I8195" s="10"/>
      <c r="J8195" s="10"/>
      <c r="K8195" s="10"/>
      <c r="L8195" s="10"/>
      <c r="M8195" s="10"/>
      <c r="N8195" s="10"/>
      <c r="O8195" s="10"/>
      <c r="P8195" s="10"/>
      <c r="Q8195" s="10"/>
      <c r="R8195" s="10"/>
      <c r="S8195" s="10"/>
      <c r="T8195" s="10"/>
      <c r="U8195" s="10"/>
      <c r="V8195" s="10"/>
      <c r="W8195" s="10"/>
      <c r="X8195" s="10"/>
    </row>
    <row r="8196" spans="1:24" hidden="1" x14ac:dyDescent="0.2">
      <c r="A8196" s="3">
        <v>45722</v>
      </c>
      <c r="B8196" s="9">
        <v>-71.849999999999994</v>
      </c>
      <c r="C8196" s="9" t="s">
        <v>27</v>
      </c>
      <c r="D8196" s="9" t="s">
        <v>28</v>
      </c>
      <c r="E8196" s="9" t="s">
        <v>79</v>
      </c>
      <c r="F8196" s="9" t="s">
        <v>8</v>
      </c>
      <c r="G8196" s="10"/>
      <c r="H8196" s="9" t="s">
        <v>3744</v>
      </c>
      <c r="I8196" s="10"/>
      <c r="J8196" s="10"/>
      <c r="K8196" s="10"/>
      <c r="L8196" s="10"/>
      <c r="M8196" s="10"/>
      <c r="N8196" s="10"/>
      <c r="O8196" s="10"/>
      <c r="P8196" s="10"/>
      <c r="Q8196" s="10"/>
      <c r="R8196" s="10"/>
      <c r="S8196" s="10"/>
      <c r="T8196" s="10"/>
      <c r="U8196" s="10"/>
      <c r="V8196" s="10"/>
      <c r="W8196" s="10"/>
      <c r="X8196" s="10"/>
    </row>
    <row r="8197" spans="1:24" hidden="1" x14ac:dyDescent="0.2">
      <c r="A8197" s="3">
        <v>45722</v>
      </c>
      <c r="B8197" s="9">
        <v>-103.11</v>
      </c>
      <c r="C8197" s="9" t="s">
        <v>27</v>
      </c>
      <c r="D8197" s="9" t="s">
        <v>28</v>
      </c>
      <c r="E8197" s="9" t="s">
        <v>79</v>
      </c>
      <c r="F8197" s="9" t="s">
        <v>8</v>
      </c>
      <c r="G8197" s="10"/>
      <c r="H8197" s="9" t="s">
        <v>3744</v>
      </c>
      <c r="I8197" s="10"/>
      <c r="J8197" s="10"/>
      <c r="K8197" s="10"/>
      <c r="L8197" s="10"/>
      <c r="M8197" s="10"/>
      <c r="N8197" s="10"/>
      <c r="O8197" s="10"/>
      <c r="P8197" s="10"/>
      <c r="Q8197" s="10"/>
      <c r="R8197" s="10"/>
      <c r="S8197" s="10"/>
      <c r="T8197" s="10"/>
      <c r="U8197" s="10"/>
      <c r="V8197" s="10"/>
      <c r="W8197" s="10"/>
      <c r="X8197" s="10"/>
    </row>
    <row r="8198" spans="1:24" hidden="1" x14ac:dyDescent="0.2">
      <c r="A8198" s="3">
        <v>45726</v>
      </c>
      <c r="B8198" s="9">
        <v>-23.7</v>
      </c>
      <c r="C8198" s="9" t="s">
        <v>27</v>
      </c>
      <c r="D8198" s="9" t="s">
        <v>28</v>
      </c>
      <c r="E8198" s="9" t="s">
        <v>79</v>
      </c>
      <c r="F8198" s="9" t="s">
        <v>8</v>
      </c>
      <c r="G8198" s="10"/>
      <c r="H8198" s="9" t="s">
        <v>3744</v>
      </c>
      <c r="I8198" s="10"/>
      <c r="J8198" s="10"/>
      <c r="K8198" s="10"/>
      <c r="L8198" s="10"/>
      <c r="M8198" s="10"/>
      <c r="N8198" s="10"/>
      <c r="O8198" s="10"/>
      <c r="P8198" s="10"/>
      <c r="Q8198" s="10"/>
      <c r="R8198" s="10"/>
      <c r="S8198" s="10"/>
      <c r="T8198" s="10"/>
      <c r="U8198" s="10"/>
      <c r="V8198" s="10"/>
      <c r="W8198" s="10"/>
      <c r="X8198" s="10"/>
    </row>
    <row r="8199" spans="1:24" hidden="1" x14ac:dyDescent="0.2">
      <c r="A8199" s="3">
        <v>45726</v>
      </c>
      <c r="B8199" s="9">
        <v>-60.1</v>
      </c>
      <c r="C8199" s="9" t="s">
        <v>27</v>
      </c>
      <c r="D8199" s="9" t="s">
        <v>28</v>
      </c>
      <c r="E8199" s="9" t="s">
        <v>79</v>
      </c>
      <c r="F8199" s="9" t="s">
        <v>8</v>
      </c>
      <c r="G8199" s="10"/>
      <c r="H8199" s="9" t="s">
        <v>3744</v>
      </c>
      <c r="I8199" s="10"/>
      <c r="J8199" s="10"/>
      <c r="K8199" s="10"/>
      <c r="L8199" s="10"/>
      <c r="M8199" s="10"/>
      <c r="N8199" s="10"/>
      <c r="O8199" s="10"/>
      <c r="P8199" s="10"/>
      <c r="Q8199" s="10"/>
      <c r="R8199" s="10"/>
      <c r="S8199" s="10"/>
      <c r="T8199" s="10"/>
      <c r="U8199" s="10"/>
      <c r="V8199" s="10"/>
      <c r="W8199" s="10"/>
      <c r="X8199" s="10"/>
    </row>
    <row r="8200" spans="1:24" hidden="1" x14ac:dyDescent="0.2">
      <c r="A8200" s="3">
        <v>45727</v>
      </c>
      <c r="B8200" s="9">
        <v>-47.52</v>
      </c>
      <c r="C8200" s="9" t="s">
        <v>27</v>
      </c>
      <c r="D8200" s="9" t="s">
        <v>28</v>
      </c>
      <c r="E8200" s="9" t="s">
        <v>79</v>
      </c>
      <c r="F8200" s="9" t="s">
        <v>8</v>
      </c>
      <c r="G8200" s="10"/>
      <c r="H8200" s="9" t="s">
        <v>3744</v>
      </c>
      <c r="I8200" s="10"/>
      <c r="J8200" s="10"/>
      <c r="K8200" s="10"/>
      <c r="L8200" s="10"/>
      <c r="M8200" s="10"/>
      <c r="N8200" s="10"/>
      <c r="O8200" s="10"/>
      <c r="P8200" s="10"/>
      <c r="Q8200" s="10"/>
      <c r="R8200" s="10"/>
      <c r="S8200" s="10"/>
      <c r="T8200" s="10"/>
      <c r="U8200" s="10"/>
      <c r="V8200" s="10"/>
      <c r="W8200" s="10"/>
      <c r="X8200" s="10"/>
    </row>
    <row r="8201" spans="1:24" hidden="1" x14ac:dyDescent="0.2">
      <c r="A8201" s="3">
        <v>45729</v>
      </c>
      <c r="B8201" s="9">
        <v>-122.43</v>
      </c>
      <c r="C8201" s="9" t="s">
        <v>27</v>
      </c>
      <c r="D8201" s="9" t="s">
        <v>28</v>
      </c>
      <c r="E8201" s="9" t="s">
        <v>79</v>
      </c>
      <c r="F8201" s="9" t="s">
        <v>8</v>
      </c>
      <c r="G8201" s="10"/>
      <c r="H8201" s="9" t="s">
        <v>3744</v>
      </c>
      <c r="I8201" s="10"/>
      <c r="J8201" s="10"/>
      <c r="K8201" s="10"/>
      <c r="L8201" s="10"/>
      <c r="M8201" s="10"/>
      <c r="N8201" s="10"/>
      <c r="O8201" s="10"/>
      <c r="P8201" s="10"/>
      <c r="Q8201" s="10"/>
      <c r="R8201" s="10"/>
      <c r="S8201" s="10"/>
      <c r="T8201" s="10"/>
      <c r="U8201" s="10"/>
      <c r="V8201" s="10"/>
      <c r="W8201" s="10"/>
      <c r="X8201" s="10"/>
    </row>
    <row r="8202" spans="1:24" hidden="1" x14ac:dyDescent="0.2">
      <c r="A8202" s="3">
        <v>45730</v>
      </c>
      <c r="B8202" s="9">
        <v>-27.7</v>
      </c>
      <c r="C8202" s="9" t="s">
        <v>27</v>
      </c>
      <c r="D8202" s="9" t="s">
        <v>28</v>
      </c>
      <c r="E8202" s="9" t="s">
        <v>79</v>
      </c>
      <c r="F8202" s="9" t="s">
        <v>8</v>
      </c>
      <c r="G8202" s="10"/>
      <c r="H8202" s="9" t="s">
        <v>3744</v>
      </c>
      <c r="I8202" s="10"/>
      <c r="J8202" s="10"/>
      <c r="K8202" s="10"/>
      <c r="L8202" s="10"/>
      <c r="M8202" s="10"/>
      <c r="N8202" s="10"/>
      <c r="O8202" s="10"/>
      <c r="P8202" s="10"/>
      <c r="Q8202" s="10"/>
      <c r="R8202" s="10"/>
      <c r="S8202" s="10"/>
      <c r="T8202" s="10"/>
      <c r="U8202" s="10"/>
      <c r="V8202" s="10"/>
      <c r="W8202" s="10"/>
      <c r="X8202" s="10"/>
    </row>
    <row r="8203" spans="1:24" hidden="1" x14ac:dyDescent="0.2">
      <c r="A8203" s="3">
        <v>45733</v>
      </c>
      <c r="B8203" s="9">
        <v>-93.59</v>
      </c>
      <c r="C8203" s="9" t="s">
        <v>27</v>
      </c>
      <c r="D8203" s="9" t="s">
        <v>28</v>
      </c>
      <c r="E8203" s="9" t="s">
        <v>79</v>
      </c>
      <c r="F8203" s="9" t="s">
        <v>8</v>
      </c>
      <c r="G8203" s="10"/>
      <c r="H8203" s="9" t="s">
        <v>3744</v>
      </c>
      <c r="I8203" s="10"/>
      <c r="J8203" s="10"/>
      <c r="K8203" s="10"/>
      <c r="L8203" s="10"/>
      <c r="M8203" s="10"/>
      <c r="N8203" s="10"/>
      <c r="O8203" s="10"/>
      <c r="P8203" s="10"/>
      <c r="Q8203" s="10"/>
      <c r="R8203" s="10"/>
      <c r="S8203" s="10"/>
      <c r="T8203" s="10"/>
      <c r="U8203" s="10"/>
      <c r="V8203" s="10"/>
      <c r="W8203" s="10"/>
      <c r="X8203" s="10"/>
    </row>
    <row r="8204" spans="1:24" hidden="1" x14ac:dyDescent="0.2">
      <c r="A8204" s="3">
        <v>45733</v>
      </c>
      <c r="B8204" s="9">
        <v>-110.73</v>
      </c>
      <c r="C8204" s="9" t="s">
        <v>27</v>
      </c>
      <c r="D8204" s="9" t="s">
        <v>28</v>
      </c>
      <c r="E8204" s="9" t="s">
        <v>79</v>
      </c>
      <c r="F8204" s="9" t="s">
        <v>8</v>
      </c>
      <c r="G8204" s="10"/>
      <c r="H8204" s="9" t="s">
        <v>3744</v>
      </c>
      <c r="I8204" s="10"/>
      <c r="J8204" s="10"/>
      <c r="K8204" s="10"/>
      <c r="L8204" s="10"/>
      <c r="M8204" s="10"/>
      <c r="N8204" s="10"/>
      <c r="O8204" s="10"/>
      <c r="P8204" s="10"/>
      <c r="Q8204" s="10"/>
      <c r="R8204" s="10"/>
      <c r="S8204" s="10"/>
      <c r="T8204" s="10"/>
      <c r="U8204" s="10"/>
      <c r="V8204" s="10"/>
      <c r="W8204" s="10"/>
      <c r="X8204" s="10"/>
    </row>
    <row r="8205" spans="1:24" hidden="1" x14ac:dyDescent="0.2">
      <c r="A8205" s="3">
        <v>45734</v>
      </c>
      <c r="B8205" s="9">
        <v>-31.14</v>
      </c>
      <c r="C8205" s="9" t="s">
        <v>27</v>
      </c>
      <c r="D8205" s="9" t="s">
        <v>28</v>
      </c>
      <c r="E8205" s="9" t="s">
        <v>79</v>
      </c>
      <c r="F8205" s="9" t="s">
        <v>8</v>
      </c>
      <c r="G8205" s="10"/>
      <c r="H8205" s="9" t="s">
        <v>3744</v>
      </c>
      <c r="I8205" s="10"/>
      <c r="J8205" s="10"/>
      <c r="K8205" s="10"/>
      <c r="L8205" s="10"/>
      <c r="M8205" s="10"/>
      <c r="N8205" s="10"/>
      <c r="O8205" s="10"/>
      <c r="P8205" s="10"/>
      <c r="Q8205" s="10"/>
      <c r="R8205" s="10"/>
      <c r="S8205" s="10"/>
      <c r="T8205" s="10"/>
      <c r="U8205" s="10"/>
      <c r="V8205" s="10"/>
      <c r="W8205" s="10"/>
      <c r="X8205" s="10"/>
    </row>
    <row r="8206" spans="1:24" hidden="1" x14ac:dyDescent="0.2">
      <c r="A8206" s="3">
        <v>45734</v>
      </c>
      <c r="B8206" s="9">
        <v>-18</v>
      </c>
      <c r="C8206" s="9" t="s">
        <v>27</v>
      </c>
      <c r="D8206" s="9" t="s">
        <v>28</v>
      </c>
      <c r="E8206" s="9" t="s">
        <v>79</v>
      </c>
      <c r="F8206" s="9" t="s">
        <v>8</v>
      </c>
      <c r="G8206" s="10"/>
      <c r="H8206" s="9" t="s">
        <v>3744</v>
      </c>
      <c r="I8206" s="10"/>
      <c r="J8206" s="10"/>
      <c r="K8206" s="10"/>
      <c r="L8206" s="10"/>
      <c r="M8206" s="10"/>
      <c r="N8206" s="10"/>
      <c r="O8206" s="10"/>
      <c r="P8206" s="10"/>
      <c r="Q8206" s="10"/>
      <c r="R8206" s="10"/>
      <c r="S8206" s="10"/>
      <c r="T8206" s="10"/>
      <c r="U8206" s="10"/>
      <c r="V8206" s="10"/>
      <c r="W8206" s="10"/>
      <c r="X8206" s="10"/>
    </row>
    <row r="8207" spans="1:24" hidden="1" x14ac:dyDescent="0.2">
      <c r="A8207" s="3">
        <v>45810</v>
      </c>
      <c r="B8207" s="9">
        <v>47</v>
      </c>
      <c r="C8207" s="9" t="s">
        <v>36</v>
      </c>
      <c r="D8207" s="9" t="s">
        <v>2468</v>
      </c>
      <c r="E8207" s="9" t="s">
        <v>4051</v>
      </c>
      <c r="F8207" s="9" t="s">
        <v>97</v>
      </c>
      <c r="G8207" s="10" t="s">
        <v>239</v>
      </c>
      <c r="H8207" s="10" t="s">
        <v>3744</v>
      </c>
      <c r="I8207" s="10"/>
      <c r="J8207" s="10"/>
      <c r="K8207" s="10"/>
      <c r="L8207" s="10"/>
      <c r="M8207" s="10"/>
      <c r="N8207" s="10"/>
      <c r="O8207" s="10"/>
      <c r="P8207" s="10"/>
      <c r="Q8207" s="10"/>
      <c r="R8207" s="10"/>
      <c r="S8207" s="10"/>
      <c r="T8207" s="10"/>
      <c r="U8207" s="10"/>
      <c r="V8207" s="10"/>
      <c r="W8207" s="10"/>
      <c r="X8207" s="10"/>
    </row>
    <row r="8208" spans="1:24" hidden="1" x14ac:dyDescent="0.2">
      <c r="A8208" s="3">
        <v>45735</v>
      </c>
      <c r="B8208" s="9">
        <v>-20.8</v>
      </c>
      <c r="C8208" s="9" t="s">
        <v>27</v>
      </c>
      <c r="D8208" s="9" t="s">
        <v>28</v>
      </c>
      <c r="E8208" s="9" t="s">
        <v>79</v>
      </c>
      <c r="F8208" s="9" t="s">
        <v>8</v>
      </c>
      <c r="G8208" s="10"/>
      <c r="H8208" s="9" t="s">
        <v>3744</v>
      </c>
      <c r="I8208" s="10"/>
      <c r="J8208" s="10"/>
      <c r="K8208" s="10"/>
      <c r="L8208" s="10"/>
      <c r="M8208" s="10"/>
      <c r="N8208" s="10"/>
      <c r="O8208" s="10"/>
      <c r="P8208" s="10"/>
      <c r="Q8208" s="10"/>
      <c r="R8208" s="10"/>
      <c r="S8208" s="10"/>
      <c r="T8208" s="10"/>
      <c r="U8208" s="10"/>
      <c r="V8208" s="10"/>
      <c r="W8208" s="10"/>
      <c r="X8208" s="10"/>
    </row>
    <row r="8209" spans="1:24" hidden="1" x14ac:dyDescent="0.2">
      <c r="A8209" s="3">
        <v>45740</v>
      </c>
      <c r="B8209" s="9">
        <v>-45.31</v>
      </c>
      <c r="C8209" s="9" t="s">
        <v>27</v>
      </c>
      <c r="D8209" s="9" t="s">
        <v>28</v>
      </c>
      <c r="E8209" s="9" t="s">
        <v>79</v>
      </c>
      <c r="F8209" s="9" t="s">
        <v>8</v>
      </c>
      <c r="G8209" s="10"/>
      <c r="H8209" s="9" t="s">
        <v>3744</v>
      </c>
      <c r="I8209" s="10"/>
      <c r="J8209" s="10"/>
      <c r="K8209" s="10"/>
      <c r="L8209" s="10"/>
      <c r="M8209" s="10"/>
      <c r="N8209" s="10"/>
      <c r="O8209" s="10"/>
      <c r="P8209" s="10"/>
      <c r="Q8209" s="10"/>
      <c r="R8209" s="10"/>
      <c r="S8209" s="10"/>
      <c r="T8209" s="10"/>
      <c r="U8209" s="10"/>
      <c r="V8209" s="10"/>
      <c r="W8209" s="10"/>
      <c r="X8209" s="10"/>
    </row>
    <row r="8210" spans="1:24" hidden="1" x14ac:dyDescent="0.2">
      <c r="A8210" s="3">
        <v>45306</v>
      </c>
      <c r="B8210" s="9">
        <v>-42</v>
      </c>
      <c r="C8210" s="9" t="s">
        <v>27</v>
      </c>
      <c r="D8210" s="9" t="s">
        <v>28</v>
      </c>
      <c r="E8210" s="9" t="s">
        <v>1588</v>
      </c>
      <c r="F8210" s="9" t="s">
        <v>15</v>
      </c>
      <c r="G8210" s="9" t="s">
        <v>5494</v>
      </c>
      <c r="H8210" s="9" t="s">
        <v>1589</v>
      </c>
      <c r="I8210" s="10"/>
      <c r="J8210" s="10"/>
      <c r="K8210" s="10"/>
      <c r="L8210" s="10"/>
      <c r="M8210" s="10"/>
      <c r="N8210" s="10"/>
      <c r="O8210" s="10"/>
      <c r="P8210" s="10"/>
      <c r="Q8210" s="10"/>
      <c r="R8210" s="10"/>
      <c r="S8210" s="10"/>
      <c r="T8210" s="10"/>
      <c r="U8210" s="10"/>
      <c r="V8210" s="10"/>
      <c r="W8210" s="10"/>
      <c r="X8210" s="10"/>
    </row>
    <row r="8211" spans="1:24" hidden="1" x14ac:dyDescent="0.2">
      <c r="A8211" s="3">
        <v>45293</v>
      </c>
      <c r="B8211" s="9">
        <v>-81.27</v>
      </c>
      <c r="C8211" s="9" t="s">
        <v>27</v>
      </c>
      <c r="D8211" s="9" t="s">
        <v>28</v>
      </c>
      <c r="E8211" s="9" t="s">
        <v>220</v>
      </c>
      <c r="F8211" s="9" t="s">
        <v>5538</v>
      </c>
      <c r="G8211" s="9" t="s">
        <v>5543</v>
      </c>
      <c r="H8211" s="10" t="s">
        <v>6001</v>
      </c>
      <c r="I8211" s="10"/>
      <c r="J8211" s="10"/>
      <c r="K8211" s="10"/>
      <c r="L8211" s="10"/>
      <c r="M8211" s="10"/>
      <c r="N8211" s="10"/>
      <c r="O8211" s="10"/>
      <c r="P8211" s="10"/>
      <c r="Q8211" s="10"/>
      <c r="R8211" s="10"/>
      <c r="S8211" s="10"/>
      <c r="T8211" s="10"/>
      <c r="U8211" s="10"/>
      <c r="V8211" s="10"/>
      <c r="W8211" s="10"/>
      <c r="X8211" s="10"/>
    </row>
    <row r="8212" spans="1:24" hidden="1" x14ac:dyDescent="0.2">
      <c r="A8212" s="3">
        <v>45741</v>
      </c>
      <c r="B8212" s="9">
        <v>-44.06</v>
      </c>
      <c r="C8212" s="9" t="s">
        <v>27</v>
      </c>
      <c r="D8212" s="9" t="s">
        <v>28</v>
      </c>
      <c r="E8212" s="9" t="s">
        <v>79</v>
      </c>
      <c r="F8212" s="9" t="s">
        <v>8</v>
      </c>
      <c r="G8212" s="10"/>
      <c r="H8212" s="9" t="s">
        <v>3744</v>
      </c>
      <c r="I8212" s="10"/>
      <c r="J8212" s="10"/>
      <c r="K8212" s="10"/>
      <c r="L8212" s="10"/>
      <c r="M8212" s="10"/>
      <c r="N8212" s="10"/>
      <c r="O8212" s="10"/>
      <c r="P8212" s="10"/>
      <c r="Q8212" s="10"/>
      <c r="R8212" s="10"/>
      <c r="S8212" s="10"/>
      <c r="T8212" s="10"/>
      <c r="U8212" s="10"/>
      <c r="V8212" s="10"/>
      <c r="W8212" s="10"/>
      <c r="X8212" s="10"/>
    </row>
    <row r="8213" spans="1:24" hidden="1" x14ac:dyDescent="0.2">
      <c r="A8213" s="3">
        <v>45293</v>
      </c>
      <c r="B8213" s="9">
        <v>-21.39</v>
      </c>
      <c r="C8213" s="9" t="s">
        <v>27</v>
      </c>
      <c r="D8213" s="9" t="s">
        <v>28</v>
      </c>
      <c r="E8213" s="9" t="s">
        <v>220</v>
      </c>
      <c r="F8213" s="9" t="s">
        <v>5538</v>
      </c>
      <c r="G8213" s="9" t="s">
        <v>5543</v>
      </c>
      <c r="H8213" s="10" t="s">
        <v>6001</v>
      </c>
      <c r="I8213" s="10"/>
      <c r="J8213" s="10"/>
      <c r="K8213" s="10"/>
      <c r="L8213" s="10"/>
      <c r="M8213" s="10"/>
      <c r="N8213" s="10"/>
      <c r="O8213" s="10"/>
      <c r="P8213" s="10"/>
      <c r="Q8213" s="10"/>
      <c r="R8213" s="10"/>
      <c r="S8213" s="10"/>
      <c r="T8213" s="10"/>
      <c r="U8213" s="10"/>
      <c r="V8213" s="10"/>
      <c r="W8213" s="10"/>
      <c r="X8213" s="10"/>
    </row>
    <row r="8214" spans="1:24" hidden="1" x14ac:dyDescent="0.2">
      <c r="A8214" s="3">
        <v>45509</v>
      </c>
      <c r="B8214" s="9">
        <v>-24.44</v>
      </c>
      <c r="C8214" s="9" t="s">
        <v>27</v>
      </c>
      <c r="D8214" s="9" t="s">
        <v>28</v>
      </c>
      <c r="E8214" s="9" t="s">
        <v>220</v>
      </c>
      <c r="F8214" s="9" t="s">
        <v>5538</v>
      </c>
      <c r="G8214" s="9" t="s">
        <v>5543</v>
      </c>
      <c r="H8214" s="10" t="s">
        <v>6001</v>
      </c>
      <c r="I8214" s="10"/>
      <c r="J8214" s="10"/>
      <c r="K8214" s="10"/>
      <c r="L8214" s="10"/>
      <c r="M8214" s="10"/>
      <c r="N8214" s="10"/>
      <c r="O8214" s="10"/>
      <c r="P8214" s="10"/>
      <c r="Q8214" s="10"/>
      <c r="R8214" s="10"/>
      <c r="S8214" s="10"/>
      <c r="T8214" s="10"/>
      <c r="U8214" s="10"/>
      <c r="V8214" s="10"/>
      <c r="W8214" s="10"/>
      <c r="X8214" s="10"/>
    </row>
    <row r="8215" spans="1:24" hidden="1" x14ac:dyDescent="0.2">
      <c r="A8215" s="3">
        <v>45586</v>
      </c>
      <c r="B8215" s="9">
        <v>-80.260000000000005</v>
      </c>
      <c r="C8215" s="9" t="s">
        <v>27</v>
      </c>
      <c r="D8215" s="9" t="s">
        <v>28</v>
      </c>
      <c r="E8215" s="9" t="s">
        <v>220</v>
      </c>
      <c r="F8215" s="9" t="s">
        <v>5538</v>
      </c>
      <c r="G8215" s="9" t="s">
        <v>5543</v>
      </c>
      <c r="H8215" s="10" t="s">
        <v>6001</v>
      </c>
      <c r="I8215" s="10"/>
      <c r="J8215" s="10"/>
      <c r="K8215" s="10"/>
      <c r="L8215" s="10"/>
      <c r="M8215" s="10"/>
      <c r="N8215" s="10"/>
      <c r="O8215" s="10"/>
      <c r="P8215" s="10"/>
      <c r="Q8215" s="10"/>
      <c r="R8215" s="10"/>
      <c r="S8215" s="10"/>
      <c r="T8215" s="10"/>
      <c r="U8215" s="10"/>
      <c r="V8215" s="10"/>
      <c r="W8215" s="10"/>
      <c r="X8215" s="10"/>
    </row>
    <row r="8216" spans="1:24" hidden="1" x14ac:dyDescent="0.2">
      <c r="A8216" s="3">
        <v>45586</v>
      </c>
      <c r="B8216" s="9">
        <v>-41.65</v>
      </c>
      <c r="C8216" s="9" t="s">
        <v>27</v>
      </c>
      <c r="D8216" s="9" t="s">
        <v>28</v>
      </c>
      <c r="E8216" s="9" t="s">
        <v>220</v>
      </c>
      <c r="F8216" s="9" t="s">
        <v>5538</v>
      </c>
      <c r="G8216" s="9" t="s">
        <v>5543</v>
      </c>
      <c r="H8216" s="10" t="s">
        <v>6001</v>
      </c>
      <c r="I8216" s="10"/>
      <c r="J8216" s="10"/>
      <c r="K8216" s="10"/>
      <c r="L8216" s="10"/>
      <c r="M8216" s="10"/>
      <c r="N8216" s="10"/>
      <c r="O8216" s="10"/>
      <c r="P8216" s="10"/>
      <c r="Q8216" s="10"/>
      <c r="R8216" s="10"/>
      <c r="S8216" s="10"/>
      <c r="T8216" s="10"/>
      <c r="U8216" s="10"/>
      <c r="V8216" s="10"/>
      <c r="W8216" s="10"/>
      <c r="X8216" s="10"/>
    </row>
    <row r="8217" spans="1:24" hidden="1" x14ac:dyDescent="0.2">
      <c r="A8217" s="3">
        <v>45306</v>
      </c>
      <c r="B8217" s="9">
        <v>-129.47</v>
      </c>
      <c r="C8217" s="9" t="s">
        <v>27</v>
      </c>
      <c r="D8217" s="9" t="s">
        <v>28</v>
      </c>
      <c r="E8217" s="9" t="s">
        <v>1595</v>
      </c>
      <c r="F8217" s="9" t="s">
        <v>5538</v>
      </c>
      <c r="G8217" s="9" t="s">
        <v>5543</v>
      </c>
      <c r="H8217" s="16" t="s">
        <v>6004</v>
      </c>
      <c r="I8217" s="10"/>
      <c r="J8217" s="10"/>
      <c r="K8217" s="10"/>
      <c r="L8217" s="10"/>
      <c r="M8217" s="10"/>
      <c r="N8217" s="10"/>
      <c r="O8217" s="10"/>
      <c r="P8217" s="10"/>
      <c r="Q8217" s="10"/>
      <c r="R8217" s="10"/>
      <c r="S8217" s="10"/>
      <c r="T8217" s="10"/>
      <c r="U8217" s="10"/>
      <c r="V8217" s="10"/>
      <c r="W8217" s="10"/>
      <c r="X8217" s="10"/>
    </row>
    <row r="8218" spans="1:24" hidden="1" x14ac:dyDescent="0.2">
      <c r="A8218" s="3">
        <v>45839</v>
      </c>
      <c r="B8218" s="9">
        <v>-103.91</v>
      </c>
      <c r="C8218" s="9" t="s">
        <v>172</v>
      </c>
      <c r="D8218" s="10"/>
      <c r="E8218" s="9" t="s">
        <v>4234</v>
      </c>
      <c r="F8218" s="9" t="s">
        <v>5538</v>
      </c>
      <c r="G8218" s="9" t="s">
        <v>5543</v>
      </c>
      <c r="H8218" s="10" t="s">
        <v>6002</v>
      </c>
      <c r="I8218" s="10"/>
      <c r="J8218" s="10"/>
      <c r="K8218" s="10"/>
      <c r="L8218" s="10"/>
      <c r="M8218" s="10"/>
      <c r="N8218" s="10"/>
      <c r="O8218" s="10"/>
      <c r="P8218" s="10"/>
      <c r="Q8218" s="10"/>
      <c r="R8218" s="10"/>
      <c r="S8218" s="10"/>
      <c r="T8218" s="10"/>
      <c r="U8218" s="10"/>
      <c r="V8218" s="10"/>
      <c r="W8218" s="10"/>
      <c r="X8218" s="10"/>
    </row>
    <row r="8219" spans="1:24" hidden="1" x14ac:dyDescent="0.2">
      <c r="A8219" s="3">
        <v>45691</v>
      </c>
      <c r="B8219" s="9">
        <v>-18</v>
      </c>
      <c r="C8219" s="9" t="s">
        <v>5534</v>
      </c>
      <c r="D8219" s="9" t="s">
        <v>186</v>
      </c>
      <c r="E8219" s="9" t="s">
        <v>3446</v>
      </c>
      <c r="F8219" s="9" t="s">
        <v>17</v>
      </c>
      <c r="G8219" s="9" t="s">
        <v>5518</v>
      </c>
      <c r="H8219" s="10"/>
      <c r="I8219" s="10"/>
      <c r="J8219" s="10"/>
      <c r="K8219" s="10"/>
      <c r="L8219" s="10"/>
      <c r="M8219" s="10"/>
      <c r="N8219" s="10"/>
      <c r="O8219" s="10"/>
      <c r="P8219" s="10"/>
      <c r="Q8219" s="10"/>
      <c r="R8219" s="10"/>
      <c r="S8219" s="10"/>
      <c r="T8219" s="10"/>
      <c r="U8219" s="10"/>
      <c r="V8219" s="10"/>
      <c r="W8219" s="10"/>
      <c r="X8219" s="10"/>
    </row>
    <row r="8220" spans="1:24" hidden="1" x14ac:dyDescent="0.2">
      <c r="A8220" s="3">
        <v>45523</v>
      </c>
      <c r="B8220" s="9">
        <v>-59.99</v>
      </c>
      <c r="C8220" s="9" t="s">
        <v>27</v>
      </c>
      <c r="D8220" s="9" t="s">
        <v>28</v>
      </c>
      <c r="E8220" s="9" t="s">
        <v>2596</v>
      </c>
      <c r="F8220" s="9" t="s">
        <v>5538</v>
      </c>
      <c r="G8220" s="9" t="s">
        <v>5543</v>
      </c>
      <c r="H8220" s="10" t="s">
        <v>6003</v>
      </c>
      <c r="I8220" s="10"/>
      <c r="J8220" s="10"/>
      <c r="K8220" s="10"/>
      <c r="L8220" s="10"/>
      <c r="M8220" s="10"/>
      <c r="N8220" s="10"/>
      <c r="O8220" s="10"/>
      <c r="P8220" s="10"/>
      <c r="Q8220" s="10"/>
      <c r="R8220" s="10"/>
      <c r="S8220" s="10"/>
      <c r="T8220" s="10"/>
      <c r="U8220" s="10"/>
      <c r="V8220" s="10"/>
      <c r="W8220" s="10"/>
      <c r="X8220" s="10"/>
    </row>
    <row r="8221" spans="1:24" hidden="1" x14ac:dyDescent="0.2">
      <c r="A8221" s="3">
        <v>45432</v>
      </c>
      <c r="B8221" s="9">
        <v>-10</v>
      </c>
      <c r="C8221" s="9" t="s">
        <v>27</v>
      </c>
      <c r="D8221" s="9" t="s">
        <v>28</v>
      </c>
      <c r="E8221" s="9" t="s">
        <v>2211</v>
      </c>
      <c r="F8221" s="9" t="s">
        <v>5538</v>
      </c>
      <c r="G8221" s="9" t="s">
        <v>5543</v>
      </c>
      <c r="H8221" s="10" t="s">
        <v>6000</v>
      </c>
      <c r="I8221" s="10"/>
      <c r="J8221" s="10"/>
      <c r="K8221" s="10"/>
      <c r="L8221" s="10"/>
      <c r="M8221" s="10"/>
      <c r="N8221" s="10"/>
      <c r="O8221" s="10"/>
      <c r="P8221" s="10"/>
      <c r="Q8221" s="10"/>
      <c r="R8221" s="10"/>
      <c r="S8221" s="10"/>
      <c r="T8221" s="10"/>
      <c r="U8221" s="10"/>
      <c r="V8221" s="10"/>
      <c r="W8221" s="10"/>
      <c r="X8221" s="10"/>
    </row>
    <row r="8222" spans="1:24" hidden="1" x14ac:dyDescent="0.2">
      <c r="A8222" s="3">
        <v>45719</v>
      </c>
      <c r="B8222" s="9">
        <v>-18</v>
      </c>
      <c r="C8222" s="9" t="s">
        <v>5534</v>
      </c>
      <c r="D8222" s="9" t="s">
        <v>186</v>
      </c>
      <c r="E8222" s="9" t="s">
        <v>3574</v>
      </c>
      <c r="F8222" s="9" t="s">
        <v>17</v>
      </c>
      <c r="G8222" s="9" t="s">
        <v>5518</v>
      </c>
      <c r="H8222" s="10"/>
      <c r="I8222" s="10"/>
      <c r="J8222" s="10"/>
      <c r="K8222" s="10"/>
      <c r="L8222" s="10"/>
      <c r="M8222" s="10"/>
      <c r="N8222" s="10"/>
      <c r="O8222" s="10"/>
      <c r="P8222" s="10"/>
      <c r="Q8222" s="10"/>
      <c r="R8222" s="10"/>
      <c r="S8222" s="10"/>
      <c r="T8222" s="10"/>
      <c r="U8222" s="10"/>
      <c r="V8222" s="10"/>
      <c r="W8222" s="10"/>
      <c r="X8222" s="10"/>
    </row>
    <row r="8223" spans="1:24" hidden="1" x14ac:dyDescent="0.2">
      <c r="A8223" s="3">
        <v>45749</v>
      </c>
      <c r="B8223" s="9">
        <v>-18</v>
      </c>
      <c r="C8223" s="9" t="s">
        <v>5534</v>
      </c>
      <c r="D8223" s="9" t="s">
        <v>186</v>
      </c>
      <c r="E8223" s="9" t="s">
        <v>3659</v>
      </c>
      <c r="F8223" s="9" t="s">
        <v>17</v>
      </c>
      <c r="G8223" s="9" t="s">
        <v>5518</v>
      </c>
      <c r="H8223" s="10"/>
      <c r="I8223" s="10"/>
      <c r="J8223" s="10"/>
      <c r="K8223" s="10"/>
      <c r="L8223" s="10"/>
      <c r="M8223" s="10"/>
      <c r="N8223" s="10"/>
      <c r="O8223" s="10"/>
      <c r="P8223" s="10"/>
      <c r="Q8223" s="10"/>
      <c r="R8223" s="10"/>
      <c r="S8223" s="10"/>
      <c r="T8223" s="10"/>
      <c r="U8223" s="10"/>
      <c r="V8223" s="10"/>
      <c r="W8223" s="10"/>
      <c r="X8223" s="10"/>
    </row>
    <row r="8224" spans="1:24" hidden="1" x14ac:dyDescent="0.2">
      <c r="A8224" s="3">
        <v>45390</v>
      </c>
      <c r="B8224" s="9">
        <v>-297</v>
      </c>
      <c r="C8224" s="9" t="s">
        <v>27</v>
      </c>
      <c r="D8224" s="9" t="s">
        <v>28</v>
      </c>
      <c r="E8224" s="9" t="s">
        <v>1935</v>
      </c>
      <c r="F8224" s="9" t="s">
        <v>17</v>
      </c>
      <c r="G8224" s="9"/>
      <c r="H8224" s="9" t="s">
        <v>1936</v>
      </c>
      <c r="I8224" s="10"/>
      <c r="J8224" s="10"/>
      <c r="K8224" s="10"/>
      <c r="L8224" s="10"/>
      <c r="M8224" s="10"/>
      <c r="N8224" s="10"/>
      <c r="O8224" s="10"/>
      <c r="P8224" s="10"/>
      <c r="Q8224" s="10"/>
      <c r="R8224" s="10"/>
      <c r="S8224" s="10"/>
      <c r="T8224" s="10"/>
      <c r="U8224" s="10"/>
      <c r="V8224" s="10"/>
      <c r="W8224" s="10"/>
      <c r="X8224" s="10"/>
    </row>
    <row r="8225" spans="1:24" hidden="1" x14ac:dyDescent="0.2">
      <c r="A8225" s="3">
        <v>45705</v>
      </c>
      <c r="B8225" s="9">
        <v>-8.5</v>
      </c>
      <c r="C8225" s="9" t="s">
        <v>27</v>
      </c>
      <c r="D8225" s="9" t="s">
        <v>28</v>
      </c>
      <c r="E8225" s="9" t="s">
        <v>3513</v>
      </c>
      <c r="F8225" s="9" t="s">
        <v>5538</v>
      </c>
      <c r="G8225" s="9" t="s">
        <v>5543</v>
      </c>
      <c r="H8225" s="9" t="s">
        <v>3514</v>
      </c>
      <c r="I8225" s="10"/>
      <c r="J8225" s="10"/>
      <c r="K8225" s="10"/>
      <c r="L8225" s="10"/>
      <c r="M8225" s="10"/>
      <c r="N8225" s="10"/>
      <c r="O8225" s="10"/>
      <c r="P8225" s="10"/>
      <c r="Q8225" s="10"/>
      <c r="R8225" s="10"/>
      <c r="S8225" s="10"/>
      <c r="T8225" s="10"/>
      <c r="U8225" s="10"/>
      <c r="V8225" s="10"/>
      <c r="W8225" s="10"/>
      <c r="X8225" s="10"/>
    </row>
    <row r="8226" spans="1:24" hidden="1" x14ac:dyDescent="0.2">
      <c r="A8226" s="3">
        <v>45526</v>
      </c>
      <c r="B8226" s="9">
        <v>-20</v>
      </c>
      <c r="C8226" s="9" t="s">
        <v>27</v>
      </c>
      <c r="D8226" s="9" t="s">
        <v>28</v>
      </c>
      <c r="E8226" s="9" t="s">
        <v>2612</v>
      </c>
      <c r="F8226" s="9" t="s">
        <v>5538</v>
      </c>
      <c r="G8226" s="9" t="s">
        <v>5543</v>
      </c>
      <c r="H8226" s="10" t="s">
        <v>2612</v>
      </c>
      <c r="I8226" s="10"/>
      <c r="J8226" s="10"/>
      <c r="K8226" s="10"/>
      <c r="L8226" s="10"/>
      <c r="M8226" s="10"/>
      <c r="N8226" s="10"/>
      <c r="O8226" s="10"/>
      <c r="P8226" s="10"/>
      <c r="Q8226" s="10"/>
      <c r="R8226" s="10"/>
      <c r="S8226" s="10"/>
      <c r="T8226" s="10"/>
      <c r="U8226" s="10"/>
      <c r="V8226" s="10"/>
      <c r="W8226" s="10"/>
      <c r="X8226" s="10"/>
    </row>
    <row r="8227" spans="1:24" hidden="1" x14ac:dyDescent="0.2">
      <c r="A8227" s="3">
        <v>45754</v>
      </c>
      <c r="B8227" s="9">
        <v>-17.5</v>
      </c>
      <c r="C8227" s="9" t="s">
        <v>27</v>
      </c>
      <c r="D8227" s="9" t="s">
        <v>28</v>
      </c>
      <c r="E8227" s="9" t="s">
        <v>2612</v>
      </c>
      <c r="F8227" s="9" t="s">
        <v>5538</v>
      </c>
      <c r="G8227" s="9" t="s">
        <v>5543</v>
      </c>
      <c r="H8227" s="10" t="s">
        <v>2612</v>
      </c>
      <c r="I8227" s="10"/>
      <c r="J8227" s="10"/>
      <c r="K8227" s="10"/>
      <c r="L8227" s="10"/>
      <c r="M8227" s="10"/>
      <c r="N8227" s="10"/>
      <c r="O8227" s="10"/>
      <c r="P8227" s="10"/>
      <c r="Q8227" s="10"/>
      <c r="R8227" s="10"/>
      <c r="S8227" s="10"/>
      <c r="T8227" s="10"/>
      <c r="U8227" s="10"/>
      <c r="V8227" s="10"/>
      <c r="W8227" s="10"/>
      <c r="X8227" s="10"/>
    </row>
    <row r="8228" spans="1:24" hidden="1" x14ac:dyDescent="0.2">
      <c r="A8228" s="3">
        <v>45761</v>
      </c>
      <c r="B8228" s="9">
        <v>-17.100000000000001</v>
      </c>
      <c r="C8228" s="9" t="s">
        <v>27</v>
      </c>
      <c r="D8228" s="9" t="s">
        <v>28</v>
      </c>
      <c r="E8228" s="9" t="s">
        <v>2612</v>
      </c>
      <c r="F8228" s="9" t="s">
        <v>5538</v>
      </c>
      <c r="G8228" s="9" t="s">
        <v>5543</v>
      </c>
      <c r="H8228" s="10" t="s">
        <v>2612</v>
      </c>
      <c r="I8228" s="10"/>
      <c r="J8228" s="10"/>
      <c r="K8228" s="10"/>
      <c r="L8228" s="10"/>
      <c r="M8228" s="10"/>
      <c r="N8228" s="10"/>
      <c r="O8228" s="10"/>
      <c r="P8228" s="10"/>
      <c r="Q8228" s="10"/>
      <c r="R8228" s="10"/>
      <c r="S8228" s="10"/>
      <c r="T8228" s="10"/>
      <c r="U8228" s="10"/>
      <c r="V8228" s="10"/>
      <c r="W8228" s="10"/>
      <c r="X8228" s="10"/>
    </row>
    <row r="8229" spans="1:24" hidden="1" x14ac:dyDescent="0.2">
      <c r="A8229" s="3">
        <v>45799</v>
      </c>
      <c r="B8229" s="9">
        <v>-15.9</v>
      </c>
      <c r="C8229" s="9" t="s">
        <v>27</v>
      </c>
      <c r="D8229" s="9" t="s">
        <v>28</v>
      </c>
      <c r="E8229" s="9" t="s">
        <v>2612</v>
      </c>
      <c r="F8229" s="9" t="s">
        <v>5538</v>
      </c>
      <c r="G8229" s="9" t="s">
        <v>5543</v>
      </c>
      <c r="H8229" s="10" t="s">
        <v>2612</v>
      </c>
      <c r="I8229" s="10"/>
      <c r="J8229" s="10"/>
      <c r="K8229" s="10"/>
      <c r="L8229" s="10"/>
      <c r="M8229" s="10"/>
      <c r="N8229" s="10"/>
      <c r="O8229" s="10"/>
      <c r="P8229" s="10"/>
      <c r="Q8229" s="10"/>
      <c r="R8229" s="10"/>
      <c r="S8229" s="10"/>
      <c r="T8229" s="10"/>
      <c r="U8229" s="10"/>
      <c r="V8229" s="10"/>
      <c r="W8229" s="10"/>
      <c r="X8229" s="10"/>
    </row>
    <row r="8230" spans="1:24" hidden="1" x14ac:dyDescent="0.2">
      <c r="A8230" s="3">
        <v>45940</v>
      </c>
      <c r="B8230" s="9">
        <v>-15.9</v>
      </c>
      <c r="C8230" s="9" t="s">
        <v>27</v>
      </c>
      <c r="D8230" s="9" t="s">
        <v>28</v>
      </c>
      <c r="E8230" s="9" t="s">
        <v>2612</v>
      </c>
      <c r="F8230" s="9" t="s">
        <v>5538</v>
      </c>
      <c r="G8230" s="9" t="s">
        <v>5543</v>
      </c>
      <c r="H8230" s="10" t="s">
        <v>2612</v>
      </c>
      <c r="I8230" s="10"/>
      <c r="J8230" s="10"/>
      <c r="K8230" s="10"/>
      <c r="L8230" s="10"/>
      <c r="M8230" s="10"/>
      <c r="N8230" s="10"/>
      <c r="O8230" s="10"/>
      <c r="P8230" s="10"/>
      <c r="Q8230" s="10"/>
      <c r="R8230" s="10"/>
      <c r="S8230" s="10"/>
      <c r="T8230" s="10"/>
      <c r="U8230" s="10"/>
      <c r="V8230" s="10"/>
      <c r="W8230" s="10"/>
      <c r="X8230" s="10"/>
    </row>
    <row r="8231" spans="1:24" hidden="1" x14ac:dyDescent="0.2">
      <c r="A8231" s="3">
        <v>45968</v>
      </c>
      <c r="B8231" s="9">
        <v>-14.7</v>
      </c>
      <c r="C8231" s="9" t="s">
        <v>27</v>
      </c>
      <c r="D8231" s="9" t="s">
        <v>28</v>
      </c>
      <c r="E8231" s="9" t="s">
        <v>2612</v>
      </c>
      <c r="F8231" s="9" t="s">
        <v>5538</v>
      </c>
      <c r="G8231" s="9" t="s">
        <v>5543</v>
      </c>
      <c r="H8231" s="10" t="s">
        <v>2612</v>
      </c>
      <c r="I8231" s="10"/>
      <c r="J8231" s="10"/>
      <c r="K8231" s="10"/>
      <c r="L8231" s="10"/>
      <c r="M8231" s="10"/>
      <c r="N8231" s="10"/>
      <c r="O8231" s="10"/>
      <c r="P8231" s="10"/>
      <c r="Q8231" s="10"/>
      <c r="R8231" s="10"/>
      <c r="S8231" s="10"/>
      <c r="T8231" s="10"/>
      <c r="U8231" s="10"/>
      <c r="V8231" s="10"/>
      <c r="W8231" s="10"/>
      <c r="X8231" s="10"/>
    </row>
    <row r="8232" spans="1:24" hidden="1" x14ac:dyDescent="0.2">
      <c r="A8232" s="3">
        <v>45968</v>
      </c>
      <c r="B8232" s="9">
        <v>-14.7</v>
      </c>
      <c r="C8232" s="9" t="s">
        <v>27</v>
      </c>
      <c r="D8232" s="9" t="s">
        <v>28</v>
      </c>
      <c r="E8232" s="9" t="s">
        <v>2612</v>
      </c>
      <c r="F8232" s="9" t="s">
        <v>5538</v>
      </c>
      <c r="G8232" s="9" t="s">
        <v>5543</v>
      </c>
      <c r="H8232" s="10" t="s">
        <v>2612</v>
      </c>
      <c r="I8232" s="10"/>
      <c r="J8232" s="10"/>
      <c r="K8232" s="10"/>
      <c r="L8232" s="10"/>
      <c r="M8232" s="10"/>
      <c r="N8232" s="10"/>
      <c r="O8232" s="10"/>
      <c r="P8232" s="10"/>
      <c r="Q8232" s="10"/>
      <c r="R8232" s="10"/>
      <c r="S8232" s="10"/>
      <c r="T8232" s="10"/>
      <c r="U8232" s="10"/>
      <c r="V8232" s="10"/>
      <c r="W8232" s="10"/>
      <c r="X8232" s="10"/>
    </row>
    <row r="8233" spans="1:24" hidden="1" x14ac:dyDescent="0.2">
      <c r="A8233" s="3">
        <v>45779</v>
      </c>
      <c r="B8233" s="9">
        <v>-19.899999999999999</v>
      </c>
      <c r="C8233" s="9" t="s">
        <v>172</v>
      </c>
      <c r="D8233" s="10"/>
      <c r="E8233" s="9" t="s">
        <v>3830</v>
      </c>
      <c r="F8233" s="9" t="s">
        <v>5538</v>
      </c>
      <c r="G8233" s="9" t="s">
        <v>5543</v>
      </c>
      <c r="H8233" s="10" t="s">
        <v>2612</v>
      </c>
      <c r="I8233" s="10"/>
      <c r="J8233" s="10"/>
      <c r="K8233" s="10"/>
      <c r="L8233" s="10"/>
      <c r="M8233" s="10"/>
      <c r="N8233" s="10"/>
      <c r="O8233" s="10"/>
      <c r="P8233" s="10"/>
      <c r="Q8233" s="10"/>
      <c r="R8233" s="10"/>
      <c r="S8233" s="10"/>
      <c r="T8233" s="10"/>
      <c r="U8233" s="10"/>
      <c r="V8233" s="10"/>
      <c r="W8233" s="10"/>
      <c r="X8233" s="10"/>
    </row>
    <row r="8234" spans="1:24" hidden="1" x14ac:dyDescent="0.2">
      <c r="A8234" s="3">
        <v>45842</v>
      </c>
      <c r="B8234" s="9">
        <v>-14.4</v>
      </c>
      <c r="C8234" s="9" t="s">
        <v>172</v>
      </c>
      <c r="D8234" s="10"/>
      <c r="E8234" s="9" t="s">
        <v>3830</v>
      </c>
      <c r="F8234" s="9" t="s">
        <v>5538</v>
      </c>
      <c r="G8234" s="9" t="s">
        <v>5543</v>
      </c>
      <c r="H8234" s="10" t="s">
        <v>2612</v>
      </c>
      <c r="I8234" s="10"/>
      <c r="J8234" s="10"/>
      <c r="K8234" s="10"/>
      <c r="L8234" s="10"/>
      <c r="M8234" s="10"/>
      <c r="N8234" s="10"/>
      <c r="O8234" s="10"/>
      <c r="P8234" s="10"/>
      <c r="Q8234" s="10"/>
      <c r="R8234" s="10"/>
      <c r="S8234" s="10"/>
      <c r="T8234" s="10"/>
      <c r="U8234" s="10"/>
      <c r="V8234" s="10"/>
      <c r="W8234" s="10"/>
      <c r="X8234" s="10"/>
    </row>
    <row r="8235" spans="1:24" hidden="1" x14ac:dyDescent="0.2">
      <c r="A8235" s="3">
        <v>45870</v>
      </c>
      <c r="B8235" s="9">
        <v>-17.899999999999999</v>
      </c>
      <c r="C8235" s="9" t="s">
        <v>172</v>
      </c>
      <c r="D8235" s="10"/>
      <c r="E8235" s="9" t="s">
        <v>3830</v>
      </c>
      <c r="F8235" s="9" t="s">
        <v>5538</v>
      </c>
      <c r="G8235" s="9" t="s">
        <v>5543</v>
      </c>
      <c r="H8235" s="10" t="s">
        <v>2612</v>
      </c>
      <c r="I8235" s="10"/>
      <c r="J8235" s="10"/>
      <c r="K8235" s="10"/>
      <c r="L8235" s="10"/>
      <c r="M8235" s="10"/>
      <c r="N8235" s="10"/>
      <c r="O8235" s="10"/>
      <c r="P8235" s="10"/>
      <c r="Q8235" s="10"/>
      <c r="R8235" s="10"/>
      <c r="S8235" s="10"/>
      <c r="T8235" s="10"/>
      <c r="U8235" s="10"/>
      <c r="V8235" s="10"/>
      <c r="W8235" s="10"/>
      <c r="X8235" s="10"/>
    </row>
    <row r="8236" spans="1:24" hidden="1" x14ac:dyDescent="0.2">
      <c r="A8236" s="3">
        <v>46000</v>
      </c>
      <c r="B8236" s="9">
        <v>-21.48</v>
      </c>
      <c r="C8236" s="9" t="s">
        <v>172</v>
      </c>
      <c r="D8236" s="10"/>
      <c r="E8236" s="9" t="s">
        <v>5393</v>
      </c>
      <c r="F8236" s="9" t="s">
        <v>5538</v>
      </c>
      <c r="G8236" s="9" t="s">
        <v>5543</v>
      </c>
      <c r="H8236" s="10" t="s">
        <v>5999</v>
      </c>
      <c r="I8236" s="10"/>
      <c r="J8236" s="10"/>
      <c r="K8236" s="10"/>
      <c r="L8236" s="10"/>
      <c r="M8236" s="10"/>
      <c r="N8236" s="10"/>
      <c r="O8236" s="10"/>
      <c r="P8236" s="10"/>
      <c r="Q8236" s="10"/>
      <c r="R8236" s="10"/>
      <c r="S8236" s="10"/>
      <c r="T8236" s="10"/>
      <c r="U8236" s="10"/>
      <c r="V8236" s="10"/>
      <c r="W8236" s="10"/>
      <c r="X8236" s="10"/>
    </row>
    <row r="8237" spans="1:24" hidden="1" x14ac:dyDescent="0.2">
      <c r="A8237" s="3">
        <v>45355</v>
      </c>
      <c r="B8237" s="9">
        <v>-10.57</v>
      </c>
      <c r="C8237" s="9" t="s">
        <v>27</v>
      </c>
      <c r="D8237" s="9" t="s">
        <v>28</v>
      </c>
      <c r="E8237" s="9" t="s">
        <v>817</v>
      </c>
      <c r="F8237" s="9" t="s">
        <v>5538</v>
      </c>
      <c r="G8237" s="9" t="s">
        <v>5543</v>
      </c>
      <c r="H8237" s="10" t="s">
        <v>817</v>
      </c>
      <c r="I8237" s="10"/>
      <c r="J8237" s="10"/>
      <c r="K8237" s="10"/>
      <c r="L8237" s="10"/>
      <c r="M8237" s="10"/>
      <c r="N8237" s="10"/>
      <c r="O8237" s="10"/>
      <c r="P8237" s="10"/>
      <c r="Q8237" s="10"/>
      <c r="R8237" s="10"/>
      <c r="S8237" s="10"/>
      <c r="T8237" s="10"/>
      <c r="U8237" s="10"/>
      <c r="V8237" s="10"/>
      <c r="W8237" s="10"/>
      <c r="X8237" s="10"/>
    </row>
    <row r="8238" spans="1:24" hidden="1" x14ac:dyDescent="0.2">
      <c r="A8238" s="3">
        <v>45523</v>
      </c>
      <c r="B8238" s="9">
        <v>-27.51</v>
      </c>
      <c r="C8238" s="9" t="s">
        <v>27</v>
      </c>
      <c r="D8238" s="9" t="s">
        <v>28</v>
      </c>
      <c r="E8238" s="9" t="s">
        <v>817</v>
      </c>
      <c r="F8238" s="9" t="s">
        <v>5538</v>
      </c>
      <c r="G8238" s="9" t="s">
        <v>5543</v>
      </c>
      <c r="H8238" s="10" t="s">
        <v>817</v>
      </c>
      <c r="I8238" s="10"/>
      <c r="J8238" s="10"/>
      <c r="K8238" s="10"/>
      <c r="L8238" s="10"/>
      <c r="M8238" s="10"/>
      <c r="N8238" s="10"/>
      <c r="O8238" s="10"/>
      <c r="P8238" s="10"/>
      <c r="Q8238" s="10"/>
      <c r="R8238" s="10"/>
      <c r="S8238" s="10"/>
      <c r="T8238" s="10"/>
      <c r="U8238" s="10"/>
      <c r="V8238" s="10"/>
      <c r="W8238" s="10"/>
      <c r="X8238" s="10"/>
    </row>
    <row r="8239" spans="1:24" hidden="1" x14ac:dyDescent="0.2">
      <c r="A8239" s="3">
        <v>45537</v>
      </c>
      <c r="B8239" s="9">
        <v>-17.64</v>
      </c>
      <c r="C8239" s="9" t="s">
        <v>27</v>
      </c>
      <c r="D8239" s="9" t="s">
        <v>28</v>
      </c>
      <c r="E8239" s="9" t="s">
        <v>817</v>
      </c>
      <c r="F8239" s="9" t="s">
        <v>5538</v>
      </c>
      <c r="G8239" s="9" t="s">
        <v>5543</v>
      </c>
      <c r="H8239" s="10" t="s">
        <v>817</v>
      </c>
      <c r="I8239" s="10"/>
      <c r="J8239" s="10"/>
      <c r="K8239" s="10"/>
      <c r="L8239" s="10"/>
      <c r="M8239" s="10"/>
      <c r="N8239" s="10"/>
      <c r="O8239" s="10"/>
      <c r="P8239" s="10"/>
      <c r="Q8239" s="10"/>
      <c r="R8239" s="10"/>
      <c r="S8239" s="10"/>
      <c r="T8239" s="10"/>
      <c r="U8239" s="10"/>
      <c r="V8239" s="10"/>
      <c r="W8239" s="10"/>
      <c r="X8239" s="10"/>
    </row>
    <row r="8240" spans="1:24" hidden="1" x14ac:dyDescent="0.2">
      <c r="A8240" s="3">
        <v>45547</v>
      </c>
      <c r="B8240" s="9">
        <v>-11.55</v>
      </c>
      <c r="C8240" s="9" t="s">
        <v>27</v>
      </c>
      <c r="D8240" s="9" t="s">
        <v>28</v>
      </c>
      <c r="E8240" s="9" t="s">
        <v>817</v>
      </c>
      <c r="F8240" s="9" t="s">
        <v>5538</v>
      </c>
      <c r="G8240" s="9" t="s">
        <v>5543</v>
      </c>
      <c r="H8240" s="10" t="s">
        <v>817</v>
      </c>
      <c r="I8240" s="10"/>
      <c r="J8240" s="10"/>
      <c r="K8240" s="10"/>
      <c r="L8240" s="10"/>
      <c r="M8240" s="10"/>
      <c r="N8240" s="10"/>
      <c r="O8240" s="10"/>
      <c r="P8240" s="10"/>
      <c r="Q8240" s="10"/>
      <c r="R8240" s="10"/>
      <c r="S8240" s="10"/>
      <c r="T8240" s="10"/>
      <c r="U8240" s="10"/>
      <c r="V8240" s="10"/>
      <c r="W8240" s="10"/>
      <c r="X8240" s="10"/>
    </row>
    <row r="8241" spans="1:24" hidden="1" x14ac:dyDescent="0.2">
      <c r="A8241" s="3">
        <v>45659</v>
      </c>
      <c r="B8241" s="9">
        <v>-28.83</v>
      </c>
      <c r="C8241" s="9" t="s">
        <v>27</v>
      </c>
      <c r="D8241" s="9" t="s">
        <v>28</v>
      </c>
      <c r="E8241" s="9" t="s">
        <v>817</v>
      </c>
      <c r="F8241" s="9" t="s">
        <v>5538</v>
      </c>
      <c r="G8241" s="9" t="s">
        <v>5543</v>
      </c>
      <c r="H8241" s="10" t="s">
        <v>817</v>
      </c>
      <c r="I8241" s="10"/>
      <c r="J8241" s="10"/>
      <c r="K8241" s="10"/>
      <c r="L8241" s="10"/>
      <c r="M8241" s="10"/>
      <c r="N8241" s="10"/>
      <c r="O8241" s="10"/>
      <c r="P8241" s="10"/>
      <c r="Q8241" s="10"/>
      <c r="R8241" s="10"/>
      <c r="S8241" s="10"/>
      <c r="T8241" s="10"/>
      <c r="U8241" s="10"/>
      <c r="V8241" s="10"/>
      <c r="W8241" s="10"/>
      <c r="X8241" s="10"/>
    </row>
    <row r="8242" spans="1:24" hidden="1" x14ac:dyDescent="0.2">
      <c r="A8242" s="3">
        <v>45825</v>
      </c>
      <c r="B8242" s="9">
        <v>-13.86</v>
      </c>
      <c r="C8242" s="9" t="s">
        <v>172</v>
      </c>
      <c r="D8242" s="10"/>
      <c r="E8242" s="9" t="s">
        <v>4143</v>
      </c>
      <c r="F8242" s="9" t="s">
        <v>5538</v>
      </c>
      <c r="G8242" s="9" t="s">
        <v>5543</v>
      </c>
      <c r="H8242" s="10" t="s">
        <v>817</v>
      </c>
      <c r="I8242" s="10"/>
      <c r="J8242" s="10"/>
      <c r="K8242" s="10"/>
      <c r="L8242" s="10"/>
      <c r="M8242" s="10"/>
      <c r="N8242" s="10"/>
      <c r="O8242" s="10"/>
      <c r="P8242" s="10"/>
      <c r="Q8242" s="10"/>
      <c r="R8242" s="10"/>
      <c r="S8242" s="10"/>
      <c r="T8242" s="10"/>
      <c r="U8242" s="10"/>
      <c r="V8242" s="10"/>
      <c r="W8242" s="10"/>
      <c r="X8242" s="10"/>
    </row>
    <row r="8243" spans="1:24" hidden="1" x14ac:dyDescent="0.2">
      <c r="A8243" s="3">
        <v>45902</v>
      </c>
      <c r="B8243" s="9">
        <v>-8.25</v>
      </c>
      <c r="C8243" s="9" t="s">
        <v>172</v>
      </c>
      <c r="D8243" s="10"/>
      <c r="E8243" s="9" t="s">
        <v>4644</v>
      </c>
      <c r="F8243" s="9" t="s">
        <v>5538</v>
      </c>
      <c r="G8243" s="9" t="s">
        <v>5543</v>
      </c>
      <c r="H8243" s="10" t="s">
        <v>817</v>
      </c>
      <c r="I8243" s="10"/>
      <c r="J8243" s="10"/>
      <c r="K8243" s="10"/>
      <c r="L8243" s="10"/>
      <c r="M8243" s="10"/>
      <c r="N8243" s="10"/>
      <c r="O8243" s="10"/>
      <c r="P8243" s="10"/>
      <c r="Q8243" s="10"/>
      <c r="R8243" s="10"/>
      <c r="S8243" s="10"/>
      <c r="T8243" s="10"/>
      <c r="U8243" s="10"/>
      <c r="V8243" s="10"/>
      <c r="W8243" s="10"/>
      <c r="X8243" s="10"/>
    </row>
    <row r="8244" spans="1:24" hidden="1" x14ac:dyDescent="0.2">
      <c r="A8244" s="3">
        <v>45902</v>
      </c>
      <c r="B8244" s="9">
        <v>-23.93</v>
      </c>
      <c r="C8244" s="9" t="s">
        <v>172</v>
      </c>
      <c r="D8244" s="10"/>
      <c r="E8244" s="9" t="s">
        <v>4644</v>
      </c>
      <c r="F8244" s="9" t="s">
        <v>5538</v>
      </c>
      <c r="G8244" s="9" t="s">
        <v>5543</v>
      </c>
      <c r="H8244" s="10" t="s">
        <v>817</v>
      </c>
      <c r="I8244" s="10"/>
      <c r="J8244" s="10"/>
      <c r="K8244" s="10"/>
      <c r="L8244" s="10"/>
      <c r="M8244" s="10"/>
      <c r="N8244" s="10"/>
      <c r="O8244" s="10"/>
      <c r="P8244" s="10"/>
      <c r="Q8244" s="10"/>
      <c r="R8244" s="10"/>
      <c r="S8244" s="10"/>
      <c r="T8244" s="10"/>
      <c r="U8244" s="10"/>
      <c r="V8244" s="10"/>
      <c r="W8244" s="10"/>
      <c r="X8244" s="10"/>
    </row>
    <row r="8245" spans="1:24" hidden="1" x14ac:dyDescent="0.2">
      <c r="A8245" s="3">
        <v>45831</v>
      </c>
      <c r="B8245" s="9">
        <v>-19.5</v>
      </c>
      <c r="C8245" s="9" t="s">
        <v>27</v>
      </c>
      <c r="D8245" s="9" t="s">
        <v>28</v>
      </c>
      <c r="E8245" s="9" t="s">
        <v>4170</v>
      </c>
      <c r="F8245" s="9" t="s">
        <v>5538</v>
      </c>
      <c r="G8245" s="9" t="s">
        <v>5543</v>
      </c>
      <c r="H8245" s="9" t="s">
        <v>4411</v>
      </c>
      <c r="I8245" s="10"/>
      <c r="J8245" s="10"/>
      <c r="K8245" s="10"/>
      <c r="L8245" s="10"/>
      <c r="M8245" s="10"/>
      <c r="N8245" s="10"/>
      <c r="O8245" s="10"/>
      <c r="P8245" s="10"/>
      <c r="Q8245" s="10"/>
      <c r="R8245" s="10"/>
      <c r="S8245" s="10"/>
      <c r="T8245" s="10"/>
      <c r="U8245" s="10"/>
      <c r="V8245" s="10"/>
      <c r="W8245" s="10"/>
      <c r="X8245" s="10"/>
    </row>
    <row r="8246" spans="1:24" hidden="1" x14ac:dyDescent="0.2">
      <c r="A8246" s="3">
        <v>45866</v>
      </c>
      <c r="B8246" s="9">
        <v>-9</v>
      </c>
      <c r="C8246" s="9" t="s">
        <v>27</v>
      </c>
      <c r="D8246" s="9" t="s">
        <v>28</v>
      </c>
      <c r="E8246" s="9" t="s">
        <v>4170</v>
      </c>
      <c r="F8246" s="9" t="s">
        <v>5538</v>
      </c>
      <c r="G8246" s="9" t="s">
        <v>5543</v>
      </c>
      <c r="H8246" s="9" t="s">
        <v>4411</v>
      </c>
      <c r="I8246" s="10"/>
      <c r="J8246" s="10"/>
      <c r="K8246" s="10"/>
      <c r="L8246" s="10"/>
      <c r="M8246" s="10"/>
      <c r="N8246" s="10"/>
      <c r="O8246" s="10"/>
      <c r="P8246" s="10"/>
      <c r="Q8246" s="10"/>
      <c r="R8246" s="10"/>
      <c r="S8246" s="10"/>
      <c r="T8246" s="10"/>
      <c r="U8246" s="10"/>
      <c r="V8246" s="10"/>
      <c r="W8246" s="10"/>
      <c r="X8246" s="10"/>
    </row>
    <row r="8247" spans="1:24" hidden="1" x14ac:dyDescent="0.2">
      <c r="A8247" s="3">
        <v>45908</v>
      </c>
      <c r="B8247" s="9">
        <v>-13.4</v>
      </c>
      <c r="C8247" s="9" t="s">
        <v>27</v>
      </c>
      <c r="D8247" s="9" t="s">
        <v>28</v>
      </c>
      <c r="E8247" s="9" t="s">
        <v>4684</v>
      </c>
      <c r="F8247" s="9" t="s">
        <v>5538</v>
      </c>
      <c r="G8247" s="9" t="s">
        <v>5543</v>
      </c>
      <c r="H8247" s="10" t="s">
        <v>4684</v>
      </c>
      <c r="I8247" s="10"/>
      <c r="J8247" s="10"/>
      <c r="K8247" s="10"/>
      <c r="L8247" s="10"/>
      <c r="M8247" s="10"/>
      <c r="N8247" s="10"/>
      <c r="O8247" s="10"/>
      <c r="P8247" s="10"/>
      <c r="Q8247" s="10"/>
      <c r="R8247" s="10"/>
      <c r="S8247" s="10"/>
      <c r="T8247" s="10"/>
      <c r="U8247" s="10"/>
      <c r="V8247" s="10"/>
      <c r="W8247" s="10"/>
      <c r="X8247" s="10"/>
    </row>
    <row r="8248" spans="1:24" hidden="1" x14ac:dyDescent="0.2">
      <c r="A8248" s="3">
        <v>45908</v>
      </c>
      <c r="B8248" s="9">
        <v>-10.050000000000001</v>
      </c>
      <c r="C8248" s="9" t="s">
        <v>27</v>
      </c>
      <c r="D8248" s="9" t="s">
        <v>28</v>
      </c>
      <c r="E8248" s="9" t="s">
        <v>4684</v>
      </c>
      <c r="F8248" s="9" t="s">
        <v>5538</v>
      </c>
      <c r="G8248" s="9" t="s">
        <v>5543</v>
      </c>
      <c r="H8248" s="10" t="s">
        <v>4684</v>
      </c>
      <c r="I8248" s="10"/>
      <c r="J8248" s="10"/>
      <c r="K8248" s="10"/>
      <c r="L8248" s="10"/>
      <c r="M8248" s="10"/>
      <c r="N8248" s="10"/>
      <c r="O8248" s="10"/>
      <c r="P8248" s="10"/>
      <c r="Q8248" s="10"/>
      <c r="R8248" s="10"/>
      <c r="S8248" s="10"/>
      <c r="T8248" s="10"/>
      <c r="U8248" s="10"/>
      <c r="V8248" s="10"/>
      <c r="W8248" s="10"/>
      <c r="X8248" s="10"/>
    </row>
    <row r="8249" spans="1:24" hidden="1" x14ac:dyDescent="0.2">
      <c r="A8249" s="3">
        <v>45908</v>
      </c>
      <c r="B8249" s="9">
        <v>-59.73</v>
      </c>
      <c r="C8249" s="9" t="s">
        <v>27</v>
      </c>
      <c r="D8249" s="9" t="s">
        <v>28</v>
      </c>
      <c r="E8249" s="9" t="s">
        <v>4684</v>
      </c>
      <c r="F8249" s="9" t="s">
        <v>5538</v>
      </c>
      <c r="G8249" s="9" t="s">
        <v>5543</v>
      </c>
      <c r="H8249" s="10" t="s">
        <v>4684</v>
      </c>
      <c r="I8249" s="10"/>
      <c r="J8249" s="10"/>
      <c r="K8249" s="10"/>
      <c r="L8249" s="10"/>
      <c r="M8249" s="10"/>
      <c r="N8249" s="10"/>
      <c r="O8249" s="10"/>
      <c r="P8249" s="10"/>
      <c r="Q8249" s="10"/>
      <c r="R8249" s="10"/>
      <c r="S8249" s="10"/>
      <c r="T8249" s="10"/>
      <c r="U8249" s="10"/>
      <c r="V8249" s="10"/>
      <c r="W8249" s="10"/>
      <c r="X8249" s="10"/>
    </row>
    <row r="8250" spans="1:24" hidden="1" x14ac:dyDescent="0.2">
      <c r="A8250" s="3">
        <v>45908</v>
      </c>
      <c r="B8250" s="9">
        <v>-137.33000000000001</v>
      </c>
      <c r="C8250" s="9" t="s">
        <v>27</v>
      </c>
      <c r="D8250" s="9" t="s">
        <v>28</v>
      </c>
      <c r="E8250" s="9" t="s">
        <v>4684</v>
      </c>
      <c r="F8250" s="9" t="s">
        <v>5538</v>
      </c>
      <c r="G8250" s="9" t="s">
        <v>5543</v>
      </c>
      <c r="H8250" s="10" t="s">
        <v>4684</v>
      </c>
      <c r="I8250" s="10"/>
      <c r="J8250" s="10"/>
      <c r="K8250" s="10"/>
      <c r="L8250" s="10"/>
      <c r="M8250" s="10"/>
      <c r="N8250" s="10"/>
      <c r="O8250" s="10"/>
      <c r="P8250" s="10"/>
      <c r="Q8250" s="10"/>
      <c r="R8250" s="10"/>
      <c r="S8250" s="10"/>
      <c r="T8250" s="10"/>
      <c r="U8250" s="10"/>
      <c r="V8250" s="10"/>
      <c r="W8250" s="10"/>
      <c r="X8250" s="10"/>
    </row>
    <row r="8251" spans="1:24" hidden="1" x14ac:dyDescent="0.2">
      <c r="A8251" s="3">
        <v>45999</v>
      </c>
      <c r="B8251" s="9">
        <v>-7.07</v>
      </c>
      <c r="C8251" s="9" t="s">
        <v>27</v>
      </c>
      <c r="D8251" s="9" t="s">
        <v>28</v>
      </c>
      <c r="E8251" s="9" t="s">
        <v>5231</v>
      </c>
      <c r="F8251" s="9" t="s">
        <v>5538</v>
      </c>
      <c r="G8251" s="9" t="s">
        <v>5543</v>
      </c>
      <c r="H8251" s="9" t="s">
        <v>5232</v>
      </c>
      <c r="I8251" s="10"/>
      <c r="J8251" s="10"/>
      <c r="K8251" s="10"/>
      <c r="L8251" s="10"/>
      <c r="M8251" s="10"/>
      <c r="N8251" s="10"/>
      <c r="O8251" s="10"/>
      <c r="P8251" s="10"/>
      <c r="Q8251" s="10"/>
      <c r="R8251" s="10"/>
      <c r="S8251" s="10"/>
      <c r="T8251" s="10"/>
      <c r="U8251" s="10"/>
      <c r="V8251" s="10"/>
      <c r="W8251" s="10"/>
      <c r="X8251" s="10"/>
    </row>
    <row r="8252" spans="1:24" hidden="1" x14ac:dyDescent="0.2">
      <c r="A8252" s="3">
        <v>45705</v>
      </c>
      <c r="B8252" s="9">
        <v>-111.67</v>
      </c>
      <c r="C8252" s="9" t="s">
        <v>27</v>
      </c>
      <c r="D8252" s="9" t="s">
        <v>28</v>
      </c>
      <c r="E8252" s="9" t="s">
        <v>3515</v>
      </c>
      <c r="F8252" s="9" t="s">
        <v>5538</v>
      </c>
      <c r="G8252" s="9" t="s">
        <v>5543</v>
      </c>
      <c r="H8252" s="10" t="s">
        <v>3515</v>
      </c>
      <c r="I8252" s="10"/>
      <c r="J8252" s="10"/>
      <c r="K8252" s="10"/>
      <c r="L8252" s="10"/>
      <c r="M8252" s="10"/>
      <c r="N8252" s="10"/>
      <c r="O8252" s="10"/>
      <c r="P8252" s="10"/>
      <c r="Q8252" s="10"/>
      <c r="R8252" s="10"/>
      <c r="S8252" s="10"/>
      <c r="T8252" s="10"/>
      <c r="U8252" s="10"/>
      <c r="V8252" s="10"/>
      <c r="W8252" s="10"/>
      <c r="X8252" s="10"/>
    </row>
    <row r="8253" spans="1:24" hidden="1" x14ac:dyDescent="0.2">
      <c r="A8253" s="3">
        <v>45404</v>
      </c>
      <c r="B8253" s="9">
        <v>-16.899999999999999</v>
      </c>
      <c r="C8253" s="9" t="s">
        <v>27</v>
      </c>
      <c r="D8253" s="9" t="s">
        <v>28</v>
      </c>
      <c r="E8253" s="9" t="s">
        <v>1998</v>
      </c>
      <c r="F8253" s="9" t="s">
        <v>5538</v>
      </c>
      <c r="G8253" s="9" t="s">
        <v>5543</v>
      </c>
      <c r="H8253" s="9" t="s">
        <v>3786</v>
      </c>
      <c r="I8253" s="10"/>
      <c r="J8253" s="10"/>
      <c r="K8253" s="10"/>
      <c r="L8253" s="10"/>
      <c r="M8253" s="10"/>
      <c r="N8253" s="10"/>
      <c r="O8253" s="10"/>
      <c r="P8253" s="10"/>
      <c r="Q8253" s="10"/>
      <c r="R8253" s="10"/>
      <c r="S8253" s="10"/>
      <c r="T8253" s="10"/>
      <c r="U8253" s="10"/>
      <c r="V8253" s="10"/>
      <c r="W8253" s="10"/>
      <c r="X8253" s="10"/>
    </row>
    <row r="8254" spans="1:24" hidden="1" x14ac:dyDescent="0.2">
      <c r="A8254" s="3">
        <v>45415</v>
      </c>
      <c r="B8254" s="9">
        <v>-26.3</v>
      </c>
      <c r="C8254" s="9" t="s">
        <v>27</v>
      </c>
      <c r="D8254" s="9" t="s">
        <v>28</v>
      </c>
      <c r="E8254" s="9" t="s">
        <v>1998</v>
      </c>
      <c r="F8254" s="9" t="s">
        <v>5538</v>
      </c>
      <c r="G8254" s="9" t="s">
        <v>5543</v>
      </c>
      <c r="H8254" s="9" t="s">
        <v>3786</v>
      </c>
      <c r="I8254" s="10"/>
      <c r="J8254" s="10"/>
      <c r="K8254" s="10"/>
      <c r="L8254" s="10"/>
      <c r="M8254" s="10"/>
      <c r="N8254" s="10"/>
      <c r="O8254" s="10"/>
      <c r="P8254" s="10"/>
      <c r="Q8254" s="10"/>
      <c r="R8254" s="10"/>
      <c r="S8254" s="10"/>
      <c r="T8254" s="10"/>
      <c r="U8254" s="10"/>
      <c r="V8254" s="10"/>
      <c r="W8254" s="10"/>
      <c r="X8254" s="10"/>
    </row>
    <row r="8255" spans="1:24" hidden="1" x14ac:dyDescent="0.2">
      <c r="A8255" s="3">
        <v>45434</v>
      </c>
      <c r="B8255" s="9">
        <v>-14.4</v>
      </c>
      <c r="C8255" s="9" t="s">
        <v>27</v>
      </c>
      <c r="D8255" s="9" t="s">
        <v>28</v>
      </c>
      <c r="E8255" s="9" t="s">
        <v>1998</v>
      </c>
      <c r="F8255" s="9" t="s">
        <v>5538</v>
      </c>
      <c r="G8255" s="9" t="s">
        <v>5543</v>
      </c>
      <c r="H8255" s="9" t="s">
        <v>3786</v>
      </c>
      <c r="I8255" s="10"/>
      <c r="J8255" s="10"/>
      <c r="K8255" s="10"/>
      <c r="L8255" s="10"/>
      <c r="M8255" s="10"/>
      <c r="N8255" s="10"/>
      <c r="O8255" s="10"/>
      <c r="P8255" s="10"/>
      <c r="Q8255" s="10"/>
      <c r="R8255" s="10"/>
      <c r="S8255" s="10"/>
      <c r="T8255" s="10"/>
      <c r="U8255" s="10"/>
      <c r="V8255" s="10"/>
      <c r="W8255" s="10"/>
      <c r="X8255" s="10"/>
    </row>
    <row r="8256" spans="1:24" hidden="1" x14ac:dyDescent="0.2">
      <c r="A8256" s="3">
        <v>45434</v>
      </c>
      <c r="B8256" s="9">
        <v>-12.9</v>
      </c>
      <c r="C8256" s="9" t="s">
        <v>27</v>
      </c>
      <c r="D8256" s="9" t="s">
        <v>28</v>
      </c>
      <c r="E8256" s="9" t="s">
        <v>1998</v>
      </c>
      <c r="F8256" s="9" t="s">
        <v>5538</v>
      </c>
      <c r="G8256" s="9" t="s">
        <v>5543</v>
      </c>
      <c r="H8256" s="9" t="s">
        <v>3786</v>
      </c>
      <c r="I8256" s="10"/>
      <c r="J8256" s="10"/>
      <c r="K8256" s="10"/>
      <c r="L8256" s="10"/>
      <c r="M8256" s="10"/>
      <c r="N8256" s="10"/>
      <c r="O8256" s="10"/>
      <c r="P8256" s="10"/>
      <c r="Q8256" s="10"/>
      <c r="R8256" s="10"/>
      <c r="S8256" s="10"/>
      <c r="T8256" s="10"/>
      <c r="U8256" s="10"/>
      <c r="V8256" s="10"/>
      <c r="W8256" s="10"/>
      <c r="X8256" s="10"/>
    </row>
    <row r="8257" spans="1:24" hidden="1" x14ac:dyDescent="0.2">
      <c r="A8257" s="3">
        <v>45491</v>
      </c>
      <c r="B8257" s="9">
        <v>-13.9</v>
      </c>
      <c r="C8257" s="9" t="s">
        <v>27</v>
      </c>
      <c r="D8257" s="9" t="s">
        <v>28</v>
      </c>
      <c r="E8257" s="9" t="s">
        <v>1998</v>
      </c>
      <c r="F8257" s="9" t="s">
        <v>5538</v>
      </c>
      <c r="G8257" s="9" t="s">
        <v>5543</v>
      </c>
      <c r="H8257" s="9" t="s">
        <v>3786</v>
      </c>
      <c r="I8257" s="10"/>
      <c r="J8257" s="10"/>
      <c r="K8257" s="10"/>
      <c r="L8257" s="10"/>
      <c r="M8257" s="10"/>
      <c r="N8257" s="10"/>
      <c r="O8257" s="10"/>
      <c r="P8257" s="10"/>
      <c r="Q8257" s="10"/>
      <c r="R8257" s="10"/>
      <c r="S8257" s="10"/>
      <c r="T8257" s="10"/>
      <c r="U8257" s="10"/>
      <c r="V8257" s="10"/>
      <c r="W8257" s="10"/>
      <c r="X8257" s="10"/>
    </row>
    <row r="8258" spans="1:24" hidden="1" x14ac:dyDescent="0.2">
      <c r="A8258" s="3">
        <v>45544</v>
      </c>
      <c r="B8258" s="9">
        <v>-37.200000000000003</v>
      </c>
      <c r="C8258" s="9" t="s">
        <v>27</v>
      </c>
      <c r="D8258" s="9" t="s">
        <v>28</v>
      </c>
      <c r="E8258" s="9" t="s">
        <v>1998</v>
      </c>
      <c r="F8258" s="9" t="s">
        <v>5538</v>
      </c>
      <c r="G8258" s="9" t="s">
        <v>5543</v>
      </c>
      <c r="H8258" s="9" t="s">
        <v>3786</v>
      </c>
      <c r="I8258" s="10"/>
      <c r="J8258" s="10"/>
      <c r="K8258" s="10"/>
      <c r="L8258" s="10"/>
      <c r="M8258" s="10"/>
      <c r="N8258" s="10"/>
      <c r="O8258" s="10"/>
      <c r="P8258" s="10"/>
      <c r="Q8258" s="10"/>
      <c r="R8258" s="10"/>
      <c r="S8258" s="10"/>
      <c r="T8258" s="10"/>
      <c r="U8258" s="10"/>
      <c r="V8258" s="10"/>
      <c r="W8258" s="10"/>
      <c r="X8258" s="10"/>
    </row>
    <row r="8259" spans="1:24" hidden="1" x14ac:dyDescent="0.2">
      <c r="A8259" s="3">
        <v>45579</v>
      </c>
      <c r="B8259" s="9">
        <v>-13.9</v>
      </c>
      <c r="C8259" s="9" t="s">
        <v>27</v>
      </c>
      <c r="D8259" s="9" t="s">
        <v>28</v>
      </c>
      <c r="E8259" s="9" t="s">
        <v>1998</v>
      </c>
      <c r="F8259" s="9" t="s">
        <v>5538</v>
      </c>
      <c r="G8259" s="9" t="s">
        <v>5543</v>
      </c>
      <c r="H8259" s="9" t="s">
        <v>3786</v>
      </c>
      <c r="I8259" s="10"/>
      <c r="J8259" s="10"/>
      <c r="K8259" s="10"/>
      <c r="L8259" s="10"/>
      <c r="M8259" s="10"/>
      <c r="N8259" s="10"/>
      <c r="O8259" s="10"/>
      <c r="P8259" s="10"/>
      <c r="Q8259" s="10"/>
      <c r="R8259" s="10"/>
      <c r="S8259" s="10"/>
      <c r="T8259" s="10"/>
      <c r="U8259" s="10"/>
      <c r="V8259" s="10"/>
      <c r="W8259" s="10"/>
      <c r="X8259" s="10"/>
    </row>
    <row r="8260" spans="1:24" hidden="1" x14ac:dyDescent="0.2">
      <c r="A8260" s="3">
        <v>45579</v>
      </c>
      <c r="B8260" s="9">
        <v>-13.8</v>
      </c>
      <c r="C8260" s="9" t="s">
        <v>27</v>
      </c>
      <c r="D8260" s="9" t="s">
        <v>28</v>
      </c>
      <c r="E8260" s="9" t="s">
        <v>1998</v>
      </c>
      <c r="F8260" s="9" t="s">
        <v>5538</v>
      </c>
      <c r="G8260" s="9" t="s">
        <v>5543</v>
      </c>
      <c r="H8260" s="9" t="s">
        <v>3786</v>
      </c>
      <c r="I8260" s="10"/>
      <c r="J8260" s="10"/>
      <c r="K8260" s="10"/>
      <c r="L8260" s="10"/>
      <c r="M8260" s="10"/>
      <c r="N8260" s="10"/>
      <c r="O8260" s="10"/>
      <c r="P8260" s="10"/>
      <c r="Q8260" s="10"/>
      <c r="R8260" s="10"/>
      <c r="S8260" s="10"/>
      <c r="T8260" s="10"/>
      <c r="U8260" s="10"/>
      <c r="V8260" s="10"/>
      <c r="W8260" s="10"/>
      <c r="X8260" s="10"/>
    </row>
    <row r="8261" spans="1:24" hidden="1" x14ac:dyDescent="0.2">
      <c r="A8261" s="3">
        <v>45579</v>
      </c>
      <c r="B8261" s="9">
        <v>-12.9</v>
      </c>
      <c r="C8261" s="9" t="s">
        <v>27</v>
      </c>
      <c r="D8261" s="9" t="s">
        <v>28</v>
      </c>
      <c r="E8261" s="9" t="s">
        <v>1998</v>
      </c>
      <c r="F8261" s="9" t="s">
        <v>5538</v>
      </c>
      <c r="G8261" s="9" t="s">
        <v>5543</v>
      </c>
      <c r="H8261" s="9" t="s">
        <v>3786</v>
      </c>
      <c r="I8261" s="10"/>
      <c r="J8261" s="10"/>
      <c r="K8261" s="10"/>
      <c r="L8261" s="10"/>
      <c r="M8261" s="10"/>
      <c r="N8261" s="10"/>
      <c r="O8261" s="10"/>
      <c r="P8261" s="10"/>
      <c r="Q8261" s="10"/>
      <c r="R8261" s="10"/>
      <c r="S8261" s="10"/>
      <c r="T8261" s="10"/>
      <c r="U8261" s="10"/>
      <c r="V8261" s="10"/>
      <c r="W8261" s="10"/>
      <c r="X8261" s="10"/>
    </row>
    <row r="8262" spans="1:24" hidden="1" x14ac:dyDescent="0.2">
      <c r="A8262" s="3">
        <v>45607</v>
      </c>
      <c r="B8262" s="9">
        <v>-18.399999999999999</v>
      </c>
      <c r="C8262" s="9" t="s">
        <v>27</v>
      </c>
      <c r="D8262" s="9" t="s">
        <v>28</v>
      </c>
      <c r="E8262" s="9" t="s">
        <v>1998</v>
      </c>
      <c r="F8262" s="9" t="s">
        <v>5538</v>
      </c>
      <c r="G8262" s="9" t="s">
        <v>5543</v>
      </c>
      <c r="H8262" s="9" t="s">
        <v>3786</v>
      </c>
      <c r="I8262" s="10"/>
      <c r="J8262" s="10"/>
      <c r="K8262" s="10"/>
      <c r="L8262" s="10"/>
      <c r="M8262" s="10"/>
      <c r="N8262" s="10"/>
      <c r="O8262" s="10"/>
      <c r="P8262" s="10"/>
      <c r="Q8262" s="10"/>
      <c r="R8262" s="10"/>
      <c r="S8262" s="10"/>
      <c r="T8262" s="10"/>
      <c r="U8262" s="10"/>
      <c r="V8262" s="10"/>
      <c r="W8262" s="10"/>
      <c r="X8262" s="10"/>
    </row>
    <row r="8263" spans="1:24" hidden="1" x14ac:dyDescent="0.2">
      <c r="A8263" s="3">
        <v>45701</v>
      </c>
      <c r="B8263" s="9">
        <v>-41.1</v>
      </c>
      <c r="C8263" s="9" t="s">
        <v>27</v>
      </c>
      <c r="D8263" s="9" t="s">
        <v>28</v>
      </c>
      <c r="E8263" s="9" t="s">
        <v>1998</v>
      </c>
      <c r="F8263" s="9" t="s">
        <v>5538</v>
      </c>
      <c r="G8263" s="9" t="s">
        <v>5543</v>
      </c>
      <c r="H8263" s="9" t="s">
        <v>3786</v>
      </c>
      <c r="I8263" s="10"/>
      <c r="J8263" s="10"/>
      <c r="K8263" s="10"/>
      <c r="L8263" s="10"/>
      <c r="M8263" s="10"/>
      <c r="N8263" s="10"/>
      <c r="O8263" s="10"/>
      <c r="P8263" s="10"/>
      <c r="Q8263" s="10"/>
      <c r="R8263" s="10"/>
      <c r="S8263" s="10"/>
      <c r="T8263" s="10"/>
      <c r="U8263" s="10"/>
      <c r="V8263" s="10"/>
      <c r="W8263" s="10"/>
      <c r="X8263" s="10"/>
    </row>
    <row r="8264" spans="1:24" hidden="1" x14ac:dyDescent="0.2">
      <c r="A8264" s="3">
        <v>45736</v>
      </c>
      <c r="B8264" s="9">
        <v>-27.3</v>
      </c>
      <c r="C8264" s="9" t="s">
        <v>27</v>
      </c>
      <c r="D8264" s="9" t="s">
        <v>28</v>
      </c>
      <c r="E8264" s="9" t="s">
        <v>1998</v>
      </c>
      <c r="F8264" s="9" t="s">
        <v>5538</v>
      </c>
      <c r="G8264" s="9" t="s">
        <v>5543</v>
      </c>
      <c r="H8264" s="9" t="s">
        <v>3786</v>
      </c>
      <c r="I8264" s="10"/>
      <c r="J8264" s="10"/>
      <c r="K8264" s="10"/>
      <c r="L8264" s="10"/>
      <c r="M8264" s="10"/>
      <c r="N8264" s="10"/>
      <c r="O8264" s="10"/>
      <c r="P8264" s="10"/>
      <c r="Q8264" s="10"/>
      <c r="R8264" s="10"/>
      <c r="S8264" s="10"/>
      <c r="T8264" s="10"/>
      <c r="U8264" s="10"/>
      <c r="V8264" s="10"/>
      <c r="W8264" s="10"/>
      <c r="X8264" s="10"/>
    </row>
    <row r="8265" spans="1:24" hidden="1" x14ac:dyDescent="0.2">
      <c r="A8265" s="3">
        <v>45908</v>
      </c>
      <c r="B8265" s="9">
        <v>-18.399999999999999</v>
      </c>
      <c r="C8265" s="9" t="s">
        <v>27</v>
      </c>
      <c r="D8265" s="9" t="s">
        <v>28</v>
      </c>
      <c r="E8265" s="9" t="s">
        <v>1998</v>
      </c>
      <c r="F8265" s="9" t="s">
        <v>5538</v>
      </c>
      <c r="G8265" s="9" t="s">
        <v>5543</v>
      </c>
      <c r="H8265" s="9" t="s">
        <v>3786</v>
      </c>
      <c r="I8265" s="10"/>
      <c r="J8265" s="10"/>
      <c r="K8265" s="10"/>
      <c r="L8265" s="10"/>
      <c r="M8265" s="10"/>
      <c r="N8265" s="10"/>
      <c r="O8265" s="10"/>
      <c r="P8265" s="10"/>
      <c r="Q8265" s="10"/>
      <c r="R8265" s="10"/>
      <c r="S8265" s="10"/>
      <c r="T8265" s="10"/>
      <c r="U8265" s="10"/>
      <c r="V8265" s="10"/>
      <c r="W8265" s="10"/>
      <c r="X8265" s="10"/>
    </row>
    <row r="8266" spans="1:24" hidden="1" x14ac:dyDescent="0.2">
      <c r="A8266" s="3">
        <v>45994</v>
      </c>
      <c r="B8266" s="9">
        <v>-14.5</v>
      </c>
      <c r="C8266" s="9" t="s">
        <v>27</v>
      </c>
      <c r="D8266" s="9" t="s">
        <v>28</v>
      </c>
      <c r="E8266" s="9" t="s">
        <v>1998</v>
      </c>
      <c r="F8266" s="9" t="s">
        <v>5538</v>
      </c>
      <c r="G8266" s="9" t="s">
        <v>5543</v>
      </c>
      <c r="H8266" s="9" t="s">
        <v>3786</v>
      </c>
      <c r="I8266" s="10"/>
      <c r="J8266" s="10"/>
      <c r="K8266" s="10"/>
      <c r="L8266" s="10"/>
      <c r="M8266" s="10"/>
      <c r="N8266" s="10"/>
      <c r="O8266" s="10"/>
      <c r="P8266" s="10"/>
      <c r="Q8266" s="10"/>
      <c r="R8266" s="10"/>
      <c r="S8266" s="10"/>
      <c r="T8266" s="10"/>
      <c r="U8266" s="10"/>
      <c r="V8266" s="10"/>
      <c r="W8266" s="10"/>
      <c r="X8266" s="10"/>
    </row>
    <row r="8267" spans="1:24" hidden="1" x14ac:dyDescent="0.2">
      <c r="A8267" s="3">
        <v>45996</v>
      </c>
      <c r="B8267" s="9">
        <v>-14.5</v>
      </c>
      <c r="C8267" s="9" t="s">
        <v>27</v>
      </c>
      <c r="D8267" s="9" t="s">
        <v>28</v>
      </c>
      <c r="E8267" s="9" t="s">
        <v>1998</v>
      </c>
      <c r="F8267" s="9" t="s">
        <v>5538</v>
      </c>
      <c r="G8267" s="9" t="s">
        <v>5543</v>
      </c>
      <c r="H8267" s="9" t="s">
        <v>3786</v>
      </c>
      <c r="I8267" s="10"/>
      <c r="J8267" s="10"/>
      <c r="K8267" s="10"/>
      <c r="L8267" s="10"/>
      <c r="M8267" s="10"/>
      <c r="N8267" s="10"/>
      <c r="O8267" s="10"/>
      <c r="P8267" s="10"/>
      <c r="Q8267" s="10"/>
      <c r="R8267" s="10"/>
      <c r="S8267" s="10"/>
      <c r="T8267" s="10"/>
      <c r="U8267" s="10"/>
      <c r="V8267" s="10"/>
      <c r="W8267" s="10"/>
      <c r="X8267" s="10"/>
    </row>
    <row r="8268" spans="1:24" hidden="1" x14ac:dyDescent="0.2">
      <c r="A8268" s="3">
        <v>45780</v>
      </c>
      <c r="B8268" s="9">
        <v>-27.3</v>
      </c>
      <c r="C8268" s="9" t="s">
        <v>172</v>
      </c>
      <c r="D8268" s="10"/>
      <c r="E8268" s="9" t="s">
        <v>3841</v>
      </c>
      <c r="F8268" s="9" t="s">
        <v>5538</v>
      </c>
      <c r="G8268" s="9" t="s">
        <v>5543</v>
      </c>
      <c r="H8268" s="9" t="s">
        <v>3786</v>
      </c>
      <c r="I8268" s="10"/>
      <c r="J8268" s="10"/>
      <c r="K8268" s="10"/>
      <c r="L8268" s="10"/>
      <c r="M8268" s="10"/>
      <c r="N8268" s="10"/>
      <c r="O8268" s="10"/>
      <c r="P8268" s="10"/>
      <c r="Q8268" s="10"/>
      <c r="R8268" s="10"/>
      <c r="S8268" s="10"/>
      <c r="T8268" s="10"/>
      <c r="U8268" s="10"/>
      <c r="V8268" s="10"/>
      <c r="W8268" s="10"/>
      <c r="X8268" s="10"/>
    </row>
    <row r="8269" spans="1:24" hidden="1" x14ac:dyDescent="0.2">
      <c r="A8269" s="3">
        <v>45783</v>
      </c>
      <c r="B8269" s="9">
        <v>-27.3</v>
      </c>
      <c r="C8269" s="9" t="s">
        <v>172</v>
      </c>
      <c r="D8269" s="10"/>
      <c r="E8269" s="9" t="s">
        <v>3865</v>
      </c>
      <c r="F8269" s="9" t="s">
        <v>5538</v>
      </c>
      <c r="G8269" s="9" t="s">
        <v>5543</v>
      </c>
      <c r="H8269" s="9" t="s">
        <v>3786</v>
      </c>
      <c r="I8269" s="10"/>
      <c r="J8269" s="10"/>
      <c r="K8269" s="10"/>
      <c r="L8269" s="10"/>
      <c r="M8269" s="10"/>
      <c r="N8269" s="10"/>
      <c r="O8269" s="10"/>
      <c r="P8269" s="10"/>
      <c r="Q8269" s="10"/>
      <c r="R8269" s="10"/>
      <c r="S8269" s="10"/>
      <c r="T8269" s="10"/>
      <c r="U8269" s="10"/>
      <c r="V8269" s="10"/>
      <c r="W8269" s="10"/>
      <c r="X8269" s="10"/>
    </row>
    <row r="8270" spans="1:24" hidden="1" x14ac:dyDescent="0.2">
      <c r="A8270" s="3">
        <v>45876</v>
      </c>
      <c r="B8270" s="9">
        <v>-14.4</v>
      </c>
      <c r="C8270" s="9" t="s">
        <v>172</v>
      </c>
      <c r="D8270" s="10"/>
      <c r="E8270" s="9" t="s">
        <v>4471</v>
      </c>
      <c r="F8270" s="9" t="s">
        <v>5538</v>
      </c>
      <c r="G8270" s="9" t="s">
        <v>5543</v>
      </c>
      <c r="H8270" s="9" t="s">
        <v>3786</v>
      </c>
      <c r="I8270" s="10"/>
      <c r="J8270" s="10"/>
      <c r="K8270" s="10"/>
      <c r="L8270" s="10"/>
      <c r="M8270" s="10"/>
      <c r="N8270" s="10"/>
      <c r="O8270" s="10"/>
      <c r="P8270" s="10"/>
      <c r="Q8270" s="10"/>
      <c r="R8270" s="10"/>
      <c r="S8270" s="10"/>
      <c r="T8270" s="10"/>
      <c r="U8270" s="10"/>
      <c r="V8270" s="10"/>
      <c r="W8270" s="10"/>
      <c r="X8270" s="10"/>
    </row>
    <row r="8271" spans="1:24" hidden="1" x14ac:dyDescent="0.2">
      <c r="A8271" s="3">
        <v>45770</v>
      </c>
      <c r="B8271" s="9">
        <v>-17.940000000000001</v>
      </c>
      <c r="C8271" s="9" t="s">
        <v>172</v>
      </c>
      <c r="D8271" s="10"/>
      <c r="E8271" s="9" t="s">
        <v>3785</v>
      </c>
      <c r="F8271" s="9" t="s">
        <v>5538</v>
      </c>
      <c r="G8271" s="9" t="s">
        <v>5543</v>
      </c>
      <c r="H8271" s="9" t="s">
        <v>3786</v>
      </c>
      <c r="I8271" s="10"/>
      <c r="J8271" s="10"/>
      <c r="K8271" s="10"/>
      <c r="L8271" s="10"/>
      <c r="M8271" s="10"/>
      <c r="N8271" s="10"/>
      <c r="O8271" s="10"/>
      <c r="P8271" s="10"/>
      <c r="Q8271" s="10"/>
      <c r="R8271" s="10"/>
      <c r="S8271" s="10"/>
      <c r="T8271" s="10"/>
      <c r="U8271" s="10"/>
      <c r="V8271" s="10"/>
      <c r="W8271" s="10"/>
      <c r="X8271" s="10"/>
    </row>
    <row r="8272" spans="1:24" hidden="1" x14ac:dyDescent="0.2">
      <c r="A8272" s="3">
        <v>45770</v>
      </c>
      <c r="B8272" s="9">
        <v>-31.4</v>
      </c>
      <c r="C8272" s="9" t="s">
        <v>172</v>
      </c>
      <c r="D8272" s="10"/>
      <c r="E8272" s="9" t="s">
        <v>3785</v>
      </c>
      <c r="F8272" s="9" t="s">
        <v>5538</v>
      </c>
      <c r="G8272" s="9" t="s">
        <v>5543</v>
      </c>
      <c r="H8272" s="9" t="s">
        <v>3786</v>
      </c>
      <c r="I8272" s="10"/>
      <c r="J8272" s="10"/>
      <c r="K8272" s="10"/>
      <c r="L8272" s="10"/>
      <c r="M8272" s="10"/>
      <c r="N8272" s="10"/>
      <c r="O8272" s="10"/>
      <c r="P8272" s="10"/>
      <c r="Q8272" s="10"/>
      <c r="R8272" s="10"/>
      <c r="S8272" s="10"/>
      <c r="T8272" s="10"/>
      <c r="U8272" s="10"/>
      <c r="V8272" s="10"/>
      <c r="W8272" s="10"/>
      <c r="X8272" s="10"/>
    </row>
    <row r="8273" spans="1:24" hidden="1" x14ac:dyDescent="0.2">
      <c r="A8273" s="3">
        <v>45811</v>
      </c>
      <c r="B8273" s="9">
        <v>-14.4</v>
      </c>
      <c r="C8273" s="9" t="s">
        <v>172</v>
      </c>
      <c r="D8273" s="10"/>
      <c r="E8273" s="9" t="s">
        <v>4063</v>
      </c>
      <c r="F8273" s="9" t="s">
        <v>5538</v>
      </c>
      <c r="G8273" s="9" t="s">
        <v>5543</v>
      </c>
      <c r="H8273" s="9" t="s">
        <v>3786</v>
      </c>
      <c r="I8273" s="10"/>
      <c r="J8273" s="10"/>
      <c r="K8273" s="10"/>
      <c r="L8273" s="10"/>
      <c r="M8273" s="10"/>
      <c r="N8273" s="10"/>
      <c r="O8273" s="10"/>
      <c r="P8273" s="10"/>
      <c r="Q8273" s="10"/>
      <c r="R8273" s="10"/>
      <c r="S8273" s="10"/>
      <c r="T8273" s="10"/>
      <c r="U8273" s="10"/>
      <c r="V8273" s="10"/>
      <c r="W8273" s="10"/>
      <c r="X8273" s="10"/>
    </row>
    <row r="8274" spans="1:24" hidden="1" x14ac:dyDescent="0.2">
      <c r="A8274" s="3">
        <v>45787</v>
      </c>
      <c r="B8274" s="9">
        <v>-14.4</v>
      </c>
      <c r="C8274" s="9" t="s">
        <v>172</v>
      </c>
      <c r="D8274" s="10"/>
      <c r="E8274" s="9" t="s">
        <v>3903</v>
      </c>
      <c r="F8274" s="9" t="s">
        <v>5538</v>
      </c>
      <c r="G8274" s="9" t="s">
        <v>5543</v>
      </c>
      <c r="H8274" s="9" t="s">
        <v>5896</v>
      </c>
      <c r="I8274" s="10"/>
      <c r="J8274" s="10"/>
      <c r="K8274" s="10"/>
      <c r="L8274" s="10"/>
      <c r="M8274" s="10"/>
      <c r="N8274" s="10"/>
      <c r="O8274" s="10"/>
      <c r="P8274" s="10"/>
      <c r="Q8274" s="10"/>
      <c r="R8274" s="10"/>
      <c r="S8274" s="10"/>
      <c r="T8274" s="10"/>
      <c r="U8274" s="10"/>
      <c r="V8274" s="10"/>
      <c r="W8274" s="10"/>
      <c r="X8274" s="10"/>
    </row>
    <row r="8275" spans="1:24" hidden="1" x14ac:dyDescent="0.2">
      <c r="A8275" s="3">
        <v>45857</v>
      </c>
      <c r="B8275" s="9">
        <v>-23.3</v>
      </c>
      <c r="C8275" s="9" t="s">
        <v>172</v>
      </c>
      <c r="D8275" s="10"/>
      <c r="E8275" s="9" t="s">
        <v>3903</v>
      </c>
      <c r="F8275" s="9" t="s">
        <v>5538</v>
      </c>
      <c r="G8275" s="9" t="s">
        <v>5543</v>
      </c>
      <c r="H8275" s="9" t="s">
        <v>5896</v>
      </c>
      <c r="I8275" s="10"/>
      <c r="J8275" s="10"/>
      <c r="K8275" s="10"/>
      <c r="L8275" s="10"/>
      <c r="M8275" s="10"/>
      <c r="N8275" s="10"/>
      <c r="O8275" s="10"/>
      <c r="P8275" s="10"/>
      <c r="Q8275" s="10"/>
      <c r="R8275" s="10"/>
      <c r="S8275" s="10"/>
      <c r="T8275" s="10"/>
      <c r="U8275" s="10"/>
      <c r="V8275" s="10"/>
      <c r="W8275" s="10"/>
      <c r="X8275" s="10"/>
    </row>
    <row r="8276" spans="1:24" hidden="1" x14ac:dyDescent="0.2">
      <c r="A8276" s="3">
        <v>45642</v>
      </c>
      <c r="B8276" s="9">
        <v>-35.200000000000003</v>
      </c>
      <c r="C8276" s="9" t="s">
        <v>27</v>
      </c>
      <c r="D8276" s="9" t="s">
        <v>28</v>
      </c>
      <c r="E8276" s="9" t="s">
        <v>3220</v>
      </c>
      <c r="F8276" s="9" t="s">
        <v>5538</v>
      </c>
      <c r="G8276" s="9" t="s">
        <v>5543</v>
      </c>
      <c r="H8276" s="9" t="s">
        <v>5896</v>
      </c>
      <c r="I8276" s="10"/>
      <c r="J8276" s="10"/>
      <c r="K8276" s="10"/>
      <c r="L8276" s="10"/>
      <c r="M8276" s="10"/>
      <c r="N8276" s="10"/>
      <c r="O8276" s="10"/>
      <c r="P8276" s="10"/>
      <c r="Q8276" s="10"/>
      <c r="R8276" s="10"/>
      <c r="S8276" s="10"/>
      <c r="T8276" s="10"/>
      <c r="U8276" s="10"/>
      <c r="V8276" s="10"/>
      <c r="W8276" s="10"/>
      <c r="X8276" s="10"/>
    </row>
    <row r="8277" spans="1:24" hidden="1" x14ac:dyDescent="0.2">
      <c r="A8277" s="3">
        <v>45642</v>
      </c>
      <c r="B8277" s="9">
        <v>-6.9</v>
      </c>
      <c r="C8277" s="9" t="s">
        <v>27</v>
      </c>
      <c r="D8277" s="9" t="s">
        <v>28</v>
      </c>
      <c r="E8277" s="9" t="s">
        <v>3220</v>
      </c>
      <c r="F8277" s="9" t="s">
        <v>5538</v>
      </c>
      <c r="G8277" s="9" t="s">
        <v>5543</v>
      </c>
      <c r="H8277" s="9" t="s">
        <v>5896</v>
      </c>
      <c r="I8277" s="10"/>
      <c r="J8277" s="10"/>
      <c r="K8277" s="10"/>
      <c r="L8277" s="10"/>
      <c r="M8277" s="10"/>
      <c r="N8277" s="10"/>
      <c r="O8277" s="10"/>
      <c r="P8277" s="10"/>
      <c r="Q8277" s="10"/>
      <c r="R8277" s="10"/>
      <c r="S8277" s="10"/>
      <c r="T8277" s="10"/>
      <c r="U8277" s="10"/>
      <c r="V8277" s="10"/>
      <c r="W8277" s="10"/>
      <c r="X8277" s="10"/>
    </row>
    <row r="8278" spans="1:24" hidden="1" x14ac:dyDescent="0.2">
      <c r="A8278" s="3">
        <v>45408</v>
      </c>
      <c r="B8278" s="9">
        <v>-22.45</v>
      </c>
      <c r="C8278" s="9" t="s">
        <v>27</v>
      </c>
      <c r="D8278" s="9" t="s">
        <v>28</v>
      </c>
      <c r="E8278" s="9" t="s">
        <v>2053</v>
      </c>
      <c r="F8278" s="9" t="s">
        <v>5538</v>
      </c>
      <c r="G8278" s="9" t="s">
        <v>5543</v>
      </c>
      <c r="H8278" s="10" t="s">
        <v>2053</v>
      </c>
      <c r="I8278" s="10"/>
      <c r="J8278" s="10"/>
      <c r="K8278" s="10"/>
      <c r="L8278" s="10"/>
      <c r="M8278" s="10"/>
      <c r="N8278" s="10"/>
      <c r="O8278" s="10"/>
      <c r="P8278" s="10"/>
      <c r="Q8278" s="10"/>
      <c r="R8278" s="10"/>
      <c r="S8278" s="10"/>
      <c r="T8278" s="10"/>
      <c r="U8278" s="10"/>
      <c r="V8278" s="10"/>
      <c r="W8278" s="10"/>
      <c r="X8278" s="10"/>
    </row>
    <row r="8279" spans="1:24" hidden="1" x14ac:dyDescent="0.2">
      <c r="A8279" s="3">
        <v>45890</v>
      </c>
      <c r="B8279" s="9">
        <v>-7</v>
      </c>
      <c r="C8279" s="9" t="s">
        <v>27</v>
      </c>
      <c r="D8279" s="9" t="s">
        <v>28</v>
      </c>
      <c r="E8279" s="9" t="s">
        <v>4549</v>
      </c>
      <c r="F8279" s="9" t="s">
        <v>5538</v>
      </c>
      <c r="G8279" s="9" t="s">
        <v>5543</v>
      </c>
      <c r="H8279" s="9" t="s">
        <v>965</v>
      </c>
      <c r="I8279" s="10"/>
      <c r="J8279" s="10"/>
      <c r="K8279" s="10"/>
      <c r="L8279" s="10"/>
      <c r="M8279" s="10"/>
      <c r="N8279" s="10"/>
      <c r="O8279" s="10"/>
      <c r="P8279" s="10"/>
      <c r="Q8279" s="10"/>
      <c r="R8279" s="10"/>
      <c r="S8279" s="10"/>
      <c r="T8279" s="10"/>
      <c r="U8279" s="10"/>
      <c r="V8279" s="10"/>
      <c r="W8279" s="10"/>
      <c r="X8279" s="10"/>
    </row>
    <row r="8280" spans="1:24" hidden="1" x14ac:dyDescent="0.2">
      <c r="A8280" s="3">
        <v>45602</v>
      </c>
      <c r="B8280" s="9">
        <v>-7.12</v>
      </c>
      <c r="C8280" s="9" t="s">
        <v>27</v>
      </c>
      <c r="D8280" s="9" t="s">
        <v>28</v>
      </c>
      <c r="E8280" s="9" t="s">
        <v>3008</v>
      </c>
      <c r="F8280" s="9" t="s">
        <v>16</v>
      </c>
      <c r="G8280" s="9" t="s">
        <v>6049</v>
      </c>
      <c r="H8280" s="10" t="s">
        <v>6034</v>
      </c>
      <c r="I8280" s="10"/>
      <c r="J8280" s="10"/>
      <c r="K8280" s="10"/>
      <c r="L8280" s="10"/>
      <c r="M8280" s="10"/>
      <c r="N8280" s="10"/>
      <c r="O8280" s="10"/>
      <c r="P8280" s="10"/>
      <c r="Q8280" s="10"/>
      <c r="R8280" s="10"/>
      <c r="S8280" s="10"/>
      <c r="T8280" s="10"/>
      <c r="U8280" s="10"/>
      <c r="V8280" s="10"/>
      <c r="W8280" s="10"/>
      <c r="X8280" s="10"/>
    </row>
    <row r="8281" spans="1:24" hidden="1" x14ac:dyDescent="0.2">
      <c r="A8281" s="3">
        <v>45607</v>
      </c>
      <c r="B8281" s="9">
        <v>-13.73</v>
      </c>
      <c r="C8281" s="9" t="s">
        <v>27</v>
      </c>
      <c r="D8281" s="9" t="s">
        <v>28</v>
      </c>
      <c r="E8281" s="9" t="s">
        <v>3008</v>
      </c>
      <c r="F8281" s="9" t="s">
        <v>16</v>
      </c>
      <c r="G8281" s="9" t="s">
        <v>6049</v>
      </c>
      <c r="H8281" s="10" t="s">
        <v>6034</v>
      </c>
      <c r="I8281" s="10"/>
      <c r="J8281" s="10"/>
      <c r="K8281" s="10"/>
      <c r="L8281" s="10"/>
      <c r="M8281" s="10"/>
      <c r="N8281" s="10"/>
      <c r="O8281" s="10"/>
      <c r="P8281" s="10"/>
      <c r="Q8281" s="10"/>
      <c r="R8281" s="10"/>
      <c r="S8281" s="10"/>
      <c r="T8281" s="10"/>
      <c r="U8281" s="10"/>
      <c r="V8281" s="10"/>
      <c r="W8281" s="10"/>
      <c r="X8281" s="10"/>
    </row>
    <row r="8282" spans="1:24" hidden="1" x14ac:dyDescent="0.2">
      <c r="A8282" s="3">
        <v>45607</v>
      </c>
      <c r="B8282" s="9">
        <v>-13.22</v>
      </c>
      <c r="C8282" s="9" t="s">
        <v>27</v>
      </c>
      <c r="D8282" s="9" t="s">
        <v>28</v>
      </c>
      <c r="E8282" s="9" t="s">
        <v>3008</v>
      </c>
      <c r="F8282" s="9" t="s">
        <v>16</v>
      </c>
      <c r="G8282" s="9" t="s">
        <v>6049</v>
      </c>
      <c r="H8282" s="10" t="s">
        <v>6034</v>
      </c>
      <c r="I8282" s="10"/>
      <c r="J8282" s="10"/>
      <c r="K8282" s="10"/>
      <c r="L8282" s="10"/>
      <c r="M8282" s="10"/>
      <c r="N8282" s="10"/>
      <c r="O8282" s="10"/>
      <c r="P8282" s="10"/>
      <c r="Q8282" s="10"/>
      <c r="R8282" s="10"/>
      <c r="S8282" s="10"/>
      <c r="T8282" s="10"/>
      <c r="U8282" s="10"/>
      <c r="V8282" s="10"/>
      <c r="W8282" s="10"/>
      <c r="X8282" s="10"/>
    </row>
    <row r="8283" spans="1:24" hidden="1" x14ac:dyDescent="0.2">
      <c r="A8283" s="3">
        <v>45629</v>
      </c>
      <c r="B8283" s="9">
        <v>-40</v>
      </c>
      <c r="C8283" s="9" t="s">
        <v>27</v>
      </c>
      <c r="D8283" s="9" t="s">
        <v>28</v>
      </c>
      <c r="E8283" s="9" t="s">
        <v>3163</v>
      </c>
      <c r="F8283" s="9" t="s">
        <v>16</v>
      </c>
      <c r="G8283" s="9" t="s">
        <v>6049</v>
      </c>
      <c r="H8283" s="10" t="s">
        <v>3163</v>
      </c>
      <c r="I8283" s="10"/>
      <c r="J8283" s="10"/>
      <c r="K8283" s="10"/>
      <c r="L8283" s="10"/>
      <c r="M8283" s="10"/>
      <c r="N8283" s="10"/>
      <c r="O8283" s="10"/>
      <c r="P8283" s="10"/>
      <c r="Q8283" s="10"/>
      <c r="R8283" s="10"/>
      <c r="S8283" s="10"/>
      <c r="T8283" s="10"/>
      <c r="U8283" s="10"/>
      <c r="V8283" s="10"/>
      <c r="W8283" s="10"/>
      <c r="X8283" s="10"/>
    </row>
    <row r="8284" spans="1:24" hidden="1" x14ac:dyDescent="0.2">
      <c r="A8284" s="3">
        <v>45629</v>
      </c>
      <c r="B8284" s="9">
        <v>-5</v>
      </c>
      <c r="C8284" s="9" t="s">
        <v>27</v>
      </c>
      <c r="D8284" s="9" t="s">
        <v>28</v>
      </c>
      <c r="E8284" s="9" t="s">
        <v>3163</v>
      </c>
      <c r="F8284" s="9" t="s">
        <v>16</v>
      </c>
      <c r="G8284" s="9" t="s">
        <v>6049</v>
      </c>
      <c r="H8284" s="10" t="s">
        <v>3163</v>
      </c>
      <c r="I8284" s="10"/>
      <c r="J8284" s="10"/>
      <c r="K8284" s="10"/>
      <c r="L8284" s="10"/>
      <c r="M8284" s="10"/>
      <c r="N8284" s="10"/>
      <c r="O8284" s="10"/>
      <c r="P8284" s="10"/>
      <c r="Q8284" s="10"/>
      <c r="R8284" s="10"/>
      <c r="S8284" s="10"/>
      <c r="T8284" s="10"/>
      <c r="U8284" s="10"/>
      <c r="V8284" s="10"/>
      <c r="W8284" s="10"/>
      <c r="X8284" s="10"/>
    </row>
    <row r="8285" spans="1:24" hidden="1" x14ac:dyDescent="0.2">
      <c r="A8285" s="3">
        <v>45705</v>
      </c>
      <c r="B8285" s="9">
        <v>-100</v>
      </c>
      <c r="C8285" s="9" t="s">
        <v>27</v>
      </c>
      <c r="D8285" s="9" t="s">
        <v>28</v>
      </c>
      <c r="E8285" s="9" t="s">
        <v>3507</v>
      </c>
      <c r="F8285" s="9" t="s">
        <v>16</v>
      </c>
      <c r="G8285" s="9" t="s">
        <v>6049</v>
      </c>
      <c r="H8285" s="9" t="s">
        <v>3508</v>
      </c>
      <c r="I8285" s="10"/>
      <c r="J8285" s="10"/>
      <c r="K8285" s="10"/>
      <c r="L8285" s="10"/>
      <c r="M8285" s="10"/>
      <c r="N8285" s="10"/>
      <c r="O8285" s="10"/>
      <c r="P8285" s="10"/>
      <c r="Q8285" s="10"/>
      <c r="R8285" s="10"/>
      <c r="S8285" s="10"/>
      <c r="T8285" s="10"/>
      <c r="U8285" s="10"/>
      <c r="V8285" s="10"/>
      <c r="W8285" s="10"/>
      <c r="X8285" s="10"/>
    </row>
    <row r="8286" spans="1:24" hidden="1" x14ac:dyDescent="0.2">
      <c r="A8286" s="3">
        <v>45832</v>
      </c>
      <c r="B8286" s="9">
        <v>-79.95</v>
      </c>
      <c r="C8286" s="9" t="s">
        <v>172</v>
      </c>
      <c r="D8286" s="10"/>
      <c r="E8286" s="9" t="s">
        <v>4182</v>
      </c>
      <c r="F8286" s="9" t="s">
        <v>16</v>
      </c>
      <c r="G8286" s="9" t="s">
        <v>6049</v>
      </c>
      <c r="H8286" s="9" t="s">
        <v>4183</v>
      </c>
      <c r="I8286" s="10"/>
      <c r="J8286" s="10"/>
      <c r="K8286" s="10"/>
      <c r="L8286" s="10"/>
      <c r="M8286" s="10"/>
      <c r="N8286" s="10"/>
      <c r="O8286" s="10"/>
      <c r="P8286" s="10"/>
      <c r="Q8286" s="10"/>
      <c r="R8286" s="10"/>
      <c r="S8286" s="10"/>
      <c r="T8286" s="10"/>
      <c r="U8286" s="10"/>
      <c r="V8286" s="10"/>
      <c r="W8286" s="10"/>
      <c r="X8286" s="10"/>
    </row>
    <row r="8287" spans="1:24" hidden="1" x14ac:dyDescent="0.2">
      <c r="A8287" s="3">
        <v>45509</v>
      </c>
      <c r="B8287" s="9">
        <v>-7.49</v>
      </c>
      <c r="C8287" s="9" t="s">
        <v>27</v>
      </c>
      <c r="D8287" s="9" t="s">
        <v>28</v>
      </c>
      <c r="E8287" s="9" t="s">
        <v>2529</v>
      </c>
      <c r="F8287" s="9" t="s">
        <v>16</v>
      </c>
      <c r="G8287" s="9" t="s">
        <v>6049</v>
      </c>
      <c r="H8287" s="9" t="s">
        <v>2530</v>
      </c>
      <c r="I8287" s="10"/>
      <c r="J8287" s="10"/>
      <c r="K8287" s="10"/>
      <c r="L8287" s="10"/>
      <c r="M8287" s="10"/>
      <c r="N8287" s="10"/>
      <c r="O8287" s="10"/>
      <c r="P8287" s="10"/>
      <c r="Q8287" s="10"/>
      <c r="R8287" s="10"/>
      <c r="S8287" s="10"/>
      <c r="T8287" s="10"/>
      <c r="U8287" s="10"/>
      <c r="V8287" s="10"/>
      <c r="W8287" s="10"/>
      <c r="X8287" s="10"/>
    </row>
    <row r="8288" spans="1:24" hidden="1" x14ac:dyDescent="0.2">
      <c r="A8288" s="3">
        <v>45366</v>
      </c>
      <c r="B8288" s="9">
        <v>-32.99</v>
      </c>
      <c r="C8288" s="9" t="s">
        <v>27</v>
      </c>
      <c r="D8288" s="9" t="s">
        <v>28</v>
      </c>
      <c r="E8288" s="9" t="s">
        <v>1834</v>
      </c>
      <c r="F8288" s="9" t="s">
        <v>16</v>
      </c>
      <c r="G8288" s="9" t="s">
        <v>6049</v>
      </c>
      <c r="H8288" s="9" t="s">
        <v>1835</v>
      </c>
      <c r="I8288" s="10"/>
      <c r="J8288" s="10"/>
      <c r="K8288" s="10"/>
      <c r="L8288" s="10"/>
      <c r="M8288" s="10"/>
      <c r="N8288" s="10"/>
      <c r="O8288" s="10"/>
      <c r="P8288" s="10"/>
      <c r="Q8288" s="10"/>
      <c r="R8288" s="10"/>
      <c r="S8288" s="10"/>
      <c r="T8288" s="10"/>
      <c r="U8288" s="10"/>
      <c r="V8288" s="10"/>
      <c r="W8288" s="10"/>
      <c r="X8288" s="10"/>
    </row>
    <row r="8289" spans="1:24" hidden="1" x14ac:dyDescent="0.2">
      <c r="A8289" s="3">
        <v>45366</v>
      </c>
      <c r="B8289" s="9">
        <v>-12.13</v>
      </c>
      <c r="C8289" s="9" t="s">
        <v>27</v>
      </c>
      <c r="D8289" s="9" t="s">
        <v>28</v>
      </c>
      <c r="E8289" s="9" t="s">
        <v>1834</v>
      </c>
      <c r="F8289" s="9" t="s">
        <v>16</v>
      </c>
      <c r="G8289" s="9" t="s">
        <v>6049</v>
      </c>
      <c r="H8289" s="9" t="s">
        <v>1835</v>
      </c>
      <c r="I8289" s="10"/>
      <c r="J8289" s="10"/>
      <c r="K8289" s="10"/>
      <c r="L8289" s="10"/>
      <c r="M8289" s="10"/>
      <c r="N8289" s="10"/>
      <c r="O8289" s="10"/>
      <c r="P8289" s="10"/>
      <c r="Q8289" s="10"/>
      <c r="R8289" s="10"/>
      <c r="S8289" s="10"/>
      <c r="T8289" s="10"/>
      <c r="U8289" s="10"/>
      <c r="V8289" s="10"/>
      <c r="W8289" s="10"/>
      <c r="X8289" s="10"/>
    </row>
    <row r="8290" spans="1:24" hidden="1" x14ac:dyDescent="0.2">
      <c r="A8290" s="3">
        <v>45442</v>
      </c>
      <c r="B8290" s="9">
        <v>-55.94</v>
      </c>
      <c r="C8290" s="9" t="s">
        <v>27</v>
      </c>
      <c r="D8290" s="9" t="s">
        <v>28</v>
      </c>
      <c r="E8290" s="9" t="s">
        <v>2259</v>
      </c>
      <c r="F8290" s="9" t="s">
        <v>16</v>
      </c>
      <c r="G8290" s="9" t="s">
        <v>6049</v>
      </c>
      <c r="H8290" s="10" t="s">
        <v>6039</v>
      </c>
      <c r="I8290" s="10"/>
      <c r="J8290" s="10"/>
      <c r="K8290" s="10"/>
      <c r="L8290" s="10"/>
      <c r="M8290" s="10"/>
      <c r="N8290" s="10"/>
      <c r="O8290" s="10"/>
      <c r="P8290" s="10"/>
      <c r="Q8290" s="10"/>
      <c r="R8290" s="10"/>
      <c r="S8290" s="10"/>
      <c r="T8290" s="10"/>
      <c r="U8290" s="10"/>
      <c r="V8290" s="10"/>
      <c r="W8290" s="10"/>
      <c r="X8290" s="10"/>
    </row>
    <row r="8291" spans="1:24" hidden="1" x14ac:dyDescent="0.2">
      <c r="A8291" s="3">
        <v>45558</v>
      </c>
      <c r="B8291" s="9">
        <v>-119.9</v>
      </c>
      <c r="C8291" s="9" t="s">
        <v>27</v>
      </c>
      <c r="D8291" s="9" t="s">
        <v>28</v>
      </c>
      <c r="E8291" s="9" t="s">
        <v>2749</v>
      </c>
      <c r="F8291" s="9" t="s">
        <v>16</v>
      </c>
      <c r="G8291" s="9" t="s">
        <v>6049</v>
      </c>
      <c r="H8291" s="9" t="s">
        <v>2750</v>
      </c>
      <c r="I8291" s="10"/>
      <c r="J8291" s="10"/>
      <c r="K8291" s="10"/>
      <c r="L8291" s="10"/>
      <c r="M8291" s="10"/>
      <c r="N8291" s="10"/>
      <c r="O8291" s="10"/>
      <c r="P8291" s="10"/>
      <c r="Q8291" s="10"/>
      <c r="R8291" s="10"/>
      <c r="S8291" s="10"/>
      <c r="T8291" s="10"/>
      <c r="U8291" s="10"/>
      <c r="V8291" s="10"/>
      <c r="W8291" s="10"/>
      <c r="X8291" s="10"/>
    </row>
    <row r="8292" spans="1:24" hidden="1" x14ac:dyDescent="0.2">
      <c r="A8292" s="3">
        <v>45558</v>
      </c>
      <c r="B8292" s="9">
        <v>-72.05</v>
      </c>
      <c r="C8292" s="9" t="s">
        <v>27</v>
      </c>
      <c r="D8292" s="9" t="s">
        <v>28</v>
      </c>
      <c r="E8292" s="9" t="s">
        <v>2749</v>
      </c>
      <c r="F8292" s="9" t="s">
        <v>16</v>
      </c>
      <c r="G8292" s="9" t="s">
        <v>6049</v>
      </c>
      <c r="H8292" s="9" t="s">
        <v>2750</v>
      </c>
      <c r="I8292" s="10"/>
      <c r="J8292" s="10"/>
      <c r="K8292" s="10"/>
      <c r="L8292" s="10"/>
      <c r="M8292" s="10"/>
      <c r="N8292" s="10"/>
      <c r="O8292" s="10"/>
      <c r="P8292" s="10"/>
      <c r="Q8292" s="10"/>
      <c r="R8292" s="10"/>
      <c r="S8292" s="10"/>
      <c r="T8292" s="10"/>
      <c r="U8292" s="10"/>
      <c r="V8292" s="10"/>
      <c r="W8292" s="10"/>
      <c r="X8292" s="10"/>
    </row>
    <row r="8293" spans="1:24" hidden="1" x14ac:dyDescent="0.2">
      <c r="A8293" s="3">
        <v>45974</v>
      </c>
      <c r="B8293" s="9">
        <v>-184.05</v>
      </c>
      <c r="C8293" s="9" t="s">
        <v>27</v>
      </c>
      <c r="D8293" s="9" t="s">
        <v>28</v>
      </c>
      <c r="E8293" s="9" t="s">
        <v>5278</v>
      </c>
      <c r="F8293" s="9" t="s">
        <v>16</v>
      </c>
      <c r="G8293" s="9" t="s">
        <v>6049</v>
      </c>
      <c r="H8293" s="9" t="s">
        <v>2750</v>
      </c>
      <c r="I8293" s="10"/>
      <c r="J8293" s="10"/>
      <c r="K8293" s="10"/>
      <c r="L8293" s="10"/>
      <c r="M8293" s="10"/>
      <c r="N8293" s="10"/>
      <c r="O8293" s="10"/>
      <c r="P8293" s="10"/>
      <c r="Q8293" s="10"/>
      <c r="R8293" s="10"/>
      <c r="S8293" s="10"/>
      <c r="T8293" s="10"/>
      <c r="U8293" s="10"/>
      <c r="V8293" s="10"/>
      <c r="W8293" s="10"/>
      <c r="X8293" s="10"/>
    </row>
    <row r="8294" spans="1:24" hidden="1" x14ac:dyDescent="0.2">
      <c r="A8294" s="3">
        <v>45943</v>
      </c>
      <c r="B8294" s="9">
        <v>-1000</v>
      </c>
      <c r="C8294" s="9" t="s">
        <v>27</v>
      </c>
      <c r="D8294" s="9" t="s">
        <v>28</v>
      </c>
      <c r="E8294" s="9" t="s">
        <v>4891</v>
      </c>
      <c r="F8294" s="9" t="s">
        <v>16</v>
      </c>
      <c r="G8294" s="9" t="s">
        <v>3771</v>
      </c>
      <c r="H8294" s="9" t="s">
        <v>299</v>
      </c>
      <c r="I8294" s="10"/>
      <c r="J8294" s="10"/>
      <c r="K8294" s="10"/>
      <c r="L8294" s="10"/>
      <c r="M8294" s="10"/>
      <c r="N8294" s="10"/>
      <c r="O8294" s="10"/>
      <c r="P8294" s="10"/>
      <c r="Q8294" s="10"/>
      <c r="R8294" s="10"/>
      <c r="S8294" s="10"/>
      <c r="T8294" s="10"/>
      <c r="U8294" s="10"/>
      <c r="V8294" s="10"/>
      <c r="W8294" s="10"/>
      <c r="X8294" s="10"/>
    </row>
    <row r="8295" spans="1:24" hidden="1" x14ac:dyDescent="0.2">
      <c r="A8295" s="3">
        <v>45673</v>
      </c>
      <c r="B8295" s="9">
        <v>-150</v>
      </c>
      <c r="C8295" s="9" t="s">
        <v>36</v>
      </c>
      <c r="D8295" s="9" t="s">
        <v>206</v>
      </c>
      <c r="E8295" s="9" t="s">
        <v>3359</v>
      </c>
      <c r="F8295" s="9" t="s">
        <v>16</v>
      </c>
      <c r="G8295" s="9" t="s">
        <v>3771</v>
      </c>
      <c r="H8295" s="10" t="s">
        <v>299</v>
      </c>
      <c r="I8295" s="10"/>
      <c r="J8295" s="10"/>
      <c r="K8295" s="10"/>
      <c r="L8295" s="10"/>
      <c r="M8295" s="10"/>
      <c r="N8295" s="10"/>
      <c r="O8295" s="10"/>
      <c r="P8295" s="10"/>
      <c r="Q8295" s="10"/>
      <c r="R8295" s="10"/>
      <c r="S8295" s="10"/>
      <c r="T8295" s="10"/>
      <c r="U8295" s="10"/>
      <c r="V8295" s="10"/>
      <c r="W8295" s="10"/>
      <c r="X8295" s="10"/>
    </row>
    <row r="8296" spans="1:24" hidden="1" x14ac:dyDescent="0.2">
      <c r="A8296" s="3">
        <v>45733</v>
      </c>
      <c r="B8296" s="9">
        <v>-150</v>
      </c>
      <c r="C8296" s="9" t="s">
        <v>36</v>
      </c>
      <c r="D8296" s="9" t="s">
        <v>206</v>
      </c>
      <c r="E8296" s="9" t="s">
        <v>3594</v>
      </c>
      <c r="F8296" s="9" t="s">
        <v>16</v>
      </c>
      <c r="G8296" s="9" t="s">
        <v>3771</v>
      </c>
      <c r="H8296" s="10" t="s">
        <v>299</v>
      </c>
      <c r="I8296" s="10"/>
      <c r="J8296" s="10"/>
      <c r="K8296" s="10"/>
      <c r="L8296" s="10"/>
      <c r="M8296" s="10"/>
      <c r="N8296" s="10"/>
      <c r="O8296" s="10"/>
      <c r="P8296" s="10"/>
      <c r="Q8296" s="10"/>
      <c r="R8296" s="10"/>
      <c r="S8296" s="10"/>
      <c r="T8296" s="10"/>
      <c r="U8296" s="10"/>
      <c r="V8296" s="10"/>
      <c r="W8296" s="10"/>
      <c r="X8296" s="10"/>
    </row>
    <row r="8297" spans="1:24" hidden="1" x14ac:dyDescent="0.2">
      <c r="A8297" s="3">
        <v>45763</v>
      </c>
      <c r="B8297" s="9">
        <v>-150</v>
      </c>
      <c r="C8297" s="9" t="s">
        <v>36</v>
      </c>
      <c r="D8297" s="9" t="s">
        <v>206</v>
      </c>
      <c r="E8297" s="9" t="s">
        <v>3725</v>
      </c>
      <c r="F8297" s="9" t="s">
        <v>16</v>
      </c>
      <c r="G8297" s="9" t="s">
        <v>3771</v>
      </c>
      <c r="H8297" s="10" t="s">
        <v>299</v>
      </c>
      <c r="I8297" s="10"/>
      <c r="J8297" s="10"/>
      <c r="K8297" s="10"/>
      <c r="L8297" s="10"/>
      <c r="M8297" s="10"/>
      <c r="N8297" s="10"/>
      <c r="O8297" s="10"/>
      <c r="P8297" s="10"/>
      <c r="Q8297" s="10"/>
      <c r="R8297" s="10"/>
      <c r="S8297" s="10"/>
      <c r="T8297" s="10"/>
      <c r="U8297" s="10"/>
      <c r="V8297" s="10"/>
      <c r="W8297" s="10"/>
      <c r="X8297" s="10"/>
    </row>
    <row r="8298" spans="1:24" hidden="1" x14ac:dyDescent="0.2">
      <c r="A8298" s="3">
        <v>45740</v>
      </c>
      <c r="B8298" s="9">
        <v>-201.46</v>
      </c>
      <c r="C8298" s="9" t="s">
        <v>36</v>
      </c>
      <c r="D8298" s="9" t="s">
        <v>206</v>
      </c>
      <c r="E8298" s="9" t="s">
        <v>3622</v>
      </c>
      <c r="F8298" s="9" t="s">
        <v>16</v>
      </c>
      <c r="G8298" s="9" t="s">
        <v>3771</v>
      </c>
      <c r="H8298" s="10" t="s">
        <v>299</v>
      </c>
      <c r="I8298" s="10"/>
      <c r="J8298" s="10"/>
      <c r="K8298" s="10"/>
      <c r="L8298" s="10"/>
      <c r="M8298" s="10"/>
      <c r="N8298" s="10"/>
      <c r="O8298" s="10"/>
      <c r="P8298" s="10"/>
      <c r="Q8298" s="10"/>
      <c r="R8298" s="10"/>
      <c r="S8298" s="10"/>
      <c r="T8298" s="10"/>
      <c r="U8298" s="10"/>
      <c r="V8298" s="10"/>
      <c r="W8298" s="10"/>
      <c r="X8298" s="10"/>
    </row>
    <row r="8299" spans="1:24" hidden="1" x14ac:dyDescent="0.2">
      <c r="A8299" s="3">
        <v>45770</v>
      </c>
      <c r="B8299" s="9">
        <v>-201.45</v>
      </c>
      <c r="C8299" s="9" t="s">
        <v>36</v>
      </c>
      <c r="D8299" s="9" t="s">
        <v>206</v>
      </c>
      <c r="E8299" s="9" t="s">
        <v>3767</v>
      </c>
      <c r="F8299" s="9" t="s">
        <v>16</v>
      </c>
      <c r="G8299" s="9" t="s">
        <v>3771</v>
      </c>
      <c r="H8299" s="10" t="s">
        <v>299</v>
      </c>
      <c r="I8299" s="10"/>
      <c r="J8299" s="10"/>
      <c r="K8299" s="10"/>
      <c r="L8299" s="10"/>
      <c r="M8299" s="10"/>
      <c r="N8299" s="10"/>
      <c r="O8299" s="10"/>
      <c r="P8299" s="10"/>
      <c r="Q8299" s="10"/>
      <c r="R8299" s="10"/>
      <c r="S8299" s="10"/>
      <c r="T8299" s="10"/>
      <c r="U8299" s="10"/>
      <c r="V8299" s="10"/>
      <c r="W8299" s="10"/>
      <c r="X8299" s="10"/>
    </row>
    <row r="8300" spans="1:24" hidden="1" x14ac:dyDescent="0.2">
      <c r="A8300" s="3">
        <v>45715</v>
      </c>
      <c r="B8300" s="9">
        <v>-201.47</v>
      </c>
      <c r="C8300" s="9" t="s">
        <v>36</v>
      </c>
      <c r="D8300" s="9" t="s">
        <v>206</v>
      </c>
      <c r="E8300" s="9" t="s">
        <v>3550</v>
      </c>
      <c r="F8300" s="9" t="s">
        <v>16</v>
      </c>
      <c r="G8300" s="9" t="s">
        <v>3771</v>
      </c>
      <c r="H8300" s="10" t="s">
        <v>299</v>
      </c>
      <c r="I8300" s="10"/>
      <c r="J8300" s="10"/>
      <c r="K8300" s="10"/>
      <c r="L8300" s="10"/>
      <c r="M8300" s="10"/>
      <c r="N8300" s="10"/>
      <c r="O8300" s="10"/>
      <c r="P8300" s="10"/>
      <c r="Q8300" s="10"/>
      <c r="R8300" s="10"/>
      <c r="S8300" s="10"/>
      <c r="T8300" s="10"/>
      <c r="U8300" s="10"/>
      <c r="V8300" s="10"/>
      <c r="W8300" s="10"/>
      <c r="X8300" s="10"/>
    </row>
    <row r="8301" spans="1:24" hidden="1" x14ac:dyDescent="0.2">
      <c r="A8301" s="3">
        <v>45308</v>
      </c>
      <c r="B8301" s="9">
        <v>-150</v>
      </c>
      <c r="C8301" s="9" t="s">
        <v>172</v>
      </c>
      <c r="D8301" s="9" t="s">
        <v>173</v>
      </c>
      <c r="E8301" s="9" t="s">
        <v>1607</v>
      </c>
      <c r="F8301" s="9" t="s">
        <v>16</v>
      </c>
      <c r="G8301" s="9" t="s">
        <v>3771</v>
      </c>
      <c r="H8301" s="10" t="s">
        <v>299</v>
      </c>
      <c r="I8301" s="10"/>
      <c r="J8301" s="10"/>
      <c r="K8301" s="10"/>
      <c r="L8301" s="10"/>
      <c r="M8301" s="10"/>
      <c r="N8301" s="10"/>
      <c r="O8301" s="10"/>
      <c r="P8301" s="10"/>
      <c r="Q8301" s="10"/>
      <c r="R8301" s="10"/>
      <c r="S8301" s="10"/>
      <c r="T8301" s="10"/>
      <c r="U8301" s="10"/>
      <c r="V8301" s="10"/>
      <c r="W8301" s="10"/>
      <c r="X8301" s="10"/>
    </row>
    <row r="8302" spans="1:24" hidden="1" x14ac:dyDescent="0.2">
      <c r="A8302" s="3">
        <v>45339</v>
      </c>
      <c r="B8302" s="9">
        <v>-150</v>
      </c>
      <c r="C8302" s="9" t="s">
        <v>172</v>
      </c>
      <c r="D8302" s="9" t="s">
        <v>173</v>
      </c>
      <c r="E8302" s="9" t="s">
        <v>1703</v>
      </c>
      <c r="F8302" s="9" t="s">
        <v>16</v>
      </c>
      <c r="G8302" s="9" t="s">
        <v>3771</v>
      </c>
      <c r="H8302" s="10" t="s">
        <v>299</v>
      </c>
      <c r="I8302" s="10"/>
      <c r="J8302" s="10"/>
      <c r="K8302" s="10"/>
      <c r="L8302" s="10"/>
      <c r="M8302" s="10"/>
      <c r="N8302" s="10"/>
      <c r="O8302" s="10"/>
      <c r="P8302" s="10"/>
      <c r="Q8302" s="10"/>
      <c r="R8302" s="10"/>
      <c r="S8302" s="10"/>
      <c r="T8302" s="10"/>
      <c r="U8302" s="10"/>
      <c r="V8302" s="10"/>
      <c r="W8302" s="10"/>
      <c r="X8302" s="10"/>
    </row>
    <row r="8303" spans="1:24" hidden="1" x14ac:dyDescent="0.2">
      <c r="A8303" s="3">
        <v>45706</v>
      </c>
      <c r="B8303" s="9">
        <v>-150</v>
      </c>
      <c r="C8303" s="9" t="s">
        <v>172</v>
      </c>
      <c r="D8303" s="9" t="s">
        <v>173</v>
      </c>
      <c r="E8303" s="9" t="s">
        <v>3517</v>
      </c>
      <c r="F8303" s="9" t="s">
        <v>16</v>
      </c>
      <c r="G8303" s="9" t="s">
        <v>3771</v>
      </c>
      <c r="H8303" s="10" t="s">
        <v>299</v>
      </c>
      <c r="I8303" s="10"/>
      <c r="J8303" s="10"/>
      <c r="K8303" s="10"/>
      <c r="L8303" s="10"/>
      <c r="M8303" s="10"/>
      <c r="N8303" s="10"/>
      <c r="O8303" s="10"/>
      <c r="P8303" s="10"/>
      <c r="Q8303" s="10"/>
      <c r="R8303" s="10"/>
      <c r="S8303" s="10"/>
      <c r="T8303" s="10"/>
      <c r="U8303" s="10"/>
      <c r="V8303" s="10"/>
      <c r="W8303" s="10"/>
      <c r="X8303" s="10"/>
    </row>
    <row r="8304" spans="1:24" hidden="1" x14ac:dyDescent="0.2">
      <c r="A8304" s="3">
        <v>45370</v>
      </c>
      <c r="B8304" s="9">
        <v>-150</v>
      </c>
      <c r="C8304" s="9" t="s">
        <v>172</v>
      </c>
      <c r="D8304" s="9" t="s">
        <v>173</v>
      </c>
      <c r="E8304" s="9" t="s">
        <v>1845</v>
      </c>
      <c r="F8304" s="9" t="s">
        <v>16</v>
      </c>
      <c r="G8304" s="9" t="s">
        <v>3771</v>
      </c>
      <c r="H8304" s="10" t="s">
        <v>299</v>
      </c>
      <c r="I8304" s="10"/>
      <c r="J8304" s="10"/>
      <c r="K8304" s="10"/>
      <c r="L8304" s="10"/>
      <c r="M8304" s="10"/>
      <c r="N8304" s="10"/>
      <c r="O8304" s="10"/>
      <c r="P8304" s="10"/>
      <c r="Q8304" s="10"/>
      <c r="R8304" s="10"/>
      <c r="S8304" s="10"/>
      <c r="T8304" s="10"/>
      <c r="U8304" s="10"/>
      <c r="V8304" s="10"/>
      <c r="W8304" s="10"/>
      <c r="X8304" s="10"/>
    </row>
    <row r="8305" spans="1:24" hidden="1" x14ac:dyDescent="0.2">
      <c r="A8305" s="3">
        <v>45399</v>
      </c>
      <c r="B8305" s="9">
        <v>-150</v>
      </c>
      <c r="C8305" s="9" t="s">
        <v>172</v>
      </c>
      <c r="D8305" s="9" t="s">
        <v>173</v>
      </c>
      <c r="E8305" s="9" t="s">
        <v>1979</v>
      </c>
      <c r="F8305" s="9" t="s">
        <v>16</v>
      </c>
      <c r="G8305" s="9" t="s">
        <v>3771</v>
      </c>
      <c r="H8305" s="10" t="s">
        <v>299</v>
      </c>
      <c r="I8305" s="10"/>
      <c r="J8305" s="10"/>
      <c r="K8305" s="10"/>
      <c r="L8305" s="10"/>
      <c r="M8305" s="10"/>
      <c r="N8305" s="10"/>
      <c r="O8305" s="10"/>
      <c r="P8305" s="10"/>
      <c r="Q8305" s="10"/>
      <c r="R8305" s="10"/>
      <c r="S8305" s="10"/>
      <c r="T8305" s="10"/>
      <c r="U8305" s="10"/>
      <c r="V8305" s="10"/>
      <c r="W8305" s="10"/>
      <c r="X8305" s="10"/>
    </row>
    <row r="8306" spans="1:24" hidden="1" x14ac:dyDescent="0.2">
      <c r="A8306" s="3">
        <v>45429</v>
      </c>
      <c r="B8306" s="9">
        <v>-150</v>
      </c>
      <c r="C8306" s="9" t="s">
        <v>172</v>
      </c>
      <c r="D8306" s="9" t="s">
        <v>173</v>
      </c>
      <c r="E8306" s="9" t="s">
        <v>2201</v>
      </c>
      <c r="F8306" s="9" t="s">
        <v>16</v>
      </c>
      <c r="G8306" s="9" t="s">
        <v>3771</v>
      </c>
      <c r="H8306" s="10" t="s">
        <v>299</v>
      </c>
      <c r="I8306" s="10"/>
      <c r="J8306" s="10"/>
      <c r="K8306" s="10"/>
      <c r="L8306" s="10"/>
      <c r="M8306" s="10"/>
      <c r="N8306" s="10"/>
      <c r="O8306" s="10"/>
      <c r="P8306" s="10"/>
      <c r="Q8306" s="10"/>
      <c r="R8306" s="10"/>
      <c r="S8306" s="10"/>
      <c r="T8306" s="10"/>
      <c r="U8306" s="10"/>
      <c r="V8306" s="10"/>
      <c r="W8306" s="10"/>
      <c r="X8306" s="10"/>
    </row>
    <row r="8307" spans="1:24" hidden="1" x14ac:dyDescent="0.2">
      <c r="A8307" s="3">
        <v>45461</v>
      </c>
      <c r="B8307" s="9">
        <v>-150</v>
      </c>
      <c r="C8307" s="9" t="s">
        <v>172</v>
      </c>
      <c r="D8307" s="9" t="s">
        <v>173</v>
      </c>
      <c r="E8307" s="9" t="s">
        <v>2315</v>
      </c>
      <c r="F8307" s="9" t="s">
        <v>16</v>
      </c>
      <c r="G8307" s="9" t="s">
        <v>3771</v>
      </c>
      <c r="H8307" s="10" t="s">
        <v>299</v>
      </c>
      <c r="I8307" s="10"/>
      <c r="J8307" s="10"/>
      <c r="K8307" s="10"/>
      <c r="L8307" s="10"/>
      <c r="M8307" s="10"/>
      <c r="N8307" s="10"/>
      <c r="O8307" s="10"/>
      <c r="P8307" s="10"/>
      <c r="Q8307" s="10"/>
      <c r="R8307" s="10"/>
      <c r="S8307" s="10"/>
      <c r="T8307" s="10"/>
      <c r="U8307" s="10"/>
      <c r="V8307" s="10"/>
      <c r="W8307" s="10"/>
      <c r="X8307" s="10"/>
    </row>
    <row r="8308" spans="1:24" hidden="1" x14ac:dyDescent="0.2">
      <c r="A8308" s="3">
        <v>45490</v>
      </c>
      <c r="B8308" s="9">
        <v>-150</v>
      </c>
      <c r="C8308" s="9" t="s">
        <v>172</v>
      </c>
      <c r="D8308" s="9" t="s">
        <v>173</v>
      </c>
      <c r="E8308" s="9" t="s">
        <v>2422</v>
      </c>
      <c r="F8308" s="9" t="s">
        <v>16</v>
      </c>
      <c r="G8308" s="9" t="s">
        <v>3771</v>
      </c>
      <c r="H8308" s="10" t="s">
        <v>299</v>
      </c>
      <c r="I8308" s="10"/>
      <c r="J8308" s="10"/>
      <c r="K8308" s="10"/>
      <c r="L8308" s="10"/>
      <c r="M8308" s="10"/>
      <c r="N8308" s="10"/>
      <c r="O8308" s="10"/>
      <c r="P8308" s="10"/>
      <c r="Q8308" s="10"/>
      <c r="R8308" s="10"/>
      <c r="S8308" s="10"/>
      <c r="T8308" s="10"/>
      <c r="U8308" s="10"/>
      <c r="V8308" s="10"/>
      <c r="W8308" s="10"/>
      <c r="X8308" s="10"/>
    </row>
    <row r="8309" spans="1:24" hidden="1" x14ac:dyDescent="0.2">
      <c r="A8309" s="3">
        <v>45521</v>
      </c>
      <c r="B8309" s="9">
        <v>-150</v>
      </c>
      <c r="C8309" s="9" t="s">
        <v>172</v>
      </c>
      <c r="D8309" s="9" t="s">
        <v>173</v>
      </c>
      <c r="E8309" s="9" t="s">
        <v>2572</v>
      </c>
      <c r="F8309" s="9" t="s">
        <v>16</v>
      </c>
      <c r="G8309" s="9" t="s">
        <v>3771</v>
      </c>
      <c r="H8309" s="10" t="s">
        <v>299</v>
      </c>
      <c r="I8309" s="10"/>
      <c r="J8309" s="10"/>
      <c r="K8309" s="10"/>
      <c r="L8309" s="10"/>
      <c r="M8309" s="10"/>
      <c r="N8309" s="10"/>
      <c r="O8309" s="10"/>
      <c r="P8309" s="10"/>
      <c r="Q8309" s="10"/>
      <c r="R8309" s="10"/>
      <c r="S8309" s="10"/>
      <c r="T8309" s="10"/>
      <c r="U8309" s="10"/>
      <c r="V8309" s="10"/>
      <c r="W8309" s="10"/>
      <c r="X8309" s="10"/>
    </row>
    <row r="8310" spans="1:24" hidden="1" x14ac:dyDescent="0.2">
      <c r="A8310" s="3">
        <v>45888</v>
      </c>
      <c r="B8310" s="9">
        <v>-150</v>
      </c>
      <c r="C8310" s="9" t="s">
        <v>172</v>
      </c>
      <c r="D8310" s="10"/>
      <c r="E8310" s="9" t="s">
        <v>4526</v>
      </c>
      <c r="F8310" s="9" t="s">
        <v>16</v>
      </c>
      <c r="G8310" s="9" t="s">
        <v>3771</v>
      </c>
      <c r="H8310" s="10" t="s">
        <v>299</v>
      </c>
      <c r="I8310" s="10"/>
      <c r="J8310" s="10"/>
      <c r="K8310" s="10"/>
      <c r="L8310" s="10"/>
      <c r="M8310" s="10"/>
      <c r="N8310" s="10"/>
      <c r="O8310" s="10"/>
      <c r="P8310" s="10"/>
      <c r="Q8310" s="10"/>
      <c r="R8310" s="10"/>
      <c r="S8310" s="10"/>
      <c r="T8310" s="10"/>
      <c r="U8310" s="10"/>
      <c r="V8310" s="10"/>
      <c r="W8310" s="10"/>
      <c r="X8310" s="10"/>
    </row>
    <row r="8311" spans="1:24" hidden="1" x14ac:dyDescent="0.2">
      <c r="A8311" s="3">
        <v>45552</v>
      </c>
      <c r="B8311" s="9">
        <v>-150</v>
      </c>
      <c r="C8311" s="9" t="s">
        <v>172</v>
      </c>
      <c r="D8311" s="9" t="s">
        <v>173</v>
      </c>
      <c r="E8311" s="9" t="s">
        <v>2720</v>
      </c>
      <c r="F8311" s="9" t="s">
        <v>16</v>
      </c>
      <c r="G8311" s="9" t="s">
        <v>3771</v>
      </c>
      <c r="H8311" s="10" t="s">
        <v>299</v>
      </c>
      <c r="I8311" s="10"/>
      <c r="J8311" s="10"/>
      <c r="K8311" s="10"/>
      <c r="L8311" s="10"/>
      <c r="M8311" s="10"/>
      <c r="N8311" s="10"/>
      <c r="O8311" s="10"/>
      <c r="P8311" s="10"/>
      <c r="Q8311" s="10"/>
      <c r="R8311" s="10"/>
      <c r="S8311" s="10"/>
      <c r="T8311" s="10"/>
      <c r="U8311" s="10"/>
      <c r="V8311" s="10"/>
      <c r="W8311" s="10"/>
      <c r="X8311" s="10"/>
    </row>
    <row r="8312" spans="1:24" hidden="1" x14ac:dyDescent="0.2">
      <c r="A8312" s="3">
        <v>45582</v>
      </c>
      <c r="B8312" s="9">
        <v>-150</v>
      </c>
      <c r="C8312" s="9" t="s">
        <v>172</v>
      </c>
      <c r="D8312" s="9" t="s">
        <v>173</v>
      </c>
      <c r="E8312" s="9" t="s">
        <v>2920</v>
      </c>
      <c r="F8312" s="9" t="s">
        <v>16</v>
      </c>
      <c r="G8312" s="9" t="s">
        <v>3771</v>
      </c>
      <c r="H8312" s="10" t="s">
        <v>299</v>
      </c>
      <c r="I8312" s="10"/>
      <c r="J8312" s="10"/>
      <c r="K8312" s="10"/>
      <c r="L8312" s="10"/>
      <c r="M8312" s="10"/>
      <c r="N8312" s="10"/>
      <c r="O8312" s="10"/>
      <c r="P8312" s="10"/>
      <c r="Q8312" s="10"/>
      <c r="R8312" s="10"/>
      <c r="S8312" s="10"/>
      <c r="T8312" s="10"/>
      <c r="U8312" s="10"/>
      <c r="V8312" s="10"/>
      <c r="W8312" s="10"/>
      <c r="X8312" s="10"/>
    </row>
    <row r="8313" spans="1:24" hidden="1" x14ac:dyDescent="0.2">
      <c r="A8313" s="3">
        <v>45947</v>
      </c>
      <c r="B8313" s="9">
        <v>-150</v>
      </c>
      <c r="C8313" s="9" t="s">
        <v>172</v>
      </c>
      <c r="D8313" s="10"/>
      <c r="E8313" s="9" t="s">
        <v>4919</v>
      </c>
      <c r="F8313" s="9" t="s">
        <v>16</v>
      </c>
      <c r="G8313" s="9" t="s">
        <v>3771</v>
      </c>
      <c r="H8313" s="10" t="s">
        <v>299</v>
      </c>
      <c r="I8313" s="10"/>
      <c r="J8313" s="10"/>
      <c r="K8313" s="10"/>
      <c r="L8313" s="10"/>
      <c r="M8313" s="10"/>
      <c r="N8313" s="10"/>
      <c r="O8313" s="10"/>
      <c r="P8313" s="10"/>
      <c r="Q8313" s="10"/>
      <c r="R8313" s="10"/>
      <c r="S8313" s="10"/>
      <c r="T8313" s="10"/>
      <c r="U8313" s="10"/>
      <c r="V8313" s="10"/>
      <c r="W8313" s="10"/>
      <c r="X8313" s="10"/>
    </row>
    <row r="8314" spans="1:24" hidden="1" x14ac:dyDescent="0.2">
      <c r="A8314" s="3">
        <v>45615</v>
      </c>
      <c r="B8314" s="9">
        <v>-150</v>
      </c>
      <c r="C8314" s="9" t="s">
        <v>172</v>
      </c>
      <c r="D8314" s="9" t="s">
        <v>173</v>
      </c>
      <c r="E8314" s="9" t="s">
        <v>3071</v>
      </c>
      <c r="F8314" s="9" t="s">
        <v>16</v>
      </c>
      <c r="G8314" s="9" t="s">
        <v>3771</v>
      </c>
      <c r="H8314" s="10" t="s">
        <v>299</v>
      </c>
      <c r="I8314" s="10"/>
      <c r="J8314" s="10"/>
      <c r="K8314" s="10"/>
      <c r="L8314" s="10"/>
      <c r="M8314" s="10"/>
      <c r="N8314" s="10"/>
      <c r="O8314" s="10"/>
      <c r="P8314" s="10"/>
      <c r="Q8314" s="10"/>
      <c r="R8314" s="10"/>
      <c r="S8314" s="10"/>
      <c r="T8314" s="10"/>
      <c r="U8314" s="10"/>
      <c r="V8314" s="10"/>
      <c r="W8314" s="10"/>
      <c r="X8314" s="10"/>
    </row>
    <row r="8315" spans="1:24" hidden="1" x14ac:dyDescent="0.2">
      <c r="A8315" s="3">
        <v>45643</v>
      </c>
      <c r="B8315" s="9">
        <v>-150</v>
      </c>
      <c r="C8315" s="9" t="s">
        <v>172</v>
      </c>
      <c r="D8315" s="9" t="s">
        <v>173</v>
      </c>
      <c r="E8315" s="9" t="s">
        <v>3225</v>
      </c>
      <c r="F8315" s="9" t="s">
        <v>16</v>
      </c>
      <c r="G8315" s="9" t="s">
        <v>3771</v>
      </c>
      <c r="H8315" s="10" t="s">
        <v>299</v>
      </c>
      <c r="I8315" s="10"/>
      <c r="J8315" s="10"/>
      <c r="K8315" s="10"/>
      <c r="L8315" s="10"/>
      <c r="M8315" s="10"/>
      <c r="N8315" s="10"/>
      <c r="O8315" s="10"/>
      <c r="P8315" s="10"/>
      <c r="Q8315" s="10"/>
      <c r="R8315" s="10"/>
      <c r="S8315" s="10"/>
      <c r="T8315" s="10"/>
      <c r="U8315" s="10"/>
      <c r="V8315" s="10"/>
      <c r="W8315" s="10"/>
      <c r="X8315" s="10"/>
    </row>
    <row r="8316" spans="1:24" hidden="1" x14ac:dyDescent="0.2">
      <c r="A8316" s="3">
        <v>45496</v>
      </c>
      <c r="B8316" s="9">
        <v>-60</v>
      </c>
      <c r="C8316" s="9" t="s">
        <v>172</v>
      </c>
      <c r="D8316" s="9" t="s">
        <v>173</v>
      </c>
      <c r="E8316" s="9" t="s">
        <v>2454</v>
      </c>
      <c r="F8316" s="9" t="s">
        <v>16</v>
      </c>
      <c r="G8316" s="9" t="s">
        <v>3771</v>
      </c>
      <c r="H8316" s="10" t="s">
        <v>299</v>
      </c>
      <c r="I8316" s="10"/>
      <c r="J8316" s="10"/>
      <c r="K8316" s="10"/>
      <c r="L8316" s="10"/>
      <c r="M8316" s="10"/>
      <c r="N8316" s="10"/>
      <c r="O8316" s="10"/>
      <c r="P8316" s="10"/>
      <c r="Q8316" s="10"/>
      <c r="R8316" s="10"/>
      <c r="S8316" s="10"/>
      <c r="T8316" s="10"/>
      <c r="U8316" s="10"/>
      <c r="V8316" s="10"/>
      <c r="W8316" s="10"/>
      <c r="X8316" s="10"/>
    </row>
    <row r="8317" spans="1:24" hidden="1" x14ac:dyDescent="0.2">
      <c r="A8317" s="3">
        <v>45526</v>
      </c>
      <c r="B8317" s="9">
        <v>-80</v>
      </c>
      <c r="C8317" s="9" t="s">
        <v>172</v>
      </c>
      <c r="D8317" s="9" t="s">
        <v>173</v>
      </c>
      <c r="E8317" s="9" t="s">
        <v>2608</v>
      </c>
      <c r="F8317" s="9" t="s">
        <v>16</v>
      </c>
      <c r="G8317" s="9" t="s">
        <v>3771</v>
      </c>
      <c r="H8317" s="10" t="s">
        <v>299</v>
      </c>
      <c r="I8317" s="10"/>
      <c r="J8317" s="10"/>
      <c r="K8317" s="10"/>
      <c r="L8317" s="10"/>
      <c r="M8317" s="10"/>
      <c r="N8317" s="10"/>
      <c r="O8317" s="10"/>
      <c r="P8317" s="10"/>
      <c r="Q8317" s="10"/>
      <c r="R8317" s="10"/>
      <c r="S8317" s="10"/>
      <c r="T8317" s="10"/>
      <c r="U8317" s="10"/>
      <c r="V8317" s="10"/>
      <c r="W8317" s="10"/>
      <c r="X8317" s="10"/>
    </row>
    <row r="8318" spans="1:24" hidden="1" x14ac:dyDescent="0.2">
      <c r="A8318" s="3">
        <v>45314</v>
      </c>
      <c r="B8318" s="9">
        <v>-262.83</v>
      </c>
      <c r="C8318" s="9" t="s">
        <v>172</v>
      </c>
      <c r="D8318" s="9" t="s">
        <v>173</v>
      </c>
      <c r="E8318" s="9" t="s">
        <v>1630</v>
      </c>
      <c r="F8318" s="9" t="s">
        <v>16</v>
      </c>
      <c r="G8318" s="9" t="s">
        <v>3771</v>
      </c>
      <c r="H8318" s="10" t="s">
        <v>299</v>
      </c>
      <c r="I8318" s="10"/>
      <c r="J8318" s="10"/>
      <c r="K8318" s="10"/>
      <c r="L8318" s="10"/>
      <c r="M8318" s="10"/>
      <c r="N8318" s="10"/>
      <c r="O8318" s="10"/>
      <c r="P8318" s="10"/>
      <c r="Q8318" s="10"/>
      <c r="R8318" s="10"/>
      <c r="S8318" s="10"/>
      <c r="T8318" s="10"/>
      <c r="U8318" s="10"/>
      <c r="V8318" s="10"/>
      <c r="W8318" s="10"/>
      <c r="X8318" s="10"/>
    </row>
    <row r="8319" spans="1:24" hidden="1" x14ac:dyDescent="0.2">
      <c r="A8319" s="3">
        <v>45314</v>
      </c>
      <c r="B8319" s="9">
        <v>-100</v>
      </c>
      <c r="C8319" s="9" t="s">
        <v>172</v>
      </c>
      <c r="D8319" s="9" t="s">
        <v>173</v>
      </c>
      <c r="E8319" s="9" t="s">
        <v>1629</v>
      </c>
      <c r="F8319" s="9" t="s">
        <v>16</v>
      </c>
      <c r="G8319" s="9" t="s">
        <v>3771</v>
      </c>
      <c r="H8319" s="10" t="s">
        <v>299</v>
      </c>
      <c r="I8319" s="10"/>
      <c r="J8319" s="10"/>
      <c r="K8319" s="10"/>
      <c r="L8319" s="10"/>
      <c r="M8319" s="10"/>
      <c r="N8319" s="10"/>
      <c r="O8319" s="10"/>
      <c r="P8319" s="10"/>
      <c r="Q8319" s="10"/>
      <c r="R8319" s="10"/>
      <c r="S8319" s="10"/>
      <c r="T8319" s="10"/>
      <c r="U8319" s="10"/>
      <c r="V8319" s="10"/>
      <c r="W8319" s="10"/>
      <c r="X8319" s="10"/>
    </row>
    <row r="8320" spans="1:24" hidden="1" x14ac:dyDescent="0.2">
      <c r="A8320" s="3">
        <v>45345</v>
      </c>
      <c r="B8320" s="9">
        <v>-262.82</v>
      </c>
      <c r="C8320" s="9" t="s">
        <v>172</v>
      </c>
      <c r="D8320" s="9" t="s">
        <v>173</v>
      </c>
      <c r="E8320" s="9" t="s">
        <v>1719</v>
      </c>
      <c r="F8320" s="9" t="s">
        <v>16</v>
      </c>
      <c r="G8320" s="9" t="s">
        <v>3771</v>
      </c>
      <c r="H8320" s="10" t="s">
        <v>299</v>
      </c>
      <c r="I8320" s="10"/>
      <c r="J8320" s="10"/>
      <c r="K8320" s="10"/>
      <c r="L8320" s="10"/>
      <c r="M8320" s="10"/>
      <c r="N8320" s="10"/>
      <c r="O8320" s="10"/>
      <c r="P8320" s="10"/>
      <c r="Q8320" s="10"/>
      <c r="R8320" s="10"/>
      <c r="S8320" s="10"/>
      <c r="T8320" s="10"/>
      <c r="U8320" s="10"/>
      <c r="V8320" s="10"/>
      <c r="W8320" s="10"/>
      <c r="X8320" s="10"/>
    </row>
    <row r="8321" spans="1:24" hidden="1" x14ac:dyDescent="0.2">
      <c r="A8321" s="3">
        <v>45374</v>
      </c>
      <c r="B8321" s="9">
        <v>-187.12</v>
      </c>
      <c r="C8321" s="9" t="s">
        <v>172</v>
      </c>
      <c r="D8321" s="9" t="s">
        <v>173</v>
      </c>
      <c r="E8321" s="9" t="s">
        <v>1859</v>
      </c>
      <c r="F8321" s="9" t="s">
        <v>16</v>
      </c>
      <c r="G8321" s="9" t="s">
        <v>3771</v>
      </c>
      <c r="H8321" s="10" t="s">
        <v>299</v>
      </c>
      <c r="I8321" s="10"/>
      <c r="J8321" s="10"/>
      <c r="K8321" s="10"/>
      <c r="L8321" s="10"/>
      <c r="M8321" s="10"/>
      <c r="N8321" s="10"/>
      <c r="O8321" s="10"/>
      <c r="P8321" s="10"/>
      <c r="Q8321" s="10"/>
      <c r="R8321" s="10"/>
      <c r="S8321" s="10"/>
      <c r="T8321" s="10"/>
      <c r="U8321" s="10"/>
      <c r="V8321" s="10"/>
      <c r="W8321" s="10"/>
      <c r="X8321" s="10"/>
    </row>
    <row r="8322" spans="1:24" hidden="1" x14ac:dyDescent="0.2">
      <c r="A8322" s="3">
        <v>45405</v>
      </c>
      <c r="B8322" s="9">
        <v>-187.13</v>
      </c>
      <c r="C8322" s="9" t="s">
        <v>172</v>
      </c>
      <c r="D8322" s="9" t="s">
        <v>173</v>
      </c>
      <c r="E8322" s="9" t="s">
        <v>2000</v>
      </c>
      <c r="F8322" s="9" t="s">
        <v>16</v>
      </c>
      <c r="G8322" s="9" t="s">
        <v>3771</v>
      </c>
      <c r="H8322" s="10" t="s">
        <v>299</v>
      </c>
      <c r="I8322" s="10"/>
      <c r="J8322" s="10"/>
      <c r="K8322" s="10"/>
      <c r="L8322" s="10"/>
      <c r="M8322" s="10"/>
      <c r="N8322" s="10"/>
      <c r="O8322" s="10"/>
      <c r="P8322" s="10"/>
      <c r="Q8322" s="10"/>
      <c r="R8322" s="10"/>
      <c r="S8322" s="10"/>
      <c r="T8322" s="10"/>
      <c r="U8322" s="10"/>
      <c r="V8322" s="10"/>
      <c r="W8322" s="10"/>
      <c r="X8322" s="10"/>
    </row>
    <row r="8323" spans="1:24" hidden="1" x14ac:dyDescent="0.2">
      <c r="A8323" s="3">
        <v>45435</v>
      </c>
      <c r="B8323" s="9">
        <v>-187.12</v>
      </c>
      <c r="C8323" s="9" t="s">
        <v>172</v>
      </c>
      <c r="D8323" s="9" t="s">
        <v>173</v>
      </c>
      <c r="E8323" s="9" t="s">
        <v>2225</v>
      </c>
      <c r="F8323" s="9" t="s">
        <v>16</v>
      </c>
      <c r="G8323" s="9" t="s">
        <v>3771</v>
      </c>
      <c r="H8323" s="10" t="s">
        <v>299</v>
      </c>
      <c r="I8323" s="10"/>
      <c r="J8323" s="10"/>
      <c r="K8323" s="10"/>
      <c r="L8323" s="10"/>
      <c r="M8323" s="10"/>
      <c r="N8323" s="10"/>
      <c r="O8323" s="10"/>
      <c r="P8323" s="10"/>
      <c r="Q8323" s="10"/>
      <c r="R8323" s="10"/>
      <c r="S8323" s="10"/>
      <c r="T8323" s="10"/>
      <c r="U8323" s="10"/>
      <c r="V8323" s="10"/>
      <c r="W8323" s="10"/>
      <c r="X8323" s="10"/>
    </row>
    <row r="8324" spans="1:24" hidden="1" x14ac:dyDescent="0.2">
      <c r="A8324" s="3">
        <v>45468</v>
      </c>
      <c r="B8324" s="9">
        <v>-187.13</v>
      </c>
      <c r="C8324" s="9" t="s">
        <v>172</v>
      </c>
      <c r="D8324" s="9" t="s">
        <v>173</v>
      </c>
      <c r="E8324" s="9" t="s">
        <v>2347</v>
      </c>
      <c r="F8324" s="9" t="s">
        <v>16</v>
      </c>
      <c r="G8324" s="9" t="s">
        <v>3771</v>
      </c>
      <c r="H8324" s="10" t="s">
        <v>299</v>
      </c>
      <c r="I8324" s="10"/>
      <c r="J8324" s="10"/>
      <c r="K8324" s="10"/>
      <c r="L8324" s="10"/>
      <c r="M8324" s="10"/>
      <c r="N8324" s="10"/>
      <c r="O8324" s="10"/>
      <c r="P8324" s="10"/>
      <c r="Q8324" s="10"/>
      <c r="R8324" s="10"/>
      <c r="S8324" s="10"/>
      <c r="T8324" s="10"/>
      <c r="U8324" s="10"/>
      <c r="V8324" s="10"/>
      <c r="W8324" s="10"/>
      <c r="X8324" s="10"/>
    </row>
    <row r="8325" spans="1:24" hidden="1" x14ac:dyDescent="0.2">
      <c r="A8325" s="3">
        <v>45832</v>
      </c>
      <c r="B8325" s="9">
        <v>-20</v>
      </c>
      <c r="C8325" s="9" t="s">
        <v>172</v>
      </c>
      <c r="D8325" s="10"/>
      <c r="E8325" s="9" t="s">
        <v>4187</v>
      </c>
      <c r="F8325" s="9" t="s">
        <v>5538</v>
      </c>
      <c r="G8325" s="9" t="s">
        <v>5543</v>
      </c>
      <c r="H8325" s="9" t="s">
        <v>4188</v>
      </c>
      <c r="I8325" s="10"/>
      <c r="J8325" s="10"/>
      <c r="K8325" s="10"/>
      <c r="L8325" s="10"/>
      <c r="M8325" s="10"/>
      <c r="N8325" s="10"/>
      <c r="O8325" s="10"/>
      <c r="P8325" s="10"/>
      <c r="Q8325" s="10"/>
      <c r="R8325" s="10"/>
      <c r="S8325" s="10"/>
      <c r="T8325" s="10"/>
      <c r="U8325" s="10"/>
      <c r="V8325" s="10"/>
      <c r="W8325" s="10"/>
      <c r="X8325" s="10"/>
    </row>
    <row r="8326" spans="1:24" hidden="1" x14ac:dyDescent="0.2">
      <c r="A8326" s="3">
        <v>45950</v>
      </c>
      <c r="B8326" s="9">
        <v>-8.5</v>
      </c>
      <c r="C8326" s="9" t="s">
        <v>27</v>
      </c>
      <c r="D8326" s="9" t="s">
        <v>28</v>
      </c>
      <c r="E8326" s="9" t="s">
        <v>4937</v>
      </c>
      <c r="F8326" s="9" t="s">
        <v>5538</v>
      </c>
      <c r="G8326" s="9" t="s">
        <v>5543</v>
      </c>
      <c r="H8326" s="10" t="s">
        <v>5998</v>
      </c>
      <c r="I8326" s="10"/>
      <c r="J8326" s="10"/>
      <c r="K8326" s="10"/>
      <c r="L8326" s="10"/>
      <c r="M8326" s="10"/>
      <c r="N8326" s="10"/>
      <c r="O8326" s="10"/>
      <c r="P8326" s="10"/>
      <c r="Q8326" s="10"/>
      <c r="R8326" s="10"/>
      <c r="S8326" s="10"/>
      <c r="T8326" s="10"/>
      <c r="U8326" s="10"/>
      <c r="V8326" s="10"/>
      <c r="W8326" s="10"/>
      <c r="X8326" s="10"/>
    </row>
    <row r="8327" spans="1:24" hidden="1" x14ac:dyDescent="0.2">
      <c r="A8327" s="3">
        <v>45678</v>
      </c>
      <c r="B8327" s="9">
        <v>-7.61</v>
      </c>
      <c r="C8327" s="9" t="s">
        <v>27</v>
      </c>
      <c r="D8327" s="9" t="s">
        <v>28</v>
      </c>
      <c r="E8327" s="9" t="s">
        <v>3385</v>
      </c>
      <c r="F8327" s="9" t="s">
        <v>5538</v>
      </c>
      <c r="G8327" s="9" t="s">
        <v>5543</v>
      </c>
      <c r="H8327" s="9" t="s">
        <v>3386</v>
      </c>
      <c r="I8327" s="10"/>
      <c r="J8327" s="10"/>
      <c r="K8327" s="10"/>
      <c r="L8327" s="10"/>
      <c r="M8327" s="10"/>
      <c r="N8327" s="10"/>
      <c r="O8327" s="10"/>
      <c r="P8327" s="10"/>
      <c r="Q8327" s="10"/>
      <c r="R8327" s="10"/>
      <c r="S8327" s="10"/>
      <c r="T8327" s="10"/>
      <c r="U8327" s="10"/>
      <c r="V8327" s="10"/>
      <c r="W8327" s="10"/>
      <c r="X8327" s="10"/>
    </row>
    <row r="8328" spans="1:24" hidden="1" x14ac:dyDescent="0.2">
      <c r="A8328" s="3">
        <v>46014</v>
      </c>
      <c r="B8328" s="9">
        <v>-14.65</v>
      </c>
      <c r="C8328" s="9" t="s">
        <v>172</v>
      </c>
      <c r="D8328" s="10"/>
      <c r="E8328" s="9" t="s">
        <v>5441</v>
      </c>
      <c r="F8328" s="9" t="s">
        <v>5538</v>
      </c>
      <c r="G8328" s="9" t="s">
        <v>5543</v>
      </c>
      <c r="H8328" s="10" t="s">
        <v>5997</v>
      </c>
      <c r="I8328" s="10"/>
      <c r="J8328" s="10"/>
      <c r="K8328" s="10"/>
      <c r="L8328" s="10"/>
      <c r="M8328" s="10"/>
      <c r="N8328" s="10"/>
      <c r="O8328" s="10"/>
      <c r="P8328" s="10"/>
      <c r="Q8328" s="10"/>
      <c r="R8328" s="10"/>
      <c r="S8328" s="10"/>
      <c r="T8328" s="10"/>
      <c r="U8328" s="10"/>
      <c r="V8328" s="10"/>
      <c r="W8328" s="10"/>
      <c r="X8328" s="10"/>
    </row>
    <row r="8329" spans="1:24" hidden="1" x14ac:dyDescent="0.2">
      <c r="A8329" s="3">
        <v>45987</v>
      </c>
      <c r="B8329" s="9">
        <v>-7.81</v>
      </c>
      <c r="C8329" s="9" t="s">
        <v>27</v>
      </c>
      <c r="D8329" s="9" t="s">
        <v>28</v>
      </c>
      <c r="E8329" s="9" t="s">
        <v>5248</v>
      </c>
      <c r="F8329" s="9" t="s">
        <v>5538</v>
      </c>
      <c r="G8329" s="9" t="s">
        <v>5543</v>
      </c>
      <c r="H8329" s="9" t="s">
        <v>5249</v>
      </c>
      <c r="I8329" s="10"/>
      <c r="J8329" s="10"/>
      <c r="K8329" s="10"/>
      <c r="L8329" s="10"/>
      <c r="M8329" s="10"/>
      <c r="N8329" s="10"/>
      <c r="O8329" s="10"/>
      <c r="P8329" s="10"/>
      <c r="Q8329" s="10"/>
      <c r="R8329" s="10"/>
      <c r="S8329" s="10"/>
      <c r="T8329" s="10"/>
      <c r="U8329" s="10"/>
      <c r="V8329" s="10"/>
      <c r="W8329" s="10"/>
      <c r="X8329" s="10"/>
    </row>
    <row r="8330" spans="1:24" hidden="1" x14ac:dyDescent="0.2">
      <c r="A8330" s="3">
        <v>45706</v>
      </c>
      <c r="B8330" s="9">
        <v>-8.6199999999999992</v>
      </c>
      <c r="C8330" s="9" t="s">
        <v>27</v>
      </c>
      <c r="D8330" s="9" t="s">
        <v>28</v>
      </c>
      <c r="E8330" s="9" t="s">
        <v>3531</v>
      </c>
      <c r="F8330" s="9" t="s">
        <v>5538</v>
      </c>
      <c r="G8330" s="9" t="s">
        <v>5543</v>
      </c>
      <c r="H8330" s="9" t="s">
        <v>4566</v>
      </c>
      <c r="I8330" s="10"/>
      <c r="J8330" s="10"/>
      <c r="K8330" s="10"/>
      <c r="L8330" s="10"/>
      <c r="M8330" s="10"/>
      <c r="N8330" s="10"/>
      <c r="O8330" s="10"/>
      <c r="P8330" s="10"/>
      <c r="Q8330" s="10"/>
      <c r="R8330" s="10"/>
      <c r="S8330" s="10"/>
      <c r="T8330" s="10"/>
      <c r="U8330" s="10"/>
      <c r="V8330" s="10"/>
      <c r="W8330" s="10"/>
      <c r="X8330" s="10"/>
    </row>
    <row r="8331" spans="1:24" hidden="1" x14ac:dyDescent="0.2">
      <c r="A8331" s="3">
        <v>45706</v>
      </c>
      <c r="B8331" s="9">
        <v>-37.93</v>
      </c>
      <c r="C8331" s="9" t="s">
        <v>27</v>
      </c>
      <c r="D8331" s="9" t="s">
        <v>28</v>
      </c>
      <c r="E8331" s="9" t="s">
        <v>3531</v>
      </c>
      <c r="F8331" s="9" t="s">
        <v>5538</v>
      </c>
      <c r="G8331" s="9" t="s">
        <v>5543</v>
      </c>
      <c r="H8331" s="9" t="s">
        <v>4566</v>
      </c>
      <c r="I8331" s="10"/>
      <c r="J8331" s="10"/>
      <c r="K8331" s="10"/>
      <c r="L8331" s="10"/>
      <c r="M8331" s="10"/>
      <c r="N8331" s="10"/>
      <c r="O8331" s="10"/>
      <c r="P8331" s="10"/>
      <c r="Q8331" s="10"/>
      <c r="R8331" s="10"/>
      <c r="S8331" s="10"/>
      <c r="T8331" s="10"/>
      <c r="U8331" s="10"/>
      <c r="V8331" s="10"/>
      <c r="W8331" s="10"/>
      <c r="X8331" s="10"/>
    </row>
    <row r="8332" spans="1:24" hidden="1" x14ac:dyDescent="0.2">
      <c r="A8332" s="3">
        <v>45892</v>
      </c>
      <c r="B8332" s="9">
        <v>-22.52</v>
      </c>
      <c r="C8332" s="9" t="s">
        <v>172</v>
      </c>
      <c r="D8332" s="10"/>
      <c r="E8332" s="9" t="s">
        <v>4565</v>
      </c>
      <c r="F8332" s="9" t="s">
        <v>5538</v>
      </c>
      <c r="G8332" s="9" t="s">
        <v>5543</v>
      </c>
      <c r="H8332" s="9" t="s">
        <v>4566</v>
      </c>
      <c r="I8332" s="10"/>
      <c r="J8332" s="10"/>
      <c r="K8332" s="10"/>
      <c r="L8332" s="10"/>
      <c r="M8332" s="10"/>
      <c r="N8332" s="10"/>
      <c r="O8332" s="10"/>
      <c r="P8332" s="10"/>
      <c r="Q8332" s="10"/>
      <c r="R8332" s="10"/>
      <c r="S8332" s="10"/>
      <c r="T8332" s="10"/>
      <c r="U8332" s="10"/>
      <c r="V8332" s="10"/>
      <c r="W8332" s="10"/>
      <c r="X8332" s="10"/>
    </row>
    <row r="8333" spans="1:24" hidden="1" x14ac:dyDescent="0.2">
      <c r="A8333" s="3">
        <v>45741</v>
      </c>
      <c r="B8333" s="9">
        <v>-12.16</v>
      </c>
      <c r="C8333" s="9" t="s">
        <v>27</v>
      </c>
      <c r="D8333" s="9" t="s">
        <v>28</v>
      </c>
      <c r="E8333" s="9" t="s">
        <v>3632</v>
      </c>
      <c r="F8333" s="9" t="s">
        <v>5538</v>
      </c>
      <c r="G8333" s="9" t="s">
        <v>5543</v>
      </c>
      <c r="H8333" s="9" t="s">
        <v>112</v>
      </c>
      <c r="I8333" s="10"/>
      <c r="J8333" s="10"/>
      <c r="K8333" s="10"/>
      <c r="L8333" s="10"/>
      <c r="M8333" s="10"/>
      <c r="N8333" s="10"/>
      <c r="O8333" s="10"/>
      <c r="P8333" s="10"/>
      <c r="Q8333" s="10"/>
      <c r="R8333" s="10"/>
      <c r="S8333" s="10"/>
      <c r="T8333" s="10"/>
      <c r="U8333" s="10"/>
      <c r="V8333" s="10"/>
      <c r="W8333" s="10"/>
      <c r="X8333" s="10"/>
    </row>
    <row r="8334" spans="1:24" hidden="1" x14ac:dyDescent="0.2">
      <c r="A8334" s="3">
        <v>45741</v>
      </c>
      <c r="B8334" s="9">
        <v>-64.84</v>
      </c>
      <c r="C8334" s="9" t="s">
        <v>27</v>
      </c>
      <c r="D8334" s="9" t="s">
        <v>28</v>
      </c>
      <c r="E8334" s="9" t="s">
        <v>3632</v>
      </c>
      <c r="F8334" s="9" t="s">
        <v>5538</v>
      </c>
      <c r="G8334" s="9" t="s">
        <v>5543</v>
      </c>
      <c r="H8334" s="9" t="s">
        <v>112</v>
      </c>
      <c r="I8334" s="10"/>
      <c r="J8334" s="10"/>
      <c r="K8334" s="10"/>
      <c r="L8334" s="10"/>
      <c r="M8334" s="10"/>
      <c r="N8334" s="10"/>
      <c r="O8334" s="10"/>
      <c r="P8334" s="10"/>
      <c r="Q8334" s="10"/>
      <c r="R8334" s="10"/>
      <c r="S8334" s="10"/>
      <c r="T8334" s="10"/>
      <c r="U8334" s="10"/>
      <c r="V8334" s="10"/>
      <c r="W8334" s="10"/>
      <c r="X8334" s="10"/>
    </row>
    <row r="8335" spans="1:24" hidden="1" x14ac:dyDescent="0.2">
      <c r="A8335" s="3">
        <v>45425</v>
      </c>
      <c r="B8335" s="9">
        <v>-24.34</v>
      </c>
      <c r="C8335" s="9" t="s">
        <v>27</v>
      </c>
      <c r="D8335" s="9" t="s">
        <v>28</v>
      </c>
      <c r="E8335" s="9" t="s">
        <v>2168</v>
      </c>
      <c r="F8335" s="9" t="s">
        <v>5538</v>
      </c>
      <c r="G8335" s="9" t="s">
        <v>5543</v>
      </c>
      <c r="H8335" s="10" t="s">
        <v>5996</v>
      </c>
      <c r="I8335" s="10"/>
      <c r="J8335" s="10"/>
      <c r="K8335" s="10"/>
      <c r="L8335" s="10"/>
      <c r="M8335" s="10"/>
      <c r="N8335" s="10"/>
      <c r="O8335" s="10"/>
      <c r="P8335" s="10"/>
      <c r="Q8335" s="10"/>
      <c r="R8335" s="10"/>
      <c r="S8335" s="10"/>
      <c r="T8335" s="10"/>
      <c r="U8335" s="10"/>
      <c r="V8335" s="10"/>
      <c r="W8335" s="10"/>
      <c r="X8335" s="10"/>
    </row>
    <row r="8336" spans="1:24" hidden="1" x14ac:dyDescent="0.2">
      <c r="A8336" s="3">
        <v>45742</v>
      </c>
      <c r="B8336" s="9">
        <v>-37.28</v>
      </c>
      <c r="C8336" s="9" t="s">
        <v>27</v>
      </c>
      <c r="D8336" s="9" t="s">
        <v>28</v>
      </c>
      <c r="E8336" s="9" t="s">
        <v>79</v>
      </c>
      <c r="F8336" s="9" t="s">
        <v>8</v>
      </c>
      <c r="G8336" s="10"/>
      <c r="H8336" s="9" t="s">
        <v>3744</v>
      </c>
      <c r="I8336" s="10"/>
      <c r="J8336" s="10"/>
      <c r="K8336" s="10"/>
      <c r="L8336" s="10"/>
      <c r="M8336" s="10"/>
      <c r="N8336" s="10"/>
      <c r="O8336" s="10"/>
      <c r="P8336" s="10"/>
      <c r="Q8336" s="10"/>
      <c r="R8336" s="10"/>
      <c r="S8336" s="10"/>
      <c r="T8336" s="10"/>
      <c r="U8336" s="10"/>
      <c r="V8336" s="10"/>
      <c r="W8336" s="10"/>
      <c r="X8336" s="10"/>
    </row>
    <row r="8337" spans="1:24" hidden="1" x14ac:dyDescent="0.2">
      <c r="A8337" s="3">
        <v>45744</v>
      </c>
      <c r="B8337" s="9">
        <v>-93.06</v>
      </c>
      <c r="C8337" s="9" t="s">
        <v>27</v>
      </c>
      <c r="D8337" s="9" t="s">
        <v>28</v>
      </c>
      <c r="E8337" s="9" t="s">
        <v>79</v>
      </c>
      <c r="F8337" s="9" t="s">
        <v>8</v>
      </c>
      <c r="G8337" s="10"/>
      <c r="H8337" s="9" t="s">
        <v>3744</v>
      </c>
      <c r="I8337" s="10"/>
      <c r="J8337" s="10"/>
      <c r="K8337" s="10"/>
      <c r="L8337" s="10"/>
      <c r="M8337" s="10"/>
      <c r="N8337" s="10"/>
      <c r="O8337" s="10"/>
      <c r="P8337" s="10"/>
      <c r="Q8337" s="10"/>
      <c r="R8337" s="10"/>
      <c r="S8337" s="10"/>
      <c r="T8337" s="10"/>
      <c r="U8337" s="10"/>
      <c r="V8337" s="10"/>
      <c r="W8337" s="10"/>
      <c r="X8337" s="10"/>
    </row>
    <row r="8338" spans="1:24" hidden="1" x14ac:dyDescent="0.2">
      <c r="A8338" s="3">
        <v>45747</v>
      </c>
      <c r="B8338" s="9">
        <v>-26.7</v>
      </c>
      <c r="C8338" s="9" t="s">
        <v>27</v>
      </c>
      <c r="D8338" s="9" t="s">
        <v>28</v>
      </c>
      <c r="E8338" s="9" t="s">
        <v>79</v>
      </c>
      <c r="F8338" s="9" t="s">
        <v>8</v>
      </c>
      <c r="G8338" s="10"/>
      <c r="H8338" s="9" t="s">
        <v>3744</v>
      </c>
      <c r="I8338" s="10"/>
      <c r="J8338" s="10"/>
      <c r="K8338" s="10"/>
      <c r="L8338" s="10"/>
      <c r="M8338" s="10"/>
      <c r="N8338" s="10"/>
      <c r="O8338" s="10"/>
      <c r="P8338" s="10"/>
      <c r="Q8338" s="10"/>
      <c r="R8338" s="10"/>
      <c r="S8338" s="10"/>
      <c r="T8338" s="10"/>
      <c r="U8338" s="10"/>
      <c r="V8338" s="10"/>
      <c r="W8338" s="10"/>
      <c r="X8338" s="10"/>
    </row>
    <row r="8339" spans="1:24" hidden="1" x14ac:dyDescent="0.2">
      <c r="A8339" s="3">
        <v>45747</v>
      </c>
      <c r="B8339" s="9">
        <v>-113.8</v>
      </c>
      <c r="C8339" s="9" t="s">
        <v>27</v>
      </c>
      <c r="D8339" s="9" t="s">
        <v>28</v>
      </c>
      <c r="E8339" s="9" t="s">
        <v>79</v>
      </c>
      <c r="F8339" s="9" t="s">
        <v>8</v>
      </c>
      <c r="G8339" s="10"/>
      <c r="H8339" s="9" t="s">
        <v>3744</v>
      </c>
      <c r="I8339" s="10"/>
      <c r="J8339" s="10"/>
      <c r="K8339" s="10"/>
      <c r="L8339" s="10"/>
      <c r="M8339" s="10"/>
      <c r="N8339" s="10"/>
      <c r="O8339" s="10"/>
      <c r="P8339" s="10"/>
      <c r="Q8339" s="10"/>
      <c r="R8339" s="10"/>
      <c r="S8339" s="10"/>
      <c r="T8339" s="10"/>
      <c r="U8339" s="10"/>
      <c r="V8339" s="10"/>
      <c r="W8339" s="10"/>
      <c r="X8339" s="10"/>
    </row>
    <row r="8340" spans="1:24" hidden="1" x14ac:dyDescent="0.2">
      <c r="A8340" s="3">
        <v>45748</v>
      </c>
      <c r="B8340" s="9">
        <v>-22.79</v>
      </c>
      <c r="C8340" s="9" t="s">
        <v>27</v>
      </c>
      <c r="D8340" s="9" t="s">
        <v>28</v>
      </c>
      <c r="E8340" s="9" t="s">
        <v>79</v>
      </c>
      <c r="F8340" s="9" t="s">
        <v>8</v>
      </c>
      <c r="G8340" s="10"/>
      <c r="H8340" s="9" t="s">
        <v>3744</v>
      </c>
      <c r="I8340" s="10"/>
      <c r="J8340" s="10"/>
      <c r="K8340" s="10"/>
      <c r="L8340" s="10"/>
      <c r="M8340" s="10"/>
      <c r="N8340" s="10"/>
      <c r="O8340" s="10"/>
      <c r="P8340" s="10"/>
      <c r="Q8340" s="10"/>
      <c r="R8340" s="10"/>
      <c r="S8340" s="10"/>
      <c r="T8340" s="10"/>
      <c r="U8340" s="10"/>
      <c r="V8340" s="10"/>
      <c r="W8340" s="10"/>
      <c r="X8340" s="10"/>
    </row>
    <row r="8341" spans="1:24" hidden="1" x14ac:dyDescent="0.2">
      <c r="A8341" s="3">
        <v>45749</v>
      </c>
      <c r="B8341" s="9">
        <v>-11.2</v>
      </c>
      <c r="C8341" s="9" t="s">
        <v>27</v>
      </c>
      <c r="D8341" s="9" t="s">
        <v>28</v>
      </c>
      <c r="E8341" s="9" t="s">
        <v>79</v>
      </c>
      <c r="F8341" s="9" t="s">
        <v>8</v>
      </c>
      <c r="G8341" s="10"/>
      <c r="H8341" s="9" t="s">
        <v>3744</v>
      </c>
      <c r="I8341" s="10"/>
      <c r="J8341" s="10"/>
      <c r="K8341" s="10"/>
      <c r="L8341" s="10"/>
      <c r="M8341" s="10"/>
      <c r="N8341" s="10"/>
      <c r="O8341" s="10"/>
      <c r="P8341" s="10"/>
      <c r="Q8341" s="10"/>
      <c r="R8341" s="10"/>
      <c r="S8341" s="10"/>
      <c r="T8341" s="10"/>
      <c r="U8341" s="10"/>
      <c r="V8341" s="10"/>
      <c r="W8341" s="10"/>
      <c r="X8341" s="10"/>
    </row>
    <row r="8342" spans="1:24" hidden="1" x14ac:dyDescent="0.2">
      <c r="A8342" s="3">
        <v>45750</v>
      </c>
      <c r="B8342" s="9">
        <v>-62</v>
      </c>
      <c r="C8342" s="9" t="s">
        <v>27</v>
      </c>
      <c r="D8342" s="9" t="s">
        <v>28</v>
      </c>
      <c r="E8342" s="9" t="s">
        <v>79</v>
      </c>
      <c r="F8342" s="9" t="s">
        <v>8</v>
      </c>
      <c r="G8342" s="10"/>
      <c r="H8342" s="9" t="s">
        <v>3744</v>
      </c>
      <c r="I8342" s="10"/>
      <c r="J8342" s="10"/>
      <c r="K8342" s="10"/>
      <c r="L8342" s="10"/>
      <c r="M8342" s="10"/>
      <c r="N8342" s="10"/>
      <c r="O8342" s="10"/>
      <c r="P8342" s="10"/>
      <c r="Q8342" s="10"/>
      <c r="R8342" s="10"/>
      <c r="S8342" s="10"/>
      <c r="T8342" s="10"/>
      <c r="U8342" s="10"/>
      <c r="V8342" s="10"/>
      <c r="W8342" s="10"/>
      <c r="X8342" s="10"/>
    </row>
    <row r="8343" spans="1:24" hidden="1" x14ac:dyDescent="0.2">
      <c r="A8343" s="3">
        <v>45751</v>
      </c>
      <c r="B8343" s="9">
        <v>-35</v>
      </c>
      <c r="C8343" s="9" t="s">
        <v>27</v>
      </c>
      <c r="D8343" s="9" t="s">
        <v>28</v>
      </c>
      <c r="E8343" s="9" t="s">
        <v>79</v>
      </c>
      <c r="F8343" s="9" t="s">
        <v>8</v>
      </c>
      <c r="G8343" s="10"/>
      <c r="H8343" s="9" t="s">
        <v>3744</v>
      </c>
      <c r="I8343" s="10"/>
      <c r="J8343" s="10"/>
      <c r="K8343" s="10"/>
      <c r="L8343" s="10"/>
      <c r="M8343" s="10"/>
      <c r="N8343" s="10"/>
      <c r="O8343" s="10"/>
      <c r="P8343" s="10"/>
      <c r="Q8343" s="10"/>
      <c r="R8343" s="10"/>
      <c r="S8343" s="10"/>
      <c r="T8343" s="10"/>
      <c r="U8343" s="10"/>
      <c r="V8343" s="10"/>
      <c r="W8343" s="10"/>
      <c r="X8343" s="10"/>
    </row>
    <row r="8344" spans="1:24" hidden="1" x14ac:dyDescent="0.2">
      <c r="A8344" s="3">
        <v>45751</v>
      </c>
      <c r="B8344" s="9">
        <v>-13.81</v>
      </c>
      <c r="C8344" s="9" t="s">
        <v>27</v>
      </c>
      <c r="D8344" s="9" t="s">
        <v>28</v>
      </c>
      <c r="E8344" s="9" t="s">
        <v>79</v>
      </c>
      <c r="F8344" s="9" t="s">
        <v>8</v>
      </c>
      <c r="G8344" s="10"/>
      <c r="H8344" s="9" t="s">
        <v>3744</v>
      </c>
      <c r="I8344" s="10"/>
      <c r="J8344" s="10"/>
      <c r="K8344" s="10"/>
      <c r="L8344" s="10"/>
      <c r="M8344" s="10"/>
      <c r="N8344" s="10"/>
      <c r="O8344" s="10"/>
      <c r="P8344" s="10"/>
      <c r="Q8344" s="10"/>
      <c r="R8344" s="10"/>
      <c r="S8344" s="10"/>
      <c r="T8344" s="10"/>
      <c r="U8344" s="10"/>
      <c r="V8344" s="10"/>
      <c r="W8344" s="10"/>
      <c r="X8344" s="10"/>
    </row>
    <row r="8345" spans="1:24" hidden="1" x14ac:dyDescent="0.2">
      <c r="A8345" s="3">
        <v>45754</v>
      </c>
      <c r="B8345" s="9">
        <v>-44.15</v>
      </c>
      <c r="C8345" s="9" t="s">
        <v>27</v>
      </c>
      <c r="D8345" s="9" t="s">
        <v>28</v>
      </c>
      <c r="E8345" s="9" t="s">
        <v>79</v>
      </c>
      <c r="F8345" s="9" t="s">
        <v>8</v>
      </c>
      <c r="G8345" s="10"/>
      <c r="H8345" s="9" t="s">
        <v>3744</v>
      </c>
      <c r="I8345" s="10"/>
      <c r="J8345" s="10"/>
      <c r="K8345" s="10"/>
      <c r="L8345" s="10"/>
      <c r="M8345" s="10"/>
      <c r="N8345" s="10"/>
      <c r="O8345" s="10"/>
      <c r="P8345" s="10"/>
      <c r="Q8345" s="10"/>
      <c r="R8345" s="10"/>
      <c r="S8345" s="10"/>
      <c r="T8345" s="10"/>
      <c r="U8345" s="10"/>
      <c r="V8345" s="10"/>
      <c r="W8345" s="10"/>
      <c r="X8345" s="10"/>
    </row>
    <row r="8346" spans="1:24" hidden="1" x14ac:dyDescent="0.2">
      <c r="A8346" s="3">
        <v>45754</v>
      </c>
      <c r="B8346" s="9">
        <v>-19.7</v>
      </c>
      <c r="C8346" s="9" t="s">
        <v>27</v>
      </c>
      <c r="D8346" s="9" t="s">
        <v>28</v>
      </c>
      <c r="E8346" s="9" t="s">
        <v>79</v>
      </c>
      <c r="F8346" s="9" t="s">
        <v>8</v>
      </c>
      <c r="G8346" s="10"/>
      <c r="H8346" s="9" t="s">
        <v>3744</v>
      </c>
      <c r="I8346" s="10"/>
      <c r="J8346" s="10"/>
      <c r="K8346" s="10"/>
      <c r="L8346" s="10"/>
      <c r="M8346" s="10"/>
      <c r="N8346" s="10"/>
      <c r="O8346" s="10"/>
      <c r="P8346" s="10"/>
      <c r="Q8346" s="10"/>
      <c r="R8346" s="10"/>
      <c r="S8346" s="10"/>
      <c r="T8346" s="10"/>
      <c r="U8346" s="10"/>
      <c r="V8346" s="10"/>
      <c r="W8346" s="10"/>
      <c r="X8346" s="10"/>
    </row>
    <row r="8347" spans="1:24" hidden="1" x14ac:dyDescent="0.2">
      <c r="A8347" s="3">
        <v>45755</v>
      </c>
      <c r="B8347" s="9">
        <v>-95.16</v>
      </c>
      <c r="C8347" s="9" t="s">
        <v>27</v>
      </c>
      <c r="D8347" s="9" t="s">
        <v>28</v>
      </c>
      <c r="E8347" s="9" t="s">
        <v>79</v>
      </c>
      <c r="F8347" s="9" t="s">
        <v>8</v>
      </c>
      <c r="G8347" s="10"/>
      <c r="H8347" s="9" t="s">
        <v>3744</v>
      </c>
      <c r="I8347" s="10"/>
      <c r="J8347" s="10"/>
      <c r="K8347" s="10"/>
      <c r="L8347" s="10"/>
      <c r="M8347" s="10"/>
      <c r="N8347" s="10"/>
      <c r="O8347" s="10"/>
      <c r="P8347" s="10"/>
      <c r="Q8347" s="10"/>
      <c r="R8347" s="10"/>
      <c r="S8347" s="10"/>
      <c r="T8347" s="10"/>
      <c r="U8347" s="10"/>
      <c r="V8347" s="10"/>
      <c r="W8347" s="10"/>
      <c r="X8347" s="10"/>
    </row>
    <row r="8348" spans="1:24" hidden="1" x14ac:dyDescent="0.2">
      <c r="A8348" s="3">
        <v>45756</v>
      </c>
      <c r="B8348" s="9">
        <v>-46.35</v>
      </c>
      <c r="C8348" s="9" t="s">
        <v>27</v>
      </c>
      <c r="D8348" s="9" t="s">
        <v>28</v>
      </c>
      <c r="E8348" s="9" t="s">
        <v>79</v>
      </c>
      <c r="F8348" s="9" t="s">
        <v>8</v>
      </c>
      <c r="G8348" s="10"/>
      <c r="H8348" s="9" t="s">
        <v>3744</v>
      </c>
      <c r="I8348" s="10"/>
      <c r="J8348" s="10"/>
      <c r="K8348" s="10"/>
      <c r="L8348" s="10"/>
      <c r="M8348" s="10"/>
      <c r="N8348" s="10"/>
      <c r="O8348" s="10"/>
      <c r="P8348" s="10"/>
      <c r="Q8348" s="10"/>
      <c r="R8348" s="10"/>
      <c r="S8348" s="10"/>
      <c r="T8348" s="10"/>
      <c r="U8348" s="10"/>
      <c r="V8348" s="10"/>
      <c r="W8348" s="10"/>
      <c r="X8348" s="10"/>
    </row>
    <row r="8349" spans="1:24" hidden="1" x14ac:dyDescent="0.2">
      <c r="A8349" s="3">
        <v>45757</v>
      </c>
      <c r="B8349" s="9">
        <v>-76.77</v>
      </c>
      <c r="C8349" s="9" t="s">
        <v>27</v>
      </c>
      <c r="D8349" s="9" t="s">
        <v>28</v>
      </c>
      <c r="E8349" s="9" t="s">
        <v>79</v>
      </c>
      <c r="F8349" s="9" t="s">
        <v>8</v>
      </c>
      <c r="G8349" s="10"/>
      <c r="H8349" s="9" t="s">
        <v>3744</v>
      </c>
      <c r="I8349" s="10"/>
      <c r="J8349" s="10"/>
      <c r="K8349" s="10"/>
      <c r="L8349" s="10"/>
      <c r="M8349" s="10"/>
      <c r="N8349" s="10"/>
      <c r="O8349" s="10"/>
      <c r="P8349" s="10"/>
      <c r="Q8349" s="10"/>
      <c r="R8349" s="10"/>
      <c r="S8349" s="10"/>
      <c r="T8349" s="10"/>
      <c r="U8349" s="10"/>
      <c r="V8349" s="10"/>
      <c r="W8349" s="10"/>
      <c r="X8349" s="10"/>
    </row>
    <row r="8350" spans="1:24" hidden="1" x14ac:dyDescent="0.2">
      <c r="A8350" s="3">
        <v>45758</v>
      </c>
      <c r="B8350" s="9">
        <v>-78.58</v>
      </c>
      <c r="C8350" s="9" t="s">
        <v>27</v>
      </c>
      <c r="D8350" s="9" t="s">
        <v>28</v>
      </c>
      <c r="E8350" s="9" t="s">
        <v>79</v>
      </c>
      <c r="F8350" s="9" t="s">
        <v>8</v>
      </c>
      <c r="G8350" s="10"/>
      <c r="H8350" s="9" t="s">
        <v>3744</v>
      </c>
      <c r="I8350" s="10"/>
      <c r="J8350" s="10"/>
      <c r="K8350" s="10"/>
      <c r="L8350" s="10"/>
      <c r="M8350" s="10"/>
      <c r="N8350" s="10"/>
      <c r="O8350" s="10"/>
      <c r="P8350" s="10"/>
      <c r="Q8350" s="10"/>
      <c r="R8350" s="10"/>
      <c r="S8350" s="10"/>
      <c r="T8350" s="10"/>
      <c r="U8350" s="10"/>
      <c r="V8350" s="10"/>
      <c r="W8350" s="10"/>
      <c r="X8350" s="10"/>
    </row>
    <row r="8351" spans="1:24" hidden="1" x14ac:dyDescent="0.2">
      <c r="A8351" s="3">
        <v>45761</v>
      </c>
      <c r="B8351" s="9">
        <v>-99.97</v>
      </c>
      <c r="C8351" s="9" t="s">
        <v>27</v>
      </c>
      <c r="D8351" s="9" t="s">
        <v>28</v>
      </c>
      <c r="E8351" s="9" t="s">
        <v>79</v>
      </c>
      <c r="F8351" s="9" t="s">
        <v>8</v>
      </c>
      <c r="G8351" s="10"/>
      <c r="H8351" s="9" t="s">
        <v>3744</v>
      </c>
      <c r="I8351" s="10"/>
      <c r="J8351" s="10"/>
      <c r="K8351" s="10"/>
      <c r="L8351" s="10"/>
      <c r="M8351" s="10"/>
      <c r="N8351" s="10"/>
      <c r="O8351" s="10"/>
      <c r="P8351" s="10"/>
      <c r="Q8351" s="10"/>
      <c r="R8351" s="10"/>
      <c r="S8351" s="10"/>
      <c r="T8351" s="10"/>
      <c r="U8351" s="10"/>
      <c r="V8351" s="10"/>
      <c r="W8351" s="10"/>
      <c r="X8351" s="10"/>
    </row>
    <row r="8352" spans="1:24" hidden="1" x14ac:dyDescent="0.2">
      <c r="A8352" s="3">
        <v>45761</v>
      </c>
      <c r="B8352" s="9">
        <v>-115.87</v>
      </c>
      <c r="C8352" s="9" t="s">
        <v>27</v>
      </c>
      <c r="D8352" s="9" t="s">
        <v>28</v>
      </c>
      <c r="E8352" s="9" t="s">
        <v>79</v>
      </c>
      <c r="F8352" s="9" t="s">
        <v>8</v>
      </c>
      <c r="G8352" s="10"/>
      <c r="H8352" s="9" t="s">
        <v>3744</v>
      </c>
      <c r="I8352" s="10"/>
      <c r="J8352" s="10"/>
      <c r="K8352" s="10"/>
      <c r="L8352" s="10"/>
      <c r="M8352" s="10"/>
      <c r="N8352" s="10"/>
      <c r="O8352" s="10"/>
      <c r="P8352" s="10"/>
      <c r="Q8352" s="10"/>
      <c r="R8352" s="10"/>
      <c r="S8352" s="10"/>
      <c r="T8352" s="10"/>
      <c r="U8352" s="10"/>
      <c r="V8352" s="10"/>
      <c r="W8352" s="10"/>
      <c r="X8352" s="10"/>
    </row>
    <row r="8353" spans="1:24" hidden="1" x14ac:dyDescent="0.2">
      <c r="A8353" s="3">
        <v>45762</v>
      </c>
      <c r="B8353" s="9">
        <v>-65.45</v>
      </c>
      <c r="C8353" s="9" t="s">
        <v>27</v>
      </c>
      <c r="D8353" s="9" t="s">
        <v>28</v>
      </c>
      <c r="E8353" s="9" t="s">
        <v>79</v>
      </c>
      <c r="F8353" s="9" t="s">
        <v>8</v>
      </c>
      <c r="G8353" s="10"/>
      <c r="H8353" s="9" t="s">
        <v>3744</v>
      </c>
      <c r="I8353" s="10"/>
      <c r="J8353" s="10"/>
      <c r="K8353" s="10"/>
      <c r="L8353" s="10"/>
      <c r="M8353" s="10"/>
      <c r="N8353" s="10"/>
      <c r="O8353" s="10"/>
      <c r="P8353" s="10"/>
      <c r="Q8353" s="10"/>
      <c r="R8353" s="10"/>
      <c r="S8353" s="10"/>
      <c r="T8353" s="10"/>
      <c r="U8353" s="10"/>
      <c r="V8353" s="10"/>
      <c r="W8353" s="10"/>
      <c r="X8353" s="10"/>
    </row>
    <row r="8354" spans="1:24" hidden="1" x14ac:dyDescent="0.2">
      <c r="A8354" s="3">
        <v>45764</v>
      </c>
      <c r="B8354" s="9">
        <v>-43.93</v>
      </c>
      <c r="C8354" s="9" t="s">
        <v>27</v>
      </c>
      <c r="D8354" s="9" t="s">
        <v>28</v>
      </c>
      <c r="E8354" s="9" t="s">
        <v>79</v>
      </c>
      <c r="F8354" s="9" t="s">
        <v>8</v>
      </c>
      <c r="G8354" s="10"/>
      <c r="H8354" s="9" t="s">
        <v>3744</v>
      </c>
      <c r="I8354" s="10"/>
      <c r="J8354" s="10"/>
      <c r="K8354" s="10"/>
      <c r="L8354" s="10"/>
      <c r="M8354" s="10"/>
      <c r="N8354" s="10"/>
      <c r="O8354" s="10"/>
      <c r="P8354" s="10"/>
      <c r="Q8354" s="10"/>
      <c r="R8354" s="10"/>
      <c r="S8354" s="10"/>
      <c r="T8354" s="10"/>
      <c r="U8354" s="10"/>
      <c r="V8354" s="10"/>
      <c r="W8354" s="10"/>
      <c r="X8354" s="10"/>
    </row>
    <row r="8355" spans="1:24" hidden="1" x14ac:dyDescent="0.2">
      <c r="A8355" s="3">
        <v>45769</v>
      </c>
      <c r="B8355" s="9">
        <v>-156.66</v>
      </c>
      <c r="C8355" s="9" t="s">
        <v>27</v>
      </c>
      <c r="D8355" s="9" t="s">
        <v>28</v>
      </c>
      <c r="E8355" s="9" t="s">
        <v>79</v>
      </c>
      <c r="F8355" s="9" t="s">
        <v>8</v>
      </c>
      <c r="G8355" s="10"/>
      <c r="H8355" s="9" t="s">
        <v>3744</v>
      </c>
      <c r="I8355" s="10"/>
      <c r="J8355" s="10"/>
      <c r="K8355" s="10"/>
      <c r="L8355" s="10"/>
      <c r="M8355" s="10"/>
      <c r="N8355" s="10"/>
      <c r="O8355" s="10"/>
      <c r="P8355" s="10"/>
      <c r="Q8355" s="10"/>
      <c r="R8355" s="10"/>
      <c r="S8355" s="10"/>
      <c r="T8355" s="10"/>
      <c r="U8355" s="10"/>
      <c r="V8355" s="10"/>
      <c r="W8355" s="10"/>
      <c r="X8355" s="10"/>
    </row>
    <row r="8356" spans="1:24" hidden="1" x14ac:dyDescent="0.2">
      <c r="A8356" s="3">
        <v>45769</v>
      </c>
      <c r="B8356" s="9">
        <v>-53</v>
      </c>
      <c r="C8356" s="9" t="s">
        <v>27</v>
      </c>
      <c r="D8356" s="9" t="s">
        <v>28</v>
      </c>
      <c r="E8356" s="9" t="s">
        <v>79</v>
      </c>
      <c r="F8356" s="9" t="s">
        <v>8</v>
      </c>
      <c r="G8356" s="10"/>
      <c r="H8356" s="9" t="s">
        <v>3744</v>
      </c>
      <c r="I8356" s="10"/>
      <c r="J8356" s="10"/>
      <c r="K8356" s="10"/>
      <c r="L8356" s="10"/>
      <c r="M8356" s="10"/>
      <c r="N8356" s="10"/>
      <c r="O8356" s="10"/>
      <c r="P8356" s="10"/>
      <c r="Q8356" s="10"/>
      <c r="R8356" s="10"/>
      <c r="S8356" s="10"/>
      <c r="T8356" s="10"/>
      <c r="U8356" s="10"/>
      <c r="V8356" s="10"/>
      <c r="W8356" s="10"/>
      <c r="X8356" s="10"/>
    </row>
    <row r="8357" spans="1:24" hidden="1" x14ac:dyDescent="0.2">
      <c r="A8357" s="3">
        <v>45776</v>
      </c>
      <c r="B8357" s="9">
        <v>-2.84</v>
      </c>
      <c r="C8357" s="9" t="s">
        <v>27</v>
      </c>
      <c r="D8357" s="9" t="s">
        <v>28</v>
      </c>
      <c r="E8357" s="9" t="s">
        <v>79</v>
      </c>
      <c r="F8357" s="9" t="s">
        <v>8</v>
      </c>
      <c r="G8357" s="10"/>
      <c r="H8357" s="9" t="s">
        <v>3744</v>
      </c>
      <c r="I8357" s="10"/>
      <c r="J8357" s="10"/>
      <c r="K8357" s="10"/>
      <c r="L8357" s="10"/>
      <c r="M8357" s="10"/>
      <c r="N8357" s="10"/>
      <c r="O8357" s="10"/>
      <c r="P8357" s="10"/>
      <c r="Q8357" s="10"/>
      <c r="R8357" s="10"/>
      <c r="S8357" s="10"/>
      <c r="T8357" s="10"/>
      <c r="U8357" s="10"/>
      <c r="V8357" s="10"/>
      <c r="W8357" s="10"/>
      <c r="X8357" s="10"/>
    </row>
    <row r="8358" spans="1:24" hidden="1" x14ac:dyDescent="0.2">
      <c r="A8358" s="3">
        <v>45776</v>
      </c>
      <c r="B8358" s="9">
        <v>-23.72</v>
      </c>
      <c r="C8358" s="9" t="s">
        <v>27</v>
      </c>
      <c r="D8358" s="9" t="s">
        <v>28</v>
      </c>
      <c r="E8358" s="9" t="s">
        <v>79</v>
      </c>
      <c r="F8358" s="9" t="s">
        <v>8</v>
      </c>
      <c r="G8358" s="10"/>
      <c r="H8358" s="9" t="s">
        <v>3744</v>
      </c>
      <c r="I8358" s="10"/>
      <c r="J8358" s="10"/>
      <c r="K8358" s="10"/>
      <c r="L8358" s="10"/>
      <c r="M8358" s="10"/>
      <c r="N8358" s="10"/>
      <c r="O8358" s="10"/>
      <c r="P8358" s="10"/>
      <c r="Q8358" s="10"/>
      <c r="R8358" s="10"/>
      <c r="S8358" s="10"/>
      <c r="T8358" s="10"/>
      <c r="U8358" s="10"/>
      <c r="V8358" s="10"/>
      <c r="W8358" s="10"/>
      <c r="X8358" s="10"/>
    </row>
    <row r="8359" spans="1:24" hidden="1" x14ac:dyDescent="0.2">
      <c r="A8359" s="3">
        <v>45784</v>
      </c>
      <c r="B8359" s="9">
        <v>-36.799999999999997</v>
      </c>
      <c r="C8359" s="9" t="s">
        <v>27</v>
      </c>
      <c r="D8359" s="9" t="s">
        <v>28</v>
      </c>
      <c r="E8359" s="9" t="s">
        <v>79</v>
      </c>
      <c r="F8359" s="9" t="s">
        <v>8</v>
      </c>
      <c r="G8359" s="10"/>
      <c r="H8359" s="9" t="s">
        <v>3744</v>
      </c>
      <c r="I8359" s="10"/>
      <c r="J8359" s="10"/>
      <c r="K8359" s="10"/>
      <c r="L8359" s="10"/>
      <c r="M8359" s="10"/>
      <c r="N8359" s="10"/>
      <c r="O8359" s="10"/>
      <c r="P8359" s="10"/>
      <c r="Q8359" s="10"/>
      <c r="R8359" s="10"/>
      <c r="S8359" s="10"/>
      <c r="T8359" s="10"/>
      <c r="U8359" s="10"/>
      <c r="V8359" s="10"/>
      <c r="W8359" s="10"/>
      <c r="X8359" s="10"/>
    </row>
    <row r="8360" spans="1:24" hidden="1" x14ac:dyDescent="0.2">
      <c r="A8360" s="3">
        <v>45789</v>
      </c>
      <c r="B8360" s="9">
        <v>-104.59</v>
      </c>
      <c r="C8360" s="9" t="s">
        <v>27</v>
      </c>
      <c r="D8360" s="9" t="s">
        <v>28</v>
      </c>
      <c r="E8360" s="9" t="s">
        <v>79</v>
      </c>
      <c r="F8360" s="9" t="s">
        <v>8</v>
      </c>
      <c r="G8360" s="10"/>
      <c r="H8360" s="9" t="s">
        <v>3744</v>
      </c>
      <c r="I8360" s="10"/>
      <c r="J8360" s="10"/>
      <c r="K8360" s="10"/>
      <c r="L8360" s="10"/>
      <c r="M8360" s="10"/>
      <c r="N8360" s="10"/>
      <c r="O8360" s="10"/>
      <c r="P8360" s="10"/>
      <c r="Q8360" s="10"/>
      <c r="R8360" s="10"/>
      <c r="S8360" s="10"/>
      <c r="T8360" s="10"/>
      <c r="U8360" s="10"/>
      <c r="V8360" s="10"/>
      <c r="W8360" s="10"/>
      <c r="X8360" s="10"/>
    </row>
    <row r="8361" spans="1:24" hidden="1" x14ac:dyDescent="0.2">
      <c r="A8361" s="3">
        <v>45814</v>
      </c>
      <c r="B8361" s="9">
        <v>-32.25</v>
      </c>
      <c r="C8361" s="9" t="s">
        <v>27</v>
      </c>
      <c r="D8361" s="9" t="s">
        <v>28</v>
      </c>
      <c r="E8361" s="9" t="s">
        <v>79</v>
      </c>
      <c r="F8361" s="9" t="s">
        <v>8</v>
      </c>
      <c r="G8361" s="10"/>
      <c r="H8361" s="9" t="s">
        <v>3744</v>
      </c>
      <c r="I8361" s="10"/>
      <c r="J8361" s="10"/>
      <c r="K8361" s="10"/>
      <c r="L8361" s="10"/>
      <c r="M8361" s="10"/>
      <c r="N8361" s="10"/>
      <c r="O8361" s="10"/>
      <c r="P8361" s="10"/>
      <c r="Q8361" s="10"/>
      <c r="R8361" s="10"/>
      <c r="S8361" s="10"/>
      <c r="T8361" s="10"/>
      <c r="U8361" s="10"/>
      <c r="V8361" s="10"/>
      <c r="W8361" s="10"/>
      <c r="X8361" s="10"/>
    </row>
    <row r="8362" spans="1:24" hidden="1" x14ac:dyDescent="0.2">
      <c r="A8362" s="3">
        <v>45820</v>
      </c>
      <c r="B8362" s="9">
        <v>-37.65</v>
      </c>
      <c r="C8362" s="9" t="s">
        <v>27</v>
      </c>
      <c r="D8362" s="9" t="s">
        <v>28</v>
      </c>
      <c r="E8362" s="9" t="s">
        <v>79</v>
      </c>
      <c r="F8362" s="9" t="s">
        <v>8</v>
      </c>
      <c r="G8362" s="10"/>
      <c r="H8362" s="9" t="s">
        <v>3744</v>
      </c>
      <c r="I8362" s="10"/>
      <c r="J8362" s="10"/>
      <c r="K8362" s="10"/>
      <c r="L8362" s="10"/>
      <c r="M8362" s="10"/>
      <c r="N8362" s="10"/>
      <c r="O8362" s="10"/>
      <c r="P8362" s="10"/>
      <c r="Q8362" s="10"/>
      <c r="R8362" s="10"/>
      <c r="S8362" s="10"/>
      <c r="T8362" s="10"/>
      <c r="U8362" s="10"/>
      <c r="V8362" s="10"/>
      <c r="W8362" s="10"/>
      <c r="X8362" s="10"/>
    </row>
    <row r="8363" spans="1:24" hidden="1" x14ac:dyDescent="0.2">
      <c r="A8363" s="3">
        <v>45852</v>
      </c>
      <c r="B8363" s="9">
        <v>-91.36</v>
      </c>
      <c r="C8363" s="9" t="s">
        <v>27</v>
      </c>
      <c r="D8363" s="9" t="s">
        <v>28</v>
      </c>
      <c r="E8363" s="9" t="s">
        <v>79</v>
      </c>
      <c r="F8363" s="9" t="s">
        <v>8</v>
      </c>
      <c r="G8363" s="10"/>
      <c r="H8363" s="9" t="s">
        <v>3744</v>
      </c>
      <c r="I8363" s="10"/>
      <c r="J8363" s="10"/>
      <c r="K8363" s="10"/>
      <c r="L8363" s="10"/>
      <c r="M8363" s="10"/>
      <c r="N8363" s="10"/>
      <c r="O8363" s="10"/>
      <c r="P8363" s="10"/>
      <c r="Q8363" s="10"/>
      <c r="R8363" s="10"/>
      <c r="S8363" s="10"/>
      <c r="T8363" s="10"/>
      <c r="U8363" s="10"/>
      <c r="V8363" s="10"/>
      <c r="W8363" s="10"/>
      <c r="X8363" s="10"/>
    </row>
    <row r="8364" spans="1:24" hidden="1" x14ac:dyDescent="0.2">
      <c r="A8364" s="3">
        <v>45853</v>
      </c>
      <c r="B8364" s="9">
        <v>-50.55</v>
      </c>
      <c r="C8364" s="9" t="s">
        <v>27</v>
      </c>
      <c r="D8364" s="9" t="s">
        <v>28</v>
      </c>
      <c r="E8364" s="9" t="s">
        <v>79</v>
      </c>
      <c r="F8364" s="9" t="s">
        <v>8</v>
      </c>
      <c r="G8364" s="10"/>
      <c r="H8364" s="9" t="s">
        <v>3744</v>
      </c>
      <c r="I8364" s="10"/>
      <c r="J8364" s="10"/>
      <c r="K8364" s="10"/>
      <c r="L8364" s="10"/>
      <c r="M8364" s="10"/>
      <c r="N8364" s="10"/>
      <c r="O8364" s="10"/>
      <c r="P8364" s="10"/>
      <c r="Q8364" s="10"/>
      <c r="R8364" s="10"/>
      <c r="S8364" s="10"/>
      <c r="T8364" s="10"/>
      <c r="U8364" s="10"/>
      <c r="V8364" s="10"/>
      <c r="W8364" s="10"/>
      <c r="X8364" s="10"/>
    </row>
    <row r="8365" spans="1:24" hidden="1" x14ac:dyDescent="0.2">
      <c r="A8365" s="3">
        <v>45908</v>
      </c>
      <c r="B8365" s="9">
        <v>-32.700000000000003</v>
      </c>
      <c r="C8365" s="9" t="s">
        <v>27</v>
      </c>
      <c r="D8365" s="9" t="s">
        <v>28</v>
      </c>
      <c r="E8365" s="9" t="s">
        <v>79</v>
      </c>
      <c r="F8365" s="9" t="s">
        <v>8</v>
      </c>
      <c r="G8365" s="10"/>
      <c r="H8365" s="9" t="s">
        <v>3744</v>
      </c>
      <c r="I8365" s="10"/>
      <c r="J8365" s="10"/>
      <c r="K8365" s="10"/>
      <c r="L8365" s="10"/>
      <c r="M8365" s="10"/>
      <c r="N8365" s="10"/>
      <c r="O8365" s="10"/>
      <c r="P8365" s="10"/>
      <c r="Q8365" s="10"/>
      <c r="R8365" s="10"/>
      <c r="S8365" s="10"/>
      <c r="T8365" s="10"/>
      <c r="U8365" s="10"/>
      <c r="V8365" s="10"/>
      <c r="W8365" s="10"/>
      <c r="X8365" s="10"/>
    </row>
    <row r="8366" spans="1:24" hidden="1" x14ac:dyDescent="0.2">
      <c r="A8366" s="3">
        <v>45909</v>
      </c>
      <c r="B8366" s="9">
        <v>-72.790000000000006</v>
      </c>
      <c r="C8366" s="9" t="s">
        <v>27</v>
      </c>
      <c r="D8366" s="9" t="s">
        <v>28</v>
      </c>
      <c r="E8366" s="9" t="s">
        <v>79</v>
      </c>
      <c r="F8366" s="9" t="s">
        <v>8</v>
      </c>
      <c r="G8366" s="10"/>
      <c r="H8366" s="9" t="s">
        <v>3744</v>
      </c>
      <c r="I8366" s="10"/>
      <c r="J8366" s="10"/>
      <c r="K8366" s="10"/>
      <c r="L8366" s="10"/>
      <c r="M8366" s="10"/>
      <c r="N8366" s="10"/>
      <c r="O8366" s="10"/>
      <c r="P8366" s="10"/>
      <c r="Q8366" s="10"/>
      <c r="R8366" s="10"/>
      <c r="S8366" s="10"/>
      <c r="T8366" s="10"/>
      <c r="U8366" s="10"/>
      <c r="V8366" s="10"/>
      <c r="W8366" s="10"/>
      <c r="X8366" s="10"/>
    </row>
    <row r="8367" spans="1:24" hidden="1" x14ac:dyDescent="0.2">
      <c r="A8367" s="3">
        <v>45910</v>
      </c>
      <c r="B8367" s="9">
        <v>-37.35</v>
      </c>
      <c r="C8367" s="9" t="s">
        <v>27</v>
      </c>
      <c r="D8367" s="9" t="s">
        <v>28</v>
      </c>
      <c r="E8367" s="9" t="s">
        <v>79</v>
      </c>
      <c r="F8367" s="9" t="s">
        <v>8</v>
      </c>
      <c r="G8367" s="10"/>
      <c r="H8367" s="9" t="s">
        <v>3744</v>
      </c>
      <c r="I8367" s="10"/>
      <c r="J8367" s="10"/>
      <c r="K8367" s="10"/>
      <c r="L8367" s="10"/>
      <c r="M8367" s="10"/>
      <c r="N8367" s="10"/>
      <c r="O8367" s="10"/>
      <c r="P8367" s="10"/>
      <c r="Q8367" s="10"/>
      <c r="R8367" s="10"/>
      <c r="S8367" s="10"/>
      <c r="T8367" s="10"/>
      <c r="U8367" s="10"/>
      <c r="V8367" s="10"/>
      <c r="W8367" s="10"/>
      <c r="X8367" s="10"/>
    </row>
    <row r="8368" spans="1:24" hidden="1" x14ac:dyDescent="0.2">
      <c r="A8368" s="3">
        <v>45910</v>
      </c>
      <c r="B8368" s="9">
        <v>-32.35</v>
      </c>
      <c r="C8368" s="9" t="s">
        <v>27</v>
      </c>
      <c r="D8368" s="9" t="s">
        <v>28</v>
      </c>
      <c r="E8368" s="9" t="s">
        <v>79</v>
      </c>
      <c r="F8368" s="9" t="s">
        <v>8</v>
      </c>
      <c r="G8368" s="10"/>
      <c r="H8368" s="9" t="s">
        <v>3744</v>
      </c>
      <c r="I8368" s="10"/>
      <c r="J8368" s="10"/>
      <c r="K8368" s="10"/>
      <c r="L8368" s="10"/>
      <c r="M8368" s="10"/>
      <c r="N8368" s="10"/>
      <c r="O8368" s="10"/>
      <c r="P8368" s="10"/>
      <c r="Q8368" s="10"/>
      <c r="R8368" s="10"/>
      <c r="S8368" s="10"/>
      <c r="T8368" s="10"/>
      <c r="U8368" s="10"/>
      <c r="V8368" s="10"/>
      <c r="W8368" s="10"/>
      <c r="X8368" s="10"/>
    </row>
    <row r="8369" spans="1:24" hidden="1" x14ac:dyDescent="0.2">
      <c r="A8369" s="3">
        <v>45911</v>
      </c>
      <c r="B8369" s="9">
        <v>-111.95</v>
      </c>
      <c r="C8369" s="9" t="s">
        <v>27</v>
      </c>
      <c r="D8369" s="9" t="s">
        <v>28</v>
      </c>
      <c r="E8369" s="9" t="s">
        <v>79</v>
      </c>
      <c r="F8369" s="9" t="s">
        <v>8</v>
      </c>
      <c r="G8369" s="10"/>
      <c r="H8369" s="9" t="s">
        <v>3744</v>
      </c>
      <c r="I8369" s="10"/>
      <c r="J8369" s="10"/>
      <c r="K8369" s="10"/>
      <c r="L8369" s="10"/>
      <c r="M8369" s="10"/>
      <c r="N8369" s="10"/>
      <c r="O8369" s="10"/>
      <c r="P8369" s="10"/>
      <c r="Q8369" s="10"/>
      <c r="R8369" s="10"/>
      <c r="S8369" s="10"/>
      <c r="T8369" s="10"/>
      <c r="U8369" s="10"/>
      <c r="V8369" s="10"/>
      <c r="W8369" s="10"/>
      <c r="X8369" s="10"/>
    </row>
    <row r="8370" spans="1:24" hidden="1" x14ac:dyDescent="0.2">
      <c r="A8370" s="3">
        <v>45915</v>
      </c>
      <c r="B8370" s="9">
        <v>-7.3</v>
      </c>
      <c r="C8370" s="9" t="s">
        <v>27</v>
      </c>
      <c r="D8370" s="9" t="s">
        <v>28</v>
      </c>
      <c r="E8370" s="9" t="s">
        <v>79</v>
      </c>
      <c r="F8370" s="9" t="s">
        <v>8</v>
      </c>
      <c r="G8370" s="10"/>
      <c r="H8370" s="9" t="s">
        <v>3744</v>
      </c>
      <c r="I8370" s="10"/>
      <c r="J8370" s="10"/>
      <c r="K8370" s="10"/>
      <c r="L8370" s="10"/>
      <c r="M8370" s="10"/>
      <c r="N8370" s="10"/>
      <c r="O8370" s="10"/>
      <c r="P8370" s="10"/>
      <c r="Q8370" s="10"/>
      <c r="R8370" s="10"/>
      <c r="S8370" s="10"/>
      <c r="T8370" s="10"/>
      <c r="U8370" s="10"/>
      <c r="V8370" s="10"/>
      <c r="W8370" s="10"/>
      <c r="X8370" s="10"/>
    </row>
    <row r="8371" spans="1:24" hidden="1" x14ac:dyDescent="0.2">
      <c r="A8371" s="3">
        <v>45915</v>
      </c>
      <c r="B8371" s="9">
        <v>-39.130000000000003</v>
      </c>
      <c r="C8371" s="9" t="s">
        <v>27</v>
      </c>
      <c r="D8371" s="9" t="s">
        <v>28</v>
      </c>
      <c r="E8371" s="9" t="s">
        <v>79</v>
      </c>
      <c r="F8371" s="9" t="s">
        <v>8</v>
      </c>
      <c r="G8371" s="10"/>
      <c r="H8371" s="9" t="s">
        <v>3744</v>
      </c>
      <c r="I8371" s="10"/>
      <c r="J8371" s="10"/>
      <c r="K8371" s="10"/>
      <c r="L8371" s="10"/>
      <c r="M8371" s="10"/>
      <c r="N8371" s="10"/>
      <c r="O8371" s="10"/>
      <c r="P8371" s="10"/>
      <c r="Q8371" s="10"/>
      <c r="R8371" s="10"/>
      <c r="S8371" s="10"/>
      <c r="T8371" s="10"/>
      <c r="U8371" s="10"/>
      <c r="V8371" s="10"/>
      <c r="W8371" s="10"/>
      <c r="X8371" s="10"/>
    </row>
    <row r="8372" spans="1:24" hidden="1" x14ac:dyDescent="0.2">
      <c r="A8372" s="3">
        <v>45915</v>
      </c>
      <c r="B8372" s="9">
        <v>-88.89</v>
      </c>
      <c r="C8372" s="9" t="s">
        <v>27</v>
      </c>
      <c r="D8372" s="9" t="s">
        <v>28</v>
      </c>
      <c r="E8372" s="9" t="s">
        <v>79</v>
      </c>
      <c r="F8372" s="9" t="s">
        <v>8</v>
      </c>
      <c r="G8372" s="10"/>
      <c r="H8372" s="9" t="s">
        <v>3744</v>
      </c>
      <c r="I8372" s="10"/>
      <c r="J8372" s="10"/>
      <c r="K8372" s="10"/>
      <c r="L8372" s="10"/>
      <c r="M8372" s="10"/>
      <c r="N8372" s="10"/>
      <c r="O8372" s="10"/>
      <c r="P8372" s="10"/>
      <c r="Q8372" s="10"/>
      <c r="R8372" s="10"/>
      <c r="S8372" s="10"/>
      <c r="T8372" s="10"/>
      <c r="U8372" s="10"/>
      <c r="V8372" s="10"/>
      <c r="W8372" s="10"/>
      <c r="X8372" s="10"/>
    </row>
    <row r="8373" spans="1:24" hidden="1" x14ac:dyDescent="0.2">
      <c r="A8373" s="3">
        <v>45916</v>
      </c>
      <c r="B8373" s="9">
        <v>-19.5</v>
      </c>
      <c r="C8373" s="9" t="s">
        <v>27</v>
      </c>
      <c r="D8373" s="9" t="s">
        <v>28</v>
      </c>
      <c r="E8373" s="9" t="s">
        <v>79</v>
      </c>
      <c r="F8373" s="9" t="s">
        <v>8</v>
      </c>
      <c r="G8373" s="10"/>
      <c r="H8373" s="9" t="s">
        <v>3744</v>
      </c>
      <c r="I8373" s="10"/>
      <c r="J8373" s="10"/>
      <c r="K8373" s="10"/>
      <c r="L8373" s="10"/>
      <c r="M8373" s="10"/>
      <c r="N8373" s="10"/>
      <c r="O8373" s="10"/>
      <c r="P8373" s="10"/>
      <c r="Q8373" s="10"/>
      <c r="R8373" s="10"/>
      <c r="S8373" s="10"/>
      <c r="T8373" s="10"/>
      <c r="U8373" s="10"/>
      <c r="V8373" s="10"/>
      <c r="W8373" s="10"/>
      <c r="X8373" s="10"/>
    </row>
    <row r="8374" spans="1:24" hidden="1" x14ac:dyDescent="0.2">
      <c r="A8374" s="3">
        <v>45918</v>
      </c>
      <c r="B8374" s="9">
        <v>-33.450000000000003</v>
      </c>
      <c r="C8374" s="9" t="s">
        <v>27</v>
      </c>
      <c r="D8374" s="9" t="s">
        <v>28</v>
      </c>
      <c r="E8374" s="9" t="s">
        <v>79</v>
      </c>
      <c r="F8374" s="9" t="s">
        <v>8</v>
      </c>
      <c r="G8374" s="10"/>
      <c r="H8374" s="9" t="s">
        <v>3744</v>
      </c>
      <c r="I8374" s="10"/>
      <c r="J8374" s="10"/>
      <c r="K8374" s="10"/>
      <c r="L8374" s="10"/>
      <c r="M8374" s="10"/>
      <c r="N8374" s="10"/>
      <c r="O8374" s="10"/>
      <c r="P8374" s="10"/>
      <c r="Q8374" s="10"/>
      <c r="R8374" s="10"/>
      <c r="S8374" s="10"/>
      <c r="T8374" s="10"/>
      <c r="U8374" s="10"/>
      <c r="V8374" s="10"/>
      <c r="W8374" s="10"/>
      <c r="X8374" s="10"/>
    </row>
    <row r="8375" spans="1:24" hidden="1" x14ac:dyDescent="0.2">
      <c r="A8375" s="3">
        <v>45919</v>
      </c>
      <c r="B8375" s="9">
        <v>-5</v>
      </c>
      <c r="C8375" s="9" t="s">
        <v>27</v>
      </c>
      <c r="D8375" s="9" t="s">
        <v>28</v>
      </c>
      <c r="E8375" s="9" t="s">
        <v>79</v>
      </c>
      <c r="F8375" s="9" t="s">
        <v>8</v>
      </c>
      <c r="G8375" s="10"/>
      <c r="H8375" s="9" t="s">
        <v>3744</v>
      </c>
      <c r="I8375" s="10"/>
      <c r="J8375" s="10"/>
      <c r="K8375" s="10"/>
      <c r="L8375" s="10"/>
      <c r="M8375" s="10"/>
      <c r="N8375" s="10"/>
      <c r="O8375" s="10"/>
      <c r="P8375" s="10"/>
      <c r="Q8375" s="10"/>
      <c r="R8375" s="10"/>
      <c r="S8375" s="10"/>
      <c r="T8375" s="10"/>
      <c r="U8375" s="10"/>
      <c r="V8375" s="10"/>
      <c r="W8375" s="10"/>
      <c r="X8375" s="10"/>
    </row>
    <row r="8376" spans="1:24" hidden="1" x14ac:dyDescent="0.2">
      <c r="A8376" s="3">
        <v>45922</v>
      </c>
      <c r="B8376" s="9">
        <v>-117.3</v>
      </c>
      <c r="C8376" s="9" t="s">
        <v>27</v>
      </c>
      <c r="D8376" s="9" t="s">
        <v>28</v>
      </c>
      <c r="E8376" s="9" t="s">
        <v>79</v>
      </c>
      <c r="F8376" s="9" t="s">
        <v>8</v>
      </c>
      <c r="G8376" s="10"/>
      <c r="H8376" s="9" t="s">
        <v>3744</v>
      </c>
      <c r="I8376" s="10"/>
      <c r="J8376" s="10"/>
      <c r="K8376" s="10"/>
      <c r="L8376" s="10"/>
      <c r="M8376" s="10"/>
      <c r="N8376" s="10"/>
      <c r="O8376" s="10"/>
      <c r="P8376" s="10"/>
      <c r="Q8376" s="10"/>
      <c r="R8376" s="10"/>
      <c r="S8376" s="10"/>
      <c r="T8376" s="10"/>
      <c r="U8376" s="10"/>
      <c r="V8376" s="10"/>
      <c r="W8376" s="10"/>
      <c r="X8376" s="10"/>
    </row>
    <row r="8377" spans="1:24" hidden="1" x14ac:dyDescent="0.2">
      <c r="A8377" s="3">
        <v>45923</v>
      </c>
      <c r="B8377" s="9">
        <v>-31.22</v>
      </c>
      <c r="C8377" s="9" t="s">
        <v>27</v>
      </c>
      <c r="D8377" s="9" t="s">
        <v>28</v>
      </c>
      <c r="E8377" s="9" t="s">
        <v>79</v>
      </c>
      <c r="F8377" s="9" t="s">
        <v>8</v>
      </c>
      <c r="G8377" s="10"/>
      <c r="H8377" s="9" t="s">
        <v>3744</v>
      </c>
      <c r="I8377" s="10"/>
      <c r="J8377" s="10"/>
      <c r="K8377" s="10"/>
      <c r="L8377" s="10"/>
      <c r="M8377" s="10"/>
      <c r="N8377" s="10"/>
      <c r="O8377" s="10"/>
      <c r="P8377" s="10"/>
      <c r="Q8377" s="10"/>
      <c r="R8377" s="10"/>
      <c r="S8377" s="10"/>
      <c r="T8377" s="10"/>
      <c r="U8377" s="10"/>
      <c r="V8377" s="10"/>
      <c r="W8377" s="10"/>
      <c r="X8377" s="10"/>
    </row>
    <row r="8378" spans="1:24" hidden="1" x14ac:dyDescent="0.2">
      <c r="A8378" s="3">
        <v>45924</v>
      </c>
      <c r="B8378" s="9">
        <v>-23.5</v>
      </c>
      <c r="C8378" s="9" t="s">
        <v>27</v>
      </c>
      <c r="D8378" s="9" t="s">
        <v>28</v>
      </c>
      <c r="E8378" s="9" t="s">
        <v>79</v>
      </c>
      <c r="F8378" s="9" t="s">
        <v>8</v>
      </c>
      <c r="G8378" s="10"/>
      <c r="H8378" s="9" t="s">
        <v>3744</v>
      </c>
      <c r="I8378" s="10"/>
      <c r="J8378" s="10"/>
      <c r="K8378" s="10"/>
      <c r="L8378" s="10"/>
      <c r="M8378" s="10"/>
      <c r="N8378" s="10"/>
      <c r="O8378" s="10"/>
      <c r="P8378" s="10"/>
      <c r="Q8378" s="10"/>
      <c r="R8378" s="10"/>
      <c r="S8378" s="10"/>
      <c r="T8378" s="10"/>
      <c r="U8378" s="10"/>
      <c r="V8378" s="10"/>
      <c r="W8378" s="10"/>
      <c r="X8378" s="10"/>
    </row>
    <row r="8379" spans="1:24" hidden="1" x14ac:dyDescent="0.2">
      <c r="A8379" s="3">
        <v>45924</v>
      </c>
      <c r="B8379" s="9">
        <v>-23.2</v>
      </c>
      <c r="C8379" s="9" t="s">
        <v>27</v>
      </c>
      <c r="D8379" s="9" t="s">
        <v>28</v>
      </c>
      <c r="E8379" s="9" t="s">
        <v>79</v>
      </c>
      <c r="F8379" s="9" t="s">
        <v>8</v>
      </c>
      <c r="G8379" s="10"/>
      <c r="H8379" s="9" t="s">
        <v>3744</v>
      </c>
      <c r="I8379" s="10"/>
      <c r="J8379" s="10"/>
      <c r="K8379" s="10"/>
      <c r="L8379" s="10"/>
      <c r="M8379" s="10"/>
      <c r="N8379" s="10"/>
      <c r="O8379" s="10"/>
      <c r="P8379" s="10"/>
      <c r="Q8379" s="10"/>
      <c r="R8379" s="10"/>
      <c r="S8379" s="10"/>
      <c r="T8379" s="10"/>
      <c r="U8379" s="10"/>
      <c r="V8379" s="10"/>
      <c r="W8379" s="10"/>
      <c r="X8379" s="10"/>
    </row>
    <row r="8380" spans="1:24" hidden="1" x14ac:dyDescent="0.2">
      <c r="A8380" s="3">
        <v>45929</v>
      </c>
      <c r="B8380" s="9">
        <v>-21.4</v>
      </c>
      <c r="C8380" s="9" t="s">
        <v>27</v>
      </c>
      <c r="D8380" s="9" t="s">
        <v>28</v>
      </c>
      <c r="E8380" s="9" t="s">
        <v>79</v>
      </c>
      <c r="F8380" s="9" t="s">
        <v>8</v>
      </c>
      <c r="G8380" s="10"/>
      <c r="H8380" s="9" t="s">
        <v>3744</v>
      </c>
      <c r="I8380" s="10"/>
      <c r="J8380" s="10"/>
      <c r="K8380" s="10"/>
      <c r="L8380" s="10"/>
      <c r="M8380" s="10"/>
      <c r="N8380" s="10"/>
      <c r="O8380" s="10"/>
      <c r="P8380" s="10"/>
      <c r="Q8380" s="10"/>
      <c r="R8380" s="10"/>
      <c r="S8380" s="10"/>
      <c r="T8380" s="10"/>
      <c r="U8380" s="10"/>
      <c r="V8380" s="10"/>
      <c r="W8380" s="10"/>
      <c r="X8380" s="10"/>
    </row>
    <row r="8381" spans="1:24" hidden="1" x14ac:dyDescent="0.2">
      <c r="A8381" s="3">
        <v>45929</v>
      </c>
      <c r="B8381" s="9">
        <v>-141.4</v>
      </c>
      <c r="C8381" s="9" t="s">
        <v>27</v>
      </c>
      <c r="D8381" s="9" t="s">
        <v>28</v>
      </c>
      <c r="E8381" s="9" t="s">
        <v>79</v>
      </c>
      <c r="F8381" s="9" t="s">
        <v>8</v>
      </c>
      <c r="G8381" s="10"/>
      <c r="H8381" s="9" t="s">
        <v>3744</v>
      </c>
      <c r="I8381" s="10"/>
      <c r="J8381" s="10"/>
      <c r="K8381" s="10"/>
      <c r="L8381" s="10"/>
      <c r="M8381" s="10"/>
      <c r="N8381" s="10"/>
      <c r="O8381" s="10"/>
      <c r="P8381" s="10"/>
      <c r="Q8381" s="10"/>
      <c r="R8381" s="10"/>
      <c r="S8381" s="10"/>
      <c r="T8381" s="10"/>
      <c r="U8381" s="10"/>
      <c r="V8381" s="10"/>
      <c r="W8381" s="10"/>
      <c r="X8381" s="10"/>
    </row>
    <row r="8382" spans="1:24" hidden="1" x14ac:dyDescent="0.2">
      <c r="A8382" s="3">
        <v>45930</v>
      </c>
      <c r="B8382" s="9">
        <v>-13.45</v>
      </c>
      <c r="C8382" s="9" t="s">
        <v>27</v>
      </c>
      <c r="D8382" s="9" t="s">
        <v>28</v>
      </c>
      <c r="E8382" s="9" t="s">
        <v>79</v>
      </c>
      <c r="F8382" s="9" t="s">
        <v>8</v>
      </c>
      <c r="G8382" s="10"/>
      <c r="H8382" s="9" t="s">
        <v>3744</v>
      </c>
      <c r="I8382" s="10"/>
      <c r="J8382" s="10"/>
      <c r="K8382" s="10"/>
      <c r="L8382" s="10"/>
      <c r="M8382" s="10"/>
      <c r="N8382" s="10"/>
      <c r="O8382" s="10"/>
      <c r="P8382" s="10"/>
      <c r="Q8382" s="10"/>
      <c r="R8382" s="10"/>
      <c r="S8382" s="10"/>
      <c r="T8382" s="10"/>
      <c r="U8382" s="10"/>
      <c r="V8382" s="10"/>
      <c r="W8382" s="10"/>
      <c r="X8382" s="10"/>
    </row>
    <row r="8383" spans="1:24" hidden="1" x14ac:dyDescent="0.2">
      <c r="A8383" s="3">
        <v>45930</v>
      </c>
      <c r="B8383" s="9">
        <v>-63.96</v>
      </c>
      <c r="C8383" s="9" t="s">
        <v>27</v>
      </c>
      <c r="D8383" s="9" t="s">
        <v>28</v>
      </c>
      <c r="E8383" s="9" t="s">
        <v>79</v>
      </c>
      <c r="F8383" s="9" t="s">
        <v>8</v>
      </c>
      <c r="G8383" s="10"/>
      <c r="H8383" s="9" t="s">
        <v>3744</v>
      </c>
      <c r="I8383" s="10"/>
      <c r="J8383" s="10"/>
      <c r="K8383" s="10"/>
      <c r="L8383" s="10"/>
      <c r="M8383" s="10"/>
      <c r="N8383" s="10"/>
      <c r="O8383" s="10"/>
      <c r="P8383" s="10"/>
      <c r="Q8383" s="10"/>
      <c r="R8383" s="10"/>
      <c r="S8383" s="10"/>
      <c r="T8383" s="10"/>
      <c r="U8383" s="10"/>
      <c r="V8383" s="10"/>
      <c r="W8383" s="10"/>
      <c r="X8383" s="10"/>
    </row>
    <row r="8384" spans="1:24" hidden="1" x14ac:dyDescent="0.2">
      <c r="A8384" s="3">
        <v>45931</v>
      </c>
      <c r="B8384" s="9">
        <v>-24.5</v>
      </c>
      <c r="C8384" s="9" t="s">
        <v>27</v>
      </c>
      <c r="D8384" s="9" t="s">
        <v>28</v>
      </c>
      <c r="E8384" s="9" t="s">
        <v>79</v>
      </c>
      <c r="F8384" s="9" t="s">
        <v>8</v>
      </c>
      <c r="G8384" s="10"/>
      <c r="H8384" s="9" t="s">
        <v>3744</v>
      </c>
      <c r="I8384" s="10"/>
      <c r="J8384" s="10"/>
      <c r="K8384" s="10"/>
      <c r="L8384" s="10"/>
      <c r="M8384" s="10"/>
      <c r="N8384" s="10"/>
      <c r="O8384" s="10"/>
      <c r="P8384" s="10"/>
      <c r="Q8384" s="10"/>
      <c r="R8384" s="10"/>
      <c r="S8384" s="10"/>
      <c r="T8384" s="10"/>
      <c r="U8384" s="10"/>
      <c r="V8384" s="10"/>
      <c r="W8384" s="10"/>
      <c r="X8384" s="10"/>
    </row>
    <row r="8385" spans="1:24" hidden="1" x14ac:dyDescent="0.2">
      <c r="A8385" s="3">
        <v>45933</v>
      </c>
      <c r="B8385" s="9">
        <v>-128.31</v>
      </c>
      <c r="C8385" s="9" t="s">
        <v>27</v>
      </c>
      <c r="D8385" s="9" t="s">
        <v>28</v>
      </c>
      <c r="E8385" s="9" t="s">
        <v>79</v>
      </c>
      <c r="F8385" s="9" t="s">
        <v>8</v>
      </c>
      <c r="G8385" s="10"/>
      <c r="H8385" s="9" t="s">
        <v>3744</v>
      </c>
      <c r="I8385" s="10"/>
      <c r="J8385" s="10"/>
      <c r="K8385" s="10"/>
      <c r="L8385" s="10"/>
      <c r="M8385" s="10"/>
      <c r="N8385" s="10"/>
      <c r="O8385" s="10"/>
      <c r="P8385" s="10"/>
      <c r="Q8385" s="10"/>
      <c r="R8385" s="10"/>
      <c r="S8385" s="10"/>
      <c r="T8385" s="10"/>
      <c r="U8385" s="10"/>
      <c r="V8385" s="10"/>
      <c r="W8385" s="10"/>
      <c r="X8385" s="10"/>
    </row>
    <row r="8386" spans="1:24" hidden="1" x14ac:dyDescent="0.2">
      <c r="A8386" s="3">
        <v>45936</v>
      </c>
      <c r="B8386" s="9">
        <v>-37.950000000000003</v>
      </c>
      <c r="C8386" s="9" t="s">
        <v>27</v>
      </c>
      <c r="D8386" s="9" t="s">
        <v>28</v>
      </c>
      <c r="E8386" s="9" t="s">
        <v>79</v>
      </c>
      <c r="F8386" s="9" t="s">
        <v>8</v>
      </c>
      <c r="G8386" s="10"/>
      <c r="H8386" s="9" t="s">
        <v>3744</v>
      </c>
      <c r="I8386" s="10"/>
      <c r="J8386" s="10"/>
      <c r="K8386" s="10"/>
      <c r="L8386" s="10"/>
      <c r="M8386" s="10"/>
      <c r="N8386" s="10"/>
      <c r="O8386" s="10"/>
      <c r="P8386" s="10"/>
      <c r="Q8386" s="10"/>
      <c r="R8386" s="10"/>
      <c r="S8386" s="10"/>
      <c r="T8386" s="10"/>
      <c r="U8386" s="10"/>
      <c r="V8386" s="10"/>
      <c r="W8386" s="10"/>
      <c r="X8386" s="10"/>
    </row>
    <row r="8387" spans="1:24" hidden="1" x14ac:dyDescent="0.2">
      <c r="A8387" s="3">
        <v>45936</v>
      </c>
      <c r="B8387" s="9">
        <v>-81.510000000000005</v>
      </c>
      <c r="C8387" s="9" t="s">
        <v>27</v>
      </c>
      <c r="D8387" s="9" t="s">
        <v>28</v>
      </c>
      <c r="E8387" s="9" t="s">
        <v>79</v>
      </c>
      <c r="F8387" s="9" t="s">
        <v>8</v>
      </c>
      <c r="G8387" s="10"/>
      <c r="H8387" s="9" t="s">
        <v>3744</v>
      </c>
      <c r="I8387" s="10"/>
      <c r="J8387" s="10"/>
      <c r="K8387" s="10"/>
      <c r="L8387" s="10"/>
      <c r="M8387" s="10"/>
      <c r="N8387" s="10"/>
      <c r="O8387" s="10"/>
      <c r="P8387" s="10"/>
      <c r="Q8387" s="10"/>
      <c r="R8387" s="10"/>
      <c r="S8387" s="10"/>
      <c r="T8387" s="10"/>
      <c r="U8387" s="10"/>
      <c r="V8387" s="10"/>
      <c r="W8387" s="10"/>
      <c r="X8387" s="10"/>
    </row>
    <row r="8388" spans="1:24" hidden="1" x14ac:dyDescent="0.2">
      <c r="A8388" s="3">
        <v>45936</v>
      </c>
      <c r="B8388" s="9">
        <v>-174.85</v>
      </c>
      <c r="C8388" s="9" t="s">
        <v>27</v>
      </c>
      <c r="D8388" s="9" t="s">
        <v>28</v>
      </c>
      <c r="E8388" s="9" t="s">
        <v>79</v>
      </c>
      <c r="F8388" s="9" t="s">
        <v>8</v>
      </c>
      <c r="G8388" s="10"/>
      <c r="H8388" s="9" t="s">
        <v>3744</v>
      </c>
      <c r="I8388" s="10"/>
      <c r="J8388" s="10"/>
      <c r="K8388" s="10"/>
      <c r="L8388" s="10"/>
      <c r="M8388" s="10"/>
      <c r="N8388" s="10"/>
      <c r="O8388" s="10"/>
      <c r="P8388" s="10"/>
      <c r="Q8388" s="10"/>
      <c r="R8388" s="10"/>
      <c r="S8388" s="10"/>
      <c r="T8388" s="10"/>
      <c r="U8388" s="10"/>
      <c r="V8388" s="10"/>
      <c r="W8388" s="10"/>
      <c r="X8388" s="10"/>
    </row>
    <row r="8389" spans="1:24" hidden="1" x14ac:dyDescent="0.2">
      <c r="A8389" s="3">
        <v>45937</v>
      </c>
      <c r="B8389" s="9">
        <v>-33.9</v>
      </c>
      <c r="C8389" s="9" t="s">
        <v>27</v>
      </c>
      <c r="D8389" s="9" t="s">
        <v>28</v>
      </c>
      <c r="E8389" s="9" t="s">
        <v>79</v>
      </c>
      <c r="F8389" s="9" t="s">
        <v>8</v>
      </c>
      <c r="G8389" s="10"/>
      <c r="H8389" s="9" t="s">
        <v>3744</v>
      </c>
      <c r="I8389" s="10"/>
      <c r="J8389" s="10"/>
      <c r="K8389" s="10"/>
      <c r="L8389" s="10"/>
      <c r="M8389" s="10"/>
      <c r="N8389" s="10"/>
      <c r="O8389" s="10"/>
      <c r="P8389" s="10"/>
      <c r="Q8389" s="10"/>
      <c r="R8389" s="10"/>
      <c r="S8389" s="10"/>
      <c r="T8389" s="10"/>
      <c r="U8389" s="10"/>
      <c r="V8389" s="10"/>
      <c r="W8389" s="10"/>
      <c r="X8389" s="10"/>
    </row>
    <row r="8390" spans="1:24" hidden="1" x14ac:dyDescent="0.2">
      <c r="A8390" s="3">
        <v>45938</v>
      </c>
      <c r="B8390" s="9">
        <v>-120.31</v>
      </c>
      <c r="C8390" s="9" t="s">
        <v>27</v>
      </c>
      <c r="D8390" s="9" t="s">
        <v>28</v>
      </c>
      <c r="E8390" s="9" t="s">
        <v>79</v>
      </c>
      <c r="F8390" s="9" t="s">
        <v>8</v>
      </c>
      <c r="G8390" s="10"/>
      <c r="H8390" s="9" t="s">
        <v>3744</v>
      </c>
      <c r="I8390" s="10"/>
      <c r="J8390" s="10"/>
      <c r="K8390" s="10"/>
      <c r="L8390" s="10"/>
      <c r="M8390" s="10"/>
      <c r="N8390" s="10"/>
      <c r="O8390" s="10"/>
      <c r="P8390" s="10"/>
      <c r="Q8390" s="10"/>
      <c r="R8390" s="10"/>
      <c r="S8390" s="10"/>
      <c r="T8390" s="10"/>
      <c r="U8390" s="10"/>
      <c r="V8390" s="10"/>
      <c r="W8390" s="10"/>
      <c r="X8390" s="10"/>
    </row>
    <row r="8391" spans="1:24" hidden="1" x14ac:dyDescent="0.2">
      <c r="A8391" s="3">
        <v>45939</v>
      </c>
      <c r="B8391" s="9">
        <v>-45.6</v>
      </c>
      <c r="C8391" s="9" t="s">
        <v>27</v>
      </c>
      <c r="D8391" s="9" t="s">
        <v>28</v>
      </c>
      <c r="E8391" s="9" t="s">
        <v>79</v>
      </c>
      <c r="F8391" s="9" t="s">
        <v>8</v>
      </c>
      <c r="G8391" s="10"/>
      <c r="H8391" s="9" t="s">
        <v>3744</v>
      </c>
      <c r="I8391" s="10"/>
      <c r="J8391" s="10"/>
      <c r="K8391" s="10"/>
      <c r="L8391" s="10"/>
      <c r="M8391" s="10"/>
      <c r="N8391" s="10"/>
      <c r="O8391" s="10"/>
      <c r="P8391" s="10"/>
      <c r="Q8391" s="10"/>
      <c r="R8391" s="10"/>
      <c r="S8391" s="10"/>
      <c r="T8391" s="10"/>
      <c r="U8391" s="10"/>
      <c r="V8391" s="10"/>
      <c r="W8391" s="10"/>
      <c r="X8391" s="10"/>
    </row>
    <row r="8392" spans="1:24" hidden="1" x14ac:dyDescent="0.2">
      <c r="A8392" s="3">
        <v>45425</v>
      </c>
      <c r="B8392" s="9">
        <v>-15.21</v>
      </c>
      <c r="C8392" s="9" t="s">
        <v>27</v>
      </c>
      <c r="D8392" s="9" t="s">
        <v>28</v>
      </c>
      <c r="E8392" s="9" t="s">
        <v>2168</v>
      </c>
      <c r="F8392" s="9" t="s">
        <v>5538</v>
      </c>
      <c r="G8392" s="9" t="s">
        <v>5543</v>
      </c>
      <c r="H8392" s="10" t="s">
        <v>5996</v>
      </c>
      <c r="I8392" s="10"/>
      <c r="J8392" s="10"/>
      <c r="K8392" s="10"/>
      <c r="L8392" s="10"/>
      <c r="M8392" s="10"/>
      <c r="N8392" s="10"/>
      <c r="O8392" s="10"/>
      <c r="P8392" s="10"/>
      <c r="Q8392" s="10"/>
      <c r="R8392" s="10"/>
      <c r="S8392" s="10"/>
      <c r="T8392" s="10"/>
      <c r="U8392" s="10"/>
      <c r="V8392" s="10"/>
      <c r="W8392" s="10"/>
      <c r="X8392" s="10"/>
    </row>
    <row r="8393" spans="1:24" hidden="1" x14ac:dyDescent="0.2">
      <c r="A8393" s="3">
        <v>45428</v>
      </c>
      <c r="B8393" s="9">
        <v>-39.549999999999997</v>
      </c>
      <c r="C8393" s="9" t="s">
        <v>27</v>
      </c>
      <c r="D8393" s="9" t="s">
        <v>28</v>
      </c>
      <c r="E8393" s="9" t="s">
        <v>2168</v>
      </c>
      <c r="F8393" s="9" t="s">
        <v>5538</v>
      </c>
      <c r="G8393" s="9" t="s">
        <v>5543</v>
      </c>
      <c r="H8393" s="10" t="s">
        <v>5996</v>
      </c>
      <c r="I8393" s="10"/>
      <c r="J8393" s="10"/>
      <c r="K8393" s="10"/>
      <c r="L8393" s="10"/>
      <c r="M8393" s="10"/>
      <c r="N8393" s="10"/>
      <c r="O8393" s="10"/>
      <c r="P8393" s="10"/>
      <c r="Q8393" s="10"/>
      <c r="R8393" s="10"/>
      <c r="S8393" s="10"/>
      <c r="T8393" s="10"/>
      <c r="U8393" s="10"/>
      <c r="V8393" s="10"/>
      <c r="W8393" s="10"/>
      <c r="X8393" s="10"/>
    </row>
    <row r="8394" spans="1:24" hidden="1" x14ac:dyDescent="0.2">
      <c r="A8394" s="3">
        <v>45428</v>
      </c>
      <c r="B8394" s="9">
        <v>-20.28</v>
      </c>
      <c r="C8394" s="9" t="s">
        <v>27</v>
      </c>
      <c r="D8394" s="9" t="s">
        <v>28</v>
      </c>
      <c r="E8394" s="9" t="s">
        <v>2168</v>
      </c>
      <c r="F8394" s="9" t="s">
        <v>5538</v>
      </c>
      <c r="G8394" s="9" t="s">
        <v>5543</v>
      </c>
      <c r="H8394" s="10" t="s">
        <v>5996</v>
      </c>
      <c r="I8394" s="10"/>
      <c r="J8394" s="10"/>
      <c r="K8394" s="10"/>
      <c r="L8394" s="10"/>
      <c r="M8394" s="10"/>
      <c r="N8394" s="10"/>
      <c r="O8394" s="10"/>
      <c r="P8394" s="10"/>
      <c r="Q8394" s="10"/>
      <c r="R8394" s="10"/>
      <c r="S8394" s="10"/>
      <c r="T8394" s="10"/>
      <c r="U8394" s="10"/>
      <c r="V8394" s="10"/>
      <c r="W8394" s="10"/>
      <c r="X8394" s="10"/>
    </row>
    <row r="8395" spans="1:24" hidden="1" x14ac:dyDescent="0.2">
      <c r="A8395" s="3">
        <v>45505</v>
      </c>
      <c r="B8395" s="9">
        <v>-16.2</v>
      </c>
      <c r="C8395" s="9" t="s">
        <v>27</v>
      </c>
      <c r="D8395" s="9" t="s">
        <v>28</v>
      </c>
      <c r="E8395" s="9" t="s">
        <v>2503</v>
      </c>
      <c r="F8395" s="9" t="s">
        <v>5538</v>
      </c>
      <c r="G8395" s="9" t="s">
        <v>5543</v>
      </c>
      <c r="H8395" s="10" t="s">
        <v>5576</v>
      </c>
      <c r="I8395" s="10"/>
      <c r="J8395" s="10"/>
      <c r="K8395" s="10"/>
      <c r="L8395" s="10"/>
      <c r="M8395" s="10"/>
      <c r="N8395" s="10"/>
      <c r="O8395" s="10"/>
      <c r="P8395" s="10"/>
      <c r="Q8395" s="10"/>
      <c r="R8395" s="10"/>
      <c r="S8395" s="10"/>
      <c r="T8395" s="10"/>
      <c r="U8395" s="10"/>
      <c r="V8395" s="10"/>
      <c r="W8395" s="10"/>
      <c r="X8395" s="10"/>
    </row>
    <row r="8396" spans="1:24" hidden="1" x14ac:dyDescent="0.2">
      <c r="A8396" s="3">
        <v>45667</v>
      </c>
      <c r="B8396" s="9">
        <v>-151.72</v>
      </c>
      <c r="C8396" s="9" t="s">
        <v>27</v>
      </c>
      <c r="D8396" s="9" t="s">
        <v>28</v>
      </c>
      <c r="E8396" s="9" t="s">
        <v>3342</v>
      </c>
      <c r="F8396" s="9" t="s">
        <v>5538</v>
      </c>
      <c r="G8396" s="9" t="s">
        <v>5543</v>
      </c>
      <c r="H8396" s="10" t="s">
        <v>5992</v>
      </c>
      <c r="I8396" s="10"/>
      <c r="J8396" s="10"/>
      <c r="K8396" s="10"/>
      <c r="L8396" s="10"/>
      <c r="M8396" s="10"/>
      <c r="N8396" s="10"/>
      <c r="O8396" s="10"/>
      <c r="P8396" s="10"/>
      <c r="Q8396" s="10"/>
      <c r="R8396" s="10"/>
      <c r="S8396" s="10"/>
      <c r="T8396" s="10"/>
      <c r="U8396" s="10"/>
      <c r="V8396" s="10"/>
      <c r="W8396" s="10"/>
      <c r="X8396" s="10"/>
    </row>
    <row r="8397" spans="1:24" hidden="1" x14ac:dyDescent="0.2">
      <c r="A8397" s="3">
        <v>45496</v>
      </c>
      <c r="B8397" s="9">
        <v>-112.46</v>
      </c>
      <c r="C8397" s="9" t="s">
        <v>172</v>
      </c>
      <c r="D8397" s="9" t="s">
        <v>173</v>
      </c>
      <c r="E8397" s="9" t="s">
        <v>2453</v>
      </c>
      <c r="F8397" s="9" t="s">
        <v>16</v>
      </c>
      <c r="G8397" s="9" t="s">
        <v>3771</v>
      </c>
      <c r="H8397" s="10" t="s">
        <v>299</v>
      </c>
      <c r="I8397" s="10"/>
      <c r="J8397" s="10"/>
      <c r="K8397" s="10"/>
      <c r="L8397" s="10"/>
      <c r="M8397" s="10"/>
      <c r="N8397" s="10"/>
      <c r="O8397" s="10"/>
      <c r="P8397" s="10"/>
      <c r="Q8397" s="10"/>
      <c r="R8397" s="10"/>
      <c r="S8397" s="10"/>
      <c r="T8397" s="10"/>
      <c r="U8397" s="10"/>
      <c r="V8397" s="10"/>
      <c r="W8397" s="10"/>
      <c r="X8397" s="10"/>
    </row>
    <row r="8398" spans="1:24" hidden="1" x14ac:dyDescent="0.2">
      <c r="A8398" s="3">
        <v>45986</v>
      </c>
      <c r="B8398" s="9">
        <v>-19.78</v>
      </c>
      <c r="C8398" s="9" t="s">
        <v>172</v>
      </c>
      <c r="D8398" s="10"/>
      <c r="E8398" s="9" t="s">
        <v>5324</v>
      </c>
      <c r="F8398" s="9" t="s">
        <v>5538</v>
      </c>
      <c r="G8398" s="9" t="s">
        <v>5543</v>
      </c>
      <c r="H8398" s="10" t="s">
        <v>5994</v>
      </c>
      <c r="I8398" s="10"/>
      <c r="J8398" s="10"/>
      <c r="K8398" s="10"/>
      <c r="L8398" s="10"/>
      <c r="M8398" s="10"/>
      <c r="N8398" s="10"/>
      <c r="O8398" s="10"/>
      <c r="P8398" s="10"/>
      <c r="Q8398" s="10"/>
      <c r="R8398" s="10"/>
      <c r="S8398" s="10"/>
      <c r="T8398" s="10"/>
      <c r="U8398" s="10"/>
      <c r="V8398" s="10"/>
      <c r="W8398" s="10"/>
      <c r="X8398" s="10"/>
    </row>
    <row r="8399" spans="1:24" hidden="1" x14ac:dyDescent="0.2">
      <c r="A8399" s="3">
        <v>46008</v>
      </c>
      <c r="B8399" s="9">
        <v>-14.09</v>
      </c>
      <c r="C8399" s="9" t="s">
        <v>172</v>
      </c>
      <c r="D8399" s="10"/>
      <c r="E8399" s="9" t="s">
        <v>5418</v>
      </c>
      <c r="F8399" s="9" t="s">
        <v>5538</v>
      </c>
      <c r="G8399" s="9" t="s">
        <v>5543</v>
      </c>
      <c r="H8399" s="10" t="s">
        <v>5993</v>
      </c>
      <c r="I8399" s="10"/>
      <c r="J8399" s="10"/>
      <c r="K8399" s="10"/>
      <c r="L8399" s="10"/>
      <c r="M8399" s="10"/>
      <c r="N8399" s="10"/>
      <c r="O8399" s="10"/>
      <c r="P8399" s="10"/>
      <c r="Q8399" s="10"/>
      <c r="R8399" s="10"/>
      <c r="S8399" s="10"/>
      <c r="T8399" s="10"/>
      <c r="U8399" s="10"/>
      <c r="V8399" s="10"/>
      <c r="W8399" s="10"/>
      <c r="X8399" s="10"/>
    </row>
    <row r="8400" spans="1:24" hidden="1" x14ac:dyDescent="0.2">
      <c r="A8400" s="3">
        <v>45607</v>
      </c>
      <c r="B8400" s="9">
        <v>-20.3</v>
      </c>
      <c r="C8400" s="9" t="s">
        <v>27</v>
      </c>
      <c r="D8400" s="9" t="s">
        <v>28</v>
      </c>
      <c r="E8400" s="9" t="s">
        <v>3030</v>
      </c>
      <c r="F8400" s="9" t="s">
        <v>5538</v>
      </c>
      <c r="G8400" s="9" t="s">
        <v>5543</v>
      </c>
      <c r="H8400" s="9" t="s">
        <v>5897</v>
      </c>
      <c r="I8400" s="10"/>
      <c r="J8400" s="10"/>
      <c r="K8400" s="10"/>
      <c r="L8400" s="10"/>
      <c r="M8400" s="10"/>
      <c r="N8400" s="10"/>
      <c r="O8400" s="10"/>
      <c r="P8400" s="10"/>
      <c r="Q8400" s="10"/>
      <c r="R8400" s="10"/>
      <c r="S8400" s="10"/>
      <c r="T8400" s="10"/>
      <c r="U8400" s="10"/>
      <c r="V8400" s="10"/>
      <c r="W8400" s="10"/>
      <c r="X8400" s="10"/>
    </row>
    <row r="8401" spans="1:24" hidden="1" x14ac:dyDescent="0.2">
      <c r="A8401" s="3">
        <v>45677</v>
      </c>
      <c r="B8401" s="9">
        <v>-45.2</v>
      </c>
      <c r="C8401" s="9" t="s">
        <v>27</v>
      </c>
      <c r="D8401" s="9" t="s">
        <v>28</v>
      </c>
      <c r="E8401" s="9" t="s">
        <v>3377</v>
      </c>
      <c r="F8401" s="9" t="s">
        <v>5538</v>
      </c>
      <c r="G8401" s="9" t="s">
        <v>5543</v>
      </c>
      <c r="H8401" s="9" t="s">
        <v>5897</v>
      </c>
      <c r="I8401" s="10"/>
      <c r="J8401" s="10"/>
      <c r="K8401" s="10"/>
      <c r="L8401" s="10"/>
      <c r="M8401" s="10"/>
      <c r="N8401" s="10"/>
      <c r="O8401" s="10"/>
      <c r="P8401" s="10"/>
      <c r="Q8401" s="10"/>
      <c r="R8401" s="10"/>
      <c r="S8401" s="10"/>
      <c r="T8401" s="10"/>
      <c r="U8401" s="10"/>
      <c r="V8401" s="10"/>
      <c r="W8401" s="10"/>
      <c r="X8401" s="10"/>
    </row>
    <row r="8402" spans="1:24" hidden="1" x14ac:dyDescent="0.2">
      <c r="A8402" s="3">
        <v>45978</v>
      </c>
      <c r="B8402" s="9">
        <v>-8.5</v>
      </c>
      <c r="C8402" s="9" t="s">
        <v>27</v>
      </c>
      <c r="D8402" s="9" t="s">
        <v>28</v>
      </c>
      <c r="E8402" s="9" t="s">
        <v>2166</v>
      </c>
      <c r="F8402" s="9" t="s">
        <v>5538</v>
      </c>
      <c r="G8402" s="9" t="s">
        <v>5543</v>
      </c>
      <c r="H8402" s="9" t="s">
        <v>2167</v>
      </c>
      <c r="I8402" s="10"/>
      <c r="J8402" s="10"/>
      <c r="K8402" s="10"/>
      <c r="L8402" s="10"/>
      <c r="M8402" s="10"/>
      <c r="N8402" s="10"/>
      <c r="O8402" s="10"/>
      <c r="P8402" s="10"/>
      <c r="Q8402" s="10"/>
      <c r="R8402" s="10"/>
      <c r="S8402" s="10"/>
      <c r="T8402" s="10"/>
      <c r="U8402" s="10"/>
      <c r="V8402" s="10"/>
      <c r="W8402" s="10"/>
      <c r="X8402" s="10"/>
    </row>
    <row r="8403" spans="1:24" hidden="1" x14ac:dyDescent="0.2">
      <c r="A8403" s="3">
        <v>46001</v>
      </c>
      <c r="B8403" s="9">
        <v>-22.2</v>
      </c>
      <c r="C8403" s="9" t="s">
        <v>27</v>
      </c>
      <c r="D8403" s="9" t="s">
        <v>28</v>
      </c>
      <c r="E8403" s="9" t="s">
        <v>5217</v>
      </c>
      <c r="F8403" s="9" t="s">
        <v>84</v>
      </c>
      <c r="G8403" s="9" t="s">
        <v>648</v>
      </c>
      <c r="H8403" s="9" t="s">
        <v>5218</v>
      </c>
      <c r="I8403" s="10"/>
      <c r="J8403" s="10"/>
      <c r="K8403" s="10"/>
      <c r="L8403" s="10"/>
      <c r="M8403" s="10"/>
      <c r="N8403" s="10"/>
      <c r="O8403" s="10"/>
      <c r="P8403" s="10"/>
      <c r="Q8403" s="10"/>
      <c r="R8403" s="10"/>
      <c r="S8403" s="10"/>
      <c r="T8403" s="10"/>
      <c r="U8403" s="10"/>
      <c r="V8403" s="10"/>
      <c r="W8403" s="10"/>
      <c r="X8403" s="10"/>
    </row>
    <row r="8404" spans="1:24" hidden="1" x14ac:dyDescent="0.2">
      <c r="A8404" s="3">
        <v>45398</v>
      </c>
      <c r="B8404" s="9">
        <v>-20.58</v>
      </c>
      <c r="C8404" s="9" t="s">
        <v>27</v>
      </c>
      <c r="D8404" s="9" t="s">
        <v>28</v>
      </c>
      <c r="E8404" s="9" t="s">
        <v>1977</v>
      </c>
      <c r="F8404" s="9" t="s">
        <v>5538</v>
      </c>
      <c r="G8404" s="9" t="s">
        <v>5543</v>
      </c>
      <c r="H8404" s="9" t="s">
        <v>1978</v>
      </c>
      <c r="I8404" s="10"/>
      <c r="J8404" s="10"/>
      <c r="K8404" s="10"/>
      <c r="L8404" s="10"/>
      <c r="M8404" s="10"/>
      <c r="N8404" s="10"/>
      <c r="O8404" s="10"/>
      <c r="P8404" s="10"/>
      <c r="Q8404" s="10"/>
      <c r="R8404" s="10"/>
      <c r="S8404" s="10"/>
      <c r="T8404" s="10"/>
      <c r="U8404" s="10"/>
      <c r="V8404" s="10"/>
      <c r="W8404" s="10"/>
      <c r="X8404" s="10"/>
    </row>
    <row r="8405" spans="1:24" hidden="1" x14ac:dyDescent="0.2">
      <c r="A8405" s="3">
        <v>45461</v>
      </c>
      <c r="B8405" s="9">
        <v>-14.17</v>
      </c>
      <c r="C8405" s="9" t="s">
        <v>27</v>
      </c>
      <c r="D8405" s="9" t="s">
        <v>28</v>
      </c>
      <c r="E8405" s="9" t="s">
        <v>1977</v>
      </c>
      <c r="F8405" s="9" t="s">
        <v>5538</v>
      </c>
      <c r="G8405" s="9" t="s">
        <v>5543</v>
      </c>
      <c r="H8405" s="9" t="s">
        <v>1978</v>
      </c>
      <c r="I8405" s="10"/>
      <c r="J8405" s="10"/>
      <c r="K8405" s="10"/>
      <c r="L8405" s="10"/>
      <c r="M8405" s="10"/>
      <c r="N8405" s="10"/>
      <c r="O8405" s="10"/>
      <c r="P8405" s="10"/>
      <c r="Q8405" s="10"/>
      <c r="R8405" s="10"/>
      <c r="S8405" s="10"/>
      <c r="T8405" s="10"/>
      <c r="U8405" s="10"/>
      <c r="V8405" s="10"/>
      <c r="W8405" s="10"/>
      <c r="X8405" s="10"/>
    </row>
    <row r="8406" spans="1:24" hidden="1" x14ac:dyDescent="0.2">
      <c r="A8406" s="3">
        <v>45461</v>
      </c>
      <c r="B8406" s="9">
        <v>-10.65</v>
      </c>
      <c r="C8406" s="9" t="s">
        <v>27</v>
      </c>
      <c r="D8406" s="9" t="s">
        <v>28</v>
      </c>
      <c r="E8406" s="9" t="s">
        <v>1977</v>
      </c>
      <c r="F8406" s="9" t="s">
        <v>5538</v>
      </c>
      <c r="G8406" s="9" t="s">
        <v>5543</v>
      </c>
      <c r="H8406" s="9" t="s">
        <v>1978</v>
      </c>
      <c r="I8406" s="10"/>
      <c r="J8406" s="10"/>
      <c r="K8406" s="10"/>
      <c r="L8406" s="10"/>
      <c r="M8406" s="10"/>
      <c r="N8406" s="10"/>
      <c r="O8406" s="10"/>
      <c r="P8406" s="10"/>
      <c r="Q8406" s="10"/>
      <c r="R8406" s="10"/>
      <c r="S8406" s="10"/>
      <c r="T8406" s="10"/>
      <c r="U8406" s="10"/>
      <c r="V8406" s="10"/>
      <c r="W8406" s="10"/>
      <c r="X8406" s="10"/>
    </row>
    <row r="8407" spans="1:24" hidden="1" x14ac:dyDescent="0.2">
      <c r="A8407" s="3">
        <v>45575</v>
      </c>
      <c r="B8407" s="9">
        <v>-21.45</v>
      </c>
      <c r="C8407" s="9" t="s">
        <v>27</v>
      </c>
      <c r="D8407" s="9" t="s">
        <v>28</v>
      </c>
      <c r="E8407" s="9" t="s">
        <v>1977</v>
      </c>
      <c r="F8407" s="9" t="s">
        <v>5538</v>
      </c>
      <c r="G8407" s="9" t="s">
        <v>5543</v>
      </c>
      <c r="H8407" s="9" t="s">
        <v>1978</v>
      </c>
      <c r="I8407" s="10"/>
      <c r="J8407" s="10"/>
      <c r="K8407" s="10"/>
      <c r="L8407" s="10"/>
      <c r="M8407" s="10"/>
      <c r="N8407" s="10"/>
      <c r="O8407" s="10"/>
      <c r="P8407" s="10"/>
      <c r="Q8407" s="10"/>
      <c r="R8407" s="10"/>
      <c r="S8407" s="10"/>
      <c r="T8407" s="10"/>
      <c r="U8407" s="10"/>
      <c r="V8407" s="10"/>
      <c r="W8407" s="10"/>
      <c r="X8407" s="10"/>
    </row>
    <row r="8408" spans="1:24" hidden="1" x14ac:dyDescent="0.2">
      <c r="A8408" s="3">
        <v>45601</v>
      </c>
      <c r="B8408" s="9">
        <v>-18.7</v>
      </c>
      <c r="C8408" s="9" t="s">
        <v>27</v>
      </c>
      <c r="D8408" s="9" t="s">
        <v>28</v>
      </c>
      <c r="E8408" s="9" t="s">
        <v>1977</v>
      </c>
      <c r="F8408" s="9" t="s">
        <v>5538</v>
      </c>
      <c r="G8408" s="9" t="s">
        <v>5543</v>
      </c>
      <c r="H8408" s="9" t="s">
        <v>1978</v>
      </c>
      <c r="I8408" s="10"/>
      <c r="J8408" s="10"/>
      <c r="K8408" s="10"/>
      <c r="L8408" s="10"/>
      <c r="M8408" s="10"/>
      <c r="N8408" s="10"/>
      <c r="O8408" s="10"/>
      <c r="P8408" s="10"/>
      <c r="Q8408" s="10"/>
      <c r="R8408" s="10"/>
      <c r="S8408" s="10"/>
      <c r="T8408" s="10"/>
      <c r="U8408" s="10"/>
      <c r="V8408" s="10"/>
      <c r="W8408" s="10"/>
      <c r="X8408" s="10"/>
    </row>
    <row r="8409" spans="1:24" hidden="1" x14ac:dyDescent="0.2">
      <c r="A8409" s="3">
        <v>45602</v>
      </c>
      <c r="B8409" s="9">
        <v>-11.25</v>
      </c>
      <c r="C8409" s="9" t="s">
        <v>27</v>
      </c>
      <c r="D8409" s="9" t="s">
        <v>28</v>
      </c>
      <c r="E8409" s="9" t="s">
        <v>1977</v>
      </c>
      <c r="F8409" s="9" t="s">
        <v>5538</v>
      </c>
      <c r="G8409" s="9" t="s">
        <v>5543</v>
      </c>
      <c r="H8409" s="9" t="s">
        <v>1978</v>
      </c>
      <c r="I8409" s="10"/>
      <c r="J8409" s="10"/>
      <c r="K8409" s="10"/>
      <c r="L8409" s="10"/>
      <c r="M8409" s="10"/>
      <c r="N8409" s="10"/>
      <c r="O8409" s="10"/>
      <c r="P8409" s="10"/>
      <c r="Q8409" s="10"/>
      <c r="R8409" s="10"/>
      <c r="S8409" s="10"/>
      <c r="T8409" s="10"/>
      <c r="U8409" s="10"/>
      <c r="V8409" s="10"/>
      <c r="W8409" s="10"/>
      <c r="X8409" s="10"/>
    </row>
    <row r="8410" spans="1:24" hidden="1" x14ac:dyDescent="0.2">
      <c r="A8410" s="3">
        <v>45615</v>
      </c>
      <c r="B8410" s="9">
        <v>-14.42</v>
      </c>
      <c r="C8410" s="9" t="s">
        <v>27</v>
      </c>
      <c r="D8410" s="9" t="s">
        <v>28</v>
      </c>
      <c r="E8410" s="9" t="s">
        <v>1977</v>
      </c>
      <c r="F8410" s="9" t="s">
        <v>5538</v>
      </c>
      <c r="G8410" s="9" t="s">
        <v>5543</v>
      </c>
      <c r="H8410" s="9" t="s">
        <v>1978</v>
      </c>
      <c r="I8410" s="10"/>
      <c r="J8410" s="10"/>
      <c r="K8410" s="10"/>
      <c r="L8410" s="10"/>
      <c r="M8410" s="10"/>
      <c r="N8410" s="10"/>
      <c r="O8410" s="10"/>
      <c r="P8410" s="10"/>
      <c r="Q8410" s="10"/>
      <c r="R8410" s="10"/>
      <c r="S8410" s="10"/>
      <c r="T8410" s="10"/>
      <c r="U8410" s="10"/>
      <c r="V8410" s="10"/>
      <c r="W8410" s="10"/>
      <c r="X8410" s="10"/>
    </row>
    <row r="8411" spans="1:24" hidden="1" x14ac:dyDescent="0.2">
      <c r="A8411" s="3">
        <v>45680</v>
      </c>
      <c r="B8411" s="9">
        <v>-16.309999999999999</v>
      </c>
      <c r="C8411" s="9" t="s">
        <v>27</v>
      </c>
      <c r="D8411" s="9" t="s">
        <v>28</v>
      </c>
      <c r="E8411" s="9" t="s">
        <v>3395</v>
      </c>
      <c r="F8411" s="9" t="s">
        <v>5538</v>
      </c>
      <c r="G8411" s="9" t="s">
        <v>5543</v>
      </c>
      <c r="H8411" s="9" t="s">
        <v>3396</v>
      </c>
      <c r="I8411" s="10"/>
      <c r="J8411" s="10"/>
      <c r="K8411" s="10"/>
      <c r="L8411" s="10"/>
      <c r="M8411" s="10"/>
      <c r="N8411" s="10"/>
      <c r="O8411" s="10"/>
      <c r="P8411" s="10"/>
      <c r="Q8411" s="10"/>
      <c r="R8411" s="10"/>
      <c r="S8411" s="10"/>
      <c r="T8411" s="10"/>
      <c r="U8411" s="10"/>
      <c r="V8411" s="10"/>
      <c r="W8411" s="10"/>
      <c r="X8411" s="10"/>
    </row>
    <row r="8412" spans="1:24" hidden="1" x14ac:dyDescent="0.2">
      <c r="A8412" s="3">
        <v>45925</v>
      </c>
      <c r="B8412" s="9">
        <v>-15.11</v>
      </c>
      <c r="C8412" s="9" t="s">
        <v>27</v>
      </c>
      <c r="D8412" s="9" t="s">
        <v>28</v>
      </c>
      <c r="E8412" s="9" t="s">
        <v>4801</v>
      </c>
      <c r="F8412" s="9" t="s">
        <v>5538</v>
      </c>
      <c r="G8412" s="9" t="s">
        <v>5543</v>
      </c>
      <c r="H8412" s="9" t="s">
        <v>4802</v>
      </c>
      <c r="I8412" s="10"/>
      <c r="J8412" s="10"/>
      <c r="K8412" s="10"/>
      <c r="L8412" s="10"/>
      <c r="M8412" s="10"/>
      <c r="N8412" s="10"/>
      <c r="O8412" s="10"/>
      <c r="P8412" s="10"/>
      <c r="Q8412" s="10"/>
      <c r="R8412" s="10"/>
      <c r="S8412" s="10"/>
      <c r="T8412" s="10"/>
      <c r="U8412" s="10"/>
      <c r="V8412" s="10"/>
      <c r="W8412" s="10"/>
      <c r="X8412" s="10"/>
    </row>
    <row r="8413" spans="1:24" hidden="1" x14ac:dyDescent="0.2">
      <c r="A8413" s="3">
        <v>45691</v>
      </c>
      <c r="B8413" s="9">
        <v>-9.4700000000000006</v>
      </c>
      <c r="C8413" s="9" t="s">
        <v>27</v>
      </c>
      <c r="D8413" s="9" t="s">
        <v>28</v>
      </c>
      <c r="E8413" s="9" t="s">
        <v>3445</v>
      </c>
      <c r="F8413" s="9" t="s">
        <v>5538</v>
      </c>
      <c r="G8413" s="9" t="s">
        <v>5543</v>
      </c>
      <c r="H8413" s="9" t="s">
        <v>1978</v>
      </c>
      <c r="I8413" s="10"/>
      <c r="J8413" s="10"/>
      <c r="K8413" s="10"/>
      <c r="L8413" s="10"/>
      <c r="M8413" s="10"/>
      <c r="N8413" s="10"/>
      <c r="O8413" s="10"/>
      <c r="P8413" s="10"/>
      <c r="Q8413" s="10"/>
      <c r="R8413" s="10"/>
      <c r="S8413" s="10"/>
      <c r="T8413" s="10"/>
      <c r="U8413" s="10"/>
      <c r="V8413" s="10"/>
      <c r="W8413" s="10"/>
      <c r="X8413" s="10"/>
    </row>
    <row r="8414" spans="1:24" hidden="1" x14ac:dyDescent="0.2">
      <c r="A8414" s="3">
        <v>45895</v>
      </c>
      <c r="B8414" s="9">
        <v>-25.58</v>
      </c>
      <c r="C8414" s="9" t="s">
        <v>172</v>
      </c>
      <c r="D8414" s="10"/>
      <c r="E8414" s="9" t="s">
        <v>4589</v>
      </c>
      <c r="F8414" s="9" t="s">
        <v>5538</v>
      </c>
      <c r="G8414" s="9" t="s">
        <v>5543</v>
      </c>
      <c r="H8414" s="9" t="s">
        <v>4045</v>
      </c>
      <c r="I8414" s="10"/>
      <c r="J8414" s="10"/>
      <c r="K8414" s="10"/>
      <c r="L8414" s="10"/>
      <c r="M8414" s="10"/>
      <c r="N8414" s="10"/>
      <c r="O8414" s="10"/>
      <c r="P8414" s="10"/>
      <c r="Q8414" s="10"/>
      <c r="R8414" s="10"/>
      <c r="S8414" s="10"/>
      <c r="T8414" s="10"/>
      <c r="U8414" s="10"/>
      <c r="V8414" s="10"/>
      <c r="W8414" s="10"/>
      <c r="X8414" s="10"/>
    </row>
    <row r="8415" spans="1:24" hidden="1" x14ac:dyDescent="0.2">
      <c r="A8415" s="3">
        <v>45839</v>
      </c>
      <c r="B8415" s="9">
        <v>-41.52</v>
      </c>
      <c r="C8415" s="9" t="s">
        <v>172</v>
      </c>
      <c r="D8415" s="10"/>
      <c r="E8415" s="9" t="s">
        <v>4235</v>
      </c>
      <c r="F8415" s="9" t="s">
        <v>5538</v>
      </c>
      <c r="G8415" s="9" t="s">
        <v>5543</v>
      </c>
      <c r="H8415" s="9" t="s">
        <v>4045</v>
      </c>
      <c r="I8415" s="10"/>
      <c r="J8415" s="10"/>
      <c r="K8415" s="10"/>
      <c r="L8415" s="10"/>
      <c r="M8415" s="10"/>
      <c r="N8415" s="10"/>
      <c r="O8415" s="10"/>
      <c r="P8415" s="10"/>
      <c r="Q8415" s="10"/>
      <c r="R8415" s="10"/>
      <c r="S8415" s="10"/>
      <c r="T8415" s="10"/>
      <c r="U8415" s="10"/>
      <c r="V8415" s="10"/>
      <c r="W8415" s="10"/>
      <c r="X8415" s="10"/>
    </row>
    <row r="8416" spans="1:24" hidden="1" x14ac:dyDescent="0.2">
      <c r="A8416" s="3">
        <v>45808</v>
      </c>
      <c r="B8416" s="9">
        <v>-12.55</v>
      </c>
      <c r="C8416" s="9" t="s">
        <v>172</v>
      </c>
      <c r="D8416" s="10"/>
      <c r="E8416" s="9" t="s">
        <v>4044</v>
      </c>
      <c r="F8416" s="9" t="s">
        <v>5538</v>
      </c>
      <c r="G8416" s="9" t="s">
        <v>5543</v>
      </c>
      <c r="H8416" s="9" t="s">
        <v>4045</v>
      </c>
      <c r="I8416" s="10"/>
      <c r="J8416" s="10"/>
      <c r="K8416" s="10"/>
      <c r="L8416" s="10"/>
      <c r="M8416" s="10"/>
      <c r="N8416" s="10"/>
      <c r="O8416" s="10"/>
      <c r="P8416" s="10"/>
      <c r="Q8416" s="10"/>
      <c r="R8416" s="10"/>
      <c r="S8416" s="10"/>
      <c r="T8416" s="10"/>
      <c r="U8416" s="10"/>
      <c r="V8416" s="10"/>
      <c r="W8416" s="10"/>
      <c r="X8416" s="10"/>
    </row>
    <row r="8417" spans="1:24" hidden="1" x14ac:dyDescent="0.2">
      <c r="A8417" s="3">
        <v>45757</v>
      </c>
      <c r="B8417" s="9">
        <v>-20.2</v>
      </c>
      <c r="C8417" s="9" t="s">
        <v>27</v>
      </c>
      <c r="D8417" s="9" t="s">
        <v>28</v>
      </c>
      <c r="E8417" s="9" t="s">
        <v>3703</v>
      </c>
      <c r="F8417" s="9" t="s">
        <v>5538</v>
      </c>
      <c r="G8417" s="9" t="s">
        <v>5543</v>
      </c>
      <c r="H8417" s="9" t="s">
        <v>3704</v>
      </c>
      <c r="I8417" s="10"/>
      <c r="J8417" s="10"/>
      <c r="K8417" s="10"/>
      <c r="L8417" s="10"/>
      <c r="M8417" s="10"/>
      <c r="N8417" s="10"/>
      <c r="O8417" s="10"/>
      <c r="P8417" s="10"/>
      <c r="Q8417" s="10"/>
      <c r="R8417" s="10"/>
      <c r="S8417" s="10"/>
      <c r="T8417" s="10"/>
      <c r="U8417" s="10"/>
      <c r="V8417" s="10"/>
      <c r="W8417" s="10"/>
      <c r="X8417" s="10"/>
    </row>
    <row r="8418" spans="1:24" hidden="1" x14ac:dyDescent="0.2">
      <c r="A8418" s="3">
        <v>45299</v>
      </c>
      <c r="B8418" s="9">
        <v>-6.3</v>
      </c>
      <c r="C8418" s="9" t="s">
        <v>27</v>
      </c>
      <c r="D8418" s="9" t="s">
        <v>28</v>
      </c>
      <c r="E8418" s="9" t="s">
        <v>720</v>
      </c>
      <c r="F8418" s="9" t="s">
        <v>5538</v>
      </c>
      <c r="G8418" s="9" t="s">
        <v>5543</v>
      </c>
      <c r="H8418" s="9" t="s">
        <v>721</v>
      </c>
      <c r="I8418" s="10"/>
      <c r="J8418" s="10"/>
      <c r="K8418" s="10"/>
      <c r="L8418" s="10"/>
      <c r="M8418" s="10"/>
      <c r="N8418" s="10"/>
      <c r="O8418" s="10"/>
      <c r="P8418" s="10"/>
      <c r="Q8418" s="10"/>
      <c r="R8418" s="10"/>
      <c r="S8418" s="10"/>
      <c r="T8418" s="10"/>
      <c r="U8418" s="10"/>
      <c r="V8418" s="10"/>
      <c r="W8418" s="10"/>
      <c r="X8418" s="10"/>
    </row>
    <row r="8419" spans="1:24" hidden="1" x14ac:dyDescent="0.2">
      <c r="A8419" s="3">
        <v>45306</v>
      </c>
      <c r="B8419" s="9">
        <v>-6.5</v>
      </c>
      <c r="C8419" s="9" t="s">
        <v>27</v>
      </c>
      <c r="D8419" s="9" t="s">
        <v>28</v>
      </c>
      <c r="E8419" s="9" t="s">
        <v>720</v>
      </c>
      <c r="F8419" s="9" t="s">
        <v>5538</v>
      </c>
      <c r="G8419" s="9" t="s">
        <v>5543</v>
      </c>
      <c r="H8419" s="9" t="s">
        <v>721</v>
      </c>
      <c r="I8419" s="10"/>
      <c r="J8419" s="10"/>
      <c r="K8419" s="10"/>
      <c r="L8419" s="10"/>
      <c r="M8419" s="10"/>
      <c r="N8419" s="10"/>
      <c r="O8419" s="10"/>
      <c r="P8419" s="10"/>
      <c r="Q8419" s="10"/>
      <c r="R8419" s="10"/>
      <c r="S8419" s="10"/>
      <c r="T8419" s="10"/>
      <c r="U8419" s="10"/>
      <c r="V8419" s="10"/>
      <c r="W8419" s="10"/>
      <c r="X8419" s="10"/>
    </row>
    <row r="8420" spans="1:24" hidden="1" x14ac:dyDescent="0.2">
      <c r="A8420" s="3">
        <v>45359</v>
      </c>
      <c r="B8420" s="9">
        <v>-6.3</v>
      </c>
      <c r="C8420" s="9" t="s">
        <v>27</v>
      </c>
      <c r="D8420" s="9" t="s">
        <v>28</v>
      </c>
      <c r="E8420" s="9" t="s">
        <v>720</v>
      </c>
      <c r="F8420" s="9" t="s">
        <v>5538</v>
      </c>
      <c r="G8420" s="9" t="s">
        <v>5543</v>
      </c>
      <c r="H8420" s="9" t="s">
        <v>721</v>
      </c>
      <c r="I8420" s="10"/>
      <c r="J8420" s="10"/>
      <c r="K8420" s="10"/>
      <c r="L8420" s="10"/>
      <c r="M8420" s="10"/>
      <c r="N8420" s="10"/>
      <c r="O8420" s="10"/>
      <c r="P8420" s="10"/>
      <c r="Q8420" s="10"/>
      <c r="R8420" s="10"/>
      <c r="S8420" s="10"/>
      <c r="T8420" s="10"/>
      <c r="U8420" s="10"/>
      <c r="V8420" s="10"/>
      <c r="W8420" s="10"/>
      <c r="X8420" s="10"/>
    </row>
    <row r="8421" spans="1:24" hidden="1" x14ac:dyDescent="0.2">
      <c r="A8421" s="3">
        <v>45418</v>
      </c>
      <c r="B8421" s="9">
        <v>-6.3</v>
      </c>
      <c r="C8421" s="9" t="s">
        <v>27</v>
      </c>
      <c r="D8421" s="9" t="s">
        <v>28</v>
      </c>
      <c r="E8421" s="9" t="s">
        <v>720</v>
      </c>
      <c r="F8421" s="9" t="s">
        <v>5538</v>
      </c>
      <c r="G8421" s="9" t="s">
        <v>5543</v>
      </c>
      <c r="H8421" s="9" t="s">
        <v>721</v>
      </c>
      <c r="I8421" s="10"/>
      <c r="J8421" s="10"/>
      <c r="K8421" s="10"/>
      <c r="L8421" s="10"/>
      <c r="M8421" s="10"/>
      <c r="N8421" s="10"/>
      <c r="O8421" s="10"/>
      <c r="P8421" s="10"/>
      <c r="Q8421" s="10"/>
      <c r="R8421" s="10"/>
      <c r="S8421" s="10"/>
      <c r="T8421" s="10"/>
      <c r="U8421" s="10"/>
      <c r="V8421" s="10"/>
      <c r="W8421" s="10"/>
      <c r="X8421" s="10"/>
    </row>
    <row r="8422" spans="1:24" hidden="1" x14ac:dyDescent="0.2">
      <c r="A8422" s="3">
        <v>45453</v>
      </c>
      <c r="B8422" s="9">
        <v>-6.3</v>
      </c>
      <c r="C8422" s="9" t="s">
        <v>27</v>
      </c>
      <c r="D8422" s="9" t="s">
        <v>28</v>
      </c>
      <c r="E8422" s="9" t="s">
        <v>720</v>
      </c>
      <c r="F8422" s="9" t="s">
        <v>5538</v>
      </c>
      <c r="G8422" s="9" t="s">
        <v>5543</v>
      </c>
      <c r="H8422" s="9" t="s">
        <v>721</v>
      </c>
      <c r="I8422" s="10"/>
      <c r="J8422" s="10"/>
      <c r="K8422" s="10"/>
      <c r="L8422" s="10"/>
      <c r="M8422" s="10"/>
      <c r="N8422" s="10"/>
      <c r="O8422" s="10"/>
      <c r="P8422" s="10"/>
      <c r="Q8422" s="10"/>
      <c r="R8422" s="10"/>
      <c r="S8422" s="10"/>
      <c r="T8422" s="10"/>
      <c r="U8422" s="10"/>
      <c r="V8422" s="10"/>
      <c r="W8422" s="10"/>
      <c r="X8422" s="10"/>
    </row>
    <row r="8423" spans="1:24" hidden="1" x14ac:dyDescent="0.2">
      <c r="A8423" s="3">
        <v>45600</v>
      </c>
      <c r="B8423" s="9">
        <v>-7.37</v>
      </c>
      <c r="C8423" s="9" t="s">
        <v>27</v>
      </c>
      <c r="D8423" s="9" t="s">
        <v>28</v>
      </c>
      <c r="E8423" s="9" t="s">
        <v>720</v>
      </c>
      <c r="F8423" s="9" t="s">
        <v>5538</v>
      </c>
      <c r="G8423" s="9" t="s">
        <v>5543</v>
      </c>
      <c r="H8423" s="9" t="s">
        <v>721</v>
      </c>
      <c r="I8423" s="10"/>
      <c r="J8423" s="10"/>
      <c r="K8423" s="10"/>
      <c r="L8423" s="10"/>
      <c r="M8423" s="10"/>
      <c r="N8423" s="10"/>
      <c r="O8423" s="10"/>
      <c r="P8423" s="10"/>
      <c r="Q8423" s="10"/>
      <c r="R8423" s="10"/>
      <c r="S8423" s="10"/>
      <c r="T8423" s="10"/>
      <c r="U8423" s="10"/>
      <c r="V8423" s="10"/>
      <c r="W8423" s="10"/>
      <c r="X8423" s="10"/>
    </row>
    <row r="8424" spans="1:24" hidden="1" x14ac:dyDescent="0.2">
      <c r="A8424" s="3">
        <v>45978</v>
      </c>
      <c r="B8424" s="9">
        <v>-27.52</v>
      </c>
      <c r="C8424" s="9" t="s">
        <v>27</v>
      </c>
      <c r="D8424" s="9" t="s">
        <v>28</v>
      </c>
      <c r="E8424" s="9" t="s">
        <v>5267</v>
      </c>
      <c r="F8424" s="9" t="s">
        <v>5538</v>
      </c>
      <c r="G8424" s="9" t="s">
        <v>5543</v>
      </c>
      <c r="H8424" s="9" t="s">
        <v>5268</v>
      </c>
      <c r="I8424" s="10"/>
      <c r="J8424" s="10"/>
      <c r="K8424" s="10"/>
      <c r="L8424" s="10"/>
      <c r="M8424" s="10"/>
      <c r="N8424" s="10"/>
      <c r="O8424" s="10"/>
      <c r="P8424" s="10"/>
      <c r="Q8424" s="10"/>
      <c r="R8424" s="10"/>
      <c r="S8424" s="10"/>
      <c r="T8424" s="10"/>
      <c r="U8424" s="10"/>
      <c r="V8424" s="10"/>
      <c r="W8424" s="10"/>
      <c r="X8424" s="10"/>
    </row>
    <row r="8425" spans="1:24" hidden="1" x14ac:dyDescent="0.2">
      <c r="A8425" s="3">
        <v>45716</v>
      </c>
      <c r="B8425" s="9">
        <v>-15.01</v>
      </c>
      <c r="C8425" s="9" t="s">
        <v>27</v>
      </c>
      <c r="D8425" s="9" t="s">
        <v>28</v>
      </c>
      <c r="E8425" s="9" t="s">
        <v>3560</v>
      </c>
      <c r="F8425" s="9" t="s">
        <v>5538</v>
      </c>
      <c r="G8425" s="9" t="s">
        <v>5543</v>
      </c>
      <c r="H8425" s="9" t="s">
        <v>3561</v>
      </c>
      <c r="I8425" s="10"/>
      <c r="J8425" s="10"/>
      <c r="K8425" s="10"/>
      <c r="L8425" s="10"/>
      <c r="M8425" s="10"/>
      <c r="N8425" s="10"/>
      <c r="O8425" s="10"/>
      <c r="P8425" s="10"/>
      <c r="Q8425" s="10"/>
      <c r="R8425" s="10"/>
      <c r="S8425" s="10"/>
      <c r="T8425" s="10"/>
      <c r="U8425" s="10"/>
      <c r="V8425" s="10"/>
      <c r="W8425" s="10"/>
      <c r="X8425" s="10"/>
    </row>
    <row r="8426" spans="1:24" hidden="1" x14ac:dyDescent="0.2">
      <c r="A8426" s="3">
        <v>45860</v>
      </c>
      <c r="B8426" s="9">
        <v>-50.16</v>
      </c>
      <c r="C8426" s="9" t="s">
        <v>172</v>
      </c>
      <c r="D8426" s="10"/>
      <c r="E8426" s="9" t="s">
        <v>4380</v>
      </c>
      <c r="F8426" s="9" t="s">
        <v>5538</v>
      </c>
      <c r="G8426" s="9" t="s">
        <v>5543</v>
      </c>
      <c r="H8426" s="9" t="s">
        <v>879</v>
      </c>
      <c r="I8426" s="10"/>
      <c r="J8426" s="10"/>
      <c r="K8426" s="10"/>
      <c r="L8426" s="10"/>
      <c r="M8426" s="10"/>
      <c r="N8426" s="10"/>
      <c r="O8426" s="10"/>
      <c r="P8426" s="10"/>
      <c r="Q8426" s="10"/>
      <c r="R8426" s="10"/>
      <c r="S8426" s="10"/>
      <c r="T8426" s="10"/>
      <c r="U8426" s="10"/>
      <c r="V8426" s="10"/>
      <c r="W8426" s="10"/>
      <c r="X8426" s="10"/>
    </row>
    <row r="8427" spans="1:24" hidden="1" x14ac:dyDescent="0.2">
      <c r="A8427" s="3">
        <v>45943</v>
      </c>
      <c r="B8427" s="9">
        <v>-73.5</v>
      </c>
      <c r="C8427" s="9" t="s">
        <v>27</v>
      </c>
      <c r="D8427" s="9" t="s">
        <v>28</v>
      </c>
      <c r="E8427" s="9" t="s">
        <v>79</v>
      </c>
      <c r="F8427" s="9" t="s">
        <v>8</v>
      </c>
      <c r="G8427" s="10"/>
      <c r="H8427" s="9" t="s">
        <v>3744</v>
      </c>
      <c r="I8427" s="10"/>
      <c r="J8427" s="10"/>
      <c r="K8427" s="10"/>
      <c r="L8427" s="10"/>
      <c r="M8427" s="10"/>
      <c r="N8427" s="10"/>
      <c r="O8427" s="10"/>
      <c r="P8427" s="10"/>
      <c r="Q8427" s="10"/>
      <c r="R8427" s="10"/>
      <c r="S8427" s="10"/>
      <c r="T8427" s="10"/>
      <c r="U8427" s="10"/>
      <c r="V8427" s="10"/>
      <c r="W8427" s="10"/>
      <c r="X8427" s="10"/>
    </row>
    <row r="8428" spans="1:24" hidden="1" x14ac:dyDescent="0.2">
      <c r="A8428" s="3">
        <v>45943</v>
      </c>
      <c r="B8428" s="9">
        <v>-148.88</v>
      </c>
      <c r="C8428" s="9" t="s">
        <v>27</v>
      </c>
      <c r="D8428" s="9" t="s">
        <v>28</v>
      </c>
      <c r="E8428" s="9" t="s">
        <v>79</v>
      </c>
      <c r="F8428" s="9" t="s">
        <v>8</v>
      </c>
      <c r="G8428" s="10"/>
      <c r="H8428" s="9" t="s">
        <v>3744</v>
      </c>
      <c r="I8428" s="10"/>
      <c r="J8428" s="10"/>
      <c r="K8428" s="10"/>
      <c r="L8428" s="10"/>
      <c r="M8428" s="10"/>
      <c r="N8428" s="10"/>
      <c r="O8428" s="10"/>
      <c r="P8428" s="10"/>
      <c r="Q8428" s="10"/>
      <c r="R8428" s="10"/>
      <c r="S8428" s="10"/>
      <c r="T8428" s="10"/>
      <c r="U8428" s="10"/>
      <c r="V8428" s="10"/>
      <c r="W8428" s="10"/>
      <c r="X8428" s="10"/>
    </row>
    <row r="8429" spans="1:24" hidden="1" x14ac:dyDescent="0.2">
      <c r="A8429" s="3">
        <v>45944</v>
      </c>
      <c r="B8429" s="9">
        <v>-9.8000000000000007</v>
      </c>
      <c r="C8429" s="9" t="s">
        <v>27</v>
      </c>
      <c r="D8429" s="9" t="s">
        <v>28</v>
      </c>
      <c r="E8429" s="9" t="s">
        <v>79</v>
      </c>
      <c r="F8429" s="9" t="s">
        <v>8</v>
      </c>
      <c r="G8429" s="10"/>
      <c r="H8429" s="9" t="s">
        <v>3744</v>
      </c>
      <c r="I8429" s="10"/>
      <c r="J8429" s="10"/>
      <c r="K8429" s="10"/>
      <c r="L8429" s="10"/>
      <c r="M8429" s="10"/>
      <c r="N8429" s="10"/>
      <c r="O8429" s="10"/>
      <c r="P8429" s="10"/>
      <c r="Q8429" s="10"/>
      <c r="R8429" s="10"/>
      <c r="S8429" s="10"/>
      <c r="T8429" s="10"/>
      <c r="U8429" s="10"/>
      <c r="V8429" s="10"/>
      <c r="W8429" s="10"/>
      <c r="X8429" s="10"/>
    </row>
    <row r="8430" spans="1:24" hidden="1" x14ac:dyDescent="0.2">
      <c r="A8430" s="3">
        <v>45945</v>
      </c>
      <c r="B8430" s="9">
        <v>-66</v>
      </c>
      <c r="C8430" s="9" t="s">
        <v>27</v>
      </c>
      <c r="D8430" s="9" t="s">
        <v>28</v>
      </c>
      <c r="E8430" s="9" t="s">
        <v>79</v>
      </c>
      <c r="F8430" s="9" t="s">
        <v>8</v>
      </c>
      <c r="G8430" s="10"/>
      <c r="H8430" s="9" t="s">
        <v>3744</v>
      </c>
      <c r="I8430" s="10"/>
      <c r="J8430" s="10"/>
      <c r="K8430" s="10"/>
      <c r="L8430" s="10"/>
      <c r="M8430" s="10"/>
      <c r="N8430" s="10"/>
      <c r="O8430" s="10"/>
      <c r="P8430" s="10"/>
      <c r="Q8430" s="10"/>
      <c r="R8430" s="10"/>
      <c r="S8430" s="10"/>
      <c r="T8430" s="10"/>
      <c r="U8430" s="10"/>
      <c r="V8430" s="10"/>
      <c r="W8430" s="10"/>
      <c r="X8430" s="10"/>
    </row>
    <row r="8431" spans="1:24" hidden="1" x14ac:dyDescent="0.2">
      <c r="A8431" s="3">
        <v>45946</v>
      </c>
      <c r="B8431" s="9">
        <v>-80.75</v>
      </c>
      <c r="C8431" s="9" t="s">
        <v>27</v>
      </c>
      <c r="D8431" s="9" t="s">
        <v>28</v>
      </c>
      <c r="E8431" s="9" t="s">
        <v>79</v>
      </c>
      <c r="F8431" s="9" t="s">
        <v>8</v>
      </c>
      <c r="G8431" s="10"/>
      <c r="H8431" s="9" t="s">
        <v>3744</v>
      </c>
      <c r="I8431" s="10"/>
      <c r="J8431" s="10"/>
      <c r="K8431" s="10"/>
      <c r="L8431" s="10"/>
      <c r="M8431" s="10"/>
      <c r="N8431" s="10"/>
      <c r="O8431" s="10"/>
      <c r="P8431" s="10"/>
      <c r="Q8431" s="10"/>
      <c r="R8431" s="10"/>
      <c r="S8431" s="10"/>
      <c r="T8431" s="10"/>
      <c r="U8431" s="10"/>
      <c r="V8431" s="10"/>
      <c r="W8431" s="10"/>
      <c r="X8431" s="10"/>
    </row>
    <row r="8432" spans="1:24" hidden="1" x14ac:dyDescent="0.2">
      <c r="A8432" s="3">
        <v>45959</v>
      </c>
      <c r="B8432" s="9">
        <v>-32.6</v>
      </c>
      <c r="C8432" s="9" t="s">
        <v>27</v>
      </c>
      <c r="D8432" s="9" t="s">
        <v>28</v>
      </c>
      <c r="E8432" s="9" t="s">
        <v>79</v>
      </c>
      <c r="F8432" s="9" t="s">
        <v>8</v>
      </c>
      <c r="G8432" s="10"/>
      <c r="H8432" s="9" t="s">
        <v>3744</v>
      </c>
      <c r="I8432" s="10"/>
      <c r="J8432" s="10"/>
      <c r="K8432" s="10"/>
      <c r="L8432" s="10"/>
      <c r="M8432" s="10"/>
      <c r="N8432" s="10"/>
      <c r="O8432" s="10"/>
      <c r="P8432" s="10"/>
      <c r="Q8432" s="10"/>
      <c r="R8432" s="10"/>
      <c r="S8432" s="10"/>
      <c r="T8432" s="10"/>
      <c r="U8432" s="10"/>
      <c r="V8432" s="10"/>
      <c r="W8432" s="10"/>
      <c r="X8432" s="10"/>
    </row>
    <row r="8433" spans="1:24" hidden="1" x14ac:dyDescent="0.2">
      <c r="A8433" s="3">
        <v>45964</v>
      </c>
      <c r="B8433" s="9">
        <v>-3.55</v>
      </c>
      <c r="C8433" s="9" t="s">
        <v>27</v>
      </c>
      <c r="D8433" s="9" t="s">
        <v>28</v>
      </c>
      <c r="E8433" s="9" t="s">
        <v>79</v>
      </c>
      <c r="F8433" s="9" t="s">
        <v>8</v>
      </c>
      <c r="G8433" s="10"/>
      <c r="H8433" s="9" t="s">
        <v>3744</v>
      </c>
      <c r="I8433" s="10"/>
      <c r="J8433" s="10"/>
      <c r="K8433" s="10"/>
      <c r="L8433" s="10"/>
      <c r="M8433" s="10"/>
      <c r="N8433" s="10"/>
      <c r="O8433" s="10"/>
      <c r="P8433" s="10"/>
      <c r="Q8433" s="10"/>
      <c r="R8433" s="10"/>
      <c r="S8433" s="10"/>
      <c r="T8433" s="10"/>
      <c r="U8433" s="10"/>
      <c r="V8433" s="10"/>
      <c r="W8433" s="10"/>
      <c r="X8433" s="10"/>
    </row>
    <row r="8434" spans="1:24" hidden="1" x14ac:dyDescent="0.2">
      <c r="A8434" s="3">
        <v>45964</v>
      </c>
      <c r="B8434" s="9">
        <v>-31.83</v>
      </c>
      <c r="C8434" s="9" t="s">
        <v>27</v>
      </c>
      <c r="D8434" s="9" t="s">
        <v>28</v>
      </c>
      <c r="E8434" s="9" t="s">
        <v>79</v>
      </c>
      <c r="F8434" s="9" t="s">
        <v>8</v>
      </c>
      <c r="G8434" s="10"/>
      <c r="H8434" s="9" t="s">
        <v>3744</v>
      </c>
      <c r="I8434" s="10"/>
      <c r="J8434" s="10"/>
      <c r="K8434" s="10"/>
      <c r="L8434" s="10"/>
      <c r="M8434" s="10"/>
      <c r="N8434" s="10"/>
      <c r="O8434" s="10"/>
      <c r="P8434" s="10"/>
      <c r="Q8434" s="10"/>
      <c r="R8434" s="10"/>
      <c r="S8434" s="10"/>
      <c r="T8434" s="10"/>
      <c r="U8434" s="10"/>
      <c r="V8434" s="10"/>
      <c r="W8434" s="10"/>
      <c r="X8434" s="10"/>
    </row>
    <row r="8435" spans="1:24" hidden="1" x14ac:dyDescent="0.2">
      <c r="A8435" s="3">
        <v>45964</v>
      </c>
      <c r="B8435" s="9">
        <v>-144.24</v>
      </c>
      <c r="C8435" s="9" t="s">
        <v>27</v>
      </c>
      <c r="D8435" s="9" t="s">
        <v>28</v>
      </c>
      <c r="E8435" s="9" t="s">
        <v>79</v>
      </c>
      <c r="F8435" s="9" t="s">
        <v>8</v>
      </c>
      <c r="G8435" s="10"/>
      <c r="H8435" s="9" t="s">
        <v>3744</v>
      </c>
      <c r="I8435" s="10"/>
      <c r="J8435" s="10"/>
      <c r="K8435" s="10"/>
      <c r="L8435" s="10"/>
      <c r="M8435" s="10"/>
      <c r="N8435" s="10"/>
      <c r="O8435" s="10"/>
      <c r="P8435" s="10"/>
      <c r="Q8435" s="10"/>
      <c r="R8435" s="10"/>
      <c r="S8435" s="10"/>
      <c r="T8435" s="10"/>
      <c r="U8435" s="10"/>
      <c r="V8435" s="10"/>
      <c r="W8435" s="10"/>
      <c r="X8435" s="10"/>
    </row>
    <row r="8436" spans="1:24" hidden="1" x14ac:dyDescent="0.2">
      <c r="A8436" s="3">
        <v>45966</v>
      </c>
      <c r="B8436" s="9">
        <v>-77.599999999999994</v>
      </c>
      <c r="C8436" s="9" t="s">
        <v>27</v>
      </c>
      <c r="D8436" s="9" t="s">
        <v>28</v>
      </c>
      <c r="E8436" s="9" t="s">
        <v>79</v>
      </c>
      <c r="F8436" s="9" t="s">
        <v>8</v>
      </c>
      <c r="G8436" s="10"/>
      <c r="H8436" s="9" t="s">
        <v>3744</v>
      </c>
      <c r="I8436" s="10"/>
      <c r="J8436" s="10"/>
      <c r="K8436" s="10"/>
      <c r="L8436" s="10"/>
      <c r="M8436" s="10"/>
      <c r="N8436" s="10"/>
      <c r="O8436" s="10"/>
      <c r="P8436" s="10"/>
      <c r="Q8436" s="10"/>
      <c r="R8436" s="10"/>
      <c r="S8436" s="10"/>
      <c r="T8436" s="10"/>
      <c r="U8436" s="10"/>
      <c r="V8436" s="10"/>
      <c r="W8436" s="10"/>
      <c r="X8436" s="10"/>
    </row>
    <row r="8437" spans="1:24" hidden="1" x14ac:dyDescent="0.2">
      <c r="A8437" s="3">
        <v>45966</v>
      </c>
      <c r="B8437" s="9">
        <v>-77.599999999999994</v>
      </c>
      <c r="C8437" s="9" t="s">
        <v>27</v>
      </c>
      <c r="D8437" s="9" t="s">
        <v>28</v>
      </c>
      <c r="E8437" s="9" t="s">
        <v>79</v>
      </c>
      <c r="F8437" s="9" t="s">
        <v>8</v>
      </c>
      <c r="G8437" s="10"/>
      <c r="H8437" s="9" t="s">
        <v>3744</v>
      </c>
      <c r="I8437" s="10"/>
      <c r="J8437" s="10"/>
      <c r="K8437" s="10"/>
      <c r="L8437" s="10"/>
      <c r="M8437" s="10"/>
      <c r="N8437" s="10"/>
      <c r="O8437" s="10"/>
      <c r="P8437" s="10"/>
      <c r="Q8437" s="10"/>
      <c r="R8437" s="10"/>
      <c r="S8437" s="10"/>
      <c r="T8437" s="10"/>
      <c r="U8437" s="10"/>
      <c r="V8437" s="10"/>
      <c r="W8437" s="10"/>
      <c r="X8437" s="10"/>
    </row>
    <row r="8438" spans="1:24" hidden="1" x14ac:dyDescent="0.2">
      <c r="A8438" s="3">
        <v>45968</v>
      </c>
      <c r="B8438" s="9">
        <v>-52.89</v>
      </c>
      <c r="C8438" s="9" t="s">
        <v>27</v>
      </c>
      <c r="D8438" s="9" t="s">
        <v>5043</v>
      </c>
      <c r="E8438" s="9" t="s">
        <v>79</v>
      </c>
      <c r="F8438" s="9" t="s">
        <v>8</v>
      </c>
      <c r="G8438" s="10"/>
      <c r="H8438" s="9" t="s">
        <v>3744</v>
      </c>
      <c r="I8438" s="10"/>
      <c r="J8438" s="10"/>
      <c r="K8438" s="10"/>
      <c r="L8438" s="10"/>
      <c r="M8438" s="10"/>
      <c r="N8438" s="10"/>
      <c r="O8438" s="10"/>
      <c r="P8438" s="10"/>
      <c r="Q8438" s="10"/>
      <c r="R8438" s="10"/>
      <c r="S8438" s="10"/>
      <c r="T8438" s="10"/>
      <c r="U8438" s="10"/>
      <c r="V8438" s="10"/>
      <c r="W8438" s="10"/>
      <c r="X8438" s="10"/>
    </row>
    <row r="8439" spans="1:24" hidden="1" x14ac:dyDescent="0.2">
      <c r="A8439" s="3">
        <v>45971</v>
      </c>
      <c r="B8439" s="9">
        <v>-52.89</v>
      </c>
      <c r="C8439" s="9" t="s">
        <v>27</v>
      </c>
      <c r="D8439" s="9" t="s">
        <v>28</v>
      </c>
      <c r="E8439" s="9" t="s">
        <v>79</v>
      </c>
      <c r="F8439" s="9" t="s">
        <v>8</v>
      </c>
      <c r="G8439" s="10"/>
      <c r="H8439" s="9" t="s">
        <v>3744</v>
      </c>
      <c r="I8439" s="10"/>
      <c r="J8439" s="10"/>
      <c r="K8439" s="10"/>
      <c r="L8439" s="10"/>
      <c r="M8439" s="10"/>
      <c r="N8439" s="10"/>
      <c r="O8439" s="10"/>
      <c r="P8439" s="10"/>
      <c r="Q8439" s="10"/>
      <c r="R8439" s="10"/>
      <c r="S8439" s="10"/>
      <c r="T8439" s="10"/>
      <c r="U8439" s="10"/>
      <c r="V8439" s="10"/>
      <c r="W8439" s="10"/>
      <c r="X8439" s="10"/>
    </row>
    <row r="8440" spans="1:24" hidden="1" x14ac:dyDescent="0.2">
      <c r="A8440" s="3">
        <v>45972</v>
      </c>
      <c r="B8440" s="9">
        <v>-30.4</v>
      </c>
      <c r="C8440" s="9" t="s">
        <v>27</v>
      </c>
      <c r="D8440" s="9" t="s">
        <v>28</v>
      </c>
      <c r="E8440" s="9" t="s">
        <v>79</v>
      </c>
      <c r="F8440" s="9" t="s">
        <v>8</v>
      </c>
      <c r="G8440" s="10"/>
      <c r="H8440" s="9" t="s">
        <v>3744</v>
      </c>
      <c r="I8440" s="10"/>
      <c r="J8440" s="10"/>
      <c r="K8440" s="10"/>
      <c r="L8440" s="10"/>
      <c r="M8440" s="10"/>
      <c r="N8440" s="10"/>
      <c r="O8440" s="10"/>
      <c r="P8440" s="10"/>
      <c r="Q8440" s="10"/>
      <c r="R8440" s="10"/>
      <c r="S8440" s="10"/>
      <c r="T8440" s="10"/>
      <c r="U8440" s="10"/>
      <c r="V8440" s="10"/>
      <c r="W8440" s="10"/>
      <c r="X8440" s="10"/>
    </row>
    <row r="8441" spans="1:24" hidden="1" x14ac:dyDescent="0.2">
      <c r="A8441" s="3">
        <v>45987</v>
      </c>
      <c r="B8441" s="9">
        <v>-81.55</v>
      </c>
      <c r="C8441" s="9" t="s">
        <v>27</v>
      </c>
      <c r="D8441" s="9" t="s">
        <v>28</v>
      </c>
      <c r="E8441" s="9" t="s">
        <v>79</v>
      </c>
      <c r="F8441" s="9" t="s">
        <v>8</v>
      </c>
      <c r="G8441" s="10"/>
      <c r="H8441" s="9" t="s">
        <v>3744</v>
      </c>
      <c r="I8441" s="10"/>
      <c r="J8441" s="10"/>
      <c r="K8441" s="10"/>
      <c r="L8441" s="10"/>
      <c r="M8441" s="10"/>
      <c r="N8441" s="10"/>
      <c r="O8441" s="10"/>
      <c r="P8441" s="10"/>
      <c r="Q8441" s="10"/>
      <c r="R8441" s="10"/>
      <c r="S8441" s="10"/>
      <c r="T8441" s="10"/>
      <c r="U8441" s="10"/>
      <c r="V8441" s="10"/>
      <c r="W8441" s="10"/>
      <c r="X8441" s="10"/>
    </row>
    <row r="8442" spans="1:24" hidden="1" x14ac:dyDescent="0.2">
      <c r="A8442" s="3">
        <v>46001</v>
      </c>
      <c r="B8442" s="9">
        <v>-13.4</v>
      </c>
      <c r="C8442" s="9" t="s">
        <v>27</v>
      </c>
      <c r="D8442" s="9" t="s">
        <v>28</v>
      </c>
      <c r="E8442" s="9" t="s">
        <v>79</v>
      </c>
      <c r="F8442" s="9" t="s">
        <v>8</v>
      </c>
      <c r="G8442" s="10"/>
      <c r="H8442" s="9" t="s">
        <v>3744</v>
      </c>
      <c r="I8442" s="10"/>
      <c r="J8442" s="10"/>
      <c r="K8442" s="10"/>
      <c r="L8442" s="10"/>
      <c r="M8442" s="10"/>
      <c r="N8442" s="10"/>
      <c r="O8442" s="10"/>
      <c r="P8442" s="10"/>
      <c r="Q8442" s="10"/>
      <c r="R8442" s="10"/>
      <c r="S8442" s="10"/>
      <c r="T8442" s="10"/>
      <c r="U8442" s="10"/>
      <c r="V8442" s="10"/>
      <c r="W8442" s="10"/>
      <c r="X8442" s="10"/>
    </row>
    <row r="8443" spans="1:24" hidden="1" x14ac:dyDescent="0.2">
      <c r="A8443" s="3">
        <v>46006</v>
      </c>
      <c r="B8443" s="9">
        <v>-20</v>
      </c>
      <c r="C8443" s="9" t="s">
        <v>27</v>
      </c>
      <c r="D8443" s="9" t="s">
        <v>28</v>
      </c>
      <c r="E8443" s="9" t="s">
        <v>79</v>
      </c>
      <c r="F8443" s="9" t="s">
        <v>8</v>
      </c>
      <c r="G8443" s="10"/>
      <c r="H8443" s="9" t="s">
        <v>3744</v>
      </c>
      <c r="I8443" s="10"/>
      <c r="J8443" s="10"/>
      <c r="K8443" s="10"/>
      <c r="L8443" s="10"/>
      <c r="M8443" s="10"/>
      <c r="N8443" s="10"/>
      <c r="O8443" s="10"/>
      <c r="P8443" s="10"/>
      <c r="Q8443" s="10"/>
      <c r="R8443" s="10"/>
      <c r="S8443" s="10"/>
      <c r="T8443" s="10"/>
      <c r="U8443" s="10"/>
      <c r="V8443" s="10"/>
      <c r="W8443" s="10"/>
      <c r="X8443" s="10"/>
    </row>
    <row r="8444" spans="1:24" hidden="1" x14ac:dyDescent="0.2">
      <c r="A8444" s="3">
        <v>46006</v>
      </c>
      <c r="B8444" s="9">
        <v>-37.049999999999997</v>
      </c>
      <c r="C8444" s="9" t="s">
        <v>27</v>
      </c>
      <c r="D8444" s="9" t="s">
        <v>28</v>
      </c>
      <c r="E8444" s="9" t="s">
        <v>79</v>
      </c>
      <c r="F8444" s="9" t="s">
        <v>8</v>
      </c>
      <c r="G8444" s="10"/>
      <c r="H8444" s="9" t="s">
        <v>3744</v>
      </c>
      <c r="I8444" s="10"/>
      <c r="J8444" s="10"/>
      <c r="K8444" s="10"/>
      <c r="L8444" s="10"/>
      <c r="M8444" s="10"/>
      <c r="N8444" s="10"/>
      <c r="O8444" s="10"/>
      <c r="P8444" s="10"/>
      <c r="Q8444" s="10"/>
      <c r="R8444" s="10"/>
      <c r="S8444" s="10"/>
      <c r="T8444" s="10"/>
      <c r="U8444" s="10"/>
      <c r="V8444" s="10"/>
      <c r="W8444" s="10"/>
      <c r="X8444" s="10"/>
    </row>
    <row r="8445" spans="1:24" hidden="1" x14ac:dyDescent="0.2">
      <c r="A8445" s="3">
        <v>45600</v>
      </c>
      <c r="B8445" s="9">
        <v>-2.5</v>
      </c>
      <c r="C8445" s="9" t="s">
        <v>27</v>
      </c>
      <c r="D8445" s="9" t="s">
        <v>28</v>
      </c>
      <c r="E8445" s="9" t="s">
        <v>2993</v>
      </c>
      <c r="F8445" s="9" t="s">
        <v>8</v>
      </c>
      <c r="G8445" s="10"/>
      <c r="H8445" s="9" t="s">
        <v>3744</v>
      </c>
      <c r="I8445" s="10"/>
      <c r="J8445" s="10"/>
      <c r="K8445" s="10"/>
      <c r="L8445" s="10"/>
      <c r="M8445" s="10"/>
      <c r="N8445" s="10"/>
      <c r="O8445" s="10"/>
      <c r="P8445" s="10"/>
      <c r="Q8445" s="10"/>
      <c r="R8445" s="10"/>
      <c r="S8445" s="10"/>
      <c r="T8445" s="10"/>
      <c r="U8445" s="10"/>
      <c r="V8445" s="10"/>
      <c r="W8445" s="10"/>
      <c r="X8445" s="10"/>
    </row>
    <row r="8446" spans="1:24" hidden="1" x14ac:dyDescent="0.2">
      <c r="A8446" s="3">
        <v>45649</v>
      </c>
      <c r="B8446" s="9">
        <v>-8.7200000000000006</v>
      </c>
      <c r="C8446" s="9" t="s">
        <v>27</v>
      </c>
      <c r="D8446" s="9" t="s">
        <v>28</v>
      </c>
      <c r="E8446" s="9" t="s">
        <v>2993</v>
      </c>
      <c r="F8446" s="9" t="s">
        <v>8</v>
      </c>
      <c r="G8446" s="10"/>
      <c r="H8446" s="9" t="s">
        <v>3744</v>
      </c>
      <c r="I8446" s="10"/>
      <c r="J8446" s="10"/>
      <c r="K8446" s="10"/>
      <c r="L8446" s="10"/>
      <c r="M8446" s="10"/>
      <c r="N8446" s="10"/>
      <c r="O8446" s="10"/>
      <c r="P8446" s="10"/>
      <c r="Q8446" s="10"/>
      <c r="R8446" s="10"/>
      <c r="S8446" s="10"/>
      <c r="T8446" s="10"/>
      <c r="U8446" s="10"/>
      <c r="V8446" s="10"/>
      <c r="W8446" s="10"/>
      <c r="X8446" s="10"/>
    </row>
    <row r="8447" spans="1:24" hidden="1" x14ac:dyDescent="0.2">
      <c r="A8447" s="3">
        <v>45925</v>
      </c>
      <c r="B8447" s="9">
        <v>-4.45</v>
      </c>
      <c r="C8447" s="9" t="s">
        <v>27</v>
      </c>
      <c r="D8447" s="9" t="s">
        <v>28</v>
      </c>
      <c r="E8447" s="9" t="s">
        <v>4797</v>
      </c>
      <c r="F8447" s="9" t="s">
        <v>8</v>
      </c>
      <c r="G8447" s="10"/>
      <c r="H8447" s="9" t="s">
        <v>3744</v>
      </c>
      <c r="I8447" s="10"/>
      <c r="J8447" s="10"/>
      <c r="K8447" s="10"/>
      <c r="L8447" s="10"/>
      <c r="M8447" s="10"/>
      <c r="N8447" s="10"/>
      <c r="O8447" s="10"/>
      <c r="P8447" s="10"/>
      <c r="Q8447" s="10"/>
      <c r="R8447" s="10"/>
      <c r="S8447" s="10"/>
      <c r="T8447" s="10"/>
      <c r="U8447" s="10"/>
      <c r="V8447" s="10"/>
      <c r="W8447" s="10"/>
      <c r="X8447" s="10"/>
    </row>
    <row r="8448" spans="1:24" hidden="1" x14ac:dyDescent="0.2">
      <c r="A8448" s="3">
        <v>45915</v>
      </c>
      <c r="B8448" s="9">
        <v>-83.15</v>
      </c>
      <c r="C8448" s="9" t="s">
        <v>27</v>
      </c>
      <c r="D8448" s="9" t="s">
        <v>28</v>
      </c>
      <c r="E8448" s="9" t="s">
        <v>4716</v>
      </c>
      <c r="F8448" s="9" t="s">
        <v>11</v>
      </c>
      <c r="G8448" s="9" t="s">
        <v>5494</v>
      </c>
      <c r="H8448" s="9" t="s">
        <v>4717</v>
      </c>
      <c r="I8448" s="10"/>
      <c r="J8448" s="10"/>
      <c r="K8448" s="10"/>
      <c r="L8448" s="10"/>
      <c r="M8448" s="10"/>
      <c r="N8448" s="10"/>
      <c r="O8448" s="10"/>
      <c r="P8448" s="10"/>
      <c r="Q8448" s="10"/>
      <c r="R8448" s="10"/>
      <c r="S8448" s="10"/>
      <c r="T8448" s="10"/>
      <c r="U8448" s="10"/>
      <c r="V8448" s="10"/>
      <c r="W8448" s="10"/>
      <c r="X8448" s="10"/>
    </row>
    <row r="8449" spans="1:24" hidden="1" x14ac:dyDescent="0.2">
      <c r="A8449" s="3">
        <v>45567</v>
      </c>
      <c r="B8449" s="9">
        <v>-167.4</v>
      </c>
      <c r="C8449" s="9" t="s">
        <v>27</v>
      </c>
      <c r="D8449" s="9" t="s">
        <v>28</v>
      </c>
      <c r="E8449" s="9" t="s">
        <v>2861</v>
      </c>
      <c r="F8449" s="9" t="s">
        <v>11</v>
      </c>
      <c r="G8449" s="9" t="s">
        <v>5494</v>
      </c>
      <c r="H8449" s="9" t="s">
        <v>2862</v>
      </c>
      <c r="I8449" s="10"/>
      <c r="J8449" s="10"/>
      <c r="K8449" s="10"/>
      <c r="L8449" s="10"/>
      <c r="M8449" s="10"/>
      <c r="N8449" s="10"/>
      <c r="O8449" s="10"/>
      <c r="P8449" s="10"/>
      <c r="Q8449" s="10"/>
      <c r="R8449" s="10"/>
      <c r="S8449" s="10"/>
      <c r="T8449" s="10"/>
      <c r="U8449" s="10"/>
      <c r="V8449" s="10"/>
      <c r="W8449" s="10"/>
      <c r="X8449" s="10"/>
    </row>
    <row r="8450" spans="1:24" hidden="1" x14ac:dyDescent="0.2">
      <c r="A8450" s="3">
        <v>45915</v>
      </c>
      <c r="B8450" s="9">
        <v>-241</v>
      </c>
      <c r="C8450" s="9" t="s">
        <v>27</v>
      </c>
      <c r="D8450" s="9" t="s">
        <v>28</v>
      </c>
      <c r="E8450" s="9" t="s">
        <v>2861</v>
      </c>
      <c r="F8450" s="9" t="s">
        <v>11</v>
      </c>
      <c r="G8450" s="9" t="s">
        <v>5494</v>
      </c>
      <c r="H8450" s="9" t="s">
        <v>2862</v>
      </c>
      <c r="I8450" s="10"/>
      <c r="J8450" s="10"/>
      <c r="K8450" s="10"/>
      <c r="L8450" s="10"/>
      <c r="M8450" s="10"/>
      <c r="N8450" s="10"/>
      <c r="O8450" s="10"/>
      <c r="P8450" s="10"/>
      <c r="Q8450" s="10"/>
      <c r="R8450" s="10"/>
      <c r="S8450" s="10"/>
      <c r="T8450" s="10"/>
      <c r="U8450" s="10"/>
      <c r="V8450" s="10"/>
      <c r="W8450" s="10"/>
      <c r="X8450" s="10"/>
    </row>
    <row r="8451" spans="1:24" hidden="1" x14ac:dyDescent="0.2">
      <c r="A8451" s="3">
        <v>45439</v>
      </c>
      <c r="B8451" s="9">
        <v>-162</v>
      </c>
      <c r="C8451" s="9" t="s">
        <v>27</v>
      </c>
      <c r="D8451" s="9" t="s">
        <v>28</v>
      </c>
      <c r="E8451" s="9" t="s">
        <v>2244</v>
      </c>
      <c r="F8451" s="9" t="s">
        <v>11</v>
      </c>
      <c r="G8451" s="9" t="s">
        <v>5494</v>
      </c>
      <c r="H8451" s="9" t="s">
        <v>2245</v>
      </c>
      <c r="I8451" s="10"/>
      <c r="J8451" s="10"/>
      <c r="K8451" s="10"/>
      <c r="L8451" s="10"/>
      <c r="M8451" s="10"/>
      <c r="N8451" s="10"/>
      <c r="O8451" s="10"/>
      <c r="P8451" s="10"/>
      <c r="Q8451" s="10"/>
      <c r="R8451" s="10"/>
      <c r="S8451" s="10"/>
      <c r="T8451" s="10"/>
      <c r="U8451" s="10"/>
      <c r="V8451" s="10"/>
      <c r="W8451" s="10"/>
      <c r="X8451" s="10"/>
    </row>
    <row r="8452" spans="1:24" hidden="1" x14ac:dyDescent="0.2">
      <c r="A8452" s="3">
        <v>45797</v>
      </c>
      <c r="B8452" s="9">
        <v>-70.400000000000006</v>
      </c>
      <c r="C8452" s="9" t="s">
        <v>27</v>
      </c>
      <c r="D8452" s="9" t="s">
        <v>28</v>
      </c>
      <c r="E8452" s="9" t="s">
        <v>3086</v>
      </c>
      <c r="F8452" s="9" t="s">
        <v>11</v>
      </c>
      <c r="G8452" s="9" t="s">
        <v>5494</v>
      </c>
      <c r="H8452" s="9" t="s">
        <v>3087</v>
      </c>
      <c r="I8452" s="10"/>
      <c r="J8452" s="10"/>
      <c r="K8452" s="10"/>
      <c r="L8452" s="10"/>
      <c r="M8452" s="10"/>
      <c r="N8452" s="10"/>
      <c r="O8452" s="10"/>
      <c r="P8452" s="10"/>
      <c r="Q8452" s="10"/>
      <c r="R8452" s="10"/>
      <c r="S8452" s="10"/>
      <c r="T8452" s="10"/>
      <c r="U8452" s="10"/>
      <c r="V8452" s="10"/>
      <c r="W8452" s="10"/>
      <c r="X8452" s="10"/>
    </row>
    <row r="8453" spans="1:24" hidden="1" x14ac:dyDescent="0.2">
      <c r="A8453" s="3">
        <v>45454</v>
      </c>
      <c r="B8453" s="9">
        <v>-124</v>
      </c>
      <c r="C8453" s="9" t="s">
        <v>27</v>
      </c>
      <c r="D8453" s="9" t="s">
        <v>28</v>
      </c>
      <c r="E8453" s="9" t="s">
        <v>1277</v>
      </c>
      <c r="F8453" s="9" t="s">
        <v>11</v>
      </c>
      <c r="G8453" s="9" t="s">
        <v>5494</v>
      </c>
      <c r="H8453" s="9" t="s">
        <v>2245</v>
      </c>
      <c r="I8453" s="10"/>
      <c r="J8453" s="10"/>
      <c r="K8453" s="10"/>
      <c r="L8453" s="10"/>
      <c r="M8453" s="10"/>
      <c r="N8453" s="10"/>
      <c r="O8453" s="10"/>
      <c r="P8453" s="10"/>
      <c r="Q8453" s="10"/>
      <c r="R8453" s="10"/>
      <c r="S8453" s="10"/>
      <c r="T8453" s="10"/>
      <c r="U8453" s="10"/>
      <c r="V8453" s="10"/>
      <c r="W8453" s="10"/>
      <c r="X8453" s="10"/>
    </row>
    <row r="8454" spans="1:24" hidden="1" x14ac:dyDescent="0.2">
      <c r="A8454" s="3">
        <v>45763</v>
      </c>
      <c r="B8454" s="9">
        <v>-109</v>
      </c>
      <c r="C8454" s="9" t="s">
        <v>27</v>
      </c>
      <c r="D8454" s="9" t="s">
        <v>28</v>
      </c>
      <c r="E8454" s="9" t="s">
        <v>3728</v>
      </c>
      <c r="F8454" s="9" t="s">
        <v>11</v>
      </c>
      <c r="G8454" s="9" t="s">
        <v>5494</v>
      </c>
      <c r="H8454" s="9" t="s">
        <v>2245</v>
      </c>
      <c r="I8454" s="10"/>
      <c r="J8454" s="10"/>
      <c r="K8454" s="10"/>
      <c r="L8454" s="10"/>
      <c r="M8454" s="10"/>
      <c r="N8454" s="10"/>
      <c r="O8454" s="10"/>
      <c r="P8454" s="10"/>
      <c r="Q8454" s="10"/>
      <c r="R8454" s="10"/>
      <c r="S8454" s="10"/>
      <c r="T8454" s="10"/>
      <c r="U8454" s="10"/>
      <c r="V8454" s="10"/>
      <c r="W8454" s="10"/>
      <c r="X8454" s="10"/>
    </row>
    <row r="8455" spans="1:24" hidden="1" x14ac:dyDescent="0.2">
      <c r="A8455" s="3">
        <v>45874</v>
      </c>
      <c r="B8455" s="9">
        <v>-43.95</v>
      </c>
      <c r="C8455" s="9" t="s">
        <v>27</v>
      </c>
      <c r="D8455" s="9" t="s">
        <v>28</v>
      </c>
      <c r="E8455" s="9" t="s">
        <v>4463</v>
      </c>
      <c r="F8455" s="9" t="s">
        <v>11</v>
      </c>
      <c r="G8455" s="9" t="s">
        <v>5494</v>
      </c>
      <c r="H8455" s="9" t="s">
        <v>2245</v>
      </c>
      <c r="I8455" s="10"/>
      <c r="J8455" s="10"/>
      <c r="K8455" s="10"/>
      <c r="L8455" s="10"/>
      <c r="M8455" s="10"/>
      <c r="N8455" s="10"/>
      <c r="O8455" s="10"/>
      <c r="P8455" s="10"/>
      <c r="Q8455" s="10"/>
      <c r="R8455" s="10"/>
      <c r="S8455" s="10"/>
      <c r="T8455" s="10"/>
      <c r="U8455" s="10"/>
      <c r="V8455" s="10"/>
      <c r="W8455" s="10"/>
      <c r="X8455" s="10"/>
    </row>
    <row r="8456" spans="1:24" hidden="1" x14ac:dyDescent="0.2">
      <c r="A8456" s="3">
        <v>45801</v>
      </c>
      <c r="B8456" s="9">
        <v>-7</v>
      </c>
      <c r="C8456" s="9" t="s">
        <v>172</v>
      </c>
      <c r="D8456" s="10"/>
      <c r="E8456" s="9" t="s">
        <v>3994</v>
      </c>
      <c r="F8456" s="9" t="s">
        <v>11</v>
      </c>
      <c r="G8456" s="9" t="s">
        <v>5494</v>
      </c>
      <c r="H8456" s="10" t="s">
        <v>6031</v>
      </c>
      <c r="I8456" s="10"/>
      <c r="J8456" s="10"/>
      <c r="K8456" s="10"/>
      <c r="L8456" s="10"/>
      <c r="M8456" s="10"/>
      <c r="N8456" s="10"/>
      <c r="O8456" s="10"/>
      <c r="P8456" s="10"/>
      <c r="Q8456" s="10"/>
      <c r="R8456" s="10"/>
      <c r="S8456" s="10"/>
      <c r="T8456" s="10"/>
      <c r="U8456" s="10"/>
      <c r="V8456" s="10"/>
      <c r="W8456" s="10"/>
      <c r="X8456" s="10"/>
    </row>
    <row r="8457" spans="1:24" hidden="1" x14ac:dyDescent="0.2">
      <c r="A8457" s="3">
        <v>45532</v>
      </c>
      <c r="B8457" s="9">
        <v>-100</v>
      </c>
      <c r="C8457" s="9" t="s">
        <v>172</v>
      </c>
      <c r="D8457" s="9" t="s">
        <v>173</v>
      </c>
      <c r="E8457" s="9" t="s">
        <v>2631</v>
      </c>
      <c r="F8457" s="9" t="s">
        <v>11</v>
      </c>
      <c r="G8457" s="9" t="s">
        <v>5527</v>
      </c>
      <c r="H8457" s="10" t="s">
        <v>5888</v>
      </c>
      <c r="I8457" s="10"/>
      <c r="J8457" s="10"/>
      <c r="K8457" s="10"/>
      <c r="L8457" s="10"/>
      <c r="M8457" s="10"/>
      <c r="N8457" s="10"/>
      <c r="O8457" s="10"/>
      <c r="P8457" s="10"/>
      <c r="Q8457" s="10"/>
      <c r="R8457" s="10"/>
      <c r="S8457" s="10"/>
      <c r="T8457" s="10"/>
      <c r="U8457" s="10"/>
      <c r="V8457" s="10"/>
      <c r="W8457" s="10"/>
      <c r="X8457" s="10"/>
    </row>
    <row r="8458" spans="1:24" hidden="1" x14ac:dyDescent="0.2">
      <c r="A8458" s="3">
        <v>45819</v>
      </c>
      <c r="B8458" s="9">
        <v>-300</v>
      </c>
      <c r="C8458" s="9" t="s">
        <v>27</v>
      </c>
      <c r="D8458" s="9" t="s">
        <v>28</v>
      </c>
      <c r="E8458" s="9" t="s">
        <v>242</v>
      </c>
      <c r="F8458" s="9" t="s">
        <v>11</v>
      </c>
      <c r="G8458" s="9" t="s">
        <v>5527</v>
      </c>
      <c r="H8458" s="10" t="s">
        <v>5890</v>
      </c>
      <c r="I8458" s="10"/>
      <c r="J8458" s="10"/>
      <c r="K8458" s="10"/>
      <c r="L8458" s="10"/>
      <c r="M8458" s="10"/>
      <c r="N8458" s="10"/>
      <c r="O8458" s="10"/>
      <c r="P8458" s="10"/>
      <c r="Q8458" s="10"/>
      <c r="R8458" s="10"/>
      <c r="S8458" s="10"/>
      <c r="T8458" s="10"/>
      <c r="U8458" s="10"/>
      <c r="V8458" s="10"/>
      <c r="W8458" s="10"/>
      <c r="X8458" s="10"/>
    </row>
    <row r="8459" spans="1:24" hidden="1" x14ac:dyDescent="0.2">
      <c r="A8459" s="3">
        <v>45436</v>
      </c>
      <c r="B8459" s="9">
        <v>-11378.5</v>
      </c>
      <c r="C8459" s="9" t="s">
        <v>5534</v>
      </c>
      <c r="D8459" s="9" t="s">
        <v>37</v>
      </c>
      <c r="E8459" s="9" t="s">
        <v>2237</v>
      </c>
      <c r="F8459" s="9" t="s">
        <v>13</v>
      </c>
      <c r="G8459" s="9" t="s">
        <v>609</v>
      </c>
      <c r="H8459" s="9" t="s">
        <v>5927</v>
      </c>
      <c r="I8459" s="10"/>
      <c r="J8459" s="10"/>
      <c r="K8459" s="10"/>
      <c r="L8459" s="10"/>
      <c r="M8459" s="10"/>
      <c r="N8459" s="10"/>
      <c r="O8459" s="10"/>
      <c r="P8459" s="10"/>
      <c r="Q8459" s="10"/>
      <c r="R8459" s="10"/>
      <c r="S8459" s="10"/>
      <c r="T8459" s="10"/>
      <c r="U8459" s="10"/>
      <c r="V8459" s="10"/>
      <c r="W8459" s="10"/>
      <c r="X8459" s="10"/>
    </row>
    <row r="8460" spans="1:24" hidden="1" x14ac:dyDescent="0.2">
      <c r="A8460" s="3">
        <v>45358</v>
      </c>
      <c r="B8460" s="9">
        <v>-1290</v>
      </c>
      <c r="C8460" s="9" t="s">
        <v>27</v>
      </c>
      <c r="D8460" s="9" t="s">
        <v>28</v>
      </c>
      <c r="E8460" s="9" t="s">
        <v>1774</v>
      </c>
      <c r="F8460" s="9" t="s">
        <v>13</v>
      </c>
      <c r="G8460" s="9" t="s">
        <v>609</v>
      </c>
      <c r="H8460" s="9" t="s">
        <v>1775</v>
      </c>
      <c r="I8460" s="10"/>
      <c r="J8460" s="10"/>
      <c r="K8460" s="10"/>
      <c r="L8460" s="10"/>
      <c r="M8460" s="10"/>
      <c r="N8460" s="10"/>
      <c r="O8460" s="10"/>
      <c r="P8460" s="10"/>
      <c r="Q8460" s="10"/>
      <c r="R8460" s="10"/>
      <c r="S8460" s="10"/>
      <c r="T8460" s="10"/>
      <c r="U8460" s="10"/>
      <c r="V8460" s="10"/>
      <c r="W8460" s="10"/>
      <c r="X8460" s="10"/>
    </row>
    <row r="8461" spans="1:24" hidden="1" x14ac:dyDescent="0.2">
      <c r="A8461" s="3">
        <v>45435</v>
      </c>
      <c r="B8461" s="9">
        <v>-2092.9499999999998</v>
      </c>
      <c r="C8461" s="9" t="s">
        <v>27</v>
      </c>
      <c r="D8461" s="9" t="s">
        <v>28</v>
      </c>
      <c r="E8461" s="9" t="s">
        <v>2229</v>
      </c>
      <c r="F8461" s="9" t="s">
        <v>13</v>
      </c>
      <c r="G8461" s="9" t="s">
        <v>609</v>
      </c>
      <c r="H8461" s="9" t="s">
        <v>2230</v>
      </c>
      <c r="I8461" s="10"/>
      <c r="J8461" s="10"/>
      <c r="K8461" s="10"/>
      <c r="L8461" s="10"/>
      <c r="M8461" s="10"/>
      <c r="N8461" s="10"/>
      <c r="O8461" s="10"/>
      <c r="P8461" s="10"/>
      <c r="Q8461" s="10"/>
      <c r="R8461" s="10"/>
      <c r="S8461" s="10"/>
      <c r="T8461" s="10"/>
      <c r="U8461" s="10"/>
      <c r="V8461" s="10"/>
      <c r="W8461" s="10"/>
      <c r="X8461" s="10"/>
    </row>
    <row r="8462" spans="1:24" hidden="1" x14ac:dyDescent="0.2">
      <c r="A8462" s="3">
        <v>45446</v>
      </c>
      <c r="B8462" s="9">
        <v>-1000</v>
      </c>
      <c r="C8462" s="9" t="s">
        <v>5534</v>
      </c>
      <c r="D8462" s="9" t="s">
        <v>37</v>
      </c>
      <c r="E8462" s="9" t="s">
        <v>2276</v>
      </c>
      <c r="F8462" s="9" t="s">
        <v>13</v>
      </c>
      <c r="G8462" s="9" t="s">
        <v>609</v>
      </c>
      <c r="H8462" s="10" t="s">
        <v>5651</v>
      </c>
      <c r="I8462" s="10"/>
      <c r="J8462" s="10"/>
      <c r="K8462" s="10"/>
      <c r="L8462" s="10"/>
      <c r="M8462" s="10"/>
      <c r="N8462" s="10"/>
      <c r="O8462" s="10"/>
      <c r="P8462" s="10"/>
      <c r="Q8462" s="10"/>
      <c r="R8462" s="10"/>
      <c r="S8462" s="10"/>
      <c r="T8462" s="10"/>
      <c r="U8462" s="10"/>
      <c r="V8462" s="10"/>
      <c r="W8462" s="10"/>
      <c r="X8462" s="10"/>
    </row>
    <row r="8463" spans="1:24" hidden="1" x14ac:dyDescent="0.2">
      <c r="A8463" s="3">
        <v>45749</v>
      </c>
      <c r="B8463" s="9">
        <v>-715</v>
      </c>
      <c r="C8463" s="9" t="s">
        <v>27</v>
      </c>
      <c r="D8463" s="9" t="s">
        <v>28</v>
      </c>
      <c r="E8463" s="9" t="s">
        <v>3662</v>
      </c>
      <c r="F8463" s="9" t="s">
        <v>13</v>
      </c>
      <c r="G8463" s="9" t="s">
        <v>609</v>
      </c>
      <c r="H8463" s="10" t="s">
        <v>3662</v>
      </c>
      <c r="I8463" s="10"/>
      <c r="J8463" s="10"/>
      <c r="K8463" s="10"/>
      <c r="L8463" s="10"/>
      <c r="M8463" s="10"/>
      <c r="N8463" s="10"/>
      <c r="O8463" s="10"/>
      <c r="P8463" s="10"/>
      <c r="Q8463" s="10"/>
      <c r="R8463" s="10"/>
      <c r="S8463" s="10"/>
      <c r="T8463" s="10"/>
      <c r="U8463" s="10"/>
      <c r="V8463" s="10"/>
      <c r="W8463" s="10"/>
      <c r="X8463" s="10"/>
    </row>
    <row r="8464" spans="1:24" hidden="1" x14ac:dyDescent="0.2">
      <c r="A8464" s="3">
        <v>45840</v>
      </c>
      <c r="B8464" s="9">
        <v>-3000</v>
      </c>
      <c r="C8464" s="9" t="s">
        <v>36</v>
      </c>
      <c r="D8464" s="9" t="s">
        <v>37</v>
      </c>
      <c r="E8464" s="9" t="s">
        <v>4244</v>
      </c>
      <c r="F8464" s="9" t="s">
        <v>13</v>
      </c>
      <c r="G8464" s="9" t="s">
        <v>609</v>
      </c>
      <c r="H8464" s="10" t="s">
        <v>5652</v>
      </c>
      <c r="I8464" s="10"/>
      <c r="J8464" s="10"/>
      <c r="K8464" s="10"/>
      <c r="L8464" s="10"/>
      <c r="M8464" s="10"/>
      <c r="N8464" s="10"/>
      <c r="O8464" s="10"/>
      <c r="P8464" s="10"/>
      <c r="Q8464" s="10"/>
      <c r="R8464" s="10"/>
      <c r="S8464" s="10"/>
      <c r="T8464" s="10"/>
      <c r="U8464" s="10"/>
      <c r="V8464" s="10"/>
      <c r="W8464" s="10"/>
      <c r="X8464" s="10"/>
    </row>
    <row r="8465" spans="1:24" hidden="1" x14ac:dyDescent="0.2">
      <c r="A8465" s="3">
        <v>45867</v>
      </c>
      <c r="B8465" s="9">
        <v>-554.58000000000004</v>
      </c>
      <c r="C8465" s="9" t="s">
        <v>27</v>
      </c>
      <c r="D8465" s="9" t="s">
        <v>28</v>
      </c>
      <c r="E8465" s="9" t="s">
        <v>4425</v>
      </c>
      <c r="F8465" s="9" t="s">
        <v>13</v>
      </c>
      <c r="G8465" s="9" t="s">
        <v>609</v>
      </c>
      <c r="H8465" s="10" t="s">
        <v>4425</v>
      </c>
      <c r="I8465" s="10"/>
      <c r="J8465" s="10"/>
      <c r="K8465" s="10"/>
      <c r="L8465" s="10"/>
      <c r="M8465" s="10"/>
      <c r="N8465" s="10"/>
      <c r="O8465" s="10"/>
      <c r="P8465" s="10"/>
      <c r="Q8465" s="10"/>
      <c r="R8465" s="10"/>
      <c r="S8465" s="10"/>
      <c r="T8465" s="10"/>
      <c r="U8465" s="10"/>
      <c r="V8465" s="10"/>
      <c r="W8465" s="10"/>
      <c r="X8465" s="10"/>
    </row>
    <row r="8466" spans="1:24" hidden="1" x14ac:dyDescent="0.2">
      <c r="A8466" s="3">
        <v>45362</v>
      </c>
      <c r="B8466" s="9">
        <v>-3694</v>
      </c>
      <c r="C8466" s="9" t="s">
        <v>27</v>
      </c>
      <c r="D8466" s="9" t="s">
        <v>28</v>
      </c>
      <c r="E8466" s="9" t="s">
        <v>1793</v>
      </c>
      <c r="F8466" s="9" t="s">
        <v>13</v>
      </c>
      <c r="G8466" s="9" t="s">
        <v>609</v>
      </c>
      <c r="H8466" s="9" t="s">
        <v>1794</v>
      </c>
      <c r="I8466" s="10"/>
      <c r="J8466" s="10"/>
      <c r="K8466" s="10"/>
      <c r="L8466" s="10"/>
      <c r="M8466" s="10"/>
      <c r="N8466" s="10"/>
      <c r="O8466" s="10"/>
      <c r="P8466" s="10"/>
      <c r="Q8466" s="10"/>
      <c r="R8466" s="10"/>
      <c r="S8466" s="10"/>
      <c r="T8466" s="10"/>
      <c r="U8466" s="10"/>
      <c r="V8466" s="10"/>
      <c r="W8466" s="10"/>
      <c r="X8466" s="10"/>
    </row>
    <row r="8467" spans="1:24" hidden="1" x14ac:dyDescent="0.2">
      <c r="A8467" s="3">
        <v>45362</v>
      </c>
      <c r="B8467" s="9">
        <v>-3694</v>
      </c>
      <c r="C8467" s="9" t="s">
        <v>27</v>
      </c>
      <c r="D8467" s="9" t="s">
        <v>28</v>
      </c>
      <c r="E8467" s="9" t="s">
        <v>1793</v>
      </c>
      <c r="F8467" s="9" t="s">
        <v>13</v>
      </c>
      <c r="G8467" s="9" t="s">
        <v>609</v>
      </c>
      <c r="H8467" s="9" t="s">
        <v>1794</v>
      </c>
      <c r="I8467" s="10"/>
      <c r="J8467" s="10"/>
      <c r="K8467" s="10"/>
      <c r="L8467" s="10"/>
      <c r="M8467" s="10"/>
      <c r="N8467" s="10"/>
      <c r="O8467" s="10"/>
      <c r="P8467" s="10"/>
      <c r="Q8467" s="10"/>
      <c r="R8467" s="10"/>
      <c r="S8467" s="10"/>
      <c r="T8467" s="10"/>
      <c r="U8467" s="10"/>
      <c r="V8467" s="10"/>
      <c r="W8467" s="10"/>
      <c r="X8467" s="10"/>
    </row>
    <row r="8468" spans="1:24" hidden="1" x14ac:dyDescent="0.2">
      <c r="A8468" s="3">
        <v>45370</v>
      </c>
      <c r="B8468" s="9">
        <v>-555</v>
      </c>
      <c r="C8468" s="9" t="s">
        <v>27</v>
      </c>
      <c r="D8468" s="9" t="s">
        <v>28</v>
      </c>
      <c r="E8468" s="9" t="s">
        <v>1793</v>
      </c>
      <c r="F8468" s="9" t="s">
        <v>13</v>
      </c>
      <c r="G8468" s="9" t="s">
        <v>609</v>
      </c>
      <c r="H8468" s="9" t="s">
        <v>1794</v>
      </c>
      <c r="I8468" s="10"/>
      <c r="J8468" s="10"/>
      <c r="K8468" s="10"/>
      <c r="L8468" s="10"/>
      <c r="M8468" s="10"/>
      <c r="N8468" s="10"/>
      <c r="O8468" s="10"/>
      <c r="P8468" s="10"/>
      <c r="Q8468" s="10"/>
      <c r="R8468" s="10"/>
      <c r="S8468" s="10"/>
      <c r="T8468" s="10"/>
      <c r="U8468" s="10"/>
      <c r="V8468" s="10"/>
      <c r="W8468" s="10"/>
      <c r="X8468" s="10"/>
    </row>
    <row r="8469" spans="1:24" hidden="1" x14ac:dyDescent="0.2">
      <c r="A8469" s="3">
        <v>45370</v>
      </c>
      <c r="B8469" s="9">
        <v>-555</v>
      </c>
      <c r="C8469" s="9" t="s">
        <v>27</v>
      </c>
      <c r="D8469" s="9" t="s">
        <v>28</v>
      </c>
      <c r="E8469" s="9" t="s">
        <v>1793</v>
      </c>
      <c r="F8469" s="9" t="s">
        <v>13</v>
      </c>
      <c r="G8469" s="9" t="s">
        <v>609</v>
      </c>
      <c r="H8469" s="9" t="s">
        <v>1794</v>
      </c>
      <c r="I8469" s="10"/>
      <c r="J8469" s="10"/>
      <c r="K8469" s="10"/>
      <c r="L8469" s="10"/>
      <c r="M8469" s="10"/>
      <c r="N8469" s="10"/>
      <c r="O8469" s="10"/>
      <c r="P8469" s="10"/>
      <c r="Q8469" s="10"/>
      <c r="R8469" s="10"/>
      <c r="S8469" s="10"/>
      <c r="T8469" s="10"/>
      <c r="U8469" s="10"/>
      <c r="V8469" s="10"/>
      <c r="W8469" s="10"/>
      <c r="X8469" s="10"/>
    </row>
    <row r="8470" spans="1:24" hidden="1" x14ac:dyDescent="0.2">
      <c r="A8470" s="3">
        <v>45807</v>
      </c>
      <c r="B8470" s="9">
        <v>-15.73</v>
      </c>
      <c r="C8470" s="9" t="s">
        <v>27</v>
      </c>
      <c r="D8470" s="9" t="s">
        <v>28</v>
      </c>
      <c r="E8470" s="9" t="s">
        <v>2450</v>
      </c>
      <c r="F8470" s="9" t="s">
        <v>52</v>
      </c>
      <c r="G8470" s="9" t="s">
        <v>3160</v>
      </c>
      <c r="H8470" s="9" t="s">
        <v>1725</v>
      </c>
      <c r="I8470" s="10"/>
      <c r="J8470" s="10"/>
      <c r="K8470" s="10"/>
      <c r="L8470" s="10"/>
      <c r="M8470" s="10"/>
      <c r="N8470" s="10"/>
      <c r="O8470" s="10"/>
      <c r="P8470" s="10"/>
      <c r="Q8470" s="10"/>
      <c r="R8470" s="10"/>
      <c r="S8470" s="10"/>
      <c r="T8470" s="10"/>
      <c r="U8470" s="10"/>
      <c r="V8470" s="10"/>
      <c r="W8470" s="10"/>
      <c r="X8470" s="10"/>
    </row>
    <row r="8471" spans="1:24" hidden="1" x14ac:dyDescent="0.2">
      <c r="A8471" s="3">
        <v>45912</v>
      </c>
      <c r="B8471" s="9">
        <v>-13.19</v>
      </c>
      <c r="C8471" s="9" t="s">
        <v>27</v>
      </c>
      <c r="D8471" s="9" t="s">
        <v>28</v>
      </c>
      <c r="E8471" s="9" t="s">
        <v>2450</v>
      </c>
      <c r="F8471" s="9" t="s">
        <v>52</v>
      </c>
      <c r="G8471" s="9" t="s">
        <v>3160</v>
      </c>
      <c r="H8471" s="9" t="s">
        <v>1725</v>
      </c>
      <c r="I8471" s="10"/>
      <c r="J8471" s="10"/>
      <c r="K8471" s="10"/>
      <c r="L8471" s="10"/>
      <c r="M8471" s="10"/>
      <c r="N8471" s="10"/>
      <c r="O8471" s="10"/>
      <c r="P8471" s="10"/>
      <c r="Q8471" s="10"/>
      <c r="R8471" s="10"/>
      <c r="S8471" s="10"/>
      <c r="T8471" s="10"/>
      <c r="U8471" s="10"/>
      <c r="V8471" s="10"/>
      <c r="W8471" s="10"/>
      <c r="X8471" s="10"/>
    </row>
    <row r="8472" spans="1:24" hidden="1" x14ac:dyDescent="0.2">
      <c r="A8472" s="3">
        <v>45947</v>
      </c>
      <c r="B8472" s="9">
        <v>-18.27</v>
      </c>
      <c r="C8472" s="9" t="s">
        <v>27</v>
      </c>
      <c r="D8472" s="9" t="s">
        <v>28</v>
      </c>
      <c r="E8472" s="9" t="s">
        <v>2450</v>
      </c>
      <c r="F8472" s="9" t="s">
        <v>52</v>
      </c>
      <c r="G8472" s="9" t="s">
        <v>3160</v>
      </c>
      <c r="H8472" s="9" t="s">
        <v>1725</v>
      </c>
      <c r="I8472" s="10"/>
      <c r="J8472" s="10"/>
      <c r="K8472" s="10"/>
      <c r="L8472" s="10"/>
      <c r="M8472" s="10"/>
      <c r="N8472" s="10"/>
      <c r="O8472" s="10"/>
      <c r="P8472" s="10"/>
      <c r="Q8472" s="10"/>
      <c r="R8472" s="10"/>
      <c r="S8472" s="10"/>
      <c r="T8472" s="10"/>
      <c r="U8472" s="10"/>
      <c r="V8472" s="10"/>
      <c r="W8472" s="10"/>
      <c r="X8472" s="10"/>
    </row>
    <row r="8473" spans="1:24" hidden="1" x14ac:dyDescent="0.2">
      <c r="A8473" s="3">
        <v>45906</v>
      </c>
      <c r="B8473" s="9">
        <v>-25.37</v>
      </c>
      <c r="C8473" s="9" t="s">
        <v>172</v>
      </c>
      <c r="D8473" s="10"/>
      <c r="E8473" s="9" t="s">
        <v>4677</v>
      </c>
      <c r="F8473" s="9" t="s">
        <v>52</v>
      </c>
      <c r="G8473" s="9" t="s">
        <v>3160</v>
      </c>
      <c r="H8473" s="9" t="s">
        <v>1725</v>
      </c>
      <c r="I8473" s="10"/>
      <c r="J8473" s="10"/>
      <c r="K8473" s="10"/>
      <c r="L8473" s="10"/>
      <c r="M8473" s="10"/>
      <c r="N8473" s="10"/>
      <c r="O8473" s="10"/>
      <c r="P8473" s="10"/>
      <c r="Q8473" s="10"/>
      <c r="R8473" s="10"/>
      <c r="S8473" s="10"/>
      <c r="T8473" s="10"/>
      <c r="U8473" s="10"/>
      <c r="V8473" s="10"/>
      <c r="W8473" s="10"/>
      <c r="X8473" s="10"/>
    </row>
    <row r="8474" spans="1:24" hidden="1" x14ac:dyDescent="0.2">
      <c r="A8474" s="3">
        <v>45997</v>
      </c>
      <c r="B8474" s="9">
        <v>-15.22</v>
      </c>
      <c r="C8474" s="9" t="s">
        <v>172</v>
      </c>
      <c r="D8474" s="10"/>
      <c r="E8474" s="9" t="s">
        <v>5387</v>
      </c>
      <c r="F8474" s="9" t="s">
        <v>52</v>
      </c>
      <c r="G8474" s="9" t="s">
        <v>3160</v>
      </c>
      <c r="H8474" s="9" t="s">
        <v>1725</v>
      </c>
      <c r="I8474" s="10"/>
      <c r="J8474" s="10"/>
      <c r="K8474" s="10"/>
      <c r="L8474" s="10"/>
      <c r="M8474" s="10"/>
      <c r="N8474" s="10"/>
      <c r="O8474" s="10"/>
      <c r="P8474" s="10"/>
      <c r="Q8474" s="10"/>
      <c r="R8474" s="10"/>
      <c r="S8474" s="10"/>
      <c r="T8474" s="10"/>
      <c r="U8474" s="10"/>
      <c r="V8474" s="10"/>
      <c r="W8474" s="10"/>
      <c r="X8474" s="10"/>
    </row>
    <row r="8475" spans="1:24" hidden="1" x14ac:dyDescent="0.2">
      <c r="A8475" s="3">
        <v>45815</v>
      </c>
      <c r="B8475" s="9">
        <v>-15.22</v>
      </c>
      <c r="C8475" s="9" t="s">
        <v>172</v>
      </c>
      <c r="D8475" s="10"/>
      <c r="E8475" s="9" t="s">
        <v>4091</v>
      </c>
      <c r="F8475" s="9" t="s">
        <v>52</v>
      </c>
      <c r="G8475" s="9" t="s">
        <v>3160</v>
      </c>
      <c r="H8475" s="9" t="s">
        <v>1725</v>
      </c>
      <c r="I8475" s="10"/>
      <c r="J8475" s="10"/>
      <c r="K8475" s="10"/>
      <c r="L8475" s="10"/>
      <c r="M8475" s="10"/>
      <c r="N8475" s="10"/>
      <c r="O8475" s="10"/>
      <c r="P8475" s="10"/>
      <c r="Q8475" s="10"/>
      <c r="R8475" s="10"/>
      <c r="S8475" s="10"/>
      <c r="T8475" s="10"/>
      <c r="U8475" s="10"/>
      <c r="V8475" s="10"/>
      <c r="W8475" s="10"/>
      <c r="X8475" s="10"/>
    </row>
    <row r="8476" spans="1:24" hidden="1" x14ac:dyDescent="0.2">
      <c r="A8476" s="3">
        <v>45877</v>
      </c>
      <c r="B8476" s="9">
        <v>-15.22</v>
      </c>
      <c r="C8476" s="9" t="s">
        <v>172</v>
      </c>
      <c r="D8476" s="10"/>
      <c r="E8476" s="9" t="s">
        <v>4480</v>
      </c>
      <c r="F8476" s="9" t="s">
        <v>52</v>
      </c>
      <c r="G8476" s="9" t="s">
        <v>3160</v>
      </c>
      <c r="H8476" s="9" t="s">
        <v>1725</v>
      </c>
      <c r="I8476" s="10"/>
      <c r="J8476" s="10"/>
      <c r="K8476" s="10"/>
      <c r="L8476" s="10"/>
      <c r="M8476" s="10"/>
      <c r="N8476" s="10"/>
      <c r="O8476" s="10"/>
      <c r="P8476" s="10"/>
      <c r="Q8476" s="10"/>
      <c r="R8476" s="10"/>
      <c r="S8476" s="10"/>
      <c r="T8476" s="10"/>
      <c r="U8476" s="10"/>
      <c r="V8476" s="10"/>
      <c r="W8476" s="10"/>
      <c r="X8476" s="10"/>
    </row>
    <row r="8477" spans="1:24" hidden="1" x14ac:dyDescent="0.2">
      <c r="A8477" s="3">
        <v>45969</v>
      </c>
      <c r="B8477" s="9">
        <v>-20.3</v>
      </c>
      <c r="C8477" s="9" t="s">
        <v>172</v>
      </c>
      <c r="D8477" s="10"/>
      <c r="E8477" s="9" t="s">
        <v>5056</v>
      </c>
      <c r="F8477" s="9" t="s">
        <v>52</v>
      </c>
      <c r="G8477" s="9" t="s">
        <v>3160</v>
      </c>
      <c r="H8477" s="9" t="s">
        <v>1725</v>
      </c>
      <c r="I8477" s="10"/>
      <c r="J8477" s="10"/>
      <c r="K8477" s="10"/>
      <c r="L8477" s="10"/>
      <c r="M8477" s="10"/>
      <c r="N8477" s="10"/>
      <c r="O8477" s="10"/>
      <c r="P8477" s="10"/>
      <c r="Q8477" s="10"/>
      <c r="R8477" s="10"/>
      <c r="S8477" s="10"/>
      <c r="T8477" s="10"/>
      <c r="U8477" s="10"/>
      <c r="V8477" s="10"/>
      <c r="W8477" s="10"/>
      <c r="X8477" s="10"/>
    </row>
    <row r="8478" spans="1:24" hidden="1" x14ac:dyDescent="0.2">
      <c r="A8478" s="3">
        <v>45969</v>
      </c>
      <c r="B8478" s="9">
        <v>-20.3</v>
      </c>
      <c r="C8478" s="9" t="s">
        <v>172</v>
      </c>
      <c r="D8478" s="10"/>
      <c r="E8478" s="9" t="s">
        <v>5056</v>
      </c>
      <c r="F8478" s="9" t="s">
        <v>52</v>
      </c>
      <c r="G8478" s="9" t="s">
        <v>3160</v>
      </c>
      <c r="H8478" s="9" t="s">
        <v>1725</v>
      </c>
      <c r="I8478" s="10"/>
      <c r="J8478" s="10"/>
      <c r="K8478" s="10"/>
      <c r="L8478" s="10"/>
      <c r="M8478" s="10"/>
      <c r="N8478" s="10"/>
      <c r="O8478" s="10"/>
      <c r="P8478" s="10"/>
      <c r="Q8478" s="10"/>
      <c r="R8478" s="10"/>
      <c r="S8478" s="10"/>
      <c r="T8478" s="10"/>
      <c r="U8478" s="10"/>
      <c r="V8478" s="10"/>
      <c r="W8478" s="10"/>
      <c r="X8478" s="10"/>
    </row>
    <row r="8479" spans="1:24" hidden="1" x14ac:dyDescent="0.2">
      <c r="A8479" s="3">
        <v>45787</v>
      </c>
      <c r="B8479" s="9">
        <v>-16.739999999999998</v>
      </c>
      <c r="C8479" s="9" t="s">
        <v>172</v>
      </c>
      <c r="D8479" s="10"/>
      <c r="E8479" s="9" t="s">
        <v>3901</v>
      </c>
      <c r="F8479" s="9" t="s">
        <v>52</v>
      </c>
      <c r="G8479" s="9" t="s">
        <v>3160</v>
      </c>
      <c r="H8479" s="9" t="s">
        <v>1725</v>
      </c>
      <c r="I8479" s="10"/>
      <c r="J8479" s="10"/>
      <c r="K8479" s="10"/>
      <c r="L8479" s="10"/>
      <c r="M8479" s="10"/>
      <c r="N8479" s="10"/>
      <c r="O8479" s="10"/>
      <c r="P8479" s="10"/>
      <c r="Q8479" s="10"/>
      <c r="R8479" s="10"/>
      <c r="S8479" s="10"/>
      <c r="T8479" s="10"/>
      <c r="U8479" s="10"/>
      <c r="V8479" s="10"/>
      <c r="W8479" s="10"/>
      <c r="X8479" s="10"/>
    </row>
    <row r="8480" spans="1:24" hidden="1" x14ac:dyDescent="0.2">
      <c r="A8480" s="3">
        <v>45941</v>
      </c>
      <c r="B8480" s="9">
        <v>-15.22</v>
      </c>
      <c r="C8480" s="9" t="s">
        <v>172</v>
      </c>
      <c r="D8480" s="10"/>
      <c r="E8480" s="9" t="s">
        <v>4883</v>
      </c>
      <c r="F8480" s="9" t="s">
        <v>52</v>
      </c>
      <c r="G8480" s="9" t="s">
        <v>3160</v>
      </c>
      <c r="H8480" s="9" t="s">
        <v>1725</v>
      </c>
      <c r="I8480" s="10"/>
      <c r="J8480" s="10"/>
      <c r="K8480" s="10"/>
      <c r="L8480" s="10"/>
      <c r="M8480" s="10"/>
      <c r="N8480" s="10"/>
      <c r="O8480" s="10"/>
      <c r="P8480" s="10"/>
      <c r="Q8480" s="10"/>
      <c r="R8480" s="10"/>
      <c r="S8480" s="10"/>
      <c r="T8480" s="10"/>
      <c r="U8480" s="10"/>
      <c r="V8480" s="10"/>
      <c r="W8480" s="10"/>
      <c r="X8480" s="10"/>
    </row>
    <row r="8481" spans="1:24" hidden="1" x14ac:dyDescent="0.2">
      <c r="A8481" s="3">
        <v>45822</v>
      </c>
      <c r="B8481" s="9">
        <v>-16.739999999999998</v>
      </c>
      <c r="C8481" s="9" t="s">
        <v>172</v>
      </c>
      <c r="D8481" s="10"/>
      <c r="E8481" s="9" t="s">
        <v>4129</v>
      </c>
      <c r="F8481" s="9" t="s">
        <v>52</v>
      </c>
      <c r="G8481" s="9" t="s">
        <v>3160</v>
      </c>
      <c r="H8481" s="9" t="s">
        <v>1725</v>
      </c>
      <c r="I8481" s="10"/>
      <c r="J8481" s="10"/>
      <c r="K8481" s="10"/>
      <c r="L8481" s="10"/>
      <c r="M8481" s="10"/>
      <c r="N8481" s="10"/>
      <c r="O8481" s="10"/>
      <c r="P8481" s="10"/>
      <c r="Q8481" s="10"/>
      <c r="R8481" s="10"/>
      <c r="S8481" s="10"/>
      <c r="T8481" s="10"/>
      <c r="U8481" s="10"/>
      <c r="V8481" s="10"/>
      <c r="W8481" s="10"/>
      <c r="X8481" s="10"/>
    </row>
    <row r="8482" spans="1:24" hidden="1" x14ac:dyDescent="0.2">
      <c r="A8482" s="3">
        <v>45975</v>
      </c>
      <c r="B8482" s="9">
        <v>-14.71</v>
      </c>
      <c r="C8482" s="9" t="s">
        <v>172</v>
      </c>
      <c r="D8482" s="10"/>
      <c r="E8482" s="9" t="s">
        <v>5289</v>
      </c>
      <c r="F8482" s="9" t="s">
        <v>52</v>
      </c>
      <c r="G8482" s="9" t="s">
        <v>3160</v>
      </c>
      <c r="H8482" s="9" t="s">
        <v>1725</v>
      </c>
      <c r="I8482" s="10"/>
      <c r="J8482" s="10"/>
      <c r="K8482" s="10"/>
      <c r="L8482" s="10"/>
      <c r="M8482" s="10"/>
      <c r="N8482" s="10"/>
      <c r="O8482" s="10"/>
      <c r="P8482" s="10"/>
      <c r="Q8482" s="10"/>
      <c r="R8482" s="10"/>
      <c r="S8482" s="10"/>
      <c r="T8482" s="10"/>
      <c r="U8482" s="10"/>
      <c r="V8482" s="10"/>
      <c r="W8482" s="10"/>
      <c r="X8482" s="10"/>
    </row>
    <row r="8483" spans="1:24" hidden="1" x14ac:dyDescent="0.2">
      <c r="A8483" s="3">
        <v>45794</v>
      </c>
      <c r="B8483" s="9">
        <v>-16.739999999999998</v>
      </c>
      <c r="C8483" s="9" t="s">
        <v>172</v>
      </c>
      <c r="D8483" s="10"/>
      <c r="E8483" s="9" t="s">
        <v>3949</v>
      </c>
      <c r="F8483" s="9" t="s">
        <v>52</v>
      </c>
      <c r="G8483" s="9" t="s">
        <v>3160</v>
      </c>
      <c r="H8483" s="9" t="s">
        <v>1725</v>
      </c>
      <c r="I8483" s="10"/>
      <c r="J8483" s="10"/>
      <c r="K8483" s="10"/>
      <c r="L8483" s="10"/>
      <c r="M8483" s="10"/>
      <c r="N8483" s="10"/>
      <c r="O8483" s="10"/>
      <c r="P8483" s="10"/>
      <c r="Q8483" s="10"/>
      <c r="R8483" s="10"/>
      <c r="S8483" s="10"/>
      <c r="T8483" s="10"/>
      <c r="U8483" s="10"/>
      <c r="V8483" s="10"/>
      <c r="W8483" s="10"/>
      <c r="X8483" s="10"/>
    </row>
    <row r="8484" spans="1:24" hidden="1" x14ac:dyDescent="0.2">
      <c r="A8484" s="3">
        <v>45797</v>
      </c>
      <c r="B8484" s="9">
        <v>-8.6199999999999992</v>
      </c>
      <c r="C8484" s="9" t="s">
        <v>172</v>
      </c>
      <c r="D8484" s="10"/>
      <c r="E8484" s="9" t="s">
        <v>3965</v>
      </c>
      <c r="F8484" s="9" t="s">
        <v>52</v>
      </c>
      <c r="G8484" s="9" t="s">
        <v>3160</v>
      </c>
      <c r="H8484" s="9" t="s">
        <v>1725</v>
      </c>
      <c r="I8484" s="10"/>
      <c r="J8484" s="10"/>
      <c r="K8484" s="10"/>
      <c r="L8484" s="10"/>
      <c r="M8484" s="10"/>
      <c r="N8484" s="10"/>
      <c r="O8484" s="10"/>
      <c r="P8484" s="10"/>
      <c r="Q8484" s="10"/>
      <c r="R8484" s="10"/>
      <c r="S8484" s="10"/>
      <c r="T8484" s="10"/>
      <c r="U8484" s="10"/>
      <c r="V8484" s="10"/>
      <c r="W8484" s="10"/>
      <c r="X8484" s="10"/>
    </row>
    <row r="8485" spans="1:24" hidden="1" x14ac:dyDescent="0.2">
      <c r="A8485" s="3">
        <v>45857</v>
      </c>
      <c r="B8485" s="9">
        <v>-15.22</v>
      </c>
      <c r="C8485" s="9" t="s">
        <v>172</v>
      </c>
      <c r="D8485" s="10"/>
      <c r="E8485" s="9" t="s">
        <v>4357</v>
      </c>
      <c r="F8485" s="9" t="s">
        <v>52</v>
      </c>
      <c r="G8485" s="9" t="s">
        <v>3160</v>
      </c>
      <c r="H8485" s="9" t="s">
        <v>1725</v>
      </c>
      <c r="I8485" s="10"/>
      <c r="J8485" s="10"/>
      <c r="K8485" s="10"/>
      <c r="L8485" s="10"/>
      <c r="M8485" s="10"/>
      <c r="N8485" s="10"/>
      <c r="O8485" s="10"/>
      <c r="P8485" s="10"/>
      <c r="Q8485" s="10"/>
      <c r="R8485" s="10"/>
      <c r="S8485" s="10"/>
      <c r="T8485" s="10"/>
      <c r="U8485" s="10"/>
      <c r="V8485" s="10"/>
      <c r="W8485" s="10"/>
      <c r="X8485" s="10"/>
    </row>
    <row r="8486" spans="1:24" hidden="1" x14ac:dyDescent="0.2">
      <c r="A8486" s="3">
        <v>45920</v>
      </c>
      <c r="B8486" s="9">
        <v>-16.739999999999998</v>
      </c>
      <c r="C8486" s="9" t="s">
        <v>172</v>
      </c>
      <c r="D8486" s="10"/>
      <c r="E8486" s="9" t="s">
        <v>4752</v>
      </c>
      <c r="F8486" s="9" t="s">
        <v>52</v>
      </c>
      <c r="G8486" s="9" t="s">
        <v>3160</v>
      </c>
      <c r="H8486" s="9" t="s">
        <v>1725</v>
      </c>
      <c r="I8486" s="10"/>
      <c r="J8486" s="10"/>
      <c r="K8486" s="10"/>
      <c r="L8486" s="10"/>
      <c r="M8486" s="10"/>
      <c r="N8486" s="10"/>
      <c r="O8486" s="10"/>
      <c r="P8486" s="10"/>
      <c r="Q8486" s="10"/>
      <c r="R8486" s="10"/>
      <c r="S8486" s="10"/>
      <c r="T8486" s="10"/>
      <c r="U8486" s="10"/>
      <c r="V8486" s="10"/>
      <c r="W8486" s="10"/>
      <c r="X8486" s="10"/>
    </row>
    <row r="8487" spans="1:24" hidden="1" x14ac:dyDescent="0.2">
      <c r="A8487" s="3">
        <v>45829</v>
      </c>
      <c r="B8487" s="9">
        <v>-12.68</v>
      </c>
      <c r="C8487" s="9" t="s">
        <v>172</v>
      </c>
      <c r="D8487" s="10"/>
      <c r="E8487" s="9" t="s">
        <v>4165</v>
      </c>
      <c r="F8487" s="9" t="s">
        <v>52</v>
      </c>
      <c r="G8487" s="9" t="s">
        <v>3160</v>
      </c>
      <c r="H8487" s="9" t="s">
        <v>1725</v>
      </c>
      <c r="I8487" s="10"/>
      <c r="J8487" s="10"/>
      <c r="K8487" s="10"/>
      <c r="L8487" s="10"/>
      <c r="M8487" s="10"/>
      <c r="N8487" s="10"/>
      <c r="O8487" s="10"/>
      <c r="P8487" s="10"/>
      <c r="Q8487" s="10"/>
      <c r="R8487" s="10"/>
      <c r="S8487" s="10"/>
      <c r="T8487" s="10"/>
      <c r="U8487" s="10"/>
      <c r="V8487" s="10"/>
      <c r="W8487" s="10"/>
      <c r="X8487" s="10"/>
    </row>
    <row r="8488" spans="1:24" hidden="1" x14ac:dyDescent="0.2">
      <c r="A8488" s="3">
        <v>45829</v>
      </c>
      <c r="B8488" s="9">
        <v>-16.739999999999998</v>
      </c>
      <c r="C8488" s="9" t="s">
        <v>172</v>
      </c>
      <c r="D8488" s="10"/>
      <c r="E8488" s="9" t="s">
        <v>4165</v>
      </c>
      <c r="F8488" s="9" t="s">
        <v>52</v>
      </c>
      <c r="G8488" s="9" t="s">
        <v>3160</v>
      </c>
      <c r="H8488" s="9" t="s">
        <v>1725</v>
      </c>
      <c r="I8488" s="10"/>
      <c r="J8488" s="10"/>
      <c r="K8488" s="10"/>
      <c r="L8488" s="10"/>
      <c r="M8488" s="10"/>
      <c r="N8488" s="10"/>
      <c r="O8488" s="10"/>
      <c r="P8488" s="10"/>
      <c r="Q8488" s="10"/>
      <c r="R8488" s="10"/>
      <c r="S8488" s="10"/>
      <c r="T8488" s="10"/>
      <c r="U8488" s="10"/>
      <c r="V8488" s="10"/>
      <c r="W8488" s="10"/>
      <c r="X8488" s="10"/>
    </row>
    <row r="8489" spans="1:24" hidden="1" x14ac:dyDescent="0.2">
      <c r="A8489" s="3">
        <v>45923</v>
      </c>
      <c r="B8489" s="9">
        <v>-8.1199999999999992</v>
      </c>
      <c r="C8489" s="9" t="s">
        <v>172</v>
      </c>
      <c r="D8489" s="10"/>
      <c r="E8489" s="9" t="s">
        <v>4774</v>
      </c>
      <c r="F8489" s="9" t="s">
        <v>52</v>
      </c>
      <c r="G8489" s="9" t="s">
        <v>3160</v>
      </c>
      <c r="H8489" s="9" t="s">
        <v>1725</v>
      </c>
      <c r="I8489" s="10"/>
      <c r="J8489" s="10"/>
      <c r="K8489" s="10"/>
      <c r="L8489" s="10"/>
      <c r="M8489" s="10"/>
      <c r="N8489" s="10"/>
      <c r="O8489" s="10"/>
      <c r="P8489" s="10"/>
      <c r="Q8489" s="10"/>
      <c r="R8489" s="10"/>
      <c r="S8489" s="10"/>
      <c r="T8489" s="10"/>
      <c r="U8489" s="10"/>
      <c r="V8489" s="10"/>
      <c r="W8489" s="10"/>
      <c r="X8489" s="10"/>
    </row>
    <row r="8490" spans="1:24" hidden="1" x14ac:dyDescent="0.2">
      <c r="A8490" s="3">
        <v>45983</v>
      </c>
      <c r="B8490" s="9">
        <v>-16.739999999999998</v>
      </c>
      <c r="C8490" s="9" t="s">
        <v>172</v>
      </c>
      <c r="D8490" s="10"/>
      <c r="E8490" s="9" t="s">
        <v>5319</v>
      </c>
      <c r="F8490" s="9" t="s">
        <v>52</v>
      </c>
      <c r="G8490" s="9" t="s">
        <v>3160</v>
      </c>
      <c r="H8490" s="9" t="s">
        <v>1725</v>
      </c>
      <c r="I8490" s="10"/>
      <c r="J8490" s="10"/>
      <c r="K8490" s="10"/>
      <c r="L8490" s="10"/>
      <c r="M8490" s="10"/>
      <c r="N8490" s="10"/>
      <c r="O8490" s="10"/>
      <c r="P8490" s="10"/>
      <c r="Q8490" s="10"/>
      <c r="R8490" s="10"/>
      <c r="S8490" s="10"/>
      <c r="T8490" s="10"/>
      <c r="U8490" s="10"/>
      <c r="V8490" s="10"/>
      <c r="W8490" s="10"/>
      <c r="X8490" s="10"/>
    </row>
    <row r="8491" spans="1:24" hidden="1" x14ac:dyDescent="0.2">
      <c r="A8491" s="3">
        <v>45891</v>
      </c>
      <c r="B8491" s="9">
        <v>-13.19</v>
      </c>
      <c r="C8491" s="9" t="s">
        <v>172</v>
      </c>
      <c r="D8491" s="10"/>
      <c r="E8491" s="9" t="s">
        <v>4557</v>
      </c>
      <c r="F8491" s="9" t="s">
        <v>52</v>
      </c>
      <c r="G8491" s="9" t="s">
        <v>3160</v>
      </c>
      <c r="H8491" s="9" t="s">
        <v>1725</v>
      </c>
      <c r="I8491" s="10"/>
      <c r="J8491" s="10"/>
      <c r="K8491" s="10"/>
      <c r="L8491" s="10"/>
      <c r="M8491" s="10"/>
      <c r="N8491" s="10"/>
      <c r="O8491" s="10"/>
      <c r="P8491" s="10"/>
      <c r="Q8491" s="10"/>
      <c r="R8491" s="10"/>
      <c r="S8491" s="10"/>
      <c r="T8491" s="10"/>
      <c r="U8491" s="10"/>
      <c r="V8491" s="10"/>
      <c r="W8491" s="10"/>
      <c r="X8491" s="10"/>
    </row>
    <row r="8492" spans="1:24" hidden="1" x14ac:dyDescent="0.2">
      <c r="A8492" s="3">
        <v>45800</v>
      </c>
      <c r="B8492" s="9">
        <v>-15.73</v>
      </c>
      <c r="C8492" s="9" t="s">
        <v>172</v>
      </c>
      <c r="D8492" s="10"/>
      <c r="E8492" s="9" t="s">
        <v>3989</v>
      </c>
      <c r="F8492" s="9" t="s">
        <v>52</v>
      </c>
      <c r="G8492" s="9" t="s">
        <v>3160</v>
      </c>
      <c r="H8492" s="9" t="s">
        <v>1725</v>
      </c>
      <c r="I8492" s="10"/>
      <c r="J8492" s="10"/>
      <c r="K8492" s="10"/>
      <c r="L8492" s="10"/>
      <c r="M8492" s="10"/>
      <c r="N8492" s="10"/>
      <c r="O8492" s="10"/>
      <c r="P8492" s="10"/>
      <c r="Q8492" s="10"/>
      <c r="R8492" s="10"/>
      <c r="S8492" s="10"/>
      <c r="T8492" s="10"/>
      <c r="U8492" s="10"/>
      <c r="V8492" s="10"/>
      <c r="W8492" s="10"/>
      <c r="X8492" s="10"/>
    </row>
    <row r="8493" spans="1:24" hidden="1" x14ac:dyDescent="0.2">
      <c r="A8493" s="3">
        <v>45986</v>
      </c>
      <c r="B8493" s="9">
        <v>-19.79</v>
      </c>
      <c r="C8493" s="9" t="s">
        <v>172</v>
      </c>
      <c r="D8493" s="10"/>
      <c r="E8493" s="9" t="s">
        <v>5327</v>
      </c>
      <c r="F8493" s="9" t="s">
        <v>52</v>
      </c>
      <c r="G8493" s="9" t="s">
        <v>3160</v>
      </c>
      <c r="H8493" s="9" t="s">
        <v>1725</v>
      </c>
      <c r="I8493" s="10"/>
      <c r="J8493" s="10"/>
      <c r="K8493" s="10"/>
      <c r="L8493" s="10"/>
      <c r="M8493" s="10"/>
      <c r="N8493" s="10"/>
      <c r="O8493" s="10"/>
      <c r="P8493" s="10"/>
      <c r="Q8493" s="10"/>
      <c r="R8493" s="10"/>
      <c r="S8493" s="10"/>
      <c r="T8493" s="10"/>
      <c r="U8493" s="10"/>
      <c r="V8493" s="10"/>
      <c r="W8493" s="10"/>
      <c r="X8493" s="10"/>
    </row>
    <row r="8494" spans="1:24" hidden="1" x14ac:dyDescent="0.2">
      <c r="A8494" s="3">
        <v>45776</v>
      </c>
      <c r="B8494" s="9">
        <v>-16.739999999999998</v>
      </c>
      <c r="C8494" s="9" t="s">
        <v>172</v>
      </c>
      <c r="D8494" s="10"/>
      <c r="E8494" s="9" t="s">
        <v>3815</v>
      </c>
      <c r="F8494" s="9" t="s">
        <v>52</v>
      </c>
      <c r="G8494" s="9" t="s">
        <v>3160</v>
      </c>
      <c r="H8494" s="9" t="s">
        <v>1725</v>
      </c>
      <c r="I8494" s="10"/>
      <c r="J8494" s="10"/>
      <c r="K8494" s="10"/>
      <c r="L8494" s="10"/>
      <c r="M8494" s="10"/>
      <c r="N8494" s="10"/>
      <c r="O8494" s="10"/>
      <c r="P8494" s="10"/>
      <c r="Q8494" s="10"/>
      <c r="R8494" s="10"/>
      <c r="S8494" s="10"/>
      <c r="T8494" s="10"/>
      <c r="U8494" s="10"/>
      <c r="V8494" s="10"/>
      <c r="W8494" s="10"/>
      <c r="X8494" s="10"/>
    </row>
    <row r="8495" spans="1:24" hidden="1" x14ac:dyDescent="0.2">
      <c r="A8495" s="3">
        <v>45834</v>
      </c>
      <c r="B8495" s="9">
        <v>-8.6199999999999992</v>
      </c>
      <c r="C8495" s="9" t="s">
        <v>172</v>
      </c>
      <c r="D8495" s="10"/>
      <c r="E8495" s="9" t="s">
        <v>4203</v>
      </c>
      <c r="F8495" s="9" t="s">
        <v>52</v>
      </c>
      <c r="G8495" s="9" t="s">
        <v>3160</v>
      </c>
      <c r="H8495" s="9" t="s">
        <v>1725</v>
      </c>
      <c r="I8495" s="10"/>
      <c r="J8495" s="10"/>
      <c r="K8495" s="10"/>
      <c r="L8495" s="10"/>
      <c r="M8495" s="10"/>
      <c r="N8495" s="10"/>
      <c r="O8495" s="10"/>
      <c r="P8495" s="10"/>
      <c r="Q8495" s="10"/>
      <c r="R8495" s="10"/>
      <c r="S8495" s="10"/>
      <c r="T8495" s="10"/>
      <c r="U8495" s="10"/>
      <c r="V8495" s="10"/>
      <c r="W8495" s="10"/>
      <c r="X8495" s="10"/>
    </row>
    <row r="8496" spans="1:24" hidden="1" x14ac:dyDescent="0.2">
      <c r="A8496" s="3">
        <v>45864</v>
      </c>
      <c r="B8496" s="9">
        <v>-13.19</v>
      </c>
      <c r="C8496" s="9" t="s">
        <v>172</v>
      </c>
      <c r="D8496" s="10"/>
      <c r="E8496" s="9" t="s">
        <v>4402</v>
      </c>
      <c r="F8496" s="9" t="s">
        <v>52</v>
      </c>
      <c r="G8496" s="9" t="s">
        <v>3160</v>
      </c>
      <c r="H8496" s="9" t="s">
        <v>1725</v>
      </c>
      <c r="I8496" s="10"/>
      <c r="J8496" s="10"/>
      <c r="K8496" s="10"/>
      <c r="L8496" s="10"/>
      <c r="M8496" s="10"/>
      <c r="N8496" s="10"/>
      <c r="O8496" s="10"/>
      <c r="P8496" s="10"/>
      <c r="Q8496" s="10"/>
      <c r="R8496" s="10"/>
      <c r="S8496" s="10"/>
      <c r="T8496" s="10"/>
      <c r="U8496" s="10"/>
      <c r="V8496" s="10"/>
      <c r="W8496" s="10"/>
      <c r="X8496" s="10"/>
    </row>
    <row r="8497" spans="1:24" hidden="1" x14ac:dyDescent="0.2">
      <c r="A8497" s="3">
        <v>45839</v>
      </c>
      <c r="B8497" s="9">
        <v>-15.22</v>
      </c>
      <c r="C8497" s="9" t="s">
        <v>172</v>
      </c>
      <c r="D8497" s="10"/>
      <c r="E8497" s="9" t="s">
        <v>4229</v>
      </c>
      <c r="F8497" s="9" t="s">
        <v>52</v>
      </c>
      <c r="G8497" s="9" t="s">
        <v>3160</v>
      </c>
      <c r="H8497" s="9" t="s">
        <v>1725</v>
      </c>
      <c r="I8497" s="10"/>
      <c r="J8497" s="10"/>
      <c r="K8497" s="10"/>
      <c r="L8497" s="10"/>
      <c r="M8497" s="10"/>
      <c r="N8497" s="10"/>
      <c r="O8497" s="10"/>
      <c r="P8497" s="10"/>
      <c r="Q8497" s="10"/>
      <c r="R8497" s="10"/>
      <c r="S8497" s="10"/>
      <c r="T8497" s="10"/>
      <c r="U8497" s="10"/>
      <c r="V8497" s="10"/>
      <c r="W8497" s="10"/>
      <c r="X8497" s="10"/>
    </row>
    <row r="8498" spans="1:24" hidden="1" x14ac:dyDescent="0.2">
      <c r="A8498" s="3">
        <v>45990</v>
      </c>
      <c r="B8498" s="9">
        <v>-16.739999999999998</v>
      </c>
      <c r="C8498" s="9" t="s">
        <v>172</v>
      </c>
      <c r="D8498" s="10"/>
      <c r="E8498" s="9" t="s">
        <v>5350</v>
      </c>
      <c r="F8498" s="9" t="s">
        <v>52</v>
      </c>
      <c r="G8498" s="9" t="s">
        <v>3160</v>
      </c>
      <c r="H8498" s="9" t="s">
        <v>1725</v>
      </c>
      <c r="I8498" s="10"/>
      <c r="J8498" s="10"/>
      <c r="K8498" s="10"/>
      <c r="L8498" s="10"/>
      <c r="M8498" s="10"/>
      <c r="N8498" s="10"/>
      <c r="O8498" s="10"/>
      <c r="P8498" s="10"/>
      <c r="Q8498" s="10"/>
      <c r="R8498" s="10"/>
      <c r="S8498" s="10"/>
      <c r="T8498" s="10"/>
      <c r="U8498" s="10"/>
      <c r="V8498" s="10"/>
      <c r="W8498" s="10"/>
      <c r="X8498" s="10"/>
    </row>
    <row r="8499" spans="1:24" hidden="1" x14ac:dyDescent="0.2">
      <c r="A8499" s="3">
        <v>45899</v>
      </c>
      <c r="B8499" s="9">
        <v>-13.19</v>
      </c>
      <c r="C8499" s="9" t="s">
        <v>172</v>
      </c>
      <c r="D8499" s="10"/>
      <c r="E8499" s="9" t="s">
        <v>4625</v>
      </c>
      <c r="F8499" s="9" t="s">
        <v>52</v>
      </c>
      <c r="G8499" s="9" t="s">
        <v>3160</v>
      </c>
      <c r="H8499" s="9" t="s">
        <v>1725</v>
      </c>
      <c r="I8499" s="10"/>
      <c r="J8499" s="10"/>
      <c r="K8499" s="10"/>
      <c r="L8499" s="10"/>
      <c r="M8499" s="10"/>
      <c r="N8499" s="10"/>
      <c r="O8499" s="10"/>
      <c r="P8499" s="10"/>
      <c r="Q8499" s="10"/>
      <c r="R8499" s="10"/>
      <c r="S8499" s="10"/>
      <c r="T8499" s="10"/>
      <c r="U8499" s="10"/>
      <c r="V8499" s="10"/>
      <c r="W8499" s="10"/>
      <c r="X8499" s="10"/>
    </row>
    <row r="8500" spans="1:24" hidden="1" x14ac:dyDescent="0.2">
      <c r="A8500" s="3">
        <v>45629</v>
      </c>
      <c r="B8500" s="9">
        <v>-10.65</v>
      </c>
      <c r="C8500" s="9" t="s">
        <v>172</v>
      </c>
      <c r="D8500" s="9" t="s">
        <v>173</v>
      </c>
      <c r="E8500" s="9" t="s">
        <v>3159</v>
      </c>
      <c r="F8500" s="9" t="s">
        <v>52</v>
      </c>
      <c r="G8500" s="9" t="s">
        <v>3160</v>
      </c>
      <c r="H8500" s="9" t="s">
        <v>1725</v>
      </c>
      <c r="I8500" s="10"/>
      <c r="J8500" s="10"/>
      <c r="K8500" s="10"/>
      <c r="L8500" s="10"/>
      <c r="M8500" s="10"/>
      <c r="N8500" s="10"/>
      <c r="O8500" s="10"/>
      <c r="P8500" s="10"/>
      <c r="Q8500" s="10"/>
      <c r="R8500" s="10"/>
      <c r="S8500" s="10"/>
      <c r="T8500" s="10"/>
      <c r="U8500" s="10"/>
      <c r="V8500" s="10"/>
      <c r="W8500" s="10"/>
      <c r="X8500" s="10"/>
    </row>
    <row r="8501" spans="1:24" hidden="1" x14ac:dyDescent="0.2">
      <c r="A8501" s="3">
        <v>45779</v>
      </c>
      <c r="B8501" s="9">
        <v>-16.739999999999998</v>
      </c>
      <c r="C8501" s="9" t="s">
        <v>172</v>
      </c>
      <c r="D8501" s="10"/>
      <c r="E8501" s="9" t="s">
        <v>3828</v>
      </c>
      <c r="F8501" s="9" t="s">
        <v>52</v>
      </c>
      <c r="G8501" s="9" t="s">
        <v>3160</v>
      </c>
      <c r="H8501" s="9" t="s">
        <v>1725</v>
      </c>
      <c r="I8501" s="10"/>
      <c r="J8501" s="10"/>
      <c r="K8501" s="10"/>
      <c r="L8501" s="10"/>
      <c r="M8501" s="10"/>
      <c r="N8501" s="10"/>
      <c r="O8501" s="10"/>
      <c r="P8501" s="10"/>
      <c r="Q8501" s="10"/>
      <c r="R8501" s="10"/>
      <c r="S8501" s="10"/>
      <c r="T8501" s="10"/>
      <c r="U8501" s="10"/>
      <c r="V8501" s="10"/>
      <c r="W8501" s="10"/>
      <c r="X8501" s="10"/>
    </row>
    <row r="8502" spans="1:24" hidden="1" x14ac:dyDescent="0.2">
      <c r="A8502" s="3">
        <v>45811</v>
      </c>
      <c r="B8502" s="9">
        <v>-17.25</v>
      </c>
      <c r="C8502" s="9" t="s">
        <v>172</v>
      </c>
      <c r="D8502" s="10"/>
      <c r="E8502" s="9" t="s">
        <v>4059</v>
      </c>
      <c r="F8502" s="9" t="s">
        <v>52</v>
      </c>
      <c r="G8502" s="9" t="s">
        <v>3160</v>
      </c>
      <c r="H8502" s="9" t="s">
        <v>1725</v>
      </c>
      <c r="I8502" s="10"/>
      <c r="J8502" s="10"/>
      <c r="K8502" s="10"/>
      <c r="L8502" s="10"/>
      <c r="M8502" s="10"/>
      <c r="N8502" s="10"/>
      <c r="O8502" s="10"/>
      <c r="P8502" s="10"/>
      <c r="Q8502" s="10"/>
      <c r="R8502" s="10"/>
      <c r="S8502" s="10"/>
      <c r="T8502" s="10"/>
      <c r="U8502" s="10"/>
      <c r="V8502" s="10"/>
      <c r="W8502" s="10"/>
      <c r="X8502" s="10"/>
    </row>
    <row r="8503" spans="1:24" hidden="1" x14ac:dyDescent="0.2">
      <c r="A8503" s="3">
        <v>45962</v>
      </c>
      <c r="B8503" s="9">
        <v>-14.71</v>
      </c>
      <c r="C8503" s="9" t="s">
        <v>172</v>
      </c>
      <c r="D8503" s="10"/>
      <c r="E8503" s="9" t="s">
        <v>5024</v>
      </c>
      <c r="F8503" s="9" t="s">
        <v>52</v>
      </c>
      <c r="G8503" s="9" t="s">
        <v>3160</v>
      </c>
      <c r="H8503" s="9" t="s">
        <v>1725</v>
      </c>
      <c r="I8503" s="10"/>
      <c r="J8503" s="10"/>
      <c r="K8503" s="10"/>
      <c r="L8503" s="10"/>
      <c r="M8503" s="10"/>
      <c r="N8503" s="10"/>
      <c r="O8503" s="10"/>
      <c r="P8503" s="10"/>
      <c r="Q8503" s="10"/>
      <c r="R8503" s="10"/>
      <c r="S8503" s="10"/>
      <c r="T8503" s="10"/>
      <c r="U8503" s="10"/>
      <c r="V8503" s="10"/>
      <c r="W8503" s="10"/>
      <c r="X8503" s="10"/>
    </row>
    <row r="8504" spans="1:24" hidden="1" x14ac:dyDescent="0.2">
      <c r="A8504" s="3">
        <v>45962</v>
      </c>
      <c r="B8504" s="9">
        <v>-14.71</v>
      </c>
      <c r="C8504" s="9" t="s">
        <v>172</v>
      </c>
      <c r="D8504" s="10"/>
      <c r="E8504" s="9" t="s">
        <v>5024</v>
      </c>
      <c r="F8504" s="9" t="s">
        <v>52</v>
      </c>
      <c r="G8504" s="9" t="s">
        <v>3160</v>
      </c>
      <c r="H8504" s="9" t="s">
        <v>1725</v>
      </c>
      <c r="I8504" s="10"/>
      <c r="J8504" s="10"/>
      <c r="K8504" s="10"/>
      <c r="L8504" s="10"/>
      <c r="M8504" s="10"/>
      <c r="N8504" s="10"/>
      <c r="O8504" s="10"/>
      <c r="P8504" s="10"/>
      <c r="Q8504" s="10"/>
      <c r="R8504" s="10"/>
      <c r="S8504" s="10"/>
      <c r="T8504" s="10"/>
      <c r="U8504" s="10"/>
      <c r="V8504" s="10"/>
      <c r="W8504" s="10"/>
      <c r="X8504" s="10"/>
    </row>
    <row r="8505" spans="1:24" hidden="1" x14ac:dyDescent="0.2">
      <c r="A8505" s="3">
        <v>45871</v>
      </c>
      <c r="B8505" s="9">
        <v>-10.65</v>
      </c>
      <c r="C8505" s="9" t="s">
        <v>172</v>
      </c>
      <c r="D8505" s="10"/>
      <c r="E8505" s="9" t="s">
        <v>4446</v>
      </c>
      <c r="F8505" s="9" t="s">
        <v>52</v>
      </c>
      <c r="G8505" s="9" t="s">
        <v>3160</v>
      </c>
      <c r="H8505" s="9" t="s">
        <v>1725</v>
      </c>
      <c r="I8505" s="10"/>
      <c r="J8505" s="10"/>
      <c r="K8505" s="10"/>
      <c r="L8505" s="10"/>
      <c r="M8505" s="10"/>
      <c r="N8505" s="10"/>
      <c r="O8505" s="10"/>
      <c r="P8505" s="10"/>
      <c r="Q8505" s="10"/>
      <c r="R8505" s="10"/>
      <c r="S8505" s="10"/>
      <c r="T8505" s="10"/>
      <c r="U8505" s="10"/>
      <c r="V8505" s="10"/>
      <c r="W8505" s="10"/>
      <c r="X8505" s="10"/>
    </row>
    <row r="8506" spans="1:24" hidden="1" x14ac:dyDescent="0.2">
      <c r="A8506" s="3">
        <v>45835</v>
      </c>
      <c r="B8506" s="9">
        <v>-10</v>
      </c>
      <c r="C8506" s="9" t="s">
        <v>172</v>
      </c>
      <c r="D8506" s="10"/>
      <c r="E8506" s="9" t="s">
        <v>4207</v>
      </c>
      <c r="F8506" s="9" t="s">
        <v>52</v>
      </c>
      <c r="G8506" s="9" t="s">
        <v>3160</v>
      </c>
      <c r="H8506" s="10" t="s">
        <v>6036</v>
      </c>
      <c r="I8506" s="10"/>
      <c r="J8506" s="10"/>
      <c r="K8506" s="10"/>
      <c r="L8506" s="10"/>
      <c r="M8506" s="10"/>
      <c r="N8506" s="10"/>
      <c r="O8506" s="10"/>
      <c r="P8506" s="10"/>
      <c r="Q8506" s="10"/>
      <c r="R8506" s="10"/>
      <c r="S8506" s="10"/>
      <c r="T8506" s="10"/>
      <c r="U8506" s="10"/>
      <c r="V8506" s="10"/>
      <c r="W8506" s="10"/>
      <c r="X8506" s="10"/>
    </row>
    <row r="8507" spans="1:24" hidden="1" x14ac:dyDescent="0.2">
      <c r="A8507" s="3">
        <v>45835</v>
      </c>
      <c r="B8507" s="9">
        <v>-7</v>
      </c>
      <c r="C8507" s="9" t="s">
        <v>172</v>
      </c>
      <c r="D8507" s="10"/>
      <c r="E8507" s="9" t="s">
        <v>4207</v>
      </c>
      <c r="F8507" s="9" t="s">
        <v>52</v>
      </c>
      <c r="G8507" s="9" t="s">
        <v>3160</v>
      </c>
      <c r="H8507" s="10" t="s">
        <v>6036</v>
      </c>
      <c r="I8507" s="10"/>
      <c r="J8507" s="10"/>
      <c r="K8507" s="10"/>
      <c r="L8507" s="10"/>
      <c r="M8507" s="10"/>
      <c r="N8507" s="10"/>
      <c r="O8507" s="10"/>
      <c r="P8507" s="10"/>
      <c r="Q8507" s="10"/>
      <c r="R8507" s="10"/>
      <c r="S8507" s="10"/>
      <c r="T8507" s="10"/>
      <c r="U8507" s="10"/>
      <c r="V8507" s="10"/>
      <c r="W8507" s="10"/>
      <c r="X8507" s="10"/>
    </row>
    <row r="8508" spans="1:24" hidden="1" x14ac:dyDescent="0.2">
      <c r="A8508" s="3">
        <v>45836</v>
      </c>
      <c r="B8508" s="9">
        <v>-3.5</v>
      </c>
      <c r="C8508" s="9" t="s">
        <v>172</v>
      </c>
      <c r="D8508" s="10"/>
      <c r="E8508" s="9" t="s">
        <v>4213</v>
      </c>
      <c r="F8508" s="9" t="s">
        <v>52</v>
      </c>
      <c r="G8508" s="9" t="s">
        <v>3160</v>
      </c>
      <c r="H8508" s="10" t="s">
        <v>6036</v>
      </c>
      <c r="I8508" s="10"/>
      <c r="J8508" s="10"/>
      <c r="K8508" s="10"/>
      <c r="L8508" s="10"/>
      <c r="M8508" s="10"/>
      <c r="N8508" s="10"/>
      <c r="O8508" s="10"/>
      <c r="P8508" s="10"/>
      <c r="Q8508" s="10"/>
      <c r="R8508" s="10"/>
      <c r="S8508" s="10"/>
      <c r="T8508" s="10"/>
      <c r="U8508" s="10"/>
      <c r="V8508" s="10"/>
      <c r="W8508" s="10"/>
      <c r="X8508" s="10"/>
    </row>
    <row r="8509" spans="1:24" hidden="1" x14ac:dyDescent="0.2">
      <c r="A8509" s="3">
        <v>45912</v>
      </c>
      <c r="B8509" s="9">
        <v>-10.66</v>
      </c>
      <c r="C8509" s="9" t="s">
        <v>27</v>
      </c>
      <c r="D8509" s="9" t="s">
        <v>28</v>
      </c>
      <c r="E8509" s="9" t="s">
        <v>3179</v>
      </c>
      <c r="F8509" s="9" t="s">
        <v>52</v>
      </c>
      <c r="G8509" s="9" t="s">
        <v>3160</v>
      </c>
      <c r="H8509" s="10" t="s">
        <v>3179</v>
      </c>
      <c r="I8509" s="10"/>
      <c r="J8509" s="10"/>
      <c r="K8509" s="10"/>
      <c r="L8509" s="10"/>
      <c r="M8509" s="10"/>
      <c r="N8509" s="10"/>
      <c r="O8509" s="10"/>
      <c r="P8509" s="10"/>
      <c r="Q8509" s="10"/>
      <c r="R8509" s="10"/>
      <c r="S8509" s="10"/>
      <c r="T8509" s="10"/>
      <c r="U8509" s="10"/>
      <c r="V8509" s="10"/>
      <c r="W8509" s="10"/>
      <c r="X8509" s="10"/>
    </row>
    <row r="8510" spans="1:24" hidden="1" x14ac:dyDescent="0.2">
      <c r="A8510" s="3">
        <v>45687</v>
      </c>
      <c r="B8510" s="9">
        <v>-8.5</v>
      </c>
      <c r="C8510" s="9" t="s">
        <v>27</v>
      </c>
      <c r="D8510" s="9" t="s">
        <v>28</v>
      </c>
      <c r="E8510" s="9" t="s">
        <v>3426</v>
      </c>
      <c r="F8510" s="9" t="s">
        <v>3839</v>
      </c>
      <c r="G8510" s="9" t="s">
        <v>5495</v>
      </c>
      <c r="H8510" s="10" t="s">
        <v>5895</v>
      </c>
      <c r="I8510" s="10"/>
      <c r="J8510" s="10"/>
      <c r="K8510" s="10"/>
      <c r="L8510" s="10"/>
      <c r="M8510" s="10"/>
      <c r="N8510" s="10"/>
      <c r="O8510" s="10"/>
      <c r="P8510" s="10"/>
      <c r="Q8510" s="10"/>
      <c r="R8510" s="10"/>
      <c r="S8510" s="10"/>
      <c r="T8510" s="10"/>
      <c r="U8510" s="10"/>
      <c r="V8510" s="10"/>
      <c r="W8510" s="10"/>
      <c r="X8510" s="10"/>
    </row>
    <row r="8511" spans="1:24" hidden="1" x14ac:dyDescent="0.2">
      <c r="A8511" s="3">
        <v>45715</v>
      </c>
      <c r="B8511" s="9">
        <v>-8.1999999999999993</v>
      </c>
      <c r="C8511" s="9" t="s">
        <v>27</v>
      </c>
      <c r="D8511" s="9" t="s">
        <v>28</v>
      </c>
      <c r="E8511" s="9" t="s">
        <v>3426</v>
      </c>
      <c r="F8511" s="9" t="s">
        <v>3839</v>
      </c>
      <c r="G8511" s="9" t="s">
        <v>5495</v>
      </c>
      <c r="H8511" s="10" t="s">
        <v>5895</v>
      </c>
      <c r="I8511" s="10"/>
      <c r="J8511" s="10"/>
      <c r="K8511" s="10"/>
      <c r="L8511" s="10"/>
      <c r="M8511" s="10"/>
      <c r="N8511" s="10"/>
      <c r="O8511" s="10"/>
      <c r="P8511" s="10"/>
      <c r="Q8511" s="10"/>
      <c r="R8511" s="10"/>
      <c r="S8511" s="10"/>
      <c r="T8511" s="10"/>
      <c r="U8511" s="10"/>
      <c r="V8511" s="10"/>
      <c r="W8511" s="10"/>
      <c r="X8511" s="10"/>
    </row>
    <row r="8512" spans="1:24" hidden="1" x14ac:dyDescent="0.2">
      <c r="A8512" s="3">
        <v>45743</v>
      </c>
      <c r="B8512" s="9">
        <v>-14.7</v>
      </c>
      <c r="C8512" s="9" t="s">
        <v>27</v>
      </c>
      <c r="D8512" s="9" t="s">
        <v>28</v>
      </c>
      <c r="E8512" s="9" t="s">
        <v>3426</v>
      </c>
      <c r="F8512" s="9" t="s">
        <v>3839</v>
      </c>
      <c r="G8512" s="9" t="s">
        <v>5495</v>
      </c>
      <c r="H8512" s="10" t="s">
        <v>5895</v>
      </c>
      <c r="I8512" s="10"/>
      <c r="J8512" s="10"/>
      <c r="K8512" s="10"/>
      <c r="L8512" s="10"/>
      <c r="M8512" s="10"/>
      <c r="N8512" s="10"/>
      <c r="O8512" s="10"/>
      <c r="P8512" s="10"/>
      <c r="Q8512" s="10"/>
      <c r="R8512" s="10"/>
      <c r="S8512" s="10"/>
      <c r="T8512" s="10"/>
      <c r="U8512" s="10"/>
      <c r="V8512" s="10"/>
      <c r="W8512" s="10"/>
      <c r="X8512" s="10"/>
    </row>
    <row r="8513" spans="1:24" hidden="1" x14ac:dyDescent="0.2">
      <c r="A8513" s="3">
        <v>45981</v>
      </c>
      <c r="B8513" s="9">
        <v>-240.17</v>
      </c>
      <c r="C8513" s="9" t="s">
        <v>172</v>
      </c>
      <c r="D8513" s="10"/>
      <c r="E8513" s="9" t="s">
        <v>5313</v>
      </c>
      <c r="F8513" s="9" t="s">
        <v>3839</v>
      </c>
      <c r="G8513" s="9" t="s">
        <v>5495</v>
      </c>
      <c r="H8513" s="10" t="s">
        <v>5895</v>
      </c>
      <c r="I8513" s="10"/>
      <c r="J8513" s="10"/>
      <c r="K8513" s="10"/>
      <c r="L8513" s="10"/>
      <c r="M8513" s="10"/>
      <c r="N8513" s="10"/>
      <c r="O8513" s="10"/>
      <c r="P8513" s="10"/>
      <c r="Q8513" s="10"/>
      <c r="R8513" s="10"/>
      <c r="S8513" s="10"/>
      <c r="T8513" s="10"/>
      <c r="U8513" s="10"/>
      <c r="V8513" s="10"/>
      <c r="W8513" s="10"/>
      <c r="X8513" s="10"/>
    </row>
    <row r="8514" spans="1:24" hidden="1" x14ac:dyDescent="0.2">
      <c r="A8514" s="3">
        <v>45527</v>
      </c>
      <c r="B8514" s="9">
        <v>-112.46</v>
      </c>
      <c r="C8514" s="9" t="s">
        <v>172</v>
      </c>
      <c r="D8514" s="9" t="s">
        <v>173</v>
      </c>
      <c r="E8514" s="9" t="s">
        <v>2614</v>
      </c>
      <c r="F8514" s="9" t="s">
        <v>16</v>
      </c>
      <c r="G8514" s="9" t="s">
        <v>3771</v>
      </c>
      <c r="H8514" s="10" t="s">
        <v>299</v>
      </c>
      <c r="I8514" s="10"/>
      <c r="J8514" s="10"/>
      <c r="K8514" s="10"/>
      <c r="L8514" s="10"/>
      <c r="M8514" s="10"/>
      <c r="N8514" s="10"/>
      <c r="O8514" s="10"/>
      <c r="P8514" s="10"/>
      <c r="Q8514" s="10"/>
      <c r="R8514" s="10"/>
      <c r="S8514" s="10"/>
      <c r="T8514" s="10"/>
      <c r="U8514" s="10"/>
      <c r="V8514" s="10"/>
      <c r="W8514" s="10"/>
      <c r="X8514" s="10"/>
    </row>
    <row r="8515" spans="1:24" hidden="1" x14ac:dyDescent="0.2">
      <c r="A8515" s="3">
        <v>45559</v>
      </c>
      <c r="B8515" s="9">
        <v>-112.46</v>
      </c>
      <c r="C8515" s="9" t="s">
        <v>172</v>
      </c>
      <c r="D8515" s="9" t="s">
        <v>173</v>
      </c>
      <c r="E8515" s="9" t="s">
        <v>2799</v>
      </c>
      <c r="F8515" s="9" t="s">
        <v>16</v>
      </c>
      <c r="G8515" s="9" t="s">
        <v>3771</v>
      </c>
      <c r="H8515" s="10" t="s">
        <v>299</v>
      </c>
      <c r="I8515" s="10"/>
      <c r="J8515" s="10"/>
      <c r="K8515" s="10"/>
      <c r="L8515" s="10"/>
      <c r="M8515" s="10"/>
      <c r="N8515" s="10"/>
      <c r="O8515" s="10"/>
      <c r="P8515" s="10"/>
      <c r="Q8515" s="10"/>
      <c r="R8515" s="10"/>
      <c r="S8515" s="10"/>
      <c r="T8515" s="10"/>
      <c r="U8515" s="10"/>
      <c r="V8515" s="10"/>
      <c r="W8515" s="10"/>
      <c r="X8515" s="10"/>
    </row>
    <row r="8516" spans="1:24" hidden="1" x14ac:dyDescent="0.2">
      <c r="A8516" s="3">
        <v>45923</v>
      </c>
      <c r="B8516" s="9">
        <v>-89.01</v>
      </c>
      <c r="C8516" s="9" t="s">
        <v>172</v>
      </c>
      <c r="D8516" s="10"/>
      <c r="E8516" s="9" t="s">
        <v>4772</v>
      </c>
      <c r="F8516" s="9" t="s">
        <v>16</v>
      </c>
      <c r="G8516" s="9" t="s">
        <v>3771</v>
      </c>
      <c r="H8516" s="10" t="s">
        <v>299</v>
      </c>
      <c r="I8516" s="10"/>
      <c r="J8516" s="10"/>
      <c r="K8516" s="10"/>
      <c r="L8516" s="10"/>
      <c r="M8516" s="10"/>
      <c r="N8516" s="10"/>
      <c r="O8516" s="10"/>
      <c r="P8516" s="10"/>
      <c r="Q8516" s="10"/>
      <c r="R8516" s="10"/>
      <c r="S8516" s="10"/>
      <c r="T8516" s="10"/>
      <c r="U8516" s="10"/>
      <c r="V8516" s="10"/>
      <c r="W8516" s="10"/>
      <c r="X8516" s="10"/>
    </row>
    <row r="8517" spans="1:24" hidden="1" x14ac:dyDescent="0.2">
      <c r="A8517" s="3">
        <v>45588</v>
      </c>
      <c r="B8517" s="9">
        <v>-112.45</v>
      </c>
      <c r="C8517" s="9" t="s">
        <v>172</v>
      </c>
      <c r="D8517" s="9" t="s">
        <v>173</v>
      </c>
      <c r="E8517" s="9" t="s">
        <v>2938</v>
      </c>
      <c r="F8517" s="9" t="s">
        <v>16</v>
      </c>
      <c r="G8517" s="9" t="s">
        <v>3771</v>
      </c>
      <c r="H8517" s="10" t="s">
        <v>299</v>
      </c>
      <c r="I8517" s="10"/>
      <c r="J8517" s="10"/>
      <c r="K8517" s="10"/>
      <c r="L8517" s="10"/>
      <c r="M8517" s="10"/>
      <c r="N8517" s="10"/>
      <c r="O8517" s="10"/>
      <c r="P8517" s="10"/>
      <c r="Q8517" s="10"/>
      <c r="R8517" s="10"/>
      <c r="S8517" s="10"/>
      <c r="T8517" s="10"/>
      <c r="U8517" s="10"/>
      <c r="V8517" s="10"/>
      <c r="W8517" s="10"/>
      <c r="X8517" s="10"/>
    </row>
    <row r="8518" spans="1:24" hidden="1" x14ac:dyDescent="0.2">
      <c r="A8518" s="3">
        <v>45953</v>
      </c>
      <c r="B8518" s="9">
        <v>-89.01</v>
      </c>
      <c r="C8518" s="9" t="s">
        <v>172</v>
      </c>
      <c r="D8518" s="10"/>
      <c r="E8518" s="9" t="s">
        <v>4963</v>
      </c>
      <c r="F8518" s="9" t="s">
        <v>16</v>
      </c>
      <c r="G8518" s="9" t="s">
        <v>3771</v>
      </c>
      <c r="H8518" s="10" t="s">
        <v>299</v>
      </c>
      <c r="I8518" s="10"/>
      <c r="J8518" s="10"/>
      <c r="K8518" s="10"/>
      <c r="L8518" s="10"/>
      <c r="M8518" s="10"/>
      <c r="N8518" s="10"/>
      <c r="O8518" s="10"/>
      <c r="P8518" s="10"/>
      <c r="Q8518" s="10"/>
      <c r="R8518" s="10"/>
      <c r="S8518" s="10"/>
      <c r="T8518" s="10"/>
      <c r="U8518" s="10"/>
      <c r="V8518" s="10"/>
      <c r="W8518" s="10"/>
      <c r="X8518" s="10"/>
    </row>
    <row r="8519" spans="1:24" hidden="1" x14ac:dyDescent="0.2">
      <c r="A8519" s="3">
        <v>45619</v>
      </c>
      <c r="B8519" s="9">
        <v>-112.46</v>
      </c>
      <c r="C8519" s="9" t="s">
        <v>172</v>
      </c>
      <c r="D8519" s="9" t="s">
        <v>173</v>
      </c>
      <c r="E8519" s="9" t="s">
        <v>3093</v>
      </c>
      <c r="F8519" s="9" t="s">
        <v>16</v>
      </c>
      <c r="G8519" s="9" t="s">
        <v>3771</v>
      </c>
      <c r="H8519" s="10" t="s">
        <v>299</v>
      </c>
      <c r="I8519" s="10"/>
      <c r="J8519" s="10"/>
      <c r="K8519" s="10"/>
      <c r="L8519" s="10"/>
      <c r="M8519" s="10"/>
      <c r="N8519" s="10"/>
      <c r="O8519" s="10"/>
      <c r="P8519" s="10"/>
      <c r="Q8519" s="10"/>
      <c r="R8519" s="10"/>
      <c r="S8519" s="10"/>
      <c r="T8519" s="10"/>
      <c r="U8519" s="10"/>
      <c r="V8519" s="10"/>
      <c r="W8519" s="10"/>
      <c r="X8519" s="10"/>
    </row>
    <row r="8520" spans="1:24" hidden="1" x14ac:dyDescent="0.2">
      <c r="A8520" s="3">
        <v>45986</v>
      </c>
      <c r="B8520" s="9">
        <v>-89.01</v>
      </c>
      <c r="C8520" s="9" t="s">
        <v>172</v>
      </c>
      <c r="D8520" s="10"/>
      <c r="E8520" s="9" t="s">
        <v>5329</v>
      </c>
      <c r="F8520" s="9" t="s">
        <v>16</v>
      </c>
      <c r="G8520" s="9" t="s">
        <v>3771</v>
      </c>
      <c r="H8520" s="10" t="s">
        <v>299</v>
      </c>
      <c r="I8520" s="10"/>
      <c r="J8520" s="10"/>
      <c r="K8520" s="10"/>
      <c r="L8520" s="10"/>
      <c r="M8520" s="10"/>
      <c r="N8520" s="10"/>
      <c r="O8520" s="10"/>
      <c r="P8520" s="10"/>
      <c r="Q8520" s="10"/>
      <c r="R8520" s="10"/>
      <c r="S8520" s="10"/>
      <c r="T8520" s="10"/>
      <c r="U8520" s="10"/>
      <c r="V8520" s="10"/>
      <c r="W8520" s="10"/>
      <c r="X8520" s="10"/>
    </row>
    <row r="8521" spans="1:24" hidden="1" x14ac:dyDescent="0.2">
      <c r="A8521" s="3">
        <v>45650</v>
      </c>
      <c r="B8521" s="9">
        <v>-112.45</v>
      </c>
      <c r="C8521" s="9" t="s">
        <v>172</v>
      </c>
      <c r="D8521" s="9" t="s">
        <v>173</v>
      </c>
      <c r="E8521" s="9" t="s">
        <v>3260</v>
      </c>
      <c r="F8521" s="9" t="s">
        <v>16</v>
      </c>
      <c r="G8521" s="9" t="s">
        <v>3771</v>
      </c>
      <c r="H8521" s="10" t="s">
        <v>299</v>
      </c>
      <c r="I8521" s="10"/>
      <c r="J8521" s="10"/>
      <c r="K8521" s="10"/>
      <c r="L8521" s="10"/>
      <c r="M8521" s="10"/>
      <c r="N8521" s="10"/>
      <c r="O8521" s="10"/>
      <c r="P8521" s="10"/>
      <c r="Q8521" s="10"/>
      <c r="R8521" s="10"/>
      <c r="S8521" s="10"/>
      <c r="T8521" s="10"/>
      <c r="U8521" s="10"/>
      <c r="V8521" s="10"/>
      <c r="W8521" s="10"/>
      <c r="X8521" s="10"/>
    </row>
    <row r="8522" spans="1:24" hidden="1" x14ac:dyDescent="0.2">
      <c r="A8522" s="3">
        <v>46021</v>
      </c>
      <c r="B8522" s="9">
        <v>-89.01</v>
      </c>
      <c r="C8522" s="9" t="s">
        <v>172</v>
      </c>
      <c r="D8522" s="10"/>
      <c r="E8522" s="9" t="s">
        <v>5477</v>
      </c>
      <c r="F8522" s="9" t="s">
        <v>16</v>
      </c>
      <c r="G8522" s="9" t="s">
        <v>3771</v>
      </c>
      <c r="H8522" s="10" t="s">
        <v>299</v>
      </c>
      <c r="I8522" s="10"/>
      <c r="J8522" s="10"/>
      <c r="K8522" s="10"/>
      <c r="L8522" s="10"/>
      <c r="M8522" s="10"/>
      <c r="N8522" s="10"/>
      <c r="O8522" s="10"/>
      <c r="P8522" s="10"/>
      <c r="Q8522" s="10"/>
      <c r="R8522" s="10"/>
      <c r="S8522" s="10"/>
      <c r="T8522" s="10"/>
      <c r="U8522" s="10"/>
      <c r="V8522" s="10"/>
      <c r="W8522" s="10"/>
      <c r="X8522" s="10"/>
    </row>
    <row r="8523" spans="1:24" hidden="1" x14ac:dyDescent="0.2">
      <c r="A8523" s="3">
        <v>45689</v>
      </c>
      <c r="B8523" s="9">
        <v>-201.47</v>
      </c>
      <c r="C8523" s="9" t="s">
        <v>172</v>
      </c>
      <c r="D8523" s="9" t="s">
        <v>173</v>
      </c>
      <c r="E8523" s="9" t="s">
        <v>3432</v>
      </c>
      <c r="F8523" s="9" t="s">
        <v>16</v>
      </c>
      <c r="G8523" s="9" t="s">
        <v>3771</v>
      </c>
      <c r="H8523" s="10" t="s">
        <v>299</v>
      </c>
      <c r="I8523" s="10"/>
      <c r="J8523" s="10"/>
      <c r="K8523" s="10"/>
      <c r="L8523" s="10"/>
      <c r="M8523" s="10"/>
      <c r="N8523" s="10"/>
      <c r="O8523" s="10"/>
      <c r="P8523" s="10"/>
      <c r="Q8523" s="10"/>
      <c r="R8523" s="10"/>
      <c r="S8523" s="10"/>
      <c r="T8523" s="10"/>
      <c r="U8523" s="10"/>
      <c r="V8523" s="10"/>
      <c r="W8523" s="10"/>
      <c r="X8523" s="10"/>
    </row>
    <row r="8524" spans="1:24" hidden="1" x14ac:dyDescent="0.2">
      <c r="A8524" s="3">
        <v>45854</v>
      </c>
      <c r="B8524" s="9">
        <v>-150</v>
      </c>
      <c r="C8524" s="9" t="s">
        <v>172</v>
      </c>
      <c r="D8524" s="10"/>
      <c r="E8524" s="9" t="s">
        <v>4330</v>
      </c>
      <c r="F8524" s="9" t="s">
        <v>16</v>
      </c>
      <c r="G8524" s="9" t="s">
        <v>3771</v>
      </c>
      <c r="H8524" s="10" t="s">
        <v>299</v>
      </c>
      <c r="I8524" s="10"/>
      <c r="J8524" s="10"/>
      <c r="K8524" s="10"/>
      <c r="L8524" s="10"/>
      <c r="M8524" s="10"/>
      <c r="N8524" s="10"/>
      <c r="O8524" s="10"/>
      <c r="P8524" s="10"/>
      <c r="Q8524" s="10"/>
      <c r="R8524" s="10"/>
      <c r="S8524" s="10"/>
      <c r="T8524" s="10"/>
      <c r="U8524" s="10"/>
      <c r="V8524" s="10"/>
      <c r="W8524" s="10"/>
      <c r="X8524" s="10"/>
    </row>
    <row r="8525" spans="1:24" hidden="1" x14ac:dyDescent="0.2">
      <c r="A8525" s="3">
        <v>45916</v>
      </c>
      <c r="B8525" s="9">
        <v>-150</v>
      </c>
      <c r="C8525" s="9" t="s">
        <v>172</v>
      </c>
      <c r="D8525" s="10"/>
      <c r="E8525" s="9" t="s">
        <v>4722</v>
      </c>
      <c r="F8525" s="9" t="s">
        <v>16</v>
      </c>
      <c r="G8525" s="9" t="s">
        <v>3771</v>
      </c>
      <c r="H8525" s="10" t="s">
        <v>299</v>
      </c>
      <c r="I8525" s="10"/>
      <c r="J8525" s="10"/>
      <c r="K8525" s="10"/>
      <c r="L8525" s="10"/>
      <c r="M8525" s="10"/>
      <c r="N8525" s="10"/>
      <c r="O8525" s="10"/>
      <c r="P8525" s="10"/>
      <c r="Q8525" s="10"/>
      <c r="R8525" s="10"/>
      <c r="S8525" s="10"/>
      <c r="T8525" s="10"/>
      <c r="U8525" s="10"/>
      <c r="V8525" s="10"/>
      <c r="W8525" s="10"/>
      <c r="X8525" s="10"/>
    </row>
    <row r="8526" spans="1:24" hidden="1" x14ac:dyDescent="0.2">
      <c r="A8526" s="3">
        <v>45822</v>
      </c>
      <c r="B8526" s="9">
        <v>-150</v>
      </c>
      <c r="C8526" s="9" t="s">
        <v>172</v>
      </c>
      <c r="D8526" s="10"/>
      <c r="E8526" s="9" t="s">
        <v>4125</v>
      </c>
      <c r="F8526" s="9" t="s">
        <v>16</v>
      </c>
      <c r="G8526" s="9" t="s">
        <v>3771</v>
      </c>
      <c r="H8526" s="10" t="s">
        <v>299</v>
      </c>
      <c r="I8526" s="10"/>
      <c r="J8526" s="10"/>
      <c r="K8526" s="10"/>
      <c r="L8526" s="10"/>
      <c r="M8526" s="10"/>
      <c r="N8526" s="10"/>
      <c r="O8526" s="10"/>
      <c r="P8526" s="10"/>
      <c r="Q8526" s="10"/>
      <c r="R8526" s="10"/>
      <c r="S8526" s="10"/>
      <c r="T8526" s="10"/>
      <c r="U8526" s="10"/>
      <c r="V8526" s="10"/>
      <c r="W8526" s="10"/>
      <c r="X8526" s="10"/>
    </row>
    <row r="8527" spans="1:24" hidden="1" x14ac:dyDescent="0.2">
      <c r="A8527" s="3">
        <v>45793</v>
      </c>
      <c r="B8527" s="9">
        <v>-150</v>
      </c>
      <c r="C8527" s="9" t="s">
        <v>172</v>
      </c>
      <c r="D8527" s="10"/>
      <c r="E8527" s="9" t="s">
        <v>3938</v>
      </c>
      <c r="F8527" s="9" t="s">
        <v>16</v>
      </c>
      <c r="G8527" s="9" t="s">
        <v>3771</v>
      </c>
      <c r="H8527" s="10" t="s">
        <v>299</v>
      </c>
      <c r="I8527" s="10"/>
      <c r="J8527" s="10"/>
      <c r="K8527" s="10"/>
      <c r="L8527" s="10"/>
      <c r="M8527" s="10"/>
      <c r="N8527" s="10"/>
      <c r="O8527" s="10"/>
      <c r="P8527" s="10"/>
      <c r="Q8527" s="10"/>
      <c r="R8527" s="10"/>
      <c r="S8527" s="10"/>
      <c r="T8527" s="10"/>
      <c r="U8527" s="10"/>
      <c r="V8527" s="10"/>
      <c r="W8527" s="10"/>
      <c r="X8527" s="10"/>
    </row>
    <row r="8528" spans="1:24" hidden="1" x14ac:dyDescent="0.2">
      <c r="A8528" s="3">
        <v>45979</v>
      </c>
      <c r="B8528" s="9">
        <v>-150</v>
      </c>
      <c r="C8528" s="9" t="s">
        <v>172</v>
      </c>
      <c r="D8528" s="10"/>
      <c r="E8528" s="9" t="s">
        <v>5303</v>
      </c>
      <c r="F8528" s="9" t="s">
        <v>16</v>
      </c>
      <c r="G8528" s="9" t="s">
        <v>3771</v>
      </c>
      <c r="H8528" s="10" t="s">
        <v>299</v>
      </c>
      <c r="I8528" s="10"/>
      <c r="J8528" s="10"/>
      <c r="K8528" s="10"/>
      <c r="L8528" s="10"/>
      <c r="M8528" s="10"/>
      <c r="N8528" s="10"/>
      <c r="O8528" s="10"/>
      <c r="P8528" s="10"/>
      <c r="Q8528" s="10"/>
      <c r="R8528" s="10"/>
      <c r="S8528" s="10"/>
      <c r="T8528" s="10"/>
      <c r="U8528" s="10"/>
      <c r="V8528" s="10"/>
      <c r="W8528" s="10"/>
      <c r="X8528" s="10"/>
    </row>
    <row r="8529" spans="1:24" hidden="1" x14ac:dyDescent="0.2">
      <c r="A8529" s="3">
        <v>46007</v>
      </c>
      <c r="B8529" s="9">
        <v>-150</v>
      </c>
      <c r="C8529" s="9" t="s">
        <v>172</v>
      </c>
      <c r="D8529" s="10"/>
      <c r="E8529" s="9" t="s">
        <v>5416</v>
      </c>
      <c r="F8529" s="9" t="s">
        <v>16</v>
      </c>
      <c r="G8529" s="9" t="s">
        <v>3771</v>
      </c>
      <c r="H8529" s="10" t="s">
        <v>299</v>
      </c>
      <c r="I8529" s="10"/>
      <c r="J8529" s="10"/>
      <c r="K8529" s="10"/>
      <c r="L8529" s="10"/>
      <c r="M8529" s="10"/>
      <c r="N8529" s="10"/>
      <c r="O8529" s="10"/>
      <c r="P8529" s="10"/>
      <c r="Q8529" s="10"/>
      <c r="R8529" s="10"/>
      <c r="S8529" s="10"/>
      <c r="T8529" s="10"/>
      <c r="U8529" s="10"/>
      <c r="V8529" s="10"/>
      <c r="W8529" s="10"/>
      <c r="X8529" s="10"/>
    </row>
    <row r="8530" spans="1:24" hidden="1" x14ac:dyDescent="0.2">
      <c r="A8530" s="3">
        <v>45800</v>
      </c>
      <c r="B8530" s="9">
        <v>-89.01</v>
      </c>
      <c r="C8530" s="9" t="s">
        <v>172</v>
      </c>
      <c r="D8530" s="10"/>
      <c r="E8530" s="9" t="s">
        <v>3985</v>
      </c>
      <c r="F8530" s="9" t="s">
        <v>16</v>
      </c>
      <c r="G8530" s="9" t="s">
        <v>3771</v>
      </c>
      <c r="H8530" s="10" t="s">
        <v>299</v>
      </c>
      <c r="I8530" s="10"/>
      <c r="J8530" s="10"/>
      <c r="K8530" s="10"/>
      <c r="L8530" s="10"/>
      <c r="M8530" s="10"/>
      <c r="N8530" s="10"/>
      <c r="O8530" s="10"/>
      <c r="P8530" s="10"/>
      <c r="Q8530" s="10"/>
      <c r="R8530" s="10"/>
      <c r="S8530" s="10"/>
      <c r="T8530" s="10"/>
      <c r="U8530" s="10"/>
      <c r="V8530" s="10"/>
      <c r="W8530" s="10"/>
      <c r="X8530" s="10"/>
    </row>
    <row r="8531" spans="1:24" hidden="1" x14ac:dyDescent="0.2">
      <c r="A8531" s="3">
        <v>45832</v>
      </c>
      <c r="B8531" s="9">
        <v>-89.01</v>
      </c>
      <c r="C8531" s="9" t="s">
        <v>172</v>
      </c>
      <c r="D8531" s="10"/>
      <c r="E8531" s="9" t="s">
        <v>4180</v>
      </c>
      <c r="F8531" s="9" t="s">
        <v>16</v>
      </c>
      <c r="G8531" s="9" t="s">
        <v>3771</v>
      </c>
      <c r="H8531" s="10" t="s">
        <v>299</v>
      </c>
      <c r="I8531" s="10"/>
      <c r="J8531" s="10"/>
      <c r="K8531" s="10"/>
      <c r="L8531" s="10"/>
      <c r="M8531" s="10"/>
      <c r="N8531" s="10"/>
      <c r="O8531" s="10"/>
      <c r="P8531" s="10"/>
      <c r="Q8531" s="10"/>
      <c r="R8531" s="10"/>
      <c r="S8531" s="10"/>
      <c r="T8531" s="10"/>
      <c r="U8531" s="10"/>
      <c r="V8531" s="10"/>
      <c r="W8531" s="10"/>
      <c r="X8531" s="10"/>
    </row>
    <row r="8532" spans="1:24" hidden="1" x14ac:dyDescent="0.2">
      <c r="A8532" s="3">
        <v>45892</v>
      </c>
      <c r="B8532" s="9">
        <v>-89.01</v>
      </c>
      <c r="C8532" s="9" t="s">
        <v>172</v>
      </c>
      <c r="D8532" s="10"/>
      <c r="E8532" s="9" t="s">
        <v>4560</v>
      </c>
      <c r="F8532" s="9" t="s">
        <v>16</v>
      </c>
      <c r="G8532" s="9" t="s">
        <v>3771</v>
      </c>
      <c r="H8532" s="10" t="s">
        <v>299</v>
      </c>
      <c r="I8532" s="10"/>
      <c r="J8532" s="10"/>
      <c r="K8532" s="10"/>
      <c r="L8532" s="10"/>
      <c r="M8532" s="10"/>
      <c r="N8532" s="10"/>
      <c r="O8532" s="10"/>
      <c r="P8532" s="10"/>
      <c r="Q8532" s="10"/>
      <c r="R8532" s="10"/>
      <c r="S8532" s="10"/>
      <c r="T8532" s="10"/>
      <c r="U8532" s="10"/>
      <c r="V8532" s="10"/>
      <c r="W8532" s="10"/>
      <c r="X8532" s="10"/>
    </row>
    <row r="8533" spans="1:24" hidden="1" x14ac:dyDescent="0.2">
      <c r="A8533" s="3">
        <v>45863</v>
      </c>
      <c r="B8533" s="9">
        <v>-89.01</v>
      </c>
      <c r="C8533" s="9" t="s">
        <v>172</v>
      </c>
      <c r="D8533" s="10"/>
      <c r="E8533" s="9" t="s">
        <v>4392</v>
      </c>
      <c r="F8533" s="9" t="s">
        <v>16</v>
      </c>
      <c r="G8533" s="9" t="s">
        <v>3771</v>
      </c>
      <c r="H8533" s="10" t="s">
        <v>299</v>
      </c>
      <c r="I8533" s="10"/>
      <c r="J8533" s="10"/>
      <c r="K8533" s="10"/>
      <c r="L8533" s="10"/>
      <c r="M8533" s="10"/>
      <c r="N8533" s="10"/>
      <c r="O8533" s="10"/>
      <c r="P8533" s="10"/>
      <c r="Q8533" s="10"/>
      <c r="R8533" s="10"/>
      <c r="S8533" s="10"/>
      <c r="T8533" s="10"/>
      <c r="U8533" s="10"/>
      <c r="V8533" s="10"/>
      <c r="W8533" s="10"/>
      <c r="X8533" s="10"/>
    </row>
    <row r="8534" spans="1:24" hidden="1" x14ac:dyDescent="0.2">
      <c r="A8534" s="3">
        <v>45555</v>
      </c>
      <c r="B8534" s="9">
        <v>-968.05</v>
      </c>
      <c r="C8534" s="9" t="s">
        <v>5534</v>
      </c>
      <c r="D8534" s="9" t="s">
        <v>186</v>
      </c>
      <c r="E8534" s="9" t="s">
        <v>2742</v>
      </c>
      <c r="F8534" s="9" t="s">
        <v>16</v>
      </c>
      <c r="G8534" s="9" t="s">
        <v>6049</v>
      </c>
      <c r="H8534" s="10" t="s">
        <v>154</v>
      </c>
      <c r="I8534" s="10"/>
      <c r="J8534" s="10"/>
      <c r="K8534" s="10"/>
      <c r="L8534" s="10"/>
      <c r="M8534" s="10"/>
      <c r="N8534" s="10"/>
      <c r="O8534" s="10"/>
      <c r="P8534" s="10"/>
      <c r="Q8534" s="10"/>
      <c r="R8534" s="10"/>
      <c r="S8534" s="10"/>
      <c r="T8534" s="10"/>
      <c r="U8534" s="10"/>
      <c r="V8534" s="10"/>
      <c r="W8534" s="10"/>
      <c r="X8534" s="10"/>
    </row>
    <row r="8535" spans="1:24" hidden="1" x14ac:dyDescent="0.2">
      <c r="A8535" s="3">
        <v>45560</v>
      </c>
      <c r="B8535" s="9">
        <v>-918.05</v>
      </c>
      <c r="C8535" s="9" t="s">
        <v>5535</v>
      </c>
      <c r="D8535" s="9" t="s">
        <v>186</v>
      </c>
      <c r="E8535" s="9" t="s">
        <v>2809</v>
      </c>
      <c r="F8535" s="9" t="s">
        <v>16</v>
      </c>
      <c r="G8535" s="9" t="s">
        <v>6049</v>
      </c>
      <c r="H8535" s="10" t="s">
        <v>154</v>
      </c>
      <c r="I8535" s="10"/>
      <c r="J8535" s="10"/>
      <c r="K8535" s="10"/>
      <c r="L8535" s="10"/>
      <c r="M8535" s="10"/>
      <c r="N8535" s="10"/>
      <c r="O8535" s="10"/>
      <c r="P8535" s="10"/>
      <c r="Q8535" s="10"/>
      <c r="R8535" s="10"/>
      <c r="S8535" s="10"/>
      <c r="T8535" s="10"/>
      <c r="U8535" s="10"/>
      <c r="V8535" s="10"/>
      <c r="W8535" s="10"/>
      <c r="X8535" s="10"/>
    </row>
    <row r="8536" spans="1:24" hidden="1" x14ac:dyDescent="0.2">
      <c r="A8536" s="3">
        <v>45628</v>
      </c>
      <c r="B8536" s="9">
        <v>-222.83</v>
      </c>
      <c r="C8536" s="9" t="s">
        <v>5534</v>
      </c>
      <c r="D8536" s="9" t="s">
        <v>186</v>
      </c>
      <c r="E8536" s="9" t="s">
        <v>3153</v>
      </c>
      <c r="F8536" s="9" t="s">
        <v>16</v>
      </c>
      <c r="G8536" s="9" t="s">
        <v>6049</v>
      </c>
      <c r="H8536" s="10" t="s">
        <v>154</v>
      </c>
      <c r="I8536" s="10"/>
      <c r="J8536" s="10"/>
      <c r="K8536" s="10"/>
      <c r="L8536" s="10"/>
      <c r="M8536" s="10"/>
      <c r="N8536" s="10"/>
      <c r="O8536" s="10"/>
      <c r="P8536" s="10"/>
      <c r="Q8536" s="10"/>
      <c r="R8536" s="10"/>
      <c r="S8536" s="10"/>
      <c r="T8536" s="10"/>
      <c r="U8536" s="10"/>
      <c r="V8536" s="10"/>
      <c r="W8536" s="10"/>
      <c r="X8536" s="10"/>
    </row>
    <row r="8537" spans="1:24" hidden="1" x14ac:dyDescent="0.2">
      <c r="A8537" s="3">
        <v>45670</v>
      </c>
      <c r="B8537" s="9">
        <v>-80.27</v>
      </c>
      <c r="C8537" s="9" t="s">
        <v>5534</v>
      </c>
      <c r="D8537" s="9" t="s">
        <v>186</v>
      </c>
      <c r="E8537" s="9" t="s">
        <v>3346</v>
      </c>
      <c r="F8537" s="9" t="s">
        <v>16</v>
      </c>
      <c r="G8537" s="9" t="s">
        <v>6049</v>
      </c>
      <c r="H8537" s="10" t="s">
        <v>154</v>
      </c>
      <c r="I8537" s="10"/>
      <c r="J8537" s="10"/>
      <c r="K8537" s="10"/>
      <c r="L8537" s="10"/>
      <c r="M8537" s="10"/>
      <c r="N8537" s="10"/>
      <c r="O8537" s="10"/>
      <c r="P8537" s="10"/>
      <c r="Q8537" s="10"/>
      <c r="R8537" s="10"/>
      <c r="S8537" s="10"/>
      <c r="T8537" s="10"/>
      <c r="U8537" s="10"/>
      <c r="V8537" s="10"/>
      <c r="W8537" s="10"/>
      <c r="X8537" s="10"/>
    </row>
    <row r="8538" spans="1:24" hidden="1" x14ac:dyDescent="0.2">
      <c r="A8538" s="3">
        <v>45700</v>
      </c>
      <c r="B8538" s="9">
        <v>-127.5</v>
      </c>
      <c r="C8538" s="9" t="s">
        <v>5534</v>
      </c>
      <c r="D8538" s="9" t="s">
        <v>186</v>
      </c>
      <c r="E8538" s="9" t="s">
        <v>3473</v>
      </c>
      <c r="F8538" s="9" t="s">
        <v>16</v>
      </c>
      <c r="G8538" s="9" t="s">
        <v>6049</v>
      </c>
      <c r="H8538" s="10" t="s">
        <v>154</v>
      </c>
      <c r="I8538" s="10"/>
      <c r="J8538" s="10"/>
      <c r="K8538" s="10"/>
      <c r="L8538" s="10"/>
      <c r="M8538" s="10"/>
      <c r="N8538" s="10"/>
      <c r="O8538" s="10"/>
      <c r="P8538" s="10"/>
      <c r="Q8538" s="10"/>
      <c r="R8538" s="10"/>
      <c r="S8538" s="10"/>
      <c r="T8538" s="10"/>
      <c r="U8538" s="10"/>
      <c r="V8538" s="10"/>
      <c r="W8538" s="10"/>
      <c r="X8538" s="10"/>
    </row>
    <row r="8539" spans="1:24" hidden="1" x14ac:dyDescent="0.2">
      <c r="A8539" s="3">
        <v>45929</v>
      </c>
      <c r="B8539" s="9">
        <v>-39.19</v>
      </c>
      <c r="C8539" s="9" t="s">
        <v>27</v>
      </c>
      <c r="D8539" s="9" t="s">
        <v>28</v>
      </c>
      <c r="E8539" s="9" t="s">
        <v>4760</v>
      </c>
      <c r="F8539" s="9" t="s">
        <v>19</v>
      </c>
      <c r="G8539" s="9" t="s">
        <v>4761</v>
      </c>
      <c r="H8539" s="10" t="s">
        <v>4760</v>
      </c>
      <c r="I8539" s="10"/>
      <c r="J8539" s="10"/>
      <c r="K8539" s="10"/>
      <c r="L8539" s="10"/>
      <c r="M8539" s="10"/>
      <c r="N8539" s="10"/>
      <c r="O8539" s="10"/>
      <c r="P8539" s="10"/>
      <c r="Q8539" s="10"/>
      <c r="R8539" s="10"/>
      <c r="S8539" s="10"/>
      <c r="T8539" s="10"/>
      <c r="U8539" s="10"/>
      <c r="V8539" s="10"/>
      <c r="W8539" s="10"/>
      <c r="X8539" s="10"/>
    </row>
    <row r="8540" spans="1:24" hidden="1" x14ac:dyDescent="0.2">
      <c r="A8540" s="3">
        <v>45958</v>
      </c>
      <c r="B8540" s="9">
        <v>-86.4</v>
      </c>
      <c r="C8540" s="9" t="s">
        <v>27</v>
      </c>
      <c r="D8540" s="9" t="s">
        <v>28</v>
      </c>
      <c r="E8540" s="9" t="s">
        <v>4998</v>
      </c>
      <c r="F8540" s="9" t="s">
        <v>19</v>
      </c>
      <c r="G8540" s="10"/>
      <c r="H8540" s="9" t="s">
        <v>4683</v>
      </c>
      <c r="I8540" s="10"/>
      <c r="J8540" s="10"/>
      <c r="K8540" s="10"/>
      <c r="L8540" s="10"/>
      <c r="M8540" s="10"/>
      <c r="N8540" s="10"/>
      <c r="O8540" s="10"/>
      <c r="P8540" s="10"/>
      <c r="Q8540" s="10"/>
      <c r="R8540" s="10"/>
      <c r="S8540" s="10"/>
      <c r="T8540" s="10"/>
      <c r="U8540" s="10"/>
      <c r="V8540" s="10"/>
      <c r="W8540" s="10"/>
      <c r="X8540" s="10"/>
    </row>
  </sheetData>
  <autoFilter ref="A1:H8540" xr:uid="{2B968602-C653-5C4D-8D97-1871AAA29F39}">
    <filterColumn colId="5">
      <filters>
        <filter val="Money Movement"/>
      </filters>
    </filterColumn>
  </autoFilter>
  <phoneticPr fontId="5" type="noConversion"/>
  <hyperlinks>
    <hyperlink ref="H8217" r:id="rId1" display="WWW.MRPERCIVALS" xr:uid="{D9FACC82-3480-2C4D-86DB-1C3ADB4ABA01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5082-443A-964B-8E9A-3E4603CD06D1}">
  <dimension ref="A2:V23"/>
  <sheetViews>
    <sheetView workbookViewId="0">
      <selection activeCell="H38" sqref="H38"/>
    </sheetView>
  </sheetViews>
  <sheetFormatPr baseColWidth="10" defaultRowHeight="16" x14ac:dyDescent="0.2"/>
  <cols>
    <col min="1" max="1" width="16.33203125" bestFit="1" customWidth="1"/>
    <col min="7" max="7" width="26.33203125" bestFit="1" customWidth="1"/>
  </cols>
  <sheetData>
    <row r="2" spans="1:22" x14ac:dyDescent="0.2">
      <c r="A2" s="23" t="s">
        <v>84</v>
      </c>
      <c r="B2" s="20">
        <v>750</v>
      </c>
      <c r="G2" s="2"/>
      <c r="H2" s="2" t="s">
        <v>6065</v>
      </c>
      <c r="I2" s="2" t="s">
        <v>6066</v>
      </c>
      <c r="J2" s="2" t="s">
        <v>6067</v>
      </c>
      <c r="M2" s="24"/>
      <c r="N2" s="24" t="s">
        <v>6068</v>
      </c>
      <c r="O2" s="24" t="s">
        <v>6069</v>
      </c>
      <c r="P2" s="24" t="s">
        <v>6070</v>
      </c>
      <c r="Q2" s="24" t="s">
        <v>6064</v>
      </c>
      <c r="R2" s="25" t="s">
        <v>6071</v>
      </c>
      <c r="S2" s="26" t="s">
        <v>6072</v>
      </c>
    </row>
    <row r="3" spans="1:22" x14ac:dyDescent="0.2">
      <c r="A3" s="23" t="s">
        <v>1</v>
      </c>
      <c r="B3" s="20">
        <v>10</v>
      </c>
      <c r="G3" s="21" t="s">
        <v>5532</v>
      </c>
      <c r="H3" s="26">
        <f>6100*26</f>
        <v>158600</v>
      </c>
      <c r="I3" s="26">
        <f>6000*26</f>
        <v>156000</v>
      </c>
      <c r="J3" s="26">
        <f>6400*26</f>
        <v>166400</v>
      </c>
      <c r="M3" s="26" t="s">
        <v>6073</v>
      </c>
      <c r="N3" s="27">
        <v>25000</v>
      </c>
      <c r="O3" s="27">
        <v>25000</v>
      </c>
      <c r="P3" s="27">
        <v>30000</v>
      </c>
      <c r="Q3" s="27">
        <f>SUM(N3:P3)</f>
        <v>80000</v>
      </c>
      <c r="R3" s="25">
        <v>0.2</v>
      </c>
      <c r="S3" s="26">
        <f>Q3*0.8</f>
        <v>64000</v>
      </c>
    </row>
    <row r="4" spans="1:22" x14ac:dyDescent="0.2">
      <c r="A4" s="23" t="s">
        <v>2</v>
      </c>
      <c r="B4" s="20">
        <v>100</v>
      </c>
      <c r="G4" s="21" t="s">
        <v>5531</v>
      </c>
      <c r="H4" s="26">
        <f>(5500/4)*4*12</f>
        <v>66000</v>
      </c>
      <c r="I4" s="26">
        <f>(5500/4)*4*12</f>
        <v>66000</v>
      </c>
      <c r="J4" s="26">
        <f>(5500/4)*5*12</f>
        <v>82500</v>
      </c>
      <c r="M4" s="26" t="s">
        <v>6074</v>
      </c>
      <c r="N4" s="26">
        <v>45000</v>
      </c>
      <c r="O4" s="26">
        <f>N4</f>
        <v>45000</v>
      </c>
      <c r="P4" s="26">
        <f>O4</f>
        <v>45000</v>
      </c>
      <c r="Q4" s="27">
        <f>SUM(N4:P4)</f>
        <v>135000</v>
      </c>
      <c r="R4" s="25">
        <v>0.25</v>
      </c>
      <c r="S4" s="26">
        <f>Q4*0.75</f>
        <v>101250</v>
      </c>
    </row>
    <row r="5" spans="1:22" x14ac:dyDescent="0.2">
      <c r="A5" s="23" t="s">
        <v>4</v>
      </c>
      <c r="B5" s="20">
        <v>50</v>
      </c>
      <c r="G5" s="28" t="s">
        <v>6075</v>
      </c>
      <c r="H5" s="27">
        <f>(225000/2/2)*0.5</f>
        <v>28125</v>
      </c>
      <c r="I5" s="27">
        <f>(225000/2/2)*0.4</f>
        <v>22500</v>
      </c>
      <c r="J5" s="27">
        <f>(225000/2/2)*0.6</f>
        <v>33750</v>
      </c>
      <c r="M5" s="26" t="s">
        <v>6076</v>
      </c>
      <c r="N5" s="27">
        <v>15000</v>
      </c>
      <c r="O5" s="26">
        <v>12000</v>
      </c>
      <c r="P5" s="26"/>
      <c r="Q5" s="26"/>
      <c r="R5" s="26"/>
      <c r="S5" s="26"/>
    </row>
    <row r="6" spans="1:22" x14ac:dyDescent="0.2">
      <c r="A6" s="23" t="s">
        <v>5</v>
      </c>
      <c r="B6" s="20">
        <v>50</v>
      </c>
      <c r="G6" s="28" t="s">
        <v>0</v>
      </c>
      <c r="H6" s="27">
        <v>10000</v>
      </c>
      <c r="I6" s="27">
        <v>5000</v>
      </c>
      <c r="J6" s="27">
        <v>15000</v>
      </c>
    </row>
    <row r="7" spans="1:22" x14ac:dyDescent="0.2">
      <c r="A7" s="23" t="s">
        <v>6077</v>
      </c>
      <c r="B7" s="20">
        <v>1500</v>
      </c>
      <c r="G7" s="28"/>
      <c r="H7" s="27"/>
      <c r="I7" s="27"/>
      <c r="J7" s="27"/>
    </row>
    <row r="8" spans="1:22" x14ac:dyDescent="0.2">
      <c r="A8" s="23" t="s">
        <v>7</v>
      </c>
      <c r="B8" s="20">
        <v>50</v>
      </c>
      <c r="G8" s="28" t="s">
        <v>6078</v>
      </c>
      <c r="H8" s="26">
        <f>SUM(H3:H6)</f>
        <v>262725</v>
      </c>
      <c r="I8" s="26">
        <f>SUM(I3:I6)</f>
        <v>249500</v>
      </c>
      <c r="J8" s="26">
        <f>SUM(J3:J7)</f>
        <v>297650</v>
      </c>
      <c r="M8" s="29"/>
      <c r="N8" s="22"/>
      <c r="O8" s="22"/>
      <c r="P8" s="22"/>
      <c r="Q8" s="22"/>
      <c r="R8" s="22"/>
      <c r="S8" s="22"/>
      <c r="T8" s="22"/>
      <c r="U8" s="22"/>
      <c r="V8" s="22"/>
    </row>
    <row r="9" spans="1:22" x14ac:dyDescent="0.2">
      <c r="A9" s="23" t="s">
        <v>8</v>
      </c>
      <c r="B9" s="20">
        <v>2000</v>
      </c>
      <c r="M9" s="30"/>
      <c r="N9" s="30"/>
      <c r="O9" s="30"/>
      <c r="P9" s="30"/>
      <c r="Q9" s="30"/>
      <c r="R9" s="30"/>
      <c r="S9" s="30"/>
      <c r="T9" s="30"/>
      <c r="U9" s="30"/>
      <c r="V9" s="30"/>
    </row>
    <row r="10" spans="1:22" x14ac:dyDescent="0.2">
      <c r="A10" s="23" t="s">
        <v>11</v>
      </c>
      <c r="B10" s="20">
        <v>1000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2" x14ac:dyDescent="0.2">
      <c r="A11" s="23" t="s">
        <v>12</v>
      </c>
      <c r="B11" s="20">
        <v>750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spans="1:22" x14ac:dyDescent="0.2">
      <c r="A12" s="23" t="s">
        <v>13</v>
      </c>
      <c r="B12" s="20">
        <v>1700</v>
      </c>
      <c r="G12" s="21" t="s">
        <v>6079</v>
      </c>
      <c r="H12" s="27">
        <f>B21*-12</f>
        <v>-246720</v>
      </c>
      <c r="I12" s="27">
        <f>-21000*12</f>
        <v>-252000</v>
      </c>
      <c r="J12" s="27">
        <f>-19000*12</f>
        <v>-228000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 spans="1:22" x14ac:dyDescent="0.2">
      <c r="A13" s="23" t="s">
        <v>52</v>
      </c>
      <c r="B13" s="20">
        <v>2000</v>
      </c>
      <c r="G13" s="21" t="s">
        <v>6080</v>
      </c>
      <c r="H13" s="26">
        <v>-20000</v>
      </c>
      <c r="I13" s="26">
        <v>-50000</v>
      </c>
      <c r="J13" s="26">
        <v>-10000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1:22" x14ac:dyDescent="0.2">
      <c r="A14" s="23" t="s">
        <v>15</v>
      </c>
      <c r="B14" s="20">
        <v>3000</v>
      </c>
      <c r="G14" s="21" t="s">
        <v>6081</v>
      </c>
      <c r="H14" s="26"/>
      <c r="I14" s="26"/>
      <c r="J14" s="26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spans="1:22" x14ac:dyDescent="0.2">
      <c r="A15" s="23" t="s">
        <v>6063</v>
      </c>
      <c r="B15" s="20">
        <v>300</v>
      </c>
      <c r="G15" s="21" t="s">
        <v>5528</v>
      </c>
      <c r="H15" s="26"/>
      <c r="I15" s="26"/>
      <c r="J15" s="26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x14ac:dyDescent="0.2">
      <c r="A16" s="23" t="s">
        <v>14</v>
      </c>
      <c r="B16" s="20">
        <v>5000</v>
      </c>
      <c r="G16" s="21"/>
      <c r="H16" s="26"/>
      <c r="I16" s="26"/>
      <c r="J16" s="26"/>
      <c r="M16" s="31"/>
      <c r="N16" s="22"/>
      <c r="O16" s="22"/>
      <c r="P16" s="22"/>
      <c r="Q16" s="22"/>
      <c r="R16" s="22"/>
      <c r="S16" s="22"/>
      <c r="T16" s="22"/>
      <c r="U16" s="22"/>
      <c r="V16" s="22"/>
    </row>
    <row r="17" spans="1:22" x14ac:dyDescent="0.2">
      <c r="A17" s="23" t="s">
        <v>16</v>
      </c>
      <c r="B17" s="20">
        <v>1500</v>
      </c>
      <c r="G17" s="21" t="s">
        <v>6082</v>
      </c>
      <c r="H17" s="27">
        <f>SUM(H8:H15)</f>
        <v>-3995</v>
      </c>
      <c r="I17" s="27">
        <f>SUM(I8:I15)</f>
        <v>-52500</v>
      </c>
      <c r="J17" s="27">
        <f>SUM(J8:J15)</f>
        <v>59650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spans="1:22" x14ac:dyDescent="0.2">
      <c r="A18" s="23" t="s">
        <v>17</v>
      </c>
      <c r="B18" s="20">
        <v>300</v>
      </c>
      <c r="G18" s="26"/>
      <c r="H18" s="26"/>
      <c r="I18" s="26"/>
      <c r="J18" s="26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spans="1:22" x14ac:dyDescent="0.2">
      <c r="A19" s="23" t="s">
        <v>19</v>
      </c>
      <c r="B19" s="2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spans="1:22" x14ac:dyDescent="0.2">
      <c r="A20" s="23" t="s">
        <v>165</v>
      </c>
      <c r="B20" s="20">
        <v>500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2">
      <c r="A21" s="32" t="s">
        <v>6064</v>
      </c>
      <c r="B21">
        <f>SUM(B2:B20)</f>
        <v>20560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x14ac:dyDescent="0.2"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x14ac:dyDescent="0.2">
      <c r="M23" s="22"/>
      <c r="N23" s="22"/>
      <c r="O23" s="22"/>
      <c r="P23" s="22"/>
      <c r="Q23" s="22"/>
      <c r="R23" s="22"/>
      <c r="S23" s="22"/>
      <c r="T23" s="22"/>
      <c r="U23" s="22"/>
      <c r="V2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baseColWidth="10" defaultColWidth="11.1640625" defaultRowHeight="15" customHeight="1" x14ac:dyDescent="0.2"/>
  <cols>
    <col min="1" max="4" width="10.5" customWidth="1"/>
    <col min="5" max="5" width="74.1640625" customWidth="1"/>
    <col min="6" max="26" width="10.5" customWidth="1"/>
  </cols>
  <sheetData>
    <row r="1" spans="1:8" ht="15.75" customHeigh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5057</v>
      </c>
    </row>
    <row r="2" spans="1:8" ht="15.75" customHeight="1" x14ac:dyDescent="0.2">
      <c r="A2" s="3">
        <v>45047</v>
      </c>
      <c r="B2" s="1">
        <v>-0.39</v>
      </c>
      <c r="C2" s="4" t="s">
        <v>172</v>
      </c>
      <c r="D2" s="4" t="s">
        <v>173</v>
      </c>
      <c r="E2" s="1" t="s">
        <v>174</v>
      </c>
      <c r="F2" s="1">
        <v>204.44</v>
      </c>
    </row>
    <row r="3" spans="1:8" ht="15.75" customHeight="1" x14ac:dyDescent="0.2">
      <c r="A3" s="3">
        <v>45056</v>
      </c>
      <c r="B3" s="1">
        <v>100</v>
      </c>
      <c r="C3" s="4" t="s">
        <v>172</v>
      </c>
      <c r="D3" s="4" t="s">
        <v>173</v>
      </c>
      <c r="E3" s="1" t="s">
        <v>244</v>
      </c>
      <c r="F3" s="1">
        <v>229.44</v>
      </c>
    </row>
    <row r="4" spans="1:8" ht="15.75" customHeight="1" x14ac:dyDescent="0.2">
      <c r="A4" s="3">
        <v>45056</v>
      </c>
      <c r="B4" s="1">
        <v>-75</v>
      </c>
      <c r="C4" s="4" t="s">
        <v>172</v>
      </c>
      <c r="D4" s="4" t="s">
        <v>173</v>
      </c>
      <c r="E4" s="1" t="s">
        <v>243</v>
      </c>
      <c r="F4" s="1">
        <v>129.44</v>
      </c>
    </row>
    <row r="5" spans="1:8" ht="15.75" customHeight="1" x14ac:dyDescent="0.2">
      <c r="A5" s="3">
        <v>45058</v>
      </c>
      <c r="B5" s="1">
        <v>5185.1000000000004</v>
      </c>
      <c r="C5" s="4" t="s">
        <v>172</v>
      </c>
      <c r="D5" s="4" t="s">
        <v>173</v>
      </c>
      <c r="E5" s="1" t="s">
        <v>253</v>
      </c>
      <c r="F5" s="1">
        <v>5414.54</v>
      </c>
    </row>
    <row r="6" spans="1:8" ht="15.75" customHeight="1" x14ac:dyDescent="0.2">
      <c r="A6" s="3">
        <v>45061</v>
      </c>
      <c r="B6" s="1">
        <v>-125.85</v>
      </c>
      <c r="C6" s="4" t="s">
        <v>172</v>
      </c>
      <c r="D6" s="4" t="s">
        <v>173</v>
      </c>
      <c r="E6" s="1" t="s">
        <v>284</v>
      </c>
      <c r="F6" s="1">
        <v>288.69</v>
      </c>
    </row>
    <row r="7" spans="1:8" ht="15.75" customHeight="1" x14ac:dyDescent="0.2">
      <c r="A7" s="3">
        <v>45061</v>
      </c>
      <c r="B7" s="1">
        <v>-5000</v>
      </c>
      <c r="C7" s="4" t="s">
        <v>172</v>
      </c>
      <c r="D7" s="4" t="s">
        <v>173</v>
      </c>
      <c r="E7" s="1" t="s">
        <v>283</v>
      </c>
      <c r="F7" s="1">
        <v>414.54</v>
      </c>
    </row>
    <row r="8" spans="1:8" ht="15.75" customHeight="1" x14ac:dyDescent="0.2">
      <c r="A8" s="3">
        <v>45063</v>
      </c>
      <c r="B8" s="1">
        <v>100</v>
      </c>
      <c r="C8" s="4" t="s">
        <v>172</v>
      </c>
      <c r="D8" s="4" t="s">
        <v>173</v>
      </c>
      <c r="E8" s="1" t="s">
        <v>294</v>
      </c>
      <c r="F8" s="1">
        <v>388.69</v>
      </c>
    </row>
    <row r="9" spans="1:8" ht="15.75" customHeight="1" x14ac:dyDescent="0.2">
      <c r="A9" s="3">
        <v>45064</v>
      </c>
      <c r="B9" s="1">
        <v>-100</v>
      </c>
      <c r="C9" s="4" t="s">
        <v>172</v>
      </c>
      <c r="D9" s="4" t="s">
        <v>173</v>
      </c>
      <c r="E9" s="1" t="s">
        <v>297</v>
      </c>
      <c r="F9" s="1">
        <v>288.69</v>
      </c>
    </row>
    <row r="10" spans="1:8" ht="15.75" customHeight="1" x14ac:dyDescent="0.2">
      <c r="A10" s="3">
        <v>45066</v>
      </c>
      <c r="B10" s="1">
        <v>-150</v>
      </c>
      <c r="C10" s="4" t="s">
        <v>172</v>
      </c>
      <c r="D10" s="4" t="s">
        <v>173</v>
      </c>
      <c r="E10" s="1" t="s">
        <v>298</v>
      </c>
      <c r="F10" s="1">
        <v>138.69</v>
      </c>
    </row>
    <row r="11" spans="1:8" ht="15.75" customHeight="1" x14ac:dyDescent="0.2">
      <c r="A11" s="3">
        <v>45069</v>
      </c>
      <c r="B11" s="1">
        <v>-112.46</v>
      </c>
      <c r="C11" s="4" t="s">
        <v>172</v>
      </c>
      <c r="D11" s="4" t="s">
        <v>173</v>
      </c>
      <c r="E11" s="1" t="s">
        <v>327</v>
      </c>
      <c r="F11" s="1">
        <v>26.23</v>
      </c>
    </row>
    <row r="12" spans="1:8" ht="15.75" customHeight="1" x14ac:dyDescent="0.2">
      <c r="A12" s="3">
        <v>45082</v>
      </c>
      <c r="B12" s="1">
        <v>-45</v>
      </c>
      <c r="C12" s="4" t="s">
        <v>172</v>
      </c>
      <c r="D12" s="4" t="s">
        <v>173</v>
      </c>
      <c r="E12" s="1" t="s">
        <v>392</v>
      </c>
      <c r="F12" s="1">
        <v>26.23</v>
      </c>
    </row>
    <row r="13" spans="1:8" ht="15.75" customHeight="1" x14ac:dyDescent="0.2">
      <c r="A13" s="3">
        <v>45082</v>
      </c>
      <c r="B13" s="1">
        <v>45</v>
      </c>
      <c r="C13" s="4" t="s">
        <v>172</v>
      </c>
      <c r="D13" s="4" t="s">
        <v>173</v>
      </c>
      <c r="E13" s="1" t="s">
        <v>393</v>
      </c>
      <c r="F13" s="1">
        <v>71.23</v>
      </c>
    </row>
    <row r="14" spans="1:8" ht="15.75" customHeight="1" x14ac:dyDescent="0.2">
      <c r="A14" s="3">
        <v>45091</v>
      </c>
      <c r="B14" s="1">
        <v>-5000</v>
      </c>
      <c r="C14" s="4" t="s">
        <v>172</v>
      </c>
      <c r="D14" s="4" t="s">
        <v>173</v>
      </c>
      <c r="E14" s="1" t="s">
        <v>513</v>
      </c>
      <c r="F14" s="1">
        <v>211.33</v>
      </c>
    </row>
    <row r="15" spans="1:8" ht="15.75" customHeight="1" x14ac:dyDescent="0.2">
      <c r="A15" s="3">
        <v>45091</v>
      </c>
      <c r="B15" s="1">
        <v>5185.1000000000004</v>
      </c>
      <c r="C15" s="4" t="s">
        <v>172</v>
      </c>
      <c r="D15" s="4" t="s">
        <v>173</v>
      </c>
      <c r="E15" s="1" t="s">
        <v>253</v>
      </c>
      <c r="F15" s="1">
        <v>5211.33</v>
      </c>
    </row>
    <row r="16" spans="1:8" ht="15.75" customHeight="1" x14ac:dyDescent="0.2">
      <c r="A16" s="3">
        <v>45094</v>
      </c>
      <c r="B16" s="1">
        <v>-50</v>
      </c>
      <c r="C16" s="4" t="s">
        <v>172</v>
      </c>
      <c r="D16" s="4" t="s">
        <v>173</v>
      </c>
      <c r="E16" s="1" t="s">
        <v>529</v>
      </c>
      <c r="F16" s="1">
        <v>161.33000000000001</v>
      </c>
    </row>
    <row r="17" spans="1:6" ht="15.75" customHeight="1" x14ac:dyDescent="0.2">
      <c r="A17" s="3">
        <v>45096</v>
      </c>
      <c r="B17" s="1">
        <v>-100</v>
      </c>
      <c r="C17" s="4" t="s">
        <v>172</v>
      </c>
      <c r="D17" s="4" t="s">
        <v>173</v>
      </c>
      <c r="E17" s="1" t="s">
        <v>533</v>
      </c>
      <c r="F17" s="1">
        <v>311.33</v>
      </c>
    </row>
    <row r="18" spans="1:6" ht="15.75" customHeight="1" x14ac:dyDescent="0.2">
      <c r="A18" s="3">
        <v>45096</v>
      </c>
      <c r="B18" s="1">
        <v>100</v>
      </c>
      <c r="C18" s="4" t="s">
        <v>172</v>
      </c>
      <c r="D18" s="4" t="s">
        <v>173</v>
      </c>
      <c r="E18" s="1" t="s">
        <v>294</v>
      </c>
      <c r="F18" s="1">
        <v>411.33</v>
      </c>
    </row>
    <row r="19" spans="1:6" ht="15.75" customHeight="1" x14ac:dyDescent="0.2">
      <c r="A19" s="3">
        <v>45096</v>
      </c>
      <c r="B19" s="1">
        <v>150</v>
      </c>
      <c r="C19" s="4" t="s">
        <v>172</v>
      </c>
      <c r="D19" s="4" t="s">
        <v>173</v>
      </c>
      <c r="E19" s="1" t="s">
        <v>532</v>
      </c>
      <c r="F19" s="1">
        <v>311.33</v>
      </c>
    </row>
    <row r="20" spans="1:6" ht="15.75" customHeight="1" x14ac:dyDescent="0.2">
      <c r="A20" s="3">
        <v>45097</v>
      </c>
      <c r="B20" s="1">
        <v>-150</v>
      </c>
      <c r="C20" s="4" t="s">
        <v>172</v>
      </c>
      <c r="D20" s="4" t="s">
        <v>173</v>
      </c>
      <c r="E20" s="1" t="s">
        <v>541</v>
      </c>
      <c r="F20" s="1">
        <v>161.33000000000001</v>
      </c>
    </row>
    <row r="21" spans="1:6" ht="15.75" customHeight="1" x14ac:dyDescent="0.2">
      <c r="A21" s="3">
        <v>45098</v>
      </c>
      <c r="B21" s="1">
        <v>-84.9</v>
      </c>
      <c r="C21" s="4" t="s">
        <v>172</v>
      </c>
      <c r="D21" s="4" t="s">
        <v>173</v>
      </c>
      <c r="E21" s="1" t="s">
        <v>547</v>
      </c>
      <c r="F21" s="1">
        <v>76.430000000000007</v>
      </c>
    </row>
    <row r="22" spans="1:6" ht="15.75" customHeight="1" x14ac:dyDescent="0.2">
      <c r="A22" s="3">
        <v>45100</v>
      </c>
      <c r="B22" s="1">
        <v>1200</v>
      </c>
      <c r="C22" s="4" t="s">
        <v>172</v>
      </c>
      <c r="D22" s="4" t="s">
        <v>173</v>
      </c>
      <c r="E22" s="1" t="s">
        <v>564</v>
      </c>
      <c r="F22" s="1">
        <v>1276.43</v>
      </c>
    </row>
    <row r="23" spans="1:6" ht="15.75" customHeight="1" x14ac:dyDescent="0.2">
      <c r="A23" s="3">
        <v>45103</v>
      </c>
      <c r="B23" s="1">
        <v>-1100</v>
      </c>
      <c r="C23" s="4" t="s">
        <v>172</v>
      </c>
      <c r="D23" s="4" t="s">
        <v>173</v>
      </c>
      <c r="E23" s="1" t="s">
        <v>570</v>
      </c>
      <c r="F23" s="1">
        <v>176.43</v>
      </c>
    </row>
    <row r="24" spans="1:6" ht="15.75" customHeight="1" x14ac:dyDescent="0.2">
      <c r="A24" s="3">
        <v>45105</v>
      </c>
      <c r="B24" s="1">
        <v>-123.9</v>
      </c>
      <c r="C24" s="4" t="s">
        <v>172</v>
      </c>
      <c r="D24" s="4" t="s">
        <v>173</v>
      </c>
      <c r="E24" s="1" t="s">
        <v>585</v>
      </c>
      <c r="F24" s="1">
        <v>52.53</v>
      </c>
    </row>
    <row r="25" spans="1:6" ht="15.75" customHeight="1" x14ac:dyDescent="0.2">
      <c r="A25" s="3">
        <v>45109</v>
      </c>
      <c r="B25" s="1">
        <v>30</v>
      </c>
      <c r="C25" s="4" t="s">
        <v>172</v>
      </c>
      <c r="D25" s="4" t="s">
        <v>173</v>
      </c>
      <c r="E25" s="1" t="s">
        <v>600</v>
      </c>
      <c r="F25" s="1">
        <v>82.53</v>
      </c>
    </row>
    <row r="26" spans="1:6" ht="15.75" customHeight="1" x14ac:dyDescent="0.2">
      <c r="A26" s="3">
        <v>45117</v>
      </c>
      <c r="B26" s="1">
        <v>25</v>
      </c>
      <c r="C26" s="4" t="s">
        <v>172</v>
      </c>
      <c r="D26" s="4" t="s">
        <v>173</v>
      </c>
      <c r="E26" s="1" t="s">
        <v>600</v>
      </c>
      <c r="F26" s="1">
        <v>107.53</v>
      </c>
    </row>
    <row r="27" spans="1:6" ht="15.75" customHeight="1" x14ac:dyDescent="0.2">
      <c r="A27" s="3">
        <v>45119</v>
      </c>
      <c r="B27" s="1">
        <v>-100</v>
      </c>
      <c r="C27" s="4" t="s">
        <v>172</v>
      </c>
      <c r="D27" s="4" t="s">
        <v>173</v>
      </c>
      <c r="E27" s="1" t="s">
        <v>650</v>
      </c>
      <c r="F27" s="1">
        <v>7.53</v>
      </c>
    </row>
    <row r="28" spans="1:6" ht="15.75" customHeight="1" x14ac:dyDescent="0.2">
      <c r="A28" s="3">
        <v>45120</v>
      </c>
      <c r="B28" s="1">
        <v>-4800</v>
      </c>
      <c r="C28" s="4" t="s">
        <v>172</v>
      </c>
      <c r="D28" s="4" t="s">
        <v>173</v>
      </c>
      <c r="E28" s="1" t="s">
        <v>657</v>
      </c>
      <c r="F28" s="1">
        <v>393.04</v>
      </c>
    </row>
    <row r="29" spans="1:6" ht="15.75" customHeight="1" x14ac:dyDescent="0.2">
      <c r="A29" s="3">
        <v>45120</v>
      </c>
      <c r="B29" s="1">
        <v>5185.51</v>
      </c>
      <c r="C29" s="4" t="s">
        <v>172</v>
      </c>
      <c r="D29" s="4" t="s">
        <v>173</v>
      </c>
      <c r="E29" s="1" t="s">
        <v>253</v>
      </c>
      <c r="F29" s="1">
        <v>5193.04</v>
      </c>
    </row>
    <row r="30" spans="1:6" ht="15.75" customHeight="1" x14ac:dyDescent="0.2">
      <c r="A30" s="3">
        <v>45124</v>
      </c>
      <c r="B30" s="1">
        <v>100</v>
      </c>
      <c r="C30" s="4" t="s">
        <v>172</v>
      </c>
      <c r="D30" s="4" t="s">
        <v>173</v>
      </c>
      <c r="E30" s="1" t="s">
        <v>294</v>
      </c>
      <c r="F30" s="1">
        <v>493.04</v>
      </c>
    </row>
    <row r="31" spans="1:6" ht="15.75" customHeight="1" x14ac:dyDescent="0.2">
      <c r="A31" s="3">
        <v>45125</v>
      </c>
      <c r="B31" s="1">
        <v>-100</v>
      </c>
      <c r="C31" s="4" t="s">
        <v>172</v>
      </c>
      <c r="D31" s="4" t="s">
        <v>173</v>
      </c>
      <c r="E31" s="1" t="s">
        <v>680</v>
      </c>
      <c r="F31" s="1">
        <v>283.04000000000002</v>
      </c>
    </row>
    <row r="32" spans="1:6" ht="15.75" customHeight="1" x14ac:dyDescent="0.2">
      <c r="A32" s="3">
        <v>45125</v>
      </c>
      <c r="B32" s="1">
        <v>40</v>
      </c>
      <c r="C32" s="4" t="s">
        <v>172</v>
      </c>
      <c r="D32" s="4" t="s">
        <v>173</v>
      </c>
      <c r="E32" s="1" t="s">
        <v>679</v>
      </c>
      <c r="F32" s="1">
        <v>383.04</v>
      </c>
    </row>
    <row r="33" spans="1:6" ht="15.75" customHeight="1" x14ac:dyDescent="0.2">
      <c r="A33" s="3">
        <v>45125</v>
      </c>
      <c r="B33" s="1">
        <v>-150</v>
      </c>
      <c r="C33" s="4" t="s">
        <v>172</v>
      </c>
      <c r="D33" s="4" t="s">
        <v>173</v>
      </c>
      <c r="E33" s="1" t="s">
        <v>678</v>
      </c>
      <c r="F33" s="1">
        <v>343.04</v>
      </c>
    </row>
    <row r="34" spans="1:6" ht="15.75" customHeight="1" x14ac:dyDescent="0.2">
      <c r="A34" s="3">
        <v>45128</v>
      </c>
      <c r="B34" s="1">
        <v>-112.46</v>
      </c>
      <c r="C34" s="4" t="s">
        <v>172</v>
      </c>
      <c r="D34" s="4" t="s">
        <v>173</v>
      </c>
      <c r="E34" s="1" t="s">
        <v>696</v>
      </c>
      <c r="F34" s="1">
        <v>170.58</v>
      </c>
    </row>
    <row r="35" spans="1:6" ht="15.75" customHeight="1" x14ac:dyDescent="0.2">
      <c r="A35" s="3">
        <v>45132</v>
      </c>
      <c r="B35" s="1">
        <v>-33</v>
      </c>
      <c r="C35" s="4" t="s">
        <v>172</v>
      </c>
      <c r="D35" s="4" t="s">
        <v>173</v>
      </c>
      <c r="E35" s="1" t="s">
        <v>710</v>
      </c>
      <c r="F35" s="1">
        <v>152.58000000000001</v>
      </c>
    </row>
    <row r="36" spans="1:6" ht="15.75" customHeight="1" x14ac:dyDescent="0.2">
      <c r="A36" s="3">
        <v>45132</v>
      </c>
      <c r="B36" s="1">
        <v>15</v>
      </c>
      <c r="C36" s="4" t="s">
        <v>172</v>
      </c>
      <c r="D36" s="4" t="s">
        <v>173</v>
      </c>
      <c r="E36" s="1" t="s">
        <v>711</v>
      </c>
      <c r="F36" s="1">
        <v>185.58</v>
      </c>
    </row>
    <row r="37" spans="1:6" ht="15.75" customHeight="1" x14ac:dyDescent="0.2">
      <c r="A37" s="3">
        <v>45133</v>
      </c>
      <c r="B37" s="1">
        <v>-138</v>
      </c>
      <c r="C37" s="4" t="s">
        <v>172</v>
      </c>
      <c r="D37" s="4" t="s">
        <v>173</v>
      </c>
      <c r="E37" s="1" t="s">
        <v>713</v>
      </c>
      <c r="F37" s="1">
        <v>14.58</v>
      </c>
    </row>
    <row r="38" spans="1:6" ht="15.75" customHeight="1" x14ac:dyDescent="0.2">
      <c r="A38" s="3">
        <v>45146</v>
      </c>
      <c r="B38" s="1">
        <v>-220</v>
      </c>
      <c r="C38" s="4" t="s">
        <v>172</v>
      </c>
      <c r="D38" s="4" t="s">
        <v>173</v>
      </c>
      <c r="E38" s="1" t="s">
        <v>774</v>
      </c>
      <c r="F38" s="1">
        <v>14.58</v>
      </c>
    </row>
    <row r="39" spans="1:6" ht="15.75" customHeight="1" x14ac:dyDescent="0.2">
      <c r="A39" s="3">
        <v>45146</v>
      </c>
      <c r="B39" s="1">
        <v>220</v>
      </c>
      <c r="C39" s="4" t="s">
        <v>172</v>
      </c>
      <c r="D39" s="4" t="s">
        <v>173</v>
      </c>
      <c r="E39" s="1" t="s">
        <v>775</v>
      </c>
      <c r="F39" s="1">
        <v>234.58</v>
      </c>
    </row>
    <row r="40" spans="1:6" ht="15.75" customHeight="1" x14ac:dyDescent="0.2">
      <c r="A40" s="3">
        <v>45149</v>
      </c>
      <c r="B40" s="1">
        <v>-11.72</v>
      </c>
      <c r="C40" s="4" t="s">
        <v>172</v>
      </c>
      <c r="D40" s="4" t="s">
        <v>173</v>
      </c>
      <c r="E40" s="1" t="s">
        <v>800</v>
      </c>
      <c r="F40" s="1">
        <v>2.86</v>
      </c>
    </row>
    <row r="41" spans="1:6" ht="15.75" customHeight="1" x14ac:dyDescent="0.2">
      <c r="A41" s="3">
        <v>45152</v>
      </c>
      <c r="B41" s="1">
        <v>-500</v>
      </c>
      <c r="C41" s="4" t="s">
        <v>172</v>
      </c>
      <c r="D41" s="4" t="s">
        <v>173</v>
      </c>
      <c r="E41" s="1" t="s">
        <v>808</v>
      </c>
      <c r="F41" s="1">
        <v>4688.37</v>
      </c>
    </row>
    <row r="42" spans="1:6" ht="15.75" customHeight="1" x14ac:dyDescent="0.2">
      <c r="A42" s="3">
        <v>45152</v>
      </c>
      <c r="B42" s="1">
        <v>5185.51</v>
      </c>
      <c r="C42" s="4" t="s">
        <v>172</v>
      </c>
      <c r="D42" s="4" t="s">
        <v>173</v>
      </c>
      <c r="E42" s="1" t="s">
        <v>253</v>
      </c>
      <c r="F42" s="1">
        <v>5188.37</v>
      </c>
    </row>
    <row r="43" spans="1:6" ht="15.75" customHeight="1" x14ac:dyDescent="0.2">
      <c r="A43" s="3">
        <v>45153</v>
      </c>
      <c r="B43" s="1">
        <v>-4500</v>
      </c>
      <c r="C43" s="4" t="s">
        <v>172</v>
      </c>
      <c r="D43" s="4" t="s">
        <v>173</v>
      </c>
      <c r="E43" s="1" t="s">
        <v>825</v>
      </c>
      <c r="F43" s="1">
        <v>188.37</v>
      </c>
    </row>
    <row r="44" spans="1:6" ht="15.75" customHeight="1" x14ac:dyDescent="0.2">
      <c r="A44" s="3">
        <v>45154</v>
      </c>
      <c r="B44" s="1">
        <v>-6.16</v>
      </c>
      <c r="C44" s="4" t="s">
        <v>172</v>
      </c>
      <c r="D44" s="4" t="s">
        <v>173</v>
      </c>
      <c r="E44" s="1" t="s">
        <v>829</v>
      </c>
      <c r="F44" s="1">
        <v>182.21</v>
      </c>
    </row>
    <row r="45" spans="1:6" ht="15.75" customHeight="1" x14ac:dyDescent="0.2">
      <c r="A45" s="3">
        <v>45155</v>
      </c>
      <c r="B45" s="1">
        <v>100</v>
      </c>
      <c r="C45" s="4" t="s">
        <v>172</v>
      </c>
      <c r="D45" s="4" t="s">
        <v>173</v>
      </c>
      <c r="E45" s="1" t="s">
        <v>294</v>
      </c>
      <c r="F45" s="1">
        <v>132.21</v>
      </c>
    </row>
    <row r="46" spans="1:6" ht="15.75" customHeight="1" x14ac:dyDescent="0.2">
      <c r="A46" s="3">
        <v>45155</v>
      </c>
      <c r="B46" s="1">
        <v>-150</v>
      </c>
      <c r="C46" s="4" t="s">
        <v>172</v>
      </c>
      <c r="D46" s="4" t="s">
        <v>173</v>
      </c>
      <c r="E46" s="1" t="s">
        <v>832</v>
      </c>
      <c r="F46" s="1">
        <v>32.21</v>
      </c>
    </row>
    <row r="47" spans="1:6" ht="15.75" customHeight="1" x14ac:dyDescent="0.2">
      <c r="A47" s="3">
        <v>45156</v>
      </c>
      <c r="B47" s="1">
        <v>-100</v>
      </c>
      <c r="C47" s="4" t="s">
        <v>172</v>
      </c>
      <c r="D47" s="4" t="s">
        <v>173</v>
      </c>
      <c r="E47" s="1" t="s">
        <v>839</v>
      </c>
      <c r="F47" s="1">
        <v>32.21</v>
      </c>
    </row>
    <row r="48" spans="1:6" ht="15.75" customHeight="1" x14ac:dyDescent="0.2">
      <c r="A48" s="3">
        <v>45157</v>
      </c>
      <c r="B48" s="1">
        <v>204</v>
      </c>
      <c r="C48" s="4" t="s">
        <v>172</v>
      </c>
      <c r="D48" s="4" t="s">
        <v>173</v>
      </c>
      <c r="E48" s="1" t="s">
        <v>846</v>
      </c>
      <c r="F48" s="1">
        <v>236.21</v>
      </c>
    </row>
    <row r="49" spans="1:6" ht="15.75" customHeight="1" x14ac:dyDescent="0.2">
      <c r="A49" s="3">
        <v>45160</v>
      </c>
      <c r="B49" s="1">
        <v>-203.29</v>
      </c>
      <c r="C49" s="4" t="s">
        <v>172</v>
      </c>
      <c r="D49" s="4" t="s">
        <v>173</v>
      </c>
      <c r="E49" s="1" t="s">
        <v>861</v>
      </c>
      <c r="F49" s="1">
        <v>32.92</v>
      </c>
    </row>
    <row r="50" spans="1:6" ht="15.75" customHeight="1" x14ac:dyDescent="0.2">
      <c r="A50" s="3">
        <v>45162</v>
      </c>
      <c r="B50" s="1">
        <v>-21</v>
      </c>
      <c r="C50" s="4" t="s">
        <v>172</v>
      </c>
      <c r="D50" s="4" t="s">
        <v>173</v>
      </c>
      <c r="E50" s="1" t="s">
        <v>882</v>
      </c>
      <c r="F50" s="1">
        <v>11.92</v>
      </c>
    </row>
    <row r="51" spans="1:6" ht="15.75" customHeight="1" x14ac:dyDescent="0.2">
      <c r="A51" s="3">
        <v>45169</v>
      </c>
      <c r="B51" s="1">
        <v>-6.16</v>
      </c>
      <c r="C51" s="4" t="s">
        <v>172</v>
      </c>
      <c r="D51" s="4" t="s">
        <v>173</v>
      </c>
      <c r="E51" s="1" t="s">
        <v>908</v>
      </c>
      <c r="F51" s="1">
        <v>5.76</v>
      </c>
    </row>
    <row r="52" spans="1:6" ht="15.75" customHeight="1" x14ac:dyDescent="0.2">
      <c r="A52" s="3">
        <v>45183</v>
      </c>
      <c r="B52" s="1">
        <v>5185.51</v>
      </c>
      <c r="C52" s="4" t="s">
        <v>172</v>
      </c>
      <c r="D52" s="4" t="s">
        <v>173</v>
      </c>
      <c r="E52" s="1" t="s">
        <v>253</v>
      </c>
      <c r="F52" s="1">
        <v>5191.2700000000004</v>
      </c>
    </row>
    <row r="53" spans="1:6" ht="15.75" customHeight="1" x14ac:dyDescent="0.2">
      <c r="A53" s="3">
        <v>45184</v>
      </c>
      <c r="B53" s="1">
        <v>-4700</v>
      </c>
      <c r="C53" s="4" t="s">
        <v>172</v>
      </c>
      <c r="D53" s="4" t="s">
        <v>173</v>
      </c>
      <c r="E53" s="1" t="s">
        <v>1007</v>
      </c>
      <c r="F53" s="1">
        <v>241.27</v>
      </c>
    </row>
    <row r="54" spans="1:6" ht="15.75" customHeight="1" x14ac:dyDescent="0.2">
      <c r="A54" s="3">
        <v>45184</v>
      </c>
      <c r="B54" s="1">
        <v>-250</v>
      </c>
      <c r="C54" s="4" t="s">
        <v>172</v>
      </c>
      <c r="D54" s="4" t="s">
        <v>173</v>
      </c>
      <c r="E54" s="1" t="s">
        <v>1006</v>
      </c>
      <c r="F54" s="1">
        <v>4941.2700000000004</v>
      </c>
    </row>
    <row r="55" spans="1:6" ht="15.75" customHeight="1" x14ac:dyDescent="0.2">
      <c r="A55" s="3">
        <v>45187</v>
      </c>
      <c r="B55" s="1">
        <v>-100</v>
      </c>
      <c r="C55" s="4" t="s">
        <v>172</v>
      </c>
      <c r="D55" s="4" t="s">
        <v>173</v>
      </c>
      <c r="E55" s="1" t="s">
        <v>1009</v>
      </c>
      <c r="F55" s="1">
        <v>150.27000000000001</v>
      </c>
    </row>
    <row r="56" spans="1:6" ht="15.75" customHeight="1" x14ac:dyDescent="0.2">
      <c r="A56" s="3">
        <v>45187</v>
      </c>
      <c r="B56" s="1">
        <v>100</v>
      </c>
      <c r="C56" s="4" t="s">
        <v>172</v>
      </c>
      <c r="D56" s="4" t="s">
        <v>173</v>
      </c>
      <c r="E56" s="1" t="s">
        <v>294</v>
      </c>
      <c r="F56" s="1">
        <v>250.27</v>
      </c>
    </row>
    <row r="57" spans="1:6" ht="15.75" customHeight="1" x14ac:dyDescent="0.2">
      <c r="A57" s="3">
        <v>45187</v>
      </c>
      <c r="B57" s="1">
        <v>-91</v>
      </c>
      <c r="C57" s="4" t="s">
        <v>172</v>
      </c>
      <c r="D57" s="4" t="s">
        <v>173</v>
      </c>
      <c r="E57" s="1" t="s">
        <v>1006</v>
      </c>
      <c r="F57" s="1">
        <v>150.27000000000001</v>
      </c>
    </row>
    <row r="58" spans="1:6" ht="15.75" customHeight="1" x14ac:dyDescent="0.2">
      <c r="A58" s="3">
        <v>45188</v>
      </c>
      <c r="B58" s="1">
        <v>-150</v>
      </c>
      <c r="C58" s="4" t="s">
        <v>172</v>
      </c>
      <c r="D58" s="4" t="s">
        <v>173</v>
      </c>
      <c r="E58" s="1" t="s">
        <v>1020</v>
      </c>
      <c r="F58" s="1">
        <v>0.27</v>
      </c>
    </row>
    <row r="59" spans="1:6" ht="15.75" customHeight="1" x14ac:dyDescent="0.2">
      <c r="A59" s="3">
        <v>45189</v>
      </c>
      <c r="B59" s="1">
        <v>200</v>
      </c>
      <c r="C59" s="4" t="s">
        <v>172</v>
      </c>
      <c r="D59" s="4" t="s">
        <v>173</v>
      </c>
      <c r="E59" s="1" t="s">
        <v>1024</v>
      </c>
      <c r="F59" s="1">
        <v>200.27</v>
      </c>
    </row>
    <row r="60" spans="1:6" ht="15.75" customHeight="1" x14ac:dyDescent="0.2">
      <c r="A60" s="3">
        <v>45192</v>
      </c>
      <c r="B60" s="1">
        <v>-188.16</v>
      </c>
      <c r="C60" s="4" t="s">
        <v>172</v>
      </c>
      <c r="D60" s="4" t="s">
        <v>173</v>
      </c>
      <c r="E60" s="1" t="s">
        <v>1046</v>
      </c>
      <c r="F60" s="1">
        <v>12.11</v>
      </c>
    </row>
    <row r="61" spans="1:6" ht="15.75" customHeight="1" x14ac:dyDescent="0.2">
      <c r="A61" s="3">
        <v>45193</v>
      </c>
      <c r="B61" s="1">
        <v>-200</v>
      </c>
      <c r="C61" s="4" t="s">
        <v>172</v>
      </c>
      <c r="D61" s="4" t="s">
        <v>173</v>
      </c>
      <c r="E61" s="1" t="s">
        <v>1006</v>
      </c>
      <c r="F61" s="1">
        <v>12.11</v>
      </c>
    </row>
    <row r="62" spans="1:6" ht="15.75" customHeight="1" x14ac:dyDescent="0.2">
      <c r="A62" s="3">
        <v>45193</v>
      </c>
      <c r="B62" s="1">
        <v>200</v>
      </c>
      <c r="C62" s="4" t="s">
        <v>172</v>
      </c>
      <c r="D62" s="4" t="s">
        <v>173</v>
      </c>
      <c r="E62" s="1" t="s">
        <v>1047</v>
      </c>
      <c r="F62" s="1">
        <v>212.11</v>
      </c>
    </row>
    <row r="63" spans="1:6" ht="15.75" customHeight="1" x14ac:dyDescent="0.2">
      <c r="A63" s="3">
        <v>45197</v>
      </c>
      <c r="B63" s="1">
        <v>25.5</v>
      </c>
      <c r="C63" s="4" t="s">
        <v>172</v>
      </c>
      <c r="D63" s="4" t="s">
        <v>173</v>
      </c>
      <c r="E63" s="1" t="s">
        <v>1081</v>
      </c>
      <c r="F63" s="1">
        <v>37.61</v>
      </c>
    </row>
    <row r="64" spans="1:6" ht="15.75" customHeight="1" x14ac:dyDescent="0.2">
      <c r="A64" s="3">
        <v>45199</v>
      </c>
      <c r="B64" s="1">
        <v>220</v>
      </c>
      <c r="C64" s="4" t="s">
        <v>172</v>
      </c>
      <c r="D64" s="4" t="s">
        <v>173</v>
      </c>
      <c r="E64" s="1" t="s">
        <v>1088</v>
      </c>
      <c r="F64" s="1">
        <v>257.61</v>
      </c>
    </row>
    <row r="65" spans="1:6" ht="15.75" customHeight="1" x14ac:dyDescent="0.2">
      <c r="A65" s="3">
        <v>45200</v>
      </c>
      <c r="B65" s="1">
        <v>-220</v>
      </c>
      <c r="C65" s="4" t="s">
        <v>172</v>
      </c>
      <c r="D65" s="4" t="s">
        <v>173</v>
      </c>
      <c r="E65" s="1" t="s">
        <v>1089</v>
      </c>
      <c r="F65" s="1">
        <v>37.61</v>
      </c>
    </row>
    <row r="66" spans="1:6" ht="15.75" customHeight="1" x14ac:dyDescent="0.2">
      <c r="A66" s="3">
        <v>45206</v>
      </c>
      <c r="B66" s="1">
        <v>-29.5</v>
      </c>
      <c r="C66" s="4" t="s">
        <v>172</v>
      </c>
      <c r="D66" s="4" t="s">
        <v>173</v>
      </c>
      <c r="E66" s="1" t="s">
        <v>1119</v>
      </c>
      <c r="F66" s="1">
        <v>8.11</v>
      </c>
    </row>
    <row r="67" spans="1:6" ht="15.75" customHeight="1" x14ac:dyDescent="0.2">
      <c r="A67" s="3">
        <v>45211</v>
      </c>
      <c r="B67" s="1">
        <v>5185.51</v>
      </c>
      <c r="C67" s="4" t="s">
        <v>172</v>
      </c>
      <c r="D67" s="4" t="s">
        <v>173</v>
      </c>
      <c r="E67" s="1" t="s">
        <v>253</v>
      </c>
      <c r="F67" s="1">
        <v>5193.62</v>
      </c>
    </row>
    <row r="68" spans="1:6" ht="15.75" customHeight="1" x14ac:dyDescent="0.2">
      <c r="A68" s="3">
        <v>45211</v>
      </c>
      <c r="B68" s="1">
        <v>-250</v>
      </c>
      <c r="C68" s="4" t="s">
        <v>172</v>
      </c>
      <c r="D68" s="4" t="s">
        <v>173</v>
      </c>
      <c r="E68" s="1" t="s">
        <v>1132</v>
      </c>
      <c r="F68" s="1">
        <v>8.11</v>
      </c>
    </row>
    <row r="69" spans="1:6" ht="15.75" customHeight="1" x14ac:dyDescent="0.2">
      <c r="A69" s="3">
        <v>45211</v>
      </c>
      <c r="B69" s="1">
        <v>250</v>
      </c>
      <c r="C69" s="4" t="s">
        <v>172</v>
      </c>
      <c r="D69" s="4" t="s">
        <v>173</v>
      </c>
      <c r="E69" s="1" t="s">
        <v>1131</v>
      </c>
      <c r="F69" s="1">
        <v>258.11</v>
      </c>
    </row>
    <row r="70" spans="1:6" ht="15.75" customHeight="1" x14ac:dyDescent="0.2">
      <c r="A70" s="3">
        <v>45212</v>
      </c>
      <c r="B70" s="1">
        <v>-5000</v>
      </c>
      <c r="C70" s="4" t="s">
        <v>172</v>
      </c>
      <c r="D70" s="4" t="s">
        <v>173</v>
      </c>
      <c r="E70" s="1" t="s">
        <v>1144</v>
      </c>
      <c r="F70" s="1">
        <v>301.62</v>
      </c>
    </row>
    <row r="71" spans="1:6" ht="15.75" customHeight="1" x14ac:dyDescent="0.2">
      <c r="A71" s="3">
        <v>45212</v>
      </c>
      <c r="B71" s="1">
        <v>27</v>
      </c>
      <c r="C71" s="4" t="s">
        <v>172</v>
      </c>
      <c r="D71" s="4" t="s">
        <v>173</v>
      </c>
      <c r="E71" s="1" t="s">
        <v>1151</v>
      </c>
      <c r="F71" s="1">
        <v>5301.62</v>
      </c>
    </row>
    <row r="72" spans="1:6" ht="15.75" customHeight="1" x14ac:dyDescent="0.2">
      <c r="A72" s="3">
        <v>45212</v>
      </c>
      <c r="B72" s="1">
        <v>27</v>
      </c>
      <c r="C72" s="4" t="s">
        <v>172</v>
      </c>
      <c r="D72" s="4" t="s">
        <v>173</v>
      </c>
      <c r="E72" s="1" t="s">
        <v>1145</v>
      </c>
      <c r="F72" s="1">
        <v>5274.62</v>
      </c>
    </row>
    <row r="73" spans="1:6" ht="15.75" customHeight="1" x14ac:dyDescent="0.2">
      <c r="A73" s="3">
        <v>45212</v>
      </c>
      <c r="B73" s="1">
        <v>27</v>
      </c>
      <c r="C73" s="4" t="s">
        <v>172</v>
      </c>
      <c r="D73" s="4" t="s">
        <v>173</v>
      </c>
      <c r="E73" s="1" t="s">
        <v>1146</v>
      </c>
      <c r="F73" s="1">
        <v>5247.62</v>
      </c>
    </row>
    <row r="74" spans="1:6" ht="15.75" customHeight="1" x14ac:dyDescent="0.2">
      <c r="A74" s="3">
        <v>45212</v>
      </c>
      <c r="B74" s="1">
        <v>27</v>
      </c>
      <c r="C74" s="4" t="s">
        <v>172</v>
      </c>
      <c r="D74" s="4" t="s">
        <v>173</v>
      </c>
      <c r="E74" s="1" t="s">
        <v>1147</v>
      </c>
      <c r="F74" s="1">
        <v>5220.62</v>
      </c>
    </row>
    <row r="75" spans="1:6" ht="15.75" customHeight="1" x14ac:dyDescent="0.2">
      <c r="A75" s="3">
        <v>45214</v>
      </c>
      <c r="B75" s="1">
        <v>220</v>
      </c>
      <c r="C75" s="4" t="s">
        <v>172</v>
      </c>
      <c r="D75" s="4" t="s">
        <v>173</v>
      </c>
      <c r="E75" s="1" t="s">
        <v>1159</v>
      </c>
      <c r="F75" s="1">
        <v>371.62</v>
      </c>
    </row>
    <row r="76" spans="1:6" ht="15.75" customHeight="1" x14ac:dyDescent="0.2">
      <c r="A76" s="3">
        <v>45214</v>
      </c>
      <c r="B76" s="1">
        <v>-150</v>
      </c>
      <c r="C76" s="4" t="s">
        <v>172</v>
      </c>
      <c r="D76" s="4" t="s">
        <v>173</v>
      </c>
      <c r="E76" s="1" t="s">
        <v>1158</v>
      </c>
      <c r="F76" s="1">
        <v>151.62</v>
      </c>
    </row>
    <row r="77" spans="1:6" ht="15.75" customHeight="1" x14ac:dyDescent="0.2">
      <c r="A77" s="3">
        <v>45216</v>
      </c>
      <c r="B77" s="1">
        <v>100</v>
      </c>
      <c r="C77" s="4" t="s">
        <v>172</v>
      </c>
      <c r="D77" s="4" t="s">
        <v>173</v>
      </c>
      <c r="E77" s="1" t="s">
        <v>294</v>
      </c>
      <c r="F77" s="1">
        <v>321.62</v>
      </c>
    </row>
    <row r="78" spans="1:6" ht="15.75" customHeight="1" x14ac:dyDescent="0.2">
      <c r="A78" s="3">
        <v>45216</v>
      </c>
      <c r="B78" s="1">
        <v>-150</v>
      </c>
      <c r="C78" s="4" t="s">
        <v>172</v>
      </c>
      <c r="D78" s="4" t="s">
        <v>173</v>
      </c>
      <c r="E78" s="1" t="s">
        <v>1185</v>
      </c>
      <c r="F78" s="1">
        <v>221.62</v>
      </c>
    </row>
    <row r="79" spans="1:6" ht="15.75" customHeight="1" x14ac:dyDescent="0.2">
      <c r="A79" s="3">
        <v>45217</v>
      </c>
      <c r="B79" s="1">
        <v>-83.63</v>
      </c>
      <c r="C79" s="4" t="s">
        <v>172</v>
      </c>
      <c r="D79" s="4" t="s">
        <v>173</v>
      </c>
      <c r="E79" s="1" t="s">
        <v>1188</v>
      </c>
      <c r="F79" s="1">
        <v>237.99</v>
      </c>
    </row>
    <row r="80" spans="1:6" ht="15.75" customHeight="1" x14ac:dyDescent="0.2">
      <c r="A80" s="3">
        <v>45220</v>
      </c>
      <c r="B80" s="1">
        <v>10</v>
      </c>
      <c r="C80" s="4" t="s">
        <v>172</v>
      </c>
      <c r="D80" s="4" t="s">
        <v>173</v>
      </c>
      <c r="E80" s="1" t="s">
        <v>1131</v>
      </c>
      <c r="F80" s="1">
        <v>329.49</v>
      </c>
    </row>
    <row r="81" spans="1:6" ht="15.75" customHeight="1" x14ac:dyDescent="0.2">
      <c r="A81" s="3">
        <v>45220</v>
      </c>
      <c r="B81" s="1">
        <v>40</v>
      </c>
      <c r="C81" s="4" t="s">
        <v>172</v>
      </c>
      <c r="D81" s="4" t="s">
        <v>173</v>
      </c>
      <c r="E81" s="1" t="s">
        <v>1131</v>
      </c>
      <c r="F81" s="1">
        <v>319.49</v>
      </c>
    </row>
    <row r="82" spans="1:6" ht="15.75" customHeight="1" x14ac:dyDescent="0.2">
      <c r="A82" s="3">
        <v>45220</v>
      </c>
      <c r="B82" s="1">
        <v>56</v>
      </c>
      <c r="C82" s="4" t="s">
        <v>172</v>
      </c>
      <c r="D82" s="4" t="s">
        <v>173</v>
      </c>
      <c r="E82" s="1" t="s">
        <v>1131</v>
      </c>
      <c r="F82" s="1">
        <v>279.49</v>
      </c>
    </row>
    <row r="83" spans="1:6" ht="15.75" customHeight="1" x14ac:dyDescent="0.2">
      <c r="A83" s="3">
        <v>45220</v>
      </c>
      <c r="B83" s="1">
        <v>25</v>
      </c>
      <c r="C83" s="4" t="s">
        <v>172</v>
      </c>
      <c r="D83" s="4" t="s">
        <v>173</v>
      </c>
      <c r="E83" s="1" t="s">
        <v>1131</v>
      </c>
      <c r="F83" s="1">
        <v>223.49</v>
      </c>
    </row>
    <row r="84" spans="1:6" ht="15.75" customHeight="1" x14ac:dyDescent="0.2">
      <c r="A84" s="3">
        <v>45220</v>
      </c>
      <c r="B84" s="1">
        <v>190</v>
      </c>
      <c r="C84" s="4" t="s">
        <v>172</v>
      </c>
      <c r="D84" s="4" t="s">
        <v>173</v>
      </c>
      <c r="E84" s="1" t="s">
        <v>1203</v>
      </c>
      <c r="F84" s="1">
        <v>198.49</v>
      </c>
    </row>
    <row r="85" spans="1:6" ht="15.75" customHeight="1" x14ac:dyDescent="0.2">
      <c r="A85" s="3">
        <v>45220</v>
      </c>
      <c r="B85" s="1">
        <v>-200</v>
      </c>
      <c r="C85" s="4" t="s">
        <v>172</v>
      </c>
      <c r="D85" s="4" t="s">
        <v>173</v>
      </c>
      <c r="E85" s="1" t="s">
        <v>1202</v>
      </c>
      <c r="F85" s="1">
        <v>8.49</v>
      </c>
    </row>
    <row r="86" spans="1:6" ht="15.75" customHeight="1" x14ac:dyDescent="0.2">
      <c r="A86" s="3">
        <v>45220</v>
      </c>
      <c r="B86" s="1">
        <v>-29.5</v>
      </c>
      <c r="C86" s="4" t="s">
        <v>172</v>
      </c>
      <c r="D86" s="4" t="s">
        <v>173</v>
      </c>
      <c r="E86" s="1" t="s">
        <v>1204</v>
      </c>
      <c r="F86" s="1">
        <v>208.49</v>
      </c>
    </row>
    <row r="87" spans="1:6" ht="15.75" customHeight="1" x14ac:dyDescent="0.2">
      <c r="A87" s="3">
        <v>45221</v>
      </c>
      <c r="B87" s="1">
        <v>80</v>
      </c>
      <c r="C87" s="4" t="s">
        <v>172</v>
      </c>
      <c r="D87" s="4" t="s">
        <v>173</v>
      </c>
      <c r="E87" s="1" t="s">
        <v>1131</v>
      </c>
      <c r="F87" s="1">
        <v>489.49</v>
      </c>
    </row>
    <row r="88" spans="1:6" ht="15.75" customHeight="1" x14ac:dyDescent="0.2">
      <c r="A88" s="3">
        <v>45221</v>
      </c>
      <c r="B88" s="1">
        <v>80</v>
      </c>
      <c r="C88" s="4" t="s">
        <v>172</v>
      </c>
      <c r="D88" s="4" t="s">
        <v>173</v>
      </c>
      <c r="E88" s="1" t="s">
        <v>1131</v>
      </c>
      <c r="F88" s="1">
        <v>409.49</v>
      </c>
    </row>
    <row r="89" spans="1:6" ht="15.75" customHeight="1" x14ac:dyDescent="0.2">
      <c r="A89" s="3">
        <v>45223</v>
      </c>
      <c r="B89" s="1">
        <v>-188.15</v>
      </c>
      <c r="C89" s="4" t="s">
        <v>172</v>
      </c>
      <c r="D89" s="4" t="s">
        <v>173</v>
      </c>
      <c r="E89" s="1" t="s">
        <v>1214</v>
      </c>
      <c r="F89" s="1">
        <v>7.36</v>
      </c>
    </row>
    <row r="90" spans="1:6" ht="15.75" customHeight="1" x14ac:dyDescent="0.2">
      <c r="A90" s="3">
        <v>45223</v>
      </c>
      <c r="B90" s="1">
        <v>-56.74</v>
      </c>
      <c r="C90" s="4" t="s">
        <v>172</v>
      </c>
      <c r="D90" s="4" t="s">
        <v>173</v>
      </c>
      <c r="E90" s="1" t="s">
        <v>1216</v>
      </c>
      <c r="F90" s="1">
        <v>195.51</v>
      </c>
    </row>
    <row r="91" spans="1:6" ht="15.75" customHeight="1" x14ac:dyDescent="0.2">
      <c r="A91" s="3">
        <v>45223</v>
      </c>
      <c r="B91" s="1">
        <v>-52.96</v>
      </c>
      <c r="C91" s="4" t="s">
        <v>172</v>
      </c>
      <c r="D91" s="4" t="s">
        <v>173</v>
      </c>
      <c r="E91" s="1" t="s">
        <v>1216</v>
      </c>
      <c r="F91" s="1">
        <v>252.25</v>
      </c>
    </row>
    <row r="92" spans="1:6" ht="15.75" customHeight="1" x14ac:dyDescent="0.2">
      <c r="A92" s="3">
        <v>45223</v>
      </c>
      <c r="B92" s="1">
        <v>-23.74</v>
      </c>
      <c r="C92" s="4" t="s">
        <v>172</v>
      </c>
      <c r="D92" s="4" t="s">
        <v>173</v>
      </c>
      <c r="E92" s="1" t="s">
        <v>1216</v>
      </c>
      <c r="F92" s="1">
        <v>305.20999999999998</v>
      </c>
    </row>
    <row r="93" spans="1:6" ht="15.75" customHeight="1" x14ac:dyDescent="0.2">
      <c r="A93" s="3">
        <v>45223</v>
      </c>
      <c r="B93" s="1">
        <v>-35.700000000000003</v>
      </c>
      <c r="C93" s="4" t="s">
        <v>172</v>
      </c>
      <c r="D93" s="4" t="s">
        <v>173</v>
      </c>
      <c r="E93" s="1" t="s">
        <v>1215</v>
      </c>
      <c r="F93" s="1">
        <v>328.95</v>
      </c>
    </row>
    <row r="94" spans="1:6" ht="15.75" customHeight="1" x14ac:dyDescent="0.2">
      <c r="A94" s="3">
        <v>45223</v>
      </c>
      <c r="B94" s="1">
        <v>-32.94</v>
      </c>
      <c r="C94" s="4" t="s">
        <v>172</v>
      </c>
      <c r="D94" s="4" t="s">
        <v>173</v>
      </c>
      <c r="E94" s="1" t="s">
        <v>1215</v>
      </c>
      <c r="F94" s="1">
        <v>364.65</v>
      </c>
    </row>
    <row r="95" spans="1:6" ht="15.75" customHeight="1" x14ac:dyDescent="0.2">
      <c r="A95" s="3">
        <v>45223</v>
      </c>
      <c r="B95" s="1">
        <v>-28.16</v>
      </c>
      <c r="C95" s="4" t="s">
        <v>172</v>
      </c>
      <c r="D95" s="4" t="s">
        <v>173</v>
      </c>
      <c r="E95" s="1" t="s">
        <v>1215</v>
      </c>
      <c r="F95" s="1">
        <v>397.59</v>
      </c>
    </row>
    <row r="96" spans="1:6" ht="15.75" customHeight="1" x14ac:dyDescent="0.2">
      <c r="A96" s="3">
        <v>45223</v>
      </c>
      <c r="B96" s="1">
        <v>-34.26</v>
      </c>
      <c r="C96" s="4" t="s">
        <v>172</v>
      </c>
      <c r="D96" s="4" t="s">
        <v>173</v>
      </c>
      <c r="E96" s="1" t="s">
        <v>1215</v>
      </c>
      <c r="F96" s="1">
        <v>425.75</v>
      </c>
    </row>
    <row r="97" spans="1:6" ht="15.75" customHeight="1" x14ac:dyDescent="0.2">
      <c r="A97" s="3">
        <v>45223</v>
      </c>
      <c r="B97" s="1">
        <v>-29.48</v>
      </c>
      <c r="C97" s="4" t="s">
        <v>172</v>
      </c>
      <c r="D97" s="4" t="s">
        <v>173</v>
      </c>
      <c r="E97" s="1" t="s">
        <v>1215</v>
      </c>
      <c r="F97" s="1">
        <v>460.01</v>
      </c>
    </row>
    <row r="98" spans="1:6" ht="15.75" customHeight="1" x14ac:dyDescent="0.2">
      <c r="A98" s="3">
        <v>45244</v>
      </c>
      <c r="B98" s="1">
        <v>5185.51</v>
      </c>
      <c r="C98" s="4" t="s">
        <v>172</v>
      </c>
      <c r="D98" s="4" t="s">
        <v>173</v>
      </c>
      <c r="E98" s="1" t="s">
        <v>253</v>
      </c>
      <c r="F98" s="1">
        <v>5192.87</v>
      </c>
    </row>
    <row r="99" spans="1:6" ht="15.75" customHeight="1" x14ac:dyDescent="0.2">
      <c r="A99" s="3">
        <v>45246</v>
      </c>
      <c r="B99" s="1">
        <v>-4900</v>
      </c>
      <c r="C99" s="4" t="s">
        <v>172</v>
      </c>
      <c r="D99" s="4" t="s">
        <v>173</v>
      </c>
      <c r="E99" s="1" t="s">
        <v>1280</v>
      </c>
      <c r="F99" s="1">
        <v>237.87</v>
      </c>
    </row>
    <row r="100" spans="1:6" ht="15.75" customHeight="1" x14ac:dyDescent="0.2">
      <c r="A100" s="3">
        <v>45246</v>
      </c>
      <c r="B100" s="1">
        <v>-55</v>
      </c>
      <c r="C100" s="4" t="s">
        <v>172</v>
      </c>
      <c r="D100" s="4" t="s">
        <v>173</v>
      </c>
      <c r="E100" s="1" t="s">
        <v>1279</v>
      </c>
      <c r="F100" s="1">
        <v>5137.87</v>
      </c>
    </row>
    <row r="101" spans="1:6" ht="15.75" customHeight="1" x14ac:dyDescent="0.2">
      <c r="A101" s="3">
        <v>45247</v>
      </c>
      <c r="B101" s="1">
        <v>100</v>
      </c>
      <c r="C101" s="4" t="s">
        <v>172</v>
      </c>
      <c r="D101" s="4" t="s">
        <v>173</v>
      </c>
      <c r="E101" s="1" t="s">
        <v>294</v>
      </c>
      <c r="F101" s="1">
        <v>187.87</v>
      </c>
    </row>
    <row r="102" spans="1:6" ht="15.75" customHeight="1" x14ac:dyDescent="0.2">
      <c r="A102" s="3">
        <v>45247</v>
      </c>
      <c r="B102" s="1">
        <v>-150</v>
      </c>
      <c r="C102" s="4" t="s">
        <v>172</v>
      </c>
      <c r="D102" s="4" t="s">
        <v>173</v>
      </c>
      <c r="E102" s="1" t="s">
        <v>1285</v>
      </c>
      <c r="F102" s="1">
        <v>87.87</v>
      </c>
    </row>
    <row r="103" spans="1:6" ht="15.75" customHeight="1" x14ac:dyDescent="0.2">
      <c r="A103" s="3">
        <v>45248</v>
      </c>
      <c r="B103" s="1">
        <v>-29.74</v>
      </c>
      <c r="C103" s="4" t="s">
        <v>172</v>
      </c>
      <c r="D103" s="4" t="s">
        <v>173</v>
      </c>
      <c r="E103" s="1" t="s">
        <v>1294</v>
      </c>
      <c r="F103" s="1">
        <v>101.39</v>
      </c>
    </row>
    <row r="104" spans="1:6" ht="15.75" customHeight="1" x14ac:dyDescent="0.2">
      <c r="A104" s="3">
        <v>45248</v>
      </c>
      <c r="B104" s="1">
        <v>-56.74</v>
      </c>
      <c r="C104" s="4" t="s">
        <v>172</v>
      </c>
      <c r="D104" s="4" t="s">
        <v>173</v>
      </c>
      <c r="E104" s="1" t="s">
        <v>1294</v>
      </c>
      <c r="F104" s="1">
        <v>131.13</v>
      </c>
    </row>
    <row r="105" spans="1:6" ht="15.75" customHeight="1" x14ac:dyDescent="0.2">
      <c r="A105" s="3">
        <v>45250</v>
      </c>
      <c r="B105" s="1">
        <v>90</v>
      </c>
      <c r="C105" s="4" t="s">
        <v>172</v>
      </c>
      <c r="D105" s="4" t="s">
        <v>173</v>
      </c>
      <c r="E105" s="1" t="s">
        <v>1297</v>
      </c>
      <c r="F105" s="1">
        <v>191.39</v>
      </c>
    </row>
    <row r="106" spans="1:6" ht="15.75" customHeight="1" x14ac:dyDescent="0.2">
      <c r="A106" s="3">
        <v>45253</v>
      </c>
      <c r="B106" s="1">
        <v>-188.16</v>
      </c>
      <c r="C106" s="4" t="s">
        <v>172</v>
      </c>
      <c r="D106" s="4" t="s">
        <v>173</v>
      </c>
      <c r="E106" s="1" t="s">
        <v>1317</v>
      </c>
      <c r="F106" s="1">
        <v>3.23</v>
      </c>
    </row>
    <row r="107" spans="1:6" ht="15.75" customHeight="1" x14ac:dyDescent="0.2">
      <c r="A107" s="3">
        <v>45273</v>
      </c>
      <c r="B107" s="1">
        <v>-200</v>
      </c>
      <c r="C107" s="4" t="s">
        <v>172</v>
      </c>
      <c r="D107" s="4" t="s">
        <v>173</v>
      </c>
      <c r="E107" s="1" t="s">
        <v>1006</v>
      </c>
      <c r="F107" s="1">
        <v>3.23</v>
      </c>
    </row>
    <row r="108" spans="1:6" ht="15.75" customHeight="1" x14ac:dyDescent="0.2">
      <c r="A108" s="3">
        <v>45273</v>
      </c>
      <c r="B108" s="1">
        <v>200</v>
      </c>
      <c r="C108" s="4" t="s">
        <v>172</v>
      </c>
      <c r="D108" s="4" t="s">
        <v>173</v>
      </c>
      <c r="E108" s="1" t="s">
        <v>1402</v>
      </c>
      <c r="F108" s="1">
        <v>203.23</v>
      </c>
    </row>
    <row r="109" spans="1:6" ht="15.75" customHeight="1" x14ac:dyDescent="0.2">
      <c r="A109" s="3">
        <v>45274</v>
      </c>
      <c r="B109" s="1">
        <v>5185.5200000000004</v>
      </c>
      <c r="C109" s="4" t="s">
        <v>172</v>
      </c>
      <c r="D109" s="4" t="s">
        <v>173</v>
      </c>
      <c r="E109" s="1" t="s">
        <v>253</v>
      </c>
      <c r="F109" s="1">
        <v>5188.75</v>
      </c>
    </row>
    <row r="110" spans="1:6" ht="15.75" customHeight="1" x14ac:dyDescent="0.2">
      <c r="A110" s="3">
        <v>45275</v>
      </c>
      <c r="B110" s="1">
        <v>-5000</v>
      </c>
      <c r="C110" s="4" t="s">
        <v>172</v>
      </c>
      <c r="D110" s="4" t="s">
        <v>173</v>
      </c>
      <c r="E110" s="1" t="s">
        <v>1421</v>
      </c>
      <c r="F110" s="1">
        <v>188.75</v>
      </c>
    </row>
    <row r="111" spans="1:6" ht="15.75" customHeight="1" x14ac:dyDescent="0.2">
      <c r="A111" s="3">
        <v>45278</v>
      </c>
      <c r="B111" s="1">
        <v>100</v>
      </c>
      <c r="C111" s="4" t="s">
        <v>172</v>
      </c>
      <c r="D111" s="4" t="s">
        <v>173</v>
      </c>
      <c r="E111" s="1" t="s">
        <v>294</v>
      </c>
      <c r="F111" s="1">
        <v>288.75</v>
      </c>
    </row>
    <row r="112" spans="1:6" ht="15.75" customHeight="1" x14ac:dyDescent="0.2">
      <c r="A112" s="3">
        <v>45279</v>
      </c>
      <c r="B112" s="1">
        <v>-150</v>
      </c>
      <c r="C112" s="4" t="s">
        <v>172</v>
      </c>
      <c r="D112" s="4" t="s">
        <v>173</v>
      </c>
      <c r="E112" s="1" t="s">
        <v>1448</v>
      </c>
      <c r="F112" s="1">
        <v>138.75</v>
      </c>
    </row>
    <row r="113" spans="1:6" ht="15.75" customHeight="1" x14ac:dyDescent="0.2">
      <c r="A113" s="3">
        <v>45281</v>
      </c>
      <c r="B113" s="1">
        <v>200</v>
      </c>
      <c r="C113" s="4" t="s">
        <v>172</v>
      </c>
      <c r="D113" s="4" t="s">
        <v>173</v>
      </c>
      <c r="E113" s="1" t="s">
        <v>1469</v>
      </c>
      <c r="F113" s="1">
        <v>438.75</v>
      </c>
    </row>
    <row r="114" spans="1:6" ht="15.75" customHeight="1" x14ac:dyDescent="0.2">
      <c r="A114" s="3">
        <v>45281</v>
      </c>
      <c r="B114" s="1">
        <v>100</v>
      </c>
      <c r="C114" s="4" t="s">
        <v>172</v>
      </c>
      <c r="D114" s="4" t="s">
        <v>173</v>
      </c>
      <c r="E114" s="1" t="s">
        <v>1468</v>
      </c>
      <c r="F114" s="1">
        <v>238.75</v>
      </c>
    </row>
    <row r="115" spans="1:6" ht="15.75" customHeight="1" x14ac:dyDescent="0.2">
      <c r="A115" s="3">
        <v>45282</v>
      </c>
      <c r="B115" s="1">
        <v>-250</v>
      </c>
      <c r="C115" s="4" t="s">
        <v>172</v>
      </c>
      <c r="D115" s="4" t="s">
        <v>173</v>
      </c>
      <c r="E115" s="1" t="s">
        <v>1006</v>
      </c>
      <c r="F115" s="1">
        <v>188.75</v>
      </c>
    </row>
    <row r="116" spans="1:6" ht="15.75" customHeight="1" x14ac:dyDescent="0.2">
      <c r="A116" s="3">
        <v>45283</v>
      </c>
      <c r="B116" s="1">
        <v>-188.15</v>
      </c>
      <c r="C116" s="4" t="s">
        <v>172</v>
      </c>
      <c r="D116" s="4" t="s">
        <v>173</v>
      </c>
      <c r="E116" s="1" t="s">
        <v>1479</v>
      </c>
      <c r="F116" s="1">
        <v>0.6</v>
      </c>
    </row>
    <row r="117" spans="1:6" ht="15.75" customHeight="1" x14ac:dyDescent="0.2">
      <c r="A117" s="3">
        <v>45287</v>
      </c>
      <c r="B117" s="1">
        <v>-170</v>
      </c>
      <c r="C117" s="4" t="s">
        <v>172</v>
      </c>
      <c r="D117" s="4" t="s">
        <v>173</v>
      </c>
      <c r="E117" s="1" t="s">
        <v>1480</v>
      </c>
      <c r="F117" s="1">
        <v>0.6</v>
      </c>
    </row>
    <row r="118" spans="1:6" ht="15.75" customHeight="1" x14ac:dyDescent="0.2">
      <c r="A118" s="3">
        <v>45287</v>
      </c>
      <c r="B118" s="1">
        <v>170</v>
      </c>
      <c r="C118" s="4" t="s">
        <v>172</v>
      </c>
      <c r="D118" s="4" t="s">
        <v>173</v>
      </c>
      <c r="E118" s="1" t="s">
        <v>1131</v>
      </c>
      <c r="F118" s="1">
        <v>170.6</v>
      </c>
    </row>
    <row r="119" spans="1:6" ht="15.75" customHeight="1" x14ac:dyDescent="0.2">
      <c r="A119" s="3">
        <v>45294</v>
      </c>
      <c r="B119" s="1">
        <v>100</v>
      </c>
      <c r="C119" s="4" t="s">
        <v>172</v>
      </c>
      <c r="D119" s="4" t="s">
        <v>173</v>
      </c>
      <c r="E119" s="1" t="s">
        <v>1131</v>
      </c>
      <c r="F119" s="1">
        <v>100.6</v>
      </c>
    </row>
    <row r="120" spans="1:6" ht="15.75" customHeight="1" x14ac:dyDescent="0.2">
      <c r="A120" s="3">
        <v>45294</v>
      </c>
      <c r="B120" s="1">
        <v>-80</v>
      </c>
      <c r="C120" s="4" t="s">
        <v>172</v>
      </c>
      <c r="D120" s="4" t="s">
        <v>173</v>
      </c>
      <c r="E120" s="1" t="s">
        <v>1517</v>
      </c>
      <c r="F120" s="1">
        <v>0.6</v>
      </c>
    </row>
    <row r="121" spans="1:6" ht="15.75" customHeight="1" x14ac:dyDescent="0.2">
      <c r="A121" s="3">
        <v>45294</v>
      </c>
      <c r="B121" s="1">
        <v>80</v>
      </c>
      <c r="C121" s="4" t="s">
        <v>172</v>
      </c>
      <c r="D121" s="4" t="s">
        <v>173</v>
      </c>
      <c r="E121" s="1" t="s">
        <v>1131</v>
      </c>
      <c r="F121" s="1">
        <v>80.599999999999994</v>
      </c>
    </row>
    <row r="122" spans="1:6" ht="15.75" customHeight="1" x14ac:dyDescent="0.2">
      <c r="A122" s="3">
        <v>45296</v>
      </c>
      <c r="B122" s="1">
        <v>-305.82</v>
      </c>
      <c r="C122" s="4" t="s">
        <v>172</v>
      </c>
      <c r="D122" s="4" t="s">
        <v>173</v>
      </c>
      <c r="E122" s="1" t="s">
        <v>1538</v>
      </c>
      <c r="F122" s="1">
        <v>1.78</v>
      </c>
    </row>
    <row r="123" spans="1:6" ht="15.75" customHeight="1" x14ac:dyDescent="0.2">
      <c r="A123" s="3">
        <v>45296</v>
      </c>
      <c r="B123" s="1">
        <v>300</v>
      </c>
      <c r="C123" s="4" t="s">
        <v>172</v>
      </c>
      <c r="D123" s="4" t="s">
        <v>173</v>
      </c>
      <c r="E123" s="1" t="s">
        <v>600</v>
      </c>
      <c r="F123" s="1">
        <v>307.60000000000002</v>
      </c>
    </row>
    <row r="124" spans="1:6" ht="15.75" customHeight="1" x14ac:dyDescent="0.2">
      <c r="A124" s="3">
        <v>45296</v>
      </c>
      <c r="B124" s="1">
        <v>-47.76</v>
      </c>
      <c r="C124" s="4" t="s">
        <v>172</v>
      </c>
      <c r="D124" s="4" t="s">
        <v>173</v>
      </c>
      <c r="E124" s="1" t="s">
        <v>1539</v>
      </c>
      <c r="F124" s="1">
        <v>7.6</v>
      </c>
    </row>
    <row r="125" spans="1:6" ht="15.75" customHeight="1" x14ac:dyDescent="0.2">
      <c r="A125" s="3">
        <v>45296</v>
      </c>
      <c r="B125" s="1">
        <v>-45.24</v>
      </c>
      <c r="C125" s="4" t="s">
        <v>172</v>
      </c>
      <c r="D125" s="4" t="s">
        <v>173</v>
      </c>
      <c r="E125" s="1" t="s">
        <v>1539</v>
      </c>
      <c r="F125" s="1">
        <v>55.36</v>
      </c>
    </row>
    <row r="126" spans="1:6" ht="15.75" customHeight="1" x14ac:dyDescent="0.2">
      <c r="A126" s="3">
        <v>45297</v>
      </c>
      <c r="B126" s="1">
        <v>500</v>
      </c>
      <c r="C126" s="4" t="s">
        <v>172</v>
      </c>
      <c r="D126" s="4" t="s">
        <v>173</v>
      </c>
      <c r="E126" s="1" t="s">
        <v>1545</v>
      </c>
      <c r="F126" s="1">
        <v>501.78</v>
      </c>
    </row>
    <row r="127" spans="1:6" ht="15.75" customHeight="1" x14ac:dyDescent="0.2">
      <c r="A127" s="3">
        <v>45299</v>
      </c>
      <c r="B127" s="1">
        <v>-200</v>
      </c>
      <c r="C127" s="4" t="s">
        <v>172</v>
      </c>
      <c r="D127" s="4" t="s">
        <v>173</v>
      </c>
      <c r="E127" s="1" t="s">
        <v>1546</v>
      </c>
      <c r="F127" s="1">
        <v>443.78</v>
      </c>
    </row>
    <row r="128" spans="1:6" ht="15.75" customHeight="1" x14ac:dyDescent="0.2">
      <c r="A128" s="3">
        <v>45299</v>
      </c>
      <c r="B128" s="1">
        <v>10</v>
      </c>
      <c r="C128" s="4" t="s">
        <v>172</v>
      </c>
      <c r="D128" s="4" t="s">
        <v>173</v>
      </c>
      <c r="E128" s="1" t="s">
        <v>600</v>
      </c>
      <c r="F128" s="1">
        <v>643.78</v>
      </c>
    </row>
    <row r="129" spans="1:6" ht="15.75" customHeight="1" x14ac:dyDescent="0.2">
      <c r="A129" s="3">
        <v>45299</v>
      </c>
      <c r="B129" s="1">
        <v>132</v>
      </c>
      <c r="C129" s="4" t="s">
        <v>172</v>
      </c>
      <c r="D129" s="4" t="s">
        <v>173</v>
      </c>
      <c r="E129" s="1" t="s">
        <v>1547</v>
      </c>
      <c r="F129" s="1">
        <v>633.78</v>
      </c>
    </row>
    <row r="130" spans="1:6" ht="15.75" customHeight="1" x14ac:dyDescent="0.2">
      <c r="A130" s="3">
        <v>45300</v>
      </c>
      <c r="B130" s="1">
        <v>-157.69</v>
      </c>
      <c r="C130" s="4" t="s">
        <v>172</v>
      </c>
      <c r="D130" s="4" t="s">
        <v>173</v>
      </c>
      <c r="E130" s="1" t="s">
        <v>1564</v>
      </c>
      <c r="F130" s="1">
        <v>6.13</v>
      </c>
    </row>
    <row r="131" spans="1:6" ht="15.75" customHeight="1" x14ac:dyDescent="0.2">
      <c r="A131" s="3">
        <v>45300</v>
      </c>
      <c r="B131" s="1">
        <v>-279.95999999999998</v>
      </c>
      <c r="C131" s="4" t="s">
        <v>172</v>
      </c>
      <c r="D131" s="4" t="s">
        <v>173</v>
      </c>
      <c r="E131" s="1" t="s">
        <v>1563</v>
      </c>
      <c r="F131" s="1">
        <v>163.82</v>
      </c>
    </row>
    <row r="132" spans="1:6" ht="15.75" customHeight="1" x14ac:dyDescent="0.2">
      <c r="A132" s="3">
        <v>45303</v>
      </c>
      <c r="B132" s="1">
        <v>5185.51</v>
      </c>
      <c r="C132" s="4" t="s">
        <v>172</v>
      </c>
      <c r="D132" s="4" t="s">
        <v>173</v>
      </c>
      <c r="E132" s="1" t="s">
        <v>253</v>
      </c>
      <c r="F132" s="1">
        <v>5191.6400000000003</v>
      </c>
    </row>
    <row r="133" spans="1:6" ht="15.75" customHeight="1" x14ac:dyDescent="0.2">
      <c r="A133" s="3">
        <v>45305</v>
      </c>
      <c r="B133" s="1">
        <v>-300</v>
      </c>
      <c r="C133" s="4" t="s">
        <v>172</v>
      </c>
      <c r="D133" s="4" t="s">
        <v>173</v>
      </c>
      <c r="E133" s="1" t="s">
        <v>1585</v>
      </c>
      <c r="F133" s="1">
        <v>4891.6400000000003</v>
      </c>
    </row>
    <row r="134" spans="1:6" ht="15.75" customHeight="1" x14ac:dyDescent="0.2">
      <c r="A134" s="3">
        <v>45306</v>
      </c>
      <c r="B134" s="1">
        <v>-4600</v>
      </c>
      <c r="C134" s="4" t="s">
        <v>172</v>
      </c>
      <c r="D134" s="4" t="s">
        <v>173</v>
      </c>
      <c r="E134" s="1" t="s">
        <v>1586</v>
      </c>
      <c r="F134" s="1">
        <v>291.64</v>
      </c>
    </row>
    <row r="135" spans="1:6" ht="15.75" customHeight="1" x14ac:dyDescent="0.2">
      <c r="A135" s="3">
        <v>45307</v>
      </c>
      <c r="B135" s="1">
        <v>-20.239999999999998</v>
      </c>
      <c r="C135" s="4" t="s">
        <v>172</v>
      </c>
      <c r="D135" s="4" t="s">
        <v>173</v>
      </c>
      <c r="E135" s="1" t="s">
        <v>1600</v>
      </c>
      <c r="F135" s="1">
        <v>186.66</v>
      </c>
    </row>
    <row r="136" spans="1:6" ht="15.75" customHeight="1" x14ac:dyDescent="0.2">
      <c r="A136" s="3">
        <v>45307</v>
      </c>
      <c r="B136" s="1">
        <v>-36</v>
      </c>
      <c r="C136" s="4" t="s">
        <v>172</v>
      </c>
      <c r="D136" s="4" t="s">
        <v>173</v>
      </c>
      <c r="E136" s="1" t="s">
        <v>1600</v>
      </c>
      <c r="F136" s="1">
        <v>206.9</v>
      </c>
    </row>
    <row r="137" spans="1:6" ht="15.75" customHeight="1" x14ac:dyDescent="0.2">
      <c r="A137" s="3">
        <v>45307</v>
      </c>
      <c r="B137" s="1">
        <v>-48.74</v>
      </c>
      <c r="C137" s="4" t="s">
        <v>172</v>
      </c>
      <c r="D137" s="4" t="s">
        <v>173</v>
      </c>
      <c r="E137" s="1" t="s">
        <v>1600</v>
      </c>
      <c r="F137" s="1">
        <v>242.9</v>
      </c>
    </row>
    <row r="138" spans="1:6" ht="15.75" customHeight="1" x14ac:dyDescent="0.2">
      <c r="A138" s="3">
        <v>45308</v>
      </c>
      <c r="B138" s="1">
        <v>100</v>
      </c>
      <c r="C138" s="4" t="s">
        <v>172</v>
      </c>
      <c r="D138" s="4" t="s">
        <v>173</v>
      </c>
      <c r="E138" s="1" t="s">
        <v>294</v>
      </c>
      <c r="F138" s="1">
        <v>136.66</v>
      </c>
    </row>
    <row r="139" spans="1:6" ht="15.75" customHeight="1" x14ac:dyDescent="0.2">
      <c r="A139" s="3">
        <v>45308</v>
      </c>
      <c r="B139" s="1">
        <v>-150</v>
      </c>
      <c r="C139" s="4" t="s">
        <v>172</v>
      </c>
      <c r="D139" s="4" t="s">
        <v>173</v>
      </c>
      <c r="E139" s="1" t="s">
        <v>1607</v>
      </c>
      <c r="F139" s="1">
        <v>36.659999999999997</v>
      </c>
    </row>
    <row r="140" spans="1:6" ht="15.75" customHeight="1" x14ac:dyDescent="0.2">
      <c r="A140" s="3">
        <v>45309</v>
      </c>
      <c r="B140" s="1">
        <v>-17.79</v>
      </c>
      <c r="C140" s="4" t="s">
        <v>172</v>
      </c>
      <c r="D140" s="4" t="s">
        <v>173</v>
      </c>
      <c r="E140" s="1" t="s">
        <v>1611</v>
      </c>
      <c r="F140" s="1">
        <v>101.08</v>
      </c>
    </row>
    <row r="141" spans="1:6" ht="15.75" customHeight="1" x14ac:dyDescent="0.2">
      <c r="A141" s="3">
        <v>45309</v>
      </c>
      <c r="B141" s="1">
        <v>-17.79</v>
      </c>
      <c r="C141" s="4" t="s">
        <v>172</v>
      </c>
      <c r="D141" s="4" t="s">
        <v>173</v>
      </c>
      <c r="E141" s="1" t="s">
        <v>1611</v>
      </c>
      <c r="F141" s="1">
        <v>118.87</v>
      </c>
    </row>
    <row r="142" spans="1:6" ht="15.75" customHeight="1" x14ac:dyDescent="0.2">
      <c r="A142" s="3">
        <v>45312</v>
      </c>
      <c r="B142" s="1">
        <v>46</v>
      </c>
      <c r="C142" s="4" t="s">
        <v>172</v>
      </c>
      <c r="D142" s="4" t="s">
        <v>173</v>
      </c>
      <c r="E142" s="1" t="s">
        <v>1618</v>
      </c>
      <c r="F142" s="1">
        <v>412.08</v>
      </c>
    </row>
    <row r="143" spans="1:6" ht="15.75" customHeight="1" x14ac:dyDescent="0.2">
      <c r="A143" s="3">
        <v>45312</v>
      </c>
      <c r="B143" s="1">
        <v>150</v>
      </c>
      <c r="C143" s="4" t="s">
        <v>172</v>
      </c>
      <c r="D143" s="4" t="s">
        <v>173</v>
      </c>
      <c r="E143" s="1" t="s">
        <v>1616</v>
      </c>
      <c r="F143" s="1">
        <v>366.08</v>
      </c>
    </row>
    <row r="144" spans="1:6" ht="15.75" customHeight="1" x14ac:dyDescent="0.2">
      <c r="A144" s="3">
        <v>45312</v>
      </c>
      <c r="B144" s="1">
        <v>115</v>
      </c>
      <c r="C144" s="4" t="s">
        <v>172</v>
      </c>
      <c r="D144" s="4" t="s">
        <v>173</v>
      </c>
      <c r="E144" s="1" t="s">
        <v>1617</v>
      </c>
      <c r="F144" s="1">
        <v>216.08</v>
      </c>
    </row>
    <row r="145" spans="1:6" ht="15.75" customHeight="1" x14ac:dyDescent="0.2">
      <c r="A145" s="3">
        <v>45314</v>
      </c>
      <c r="B145" s="1">
        <v>26</v>
      </c>
      <c r="C145" s="4" t="s">
        <v>172</v>
      </c>
      <c r="D145" s="4" t="s">
        <v>173</v>
      </c>
      <c r="E145" s="1" t="s">
        <v>600</v>
      </c>
      <c r="F145" s="1">
        <v>30.02</v>
      </c>
    </row>
    <row r="146" spans="1:6" ht="15.75" customHeight="1" x14ac:dyDescent="0.2">
      <c r="A146" s="3">
        <v>45314</v>
      </c>
      <c r="B146" s="1">
        <v>-45.23</v>
      </c>
      <c r="C146" s="4" t="s">
        <v>172</v>
      </c>
      <c r="D146" s="4" t="s">
        <v>173</v>
      </c>
      <c r="E146" s="1" t="s">
        <v>1631</v>
      </c>
      <c r="F146" s="1">
        <v>4.0199999999999996</v>
      </c>
    </row>
    <row r="147" spans="1:6" ht="15.75" customHeight="1" x14ac:dyDescent="0.2">
      <c r="A147" s="3">
        <v>45314</v>
      </c>
      <c r="B147" s="1">
        <v>-100</v>
      </c>
      <c r="C147" s="4" t="s">
        <v>172</v>
      </c>
      <c r="D147" s="4" t="s">
        <v>173</v>
      </c>
      <c r="E147" s="1" t="s">
        <v>1629</v>
      </c>
      <c r="F147" s="1">
        <v>49.25</v>
      </c>
    </row>
    <row r="148" spans="1:6" ht="15.75" customHeight="1" x14ac:dyDescent="0.2">
      <c r="A148" s="3">
        <v>45314</v>
      </c>
      <c r="B148" s="1">
        <v>-262.83</v>
      </c>
      <c r="C148" s="4" t="s">
        <v>172</v>
      </c>
      <c r="D148" s="4" t="s">
        <v>173</v>
      </c>
      <c r="E148" s="1" t="s">
        <v>1630</v>
      </c>
      <c r="F148" s="1">
        <v>149.25</v>
      </c>
    </row>
    <row r="149" spans="1:6" ht="15.75" customHeight="1" x14ac:dyDescent="0.2">
      <c r="A149" s="3">
        <v>45315</v>
      </c>
      <c r="B149" s="1">
        <v>150</v>
      </c>
      <c r="C149" s="4" t="s">
        <v>172</v>
      </c>
      <c r="D149" s="4" t="s">
        <v>173</v>
      </c>
      <c r="E149" s="1" t="s">
        <v>1633</v>
      </c>
      <c r="F149" s="1">
        <v>180.02</v>
      </c>
    </row>
    <row r="150" spans="1:6" ht="15.75" customHeight="1" x14ac:dyDescent="0.2">
      <c r="A150" s="3">
        <v>45316</v>
      </c>
      <c r="B150" s="1">
        <v>-26.23</v>
      </c>
      <c r="C150" s="4" t="s">
        <v>172</v>
      </c>
      <c r="D150" s="4" t="s">
        <v>173</v>
      </c>
      <c r="E150" s="1" t="s">
        <v>1635</v>
      </c>
      <c r="F150" s="1">
        <v>153.79</v>
      </c>
    </row>
    <row r="151" spans="1:6" ht="15.75" customHeight="1" x14ac:dyDescent="0.2">
      <c r="A151" s="3">
        <v>45319</v>
      </c>
      <c r="B151" s="1">
        <v>150</v>
      </c>
      <c r="C151" s="4" t="s">
        <v>172</v>
      </c>
      <c r="D151" s="4" t="s">
        <v>173</v>
      </c>
      <c r="E151" s="1" t="s">
        <v>1131</v>
      </c>
      <c r="F151" s="1">
        <v>153.79</v>
      </c>
    </row>
    <row r="152" spans="1:6" ht="15.75" customHeight="1" x14ac:dyDescent="0.2">
      <c r="A152" s="3">
        <v>45319</v>
      </c>
      <c r="B152" s="1">
        <v>-150</v>
      </c>
      <c r="C152" s="4" t="s">
        <v>172</v>
      </c>
      <c r="D152" s="4" t="s">
        <v>173</v>
      </c>
      <c r="E152" s="1" t="s">
        <v>1006</v>
      </c>
      <c r="F152" s="1">
        <v>3.79</v>
      </c>
    </row>
    <row r="153" spans="1:6" ht="15.75" customHeight="1" x14ac:dyDescent="0.2">
      <c r="A153" s="3">
        <v>45321</v>
      </c>
      <c r="B153" s="1">
        <v>-32.479999999999997</v>
      </c>
      <c r="C153" s="4" t="s">
        <v>172</v>
      </c>
      <c r="D153" s="4" t="s">
        <v>173</v>
      </c>
      <c r="E153" s="1" t="s">
        <v>1649</v>
      </c>
      <c r="F153" s="1">
        <v>4.25</v>
      </c>
    </row>
    <row r="154" spans="1:6" ht="15.75" customHeight="1" x14ac:dyDescent="0.2">
      <c r="A154" s="3">
        <v>45321</v>
      </c>
      <c r="B154" s="1">
        <v>-36</v>
      </c>
      <c r="C154" s="4" t="s">
        <v>172</v>
      </c>
      <c r="D154" s="4" t="s">
        <v>173</v>
      </c>
      <c r="E154" s="1" t="s">
        <v>1649</v>
      </c>
      <c r="F154" s="1">
        <v>36.729999999999997</v>
      </c>
    </row>
    <row r="155" spans="1:6" ht="15.75" customHeight="1" x14ac:dyDescent="0.2">
      <c r="A155" s="3">
        <v>45321</v>
      </c>
      <c r="B155" s="1">
        <v>-48.74</v>
      </c>
      <c r="C155" s="4" t="s">
        <v>172</v>
      </c>
      <c r="D155" s="4" t="s">
        <v>173</v>
      </c>
      <c r="E155" s="1" t="s">
        <v>1649</v>
      </c>
      <c r="F155" s="1">
        <v>72.73</v>
      </c>
    </row>
    <row r="156" spans="1:6" ht="15.75" customHeight="1" x14ac:dyDescent="0.2">
      <c r="A156" s="3">
        <v>45321</v>
      </c>
      <c r="B156" s="1">
        <v>-32.32</v>
      </c>
      <c r="C156" s="4" t="s">
        <v>172</v>
      </c>
      <c r="D156" s="4" t="s">
        <v>173</v>
      </c>
      <c r="E156" s="1" t="s">
        <v>1649</v>
      </c>
      <c r="F156" s="1">
        <v>121.47</v>
      </c>
    </row>
    <row r="157" spans="1:6" ht="15.75" customHeight="1" x14ac:dyDescent="0.2">
      <c r="A157" s="3">
        <v>45332</v>
      </c>
      <c r="B157" s="1">
        <v>25</v>
      </c>
      <c r="C157" s="4" t="s">
        <v>172</v>
      </c>
      <c r="D157" s="4" t="s">
        <v>173</v>
      </c>
      <c r="E157" s="1" t="s">
        <v>600</v>
      </c>
      <c r="F157" s="1">
        <v>29.25</v>
      </c>
    </row>
    <row r="158" spans="1:6" ht="15.75" customHeight="1" x14ac:dyDescent="0.2">
      <c r="A158" s="3">
        <v>45335</v>
      </c>
      <c r="B158" s="1">
        <v>-24.99</v>
      </c>
      <c r="C158" s="4" t="s">
        <v>172</v>
      </c>
      <c r="D158" s="4" t="s">
        <v>173</v>
      </c>
      <c r="E158" s="1" t="s">
        <v>1687</v>
      </c>
      <c r="F158" s="1">
        <v>4.26</v>
      </c>
    </row>
    <row r="159" spans="1:6" ht="15.75" customHeight="1" x14ac:dyDescent="0.2">
      <c r="A159" s="3">
        <v>45336</v>
      </c>
      <c r="B159" s="1">
        <v>5185.51</v>
      </c>
      <c r="C159" s="4" t="s">
        <v>172</v>
      </c>
      <c r="D159" s="4" t="s">
        <v>173</v>
      </c>
      <c r="E159" s="1" t="s">
        <v>253</v>
      </c>
      <c r="F159" s="1">
        <v>5189.7700000000004</v>
      </c>
    </row>
    <row r="160" spans="1:6" ht="15.75" customHeight="1" x14ac:dyDescent="0.2">
      <c r="A160" s="3">
        <v>45337</v>
      </c>
      <c r="B160" s="1">
        <v>-5000</v>
      </c>
      <c r="C160" s="4" t="s">
        <v>172</v>
      </c>
      <c r="D160" s="4" t="s">
        <v>173</v>
      </c>
      <c r="E160" s="1" t="s">
        <v>1696</v>
      </c>
      <c r="F160" s="1">
        <v>189.77</v>
      </c>
    </row>
    <row r="161" spans="1:6" ht="15.75" customHeight="1" x14ac:dyDescent="0.2">
      <c r="A161" s="3">
        <v>45338</v>
      </c>
      <c r="B161" s="1">
        <v>132</v>
      </c>
      <c r="C161" s="4" t="s">
        <v>172</v>
      </c>
      <c r="D161" s="4" t="s">
        <v>173</v>
      </c>
      <c r="E161" s="1" t="s">
        <v>1700</v>
      </c>
      <c r="F161" s="1">
        <v>321.77</v>
      </c>
    </row>
    <row r="162" spans="1:6" ht="15.75" customHeight="1" x14ac:dyDescent="0.2">
      <c r="A162" s="3">
        <v>45339</v>
      </c>
      <c r="B162" s="1">
        <v>-150</v>
      </c>
      <c r="C162" s="4" t="s">
        <v>172</v>
      </c>
      <c r="D162" s="4" t="s">
        <v>173</v>
      </c>
      <c r="E162" s="1" t="s">
        <v>1703</v>
      </c>
      <c r="F162" s="1">
        <v>171.77</v>
      </c>
    </row>
    <row r="163" spans="1:6" ht="15.75" customHeight="1" x14ac:dyDescent="0.2">
      <c r="A163" s="3">
        <v>45340</v>
      </c>
      <c r="B163" s="1">
        <v>25</v>
      </c>
      <c r="C163" s="4" t="s">
        <v>172</v>
      </c>
      <c r="D163" s="4" t="s">
        <v>173</v>
      </c>
      <c r="E163" s="1" t="s">
        <v>600</v>
      </c>
      <c r="F163" s="1">
        <v>196.77</v>
      </c>
    </row>
    <row r="164" spans="1:6" ht="15.75" customHeight="1" x14ac:dyDescent="0.2">
      <c r="A164" s="3">
        <v>45342</v>
      </c>
      <c r="B164" s="1">
        <v>114</v>
      </c>
      <c r="C164" s="4" t="s">
        <v>172</v>
      </c>
      <c r="D164" s="4" t="s">
        <v>173</v>
      </c>
      <c r="E164" s="1" t="s">
        <v>1706</v>
      </c>
      <c r="F164" s="1">
        <v>263.02999999999997</v>
      </c>
    </row>
    <row r="165" spans="1:6" ht="15.75" customHeight="1" x14ac:dyDescent="0.2">
      <c r="A165" s="3">
        <v>45342</v>
      </c>
      <c r="B165" s="1">
        <v>-24.99</v>
      </c>
      <c r="C165" s="4" t="s">
        <v>172</v>
      </c>
      <c r="D165" s="4" t="s">
        <v>173</v>
      </c>
      <c r="E165" s="1" t="s">
        <v>1705</v>
      </c>
      <c r="F165" s="1">
        <v>149.03</v>
      </c>
    </row>
    <row r="166" spans="1:6" ht="15.75" customHeight="1" x14ac:dyDescent="0.2">
      <c r="A166" s="3">
        <v>45342</v>
      </c>
      <c r="B166" s="1">
        <v>-22.75</v>
      </c>
      <c r="C166" s="4" t="s">
        <v>172</v>
      </c>
      <c r="D166" s="4" t="s">
        <v>173</v>
      </c>
      <c r="E166" s="1" t="s">
        <v>1707</v>
      </c>
      <c r="F166" s="1">
        <v>174.02</v>
      </c>
    </row>
    <row r="167" spans="1:6" ht="15.75" customHeight="1" x14ac:dyDescent="0.2">
      <c r="A167" s="3">
        <v>45345</v>
      </c>
      <c r="B167" s="1">
        <v>-262.82</v>
      </c>
      <c r="C167" s="4" t="s">
        <v>172</v>
      </c>
      <c r="D167" s="4" t="s">
        <v>173</v>
      </c>
      <c r="E167" s="1" t="s">
        <v>1719</v>
      </c>
      <c r="F167" s="1">
        <v>0.21</v>
      </c>
    </row>
    <row r="168" spans="1:6" ht="15.75" customHeight="1" x14ac:dyDescent="0.2">
      <c r="A168" s="3">
        <v>45353</v>
      </c>
      <c r="B168" s="1">
        <v>-100</v>
      </c>
      <c r="C168" s="4" t="s">
        <v>172</v>
      </c>
      <c r="D168" s="4" t="s">
        <v>173</v>
      </c>
      <c r="E168" s="1" t="s">
        <v>1006</v>
      </c>
      <c r="F168" s="1">
        <v>0.21</v>
      </c>
    </row>
    <row r="169" spans="1:6" ht="15.75" customHeight="1" x14ac:dyDescent="0.2">
      <c r="A169" s="3">
        <v>45353</v>
      </c>
      <c r="B169" s="1">
        <v>100</v>
      </c>
      <c r="C169" s="4" t="s">
        <v>172</v>
      </c>
      <c r="D169" s="4" t="s">
        <v>173</v>
      </c>
      <c r="E169" s="1" t="s">
        <v>1738</v>
      </c>
      <c r="F169" s="1">
        <v>100.21</v>
      </c>
    </row>
    <row r="170" spans="1:6" ht="15.75" customHeight="1" x14ac:dyDescent="0.2">
      <c r="A170" s="3">
        <v>45356</v>
      </c>
      <c r="B170" s="1">
        <v>40</v>
      </c>
      <c r="C170" s="4" t="s">
        <v>172</v>
      </c>
      <c r="D170" s="4" t="s">
        <v>173</v>
      </c>
      <c r="E170" s="1" t="s">
        <v>1763</v>
      </c>
      <c r="F170" s="1">
        <v>140.21</v>
      </c>
    </row>
    <row r="171" spans="1:6" ht="15.75" customHeight="1" x14ac:dyDescent="0.2">
      <c r="A171" s="3">
        <v>45356</v>
      </c>
      <c r="B171" s="1">
        <v>100</v>
      </c>
      <c r="C171" s="4" t="s">
        <v>172</v>
      </c>
      <c r="D171" s="4" t="s">
        <v>173</v>
      </c>
      <c r="E171" s="1" t="s">
        <v>1131</v>
      </c>
      <c r="F171" s="1">
        <v>100.21</v>
      </c>
    </row>
    <row r="172" spans="1:6" ht="15.75" customHeight="1" x14ac:dyDescent="0.2">
      <c r="A172" s="3">
        <v>45358</v>
      </c>
      <c r="B172" s="1">
        <v>-24.99</v>
      </c>
      <c r="C172" s="4" t="s">
        <v>172</v>
      </c>
      <c r="D172" s="4" t="s">
        <v>173</v>
      </c>
      <c r="E172" s="1" t="s">
        <v>1773</v>
      </c>
      <c r="F172" s="1">
        <v>24.16</v>
      </c>
    </row>
    <row r="173" spans="1:6" ht="15.75" customHeight="1" x14ac:dyDescent="0.2">
      <c r="A173" s="3">
        <v>45358</v>
      </c>
      <c r="B173" s="1">
        <v>-36.729999999999997</v>
      </c>
      <c r="C173" s="4" t="s">
        <v>172</v>
      </c>
      <c r="D173" s="4" t="s">
        <v>173</v>
      </c>
      <c r="E173" s="1" t="s">
        <v>1773</v>
      </c>
      <c r="F173" s="1">
        <v>49.15</v>
      </c>
    </row>
    <row r="174" spans="1:6" ht="15.75" customHeight="1" x14ac:dyDescent="0.2">
      <c r="A174" s="3">
        <v>45358</v>
      </c>
      <c r="B174" s="1">
        <v>-36.729999999999997</v>
      </c>
      <c r="C174" s="4" t="s">
        <v>172</v>
      </c>
      <c r="D174" s="4" t="s">
        <v>173</v>
      </c>
      <c r="E174" s="1" t="s">
        <v>1773</v>
      </c>
      <c r="F174" s="1">
        <v>85.88</v>
      </c>
    </row>
    <row r="175" spans="1:6" ht="15.75" customHeight="1" x14ac:dyDescent="0.2">
      <c r="A175" s="3">
        <v>45358</v>
      </c>
      <c r="B175" s="1">
        <v>-17.600000000000001</v>
      </c>
      <c r="C175" s="4" t="s">
        <v>172</v>
      </c>
      <c r="D175" s="4" t="s">
        <v>173</v>
      </c>
      <c r="E175" s="1" t="s">
        <v>1772</v>
      </c>
      <c r="F175" s="1">
        <v>122.61</v>
      </c>
    </row>
    <row r="176" spans="1:6" ht="15.75" customHeight="1" x14ac:dyDescent="0.2">
      <c r="A176" s="3">
        <v>45365</v>
      </c>
      <c r="B176" s="1">
        <v>5185.51</v>
      </c>
      <c r="C176" s="4" t="s">
        <v>172</v>
      </c>
      <c r="D176" s="4" t="s">
        <v>173</v>
      </c>
      <c r="E176" s="1" t="s">
        <v>253</v>
      </c>
      <c r="F176" s="1">
        <v>5249.67</v>
      </c>
    </row>
    <row r="177" spans="1:6" ht="15.75" customHeight="1" x14ac:dyDescent="0.2">
      <c r="A177" s="3">
        <v>45365</v>
      </c>
      <c r="B177" s="1">
        <v>40</v>
      </c>
      <c r="C177" s="4" t="s">
        <v>172</v>
      </c>
      <c r="D177" s="4" t="s">
        <v>173</v>
      </c>
      <c r="E177" s="1" t="s">
        <v>600</v>
      </c>
      <c r="F177" s="1">
        <v>64.16</v>
      </c>
    </row>
    <row r="178" spans="1:6" ht="15.75" customHeight="1" x14ac:dyDescent="0.2">
      <c r="A178" s="3">
        <v>45366</v>
      </c>
      <c r="B178" s="1">
        <v>-5000</v>
      </c>
      <c r="C178" s="4" t="s">
        <v>172</v>
      </c>
      <c r="D178" s="4" t="s">
        <v>173</v>
      </c>
      <c r="E178" s="1" t="s">
        <v>1824</v>
      </c>
      <c r="F178" s="1">
        <v>249.67</v>
      </c>
    </row>
    <row r="179" spans="1:6" ht="15.75" customHeight="1" x14ac:dyDescent="0.2">
      <c r="A179" s="3">
        <v>45367</v>
      </c>
      <c r="B179" s="1">
        <v>-39.03</v>
      </c>
      <c r="C179" s="4" t="s">
        <v>172</v>
      </c>
      <c r="D179" s="4" t="s">
        <v>173</v>
      </c>
      <c r="E179" s="1" t="s">
        <v>1836</v>
      </c>
      <c r="F179" s="1">
        <v>187.89</v>
      </c>
    </row>
    <row r="180" spans="1:6" ht="15.75" customHeight="1" x14ac:dyDescent="0.2">
      <c r="A180" s="3">
        <v>45367</v>
      </c>
      <c r="B180" s="1">
        <v>-22.75</v>
      </c>
      <c r="C180" s="4" t="s">
        <v>172</v>
      </c>
      <c r="D180" s="4" t="s">
        <v>173</v>
      </c>
      <c r="E180" s="1" t="s">
        <v>1836</v>
      </c>
      <c r="F180" s="1">
        <v>226.92</v>
      </c>
    </row>
    <row r="181" spans="1:6" ht="15.75" customHeight="1" x14ac:dyDescent="0.2">
      <c r="A181" s="3">
        <v>45370</v>
      </c>
      <c r="B181" s="1">
        <v>-150</v>
      </c>
      <c r="C181" s="4" t="s">
        <v>172</v>
      </c>
      <c r="D181" s="4" t="s">
        <v>173</v>
      </c>
      <c r="E181" s="1" t="s">
        <v>1845</v>
      </c>
      <c r="F181" s="1">
        <v>1.1499999999999999</v>
      </c>
    </row>
    <row r="182" spans="1:6" ht="15.75" customHeight="1" x14ac:dyDescent="0.2">
      <c r="A182" s="3">
        <v>45370</v>
      </c>
      <c r="B182" s="1">
        <v>-36.74</v>
      </c>
      <c r="C182" s="4" t="s">
        <v>172</v>
      </c>
      <c r="D182" s="4" t="s">
        <v>173</v>
      </c>
      <c r="E182" s="1" t="s">
        <v>1846</v>
      </c>
      <c r="F182" s="1">
        <v>151.15</v>
      </c>
    </row>
    <row r="183" spans="1:6" ht="15.75" customHeight="1" x14ac:dyDescent="0.2">
      <c r="A183" s="3">
        <v>45372</v>
      </c>
      <c r="B183" s="1">
        <v>188</v>
      </c>
      <c r="C183" s="4" t="s">
        <v>172</v>
      </c>
      <c r="D183" s="4" t="s">
        <v>173</v>
      </c>
      <c r="E183" s="1" t="s">
        <v>1849</v>
      </c>
      <c r="F183" s="1">
        <v>189.15</v>
      </c>
    </row>
    <row r="184" spans="1:6" ht="15.75" customHeight="1" x14ac:dyDescent="0.2">
      <c r="A184" s="3">
        <v>45374</v>
      </c>
      <c r="B184" s="1">
        <v>-187.12</v>
      </c>
      <c r="C184" s="4" t="s">
        <v>172</v>
      </c>
      <c r="D184" s="4" t="s">
        <v>173</v>
      </c>
      <c r="E184" s="1" t="s">
        <v>1859</v>
      </c>
      <c r="F184" s="1">
        <v>2.0299999999999998</v>
      </c>
    </row>
    <row r="185" spans="1:6" ht="15.75" customHeight="1" x14ac:dyDescent="0.2">
      <c r="A185" s="3">
        <v>45379</v>
      </c>
      <c r="B185" s="1">
        <v>27</v>
      </c>
      <c r="C185" s="4" t="s">
        <v>172</v>
      </c>
      <c r="D185" s="4" t="s">
        <v>173</v>
      </c>
      <c r="E185" s="1" t="s">
        <v>1881</v>
      </c>
      <c r="F185" s="1">
        <v>29.03</v>
      </c>
    </row>
    <row r="186" spans="1:6" ht="15.75" customHeight="1" x14ac:dyDescent="0.2">
      <c r="A186" s="3">
        <v>45385</v>
      </c>
      <c r="B186" s="1">
        <v>-22.75</v>
      </c>
      <c r="C186" s="4" t="s">
        <v>172</v>
      </c>
      <c r="D186" s="4" t="s">
        <v>173</v>
      </c>
      <c r="E186" s="1" t="s">
        <v>1908</v>
      </c>
      <c r="F186" s="1">
        <v>6.28</v>
      </c>
    </row>
    <row r="187" spans="1:6" ht="15.75" customHeight="1" x14ac:dyDescent="0.2">
      <c r="A187" s="3">
        <v>45394</v>
      </c>
      <c r="B187" s="1">
        <v>5185.5200000000004</v>
      </c>
      <c r="C187" s="4" t="s">
        <v>172</v>
      </c>
      <c r="D187" s="4" t="s">
        <v>173</v>
      </c>
      <c r="E187" s="1" t="s">
        <v>253</v>
      </c>
      <c r="F187" s="1">
        <v>5191.8</v>
      </c>
    </row>
    <row r="188" spans="1:6" ht="15.75" customHeight="1" x14ac:dyDescent="0.2">
      <c r="A188" s="3">
        <v>45397</v>
      </c>
      <c r="B188" s="1">
        <v>1.73</v>
      </c>
      <c r="C188" s="4" t="s">
        <v>172</v>
      </c>
      <c r="D188" s="4" t="s">
        <v>173</v>
      </c>
      <c r="E188" s="1" t="s">
        <v>1131</v>
      </c>
      <c r="F188" s="1">
        <v>293.52999999999997</v>
      </c>
    </row>
    <row r="189" spans="1:6" ht="15.75" customHeight="1" x14ac:dyDescent="0.2">
      <c r="A189" s="3">
        <v>45397</v>
      </c>
      <c r="B189" s="1">
        <v>-4900</v>
      </c>
      <c r="C189" s="4" t="s">
        <v>172</v>
      </c>
      <c r="D189" s="4" t="s">
        <v>173</v>
      </c>
      <c r="E189" s="1" t="s">
        <v>1959</v>
      </c>
      <c r="F189" s="1">
        <v>291.8</v>
      </c>
    </row>
    <row r="190" spans="1:6" ht="15.75" customHeight="1" x14ac:dyDescent="0.2">
      <c r="A190" s="3">
        <v>45398</v>
      </c>
      <c r="B190" s="1">
        <v>-28.75</v>
      </c>
      <c r="C190" s="4" t="s">
        <v>172</v>
      </c>
      <c r="D190" s="4" t="s">
        <v>173</v>
      </c>
      <c r="E190" s="1" t="s">
        <v>1974</v>
      </c>
      <c r="F190" s="1">
        <v>224.42</v>
      </c>
    </row>
    <row r="191" spans="1:6" ht="15.75" customHeight="1" x14ac:dyDescent="0.2">
      <c r="A191" s="3">
        <v>45398</v>
      </c>
      <c r="B191" s="1">
        <v>-40.36</v>
      </c>
      <c r="C191" s="4" t="s">
        <v>172</v>
      </c>
      <c r="D191" s="4" t="s">
        <v>173</v>
      </c>
      <c r="E191" s="1" t="s">
        <v>1974</v>
      </c>
      <c r="F191" s="1">
        <v>253.17</v>
      </c>
    </row>
    <row r="192" spans="1:6" ht="15.75" customHeight="1" x14ac:dyDescent="0.2">
      <c r="A192" s="3">
        <v>45399</v>
      </c>
      <c r="B192" s="1">
        <v>-150</v>
      </c>
      <c r="C192" s="4" t="s">
        <v>172</v>
      </c>
      <c r="D192" s="4" t="s">
        <v>173</v>
      </c>
      <c r="E192" s="1" t="s">
        <v>1979</v>
      </c>
      <c r="F192" s="1">
        <v>1.7</v>
      </c>
    </row>
    <row r="193" spans="1:6" ht="15.75" customHeight="1" x14ac:dyDescent="0.2">
      <c r="A193" s="3">
        <v>45399</v>
      </c>
      <c r="B193" s="1">
        <v>-27.72</v>
      </c>
      <c r="C193" s="4" t="s">
        <v>172</v>
      </c>
      <c r="D193" s="4" t="s">
        <v>173</v>
      </c>
      <c r="E193" s="1" t="s">
        <v>1980</v>
      </c>
      <c r="F193" s="1">
        <v>151.69999999999999</v>
      </c>
    </row>
    <row r="194" spans="1:6" ht="15.75" customHeight="1" x14ac:dyDescent="0.2">
      <c r="A194" s="3">
        <v>45399</v>
      </c>
      <c r="B194" s="1">
        <v>-45</v>
      </c>
      <c r="C194" s="4" t="s">
        <v>172</v>
      </c>
      <c r="D194" s="4" t="s">
        <v>173</v>
      </c>
      <c r="E194" s="1" t="s">
        <v>1980</v>
      </c>
      <c r="F194" s="1">
        <v>179.42</v>
      </c>
    </row>
    <row r="195" spans="1:6" ht="15.75" customHeight="1" x14ac:dyDescent="0.2">
      <c r="A195" s="3">
        <v>45402</v>
      </c>
      <c r="B195" s="1">
        <v>188</v>
      </c>
      <c r="C195" s="4" t="s">
        <v>172</v>
      </c>
      <c r="D195" s="4" t="s">
        <v>173</v>
      </c>
      <c r="E195" s="1" t="s">
        <v>1984</v>
      </c>
      <c r="F195" s="1">
        <v>189.7</v>
      </c>
    </row>
    <row r="196" spans="1:6" ht="15.75" customHeight="1" x14ac:dyDescent="0.2">
      <c r="A196" s="3">
        <v>45405</v>
      </c>
      <c r="B196" s="1">
        <v>-187.13</v>
      </c>
      <c r="C196" s="4" t="s">
        <v>172</v>
      </c>
      <c r="D196" s="4" t="s">
        <v>173</v>
      </c>
      <c r="E196" s="1" t="s">
        <v>2000</v>
      </c>
      <c r="F196" s="1">
        <v>2.57</v>
      </c>
    </row>
    <row r="197" spans="1:6" ht="15.75" customHeight="1" x14ac:dyDescent="0.2">
      <c r="A197" s="3">
        <v>45426</v>
      </c>
      <c r="B197" s="1">
        <v>5185.51</v>
      </c>
      <c r="C197" s="4" t="s">
        <v>172</v>
      </c>
      <c r="D197" s="4" t="s">
        <v>173</v>
      </c>
      <c r="E197" s="1" t="s">
        <v>253</v>
      </c>
      <c r="F197" s="1">
        <v>5188.08</v>
      </c>
    </row>
    <row r="198" spans="1:6" ht="15.75" customHeight="1" x14ac:dyDescent="0.2">
      <c r="A198" s="3">
        <v>45427</v>
      </c>
      <c r="B198" s="1">
        <v>-4900</v>
      </c>
      <c r="C198" s="4" t="s">
        <v>172</v>
      </c>
      <c r="D198" s="4" t="s">
        <v>173</v>
      </c>
      <c r="E198" s="1" t="s">
        <v>2180</v>
      </c>
      <c r="F198" s="1">
        <v>288.08</v>
      </c>
    </row>
    <row r="199" spans="1:6" ht="15.75" customHeight="1" x14ac:dyDescent="0.2">
      <c r="A199" s="3">
        <v>45428</v>
      </c>
      <c r="B199" s="1">
        <v>-45</v>
      </c>
      <c r="C199" s="4" t="s">
        <v>172</v>
      </c>
      <c r="D199" s="4" t="s">
        <v>173</v>
      </c>
      <c r="E199" s="1" t="s">
        <v>2192</v>
      </c>
      <c r="F199" s="1">
        <v>202.74</v>
      </c>
    </row>
    <row r="200" spans="1:6" ht="15.75" customHeight="1" x14ac:dyDescent="0.2">
      <c r="A200" s="3">
        <v>45428</v>
      </c>
      <c r="B200" s="1">
        <v>-40.340000000000003</v>
      </c>
      <c r="C200" s="4" t="s">
        <v>172</v>
      </c>
      <c r="D200" s="4" t="s">
        <v>173</v>
      </c>
      <c r="E200" s="1" t="s">
        <v>2192</v>
      </c>
      <c r="F200" s="1">
        <v>247.74</v>
      </c>
    </row>
    <row r="201" spans="1:6" ht="15.75" customHeight="1" x14ac:dyDescent="0.2">
      <c r="A201" s="3">
        <v>45429</v>
      </c>
      <c r="B201" s="1">
        <v>-150</v>
      </c>
      <c r="C201" s="4" t="s">
        <v>172</v>
      </c>
      <c r="D201" s="4" t="s">
        <v>173</v>
      </c>
      <c r="E201" s="1" t="s">
        <v>2201</v>
      </c>
      <c r="F201" s="1">
        <v>52.74</v>
      </c>
    </row>
    <row r="202" spans="1:6" ht="15.75" customHeight="1" x14ac:dyDescent="0.2">
      <c r="A202" s="3">
        <v>45432</v>
      </c>
      <c r="B202" s="1">
        <v>188</v>
      </c>
      <c r="C202" s="4" t="s">
        <v>172</v>
      </c>
      <c r="D202" s="4" t="s">
        <v>173</v>
      </c>
      <c r="E202" s="1" t="s">
        <v>1849</v>
      </c>
      <c r="F202" s="1">
        <v>188.74</v>
      </c>
    </row>
    <row r="203" spans="1:6" ht="15.75" customHeight="1" x14ac:dyDescent="0.2">
      <c r="A203" s="3">
        <v>45432</v>
      </c>
      <c r="B203" s="1">
        <v>-52</v>
      </c>
      <c r="C203" s="4" t="s">
        <v>172</v>
      </c>
      <c r="D203" s="4" t="s">
        <v>173</v>
      </c>
      <c r="E203" s="1" t="s">
        <v>1006</v>
      </c>
      <c r="F203" s="1">
        <v>0.74</v>
      </c>
    </row>
    <row r="204" spans="1:6" ht="15.75" customHeight="1" x14ac:dyDescent="0.2">
      <c r="A204" s="3">
        <v>45435</v>
      </c>
      <c r="B204" s="1">
        <v>-187.12</v>
      </c>
      <c r="C204" s="4" t="s">
        <v>172</v>
      </c>
      <c r="D204" s="4" t="s">
        <v>173</v>
      </c>
      <c r="E204" s="1" t="s">
        <v>2225</v>
      </c>
      <c r="F204" s="1">
        <v>1.62</v>
      </c>
    </row>
    <row r="205" spans="1:6" ht="15.75" customHeight="1" x14ac:dyDescent="0.2">
      <c r="A205" s="3">
        <v>45439</v>
      </c>
      <c r="B205" s="1">
        <v>52</v>
      </c>
      <c r="C205" s="4" t="s">
        <v>172</v>
      </c>
      <c r="D205" s="4" t="s">
        <v>173</v>
      </c>
      <c r="E205" s="1" t="s">
        <v>1131</v>
      </c>
      <c r="F205" s="1">
        <v>53.62</v>
      </c>
    </row>
    <row r="206" spans="1:6" ht="15.75" customHeight="1" x14ac:dyDescent="0.2">
      <c r="A206" s="3">
        <v>45441</v>
      </c>
      <c r="B206" s="1">
        <v>-20</v>
      </c>
      <c r="C206" s="4" t="s">
        <v>172</v>
      </c>
      <c r="D206" s="4" t="s">
        <v>173</v>
      </c>
      <c r="E206" s="1" t="s">
        <v>2254</v>
      </c>
      <c r="F206" s="1">
        <v>0.5</v>
      </c>
    </row>
    <row r="207" spans="1:6" ht="15.75" customHeight="1" x14ac:dyDescent="0.2">
      <c r="A207" s="3">
        <v>45441</v>
      </c>
      <c r="B207" s="1">
        <v>-33.119999999999997</v>
      </c>
      <c r="C207" s="4" t="s">
        <v>172</v>
      </c>
      <c r="D207" s="4" t="s">
        <v>173</v>
      </c>
      <c r="E207" s="1" t="s">
        <v>2254</v>
      </c>
      <c r="F207" s="1">
        <v>20.5</v>
      </c>
    </row>
    <row r="208" spans="1:6" ht="15.75" customHeight="1" x14ac:dyDescent="0.2">
      <c r="A208" s="3">
        <v>45456</v>
      </c>
      <c r="B208" s="1">
        <v>5185.51</v>
      </c>
      <c r="C208" s="4" t="s">
        <v>172</v>
      </c>
      <c r="D208" s="4" t="s">
        <v>173</v>
      </c>
      <c r="E208" s="1" t="s">
        <v>253</v>
      </c>
      <c r="F208" s="1">
        <v>5186.01</v>
      </c>
    </row>
    <row r="209" spans="1:6" ht="15.75" customHeight="1" x14ac:dyDescent="0.2">
      <c r="A209" s="3">
        <v>45457</v>
      </c>
      <c r="B209" s="1">
        <v>-5000</v>
      </c>
      <c r="C209" s="4" t="s">
        <v>172</v>
      </c>
      <c r="D209" s="4" t="s">
        <v>173</v>
      </c>
      <c r="E209" s="1" t="s">
        <v>513</v>
      </c>
      <c r="F209" s="1">
        <v>186.01</v>
      </c>
    </row>
    <row r="210" spans="1:6" ht="15.75" customHeight="1" x14ac:dyDescent="0.2">
      <c r="A210" s="3">
        <v>45458</v>
      </c>
      <c r="B210" s="1">
        <v>50</v>
      </c>
      <c r="C210" s="4" t="s">
        <v>172</v>
      </c>
      <c r="D210" s="4" t="s">
        <v>173</v>
      </c>
      <c r="E210" s="1" t="s">
        <v>600</v>
      </c>
      <c r="F210" s="1">
        <v>236.01</v>
      </c>
    </row>
    <row r="211" spans="1:6" ht="15.75" customHeight="1" x14ac:dyDescent="0.2">
      <c r="A211" s="3">
        <v>45461</v>
      </c>
      <c r="B211" s="1">
        <v>-33.229999999999997</v>
      </c>
      <c r="C211" s="4" t="s">
        <v>172</v>
      </c>
      <c r="D211" s="4" t="s">
        <v>173</v>
      </c>
      <c r="E211" s="1" t="s">
        <v>2317</v>
      </c>
      <c r="F211" s="1">
        <v>11.02</v>
      </c>
    </row>
    <row r="212" spans="1:6" ht="15.75" customHeight="1" x14ac:dyDescent="0.2">
      <c r="A212" s="3">
        <v>45461</v>
      </c>
      <c r="B212" s="1">
        <v>-150</v>
      </c>
      <c r="C212" s="4" t="s">
        <v>172</v>
      </c>
      <c r="D212" s="4" t="s">
        <v>173</v>
      </c>
      <c r="E212" s="1" t="s">
        <v>2315</v>
      </c>
      <c r="F212" s="1">
        <v>44.25</v>
      </c>
    </row>
    <row r="213" spans="1:6" ht="15.75" customHeight="1" x14ac:dyDescent="0.2">
      <c r="A213" s="3">
        <v>45461</v>
      </c>
      <c r="B213" s="1">
        <v>-41.76</v>
      </c>
      <c r="C213" s="4" t="s">
        <v>172</v>
      </c>
      <c r="D213" s="4" t="s">
        <v>173</v>
      </c>
      <c r="E213" s="1" t="s">
        <v>2316</v>
      </c>
      <c r="F213" s="1">
        <v>194.25</v>
      </c>
    </row>
    <row r="214" spans="1:6" ht="15.75" customHeight="1" x14ac:dyDescent="0.2">
      <c r="A214" s="3">
        <v>45464</v>
      </c>
      <c r="B214" s="1">
        <v>200</v>
      </c>
      <c r="C214" s="4" t="s">
        <v>172</v>
      </c>
      <c r="D214" s="4" t="s">
        <v>173</v>
      </c>
      <c r="E214" s="1" t="s">
        <v>2330</v>
      </c>
      <c r="F214" s="1">
        <v>211.02</v>
      </c>
    </row>
    <row r="215" spans="1:6" ht="15.75" customHeight="1" x14ac:dyDescent="0.2">
      <c r="A215" s="3">
        <v>45468</v>
      </c>
      <c r="B215" s="1">
        <v>-187.13</v>
      </c>
      <c r="C215" s="4" t="s">
        <v>172</v>
      </c>
      <c r="D215" s="4" t="s">
        <v>173</v>
      </c>
      <c r="E215" s="1" t="s">
        <v>2347</v>
      </c>
      <c r="F215" s="1">
        <v>3.89</v>
      </c>
    </row>
    <row r="216" spans="1:6" ht="15.75" customHeight="1" x14ac:dyDescent="0.2">
      <c r="A216" s="3">
        <v>45468</v>
      </c>
      <c r="B216" s="1">
        <v>-20</v>
      </c>
      <c r="C216" s="4" t="s">
        <v>172</v>
      </c>
      <c r="D216" s="4" t="s">
        <v>173</v>
      </c>
      <c r="E216" s="1" t="s">
        <v>2348</v>
      </c>
      <c r="F216" s="1">
        <v>191.02</v>
      </c>
    </row>
    <row r="217" spans="1:6" ht="15.75" customHeight="1" x14ac:dyDescent="0.2">
      <c r="A217" s="3">
        <v>45473</v>
      </c>
      <c r="B217" s="1">
        <v>60</v>
      </c>
      <c r="C217" s="4" t="s">
        <v>172</v>
      </c>
      <c r="D217" s="4" t="s">
        <v>173</v>
      </c>
      <c r="E217" s="1" t="s">
        <v>600</v>
      </c>
      <c r="F217" s="1">
        <v>63.89</v>
      </c>
    </row>
    <row r="218" spans="1:6" ht="15.75" customHeight="1" x14ac:dyDescent="0.2">
      <c r="A218" s="3">
        <v>45475</v>
      </c>
      <c r="B218" s="1">
        <v>-5.5</v>
      </c>
      <c r="C218" s="4" t="s">
        <v>172</v>
      </c>
      <c r="D218" s="4" t="s">
        <v>173</v>
      </c>
      <c r="E218" s="1" t="s">
        <v>2371</v>
      </c>
      <c r="F218" s="1">
        <v>6.63</v>
      </c>
    </row>
    <row r="219" spans="1:6" ht="15.75" customHeight="1" x14ac:dyDescent="0.2">
      <c r="A219" s="3">
        <v>45475</v>
      </c>
      <c r="B219" s="1">
        <v>-51.76</v>
      </c>
      <c r="C219" s="4" t="s">
        <v>172</v>
      </c>
      <c r="D219" s="4" t="s">
        <v>173</v>
      </c>
      <c r="E219" s="1" t="s">
        <v>2371</v>
      </c>
      <c r="F219" s="1">
        <v>12.13</v>
      </c>
    </row>
    <row r="220" spans="1:6" ht="15.75" customHeight="1" x14ac:dyDescent="0.2">
      <c r="A220" s="3">
        <v>45485</v>
      </c>
      <c r="B220" s="1">
        <v>5419.44</v>
      </c>
      <c r="C220" s="4" t="s">
        <v>172</v>
      </c>
      <c r="D220" s="4" t="s">
        <v>173</v>
      </c>
      <c r="E220" s="1" t="s">
        <v>253</v>
      </c>
      <c r="F220" s="1">
        <v>5426.07</v>
      </c>
    </row>
    <row r="221" spans="1:6" ht="15.75" customHeight="1" x14ac:dyDescent="0.2">
      <c r="A221" s="3">
        <v>45488</v>
      </c>
      <c r="B221" s="1">
        <v>-5000</v>
      </c>
      <c r="C221" s="4" t="s">
        <v>172</v>
      </c>
      <c r="D221" s="4" t="s">
        <v>173</v>
      </c>
      <c r="E221" s="1" t="s">
        <v>2407</v>
      </c>
      <c r="F221" s="1">
        <v>426.07</v>
      </c>
    </row>
    <row r="222" spans="1:6" ht="15.75" customHeight="1" x14ac:dyDescent="0.2">
      <c r="A222" s="3">
        <v>45489</v>
      </c>
      <c r="B222" s="1">
        <v>-41.76</v>
      </c>
      <c r="C222" s="4" t="s">
        <v>172</v>
      </c>
      <c r="D222" s="4" t="s">
        <v>173</v>
      </c>
      <c r="E222" s="1" t="s">
        <v>2421</v>
      </c>
      <c r="F222" s="1">
        <v>312.64</v>
      </c>
    </row>
    <row r="223" spans="1:6" ht="15.75" customHeight="1" x14ac:dyDescent="0.2">
      <c r="A223" s="3">
        <v>45489</v>
      </c>
      <c r="B223" s="1">
        <v>-29.91</v>
      </c>
      <c r="C223" s="4" t="s">
        <v>172</v>
      </c>
      <c r="D223" s="4" t="s">
        <v>173</v>
      </c>
      <c r="E223" s="1" t="s">
        <v>2421</v>
      </c>
      <c r="F223" s="1">
        <v>354.4</v>
      </c>
    </row>
    <row r="224" spans="1:6" ht="15.75" customHeight="1" x14ac:dyDescent="0.2">
      <c r="A224" s="3">
        <v>45489</v>
      </c>
      <c r="B224" s="1">
        <v>-41.76</v>
      </c>
      <c r="C224" s="4" t="s">
        <v>172</v>
      </c>
      <c r="D224" s="4" t="s">
        <v>173</v>
      </c>
      <c r="E224" s="1" t="s">
        <v>2421</v>
      </c>
      <c r="F224" s="1">
        <v>384.31</v>
      </c>
    </row>
    <row r="225" spans="1:6" ht="15.75" customHeight="1" x14ac:dyDescent="0.2">
      <c r="A225" s="3">
        <v>45490</v>
      </c>
      <c r="B225" s="1">
        <v>-160</v>
      </c>
      <c r="C225" s="4" t="s">
        <v>172</v>
      </c>
      <c r="D225" s="4" t="s">
        <v>173</v>
      </c>
      <c r="E225" s="1" t="s">
        <v>2423</v>
      </c>
      <c r="F225" s="1">
        <v>2.64</v>
      </c>
    </row>
    <row r="226" spans="1:6" ht="15.75" customHeight="1" x14ac:dyDescent="0.2">
      <c r="A226" s="3">
        <v>45490</v>
      </c>
      <c r="B226" s="1">
        <v>-150</v>
      </c>
      <c r="C226" s="4" t="s">
        <v>172</v>
      </c>
      <c r="D226" s="4" t="s">
        <v>173</v>
      </c>
      <c r="E226" s="1" t="s">
        <v>2422</v>
      </c>
      <c r="F226" s="1">
        <v>162.63999999999999</v>
      </c>
    </row>
    <row r="227" spans="1:6" ht="15.75" customHeight="1" x14ac:dyDescent="0.2">
      <c r="A227" s="3">
        <v>45492</v>
      </c>
      <c r="B227" s="1">
        <v>30</v>
      </c>
      <c r="C227" s="4" t="s">
        <v>172</v>
      </c>
      <c r="D227" s="4" t="s">
        <v>173</v>
      </c>
      <c r="E227" s="1" t="s">
        <v>600</v>
      </c>
      <c r="F227" s="1">
        <v>32.64</v>
      </c>
    </row>
    <row r="228" spans="1:6" ht="15.75" customHeight="1" x14ac:dyDescent="0.2">
      <c r="A228" s="3">
        <v>45493</v>
      </c>
      <c r="B228" s="1">
        <v>180</v>
      </c>
      <c r="C228" s="4" t="s">
        <v>172</v>
      </c>
      <c r="D228" s="4" t="s">
        <v>173</v>
      </c>
      <c r="E228" s="1" t="s">
        <v>2438</v>
      </c>
      <c r="F228" s="1">
        <v>212.64</v>
      </c>
    </row>
    <row r="229" spans="1:6" ht="15.75" customHeight="1" x14ac:dyDescent="0.2">
      <c r="A229" s="3">
        <v>45496</v>
      </c>
      <c r="B229" s="1">
        <v>-21.22</v>
      </c>
      <c r="C229" s="4" t="s">
        <v>172</v>
      </c>
      <c r="D229" s="4" t="s">
        <v>173</v>
      </c>
      <c r="E229" s="1" t="s">
        <v>2455</v>
      </c>
      <c r="F229" s="1">
        <v>10.220000000000001</v>
      </c>
    </row>
    <row r="230" spans="1:6" ht="15.75" customHeight="1" x14ac:dyDescent="0.2">
      <c r="A230" s="3">
        <v>45496</v>
      </c>
      <c r="B230" s="1">
        <v>-8.74</v>
      </c>
      <c r="C230" s="4" t="s">
        <v>172</v>
      </c>
      <c r="D230" s="4" t="s">
        <v>173</v>
      </c>
      <c r="E230" s="1" t="s">
        <v>2455</v>
      </c>
      <c r="F230" s="1">
        <v>31.44</v>
      </c>
    </row>
    <row r="231" spans="1:6" ht="15.75" customHeight="1" x14ac:dyDescent="0.2">
      <c r="A231" s="3">
        <v>45496</v>
      </c>
      <c r="B231" s="1">
        <v>-60</v>
      </c>
      <c r="C231" s="4" t="s">
        <v>172</v>
      </c>
      <c r="D231" s="4" t="s">
        <v>173</v>
      </c>
      <c r="E231" s="1" t="s">
        <v>2454</v>
      </c>
      <c r="F231" s="1">
        <v>40.18</v>
      </c>
    </row>
    <row r="232" spans="1:6" ht="15.75" customHeight="1" x14ac:dyDescent="0.2">
      <c r="A232" s="3">
        <v>45496</v>
      </c>
      <c r="B232" s="1">
        <v>-112.46</v>
      </c>
      <c r="C232" s="4" t="s">
        <v>172</v>
      </c>
      <c r="D232" s="4" t="s">
        <v>173</v>
      </c>
      <c r="E232" s="1" t="s">
        <v>2453</v>
      </c>
      <c r="F232" s="1">
        <v>100.18</v>
      </c>
    </row>
    <row r="233" spans="1:6" ht="15.75" customHeight="1" x14ac:dyDescent="0.2">
      <c r="A233" s="3">
        <v>45498</v>
      </c>
      <c r="B233" s="1">
        <v>-5.49</v>
      </c>
      <c r="C233" s="4" t="s">
        <v>172</v>
      </c>
      <c r="D233" s="4" t="s">
        <v>173</v>
      </c>
      <c r="E233" s="1" t="s">
        <v>2466</v>
      </c>
      <c r="F233" s="1">
        <v>4.7300000000000004</v>
      </c>
    </row>
    <row r="234" spans="1:6" ht="15.75" customHeight="1" x14ac:dyDescent="0.2">
      <c r="A234" s="3">
        <v>45499</v>
      </c>
      <c r="B234" s="1">
        <v>20</v>
      </c>
      <c r="C234" s="4" t="s">
        <v>172</v>
      </c>
      <c r="D234" s="4" t="s">
        <v>173</v>
      </c>
      <c r="E234" s="1" t="s">
        <v>600</v>
      </c>
      <c r="F234" s="1">
        <v>24.73</v>
      </c>
    </row>
    <row r="235" spans="1:6" ht="15.75" customHeight="1" x14ac:dyDescent="0.2">
      <c r="A235" s="3">
        <v>45503</v>
      </c>
      <c r="B235" s="1">
        <v>-21.74</v>
      </c>
      <c r="C235" s="4" t="s">
        <v>172</v>
      </c>
      <c r="D235" s="4" t="s">
        <v>173</v>
      </c>
      <c r="E235" s="1" t="s">
        <v>2491</v>
      </c>
      <c r="F235" s="1">
        <v>2.99</v>
      </c>
    </row>
    <row r="236" spans="1:6" ht="15.75" customHeight="1" x14ac:dyDescent="0.2">
      <c r="A236" s="3">
        <v>45509</v>
      </c>
      <c r="B236" s="1">
        <v>10000</v>
      </c>
      <c r="C236" s="4" t="s">
        <v>172</v>
      </c>
      <c r="D236" s="4" t="s">
        <v>173</v>
      </c>
      <c r="E236" s="1" t="s">
        <v>2516</v>
      </c>
      <c r="F236" s="1">
        <v>10002.99</v>
      </c>
    </row>
    <row r="237" spans="1:6" ht="15.75" customHeight="1" x14ac:dyDescent="0.2">
      <c r="A237" s="3">
        <v>45512</v>
      </c>
      <c r="B237" s="1">
        <v>-5000</v>
      </c>
      <c r="C237" s="4" t="s">
        <v>172</v>
      </c>
      <c r="D237" s="4" t="s">
        <v>173</v>
      </c>
      <c r="E237" s="1" t="s">
        <v>2541</v>
      </c>
      <c r="F237" s="1">
        <v>5002.99</v>
      </c>
    </row>
    <row r="238" spans="1:6" ht="15.75" customHeight="1" x14ac:dyDescent="0.2">
      <c r="A238" s="3">
        <v>45517</v>
      </c>
      <c r="B238" s="1">
        <v>-4980</v>
      </c>
      <c r="C238" s="4" t="s">
        <v>172</v>
      </c>
      <c r="D238" s="4" t="s">
        <v>173</v>
      </c>
      <c r="E238" s="1" t="s">
        <v>1006</v>
      </c>
      <c r="F238" s="1">
        <v>1.25</v>
      </c>
    </row>
    <row r="239" spans="1:6" ht="15.75" customHeight="1" x14ac:dyDescent="0.2">
      <c r="A239" s="3">
        <v>45517</v>
      </c>
      <c r="B239" s="1">
        <v>-21.74</v>
      </c>
      <c r="C239" s="4" t="s">
        <v>172</v>
      </c>
      <c r="D239" s="4" t="s">
        <v>173</v>
      </c>
      <c r="E239" s="1" t="s">
        <v>2556</v>
      </c>
      <c r="F239" s="1">
        <v>4981.25</v>
      </c>
    </row>
    <row r="240" spans="1:6" ht="15.75" customHeight="1" x14ac:dyDescent="0.2">
      <c r="A240" s="3">
        <v>45518</v>
      </c>
      <c r="B240" s="1">
        <v>5419.44</v>
      </c>
      <c r="C240" s="4" t="s">
        <v>172</v>
      </c>
      <c r="D240" s="4" t="s">
        <v>173</v>
      </c>
      <c r="E240" s="1" t="s">
        <v>253</v>
      </c>
      <c r="F240" s="1">
        <v>5420.69</v>
      </c>
    </row>
    <row r="241" spans="1:6" ht="15.75" customHeight="1" x14ac:dyDescent="0.2">
      <c r="A241" s="3">
        <v>45519</v>
      </c>
      <c r="B241" s="1">
        <v>-5000</v>
      </c>
      <c r="C241" s="4" t="s">
        <v>172</v>
      </c>
      <c r="D241" s="4" t="s">
        <v>173</v>
      </c>
      <c r="E241" s="1" t="s">
        <v>825</v>
      </c>
      <c r="F241" s="1">
        <v>420.69</v>
      </c>
    </row>
    <row r="242" spans="1:6" ht="15.75" customHeight="1" x14ac:dyDescent="0.2">
      <c r="A242" s="3">
        <v>45521</v>
      </c>
      <c r="B242" s="1">
        <v>-150</v>
      </c>
      <c r="C242" s="4" t="s">
        <v>172</v>
      </c>
      <c r="D242" s="4" t="s">
        <v>173</v>
      </c>
      <c r="E242" s="1" t="s">
        <v>2572</v>
      </c>
      <c r="F242" s="1">
        <v>270.69</v>
      </c>
    </row>
    <row r="243" spans="1:6" ht="15.75" customHeight="1" x14ac:dyDescent="0.2">
      <c r="A243" s="3">
        <v>45522</v>
      </c>
      <c r="B243" s="1">
        <v>-50</v>
      </c>
      <c r="C243" s="4" t="s">
        <v>172</v>
      </c>
      <c r="D243" s="4" t="s">
        <v>173</v>
      </c>
      <c r="E243" s="1" t="s">
        <v>1006</v>
      </c>
      <c r="F243" s="1">
        <v>220.69</v>
      </c>
    </row>
    <row r="244" spans="1:6" ht="15.75" customHeight="1" x14ac:dyDescent="0.2">
      <c r="A244" s="3">
        <v>45522</v>
      </c>
      <c r="B244" s="1">
        <v>-300</v>
      </c>
      <c r="C244" s="4" t="s">
        <v>172</v>
      </c>
      <c r="D244" s="4" t="s">
        <v>173</v>
      </c>
      <c r="E244" s="1" t="s">
        <v>2573</v>
      </c>
      <c r="F244" s="1">
        <v>270.69</v>
      </c>
    </row>
    <row r="245" spans="1:6" ht="15.75" customHeight="1" x14ac:dyDescent="0.2">
      <c r="A245" s="3">
        <v>45522</v>
      </c>
      <c r="B245" s="1">
        <v>300</v>
      </c>
      <c r="C245" s="4" t="s">
        <v>172</v>
      </c>
      <c r="D245" s="4" t="s">
        <v>173</v>
      </c>
      <c r="E245" s="1" t="s">
        <v>2574</v>
      </c>
      <c r="F245" s="1">
        <v>570.69000000000005</v>
      </c>
    </row>
    <row r="246" spans="1:6" ht="15.75" customHeight="1" x14ac:dyDescent="0.2">
      <c r="A246" s="3">
        <v>45524</v>
      </c>
      <c r="B246" s="1">
        <v>200</v>
      </c>
      <c r="C246" s="4" t="s">
        <v>172</v>
      </c>
      <c r="D246" s="4" t="s">
        <v>173</v>
      </c>
      <c r="E246" s="1" t="s">
        <v>2598</v>
      </c>
      <c r="F246" s="1">
        <v>201.98</v>
      </c>
    </row>
    <row r="247" spans="1:6" ht="15.75" customHeight="1" x14ac:dyDescent="0.2">
      <c r="A247" s="3">
        <v>45524</v>
      </c>
      <c r="B247" s="1">
        <v>-49.75</v>
      </c>
      <c r="C247" s="4" t="s">
        <v>172</v>
      </c>
      <c r="D247" s="4" t="s">
        <v>173</v>
      </c>
      <c r="E247" s="1" t="s">
        <v>2600</v>
      </c>
      <c r="F247" s="1">
        <v>1.98</v>
      </c>
    </row>
    <row r="248" spans="1:6" ht="15.75" customHeight="1" x14ac:dyDescent="0.2">
      <c r="A248" s="3">
        <v>45524</v>
      </c>
      <c r="B248" s="1">
        <v>-21.74</v>
      </c>
      <c r="C248" s="4" t="s">
        <v>172</v>
      </c>
      <c r="D248" s="4" t="s">
        <v>173</v>
      </c>
      <c r="E248" s="1" t="s">
        <v>2599</v>
      </c>
      <c r="F248" s="1">
        <v>51.73</v>
      </c>
    </row>
    <row r="249" spans="1:6" ht="15.75" customHeight="1" x14ac:dyDescent="0.2">
      <c r="A249" s="3">
        <v>45524</v>
      </c>
      <c r="B249" s="1">
        <v>-28.71</v>
      </c>
      <c r="C249" s="4" t="s">
        <v>172</v>
      </c>
      <c r="D249" s="4" t="s">
        <v>173</v>
      </c>
      <c r="E249" s="1" t="s">
        <v>2599</v>
      </c>
      <c r="F249" s="1">
        <v>73.47</v>
      </c>
    </row>
    <row r="250" spans="1:6" ht="15.75" customHeight="1" x14ac:dyDescent="0.2">
      <c r="A250" s="3">
        <v>45524</v>
      </c>
      <c r="B250" s="1">
        <v>-25.55</v>
      </c>
      <c r="C250" s="4" t="s">
        <v>172</v>
      </c>
      <c r="D250" s="4" t="s">
        <v>173</v>
      </c>
      <c r="E250" s="1" t="s">
        <v>2599</v>
      </c>
      <c r="F250" s="1">
        <v>102.18</v>
      </c>
    </row>
    <row r="251" spans="1:6" ht="15.75" customHeight="1" x14ac:dyDescent="0.2">
      <c r="A251" s="3">
        <v>45524</v>
      </c>
      <c r="B251" s="1">
        <v>-29.24</v>
      </c>
      <c r="C251" s="4" t="s">
        <v>172</v>
      </c>
      <c r="D251" s="4" t="s">
        <v>173</v>
      </c>
      <c r="E251" s="1" t="s">
        <v>2599</v>
      </c>
      <c r="F251" s="1">
        <v>127.73</v>
      </c>
    </row>
    <row r="252" spans="1:6" ht="15.75" customHeight="1" x14ac:dyDescent="0.2">
      <c r="A252" s="3">
        <v>45524</v>
      </c>
      <c r="B252" s="1">
        <v>-29.24</v>
      </c>
      <c r="C252" s="4" t="s">
        <v>172</v>
      </c>
      <c r="D252" s="4" t="s">
        <v>173</v>
      </c>
      <c r="E252" s="1" t="s">
        <v>2599</v>
      </c>
      <c r="F252" s="1">
        <v>156.97</v>
      </c>
    </row>
    <row r="253" spans="1:6" ht="15.75" customHeight="1" x14ac:dyDescent="0.2">
      <c r="A253" s="3">
        <v>45524</v>
      </c>
      <c r="B253" s="1">
        <v>-34.479999999999997</v>
      </c>
      <c r="C253" s="4" t="s">
        <v>172</v>
      </c>
      <c r="D253" s="4" t="s">
        <v>173</v>
      </c>
      <c r="E253" s="1" t="s">
        <v>2599</v>
      </c>
      <c r="F253" s="1">
        <v>186.21</v>
      </c>
    </row>
    <row r="254" spans="1:6" ht="15.75" customHeight="1" x14ac:dyDescent="0.2">
      <c r="A254" s="3">
        <v>45526</v>
      </c>
      <c r="B254" s="1">
        <v>-80</v>
      </c>
      <c r="C254" s="4" t="s">
        <v>172</v>
      </c>
      <c r="D254" s="4" t="s">
        <v>173</v>
      </c>
      <c r="E254" s="1" t="s">
        <v>2608</v>
      </c>
      <c r="F254" s="1">
        <v>121.98</v>
      </c>
    </row>
    <row r="255" spans="1:6" ht="15.75" customHeight="1" x14ac:dyDescent="0.2">
      <c r="A255" s="3">
        <v>45527</v>
      </c>
      <c r="B255" s="1">
        <v>-112.46</v>
      </c>
      <c r="C255" s="4" t="s">
        <v>172</v>
      </c>
      <c r="D255" s="4" t="s">
        <v>173</v>
      </c>
      <c r="E255" s="1" t="s">
        <v>2614</v>
      </c>
      <c r="F255" s="1">
        <v>9.52</v>
      </c>
    </row>
    <row r="256" spans="1:6" ht="15.75" customHeight="1" x14ac:dyDescent="0.2">
      <c r="A256" s="3">
        <v>45530</v>
      </c>
      <c r="B256" s="1">
        <v>30</v>
      </c>
      <c r="C256" s="4" t="s">
        <v>172</v>
      </c>
      <c r="D256" s="4" t="s">
        <v>173</v>
      </c>
      <c r="E256" s="1" t="s">
        <v>1131</v>
      </c>
      <c r="F256" s="1">
        <v>39.520000000000003</v>
      </c>
    </row>
    <row r="257" spans="1:6" ht="15.75" customHeight="1" x14ac:dyDescent="0.2">
      <c r="A257" s="3">
        <v>45530</v>
      </c>
      <c r="B257" s="1">
        <v>-2500</v>
      </c>
      <c r="C257" s="4" t="s">
        <v>172</v>
      </c>
      <c r="D257" s="4" t="s">
        <v>173</v>
      </c>
      <c r="E257" s="1" t="s">
        <v>2624</v>
      </c>
      <c r="F257" s="1">
        <v>9.52</v>
      </c>
    </row>
    <row r="258" spans="1:6" ht="15.75" customHeight="1" x14ac:dyDescent="0.2">
      <c r="A258" s="3">
        <v>45530</v>
      </c>
      <c r="B258" s="1">
        <v>2500</v>
      </c>
      <c r="C258" s="4" t="s">
        <v>172</v>
      </c>
      <c r="D258" s="4" t="s">
        <v>173</v>
      </c>
      <c r="E258" s="1" t="s">
        <v>2625</v>
      </c>
      <c r="F258" s="1">
        <v>2509.52</v>
      </c>
    </row>
    <row r="259" spans="1:6" ht="15.75" customHeight="1" x14ac:dyDescent="0.2">
      <c r="A259" s="3">
        <v>45532</v>
      </c>
      <c r="B259" s="1">
        <v>-100</v>
      </c>
      <c r="C259" s="4" t="s">
        <v>172</v>
      </c>
      <c r="D259" s="4" t="s">
        <v>173</v>
      </c>
      <c r="E259" s="1" t="s">
        <v>2631</v>
      </c>
      <c r="F259" s="1">
        <v>13.97</v>
      </c>
    </row>
    <row r="260" spans="1:6" ht="15.75" customHeight="1" x14ac:dyDescent="0.2">
      <c r="A260" s="3">
        <v>45532</v>
      </c>
      <c r="B260" s="1">
        <v>100</v>
      </c>
      <c r="C260" s="4" t="s">
        <v>172</v>
      </c>
      <c r="D260" s="4" t="s">
        <v>173</v>
      </c>
      <c r="E260" s="1" t="s">
        <v>1131</v>
      </c>
      <c r="F260" s="1">
        <v>113.97</v>
      </c>
    </row>
    <row r="261" spans="1:6" ht="15.75" customHeight="1" x14ac:dyDescent="0.2">
      <c r="A261" s="3">
        <v>45532</v>
      </c>
      <c r="B261" s="1">
        <v>-25.55</v>
      </c>
      <c r="C261" s="4" t="s">
        <v>172</v>
      </c>
      <c r="D261" s="4" t="s">
        <v>173</v>
      </c>
      <c r="E261" s="1" t="s">
        <v>2632</v>
      </c>
      <c r="F261" s="1">
        <v>13.97</v>
      </c>
    </row>
    <row r="262" spans="1:6" ht="15.75" customHeight="1" x14ac:dyDescent="0.2">
      <c r="A262" s="3">
        <v>45533</v>
      </c>
      <c r="B262" s="1">
        <v>2500</v>
      </c>
      <c r="C262" s="4" t="s">
        <v>172</v>
      </c>
      <c r="D262" s="4" t="s">
        <v>173</v>
      </c>
      <c r="E262" s="1" t="s">
        <v>2633</v>
      </c>
      <c r="F262" s="1">
        <v>2513.9699999999998</v>
      </c>
    </row>
    <row r="263" spans="1:6" ht="15.75" customHeight="1" x14ac:dyDescent="0.2">
      <c r="A263" s="3">
        <v>45536</v>
      </c>
      <c r="B263" s="1">
        <v>-2500</v>
      </c>
      <c r="C263" s="4" t="s">
        <v>172</v>
      </c>
      <c r="D263" s="4" t="s">
        <v>173</v>
      </c>
      <c r="E263" s="1" t="s">
        <v>1006</v>
      </c>
      <c r="F263" s="1">
        <v>13.97</v>
      </c>
    </row>
    <row r="264" spans="1:6" ht="15.75" customHeight="1" x14ac:dyDescent="0.2">
      <c r="A264" s="3">
        <v>45538</v>
      </c>
      <c r="B264" s="1">
        <v>5.15</v>
      </c>
      <c r="C264" s="4" t="s">
        <v>172</v>
      </c>
      <c r="D264" s="4" t="s">
        <v>173</v>
      </c>
      <c r="E264" s="1" t="s">
        <v>1131</v>
      </c>
      <c r="F264" s="1">
        <v>44.12</v>
      </c>
    </row>
    <row r="265" spans="1:6" ht="15.75" customHeight="1" x14ac:dyDescent="0.2">
      <c r="A265" s="3">
        <v>45538</v>
      </c>
      <c r="B265" s="1">
        <v>25</v>
      </c>
      <c r="C265" s="4" t="s">
        <v>172</v>
      </c>
      <c r="D265" s="4" t="s">
        <v>173</v>
      </c>
      <c r="E265" s="1" t="s">
        <v>600</v>
      </c>
      <c r="F265" s="1">
        <v>38.97</v>
      </c>
    </row>
    <row r="266" spans="1:6" ht="15.75" customHeight="1" x14ac:dyDescent="0.2">
      <c r="A266" s="3">
        <v>45539</v>
      </c>
      <c r="B266" s="1">
        <v>4164.26</v>
      </c>
      <c r="C266" s="4" t="s">
        <v>172</v>
      </c>
      <c r="D266" s="4" t="s">
        <v>173</v>
      </c>
      <c r="E266" s="1" t="s">
        <v>2656</v>
      </c>
      <c r="F266" s="1">
        <v>4208.38</v>
      </c>
    </row>
    <row r="267" spans="1:6" ht="15.75" customHeight="1" x14ac:dyDescent="0.2">
      <c r="A267" s="3">
        <v>45540</v>
      </c>
      <c r="B267" s="1">
        <v>-10000</v>
      </c>
      <c r="C267" s="4" t="s">
        <v>172</v>
      </c>
      <c r="D267" s="4" t="s">
        <v>173</v>
      </c>
      <c r="E267" s="1" t="s">
        <v>1006</v>
      </c>
      <c r="F267" s="1">
        <v>67.72</v>
      </c>
    </row>
    <row r="268" spans="1:6" ht="15.75" customHeight="1" x14ac:dyDescent="0.2">
      <c r="A268" s="3">
        <v>45540</v>
      </c>
      <c r="B268" s="1">
        <v>10000</v>
      </c>
      <c r="C268" s="4" t="s">
        <v>172</v>
      </c>
      <c r="D268" s="4" t="s">
        <v>173</v>
      </c>
      <c r="E268" s="1" t="s">
        <v>2659</v>
      </c>
      <c r="F268" s="1">
        <v>10067.719999999999</v>
      </c>
    </row>
    <row r="269" spans="1:6" ht="15.75" customHeight="1" x14ac:dyDescent="0.2">
      <c r="A269" s="3">
        <v>45540</v>
      </c>
      <c r="B269" s="1">
        <v>-100</v>
      </c>
      <c r="C269" s="4" t="s">
        <v>172</v>
      </c>
      <c r="D269" s="4" t="s">
        <v>173</v>
      </c>
      <c r="E269" s="1" t="s">
        <v>1006</v>
      </c>
      <c r="F269" s="1">
        <v>67.72</v>
      </c>
    </row>
    <row r="270" spans="1:6" ht="15.75" customHeight="1" x14ac:dyDescent="0.2">
      <c r="A270" s="3">
        <v>45540</v>
      </c>
      <c r="B270" s="1">
        <v>-4000</v>
      </c>
      <c r="C270" s="4" t="s">
        <v>172</v>
      </c>
      <c r="D270" s="4" t="s">
        <v>173</v>
      </c>
      <c r="E270" s="1" t="s">
        <v>1006</v>
      </c>
      <c r="F270" s="1">
        <v>167.72</v>
      </c>
    </row>
    <row r="271" spans="1:6" ht="15.75" customHeight="1" x14ac:dyDescent="0.2">
      <c r="A271" s="3">
        <v>45540</v>
      </c>
      <c r="B271" s="1">
        <v>-21.75</v>
      </c>
      <c r="C271" s="4" t="s">
        <v>172</v>
      </c>
      <c r="D271" s="4" t="s">
        <v>173</v>
      </c>
      <c r="E271" s="1" t="s">
        <v>2660</v>
      </c>
      <c r="F271" s="1">
        <v>4167.72</v>
      </c>
    </row>
    <row r="272" spans="1:6" ht="15.75" customHeight="1" x14ac:dyDescent="0.2">
      <c r="A272" s="3">
        <v>45540</v>
      </c>
      <c r="B272" s="1">
        <v>-18.91</v>
      </c>
      <c r="C272" s="4" t="s">
        <v>172</v>
      </c>
      <c r="D272" s="4" t="s">
        <v>173</v>
      </c>
      <c r="E272" s="1" t="s">
        <v>2660</v>
      </c>
      <c r="F272" s="1">
        <v>4189.47</v>
      </c>
    </row>
    <row r="273" spans="1:6" ht="15.75" customHeight="1" x14ac:dyDescent="0.2">
      <c r="A273" s="3">
        <v>45541</v>
      </c>
      <c r="B273" s="1">
        <v>-500</v>
      </c>
      <c r="C273" s="4" t="s">
        <v>172</v>
      </c>
      <c r="D273" s="4" t="s">
        <v>173</v>
      </c>
      <c r="E273" s="1" t="s">
        <v>2666</v>
      </c>
      <c r="F273" s="1">
        <v>67.72</v>
      </c>
    </row>
    <row r="274" spans="1:6" ht="15.75" customHeight="1" x14ac:dyDescent="0.2">
      <c r="A274" s="3">
        <v>45541</v>
      </c>
      <c r="B274" s="1">
        <v>500</v>
      </c>
      <c r="C274" s="4" t="s">
        <v>172</v>
      </c>
      <c r="D274" s="4" t="s">
        <v>173</v>
      </c>
      <c r="E274" s="1" t="s">
        <v>1131</v>
      </c>
      <c r="F274" s="1">
        <v>567.72</v>
      </c>
    </row>
    <row r="275" spans="1:6" ht="15.75" customHeight="1" x14ac:dyDescent="0.2">
      <c r="A275" s="3">
        <v>45543</v>
      </c>
      <c r="B275" s="1">
        <v>200</v>
      </c>
      <c r="C275" s="4" t="s">
        <v>172</v>
      </c>
      <c r="D275" s="4" t="s">
        <v>173</v>
      </c>
      <c r="E275" s="1" t="s">
        <v>1131</v>
      </c>
      <c r="F275" s="1">
        <v>237.72</v>
      </c>
    </row>
    <row r="276" spans="1:6" ht="15.75" customHeight="1" x14ac:dyDescent="0.2">
      <c r="A276" s="3">
        <v>45543</v>
      </c>
      <c r="B276" s="1">
        <v>-30</v>
      </c>
      <c r="C276" s="4" t="s">
        <v>172</v>
      </c>
      <c r="D276" s="4" t="s">
        <v>173</v>
      </c>
      <c r="E276" s="1" t="s">
        <v>2673</v>
      </c>
      <c r="F276" s="1">
        <v>37.72</v>
      </c>
    </row>
    <row r="277" spans="1:6" ht="15.75" customHeight="1" x14ac:dyDescent="0.2">
      <c r="A277" s="3">
        <v>45544</v>
      </c>
      <c r="B277" s="1">
        <v>-1000</v>
      </c>
      <c r="C277" s="4" t="s">
        <v>172</v>
      </c>
      <c r="D277" s="4" t="s">
        <v>173</v>
      </c>
      <c r="E277" s="1" t="s">
        <v>2674</v>
      </c>
      <c r="F277" s="1">
        <v>37.72</v>
      </c>
    </row>
    <row r="278" spans="1:6" ht="15.75" customHeight="1" x14ac:dyDescent="0.2">
      <c r="A278" s="3">
        <v>45544</v>
      </c>
      <c r="B278" s="1">
        <v>800</v>
      </c>
      <c r="C278" s="4" t="s">
        <v>172</v>
      </c>
      <c r="D278" s="4" t="s">
        <v>173</v>
      </c>
      <c r="E278" s="1" t="s">
        <v>1131</v>
      </c>
      <c r="F278" s="1">
        <v>1037.72</v>
      </c>
    </row>
    <row r="279" spans="1:6" ht="15.75" customHeight="1" x14ac:dyDescent="0.2">
      <c r="A279" s="3">
        <v>45545</v>
      </c>
      <c r="B279" s="1">
        <v>-19.55</v>
      </c>
      <c r="C279" s="4" t="s">
        <v>172</v>
      </c>
      <c r="D279" s="4" t="s">
        <v>173</v>
      </c>
      <c r="E279" s="1" t="s">
        <v>2692</v>
      </c>
      <c r="F279" s="1">
        <v>18.170000000000002</v>
      </c>
    </row>
    <row r="280" spans="1:6" ht="15.75" customHeight="1" x14ac:dyDescent="0.2">
      <c r="A280" s="3">
        <v>45546</v>
      </c>
      <c r="B280" s="1">
        <v>-2000</v>
      </c>
      <c r="C280" s="4" t="s">
        <v>172</v>
      </c>
      <c r="D280" s="4" t="s">
        <v>173</v>
      </c>
      <c r="E280" s="1" t="s">
        <v>2674</v>
      </c>
      <c r="F280" s="1">
        <v>18.170000000000002</v>
      </c>
    </row>
    <row r="281" spans="1:6" ht="15.75" customHeight="1" x14ac:dyDescent="0.2">
      <c r="A281" s="3">
        <v>45546</v>
      </c>
      <c r="B281" s="1">
        <v>2000</v>
      </c>
      <c r="C281" s="4" t="s">
        <v>172</v>
      </c>
      <c r="D281" s="4" t="s">
        <v>173</v>
      </c>
      <c r="E281" s="1" t="s">
        <v>1131</v>
      </c>
      <c r="F281" s="1">
        <v>2018.17</v>
      </c>
    </row>
    <row r="282" spans="1:6" ht="15.75" customHeight="1" x14ac:dyDescent="0.2">
      <c r="A282" s="3">
        <v>45547</v>
      </c>
      <c r="B282" s="1">
        <v>-5000</v>
      </c>
      <c r="C282" s="4" t="s">
        <v>172</v>
      </c>
      <c r="D282" s="4" t="s">
        <v>173</v>
      </c>
      <c r="E282" s="1" t="s">
        <v>2700</v>
      </c>
      <c r="F282" s="1">
        <v>437.61</v>
      </c>
    </row>
    <row r="283" spans="1:6" ht="15.75" customHeight="1" x14ac:dyDescent="0.2">
      <c r="A283" s="3">
        <v>45547</v>
      </c>
      <c r="B283" s="1">
        <v>5419.44</v>
      </c>
      <c r="C283" s="4" t="s">
        <v>172</v>
      </c>
      <c r="D283" s="4" t="s">
        <v>173</v>
      </c>
      <c r="E283" s="1" t="s">
        <v>253</v>
      </c>
      <c r="F283" s="1">
        <v>5437.61</v>
      </c>
    </row>
    <row r="284" spans="1:6" ht="15.75" customHeight="1" x14ac:dyDescent="0.2">
      <c r="A284" s="3">
        <v>45549</v>
      </c>
      <c r="B284" s="1">
        <v>150</v>
      </c>
      <c r="C284" s="4" t="s">
        <v>172</v>
      </c>
      <c r="D284" s="4" t="s">
        <v>173</v>
      </c>
      <c r="E284" s="1" t="s">
        <v>2598</v>
      </c>
      <c r="F284" s="1">
        <v>465.33</v>
      </c>
    </row>
    <row r="285" spans="1:6" ht="15.75" customHeight="1" x14ac:dyDescent="0.2">
      <c r="A285" s="3">
        <v>45549</v>
      </c>
      <c r="B285" s="1">
        <v>-56.23</v>
      </c>
      <c r="C285" s="4" t="s">
        <v>172</v>
      </c>
      <c r="D285" s="4" t="s">
        <v>173</v>
      </c>
      <c r="E285" s="1" t="s">
        <v>2705</v>
      </c>
      <c r="F285" s="1">
        <v>315.33</v>
      </c>
    </row>
    <row r="286" spans="1:6" ht="15.75" customHeight="1" x14ac:dyDescent="0.2">
      <c r="A286" s="3">
        <v>45549</v>
      </c>
      <c r="B286" s="1">
        <v>-40.49</v>
      </c>
      <c r="C286" s="4" t="s">
        <v>172</v>
      </c>
      <c r="D286" s="4" t="s">
        <v>173</v>
      </c>
      <c r="E286" s="1" t="s">
        <v>2705</v>
      </c>
      <c r="F286" s="1">
        <v>371.56</v>
      </c>
    </row>
    <row r="287" spans="1:6" ht="15.75" customHeight="1" x14ac:dyDescent="0.2">
      <c r="A287" s="3">
        <v>45549</v>
      </c>
      <c r="B287" s="1">
        <v>-25.56</v>
      </c>
      <c r="C287" s="4" t="s">
        <v>172</v>
      </c>
      <c r="D287" s="4" t="s">
        <v>173</v>
      </c>
      <c r="E287" s="1" t="s">
        <v>2705</v>
      </c>
      <c r="F287" s="1">
        <v>412.05</v>
      </c>
    </row>
    <row r="288" spans="1:6" ht="15.75" customHeight="1" x14ac:dyDescent="0.2">
      <c r="A288" s="3">
        <v>45550</v>
      </c>
      <c r="B288" s="1">
        <v>-2000</v>
      </c>
      <c r="C288" s="4" t="s">
        <v>172</v>
      </c>
      <c r="D288" s="4" t="s">
        <v>173</v>
      </c>
      <c r="E288" s="1" t="s">
        <v>2674</v>
      </c>
      <c r="F288" s="1">
        <v>4965.33</v>
      </c>
    </row>
    <row r="289" spans="1:6" ht="15.75" customHeight="1" x14ac:dyDescent="0.2">
      <c r="A289" s="3">
        <v>45550</v>
      </c>
      <c r="B289" s="1">
        <v>6500</v>
      </c>
      <c r="C289" s="4" t="s">
        <v>172</v>
      </c>
      <c r="D289" s="4" t="s">
        <v>173</v>
      </c>
      <c r="E289" s="1" t="s">
        <v>1131</v>
      </c>
      <c r="F289" s="1">
        <v>6965.33</v>
      </c>
    </row>
    <row r="290" spans="1:6" ht="15.75" customHeight="1" x14ac:dyDescent="0.2">
      <c r="A290" s="3">
        <v>45551</v>
      </c>
      <c r="B290" s="1">
        <v>-2000</v>
      </c>
      <c r="C290" s="4" t="s">
        <v>172</v>
      </c>
      <c r="D290" s="4" t="s">
        <v>173</v>
      </c>
      <c r="E290" s="1" t="s">
        <v>2706</v>
      </c>
      <c r="F290" s="1">
        <v>2965.33</v>
      </c>
    </row>
    <row r="291" spans="1:6" ht="15.75" customHeight="1" x14ac:dyDescent="0.2">
      <c r="A291" s="3">
        <v>45552</v>
      </c>
      <c r="B291" s="1">
        <v>-150</v>
      </c>
      <c r="C291" s="4" t="s">
        <v>172</v>
      </c>
      <c r="D291" s="4" t="s">
        <v>173</v>
      </c>
      <c r="E291" s="1" t="s">
        <v>2720</v>
      </c>
      <c r="F291" s="1">
        <v>2792.84</v>
      </c>
    </row>
    <row r="292" spans="1:6" ht="15.75" customHeight="1" x14ac:dyDescent="0.2">
      <c r="A292" s="3">
        <v>45552</v>
      </c>
      <c r="B292" s="1">
        <v>-22.49</v>
      </c>
      <c r="C292" s="4" t="s">
        <v>172</v>
      </c>
      <c r="D292" s="4" t="s">
        <v>173</v>
      </c>
      <c r="E292" s="1" t="s">
        <v>2721</v>
      </c>
      <c r="F292" s="1">
        <v>2942.84</v>
      </c>
    </row>
    <row r="293" spans="1:6" ht="15.75" customHeight="1" x14ac:dyDescent="0.2">
      <c r="A293" s="3">
        <v>45553</v>
      </c>
      <c r="B293" s="1">
        <v>-2000</v>
      </c>
      <c r="C293" s="4" t="s">
        <v>172</v>
      </c>
      <c r="D293" s="4" t="s">
        <v>173</v>
      </c>
      <c r="E293" s="1" t="s">
        <v>2706</v>
      </c>
      <c r="F293" s="1">
        <v>792.84</v>
      </c>
    </row>
    <row r="294" spans="1:6" ht="15.75" customHeight="1" x14ac:dyDescent="0.2">
      <c r="A294" s="3">
        <v>45554</v>
      </c>
      <c r="B294" s="1">
        <v>-500</v>
      </c>
      <c r="C294" s="4" t="s">
        <v>172</v>
      </c>
      <c r="D294" s="4" t="s">
        <v>173</v>
      </c>
      <c r="E294" s="1" t="s">
        <v>2734</v>
      </c>
      <c r="F294" s="1">
        <v>292.83999999999997</v>
      </c>
    </row>
    <row r="295" spans="1:6" ht="15.75" customHeight="1" x14ac:dyDescent="0.2">
      <c r="A295" s="3">
        <v>45556</v>
      </c>
      <c r="B295" s="1">
        <v>120</v>
      </c>
      <c r="C295" s="4" t="s">
        <v>172</v>
      </c>
      <c r="D295" s="4" t="s">
        <v>173</v>
      </c>
      <c r="E295" s="1" t="s">
        <v>2598</v>
      </c>
      <c r="F295" s="1">
        <v>365.22</v>
      </c>
    </row>
    <row r="296" spans="1:6" ht="15.75" customHeight="1" x14ac:dyDescent="0.2">
      <c r="A296" s="3">
        <v>45556</v>
      </c>
      <c r="B296" s="1">
        <v>-18.91</v>
      </c>
      <c r="C296" s="4" t="s">
        <v>172</v>
      </c>
      <c r="D296" s="4" t="s">
        <v>173</v>
      </c>
      <c r="E296" s="1" t="s">
        <v>2743</v>
      </c>
      <c r="F296" s="1">
        <v>245.22</v>
      </c>
    </row>
    <row r="297" spans="1:6" ht="15.75" customHeight="1" x14ac:dyDescent="0.2">
      <c r="A297" s="3">
        <v>45556</v>
      </c>
      <c r="B297" s="1">
        <v>-28.71</v>
      </c>
      <c r="C297" s="4" t="s">
        <v>172</v>
      </c>
      <c r="D297" s="4" t="s">
        <v>173</v>
      </c>
      <c r="E297" s="1" t="s">
        <v>2743</v>
      </c>
      <c r="F297" s="1">
        <v>264.13</v>
      </c>
    </row>
    <row r="298" spans="1:6" ht="15.75" customHeight="1" x14ac:dyDescent="0.2">
      <c r="A298" s="3">
        <v>45558</v>
      </c>
      <c r="B298" s="1">
        <v>-140</v>
      </c>
      <c r="C298" s="4" t="s">
        <v>172</v>
      </c>
      <c r="D298" s="4" t="s">
        <v>173</v>
      </c>
      <c r="E298" s="1" t="s">
        <v>2744</v>
      </c>
      <c r="F298" s="1">
        <v>225.22</v>
      </c>
    </row>
    <row r="299" spans="1:6" ht="15.75" customHeight="1" x14ac:dyDescent="0.2">
      <c r="A299" s="3">
        <v>45559</v>
      </c>
      <c r="B299" s="1">
        <v>-112.46</v>
      </c>
      <c r="C299" s="4" t="s">
        <v>172</v>
      </c>
      <c r="D299" s="4" t="s">
        <v>173</v>
      </c>
      <c r="E299" s="1" t="s">
        <v>2799</v>
      </c>
      <c r="F299" s="1">
        <v>112.76</v>
      </c>
    </row>
    <row r="300" spans="1:6" ht="15.75" customHeight="1" x14ac:dyDescent="0.2">
      <c r="A300" s="3">
        <v>45561</v>
      </c>
      <c r="B300" s="1">
        <v>-100</v>
      </c>
      <c r="C300" s="4" t="s">
        <v>172</v>
      </c>
      <c r="D300" s="4" t="s">
        <v>173</v>
      </c>
      <c r="E300" s="1" t="s">
        <v>2818</v>
      </c>
      <c r="F300" s="1">
        <v>39.76</v>
      </c>
    </row>
    <row r="301" spans="1:6" ht="15.75" customHeight="1" x14ac:dyDescent="0.2">
      <c r="A301" s="3">
        <v>45561</v>
      </c>
      <c r="B301" s="1">
        <v>27</v>
      </c>
      <c r="C301" s="4" t="s">
        <v>172</v>
      </c>
      <c r="D301" s="4" t="s">
        <v>173</v>
      </c>
      <c r="E301" s="1" t="s">
        <v>2819</v>
      </c>
      <c r="F301" s="1">
        <v>139.76</v>
      </c>
    </row>
    <row r="302" spans="1:6" ht="15.75" customHeight="1" x14ac:dyDescent="0.2">
      <c r="A302" s="3">
        <v>45563</v>
      </c>
      <c r="B302" s="1">
        <v>-29.24</v>
      </c>
      <c r="C302" s="4" t="s">
        <v>172</v>
      </c>
      <c r="D302" s="4" t="s">
        <v>173</v>
      </c>
      <c r="E302" s="1" t="s">
        <v>2832</v>
      </c>
      <c r="F302" s="1">
        <v>10.52</v>
      </c>
    </row>
    <row r="303" spans="1:6" ht="15.75" customHeight="1" x14ac:dyDescent="0.2">
      <c r="A303" s="3">
        <v>45564</v>
      </c>
      <c r="B303" s="1">
        <v>50</v>
      </c>
      <c r="C303" s="4" t="s">
        <v>172</v>
      </c>
      <c r="D303" s="4" t="s">
        <v>173</v>
      </c>
      <c r="E303" s="1" t="s">
        <v>600</v>
      </c>
      <c r="F303" s="1">
        <v>60.52</v>
      </c>
    </row>
    <row r="304" spans="1:6" ht="15.75" customHeight="1" x14ac:dyDescent="0.2">
      <c r="A304" s="3">
        <v>45566</v>
      </c>
      <c r="B304" s="1">
        <v>-56.23</v>
      </c>
      <c r="C304" s="4" t="s">
        <v>172</v>
      </c>
      <c r="D304" s="4" t="s">
        <v>173</v>
      </c>
      <c r="E304" s="1" t="s">
        <v>2851</v>
      </c>
      <c r="F304" s="1">
        <v>4.29</v>
      </c>
    </row>
    <row r="305" spans="1:6" ht="15.75" customHeight="1" x14ac:dyDescent="0.2">
      <c r="A305" s="3">
        <v>45567</v>
      </c>
      <c r="B305" s="1">
        <v>-50</v>
      </c>
      <c r="C305" s="4" t="s">
        <v>172</v>
      </c>
      <c r="D305" s="4" t="s">
        <v>173</v>
      </c>
      <c r="E305" s="1" t="s">
        <v>2855</v>
      </c>
      <c r="F305" s="1">
        <v>9954.2900000000009</v>
      </c>
    </row>
    <row r="306" spans="1:6" ht="15.75" customHeight="1" x14ac:dyDescent="0.2">
      <c r="A306" s="3">
        <v>45567</v>
      </c>
      <c r="B306" s="1">
        <v>10000</v>
      </c>
      <c r="C306" s="4" t="s">
        <v>172</v>
      </c>
      <c r="D306" s="4" t="s">
        <v>173</v>
      </c>
      <c r="E306" s="1" t="s">
        <v>2856</v>
      </c>
      <c r="F306" s="1">
        <v>10004.290000000001</v>
      </c>
    </row>
    <row r="307" spans="1:6" ht="15.75" customHeight="1" x14ac:dyDescent="0.2">
      <c r="A307" s="3">
        <v>45568</v>
      </c>
      <c r="B307" s="1">
        <v>20</v>
      </c>
      <c r="C307" s="4" t="s">
        <v>172</v>
      </c>
      <c r="D307" s="4" t="s">
        <v>173</v>
      </c>
      <c r="E307" s="1" t="s">
        <v>600</v>
      </c>
      <c r="F307" s="1">
        <v>9974.2900000000009</v>
      </c>
    </row>
    <row r="308" spans="1:6" ht="15.75" customHeight="1" x14ac:dyDescent="0.2">
      <c r="A308" s="3">
        <v>45570</v>
      </c>
      <c r="B308" s="1">
        <v>2</v>
      </c>
      <c r="C308" s="4" t="s">
        <v>172</v>
      </c>
      <c r="D308" s="4" t="s">
        <v>173</v>
      </c>
      <c r="E308" s="1" t="s">
        <v>600</v>
      </c>
      <c r="F308" s="1">
        <v>11929.58</v>
      </c>
    </row>
    <row r="309" spans="1:6" ht="15.75" customHeight="1" x14ac:dyDescent="0.2">
      <c r="A309" s="3">
        <v>45570</v>
      </c>
      <c r="B309" s="1">
        <v>27</v>
      </c>
      <c r="C309" s="4" t="s">
        <v>172</v>
      </c>
      <c r="D309" s="4" t="s">
        <v>173</v>
      </c>
      <c r="E309" s="1" t="s">
        <v>1131</v>
      </c>
      <c r="F309" s="1">
        <v>11927.58</v>
      </c>
    </row>
    <row r="310" spans="1:6" ht="15.75" customHeight="1" x14ac:dyDescent="0.2">
      <c r="A310" s="3">
        <v>45570</v>
      </c>
      <c r="B310" s="1">
        <v>2000</v>
      </c>
      <c r="C310" s="4" t="s">
        <v>172</v>
      </c>
      <c r="D310" s="4" t="s">
        <v>173</v>
      </c>
      <c r="E310" s="1" t="s">
        <v>1131</v>
      </c>
      <c r="F310" s="1">
        <v>11900.58</v>
      </c>
    </row>
    <row r="311" spans="1:6" ht="15.75" customHeight="1" x14ac:dyDescent="0.2">
      <c r="A311" s="3">
        <v>45570</v>
      </c>
      <c r="B311" s="1">
        <v>-22.49</v>
      </c>
      <c r="C311" s="4" t="s">
        <v>172</v>
      </c>
      <c r="D311" s="4" t="s">
        <v>173</v>
      </c>
      <c r="E311" s="1" t="s">
        <v>2874</v>
      </c>
      <c r="F311" s="1">
        <v>9900.58</v>
      </c>
    </row>
    <row r="312" spans="1:6" ht="15.75" customHeight="1" x14ac:dyDescent="0.2">
      <c r="A312" s="3">
        <v>45570</v>
      </c>
      <c r="B312" s="1">
        <v>-22.5</v>
      </c>
      <c r="C312" s="4" t="s">
        <v>172</v>
      </c>
      <c r="D312" s="4" t="s">
        <v>173</v>
      </c>
      <c r="E312" s="1" t="s">
        <v>2874</v>
      </c>
      <c r="F312" s="1">
        <v>9923.07</v>
      </c>
    </row>
    <row r="313" spans="1:6" ht="15.75" customHeight="1" x14ac:dyDescent="0.2">
      <c r="A313" s="3">
        <v>45570</v>
      </c>
      <c r="B313" s="1">
        <v>-28.72</v>
      </c>
      <c r="C313" s="4" t="s">
        <v>172</v>
      </c>
      <c r="D313" s="4" t="s">
        <v>173</v>
      </c>
      <c r="E313" s="1" t="s">
        <v>2874</v>
      </c>
      <c r="F313" s="1">
        <v>9945.57</v>
      </c>
    </row>
    <row r="314" spans="1:6" ht="15.75" customHeight="1" x14ac:dyDescent="0.2">
      <c r="A314" s="3">
        <v>45571</v>
      </c>
      <c r="B314" s="1">
        <v>-2000</v>
      </c>
      <c r="C314" s="4" t="s">
        <v>172</v>
      </c>
      <c r="D314" s="4" t="s">
        <v>173</v>
      </c>
      <c r="E314" s="1" t="s">
        <v>2875</v>
      </c>
      <c r="F314" s="1">
        <v>29.58</v>
      </c>
    </row>
    <row r="315" spans="1:6" ht="15.75" customHeight="1" x14ac:dyDescent="0.2">
      <c r="A315" s="3">
        <v>45571</v>
      </c>
      <c r="B315" s="1">
        <v>-9900</v>
      </c>
      <c r="C315" s="4" t="s">
        <v>172</v>
      </c>
      <c r="D315" s="4" t="s">
        <v>173</v>
      </c>
      <c r="E315" s="1" t="s">
        <v>2855</v>
      </c>
      <c r="F315" s="1">
        <v>2029.58</v>
      </c>
    </row>
    <row r="316" spans="1:6" ht="15.75" customHeight="1" x14ac:dyDescent="0.2">
      <c r="A316" s="3">
        <v>45573</v>
      </c>
      <c r="B316" s="1">
        <v>-9.4600000000000009</v>
      </c>
      <c r="C316" s="4" t="s">
        <v>172</v>
      </c>
      <c r="D316" s="4" t="s">
        <v>173</v>
      </c>
      <c r="E316" s="1" t="s">
        <v>2883</v>
      </c>
      <c r="F316" s="1">
        <v>0.56999999999999995</v>
      </c>
    </row>
    <row r="317" spans="1:6" ht="15.75" customHeight="1" x14ac:dyDescent="0.2">
      <c r="A317" s="3">
        <v>45573</v>
      </c>
      <c r="B317" s="1">
        <v>-19.55</v>
      </c>
      <c r="C317" s="4" t="s">
        <v>172</v>
      </c>
      <c r="D317" s="4" t="s">
        <v>173</v>
      </c>
      <c r="E317" s="1" t="s">
        <v>2883</v>
      </c>
      <c r="F317" s="1">
        <v>10.029999999999999</v>
      </c>
    </row>
    <row r="318" spans="1:6" ht="15.75" customHeight="1" x14ac:dyDescent="0.2">
      <c r="A318" s="3">
        <v>45575</v>
      </c>
      <c r="B318" s="1">
        <v>50</v>
      </c>
      <c r="C318" s="4" t="s">
        <v>172</v>
      </c>
      <c r="D318" s="4" t="s">
        <v>173</v>
      </c>
      <c r="E318" s="1" t="s">
        <v>600</v>
      </c>
      <c r="F318" s="1">
        <v>50.57</v>
      </c>
    </row>
    <row r="319" spans="1:6" ht="15.75" customHeight="1" x14ac:dyDescent="0.2">
      <c r="A319" s="3">
        <v>45577</v>
      </c>
      <c r="B319" s="1">
        <v>-40.49</v>
      </c>
      <c r="C319" s="4" t="s">
        <v>172</v>
      </c>
      <c r="D319" s="4" t="s">
        <v>173</v>
      </c>
      <c r="E319" s="1" t="s">
        <v>2899</v>
      </c>
      <c r="F319" s="1">
        <v>10.08</v>
      </c>
    </row>
    <row r="320" spans="1:6" ht="15.75" customHeight="1" x14ac:dyDescent="0.2">
      <c r="A320" s="3">
        <v>45578</v>
      </c>
      <c r="B320" s="1">
        <v>50</v>
      </c>
      <c r="C320" s="4" t="s">
        <v>172</v>
      </c>
      <c r="D320" s="4" t="s">
        <v>173</v>
      </c>
      <c r="E320" s="1" t="s">
        <v>600</v>
      </c>
      <c r="F320" s="1">
        <v>60.08</v>
      </c>
    </row>
    <row r="321" spans="1:6" ht="15.75" customHeight="1" x14ac:dyDescent="0.2">
      <c r="A321" s="3">
        <v>45579</v>
      </c>
      <c r="B321" s="1">
        <v>200</v>
      </c>
      <c r="C321" s="4" t="s">
        <v>172</v>
      </c>
      <c r="D321" s="4" t="s">
        <v>173</v>
      </c>
      <c r="E321" s="1" t="s">
        <v>2598</v>
      </c>
      <c r="F321" s="1">
        <v>5679.52</v>
      </c>
    </row>
    <row r="322" spans="1:6" ht="15.75" customHeight="1" x14ac:dyDescent="0.2">
      <c r="A322" s="3">
        <v>45579</v>
      </c>
      <c r="B322" s="1">
        <v>5419.44</v>
      </c>
      <c r="C322" s="4" t="s">
        <v>172</v>
      </c>
      <c r="D322" s="4" t="s">
        <v>173</v>
      </c>
      <c r="E322" s="1" t="s">
        <v>253</v>
      </c>
      <c r="F322" s="1">
        <v>5479.52</v>
      </c>
    </row>
    <row r="323" spans="1:6" ht="15.75" customHeight="1" x14ac:dyDescent="0.2">
      <c r="A323" s="3">
        <v>45580</v>
      </c>
      <c r="B323" s="1">
        <v>-56.23</v>
      </c>
      <c r="C323" s="4" t="s">
        <v>172</v>
      </c>
      <c r="D323" s="4" t="s">
        <v>173</v>
      </c>
      <c r="E323" s="1" t="s">
        <v>2912</v>
      </c>
      <c r="F323" s="1">
        <v>5623.29</v>
      </c>
    </row>
    <row r="324" spans="1:6" ht="15.75" customHeight="1" x14ac:dyDescent="0.2">
      <c r="A324" s="3">
        <v>45581</v>
      </c>
      <c r="B324" s="1">
        <v>-2000</v>
      </c>
      <c r="C324" s="4" t="s">
        <v>172</v>
      </c>
      <c r="D324" s="4" t="s">
        <v>173</v>
      </c>
      <c r="E324" s="1" t="s">
        <v>2917</v>
      </c>
      <c r="F324" s="1">
        <v>3462.9</v>
      </c>
    </row>
    <row r="325" spans="1:6" ht="15.75" customHeight="1" x14ac:dyDescent="0.2">
      <c r="A325" s="3">
        <v>45581</v>
      </c>
      <c r="B325" s="1">
        <v>-47.5</v>
      </c>
      <c r="C325" s="4" t="s">
        <v>172</v>
      </c>
      <c r="D325" s="4" t="s">
        <v>173</v>
      </c>
      <c r="E325" s="1" t="s">
        <v>2918</v>
      </c>
      <c r="F325" s="1">
        <v>5462.9</v>
      </c>
    </row>
    <row r="326" spans="1:6" ht="15.75" customHeight="1" x14ac:dyDescent="0.2">
      <c r="A326" s="3">
        <v>45581</v>
      </c>
      <c r="B326" s="1">
        <v>-26.45</v>
      </c>
      <c r="C326" s="4" t="s">
        <v>172</v>
      </c>
      <c r="D326" s="4" t="s">
        <v>173</v>
      </c>
      <c r="E326" s="1" t="s">
        <v>2918</v>
      </c>
      <c r="F326" s="1">
        <v>5510.4</v>
      </c>
    </row>
    <row r="327" spans="1:6" ht="15.75" customHeight="1" x14ac:dyDescent="0.2">
      <c r="A327" s="3">
        <v>45581</v>
      </c>
      <c r="B327" s="1">
        <v>-39.99</v>
      </c>
      <c r="C327" s="4" t="s">
        <v>172</v>
      </c>
      <c r="D327" s="4" t="s">
        <v>173</v>
      </c>
      <c r="E327" s="1" t="s">
        <v>2918</v>
      </c>
      <c r="F327" s="1">
        <v>5536.85</v>
      </c>
    </row>
    <row r="328" spans="1:6" ht="15.75" customHeight="1" x14ac:dyDescent="0.2">
      <c r="A328" s="3">
        <v>45581</v>
      </c>
      <c r="B328" s="1">
        <v>-9.4600000000000009</v>
      </c>
      <c r="C328" s="4" t="s">
        <v>172</v>
      </c>
      <c r="D328" s="4" t="s">
        <v>173</v>
      </c>
      <c r="E328" s="1" t="s">
        <v>2918</v>
      </c>
      <c r="F328" s="1">
        <v>5576.84</v>
      </c>
    </row>
    <row r="329" spans="1:6" ht="15.75" customHeight="1" x14ac:dyDescent="0.2">
      <c r="A329" s="3">
        <v>45581</v>
      </c>
      <c r="B329" s="1">
        <v>-36.99</v>
      </c>
      <c r="C329" s="4" t="s">
        <v>172</v>
      </c>
      <c r="D329" s="4" t="s">
        <v>173</v>
      </c>
      <c r="E329" s="1" t="s">
        <v>2918</v>
      </c>
      <c r="F329" s="1">
        <v>5586.3</v>
      </c>
    </row>
    <row r="330" spans="1:6" ht="15.75" customHeight="1" x14ac:dyDescent="0.2">
      <c r="A330" s="3">
        <v>45582</v>
      </c>
      <c r="B330" s="1">
        <v>-150</v>
      </c>
      <c r="C330" s="4" t="s">
        <v>172</v>
      </c>
      <c r="D330" s="4" t="s">
        <v>173</v>
      </c>
      <c r="E330" s="1" t="s">
        <v>2920</v>
      </c>
      <c r="F330" s="1">
        <v>3312.9</v>
      </c>
    </row>
    <row r="331" spans="1:6" ht="15.75" customHeight="1" x14ac:dyDescent="0.2">
      <c r="A331" s="3">
        <v>45583</v>
      </c>
      <c r="B331" s="1">
        <v>-22.49</v>
      </c>
      <c r="C331" s="4" t="s">
        <v>172</v>
      </c>
      <c r="D331" s="4" t="s">
        <v>173</v>
      </c>
      <c r="E331" s="1" t="s">
        <v>2924</v>
      </c>
      <c r="F331" s="1">
        <v>3290.41</v>
      </c>
    </row>
    <row r="332" spans="1:6" ht="15.75" customHeight="1" x14ac:dyDescent="0.2">
      <c r="A332" s="3">
        <v>45587</v>
      </c>
      <c r="B332" s="1">
        <v>-56.23</v>
      </c>
      <c r="C332" s="4" t="s">
        <v>172</v>
      </c>
      <c r="D332" s="4" t="s">
        <v>173</v>
      </c>
      <c r="E332" s="1" t="s">
        <v>2937</v>
      </c>
      <c r="F332" s="1">
        <v>3170.63</v>
      </c>
    </row>
    <row r="333" spans="1:6" ht="15.75" customHeight="1" x14ac:dyDescent="0.2">
      <c r="A333" s="3">
        <v>45587</v>
      </c>
      <c r="B333" s="1">
        <v>-19.55</v>
      </c>
      <c r="C333" s="4" t="s">
        <v>172</v>
      </c>
      <c r="D333" s="4" t="s">
        <v>173</v>
      </c>
      <c r="E333" s="1" t="s">
        <v>2937</v>
      </c>
      <c r="F333" s="1">
        <v>3226.86</v>
      </c>
    </row>
    <row r="334" spans="1:6" ht="15.75" customHeight="1" x14ac:dyDescent="0.2">
      <c r="A334" s="3">
        <v>45587</v>
      </c>
      <c r="B334" s="1">
        <v>-44</v>
      </c>
      <c r="C334" s="4" t="s">
        <v>172</v>
      </c>
      <c r="D334" s="4" t="s">
        <v>173</v>
      </c>
      <c r="E334" s="1" t="s">
        <v>2937</v>
      </c>
      <c r="F334" s="1">
        <v>3246.41</v>
      </c>
    </row>
    <row r="335" spans="1:6" ht="15.75" customHeight="1" x14ac:dyDescent="0.2">
      <c r="A335" s="3">
        <v>45588</v>
      </c>
      <c r="B335" s="1">
        <v>-5</v>
      </c>
      <c r="C335" s="4" t="s">
        <v>172</v>
      </c>
      <c r="D335" s="4" t="s">
        <v>173</v>
      </c>
      <c r="E335" s="1" t="s">
        <v>2939</v>
      </c>
      <c r="F335" s="1">
        <v>2979.73</v>
      </c>
    </row>
    <row r="336" spans="1:6" ht="15.75" customHeight="1" x14ac:dyDescent="0.2">
      <c r="A336" s="3">
        <v>45588</v>
      </c>
      <c r="B336" s="1">
        <v>-16.5</v>
      </c>
      <c r="C336" s="4" t="s">
        <v>172</v>
      </c>
      <c r="D336" s="4" t="s">
        <v>173</v>
      </c>
      <c r="E336" s="1" t="s">
        <v>2939</v>
      </c>
      <c r="F336" s="1">
        <v>2984.73</v>
      </c>
    </row>
    <row r="337" spans="1:6" ht="15.75" customHeight="1" x14ac:dyDescent="0.2">
      <c r="A337" s="3">
        <v>45588</v>
      </c>
      <c r="B337" s="1">
        <v>-47.5</v>
      </c>
      <c r="C337" s="4" t="s">
        <v>172</v>
      </c>
      <c r="D337" s="4" t="s">
        <v>173</v>
      </c>
      <c r="E337" s="1" t="s">
        <v>2940</v>
      </c>
      <c r="F337" s="1">
        <v>3001.23</v>
      </c>
    </row>
    <row r="338" spans="1:6" ht="15.75" customHeight="1" x14ac:dyDescent="0.2">
      <c r="A338" s="3">
        <v>45588</v>
      </c>
      <c r="B338" s="1">
        <v>-9.4499999999999993</v>
      </c>
      <c r="C338" s="4" t="s">
        <v>172</v>
      </c>
      <c r="D338" s="4" t="s">
        <v>173</v>
      </c>
      <c r="E338" s="1" t="s">
        <v>2940</v>
      </c>
      <c r="F338" s="1">
        <v>3048.73</v>
      </c>
    </row>
    <row r="339" spans="1:6" ht="15.75" customHeight="1" x14ac:dyDescent="0.2">
      <c r="A339" s="3">
        <v>45588</v>
      </c>
      <c r="B339" s="1">
        <v>-112.45</v>
      </c>
      <c r="C339" s="4" t="s">
        <v>172</v>
      </c>
      <c r="D339" s="4" t="s">
        <v>173</v>
      </c>
      <c r="E339" s="1" t="s">
        <v>2938</v>
      </c>
      <c r="F339" s="1">
        <v>3058.18</v>
      </c>
    </row>
    <row r="340" spans="1:6" ht="15.75" customHeight="1" x14ac:dyDescent="0.2">
      <c r="A340" s="3">
        <v>45590</v>
      </c>
      <c r="B340" s="1">
        <v>-73.5</v>
      </c>
      <c r="C340" s="4" t="s">
        <v>172</v>
      </c>
      <c r="D340" s="4" t="s">
        <v>173</v>
      </c>
      <c r="E340" s="1" t="s">
        <v>2945</v>
      </c>
      <c r="F340" s="1">
        <v>2906.23</v>
      </c>
    </row>
    <row r="341" spans="1:6" ht="15.75" customHeight="1" x14ac:dyDescent="0.2">
      <c r="A341" s="3">
        <v>45593</v>
      </c>
      <c r="B341" s="1">
        <v>-2900</v>
      </c>
      <c r="C341" s="4" t="s">
        <v>172</v>
      </c>
      <c r="D341" s="4" t="s">
        <v>173</v>
      </c>
      <c r="E341" s="1" t="s">
        <v>2951</v>
      </c>
      <c r="F341" s="1">
        <v>6.23</v>
      </c>
    </row>
    <row r="342" spans="1:6" ht="15.75" customHeight="1" x14ac:dyDescent="0.2">
      <c r="A342" s="3">
        <v>45593</v>
      </c>
      <c r="B342" s="1">
        <v>-10000</v>
      </c>
      <c r="C342" s="4" t="s">
        <v>172</v>
      </c>
      <c r="D342" s="4" t="s">
        <v>173</v>
      </c>
      <c r="E342" s="1" t="s">
        <v>2950</v>
      </c>
      <c r="F342" s="1">
        <v>2906.23</v>
      </c>
    </row>
    <row r="343" spans="1:6" ht="15.75" customHeight="1" x14ac:dyDescent="0.2">
      <c r="A343" s="3">
        <v>45593</v>
      </c>
      <c r="B343" s="1">
        <v>10000</v>
      </c>
      <c r="C343" s="4" t="s">
        <v>172</v>
      </c>
      <c r="D343" s="4" t="s">
        <v>173</v>
      </c>
      <c r="E343" s="1" t="s">
        <v>1131</v>
      </c>
      <c r="F343" s="1">
        <v>12906.23</v>
      </c>
    </row>
    <row r="344" spans="1:6" ht="15.75" customHeight="1" x14ac:dyDescent="0.2">
      <c r="A344" s="3">
        <v>45596</v>
      </c>
      <c r="B344" s="1">
        <v>-143.5</v>
      </c>
      <c r="C344" s="4" t="s">
        <v>172</v>
      </c>
      <c r="D344" s="4" t="s">
        <v>173</v>
      </c>
      <c r="E344" s="1" t="s">
        <v>2981</v>
      </c>
      <c r="F344" s="1">
        <v>2.73</v>
      </c>
    </row>
    <row r="345" spans="1:6" ht="15.75" customHeight="1" x14ac:dyDescent="0.2">
      <c r="A345" s="3">
        <v>45596</v>
      </c>
      <c r="B345" s="1">
        <v>140</v>
      </c>
      <c r="C345" s="4" t="s">
        <v>172</v>
      </c>
      <c r="D345" s="4" t="s">
        <v>173</v>
      </c>
      <c r="E345" s="1" t="s">
        <v>2980</v>
      </c>
      <c r="F345" s="1">
        <v>146.22999999999999</v>
      </c>
    </row>
    <row r="346" spans="1:6" ht="15.75" customHeight="1" x14ac:dyDescent="0.2">
      <c r="A346" s="3">
        <v>45601</v>
      </c>
      <c r="B346" s="1">
        <v>-10000</v>
      </c>
      <c r="C346" s="4" t="s">
        <v>172</v>
      </c>
      <c r="D346" s="4" t="s">
        <v>173</v>
      </c>
      <c r="E346" s="1" t="s">
        <v>1006</v>
      </c>
      <c r="F346" s="1">
        <v>2.73</v>
      </c>
    </row>
    <row r="347" spans="1:6" ht="15.75" customHeight="1" x14ac:dyDescent="0.2">
      <c r="A347" s="3">
        <v>45601</v>
      </c>
      <c r="B347" s="1">
        <v>10000</v>
      </c>
      <c r="C347" s="4" t="s">
        <v>172</v>
      </c>
      <c r="D347" s="4" t="s">
        <v>173</v>
      </c>
      <c r="E347" s="1" t="s">
        <v>2996</v>
      </c>
      <c r="F347" s="1">
        <v>10002.73</v>
      </c>
    </row>
    <row r="348" spans="1:6" ht="15.75" customHeight="1" x14ac:dyDescent="0.2">
      <c r="A348" s="3">
        <v>45602</v>
      </c>
      <c r="B348" s="1">
        <v>-50</v>
      </c>
      <c r="C348" s="4" t="s">
        <v>172</v>
      </c>
      <c r="D348" s="4" t="s">
        <v>173</v>
      </c>
      <c r="E348" s="1" t="s">
        <v>3000</v>
      </c>
      <c r="F348" s="1">
        <v>7002.73</v>
      </c>
    </row>
    <row r="349" spans="1:6" ht="15.75" customHeight="1" x14ac:dyDescent="0.2">
      <c r="A349" s="3">
        <v>45602</v>
      </c>
      <c r="B349" s="1">
        <v>50</v>
      </c>
      <c r="C349" s="4" t="s">
        <v>172</v>
      </c>
      <c r="D349" s="4" t="s">
        <v>173</v>
      </c>
      <c r="E349" s="1" t="s">
        <v>1131</v>
      </c>
      <c r="F349" s="1">
        <v>7052.73</v>
      </c>
    </row>
    <row r="350" spans="1:6" ht="15.75" customHeight="1" x14ac:dyDescent="0.2">
      <c r="A350" s="3">
        <v>45602</v>
      </c>
      <c r="B350" s="1">
        <v>-100</v>
      </c>
      <c r="C350" s="4" t="s">
        <v>172</v>
      </c>
      <c r="D350" s="4" t="s">
        <v>173</v>
      </c>
      <c r="E350" s="1" t="s">
        <v>3001</v>
      </c>
      <c r="F350" s="1">
        <v>7002.73</v>
      </c>
    </row>
    <row r="351" spans="1:6" ht="15.75" customHeight="1" x14ac:dyDescent="0.2">
      <c r="A351" s="3">
        <v>45602</v>
      </c>
      <c r="B351" s="1">
        <v>100</v>
      </c>
      <c r="C351" s="4" t="s">
        <v>172</v>
      </c>
      <c r="D351" s="4" t="s">
        <v>173</v>
      </c>
      <c r="E351" s="1" t="s">
        <v>1131</v>
      </c>
      <c r="F351" s="1">
        <v>7102.73</v>
      </c>
    </row>
    <row r="352" spans="1:6" ht="15.75" customHeight="1" x14ac:dyDescent="0.2">
      <c r="A352" s="3">
        <v>45602</v>
      </c>
      <c r="B352" s="1">
        <v>7000</v>
      </c>
      <c r="C352" s="4" t="s">
        <v>172</v>
      </c>
      <c r="D352" s="4" t="s">
        <v>173</v>
      </c>
      <c r="E352" s="1" t="s">
        <v>1131</v>
      </c>
      <c r="F352" s="1">
        <v>7002.73</v>
      </c>
    </row>
    <row r="353" spans="1:6" ht="15.75" customHeight="1" x14ac:dyDescent="0.2">
      <c r="A353" s="3">
        <v>45603</v>
      </c>
      <c r="B353" s="1">
        <v>-7000</v>
      </c>
      <c r="C353" s="4" t="s">
        <v>172</v>
      </c>
      <c r="D353" s="4" t="s">
        <v>173</v>
      </c>
      <c r="E353" s="1" t="s">
        <v>3009</v>
      </c>
      <c r="F353" s="1">
        <v>2.73</v>
      </c>
    </row>
    <row r="354" spans="1:6" ht="15.75" customHeight="1" x14ac:dyDescent="0.2">
      <c r="A354" s="3">
        <v>45610</v>
      </c>
      <c r="B354" s="1">
        <v>-2000</v>
      </c>
      <c r="C354" s="4" t="s">
        <v>172</v>
      </c>
      <c r="D354" s="4" t="s">
        <v>173</v>
      </c>
      <c r="E354" s="1" t="s">
        <v>2674</v>
      </c>
      <c r="F354" s="1">
        <v>1422.17</v>
      </c>
    </row>
    <row r="355" spans="1:6" ht="15.75" customHeight="1" x14ac:dyDescent="0.2">
      <c r="A355" s="3">
        <v>45610</v>
      </c>
      <c r="B355" s="1">
        <v>-2000</v>
      </c>
      <c r="C355" s="4" t="s">
        <v>172</v>
      </c>
      <c r="D355" s="4" t="s">
        <v>173</v>
      </c>
      <c r="E355" s="1" t="s">
        <v>3053</v>
      </c>
      <c r="F355" s="1">
        <v>3422.17</v>
      </c>
    </row>
    <row r="356" spans="1:6" ht="15.75" customHeight="1" x14ac:dyDescent="0.2">
      <c r="A356" s="3">
        <v>45610</v>
      </c>
      <c r="B356" s="1">
        <v>5419.44</v>
      </c>
      <c r="C356" s="4" t="s">
        <v>172</v>
      </c>
      <c r="D356" s="4" t="s">
        <v>173</v>
      </c>
      <c r="E356" s="1" t="s">
        <v>253</v>
      </c>
      <c r="F356" s="1">
        <v>5422.17</v>
      </c>
    </row>
    <row r="357" spans="1:6" ht="15.75" customHeight="1" x14ac:dyDescent="0.2">
      <c r="A357" s="3">
        <v>45610</v>
      </c>
      <c r="B357" s="1">
        <v>-700</v>
      </c>
      <c r="C357" s="4" t="s">
        <v>172</v>
      </c>
      <c r="D357" s="4" t="s">
        <v>173</v>
      </c>
      <c r="E357" s="1" t="s">
        <v>3053</v>
      </c>
      <c r="F357" s="1">
        <v>2.73</v>
      </c>
    </row>
    <row r="358" spans="1:6" ht="15.75" customHeight="1" x14ac:dyDescent="0.2">
      <c r="A358" s="3">
        <v>45610</v>
      </c>
      <c r="B358" s="1">
        <v>700</v>
      </c>
      <c r="C358" s="4" t="s">
        <v>172</v>
      </c>
      <c r="D358" s="4" t="s">
        <v>173</v>
      </c>
      <c r="E358" s="1" t="s">
        <v>1131</v>
      </c>
      <c r="F358" s="1">
        <v>702.73</v>
      </c>
    </row>
    <row r="359" spans="1:6" ht="15.75" customHeight="1" x14ac:dyDescent="0.2">
      <c r="A359" s="3">
        <v>45615</v>
      </c>
      <c r="B359" s="1">
        <v>-150</v>
      </c>
      <c r="C359" s="4" t="s">
        <v>172</v>
      </c>
      <c r="D359" s="4" t="s">
        <v>173</v>
      </c>
      <c r="E359" s="1" t="s">
        <v>3071</v>
      </c>
      <c r="F359" s="1">
        <v>1228.67</v>
      </c>
    </row>
    <row r="360" spans="1:6" ht="15.75" customHeight="1" x14ac:dyDescent="0.2">
      <c r="A360" s="3">
        <v>45615</v>
      </c>
      <c r="B360" s="1">
        <v>-43.5</v>
      </c>
      <c r="C360" s="4" t="s">
        <v>172</v>
      </c>
      <c r="D360" s="4" t="s">
        <v>173</v>
      </c>
      <c r="E360" s="1" t="s">
        <v>3072</v>
      </c>
      <c r="F360" s="1">
        <v>1378.67</v>
      </c>
    </row>
    <row r="361" spans="1:6" ht="15.75" customHeight="1" x14ac:dyDescent="0.2">
      <c r="A361" s="3">
        <v>45616</v>
      </c>
      <c r="B361" s="1">
        <v>-1000</v>
      </c>
      <c r="C361" s="4" t="s">
        <v>172</v>
      </c>
      <c r="D361" s="4" t="s">
        <v>173</v>
      </c>
      <c r="E361" s="1" t="s">
        <v>3053</v>
      </c>
      <c r="F361" s="1">
        <v>228.67</v>
      </c>
    </row>
    <row r="362" spans="1:6" ht="15.75" customHeight="1" x14ac:dyDescent="0.2">
      <c r="A362" s="3">
        <v>45617</v>
      </c>
      <c r="B362" s="1">
        <v>-42</v>
      </c>
      <c r="C362" s="4" t="s">
        <v>172</v>
      </c>
      <c r="D362" s="4" t="s">
        <v>173</v>
      </c>
      <c r="E362" s="1" t="s">
        <v>3081</v>
      </c>
      <c r="F362" s="1">
        <v>186.67</v>
      </c>
    </row>
    <row r="363" spans="1:6" ht="15.75" customHeight="1" x14ac:dyDescent="0.2">
      <c r="A363" s="3">
        <v>45619</v>
      </c>
      <c r="B363" s="1">
        <v>-112.46</v>
      </c>
      <c r="C363" s="4" t="s">
        <v>172</v>
      </c>
      <c r="D363" s="4" t="s">
        <v>173</v>
      </c>
      <c r="E363" s="1" t="s">
        <v>3093</v>
      </c>
      <c r="F363" s="1">
        <v>74.209999999999994</v>
      </c>
    </row>
    <row r="364" spans="1:6" ht="15.75" customHeight="1" x14ac:dyDescent="0.2">
      <c r="A364" s="3">
        <v>45620</v>
      </c>
      <c r="B364" s="1">
        <v>-2000</v>
      </c>
      <c r="C364" s="4" t="s">
        <v>172</v>
      </c>
      <c r="D364" s="4" t="s">
        <v>173</v>
      </c>
      <c r="E364" s="1" t="s">
        <v>2674</v>
      </c>
      <c r="F364" s="1">
        <v>74.209999999999994</v>
      </c>
    </row>
    <row r="365" spans="1:6" ht="15.75" customHeight="1" x14ac:dyDescent="0.2">
      <c r="A365" s="3">
        <v>45620</v>
      </c>
      <c r="B365" s="1">
        <v>2000</v>
      </c>
      <c r="C365" s="4" t="s">
        <v>172</v>
      </c>
      <c r="D365" s="4" t="s">
        <v>173</v>
      </c>
      <c r="E365" s="1" t="s">
        <v>1131</v>
      </c>
      <c r="F365" s="1">
        <v>2074.21</v>
      </c>
    </row>
    <row r="366" spans="1:6" ht="15.75" customHeight="1" x14ac:dyDescent="0.2">
      <c r="A366" s="3">
        <v>45622</v>
      </c>
      <c r="B366" s="1">
        <v>-38.659999999999997</v>
      </c>
      <c r="C366" s="4" t="s">
        <v>172</v>
      </c>
      <c r="D366" s="4" t="s">
        <v>173</v>
      </c>
      <c r="E366" s="1" t="s">
        <v>3114</v>
      </c>
      <c r="F366" s="1">
        <v>35.549999999999997</v>
      </c>
    </row>
    <row r="367" spans="1:6" ht="15.75" customHeight="1" x14ac:dyDescent="0.2">
      <c r="A367" s="3">
        <v>45623</v>
      </c>
      <c r="B367" s="1">
        <v>-100</v>
      </c>
      <c r="C367" s="4" t="s">
        <v>172</v>
      </c>
      <c r="D367" s="4" t="s">
        <v>173</v>
      </c>
      <c r="E367" s="1" t="s">
        <v>3053</v>
      </c>
      <c r="F367" s="1">
        <v>17.55</v>
      </c>
    </row>
    <row r="368" spans="1:6" ht="15.75" customHeight="1" x14ac:dyDescent="0.2">
      <c r="A368" s="3">
        <v>45623</v>
      </c>
      <c r="B368" s="1">
        <v>100</v>
      </c>
      <c r="C368" s="4" t="s">
        <v>172</v>
      </c>
      <c r="D368" s="4" t="s">
        <v>173</v>
      </c>
      <c r="E368" s="1" t="s">
        <v>1131</v>
      </c>
      <c r="F368" s="1">
        <v>117.55</v>
      </c>
    </row>
    <row r="369" spans="1:6" ht="15.75" customHeight="1" x14ac:dyDescent="0.2">
      <c r="A369" s="3">
        <v>45623</v>
      </c>
      <c r="B369" s="1">
        <v>-180</v>
      </c>
      <c r="C369" s="4" t="s">
        <v>172</v>
      </c>
      <c r="D369" s="4" t="s">
        <v>173</v>
      </c>
      <c r="E369" s="1" t="s">
        <v>3053</v>
      </c>
      <c r="F369" s="1">
        <v>17.55</v>
      </c>
    </row>
    <row r="370" spans="1:6" ht="15.75" customHeight="1" x14ac:dyDescent="0.2">
      <c r="A370" s="3">
        <v>45623</v>
      </c>
      <c r="B370" s="1">
        <v>180</v>
      </c>
      <c r="C370" s="4" t="s">
        <v>172</v>
      </c>
      <c r="D370" s="4" t="s">
        <v>173</v>
      </c>
      <c r="E370" s="1" t="s">
        <v>1131</v>
      </c>
      <c r="F370" s="1">
        <v>197.55</v>
      </c>
    </row>
    <row r="371" spans="1:6" ht="15.75" customHeight="1" x14ac:dyDescent="0.2">
      <c r="A371" s="3">
        <v>45623</v>
      </c>
      <c r="B371" s="1">
        <v>-68</v>
      </c>
      <c r="C371" s="4" t="s">
        <v>172</v>
      </c>
      <c r="D371" s="4" t="s">
        <v>173</v>
      </c>
      <c r="E371" s="1" t="s">
        <v>3116</v>
      </c>
      <c r="F371" s="1">
        <v>17.55</v>
      </c>
    </row>
    <row r="372" spans="1:6" ht="15.75" customHeight="1" x14ac:dyDescent="0.2">
      <c r="A372" s="3">
        <v>45623</v>
      </c>
      <c r="B372" s="1">
        <v>50</v>
      </c>
      <c r="C372" s="4" t="s">
        <v>172</v>
      </c>
      <c r="D372" s="4" t="s">
        <v>173</v>
      </c>
      <c r="E372" s="1" t="s">
        <v>1131</v>
      </c>
      <c r="F372" s="1">
        <v>85.55</v>
      </c>
    </row>
    <row r="373" spans="1:6" ht="15.75" customHeight="1" x14ac:dyDescent="0.2">
      <c r="A373" s="3">
        <v>45625</v>
      </c>
      <c r="B373" s="1">
        <v>-200</v>
      </c>
      <c r="C373" s="4" t="s">
        <v>172</v>
      </c>
      <c r="D373" s="4" t="s">
        <v>173</v>
      </c>
      <c r="E373" s="1" t="s">
        <v>3125</v>
      </c>
      <c r="F373" s="1">
        <v>17.55</v>
      </c>
    </row>
    <row r="374" spans="1:6" ht="15.75" customHeight="1" x14ac:dyDescent="0.2">
      <c r="A374" s="3">
        <v>45625</v>
      </c>
      <c r="B374" s="1">
        <v>200</v>
      </c>
      <c r="C374" s="4" t="s">
        <v>172</v>
      </c>
      <c r="D374" s="4" t="s">
        <v>173</v>
      </c>
      <c r="E374" s="1" t="s">
        <v>1131</v>
      </c>
      <c r="F374" s="1">
        <v>217.55</v>
      </c>
    </row>
    <row r="375" spans="1:6" ht="15.75" customHeight="1" x14ac:dyDescent="0.2">
      <c r="A375" s="3">
        <v>45627</v>
      </c>
      <c r="B375" s="1">
        <v>-20</v>
      </c>
      <c r="C375" s="4" t="s">
        <v>172</v>
      </c>
      <c r="D375" s="4" t="s">
        <v>173</v>
      </c>
      <c r="E375" s="1" t="s">
        <v>3132</v>
      </c>
      <c r="F375" s="1">
        <v>17.55</v>
      </c>
    </row>
    <row r="376" spans="1:6" ht="15.75" customHeight="1" x14ac:dyDescent="0.2">
      <c r="A376" s="3">
        <v>45627</v>
      </c>
      <c r="B376" s="1">
        <v>20</v>
      </c>
      <c r="C376" s="4" t="s">
        <v>172</v>
      </c>
      <c r="D376" s="4" t="s">
        <v>173</v>
      </c>
      <c r="E376" s="1" t="s">
        <v>3133</v>
      </c>
      <c r="F376" s="1">
        <v>37.549999999999997</v>
      </c>
    </row>
    <row r="377" spans="1:6" ht="15.75" customHeight="1" x14ac:dyDescent="0.2">
      <c r="A377" s="3">
        <v>45628</v>
      </c>
      <c r="B377" s="1">
        <v>-100</v>
      </c>
      <c r="C377" s="4" t="s">
        <v>172</v>
      </c>
      <c r="D377" s="4" t="s">
        <v>173</v>
      </c>
      <c r="E377" s="1" t="s">
        <v>3134</v>
      </c>
      <c r="F377" s="1">
        <v>17.55</v>
      </c>
    </row>
    <row r="378" spans="1:6" ht="15.75" customHeight="1" x14ac:dyDescent="0.2">
      <c r="A378" s="3">
        <v>45628</v>
      </c>
      <c r="B378" s="1">
        <v>100</v>
      </c>
      <c r="C378" s="4" t="s">
        <v>172</v>
      </c>
      <c r="D378" s="4" t="s">
        <v>173</v>
      </c>
      <c r="E378" s="1" t="s">
        <v>3135</v>
      </c>
      <c r="F378" s="1">
        <v>117.55</v>
      </c>
    </row>
    <row r="379" spans="1:6" ht="15.75" customHeight="1" x14ac:dyDescent="0.2">
      <c r="A379" s="3">
        <v>45629</v>
      </c>
      <c r="B379" s="1">
        <v>-10.65</v>
      </c>
      <c r="C379" s="4" t="s">
        <v>172</v>
      </c>
      <c r="D379" s="4" t="s">
        <v>173</v>
      </c>
      <c r="E379" s="1" t="s">
        <v>3159</v>
      </c>
      <c r="F379" s="1">
        <v>6.9</v>
      </c>
    </row>
    <row r="380" spans="1:6" ht="15.75" customHeight="1" x14ac:dyDescent="0.2">
      <c r="A380" s="3">
        <v>45630</v>
      </c>
      <c r="B380" s="1">
        <v>-10000</v>
      </c>
      <c r="C380" s="4" t="s">
        <v>172</v>
      </c>
      <c r="D380" s="4" t="s">
        <v>173</v>
      </c>
      <c r="E380" s="1" t="s">
        <v>1006</v>
      </c>
      <c r="F380" s="1">
        <v>6.9</v>
      </c>
    </row>
    <row r="381" spans="1:6" ht="15.75" customHeight="1" x14ac:dyDescent="0.2">
      <c r="A381" s="3">
        <v>45630</v>
      </c>
      <c r="B381" s="1">
        <v>10000</v>
      </c>
      <c r="C381" s="4" t="s">
        <v>172</v>
      </c>
      <c r="D381" s="4" t="s">
        <v>173</v>
      </c>
      <c r="E381" s="1" t="s">
        <v>3167</v>
      </c>
      <c r="F381" s="1">
        <v>10006.9</v>
      </c>
    </row>
    <row r="382" spans="1:6" ht="15.75" customHeight="1" x14ac:dyDescent="0.2">
      <c r="A382" s="3">
        <v>45631</v>
      </c>
      <c r="B382" s="1">
        <v>-200</v>
      </c>
      <c r="C382" s="4" t="s">
        <v>172</v>
      </c>
      <c r="D382" s="4" t="s">
        <v>173</v>
      </c>
      <c r="E382" s="1" t="s">
        <v>1006</v>
      </c>
      <c r="F382" s="1">
        <v>6.9</v>
      </c>
    </row>
    <row r="383" spans="1:6" ht="15.75" customHeight="1" x14ac:dyDescent="0.2">
      <c r="A383" s="3">
        <v>45631</v>
      </c>
      <c r="B383" s="1">
        <v>200</v>
      </c>
      <c r="C383" s="4" t="s">
        <v>172</v>
      </c>
      <c r="D383" s="4" t="s">
        <v>173</v>
      </c>
      <c r="E383" s="1" t="s">
        <v>3172</v>
      </c>
      <c r="F383" s="1">
        <v>206.9</v>
      </c>
    </row>
    <row r="384" spans="1:6" ht="15.75" customHeight="1" x14ac:dyDescent="0.2">
      <c r="A384" s="3">
        <v>45632</v>
      </c>
      <c r="B384" s="1">
        <v>14.06</v>
      </c>
      <c r="C384" s="4" t="s">
        <v>172</v>
      </c>
      <c r="D384" s="4" t="s">
        <v>173</v>
      </c>
      <c r="E384" s="1" t="s">
        <v>3181</v>
      </c>
      <c r="F384" s="1">
        <v>20.96</v>
      </c>
    </row>
    <row r="385" spans="1:6" ht="15.75" customHeight="1" x14ac:dyDescent="0.2">
      <c r="A385" s="3">
        <v>45635</v>
      </c>
      <c r="B385" s="1">
        <v>-200</v>
      </c>
      <c r="C385" s="4" t="s">
        <v>172</v>
      </c>
      <c r="D385" s="4" t="s">
        <v>173</v>
      </c>
      <c r="E385" s="1" t="s">
        <v>3053</v>
      </c>
      <c r="F385" s="1">
        <v>20.96</v>
      </c>
    </row>
    <row r="386" spans="1:6" ht="15.75" customHeight="1" x14ac:dyDescent="0.2">
      <c r="A386" s="3">
        <v>45635</v>
      </c>
      <c r="B386" s="1">
        <v>200</v>
      </c>
      <c r="C386" s="4" t="s">
        <v>172</v>
      </c>
      <c r="D386" s="4" t="s">
        <v>173</v>
      </c>
      <c r="E386" s="1" t="s">
        <v>1131</v>
      </c>
      <c r="F386" s="1">
        <v>220.96</v>
      </c>
    </row>
    <row r="387" spans="1:6" ht="15.75" customHeight="1" x14ac:dyDescent="0.2">
      <c r="A387" s="3">
        <v>45636</v>
      </c>
      <c r="B387" s="1">
        <v>-100</v>
      </c>
      <c r="C387" s="4" t="s">
        <v>172</v>
      </c>
      <c r="D387" s="4" t="s">
        <v>173</v>
      </c>
      <c r="E387" s="1" t="s">
        <v>3200</v>
      </c>
      <c r="F387" s="1">
        <v>6.9</v>
      </c>
    </row>
    <row r="388" spans="1:6" ht="15.75" customHeight="1" x14ac:dyDescent="0.2">
      <c r="A388" s="3">
        <v>45636</v>
      </c>
      <c r="B388" s="1">
        <v>100</v>
      </c>
      <c r="C388" s="4" t="s">
        <v>172</v>
      </c>
      <c r="D388" s="4" t="s">
        <v>173</v>
      </c>
      <c r="E388" s="1" t="s">
        <v>1131</v>
      </c>
      <c r="F388" s="1">
        <v>106.9</v>
      </c>
    </row>
    <row r="389" spans="1:6" ht="15.75" customHeight="1" x14ac:dyDescent="0.2">
      <c r="A389" s="3">
        <v>45636</v>
      </c>
      <c r="B389" s="1">
        <v>-14.06</v>
      </c>
      <c r="C389" s="4" t="s">
        <v>172</v>
      </c>
      <c r="D389" s="4" t="s">
        <v>173</v>
      </c>
      <c r="E389" s="1" t="s">
        <v>3201</v>
      </c>
      <c r="F389" s="1">
        <v>6.9</v>
      </c>
    </row>
    <row r="390" spans="1:6" ht="15.75" customHeight="1" x14ac:dyDescent="0.2">
      <c r="A390" s="3">
        <v>45637</v>
      </c>
      <c r="B390" s="1">
        <v>-250</v>
      </c>
      <c r="C390" s="4" t="s">
        <v>172</v>
      </c>
      <c r="D390" s="4" t="s">
        <v>173</v>
      </c>
      <c r="E390" s="1" t="s">
        <v>1006</v>
      </c>
      <c r="F390" s="1">
        <v>0.9</v>
      </c>
    </row>
    <row r="391" spans="1:6" ht="15.75" customHeight="1" x14ac:dyDescent="0.2">
      <c r="A391" s="3">
        <v>45637</v>
      </c>
      <c r="B391" s="1">
        <v>250</v>
      </c>
      <c r="C391" s="4" t="s">
        <v>172</v>
      </c>
      <c r="D391" s="4" t="s">
        <v>173</v>
      </c>
      <c r="E391" s="1" t="s">
        <v>3207</v>
      </c>
      <c r="F391" s="1">
        <v>250.9</v>
      </c>
    </row>
    <row r="392" spans="1:6" ht="15.75" customHeight="1" x14ac:dyDescent="0.2">
      <c r="A392" s="3">
        <v>45637</v>
      </c>
      <c r="B392" s="1">
        <v>-26</v>
      </c>
      <c r="C392" s="4" t="s">
        <v>172</v>
      </c>
      <c r="D392" s="4" t="s">
        <v>173</v>
      </c>
      <c r="E392" s="1" t="s">
        <v>3053</v>
      </c>
      <c r="F392" s="1">
        <v>0.9</v>
      </c>
    </row>
    <row r="393" spans="1:6" ht="15.75" customHeight="1" x14ac:dyDescent="0.2">
      <c r="A393" s="3">
        <v>45637</v>
      </c>
      <c r="B393" s="1">
        <v>20</v>
      </c>
      <c r="C393" s="4" t="s">
        <v>172</v>
      </c>
      <c r="D393" s="4" t="s">
        <v>173</v>
      </c>
      <c r="E393" s="1" t="s">
        <v>1131</v>
      </c>
      <c r="F393" s="1">
        <v>26.9</v>
      </c>
    </row>
    <row r="394" spans="1:6" ht="15.75" customHeight="1" x14ac:dyDescent="0.2">
      <c r="A394" s="3">
        <v>45638</v>
      </c>
      <c r="B394" s="1">
        <v>5419.44</v>
      </c>
      <c r="C394" s="4" t="s">
        <v>172</v>
      </c>
      <c r="D394" s="4" t="s">
        <v>173</v>
      </c>
      <c r="E394" s="1" t="s">
        <v>253</v>
      </c>
      <c r="F394" s="1">
        <v>5420.34</v>
      </c>
    </row>
    <row r="395" spans="1:6" ht="15.75" customHeight="1" x14ac:dyDescent="0.2">
      <c r="A395" s="3">
        <v>45638</v>
      </c>
      <c r="B395" s="1">
        <v>-250</v>
      </c>
      <c r="C395" s="4" t="s">
        <v>172</v>
      </c>
      <c r="D395" s="4" t="s">
        <v>173</v>
      </c>
      <c r="E395" s="1" t="s">
        <v>3213</v>
      </c>
      <c r="F395" s="1">
        <v>0.9</v>
      </c>
    </row>
    <row r="396" spans="1:6" ht="15.75" customHeight="1" x14ac:dyDescent="0.2">
      <c r="A396" s="3">
        <v>45638</v>
      </c>
      <c r="B396" s="1">
        <v>250</v>
      </c>
      <c r="C396" s="4" t="s">
        <v>172</v>
      </c>
      <c r="D396" s="4" t="s">
        <v>173</v>
      </c>
      <c r="E396" s="1" t="s">
        <v>3214</v>
      </c>
      <c r="F396" s="1">
        <v>250.9</v>
      </c>
    </row>
    <row r="397" spans="1:6" ht="15.75" customHeight="1" x14ac:dyDescent="0.2">
      <c r="A397" s="3">
        <v>45639</v>
      </c>
      <c r="B397" s="1">
        <v>-4000</v>
      </c>
      <c r="C397" s="4" t="s">
        <v>172</v>
      </c>
      <c r="D397" s="4" t="s">
        <v>173</v>
      </c>
      <c r="E397" s="1" t="s">
        <v>3217</v>
      </c>
      <c r="F397" s="1">
        <v>20.34</v>
      </c>
    </row>
    <row r="398" spans="1:6" ht="15.75" customHeight="1" x14ac:dyDescent="0.2">
      <c r="A398" s="3">
        <v>45639</v>
      </c>
      <c r="B398" s="1">
        <v>4000</v>
      </c>
      <c r="C398" s="4" t="s">
        <v>172</v>
      </c>
      <c r="D398" s="4" t="s">
        <v>173</v>
      </c>
      <c r="E398" s="1" t="s">
        <v>1131</v>
      </c>
      <c r="F398" s="1">
        <v>4020.34</v>
      </c>
    </row>
    <row r="399" spans="1:6" ht="15.75" customHeight="1" x14ac:dyDescent="0.2">
      <c r="A399" s="3">
        <v>45639</v>
      </c>
      <c r="B399" s="1">
        <v>-5400</v>
      </c>
      <c r="C399" s="4" t="s">
        <v>172</v>
      </c>
      <c r="D399" s="4" t="s">
        <v>173</v>
      </c>
      <c r="E399" s="1" t="s">
        <v>1006</v>
      </c>
      <c r="F399" s="1">
        <v>20.34</v>
      </c>
    </row>
    <row r="400" spans="1:6" ht="15.75" customHeight="1" x14ac:dyDescent="0.2">
      <c r="A400" s="3">
        <v>45640</v>
      </c>
      <c r="B400" s="1">
        <v>150</v>
      </c>
      <c r="C400" s="4" t="s">
        <v>172</v>
      </c>
      <c r="D400" s="4" t="s">
        <v>173</v>
      </c>
      <c r="E400" s="1" t="s">
        <v>1468</v>
      </c>
      <c r="F400" s="1">
        <v>170.34</v>
      </c>
    </row>
    <row r="401" spans="1:6" ht="15.75" customHeight="1" x14ac:dyDescent="0.2">
      <c r="A401" s="3">
        <v>45643</v>
      </c>
      <c r="B401" s="1">
        <v>-15.94</v>
      </c>
      <c r="C401" s="4" t="s">
        <v>172</v>
      </c>
      <c r="D401" s="4" t="s">
        <v>173</v>
      </c>
      <c r="E401" s="1" t="s">
        <v>3226</v>
      </c>
      <c r="F401" s="1">
        <v>4.4000000000000004</v>
      </c>
    </row>
    <row r="402" spans="1:6" ht="15.75" customHeight="1" x14ac:dyDescent="0.2">
      <c r="A402" s="3">
        <v>45643</v>
      </c>
      <c r="B402" s="1">
        <v>-150</v>
      </c>
      <c r="C402" s="4" t="s">
        <v>172</v>
      </c>
      <c r="D402" s="4" t="s">
        <v>173</v>
      </c>
      <c r="E402" s="1" t="s">
        <v>3225</v>
      </c>
      <c r="F402" s="1">
        <v>20.34</v>
      </c>
    </row>
    <row r="403" spans="1:6" ht="15.75" customHeight="1" x14ac:dyDescent="0.2">
      <c r="A403" s="3">
        <v>45644</v>
      </c>
      <c r="B403" s="1">
        <v>-500</v>
      </c>
      <c r="C403" s="4" t="s">
        <v>172</v>
      </c>
      <c r="D403" s="4" t="s">
        <v>173</v>
      </c>
      <c r="E403" s="1" t="s">
        <v>3232</v>
      </c>
      <c r="F403" s="1">
        <v>4.4000000000000004</v>
      </c>
    </row>
    <row r="404" spans="1:6" ht="15.75" customHeight="1" x14ac:dyDescent="0.2">
      <c r="A404" s="3">
        <v>45644</v>
      </c>
      <c r="B404" s="1">
        <v>500</v>
      </c>
      <c r="C404" s="4" t="s">
        <v>172</v>
      </c>
      <c r="D404" s="4" t="s">
        <v>173</v>
      </c>
      <c r="E404" s="1" t="s">
        <v>1131</v>
      </c>
      <c r="F404" s="1">
        <v>504.4</v>
      </c>
    </row>
    <row r="405" spans="1:6" ht="15.75" customHeight="1" x14ac:dyDescent="0.2">
      <c r="A405" s="3">
        <v>45647</v>
      </c>
      <c r="B405" s="1">
        <v>19</v>
      </c>
      <c r="C405" s="4" t="s">
        <v>172</v>
      </c>
      <c r="D405" s="4" t="s">
        <v>173</v>
      </c>
      <c r="E405" s="1" t="s">
        <v>1131</v>
      </c>
      <c r="F405" s="1">
        <v>143.4</v>
      </c>
    </row>
    <row r="406" spans="1:6" ht="15.75" customHeight="1" x14ac:dyDescent="0.2">
      <c r="A406" s="3">
        <v>45647</v>
      </c>
      <c r="B406" s="1">
        <v>120</v>
      </c>
      <c r="C406" s="4" t="s">
        <v>172</v>
      </c>
      <c r="D406" s="4" t="s">
        <v>173</v>
      </c>
      <c r="E406" s="1" t="s">
        <v>2598</v>
      </c>
      <c r="F406" s="1">
        <v>124.4</v>
      </c>
    </row>
    <row r="407" spans="1:6" ht="15.75" customHeight="1" x14ac:dyDescent="0.2">
      <c r="A407" s="3">
        <v>45648</v>
      </c>
      <c r="B407" s="1">
        <v>50</v>
      </c>
      <c r="C407" s="4" t="s">
        <v>172</v>
      </c>
      <c r="D407" s="4" t="s">
        <v>173</v>
      </c>
      <c r="E407" s="1" t="s">
        <v>600</v>
      </c>
      <c r="F407" s="1">
        <v>193.4</v>
      </c>
    </row>
    <row r="408" spans="1:6" ht="15.75" customHeight="1" x14ac:dyDescent="0.2">
      <c r="A408" s="3">
        <v>45650</v>
      </c>
      <c r="B408" s="1">
        <v>-112.45</v>
      </c>
      <c r="C408" s="4" t="s">
        <v>172</v>
      </c>
      <c r="D408" s="4" t="s">
        <v>173</v>
      </c>
      <c r="E408" s="1" t="s">
        <v>3260</v>
      </c>
      <c r="F408" s="1">
        <v>2.74</v>
      </c>
    </row>
    <row r="409" spans="1:6" ht="15.75" customHeight="1" x14ac:dyDescent="0.2">
      <c r="A409" s="3">
        <v>45650</v>
      </c>
      <c r="B409" s="1">
        <v>-26.23</v>
      </c>
      <c r="C409" s="4" t="s">
        <v>172</v>
      </c>
      <c r="D409" s="4" t="s">
        <v>173</v>
      </c>
      <c r="E409" s="1" t="s">
        <v>3262</v>
      </c>
      <c r="F409" s="1">
        <v>115.19</v>
      </c>
    </row>
    <row r="410" spans="1:6" ht="15.75" customHeight="1" x14ac:dyDescent="0.2">
      <c r="A410" s="3">
        <v>45650</v>
      </c>
      <c r="B410" s="1">
        <v>-42</v>
      </c>
      <c r="C410" s="4" t="s">
        <v>172</v>
      </c>
      <c r="D410" s="4" t="s">
        <v>173</v>
      </c>
      <c r="E410" s="1" t="s">
        <v>3261</v>
      </c>
      <c r="F410" s="1">
        <v>141.41999999999999</v>
      </c>
    </row>
    <row r="411" spans="1:6" ht="15.75" customHeight="1" x14ac:dyDescent="0.2">
      <c r="A411" s="3">
        <v>45650</v>
      </c>
      <c r="B411" s="1">
        <v>-9.98</v>
      </c>
      <c r="C411" s="4" t="s">
        <v>172</v>
      </c>
      <c r="D411" s="4" t="s">
        <v>173</v>
      </c>
      <c r="E411" s="1" t="s">
        <v>3261</v>
      </c>
      <c r="F411" s="1">
        <v>183.42</v>
      </c>
    </row>
    <row r="412" spans="1:6" ht="15.75" customHeight="1" x14ac:dyDescent="0.2">
      <c r="A412" s="3">
        <v>45652</v>
      </c>
      <c r="B412" s="1">
        <v>-1000</v>
      </c>
      <c r="C412" s="4" t="s">
        <v>172</v>
      </c>
      <c r="D412" s="4" t="s">
        <v>173</v>
      </c>
      <c r="E412" s="1" t="s">
        <v>3266</v>
      </c>
      <c r="F412" s="1">
        <v>2.74</v>
      </c>
    </row>
    <row r="413" spans="1:6" ht="15.75" customHeight="1" x14ac:dyDescent="0.2">
      <c r="A413" s="3">
        <v>45652</v>
      </c>
      <c r="B413" s="1">
        <v>1000</v>
      </c>
      <c r="C413" s="4" t="s">
        <v>172</v>
      </c>
      <c r="D413" s="4" t="s">
        <v>173</v>
      </c>
      <c r="E413" s="1" t="s">
        <v>1131</v>
      </c>
      <c r="F413" s="1">
        <v>1002.74</v>
      </c>
    </row>
    <row r="414" spans="1:6" ht="15.75" customHeight="1" x14ac:dyDescent="0.2">
      <c r="A414" s="3">
        <v>45655</v>
      </c>
      <c r="B414" s="1">
        <v>-200</v>
      </c>
      <c r="C414" s="4" t="s">
        <v>172</v>
      </c>
      <c r="D414" s="4" t="s">
        <v>173</v>
      </c>
      <c r="E414" s="1" t="s">
        <v>3272</v>
      </c>
      <c r="F414" s="1">
        <v>2.74</v>
      </c>
    </row>
    <row r="415" spans="1:6" ht="15.75" customHeight="1" x14ac:dyDescent="0.2">
      <c r="A415" s="3">
        <v>45655</v>
      </c>
      <c r="B415" s="1">
        <v>200</v>
      </c>
      <c r="C415" s="4" t="s">
        <v>172</v>
      </c>
      <c r="D415" s="4" t="s">
        <v>173</v>
      </c>
      <c r="E415" s="1" t="s">
        <v>3273</v>
      </c>
      <c r="F415" s="1">
        <v>202.74</v>
      </c>
    </row>
    <row r="416" spans="1:6" ht="15.75" customHeight="1" x14ac:dyDescent="0.2">
      <c r="A416" s="3">
        <v>45657</v>
      </c>
      <c r="B416" s="1">
        <v>-10800</v>
      </c>
      <c r="C416" s="4" t="s">
        <v>172</v>
      </c>
      <c r="D416" s="4" t="s">
        <v>173</v>
      </c>
      <c r="E416" s="1" t="s">
        <v>3266</v>
      </c>
      <c r="F416" s="1">
        <v>2.74</v>
      </c>
    </row>
    <row r="417" spans="1:6" ht="15.75" customHeight="1" x14ac:dyDescent="0.2">
      <c r="A417" s="3">
        <v>45657</v>
      </c>
      <c r="B417" s="1">
        <v>10800</v>
      </c>
      <c r="C417" s="4" t="s">
        <v>172</v>
      </c>
      <c r="D417" s="4" t="s">
        <v>173</v>
      </c>
      <c r="E417" s="1" t="s">
        <v>1131</v>
      </c>
      <c r="F417" s="1">
        <v>10802.74</v>
      </c>
    </row>
    <row r="418" spans="1:6" ht="15.75" customHeight="1" x14ac:dyDescent="0.2">
      <c r="A418" s="3">
        <v>45666</v>
      </c>
      <c r="B418" s="1">
        <v>21</v>
      </c>
      <c r="C418" s="4" t="s">
        <v>172</v>
      </c>
      <c r="D418" s="4" t="s">
        <v>173</v>
      </c>
      <c r="E418" s="1" t="s">
        <v>1131</v>
      </c>
      <c r="F418" s="1">
        <v>23.74</v>
      </c>
    </row>
    <row r="419" spans="1:6" ht="15.75" customHeight="1" x14ac:dyDescent="0.2">
      <c r="A419" s="3">
        <v>45667</v>
      </c>
      <c r="B419" s="1">
        <v>30</v>
      </c>
      <c r="C419" s="4" t="s">
        <v>172</v>
      </c>
      <c r="D419" s="4" t="s">
        <v>173</v>
      </c>
      <c r="E419" s="1" t="s">
        <v>600</v>
      </c>
      <c r="F419" s="1">
        <v>53.74</v>
      </c>
    </row>
    <row r="420" spans="1:6" ht="15.75" customHeight="1" x14ac:dyDescent="0.2">
      <c r="A420" s="3">
        <v>45668</v>
      </c>
      <c r="B420" s="1">
        <v>-22.25</v>
      </c>
      <c r="C420" s="4" t="s">
        <v>172</v>
      </c>
      <c r="D420" s="4" t="s">
        <v>173</v>
      </c>
      <c r="E420" s="1" t="s">
        <v>3344</v>
      </c>
      <c r="F420" s="1">
        <v>31.49</v>
      </c>
    </row>
    <row r="421" spans="1:6" ht="15.75" customHeight="1" x14ac:dyDescent="0.2">
      <c r="A421" s="3">
        <v>45671</v>
      </c>
      <c r="B421" s="1">
        <v>-5300</v>
      </c>
      <c r="C421" s="4" t="s">
        <v>172</v>
      </c>
      <c r="D421" s="4" t="s">
        <v>173</v>
      </c>
      <c r="E421" s="1" t="s">
        <v>1586</v>
      </c>
      <c r="F421" s="1">
        <v>122.43</v>
      </c>
    </row>
    <row r="422" spans="1:6" ht="15.75" customHeight="1" x14ac:dyDescent="0.2">
      <c r="A422" s="3">
        <v>45671</v>
      </c>
      <c r="B422" s="1">
        <v>5419.44</v>
      </c>
      <c r="C422" s="4" t="s">
        <v>172</v>
      </c>
      <c r="D422" s="4" t="s">
        <v>173</v>
      </c>
      <c r="E422" s="1" t="s">
        <v>253</v>
      </c>
      <c r="F422" s="1">
        <v>5422.43</v>
      </c>
    </row>
    <row r="423" spans="1:6" ht="15.75" customHeight="1" x14ac:dyDescent="0.2">
      <c r="A423" s="3">
        <v>45671</v>
      </c>
      <c r="B423" s="1">
        <v>-28.5</v>
      </c>
      <c r="C423" s="4" t="s">
        <v>172</v>
      </c>
      <c r="D423" s="4" t="s">
        <v>173</v>
      </c>
      <c r="E423" s="1" t="s">
        <v>3347</v>
      </c>
      <c r="F423" s="1">
        <v>2.99</v>
      </c>
    </row>
    <row r="424" spans="1:6" ht="15.75" customHeight="1" x14ac:dyDescent="0.2">
      <c r="A424" s="3">
        <v>45672</v>
      </c>
      <c r="B424" s="1">
        <v>10000</v>
      </c>
      <c r="C424" s="4" t="s">
        <v>172</v>
      </c>
      <c r="D424" s="4" t="s">
        <v>173</v>
      </c>
      <c r="E424" s="1" t="s">
        <v>1131</v>
      </c>
      <c r="F424" s="1">
        <v>10122.43</v>
      </c>
    </row>
    <row r="425" spans="1:6" ht="15.75" customHeight="1" x14ac:dyDescent="0.2">
      <c r="A425" s="3">
        <v>45672</v>
      </c>
      <c r="B425" s="1">
        <v>-10000</v>
      </c>
      <c r="C425" s="4" t="s">
        <v>172</v>
      </c>
      <c r="D425" s="4" t="s">
        <v>173</v>
      </c>
      <c r="E425" s="1" t="s">
        <v>1006</v>
      </c>
      <c r="F425" s="1">
        <v>122.43</v>
      </c>
    </row>
    <row r="426" spans="1:6" ht="15.75" customHeight="1" x14ac:dyDescent="0.2">
      <c r="A426" s="3">
        <v>45672</v>
      </c>
      <c r="B426" s="1">
        <v>10000</v>
      </c>
      <c r="C426" s="4" t="s">
        <v>172</v>
      </c>
      <c r="D426" s="4" t="s">
        <v>173</v>
      </c>
      <c r="E426" s="1" t="s">
        <v>3351</v>
      </c>
      <c r="F426" s="1">
        <v>10122.43</v>
      </c>
    </row>
    <row r="427" spans="1:6" ht="15.75" customHeight="1" x14ac:dyDescent="0.2">
      <c r="A427" s="3">
        <v>45673</v>
      </c>
      <c r="B427" s="1">
        <v>-10000</v>
      </c>
      <c r="C427" s="4" t="s">
        <v>172</v>
      </c>
      <c r="D427" s="4" t="s">
        <v>173</v>
      </c>
      <c r="E427" s="1" t="s">
        <v>3357</v>
      </c>
      <c r="F427" s="1">
        <v>3.58</v>
      </c>
    </row>
    <row r="428" spans="1:6" ht="15.75" customHeight="1" x14ac:dyDescent="0.2">
      <c r="A428" s="3">
        <v>45673</v>
      </c>
      <c r="B428" s="1">
        <v>-47.96</v>
      </c>
      <c r="C428" s="4" t="s">
        <v>172</v>
      </c>
      <c r="D428" s="4" t="s">
        <v>173</v>
      </c>
      <c r="E428" s="1" t="s">
        <v>3358</v>
      </c>
      <c r="F428" s="1">
        <v>10003.58</v>
      </c>
    </row>
    <row r="429" spans="1:6" ht="15.75" customHeight="1" x14ac:dyDescent="0.2">
      <c r="A429" s="3">
        <v>45673</v>
      </c>
      <c r="B429" s="1">
        <v>-18.190000000000001</v>
      </c>
      <c r="C429" s="4" t="s">
        <v>172</v>
      </c>
      <c r="D429" s="4" t="s">
        <v>173</v>
      </c>
      <c r="E429" s="1" t="s">
        <v>3358</v>
      </c>
      <c r="F429" s="1">
        <v>10051.540000000001</v>
      </c>
    </row>
    <row r="430" spans="1:6" ht="15.75" customHeight="1" x14ac:dyDescent="0.2">
      <c r="A430" s="3">
        <v>45673</v>
      </c>
      <c r="B430" s="1">
        <v>-52.7</v>
      </c>
      <c r="C430" s="4" t="s">
        <v>172</v>
      </c>
      <c r="D430" s="4" t="s">
        <v>173</v>
      </c>
      <c r="E430" s="1" t="s">
        <v>3358</v>
      </c>
      <c r="F430" s="1">
        <v>10069.73</v>
      </c>
    </row>
    <row r="431" spans="1:6" ht="15.75" customHeight="1" x14ac:dyDescent="0.2">
      <c r="A431" s="3">
        <v>45686</v>
      </c>
      <c r="B431" s="1">
        <v>205</v>
      </c>
      <c r="C431" s="4" t="s">
        <v>172</v>
      </c>
      <c r="D431" s="4" t="s">
        <v>173</v>
      </c>
      <c r="E431" s="1" t="s">
        <v>2598</v>
      </c>
      <c r="F431" s="1">
        <v>208.58</v>
      </c>
    </row>
    <row r="432" spans="1:6" ht="15.75" customHeight="1" x14ac:dyDescent="0.2">
      <c r="A432" s="3">
        <v>45689</v>
      </c>
      <c r="B432" s="1">
        <v>-201.47</v>
      </c>
      <c r="C432" s="4" t="s">
        <v>172</v>
      </c>
      <c r="D432" s="4" t="s">
        <v>173</v>
      </c>
      <c r="E432" s="1" t="s">
        <v>3432</v>
      </c>
      <c r="F432" s="1">
        <v>7.11</v>
      </c>
    </row>
    <row r="433" spans="1:6" ht="15.75" customHeight="1" x14ac:dyDescent="0.2">
      <c r="A433" s="3">
        <v>45692</v>
      </c>
      <c r="B433" s="1">
        <v>-90</v>
      </c>
      <c r="C433" s="4" t="s">
        <v>172</v>
      </c>
      <c r="D433" s="4" t="s">
        <v>173</v>
      </c>
      <c r="E433" s="1" t="s">
        <v>1006</v>
      </c>
      <c r="F433" s="1">
        <v>7.11</v>
      </c>
    </row>
    <row r="434" spans="1:6" ht="15.75" customHeight="1" x14ac:dyDescent="0.2">
      <c r="A434" s="3">
        <v>45692</v>
      </c>
      <c r="B434" s="1">
        <v>90</v>
      </c>
      <c r="C434" s="4" t="s">
        <v>172</v>
      </c>
      <c r="D434" s="4" t="s">
        <v>173</v>
      </c>
      <c r="E434" s="1" t="s">
        <v>3447</v>
      </c>
      <c r="F434" s="1">
        <v>97.11</v>
      </c>
    </row>
    <row r="435" spans="1:6" ht="15.75" customHeight="1" x14ac:dyDescent="0.2">
      <c r="A435" s="3">
        <v>45694</v>
      </c>
      <c r="B435" s="1">
        <v>-5.5</v>
      </c>
      <c r="C435" s="4" t="s">
        <v>172</v>
      </c>
      <c r="D435" s="4" t="s">
        <v>173</v>
      </c>
      <c r="E435" s="1" t="s">
        <v>3458</v>
      </c>
      <c r="F435" s="1">
        <v>1.61</v>
      </c>
    </row>
    <row r="436" spans="1:6" ht="15.75" customHeight="1" x14ac:dyDescent="0.2">
      <c r="A436" s="3">
        <v>45695</v>
      </c>
      <c r="B436" s="1">
        <v>-90</v>
      </c>
      <c r="C436" s="4" t="s">
        <v>172</v>
      </c>
      <c r="D436" s="4" t="s">
        <v>173</v>
      </c>
      <c r="E436" s="1" t="s">
        <v>3461</v>
      </c>
      <c r="F436" s="1">
        <v>1.61</v>
      </c>
    </row>
    <row r="437" spans="1:6" ht="15.75" customHeight="1" x14ac:dyDescent="0.2">
      <c r="A437" s="3">
        <v>45695</v>
      </c>
      <c r="B437" s="1">
        <v>90</v>
      </c>
      <c r="C437" s="4" t="s">
        <v>172</v>
      </c>
      <c r="D437" s="4" t="s">
        <v>173</v>
      </c>
      <c r="E437" s="1" t="s">
        <v>1131</v>
      </c>
      <c r="F437" s="1">
        <v>91.61</v>
      </c>
    </row>
    <row r="438" spans="1:6" ht="15.75" customHeight="1" x14ac:dyDescent="0.2">
      <c r="A438" s="3">
        <v>45701</v>
      </c>
      <c r="B438" s="1">
        <v>5419.44</v>
      </c>
      <c r="C438" s="4" t="s">
        <v>172</v>
      </c>
      <c r="D438" s="4" t="s">
        <v>173</v>
      </c>
      <c r="E438" s="1" t="s">
        <v>253</v>
      </c>
      <c r="F438" s="1">
        <v>5421.05</v>
      </c>
    </row>
    <row r="439" spans="1:6" ht="15.75" customHeight="1" x14ac:dyDescent="0.2">
      <c r="A439" s="3">
        <v>45702</v>
      </c>
      <c r="B439" s="1">
        <v>150</v>
      </c>
      <c r="C439" s="4" t="s">
        <v>172</v>
      </c>
      <c r="D439" s="4" t="s">
        <v>173</v>
      </c>
      <c r="E439" s="1" t="s">
        <v>2598</v>
      </c>
      <c r="F439" s="1">
        <v>271.05</v>
      </c>
    </row>
    <row r="440" spans="1:6" ht="15.75" customHeight="1" x14ac:dyDescent="0.2">
      <c r="A440" s="3">
        <v>45702</v>
      </c>
      <c r="B440" s="1">
        <v>-5300</v>
      </c>
      <c r="C440" s="4" t="s">
        <v>172</v>
      </c>
      <c r="D440" s="4" t="s">
        <v>173</v>
      </c>
      <c r="E440" s="1" t="s">
        <v>1586</v>
      </c>
      <c r="F440" s="1">
        <v>121.05</v>
      </c>
    </row>
    <row r="441" spans="1:6" ht="15.75" customHeight="1" x14ac:dyDescent="0.2">
      <c r="A441" s="3">
        <v>45706</v>
      </c>
      <c r="B441" s="1">
        <v>-34.979999999999997</v>
      </c>
      <c r="C441" s="4" t="s">
        <v>172</v>
      </c>
      <c r="D441" s="4" t="s">
        <v>173</v>
      </c>
      <c r="E441" s="1" t="s">
        <v>3519</v>
      </c>
      <c r="F441" s="1">
        <v>2.4700000000000002</v>
      </c>
    </row>
    <row r="442" spans="1:6" ht="15.75" customHeight="1" x14ac:dyDescent="0.2">
      <c r="A442" s="3">
        <v>45706</v>
      </c>
      <c r="B442" s="1">
        <v>-26.25</v>
      </c>
      <c r="C442" s="4" t="s">
        <v>172</v>
      </c>
      <c r="D442" s="4" t="s">
        <v>173</v>
      </c>
      <c r="E442" s="1" t="s">
        <v>3519</v>
      </c>
      <c r="F442" s="1">
        <v>37.450000000000003</v>
      </c>
    </row>
    <row r="443" spans="1:6" ht="15.75" customHeight="1" x14ac:dyDescent="0.2">
      <c r="A443" s="3">
        <v>45706</v>
      </c>
      <c r="B443" s="1">
        <v>-27.91</v>
      </c>
      <c r="C443" s="4" t="s">
        <v>172</v>
      </c>
      <c r="D443" s="4" t="s">
        <v>173</v>
      </c>
      <c r="E443" s="1" t="s">
        <v>3518</v>
      </c>
      <c r="F443" s="1">
        <v>63.7</v>
      </c>
    </row>
    <row r="444" spans="1:6" ht="15.75" customHeight="1" x14ac:dyDescent="0.2">
      <c r="A444" s="3">
        <v>45706</v>
      </c>
      <c r="B444" s="1">
        <v>-11.25</v>
      </c>
      <c r="C444" s="4" t="s">
        <v>172</v>
      </c>
      <c r="D444" s="4" t="s">
        <v>173</v>
      </c>
      <c r="E444" s="1" t="s">
        <v>3519</v>
      </c>
      <c r="F444" s="1">
        <v>91.61</v>
      </c>
    </row>
    <row r="445" spans="1:6" ht="15.75" customHeight="1" x14ac:dyDescent="0.2">
      <c r="A445" s="3">
        <v>45706</v>
      </c>
      <c r="B445" s="1">
        <v>-18.190000000000001</v>
      </c>
      <c r="C445" s="4" t="s">
        <v>172</v>
      </c>
      <c r="D445" s="4" t="s">
        <v>173</v>
      </c>
      <c r="E445" s="1" t="s">
        <v>3519</v>
      </c>
      <c r="F445" s="1">
        <v>102.86</v>
      </c>
    </row>
    <row r="446" spans="1:6" ht="15.75" customHeight="1" x14ac:dyDescent="0.2">
      <c r="A446" s="3">
        <v>45706</v>
      </c>
      <c r="B446" s="1">
        <v>-150</v>
      </c>
      <c r="C446" s="4" t="s">
        <v>172</v>
      </c>
      <c r="D446" s="4" t="s">
        <v>173</v>
      </c>
      <c r="E446" s="1" t="s">
        <v>3517</v>
      </c>
      <c r="F446" s="1">
        <v>121.05</v>
      </c>
    </row>
    <row r="447" spans="1:6" ht="15.75" customHeight="1" x14ac:dyDescent="0.2">
      <c r="A447" s="3">
        <v>45714</v>
      </c>
      <c r="B447" s="1">
        <v>-200</v>
      </c>
      <c r="C447" s="4" t="s">
        <v>172</v>
      </c>
      <c r="D447" s="4" t="s">
        <v>173</v>
      </c>
      <c r="E447" s="1" t="s">
        <v>3544</v>
      </c>
      <c r="F447" s="1">
        <v>2.4700000000000002</v>
      </c>
    </row>
    <row r="448" spans="1:6" ht="15.75" customHeight="1" x14ac:dyDescent="0.2">
      <c r="A448" s="3">
        <v>45714</v>
      </c>
      <c r="B448" s="1">
        <v>200</v>
      </c>
      <c r="C448" s="4" t="s">
        <v>172</v>
      </c>
      <c r="D448" s="4" t="s">
        <v>173</v>
      </c>
      <c r="E448" s="1" t="s">
        <v>2598</v>
      </c>
      <c r="F448" s="1">
        <v>202.47</v>
      </c>
    </row>
    <row r="449" spans="1:6" ht="15.75" customHeight="1" x14ac:dyDescent="0.2">
      <c r="A449" s="3">
        <v>45728</v>
      </c>
      <c r="B449" s="1">
        <v>150</v>
      </c>
      <c r="C449" s="4" t="s">
        <v>172</v>
      </c>
      <c r="D449" s="4" t="s">
        <v>173</v>
      </c>
      <c r="E449" s="1" t="s">
        <v>2598</v>
      </c>
      <c r="F449" s="1">
        <v>152.47</v>
      </c>
    </row>
    <row r="450" spans="1:6" ht="15.75" customHeight="1" x14ac:dyDescent="0.2">
      <c r="A450" s="3">
        <v>45729</v>
      </c>
      <c r="B450" s="1">
        <v>5419.44</v>
      </c>
      <c r="C450" s="4" t="s">
        <v>172</v>
      </c>
      <c r="D450" s="4" t="s">
        <v>173</v>
      </c>
      <c r="E450" s="1" t="s">
        <v>253</v>
      </c>
      <c r="F450" s="1">
        <v>5571.91</v>
      </c>
    </row>
    <row r="451" spans="1:6" ht="15.75" customHeight="1" x14ac:dyDescent="0.2">
      <c r="A451" s="3">
        <v>45730</v>
      </c>
      <c r="B451" s="1">
        <v>-38.630000000000003</v>
      </c>
      <c r="C451" s="4" t="s">
        <v>172</v>
      </c>
      <c r="D451" s="4" t="s">
        <v>173</v>
      </c>
      <c r="E451" s="1" t="s">
        <v>3588</v>
      </c>
      <c r="F451" s="1">
        <v>5426.15</v>
      </c>
    </row>
    <row r="452" spans="1:6" ht="15.75" customHeight="1" x14ac:dyDescent="0.2">
      <c r="A452" s="3">
        <v>45730</v>
      </c>
      <c r="B452" s="1">
        <v>-44</v>
      </c>
      <c r="C452" s="4" t="s">
        <v>172</v>
      </c>
      <c r="D452" s="4" t="s">
        <v>173</v>
      </c>
      <c r="E452" s="1" t="s">
        <v>3588</v>
      </c>
      <c r="F452" s="1">
        <v>5464.78</v>
      </c>
    </row>
    <row r="453" spans="1:6" ht="15.75" customHeight="1" x14ac:dyDescent="0.2">
      <c r="A453" s="3">
        <v>45730</v>
      </c>
      <c r="B453" s="1">
        <v>-35.630000000000003</v>
      </c>
      <c r="C453" s="4" t="s">
        <v>172</v>
      </c>
      <c r="D453" s="4" t="s">
        <v>173</v>
      </c>
      <c r="E453" s="1" t="s">
        <v>3588</v>
      </c>
      <c r="F453" s="1">
        <v>5508.78</v>
      </c>
    </row>
    <row r="454" spans="1:6" ht="15.75" customHeight="1" x14ac:dyDescent="0.2">
      <c r="A454" s="3">
        <v>45730</v>
      </c>
      <c r="B454" s="1">
        <v>-27.5</v>
      </c>
      <c r="C454" s="4" t="s">
        <v>172</v>
      </c>
      <c r="D454" s="4" t="s">
        <v>173</v>
      </c>
      <c r="E454" s="1" t="s">
        <v>3588</v>
      </c>
      <c r="F454" s="1">
        <v>5544.41</v>
      </c>
    </row>
    <row r="455" spans="1:6" ht="15.75" customHeight="1" x14ac:dyDescent="0.2">
      <c r="A455" s="3">
        <v>45731</v>
      </c>
      <c r="B455" s="1">
        <v>-5300</v>
      </c>
      <c r="C455" s="4" t="s">
        <v>172</v>
      </c>
      <c r="D455" s="4" t="s">
        <v>173</v>
      </c>
      <c r="E455" s="1" t="s">
        <v>3591</v>
      </c>
      <c r="F455" s="1">
        <v>126.15</v>
      </c>
    </row>
    <row r="456" spans="1:6" ht="15.75" customHeight="1" x14ac:dyDescent="0.2">
      <c r="A456" s="3">
        <v>45734</v>
      </c>
      <c r="B456" s="1">
        <v>-26.25</v>
      </c>
      <c r="C456" s="4" t="s">
        <v>172</v>
      </c>
      <c r="D456" s="4" t="s">
        <v>173</v>
      </c>
      <c r="E456" s="1" t="s">
        <v>3606</v>
      </c>
      <c r="F456" s="1">
        <v>1.55</v>
      </c>
    </row>
    <row r="457" spans="1:6" ht="15.75" customHeight="1" x14ac:dyDescent="0.2">
      <c r="A457" s="3">
        <v>45734</v>
      </c>
      <c r="B457" s="1">
        <v>-29.75</v>
      </c>
      <c r="C457" s="4" t="s">
        <v>172</v>
      </c>
      <c r="D457" s="4" t="s">
        <v>173</v>
      </c>
      <c r="E457" s="1" t="s">
        <v>3606</v>
      </c>
      <c r="F457" s="1">
        <v>27.8</v>
      </c>
    </row>
    <row r="458" spans="1:6" ht="15.75" customHeight="1" x14ac:dyDescent="0.2">
      <c r="A458" s="3">
        <v>45734</v>
      </c>
      <c r="B458" s="1">
        <v>-24.6</v>
      </c>
      <c r="C458" s="4" t="s">
        <v>172</v>
      </c>
      <c r="D458" s="4" t="s">
        <v>173</v>
      </c>
      <c r="E458" s="1" t="s">
        <v>3605</v>
      </c>
      <c r="F458" s="1">
        <v>57.55</v>
      </c>
    </row>
    <row r="459" spans="1:6" ht="15.75" customHeight="1" x14ac:dyDescent="0.2">
      <c r="A459" s="3">
        <v>45734</v>
      </c>
      <c r="B459" s="1">
        <v>-44</v>
      </c>
      <c r="C459" s="4" t="s">
        <v>172</v>
      </c>
      <c r="D459" s="4" t="s">
        <v>173</v>
      </c>
      <c r="E459" s="1" t="s">
        <v>3605</v>
      </c>
      <c r="F459" s="1">
        <v>82.15</v>
      </c>
    </row>
    <row r="460" spans="1:6" ht="15.75" customHeight="1" x14ac:dyDescent="0.2">
      <c r="A460" s="3">
        <v>45736</v>
      </c>
      <c r="B460" s="1">
        <v>202</v>
      </c>
      <c r="C460" s="4" t="s">
        <v>172</v>
      </c>
      <c r="D460" s="4" t="s">
        <v>173</v>
      </c>
      <c r="E460" s="1" t="s">
        <v>2598</v>
      </c>
      <c r="F460" s="1">
        <v>203.55</v>
      </c>
    </row>
    <row r="461" spans="1:6" ht="15.75" customHeight="1" x14ac:dyDescent="0.2">
      <c r="A461" s="3">
        <v>45744</v>
      </c>
      <c r="B461" s="1">
        <v>-232</v>
      </c>
      <c r="C461" s="4" t="s">
        <v>172</v>
      </c>
      <c r="D461" s="4" t="s">
        <v>173</v>
      </c>
      <c r="E461" s="1" t="s">
        <v>1006</v>
      </c>
      <c r="F461" s="1">
        <v>0.05</v>
      </c>
    </row>
    <row r="462" spans="1:6" ht="15.75" customHeight="1" x14ac:dyDescent="0.2">
      <c r="A462" s="3">
        <v>45744</v>
      </c>
      <c r="B462" s="1">
        <v>28.5</v>
      </c>
      <c r="C462" s="4" t="s">
        <v>172</v>
      </c>
      <c r="D462" s="4" t="s">
        <v>173</v>
      </c>
      <c r="E462" s="1" t="s">
        <v>3644</v>
      </c>
      <c r="F462" s="1">
        <v>232.05</v>
      </c>
    </row>
    <row r="463" spans="1:6" ht="15.75" customHeight="1" x14ac:dyDescent="0.2">
      <c r="A463" s="3">
        <v>45745</v>
      </c>
      <c r="B463" s="1">
        <v>2700</v>
      </c>
      <c r="C463" s="4" t="s">
        <v>172</v>
      </c>
      <c r="D463" s="4" t="s">
        <v>173</v>
      </c>
      <c r="E463" s="1" t="s">
        <v>1131</v>
      </c>
      <c r="F463" s="1">
        <v>2750.05</v>
      </c>
    </row>
    <row r="464" spans="1:6" ht="15.75" customHeight="1" x14ac:dyDescent="0.2">
      <c r="A464" s="3">
        <v>45745</v>
      </c>
      <c r="B464" s="1">
        <v>50</v>
      </c>
      <c r="C464" s="4" t="s">
        <v>172</v>
      </c>
      <c r="D464" s="4" t="s">
        <v>173</v>
      </c>
      <c r="E464" s="1" t="s">
        <v>600</v>
      </c>
      <c r="F464" s="1">
        <v>50.05</v>
      </c>
    </row>
    <row r="465" spans="1:6" ht="15.75" customHeight="1" x14ac:dyDescent="0.2">
      <c r="A465" s="3">
        <v>45746</v>
      </c>
      <c r="B465" s="1">
        <v>-2700</v>
      </c>
      <c r="C465" s="4" t="s">
        <v>172</v>
      </c>
      <c r="D465" s="4" t="s">
        <v>173</v>
      </c>
      <c r="E465" s="1" t="s">
        <v>3648</v>
      </c>
      <c r="F465" s="1">
        <v>50.05</v>
      </c>
    </row>
    <row r="466" spans="1:6" ht="15.75" customHeight="1" x14ac:dyDescent="0.2">
      <c r="A466" s="3">
        <v>45748</v>
      </c>
      <c r="B466" s="1">
        <v>-35.61</v>
      </c>
      <c r="C466" s="4" t="s">
        <v>172</v>
      </c>
      <c r="D466" s="4" t="s">
        <v>173</v>
      </c>
      <c r="E466" s="1" t="s">
        <v>3657</v>
      </c>
      <c r="F466" s="1">
        <v>14.44</v>
      </c>
    </row>
    <row r="467" spans="1:6" ht="15.75" customHeight="1" x14ac:dyDescent="0.2">
      <c r="A467" s="3">
        <v>45750</v>
      </c>
      <c r="B467" s="1">
        <v>7</v>
      </c>
      <c r="C467" s="4" t="s">
        <v>172</v>
      </c>
      <c r="D467" s="4" t="s">
        <v>173</v>
      </c>
      <c r="E467" s="1" t="s">
        <v>1131</v>
      </c>
      <c r="F467" s="1">
        <v>21.44</v>
      </c>
    </row>
    <row r="468" spans="1:6" ht="15.75" customHeight="1" x14ac:dyDescent="0.2">
      <c r="A468" s="3">
        <v>45757</v>
      </c>
      <c r="B468" s="1">
        <v>-551.23</v>
      </c>
      <c r="C468" s="4" t="s">
        <v>172</v>
      </c>
      <c r="D468" s="4" t="s">
        <v>173</v>
      </c>
      <c r="E468" s="1" t="s">
        <v>3697</v>
      </c>
      <c r="F468" s="1">
        <v>20.21</v>
      </c>
    </row>
    <row r="469" spans="1:6" ht="15.75" customHeight="1" x14ac:dyDescent="0.2">
      <c r="A469" s="3">
        <v>45757</v>
      </c>
      <c r="B469" s="1">
        <v>550</v>
      </c>
      <c r="C469" s="4" t="s">
        <v>172</v>
      </c>
      <c r="D469" s="4" t="s">
        <v>173</v>
      </c>
      <c r="E469" s="1" t="s">
        <v>2633</v>
      </c>
      <c r="F469" s="1">
        <v>571.44000000000005</v>
      </c>
    </row>
    <row r="470" spans="1:6" ht="15.75" customHeight="1" x14ac:dyDescent="0.2">
      <c r="A470" s="3">
        <v>45761</v>
      </c>
      <c r="B470" s="1">
        <v>5419.44</v>
      </c>
      <c r="C470" s="4" t="s">
        <v>172</v>
      </c>
      <c r="D470" s="4" t="s">
        <v>173</v>
      </c>
      <c r="E470" s="1" t="s">
        <v>253</v>
      </c>
      <c r="F470" s="1">
        <v>5439.65</v>
      </c>
    </row>
    <row r="471" spans="1:6" ht="15.75" customHeight="1" x14ac:dyDescent="0.2">
      <c r="A471" s="3">
        <v>45762</v>
      </c>
      <c r="B471" s="1">
        <v>-19.98</v>
      </c>
      <c r="C471" s="4" t="s">
        <v>172</v>
      </c>
      <c r="D471" s="4" t="s">
        <v>173</v>
      </c>
      <c r="E471" s="1" t="s">
        <v>3717</v>
      </c>
      <c r="F471" s="1">
        <v>5419.67</v>
      </c>
    </row>
    <row r="472" spans="1:6" ht="15.75" customHeight="1" x14ac:dyDescent="0.2">
      <c r="A472" s="3">
        <v>45763</v>
      </c>
      <c r="B472" s="1">
        <v>-44</v>
      </c>
      <c r="C472" s="4" t="s">
        <v>172</v>
      </c>
      <c r="D472" s="4" t="s">
        <v>173</v>
      </c>
      <c r="E472" s="1" t="s">
        <v>3727</v>
      </c>
      <c r="F472" s="1">
        <v>875.67</v>
      </c>
    </row>
    <row r="473" spans="1:6" ht="15.75" customHeight="1" x14ac:dyDescent="0.2">
      <c r="A473" s="3">
        <v>45763</v>
      </c>
      <c r="B473" s="1">
        <v>-4500</v>
      </c>
      <c r="C473" s="4" t="s">
        <v>172</v>
      </c>
      <c r="D473" s="4" t="s">
        <v>173</v>
      </c>
      <c r="E473" s="1" t="s">
        <v>1006</v>
      </c>
      <c r="F473" s="1">
        <v>919.67</v>
      </c>
    </row>
    <row r="474" spans="1:6" ht="15.75" customHeight="1" x14ac:dyDescent="0.2">
      <c r="A474" s="3">
        <v>45764</v>
      </c>
      <c r="B474" s="1">
        <v>-22.1</v>
      </c>
      <c r="C474" s="4" t="s">
        <v>172</v>
      </c>
      <c r="D474" s="4" t="s">
        <v>173</v>
      </c>
      <c r="E474" s="1" t="s">
        <v>3733</v>
      </c>
      <c r="F474" s="1">
        <v>799.86</v>
      </c>
    </row>
    <row r="475" spans="1:6" ht="15.75" customHeight="1" x14ac:dyDescent="0.2">
      <c r="A475" s="3">
        <v>45764</v>
      </c>
      <c r="B475" s="1">
        <v>-30.96</v>
      </c>
      <c r="C475" s="4" t="s">
        <v>172</v>
      </c>
      <c r="D475" s="4" t="s">
        <v>173</v>
      </c>
      <c r="E475" s="1" t="s">
        <v>3732</v>
      </c>
      <c r="F475" s="1">
        <v>821.96</v>
      </c>
    </row>
    <row r="476" spans="1:6" ht="15.75" customHeight="1" x14ac:dyDescent="0.2">
      <c r="A476" s="3">
        <v>45764</v>
      </c>
      <c r="B476" s="1">
        <v>-22.75</v>
      </c>
      <c r="C476" s="4" t="s">
        <v>172</v>
      </c>
      <c r="D476" s="4" t="s">
        <v>173</v>
      </c>
      <c r="E476" s="1" t="s">
        <v>3734</v>
      </c>
      <c r="F476" s="1">
        <v>852.92</v>
      </c>
    </row>
    <row r="477" spans="1:6" ht="15.75" customHeight="1" x14ac:dyDescent="0.2">
      <c r="A477" s="3">
        <v>45765</v>
      </c>
      <c r="B477" s="1">
        <v>-54.24</v>
      </c>
      <c r="C477" s="4" t="s">
        <v>172</v>
      </c>
      <c r="D477" s="4" t="s">
        <v>173</v>
      </c>
      <c r="E477" s="1" t="s">
        <v>3736</v>
      </c>
      <c r="F477" s="1">
        <v>556.86</v>
      </c>
    </row>
    <row r="478" spans="1:6" ht="15.75" customHeight="1" x14ac:dyDescent="0.2">
      <c r="A478" s="3">
        <v>45765</v>
      </c>
      <c r="B478" s="1">
        <v>-66.8</v>
      </c>
      <c r="C478" s="4" t="s">
        <v>172</v>
      </c>
      <c r="D478" s="4" t="s">
        <v>173</v>
      </c>
      <c r="E478" s="1" t="s">
        <v>3738</v>
      </c>
      <c r="F478" s="1">
        <v>611.1</v>
      </c>
    </row>
    <row r="479" spans="1:6" ht="15.75" customHeight="1" x14ac:dyDescent="0.2">
      <c r="A479" s="3">
        <v>45765</v>
      </c>
      <c r="B479" s="1">
        <v>-29.23</v>
      </c>
      <c r="C479" s="4" t="s">
        <v>172</v>
      </c>
      <c r="D479" s="4" t="s">
        <v>173</v>
      </c>
      <c r="E479" s="1" t="s">
        <v>3739</v>
      </c>
      <c r="F479" s="1">
        <v>677.9</v>
      </c>
    </row>
    <row r="480" spans="1:6" ht="15.75" customHeight="1" x14ac:dyDescent="0.2">
      <c r="A480" s="3">
        <v>45765</v>
      </c>
      <c r="B480" s="1">
        <v>-12.18</v>
      </c>
      <c r="C480" s="4" t="s">
        <v>172</v>
      </c>
      <c r="D480" s="4" t="s">
        <v>173</v>
      </c>
      <c r="E480" s="1" t="s">
        <v>3735</v>
      </c>
      <c r="F480" s="1">
        <v>707.13</v>
      </c>
    </row>
    <row r="481" spans="1:6" ht="15.75" customHeight="1" x14ac:dyDescent="0.2">
      <c r="A481" s="3">
        <v>45765</v>
      </c>
      <c r="B481" s="1">
        <v>-80.55</v>
      </c>
      <c r="C481" s="4" t="s">
        <v>172</v>
      </c>
      <c r="D481" s="4" t="s">
        <v>173</v>
      </c>
      <c r="E481" s="1" t="s">
        <v>3737</v>
      </c>
      <c r="F481" s="1">
        <v>719.31</v>
      </c>
    </row>
    <row r="482" spans="1:6" ht="15.75" customHeight="1" x14ac:dyDescent="0.2">
      <c r="A482" s="3">
        <v>45766</v>
      </c>
      <c r="B482" s="1">
        <v>-53</v>
      </c>
      <c r="C482" s="4" t="s">
        <v>172</v>
      </c>
      <c r="D482" s="4" t="s">
        <v>173</v>
      </c>
      <c r="E482" s="1" t="s">
        <v>3727</v>
      </c>
      <c r="F482" s="1">
        <v>487.86</v>
      </c>
    </row>
    <row r="483" spans="1:6" ht="15.75" customHeight="1" x14ac:dyDescent="0.2">
      <c r="A483" s="3">
        <v>45766</v>
      </c>
      <c r="B483" s="1">
        <v>-2</v>
      </c>
      <c r="C483" s="4" t="s">
        <v>172</v>
      </c>
      <c r="D483" s="4" t="s">
        <v>173</v>
      </c>
      <c r="E483" s="1" t="s">
        <v>3740</v>
      </c>
      <c r="F483" s="1">
        <v>540.86</v>
      </c>
    </row>
    <row r="484" spans="1:6" ht="15.75" customHeight="1" x14ac:dyDescent="0.2">
      <c r="A484" s="3">
        <v>45766</v>
      </c>
      <c r="B484" s="1">
        <v>-14</v>
      </c>
      <c r="C484" s="4" t="s">
        <v>172</v>
      </c>
      <c r="D484" s="4" t="s">
        <v>173</v>
      </c>
      <c r="E484" s="1" t="s">
        <v>3740</v>
      </c>
      <c r="F484" s="1">
        <v>542.86</v>
      </c>
    </row>
    <row r="485" spans="1:6" ht="15.75" customHeight="1" x14ac:dyDescent="0.2">
      <c r="A485" s="3">
        <v>45767</v>
      </c>
      <c r="B485" s="1">
        <v>-17.850000000000001</v>
      </c>
      <c r="C485" s="4" t="s">
        <v>172</v>
      </c>
      <c r="D485" s="4" t="s">
        <v>173</v>
      </c>
      <c r="E485" s="1" t="s">
        <v>3743</v>
      </c>
      <c r="F485" s="1">
        <v>943.01</v>
      </c>
    </row>
    <row r="486" spans="1:6" ht="15.75" customHeight="1" x14ac:dyDescent="0.2">
      <c r="A486" s="3">
        <v>45767</v>
      </c>
      <c r="B486" s="1">
        <v>-20</v>
      </c>
      <c r="C486" s="4" t="s">
        <v>172</v>
      </c>
      <c r="D486" s="4" t="s">
        <v>173</v>
      </c>
      <c r="E486" s="1" t="s">
        <v>3742</v>
      </c>
      <c r="F486" s="1">
        <v>960.86</v>
      </c>
    </row>
    <row r="487" spans="1:6" ht="15.75" customHeight="1" x14ac:dyDescent="0.2">
      <c r="A487" s="3">
        <v>45767</v>
      </c>
      <c r="B487" s="1">
        <v>-7</v>
      </c>
      <c r="C487" s="4" t="s">
        <v>172</v>
      </c>
      <c r="D487" s="4" t="s">
        <v>173</v>
      </c>
      <c r="E487" s="1" t="s">
        <v>3741</v>
      </c>
      <c r="F487" s="1">
        <v>980.86</v>
      </c>
    </row>
    <row r="488" spans="1:6" ht="15.75" customHeight="1" x14ac:dyDescent="0.2">
      <c r="A488" s="3">
        <v>45767</v>
      </c>
      <c r="B488" s="1">
        <v>500</v>
      </c>
      <c r="C488" s="4" t="s">
        <v>172</v>
      </c>
      <c r="D488" s="4" t="s">
        <v>173</v>
      </c>
      <c r="E488" s="1" t="s">
        <v>1131</v>
      </c>
      <c r="F488" s="1">
        <v>987.86</v>
      </c>
    </row>
    <row r="489" spans="1:6" ht="15.75" customHeight="1" x14ac:dyDescent="0.2"/>
    <row r="490" spans="1:6" ht="15.75" customHeight="1" x14ac:dyDescent="0.2"/>
    <row r="491" spans="1:6" ht="15.75" customHeight="1" x14ac:dyDescent="0.2"/>
    <row r="492" spans="1:6" ht="15.75" customHeight="1" x14ac:dyDescent="0.2"/>
    <row r="493" spans="1:6" ht="15.75" customHeight="1" x14ac:dyDescent="0.2"/>
    <row r="494" spans="1:6" ht="15.75" customHeight="1" x14ac:dyDescent="0.2"/>
    <row r="495" spans="1:6" ht="15.75" customHeight="1" x14ac:dyDescent="0.2"/>
    <row r="496" spans="1: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62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27.33203125" customWidth="1"/>
    <col min="4" max="6" width="10.5" customWidth="1"/>
    <col min="7" max="7" width="21.1640625" customWidth="1"/>
    <col min="8" max="10" width="10.5" customWidth="1"/>
  </cols>
  <sheetData>
    <row r="1" spans="1:10" ht="15.75" customHeigh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5057</v>
      </c>
      <c r="I1" s="4"/>
      <c r="J1" s="4"/>
    </row>
    <row r="2" spans="1:10" ht="15.75" customHeight="1" x14ac:dyDescent="0.2">
      <c r="A2" s="5">
        <v>45838</v>
      </c>
      <c r="B2" s="4">
        <v>-7.99</v>
      </c>
      <c r="C2" s="4" t="s">
        <v>5058</v>
      </c>
      <c r="D2" s="4" t="s">
        <v>28</v>
      </c>
      <c r="E2" s="4" t="s">
        <v>4220</v>
      </c>
      <c r="F2" s="4">
        <v>-6234.4</v>
      </c>
      <c r="G2" s="4" t="s">
        <v>3746</v>
      </c>
      <c r="H2" s="4"/>
      <c r="I2" s="4"/>
      <c r="J2" s="4"/>
    </row>
    <row r="3" spans="1:10" ht="15.75" customHeight="1" x14ac:dyDescent="0.2">
      <c r="A3" s="5">
        <v>45838</v>
      </c>
      <c r="B3" s="4">
        <v>-1</v>
      </c>
      <c r="C3" s="4" t="s">
        <v>5058</v>
      </c>
      <c r="D3" s="4" t="s">
        <v>28</v>
      </c>
      <c r="E3" s="4" t="s">
        <v>1180</v>
      </c>
      <c r="F3" s="4">
        <v>-6226.41</v>
      </c>
      <c r="G3" s="4" t="s">
        <v>3746</v>
      </c>
      <c r="H3" s="4"/>
      <c r="I3" s="4"/>
      <c r="J3" s="4"/>
    </row>
    <row r="4" spans="1:10" ht="15.75" customHeight="1" x14ac:dyDescent="0.2">
      <c r="A4" s="5">
        <v>45838</v>
      </c>
      <c r="B4" s="4">
        <v>-1</v>
      </c>
      <c r="C4" s="4" t="s">
        <v>5058</v>
      </c>
      <c r="D4" s="4" t="s">
        <v>28</v>
      </c>
      <c r="E4" s="4" t="s">
        <v>1180</v>
      </c>
      <c r="F4" s="4">
        <v>-6225.41</v>
      </c>
      <c r="G4" s="4" t="s">
        <v>3746</v>
      </c>
      <c r="H4" s="4"/>
      <c r="I4" s="4"/>
      <c r="J4" s="4"/>
    </row>
    <row r="5" spans="1:10" ht="15.75" customHeight="1" x14ac:dyDescent="0.2">
      <c r="A5" s="5">
        <v>45838</v>
      </c>
      <c r="B5" s="4">
        <v>-95.9</v>
      </c>
      <c r="C5" s="4" t="s">
        <v>5058</v>
      </c>
      <c r="D5" s="4" t="s">
        <v>28</v>
      </c>
      <c r="E5" s="4" t="s">
        <v>49</v>
      </c>
      <c r="F5" s="4">
        <v>-6224.41</v>
      </c>
      <c r="G5" s="4" t="s">
        <v>3746</v>
      </c>
      <c r="H5" s="4"/>
      <c r="I5" s="4"/>
      <c r="J5" s="4"/>
    </row>
    <row r="6" spans="1:10" ht="15.75" customHeight="1" x14ac:dyDescent="0.2">
      <c r="A6" s="5">
        <v>45838</v>
      </c>
      <c r="B6" s="4">
        <v>-81.08</v>
      </c>
      <c r="C6" s="4" t="s">
        <v>5058</v>
      </c>
      <c r="D6" s="4" t="s">
        <v>28</v>
      </c>
      <c r="E6" s="4" t="s">
        <v>175</v>
      </c>
      <c r="F6" s="4">
        <v>-6128.51</v>
      </c>
      <c r="G6" s="4" t="s">
        <v>3746</v>
      </c>
      <c r="H6" s="4"/>
      <c r="I6" s="4"/>
      <c r="J6" s="4"/>
    </row>
    <row r="7" spans="1:10" ht="15.75" customHeight="1" x14ac:dyDescent="0.2">
      <c r="A7" s="5">
        <v>45838</v>
      </c>
      <c r="B7" s="4">
        <v>-401</v>
      </c>
      <c r="C7" s="4" t="s">
        <v>5058</v>
      </c>
      <c r="D7" s="4" t="s">
        <v>28</v>
      </c>
      <c r="E7" s="4" t="s">
        <v>201</v>
      </c>
      <c r="F7" s="4">
        <v>-6047.43</v>
      </c>
      <c r="G7" s="4" t="s">
        <v>3746</v>
      </c>
      <c r="H7" s="4"/>
      <c r="I7" s="4"/>
      <c r="J7" s="4"/>
    </row>
    <row r="8" spans="1:10" ht="15.75" customHeight="1" x14ac:dyDescent="0.2">
      <c r="A8" s="5">
        <v>45838</v>
      </c>
      <c r="B8" s="4">
        <v>-320</v>
      </c>
      <c r="C8" s="4" t="s">
        <v>5059</v>
      </c>
      <c r="D8" s="4" t="s">
        <v>28</v>
      </c>
      <c r="E8" s="4" t="s">
        <v>4218</v>
      </c>
      <c r="F8" s="4">
        <v>-5646.43</v>
      </c>
      <c r="G8" s="4" t="s">
        <v>3746</v>
      </c>
      <c r="H8" s="4"/>
      <c r="I8" s="4"/>
      <c r="J8" s="4"/>
    </row>
    <row r="9" spans="1:10" ht="15.75" customHeight="1" x14ac:dyDescent="0.2">
      <c r="A9" s="5">
        <v>45838</v>
      </c>
      <c r="B9" s="4">
        <v>-149.26</v>
      </c>
      <c r="C9" s="4" t="s">
        <v>5058</v>
      </c>
      <c r="D9" s="4" t="s">
        <v>28</v>
      </c>
      <c r="E9" s="4" t="s">
        <v>56</v>
      </c>
      <c r="F9" s="4">
        <v>-5326.43</v>
      </c>
      <c r="G9" s="4" t="s">
        <v>3746</v>
      </c>
      <c r="H9" s="4"/>
      <c r="I9" s="4"/>
      <c r="J9" s="4"/>
    </row>
    <row r="10" spans="1:10" ht="15.75" customHeight="1" x14ac:dyDescent="0.2">
      <c r="A10" s="5">
        <v>45838</v>
      </c>
      <c r="B10" s="4">
        <v>500</v>
      </c>
      <c r="C10" s="4" t="s">
        <v>5058</v>
      </c>
      <c r="D10" s="4" t="s">
        <v>59</v>
      </c>
      <c r="E10" s="4" t="s">
        <v>60</v>
      </c>
      <c r="F10" s="4">
        <v>-5177.17</v>
      </c>
      <c r="G10" s="4" t="s">
        <v>3746</v>
      </c>
      <c r="H10" s="4"/>
      <c r="I10" s="4"/>
      <c r="J10" s="4"/>
    </row>
    <row r="11" spans="1:10" ht="15.75" customHeight="1" x14ac:dyDescent="0.2">
      <c r="A11" s="5">
        <v>45835</v>
      </c>
      <c r="B11" s="4">
        <v>-9.99</v>
      </c>
      <c r="C11" s="4" t="s">
        <v>5059</v>
      </c>
      <c r="D11" s="4" t="s">
        <v>28</v>
      </c>
      <c r="E11" s="4" t="s">
        <v>2252</v>
      </c>
      <c r="F11" s="4">
        <v>-5677.17</v>
      </c>
      <c r="G11" s="4" t="s">
        <v>3746</v>
      </c>
      <c r="H11" s="4"/>
      <c r="I11" s="4"/>
      <c r="J11" s="4"/>
    </row>
    <row r="12" spans="1:10" ht="15.75" customHeight="1" x14ac:dyDescent="0.2">
      <c r="A12" s="5">
        <v>45835</v>
      </c>
      <c r="B12" s="4">
        <v>-49.8</v>
      </c>
      <c r="C12" s="4" t="s">
        <v>5059</v>
      </c>
      <c r="D12" s="4" t="s">
        <v>28</v>
      </c>
      <c r="E12" s="4" t="s">
        <v>4201</v>
      </c>
      <c r="F12" s="4">
        <v>-5667.18</v>
      </c>
      <c r="G12" s="4" t="s">
        <v>3746</v>
      </c>
      <c r="H12" s="4"/>
      <c r="I12" s="4"/>
      <c r="J12" s="4"/>
    </row>
    <row r="13" spans="1:10" ht="15.75" customHeight="1" x14ac:dyDescent="0.2">
      <c r="A13" s="5">
        <v>45834</v>
      </c>
      <c r="B13" s="4">
        <v>-32.520000000000003</v>
      </c>
      <c r="C13" s="4" t="s">
        <v>5059</v>
      </c>
      <c r="D13" s="4" t="s">
        <v>28</v>
      </c>
      <c r="E13" s="4" t="s">
        <v>4201</v>
      </c>
      <c r="F13" s="4">
        <v>-5617.38</v>
      </c>
      <c r="G13" s="4" t="s">
        <v>3746</v>
      </c>
      <c r="H13" s="4"/>
      <c r="I13" s="4"/>
      <c r="J13" s="4"/>
    </row>
    <row r="14" spans="1:10" ht="15.75" customHeight="1" x14ac:dyDescent="0.2">
      <c r="A14" s="5">
        <v>45834</v>
      </c>
      <c r="B14" s="4">
        <v>-18.29</v>
      </c>
      <c r="C14" s="4" t="s">
        <v>5059</v>
      </c>
      <c r="D14" s="4" t="s">
        <v>28</v>
      </c>
      <c r="E14" s="4" t="s">
        <v>4201</v>
      </c>
      <c r="F14" s="4">
        <v>-5584.86</v>
      </c>
      <c r="G14" s="4" t="s">
        <v>3746</v>
      </c>
      <c r="H14" s="4"/>
      <c r="I14" s="4"/>
      <c r="J14" s="4"/>
    </row>
    <row r="15" spans="1:10" ht="15.75" customHeight="1" x14ac:dyDescent="0.2">
      <c r="A15" s="5">
        <v>45834</v>
      </c>
      <c r="B15" s="4">
        <v>-15.3</v>
      </c>
      <c r="C15" s="4" t="s">
        <v>5058</v>
      </c>
      <c r="D15" s="4" t="s">
        <v>28</v>
      </c>
      <c r="E15" s="4" t="s">
        <v>2322</v>
      </c>
      <c r="F15" s="4">
        <v>-5566.57</v>
      </c>
      <c r="G15" s="4" t="s">
        <v>3746</v>
      </c>
      <c r="H15" s="4"/>
      <c r="I15" s="4"/>
      <c r="J15" s="4"/>
    </row>
    <row r="16" spans="1:10" ht="15.75" customHeight="1" x14ac:dyDescent="0.2">
      <c r="A16" s="5">
        <v>45834</v>
      </c>
      <c r="B16" s="4">
        <v>-192.96</v>
      </c>
      <c r="C16" s="4" t="s">
        <v>5058</v>
      </c>
      <c r="D16" s="4" t="s">
        <v>28</v>
      </c>
      <c r="E16" s="4" t="s">
        <v>132</v>
      </c>
      <c r="F16" s="4">
        <v>-5551.27</v>
      </c>
      <c r="G16" s="4" t="s">
        <v>3746</v>
      </c>
      <c r="H16" s="4"/>
      <c r="I16" s="4"/>
      <c r="J16" s="4"/>
    </row>
    <row r="17" spans="1:10" ht="15.75" customHeight="1" x14ac:dyDescent="0.2">
      <c r="A17" s="5">
        <v>45833</v>
      </c>
      <c r="B17" s="4">
        <v>-101.68</v>
      </c>
      <c r="C17" s="4" t="s">
        <v>5058</v>
      </c>
      <c r="D17" s="4" t="s">
        <v>109</v>
      </c>
      <c r="E17" s="4" t="s">
        <v>109</v>
      </c>
      <c r="F17" s="4">
        <v>-5358.31</v>
      </c>
      <c r="G17" s="4" t="s">
        <v>3746</v>
      </c>
      <c r="H17" s="4"/>
      <c r="I17" s="4"/>
      <c r="J17" s="4"/>
    </row>
    <row r="18" spans="1:10" ht="15.75" customHeight="1" x14ac:dyDescent="0.2">
      <c r="A18" s="5">
        <v>45832</v>
      </c>
      <c r="B18" s="4">
        <v>-32.79</v>
      </c>
      <c r="C18" s="4" t="s">
        <v>5058</v>
      </c>
      <c r="D18" s="4" t="s">
        <v>28</v>
      </c>
      <c r="E18" s="4" t="s">
        <v>123</v>
      </c>
      <c r="F18" s="4">
        <v>-5256.63</v>
      </c>
      <c r="G18" s="4" t="s">
        <v>3746</v>
      </c>
      <c r="H18" s="4"/>
      <c r="I18" s="4"/>
      <c r="J18" s="4"/>
    </row>
    <row r="19" spans="1:10" ht="15.75" customHeight="1" x14ac:dyDescent="0.2">
      <c r="A19" s="5">
        <v>45832</v>
      </c>
      <c r="B19" s="4">
        <v>-31.4</v>
      </c>
      <c r="C19" s="4" t="s">
        <v>5058</v>
      </c>
      <c r="D19" s="4" t="s">
        <v>28</v>
      </c>
      <c r="E19" s="4" t="s">
        <v>3403</v>
      </c>
      <c r="F19" s="4">
        <v>-5223.84</v>
      </c>
      <c r="G19" s="4" t="s">
        <v>3746</v>
      </c>
      <c r="H19" s="4"/>
      <c r="I19" s="4"/>
      <c r="J19" s="4"/>
    </row>
    <row r="20" spans="1:10" ht="15.75" customHeight="1" x14ac:dyDescent="0.2">
      <c r="A20" s="5">
        <v>45832</v>
      </c>
      <c r="B20" s="4">
        <v>-1.1000000000000001</v>
      </c>
      <c r="C20" s="4" t="s">
        <v>5058</v>
      </c>
      <c r="D20" s="4" t="s">
        <v>67</v>
      </c>
      <c r="E20" s="4" t="s">
        <v>68</v>
      </c>
      <c r="F20" s="4">
        <v>-5192.4399999999996</v>
      </c>
      <c r="G20" s="4" t="s">
        <v>3746</v>
      </c>
      <c r="H20" s="4"/>
      <c r="I20" s="4"/>
      <c r="J20" s="4"/>
    </row>
    <row r="21" spans="1:10" ht="15.75" customHeight="1" x14ac:dyDescent="0.2">
      <c r="A21" s="5">
        <v>45832</v>
      </c>
      <c r="B21" s="4">
        <v>-10</v>
      </c>
      <c r="C21" s="4" t="s">
        <v>5058</v>
      </c>
      <c r="D21" s="4" t="s">
        <v>28</v>
      </c>
      <c r="E21" s="4" t="s">
        <v>136</v>
      </c>
      <c r="F21" s="4">
        <v>-5191.34</v>
      </c>
      <c r="G21" s="4" t="s">
        <v>3746</v>
      </c>
      <c r="H21" s="4"/>
      <c r="I21" s="4"/>
      <c r="J21" s="4"/>
    </row>
    <row r="22" spans="1:10" ht="15.75" customHeight="1" x14ac:dyDescent="0.2">
      <c r="A22" s="5">
        <v>45832</v>
      </c>
      <c r="B22" s="4">
        <v>-66.55</v>
      </c>
      <c r="C22" s="4" t="s">
        <v>5059</v>
      </c>
      <c r="D22" s="4" t="s">
        <v>28</v>
      </c>
      <c r="E22" s="4" t="s">
        <v>3338</v>
      </c>
      <c r="F22" s="4">
        <v>-5181.34</v>
      </c>
      <c r="G22" s="4" t="s">
        <v>3746</v>
      </c>
      <c r="H22" s="4"/>
      <c r="I22" s="4"/>
      <c r="J22" s="4"/>
    </row>
    <row r="23" spans="1:10" ht="15.75" customHeight="1" x14ac:dyDescent="0.2">
      <c r="A23" s="5">
        <v>45831</v>
      </c>
      <c r="B23" s="4">
        <v>-4.49</v>
      </c>
      <c r="C23" s="4" t="s">
        <v>5058</v>
      </c>
      <c r="D23" s="4" t="s">
        <v>28</v>
      </c>
      <c r="E23" s="4" t="s">
        <v>49</v>
      </c>
      <c r="F23" s="4">
        <v>-5114.79</v>
      </c>
      <c r="G23" s="4" t="s">
        <v>3746</v>
      </c>
      <c r="H23" s="4"/>
      <c r="I23" s="4"/>
      <c r="J23" s="4"/>
    </row>
    <row r="24" spans="1:10" ht="15.75" customHeight="1" x14ac:dyDescent="0.2">
      <c r="A24" s="5">
        <v>45831</v>
      </c>
      <c r="B24" s="4">
        <v>-33.11</v>
      </c>
      <c r="C24" s="4" t="s">
        <v>5058</v>
      </c>
      <c r="D24" s="4" t="s">
        <v>28</v>
      </c>
      <c r="E24" s="4" t="s">
        <v>3208</v>
      </c>
      <c r="F24" s="4">
        <v>-5110.3</v>
      </c>
      <c r="G24" s="4" t="s">
        <v>3746</v>
      </c>
      <c r="H24" s="4"/>
      <c r="I24" s="4"/>
      <c r="J24" s="4"/>
    </row>
    <row r="25" spans="1:10" ht="15.75" customHeight="1" x14ac:dyDescent="0.2">
      <c r="A25" s="5">
        <v>45831</v>
      </c>
      <c r="B25" s="4">
        <v>-28.84</v>
      </c>
      <c r="C25" s="4" t="s">
        <v>5058</v>
      </c>
      <c r="D25" s="4" t="s">
        <v>28</v>
      </c>
      <c r="E25" s="4" t="s">
        <v>4167</v>
      </c>
      <c r="F25" s="4">
        <v>-5077.1899999999996</v>
      </c>
      <c r="G25" s="4" t="s">
        <v>3746</v>
      </c>
      <c r="H25" s="4"/>
      <c r="I25" s="4"/>
      <c r="J25" s="4"/>
    </row>
    <row r="26" spans="1:10" ht="15.75" customHeight="1" x14ac:dyDescent="0.2">
      <c r="A26" s="5">
        <v>45831</v>
      </c>
      <c r="B26" s="4">
        <v>-28.54</v>
      </c>
      <c r="C26" s="4" t="s">
        <v>5059</v>
      </c>
      <c r="D26" s="4" t="s">
        <v>28</v>
      </c>
      <c r="E26" s="4" t="s">
        <v>3380</v>
      </c>
      <c r="F26" s="4">
        <v>-5048.3500000000004</v>
      </c>
      <c r="G26" s="4" t="s">
        <v>3746</v>
      </c>
      <c r="H26" s="4"/>
      <c r="I26" s="4"/>
      <c r="J26" s="4"/>
    </row>
    <row r="27" spans="1:10" ht="15.75" customHeight="1" x14ac:dyDescent="0.2">
      <c r="A27" s="5">
        <v>45831</v>
      </c>
      <c r="B27" s="4">
        <v>-20</v>
      </c>
      <c r="C27" s="4" t="s">
        <v>5058</v>
      </c>
      <c r="D27" s="4" t="s">
        <v>28</v>
      </c>
      <c r="E27" s="4" t="s">
        <v>1415</v>
      </c>
      <c r="F27" s="4">
        <v>-5019.8100000000004</v>
      </c>
      <c r="G27" s="4" t="s">
        <v>3746</v>
      </c>
      <c r="H27" s="4"/>
      <c r="I27" s="4"/>
      <c r="J27" s="4"/>
    </row>
    <row r="28" spans="1:10" ht="15.75" customHeight="1" x14ac:dyDescent="0.2">
      <c r="A28" s="5">
        <v>45831</v>
      </c>
      <c r="B28" s="4">
        <v>-19.5</v>
      </c>
      <c r="C28" s="4" t="s">
        <v>5058</v>
      </c>
      <c r="D28" s="4" t="s">
        <v>28</v>
      </c>
      <c r="E28" s="4" t="s">
        <v>4170</v>
      </c>
      <c r="F28" s="4">
        <v>-4999.8100000000004</v>
      </c>
      <c r="G28" s="4" t="s">
        <v>3746</v>
      </c>
      <c r="H28" s="4"/>
      <c r="I28" s="4"/>
      <c r="J28" s="4"/>
    </row>
    <row r="29" spans="1:10" ht="15.75" customHeight="1" x14ac:dyDescent="0.2">
      <c r="A29" s="5">
        <v>45831</v>
      </c>
      <c r="B29" s="4">
        <v>-17.989999999999998</v>
      </c>
      <c r="C29" s="4" t="s">
        <v>5058</v>
      </c>
      <c r="D29" s="4" t="s">
        <v>28</v>
      </c>
      <c r="E29" s="4" t="s">
        <v>2458</v>
      </c>
      <c r="F29" s="4">
        <v>-4980.3100000000004</v>
      </c>
      <c r="G29" s="4" t="s">
        <v>3746</v>
      </c>
      <c r="H29" s="4"/>
      <c r="I29" s="4"/>
      <c r="J29" s="4"/>
    </row>
    <row r="30" spans="1:10" ht="15.75" customHeight="1" x14ac:dyDescent="0.2">
      <c r="A30" s="5">
        <v>45831</v>
      </c>
      <c r="B30" s="4">
        <v>-16.72</v>
      </c>
      <c r="C30" s="4" t="s">
        <v>5058</v>
      </c>
      <c r="D30" s="4" t="s">
        <v>28</v>
      </c>
      <c r="E30" s="4" t="s">
        <v>105</v>
      </c>
      <c r="F30" s="4">
        <v>-4962.32</v>
      </c>
      <c r="G30" s="4" t="s">
        <v>3746</v>
      </c>
      <c r="H30" s="4"/>
      <c r="I30" s="4"/>
      <c r="J30" s="4"/>
    </row>
    <row r="31" spans="1:10" ht="15.75" customHeight="1" x14ac:dyDescent="0.2">
      <c r="A31" s="5">
        <v>45831</v>
      </c>
      <c r="B31" s="4">
        <v>-16.329999999999998</v>
      </c>
      <c r="C31" s="4" t="s">
        <v>5059</v>
      </c>
      <c r="D31" s="4" t="s">
        <v>28</v>
      </c>
      <c r="E31" s="4" t="s">
        <v>3380</v>
      </c>
      <c r="F31" s="4">
        <v>-4945.6000000000004</v>
      </c>
      <c r="G31" s="4" t="s">
        <v>3746</v>
      </c>
      <c r="H31" s="4"/>
      <c r="I31" s="4"/>
      <c r="J31" s="4"/>
    </row>
    <row r="32" spans="1:10" ht="15.75" customHeight="1" x14ac:dyDescent="0.2">
      <c r="A32" s="5">
        <v>45831</v>
      </c>
      <c r="B32" s="4">
        <v>-85.1</v>
      </c>
      <c r="C32" s="4" t="s">
        <v>5058</v>
      </c>
      <c r="D32" s="4" t="s">
        <v>28</v>
      </c>
      <c r="E32" s="4" t="s">
        <v>175</v>
      </c>
      <c r="F32" s="4">
        <v>-4929.2700000000004</v>
      </c>
      <c r="G32" s="4" t="s">
        <v>3746</v>
      </c>
      <c r="H32" s="4"/>
      <c r="I32" s="4"/>
      <c r="J32" s="4"/>
    </row>
    <row r="33" spans="1:10" ht="15.75" customHeight="1" x14ac:dyDescent="0.2">
      <c r="A33" s="5">
        <v>45831</v>
      </c>
      <c r="B33" s="4">
        <v>-60.65</v>
      </c>
      <c r="C33" s="4" t="s">
        <v>5058</v>
      </c>
      <c r="D33" s="4" t="s">
        <v>28</v>
      </c>
      <c r="E33" s="4" t="s">
        <v>4169</v>
      </c>
      <c r="F33" s="4">
        <v>-4844.17</v>
      </c>
      <c r="G33" s="4" t="s">
        <v>3746</v>
      </c>
      <c r="H33" s="4"/>
      <c r="I33" s="4"/>
      <c r="J33" s="4"/>
    </row>
    <row r="34" spans="1:10" ht="15.75" customHeight="1" x14ac:dyDescent="0.2">
      <c r="A34" s="5">
        <v>45831</v>
      </c>
      <c r="B34" s="4">
        <v>-149.26</v>
      </c>
      <c r="C34" s="4" t="s">
        <v>5058</v>
      </c>
      <c r="D34" s="4" t="s">
        <v>28</v>
      </c>
      <c r="E34" s="4" t="s">
        <v>56</v>
      </c>
      <c r="F34" s="4">
        <v>-4783.5200000000004</v>
      </c>
      <c r="G34" s="4" t="s">
        <v>3746</v>
      </c>
      <c r="H34" s="4"/>
      <c r="I34" s="4"/>
      <c r="J34" s="4"/>
    </row>
    <row r="35" spans="1:10" ht="15.75" customHeight="1" x14ac:dyDescent="0.2">
      <c r="A35" s="5">
        <v>45828</v>
      </c>
      <c r="B35" s="4">
        <v>-88.9</v>
      </c>
      <c r="C35" s="4" t="s">
        <v>5058</v>
      </c>
      <c r="D35" s="4" t="s">
        <v>28</v>
      </c>
      <c r="E35" s="4" t="s">
        <v>1355</v>
      </c>
      <c r="F35" s="4">
        <v>-4634.26</v>
      </c>
      <c r="G35" s="4" t="s">
        <v>3746</v>
      </c>
      <c r="H35" s="4"/>
      <c r="I35" s="4"/>
      <c r="J35" s="4"/>
    </row>
    <row r="36" spans="1:10" ht="15.75" customHeight="1" x14ac:dyDescent="0.2">
      <c r="A36" s="5">
        <v>45828</v>
      </c>
      <c r="B36" s="4">
        <v>-85.24</v>
      </c>
      <c r="C36" s="4" t="s">
        <v>5058</v>
      </c>
      <c r="D36" s="4" t="s">
        <v>28</v>
      </c>
      <c r="E36" s="4" t="s">
        <v>2727</v>
      </c>
      <c r="F36" s="4">
        <v>-4545.3599999999997</v>
      </c>
      <c r="G36" s="4" t="s">
        <v>3746</v>
      </c>
      <c r="H36" s="4"/>
      <c r="I36" s="4"/>
      <c r="J36" s="4"/>
    </row>
    <row r="37" spans="1:10" ht="15.75" customHeight="1" x14ac:dyDescent="0.2">
      <c r="A37" s="5">
        <v>45828</v>
      </c>
      <c r="B37" s="4">
        <v>-131.62</v>
      </c>
      <c r="C37" s="4" t="s">
        <v>5058</v>
      </c>
      <c r="D37" s="4" t="s">
        <v>28</v>
      </c>
      <c r="E37" s="4" t="s">
        <v>639</v>
      </c>
      <c r="F37" s="4">
        <v>-4460.12</v>
      </c>
      <c r="G37" s="4" t="s">
        <v>3746</v>
      </c>
      <c r="H37" s="4"/>
      <c r="I37" s="4"/>
      <c r="J37" s="4"/>
    </row>
    <row r="38" spans="1:10" ht="15.75" customHeight="1" x14ac:dyDescent="0.2">
      <c r="A38" s="5">
        <v>45827</v>
      </c>
      <c r="B38" s="4">
        <v>-72.680000000000007</v>
      </c>
      <c r="C38" s="4" t="s">
        <v>5058</v>
      </c>
      <c r="D38" s="4" t="s">
        <v>28</v>
      </c>
      <c r="E38" s="4" t="s">
        <v>87</v>
      </c>
      <c r="F38" s="4">
        <v>-4328.5</v>
      </c>
      <c r="G38" s="4" t="s">
        <v>3746</v>
      </c>
      <c r="H38" s="4"/>
      <c r="I38" s="4"/>
      <c r="J38" s="4"/>
    </row>
    <row r="39" spans="1:10" ht="15.75" customHeight="1" x14ac:dyDescent="0.2">
      <c r="A39" s="5">
        <v>45827</v>
      </c>
      <c r="B39" s="4">
        <v>2000</v>
      </c>
      <c r="C39" s="4" t="s">
        <v>5058</v>
      </c>
      <c r="D39" s="4" t="s">
        <v>59</v>
      </c>
      <c r="E39" s="4" t="s">
        <v>60</v>
      </c>
      <c r="F39" s="4">
        <v>-4255.82</v>
      </c>
      <c r="G39" s="4" t="s">
        <v>3746</v>
      </c>
      <c r="H39" s="4"/>
      <c r="I39" s="4"/>
      <c r="J39" s="4"/>
    </row>
    <row r="40" spans="1:10" ht="15.75" customHeight="1" x14ac:dyDescent="0.2">
      <c r="A40" s="5">
        <v>45826</v>
      </c>
      <c r="B40" s="4">
        <v>-59.88</v>
      </c>
      <c r="C40" s="4" t="s">
        <v>5058</v>
      </c>
      <c r="D40" s="4" t="s">
        <v>28</v>
      </c>
      <c r="E40" s="4" t="s">
        <v>1652</v>
      </c>
      <c r="F40" s="4">
        <v>-6255.82</v>
      </c>
      <c r="G40" s="4" t="s">
        <v>3746</v>
      </c>
      <c r="H40" s="4"/>
      <c r="I40" s="4"/>
      <c r="J40" s="4"/>
    </row>
    <row r="41" spans="1:10" ht="15.75" customHeight="1" x14ac:dyDescent="0.2">
      <c r="A41" s="5">
        <v>45826</v>
      </c>
      <c r="B41" s="4">
        <v>150</v>
      </c>
      <c r="C41" s="4" t="s">
        <v>5058</v>
      </c>
      <c r="D41" s="4" t="s">
        <v>59</v>
      </c>
      <c r="E41" s="4" t="s">
        <v>60</v>
      </c>
      <c r="F41" s="4">
        <v>-6195.94</v>
      </c>
      <c r="G41" s="4" t="s">
        <v>3746</v>
      </c>
      <c r="H41" s="4"/>
      <c r="I41" s="4"/>
      <c r="J41" s="4"/>
    </row>
    <row r="42" spans="1:10" ht="15.75" customHeight="1" x14ac:dyDescent="0.2">
      <c r="A42" s="5">
        <v>45826</v>
      </c>
      <c r="B42" s="4">
        <v>30</v>
      </c>
      <c r="C42" s="4" t="s">
        <v>5058</v>
      </c>
      <c r="D42" s="4" t="s">
        <v>59</v>
      </c>
      <c r="E42" s="4" t="s">
        <v>60</v>
      </c>
      <c r="F42" s="4">
        <v>-6345.94</v>
      </c>
      <c r="G42" s="4" t="s">
        <v>3746</v>
      </c>
      <c r="H42" s="4"/>
      <c r="I42" s="4"/>
      <c r="J42" s="4"/>
    </row>
    <row r="43" spans="1:10" ht="15.75" customHeight="1" x14ac:dyDescent="0.2">
      <c r="A43" s="5">
        <v>45825</v>
      </c>
      <c r="B43" s="4">
        <v>-22.99</v>
      </c>
      <c r="C43" s="4" t="s">
        <v>5058</v>
      </c>
      <c r="D43" s="4" t="s">
        <v>28</v>
      </c>
      <c r="E43" s="4" t="s">
        <v>49</v>
      </c>
      <c r="F43" s="4">
        <v>-6375.94</v>
      </c>
      <c r="G43" s="4" t="s">
        <v>3746</v>
      </c>
      <c r="H43" s="4"/>
      <c r="I43" s="4"/>
      <c r="J43" s="4"/>
    </row>
    <row r="44" spans="1:10" ht="15.75" customHeight="1" x14ac:dyDescent="0.2">
      <c r="A44" s="5">
        <v>45825</v>
      </c>
      <c r="B44" s="4">
        <v>-18.690000000000001</v>
      </c>
      <c r="C44" s="4" t="s">
        <v>5058</v>
      </c>
      <c r="D44" s="4" t="s">
        <v>28</v>
      </c>
      <c r="E44" s="4" t="s">
        <v>1947</v>
      </c>
      <c r="F44" s="4">
        <v>-6352.95</v>
      </c>
      <c r="G44" s="4" t="s">
        <v>3746</v>
      </c>
      <c r="H44" s="4"/>
      <c r="I44" s="4"/>
      <c r="J44" s="4"/>
    </row>
    <row r="45" spans="1:10" ht="15.75" customHeight="1" x14ac:dyDescent="0.2">
      <c r="A45" s="5">
        <v>45825</v>
      </c>
      <c r="B45" s="4">
        <v>-10.3</v>
      </c>
      <c r="C45" s="4" t="s">
        <v>5058</v>
      </c>
      <c r="D45" s="4" t="s">
        <v>28</v>
      </c>
      <c r="E45" s="4" t="s">
        <v>4131</v>
      </c>
      <c r="F45" s="4">
        <v>-6334.26</v>
      </c>
      <c r="G45" s="4" t="s">
        <v>3746</v>
      </c>
      <c r="H45" s="4"/>
      <c r="I45" s="4"/>
      <c r="J45" s="4"/>
    </row>
    <row r="46" spans="1:10" ht="15.75" customHeight="1" x14ac:dyDescent="0.2">
      <c r="A46" s="5">
        <v>45824</v>
      </c>
      <c r="B46" s="4">
        <v>-6.8</v>
      </c>
      <c r="C46" s="4" t="s">
        <v>5058</v>
      </c>
      <c r="D46" s="4" t="s">
        <v>28</v>
      </c>
      <c r="E46" s="4" t="s">
        <v>2322</v>
      </c>
      <c r="F46" s="4">
        <v>-6323.96</v>
      </c>
      <c r="G46" s="4" t="s">
        <v>3746</v>
      </c>
      <c r="H46" s="4"/>
      <c r="I46" s="4"/>
      <c r="J46" s="4"/>
    </row>
    <row r="47" spans="1:10" ht="15.75" customHeight="1" x14ac:dyDescent="0.2">
      <c r="A47" s="5">
        <v>45824</v>
      </c>
      <c r="B47" s="4">
        <v>-1</v>
      </c>
      <c r="C47" s="4" t="s">
        <v>5058</v>
      </c>
      <c r="D47" s="4" t="s">
        <v>28</v>
      </c>
      <c r="E47" s="4" t="s">
        <v>1180</v>
      </c>
      <c r="F47" s="4">
        <v>-6317.16</v>
      </c>
      <c r="G47" s="4" t="s">
        <v>3746</v>
      </c>
      <c r="H47" s="4"/>
      <c r="I47" s="4"/>
      <c r="J47" s="4"/>
    </row>
    <row r="48" spans="1:10" ht="15.75" customHeight="1" x14ac:dyDescent="0.2">
      <c r="A48" s="5">
        <v>45824</v>
      </c>
      <c r="B48" s="4">
        <v>-23.3</v>
      </c>
      <c r="C48" s="4" t="s">
        <v>5058</v>
      </c>
      <c r="D48" s="4" t="s">
        <v>28</v>
      </c>
      <c r="E48" s="4" t="s">
        <v>4131</v>
      </c>
      <c r="F48" s="4">
        <v>-6316.16</v>
      </c>
      <c r="G48" s="4" t="s">
        <v>3746</v>
      </c>
      <c r="H48" s="4"/>
      <c r="I48" s="4"/>
      <c r="J48" s="4"/>
    </row>
    <row r="49" spans="1:10" ht="15.75" customHeight="1" x14ac:dyDescent="0.2">
      <c r="A49" s="5">
        <v>45824</v>
      </c>
      <c r="B49" s="4">
        <v>-12.2</v>
      </c>
      <c r="C49" s="4" t="s">
        <v>5058</v>
      </c>
      <c r="D49" s="4" t="s">
        <v>28</v>
      </c>
      <c r="E49" s="4" t="s">
        <v>3983</v>
      </c>
      <c r="F49" s="4">
        <v>-6292.86</v>
      </c>
      <c r="G49" s="4" t="s">
        <v>3746</v>
      </c>
      <c r="H49" s="4"/>
      <c r="I49" s="4"/>
      <c r="J49" s="4"/>
    </row>
    <row r="50" spans="1:10" ht="15.75" customHeight="1" x14ac:dyDescent="0.2">
      <c r="A50" s="5">
        <v>45824</v>
      </c>
      <c r="B50" s="4">
        <v>-12.16</v>
      </c>
      <c r="C50" s="4" t="s">
        <v>5058</v>
      </c>
      <c r="D50" s="4" t="s">
        <v>28</v>
      </c>
      <c r="E50" s="4" t="s">
        <v>3380</v>
      </c>
      <c r="F50" s="4">
        <v>-6280.66</v>
      </c>
      <c r="G50" s="4" t="s">
        <v>3746</v>
      </c>
      <c r="H50" s="4"/>
      <c r="I50" s="4"/>
      <c r="J50" s="4"/>
    </row>
    <row r="51" spans="1:10" ht="15.75" customHeight="1" x14ac:dyDescent="0.2">
      <c r="A51" s="5">
        <v>45824</v>
      </c>
      <c r="B51" s="4">
        <v>-198.99</v>
      </c>
      <c r="C51" s="4" t="s">
        <v>5058</v>
      </c>
      <c r="D51" s="4" t="s">
        <v>28</v>
      </c>
      <c r="E51" s="4" t="s">
        <v>56</v>
      </c>
      <c r="F51" s="4">
        <v>-6268.5</v>
      </c>
      <c r="G51" s="4" t="s">
        <v>3746</v>
      </c>
      <c r="H51" s="4"/>
      <c r="I51" s="4"/>
      <c r="J51" s="4"/>
    </row>
    <row r="52" spans="1:10" ht="15.75" customHeight="1" x14ac:dyDescent="0.2">
      <c r="A52" s="5">
        <v>45824</v>
      </c>
      <c r="B52" s="4">
        <v>242</v>
      </c>
      <c r="C52" s="4" t="s">
        <v>5058</v>
      </c>
      <c r="D52" s="4" t="s">
        <v>59</v>
      </c>
      <c r="E52" s="4" t="s">
        <v>60</v>
      </c>
      <c r="F52" s="4">
        <v>-6069.51</v>
      </c>
      <c r="G52" s="4" t="s">
        <v>3746</v>
      </c>
      <c r="H52" s="4"/>
      <c r="I52" s="4"/>
      <c r="J52" s="4"/>
    </row>
    <row r="53" spans="1:10" ht="15.75" customHeight="1" x14ac:dyDescent="0.2">
      <c r="A53" s="5">
        <v>45820</v>
      </c>
      <c r="B53" s="4">
        <v>-46.58</v>
      </c>
      <c r="C53" s="4" t="s">
        <v>5058</v>
      </c>
      <c r="D53" s="4" t="s">
        <v>28</v>
      </c>
      <c r="E53" s="4" t="s">
        <v>201</v>
      </c>
      <c r="F53" s="4">
        <v>-6311.51</v>
      </c>
      <c r="G53" s="4" t="s">
        <v>3746</v>
      </c>
      <c r="H53" s="4"/>
      <c r="I53" s="4"/>
      <c r="J53" s="4"/>
    </row>
    <row r="54" spans="1:10" ht="15.75" customHeight="1" x14ac:dyDescent="0.2">
      <c r="A54" s="5">
        <v>45820</v>
      </c>
      <c r="B54" s="4">
        <v>-37.65</v>
      </c>
      <c r="C54" s="4" t="s">
        <v>5058</v>
      </c>
      <c r="D54" s="4" t="s">
        <v>28</v>
      </c>
      <c r="E54" s="4" t="s">
        <v>79</v>
      </c>
      <c r="F54" s="4">
        <v>-6264.93</v>
      </c>
      <c r="G54" s="4" t="s">
        <v>3746</v>
      </c>
      <c r="H54" s="4"/>
      <c r="I54" s="4"/>
      <c r="J54" s="4"/>
    </row>
    <row r="55" spans="1:10" ht="15.75" customHeight="1" x14ac:dyDescent="0.2">
      <c r="A55" s="5">
        <v>45820</v>
      </c>
      <c r="B55" s="4">
        <v>-18.5</v>
      </c>
      <c r="C55" s="4" t="s">
        <v>5058</v>
      </c>
      <c r="D55" s="4" t="s">
        <v>28</v>
      </c>
      <c r="E55" s="4" t="s">
        <v>786</v>
      </c>
      <c r="F55" s="4">
        <v>-6227.28</v>
      </c>
      <c r="G55" s="4" t="s">
        <v>3746</v>
      </c>
      <c r="H55" s="4"/>
      <c r="I55" s="4"/>
      <c r="J55" s="4"/>
    </row>
    <row r="56" spans="1:10" ht="15.75" customHeight="1" x14ac:dyDescent="0.2">
      <c r="A56" s="5">
        <v>45820</v>
      </c>
      <c r="B56" s="4">
        <v>-17.5</v>
      </c>
      <c r="C56" s="4" t="s">
        <v>5058</v>
      </c>
      <c r="D56" s="4" t="s">
        <v>28</v>
      </c>
      <c r="E56" s="4" t="s">
        <v>2727</v>
      </c>
      <c r="F56" s="4">
        <v>-6208.78</v>
      </c>
      <c r="G56" s="4" t="s">
        <v>3746</v>
      </c>
      <c r="H56" s="4"/>
      <c r="I56" s="4"/>
      <c r="J56" s="4"/>
    </row>
    <row r="57" spans="1:10" ht="15.75" customHeight="1" x14ac:dyDescent="0.2">
      <c r="A57" s="5">
        <v>45820</v>
      </c>
      <c r="B57" s="4">
        <v>-92.58</v>
      </c>
      <c r="C57" s="4" t="s">
        <v>5058</v>
      </c>
      <c r="D57" s="4" t="s">
        <v>28</v>
      </c>
      <c r="E57" s="4" t="s">
        <v>2419</v>
      </c>
      <c r="F57" s="4">
        <v>-6191.28</v>
      </c>
      <c r="G57" s="4" t="s">
        <v>3746</v>
      </c>
      <c r="H57" s="4"/>
      <c r="I57" s="4"/>
      <c r="J57" s="4"/>
    </row>
    <row r="58" spans="1:10" ht="15.75" customHeight="1" x14ac:dyDescent="0.2">
      <c r="A58" s="5">
        <v>45820</v>
      </c>
      <c r="B58" s="4">
        <v>-192.96</v>
      </c>
      <c r="C58" s="4" t="s">
        <v>5058</v>
      </c>
      <c r="D58" s="4" t="s">
        <v>28</v>
      </c>
      <c r="E58" s="4" t="s">
        <v>132</v>
      </c>
      <c r="F58" s="4">
        <v>-6098.7</v>
      </c>
      <c r="G58" s="4" t="s">
        <v>3746</v>
      </c>
      <c r="H58" s="4"/>
      <c r="I58" s="4"/>
      <c r="J58" s="4"/>
    </row>
    <row r="59" spans="1:10" ht="15.75" customHeight="1" x14ac:dyDescent="0.2">
      <c r="A59" s="5">
        <v>45820</v>
      </c>
      <c r="B59" s="4">
        <v>-150</v>
      </c>
      <c r="C59" s="4" t="s">
        <v>5058</v>
      </c>
      <c r="D59" s="4" t="s">
        <v>28</v>
      </c>
      <c r="E59" s="4" t="s">
        <v>3186</v>
      </c>
      <c r="F59" s="4">
        <v>-5905.74</v>
      </c>
      <c r="G59" s="4" t="s">
        <v>3746</v>
      </c>
      <c r="H59" s="4"/>
      <c r="I59" s="4"/>
      <c r="J59" s="4"/>
    </row>
    <row r="60" spans="1:10" ht="15.75" customHeight="1" x14ac:dyDescent="0.2">
      <c r="A60" s="5">
        <v>45819</v>
      </c>
      <c r="B60" s="4">
        <v>-47</v>
      </c>
      <c r="C60" s="4" t="s">
        <v>5058</v>
      </c>
      <c r="D60" s="4" t="s">
        <v>28</v>
      </c>
      <c r="E60" s="4" t="s">
        <v>3208</v>
      </c>
      <c r="F60" s="4">
        <v>-5755.74</v>
      </c>
      <c r="G60" s="4" t="s">
        <v>3746</v>
      </c>
      <c r="H60" s="4"/>
      <c r="I60" s="4"/>
      <c r="J60" s="4"/>
    </row>
    <row r="61" spans="1:10" ht="15.75" customHeight="1" x14ac:dyDescent="0.2">
      <c r="A61" s="5">
        <v>45819</v>
      </c>
      <c r="B61" s="4">
        <v>-18.5</v>
      </c>
      <c r="C61" s="4" t="s">
        <v>5058</v>
      </c>
      <c r="D61" s="4" t="s">
        <v>28</v>
      </c>
      <c r="E61" s="4" t="s">
        <v>786</v>
      </c>
      <c r="F61" s="4">
        <v>-5708.74</v>
      </c>
      <c r="G61" s="4" t="s">
        <v>3746</v>
      </c>
      <c r="H61" s="4"/>
      <c r="I61" s="4"/>
      <c r="J61" s="4"/>
    </row>
    <row r="62" spans="1:10" ht="15.75" customHeight="1" x14ac:dyDescent="0.2">
      <c r="A62" s="5">
        <v>45819</v>
      </c>
      <c r="B62" s="4">
        <v>-17.5</v>
      </c>
      <c r="C62" s="4" t="s">
        <v>5058</v>
      </c>
      <c r="D62" s="4" t="s">
        <v>28</v>
      </c>
      <c r="E62" s="4" t="s">
        <v>1370</v>
      </c>
      <c r="F62" s="4">
        <v>-5690.24</v>
      </c>
      <c r="G62" s="4" t="s">
        <v>3746</v>
      </c>
      <c r="H62" s="4"/>
      <c r="I62" s="4"/>
      <c r="J62" s="4"/>
    </row>
    <row r="63" spans="1:10" ht="15.75" customHeight="1" x14ac:dyDescent="0.2">
      <c r="A63" s="5">
        <v>45819</v>
      </c>
      <c r="B63" s="4">
        <v>-300</v>
      </c>
      <c r="C63" s="4" t="s">
        <v>5058</v>
      </c>
      <c r="D63" s="4" t="s">
        <v>28</v>
      </c>
      <c r="E63" s="4" t="s">
        <v>242</v>
      </c>
      <c r="F63" s="4">
        <v>-5672.74</v>
      </c>
      <c r="G63" s="4" t="s">
        <v>3746</v>
      </c>
      <c r="H63" s="4"/>
      <c r="I63" s="4"/>
      <c r="J63" s="4"/>
    </row>
    <row r="64" spans="1:10" ht="15.75" customHeight="1" x14ac:dyDescent="0.2">
      <c r="A64" s="5">
        <v>45818</v>
      </c>
      <c r="B64" s="4">
        <v>-32.99</v>
      </c>
      <c r="C64" s="4" t="s">
        <v>5058</v>
      </c>
      <c r="D64" s="4" t="s">
        <v>28</v>
      </c>
      <c r="E64" s="4" t="s">
        <v>743</v>
      </c>
      <c r="F64" s="4">
        <v>-5372.74</v>
      </c>
      <c r="G64" s="4" t="s">
        <v>3746</v>
      </c>
      <c r="H64" s="4"/>
      <c r="I64" s="4"/>
      <c r="J64" s="4"/>
    </row>
    <row r="65" spans="1:10" ht="15.75" customHeight="1" x14ac:dyDescent="0.2">
      <c r="A65" s="5">
        <v>45818</v>
      </c>
      <c r="B65" s="4">
        <v>-23.15</v>
      </c>
      <c r="C65" s="4" t="s">
        <v>5058</v>
      </c>
      <c r="D65" s="4" t="s">
        <v>28</v>
      </c>
      <c r="E65" s="4" t="s">
        <v>235</v>
      </c>
      <c r="F65" s="4">
        <v>-5339.75</v>
      </c>
      <c r="G65" s="4" t="s">
        <v>3746</v>
      </c>
      <c r="H65" s="4"/>
      <c r="I65" s="4"/>
      <c r="J65" s="4"/>
    </row>
    <row r="66" spans="1:10" ht="15.75" customHeight="1" x14ac:dyDescent="0.2">
      <c r="A66" s="5">
        <v>45818</v>
      </c>
      <c r="B66" s="4">
        <v>-0.81</v>
      </c>
      <c r="C66" s="4" t="s">
        <v>5058</v>
      </c>
      <c r="D66" s="4" t="s">
        <v>67</v>
      </c>
      <c r="E66" s="4" t="s">
        <v>68</v>
      </c>
      <c r="F66" s="4">
        <v>-5316.6</v>
      </c>
      <c r="G66" s="4" t="s">
        <v>3746</v>
      </c>
      <c r="H66" s="4"/>
      <c r="I66" s="4"/>
      <c r="J66" s="4"/>
    </row>
    <row r="67" spans="1:10" ht="15.75" customHeight="1" x14ac:dyDescent="0.2">
      <c r="A67" s="5">
        <v>45818</v>
      </c>
      <c r="B67" s="4">
        <v>-21</v>
      </c>
      <c r="C67" s="4" t="s">
        <v>5058</v>
      </c>
      <c r="D67" s="4" t="s">
        <v>28</v>
      </c>
      <c r="E67" s="4" t="s">
        <v>3428</v>
      </c>
      <c r="F67" s="4">
        <v>-5315.79</v>
      </c>
      <c r="G67" s="4" t="s">
        <v>3746</v>
      </c>
      <c r="H67" s="4"/>
      <c r="I67" s="4"/>
      <c r="J67" s="4"/>
    </row>
    <row r="68" spans="1:10" ht="15.75" customHeight="1" x14ac:dyDescent="0.2">
      <c r="A68" s="5">
        <v>45818</v>
      </c>
      <c r="B68" s="4">
        <v>250</v>
      </c>
      <c r="C68" s="4" t="s">
        <v>5058</v>
      </c>
      <c r="D68" s="4" t="s">
        <v>59</v>
      </c>
      <c r="E68" s="4" t="s">
        <v>60</v>
      </c>
      <c r="F68" s="4">
        <v>-5294.79</v>
      </c>
      <c r="G68" s="4" t="s">
        <v>3746</v>
      </c>
      <c r="H68" s="4"/>
      <c r="I68" s="4"/>
      <c r="J68" s="4"/>
    </row>
    <row r="69" spans="1:10" ht="15.75" customHeight="1" x14ac:dyDescent="0.2">
      <c r="A69" s="5">
        <v>45817</v>
      </c>
      <c r="B69" s="4">
        <v>-7.7</v>
      </c>
      <c r="C69" s="4" t="s">
        <v>5058</v>
      </c>
      <c r="D69" s="4" t="s">
        <v>28</v>
      </c>
      <c r="E69" s="4" t="s">
        <v>4095</v>
      </c>
      <c r="F69" s="4">
        <v>-5544.79</v>
      </c>
      <c r="G69" s="4" t="s">
        <v>3746</v>
      </c>
      <c r="H69" s="4"/>
      <c r="I69" s="4"/>
      <c r="J69" s="4"/>
    </row>
    <row r="70" spans="1:10" ht="15.75" customHeight="1" x14ac:dyDescent="0.2">
      <c r="A70" s="5">
        <v>45817</v>
      </c>
      <c r="B70" s="4">
        <v>-46.28</v>
      </c>
      <c r="C70" s="4" t="s">
        <v>5058</v>
      </c>
      <c r="D70" s="4" t="s">
        <v>28</v>
      </c>
      <c r="E70" s="4" t="s">
        <v>3680</v>
      </c>
      <c r="F70" s="4">
        <v>-5537.09</v>
      </c>
      <c r="G70" s="4" t="s">
        <v>3746</v>
      </c>
      <c r="H70" s="4"/>
      <c r="I70" s="4"/>
      <c r="J70" s="4"/>
    </row>
    <row r="71" spans="1:10" ht="15.75" customHeight="1" x14ac:dyDescent="0.2">
      <c r="A71" s="5">
        <v>45817</v>
      </c>
      <c r="B71" s="4">
        <v>-1.62</v>
      </c>
      <c r="C71" s="4" t="s">
        <v>5058</v>
      </c>
      <c r="D71" s="4" t="s">
        <v>67</v>
      </c>
      <c r="E71" s="4" t="s">
        <v>68</v>
      </c>
      <c r="F71" s="4">
        <v>-5490.81</v>
      </c>
      <c r="G71" s="4" t="s">
        <v>3746</v>
      </c>
      <c r="H71" s="4"/>
      <c r="I71" s="4"/>
      <c r="J71" s="4"/>
    </row>
    <row r="72" spans="1:10" ht="15.75" customHeight="1" x14ac:dyDescent="0.2">
      <c r="A72" s="5">
        <v>45817</v>
      </c>
      <c r="B72" s="4">
        <v>-44</v>
      </c>
      <c r="C72" s="4" t="s">
        <v>5058</v>
      </c>
      <c r="D72" s="4" t="s">
        <v>28</v>
      </c>
      <c r="E72" s="4" t="s">
        <v>2283</v>
      </c>
      <c r="F72" s="4">
        <v>-5489.19</v>
      </c>
      <c r="G72" s="4" t="s">
        <v>3746</v>
      </c>
      <c r="H72" s="4"/>
      <c r="I72" s="4"/>
      <c r="J72" s="4"/>
    </row>
    <row r="73" spans="1:10" ht="15.75" customHeight="1" x14ac:dyDescent="0.2">
      <c r="A73" s="5">
        <v>45817</v>
      </c>
      <c r="B73" s="4">
        <v>-35</v>
      </c>
      <c r="C73" s="4" t="s">
        <v>5058</v>
      </c>
      <c r="D73" s="4" t="s">
        <v>28</v>
      </c>
      <c r="E73" s="4" t="s">
        <v>2143</v>
      </c>
      <c r="F73" s="4">
        <v>-5445.19</v>
      </c>
      <c r="G73" s="4" t="s">
        <v>3746</v>
      </c>
      <c r="H73" s="4"/>
      <c r="I73" s="4"/>
      <c r="J73" s="4"/>
    </row>
    <row r="74" spans="1:10" ht="15.75" customHeight="1" x14ac:dyDescent="0.2">
      <c r="A74" s="5">
        <v>45817</v>
      </c>
      <c r="B74" s="4">
        <v>-25.1</v>
      </c>
      <c r="C74" s="4" t="s">
        <v>5058</v>
      </c>
      <c r="D74" s="4" t="s">
        <v>28</v>
      </c>
      <c r="E74" s="4" t="s">
        <v>4096</v>
      </c>
      <c r="F74" s="4">
        <v>-5410.19</v>
      </c>
      <c r="G74" s="4" t="s">
        <v>3746</v>
      </c>
      <c r="H74" s="4"/>
      <c r="I74" s="4"/>
      <c r="J74" s="4"/>
    </row>
    <row r="75" spans="1:10" ht="15.75" customHeight="1" x14ac:dyDescent="0.2">
      <c r="A75" s="5">
        <v>45817</v>
      </c>
      <c r="B75" s="4">
        <v>-25.07</v>
      </c>
      <c r="C75" s="4" t="s">
        <v>5058</v>
      </c>
      <c r="D75" s="4" t="s">
        <v>28</v>
      </c>
      <c r="E75" s="4" t="s">
        <v>175</v>
      </c>
      <c r="F75" s="4">
        <v>-5385.09</v>
      </c>
      <c r="G75" s="4" t="s">
        <v>3746</v>
      </c>
      <c r="H75" s="4"/>
      <c r="I75" s="4"/>
      <c r="J75" s="4"/>
    </row>
    <row r="76" spans="1:10" ht="15.75" customHeight="1" x14ac:dyDescent="0.2">
      <c r="A76" s="5">
        <v>45817</v>
      </c>
      <c r="B76" s="4">
        <v>-198.99</v>
      </c>
      <c r="C76" s="4" t="s">
        <v>5058</v>
      </c>
      <c r="D76" s="4" t="s">
        <v>28</v>
      </c>
      <c r="E76" s="4" t="s">
        <v>56</v>
      </c>
      <c r="F76" s="4">
        <v>-5360.02</v>
      </c>
      <c r="G76" s="4" t="s">
        <v>3746</v>
      </c>
      <c r="H76" s="4"/>
      <c r="I76" s="4"/>
      <c r="J76" s="4"/>
    </row>
    <row r="77" spans="1:10" ht="15.75" customHeight="1" x14ac:dyDescent="0.2">
      <c r="A77" s="5">
        <v>45814</v>
      </c>
      <c r="B77" s="4">
        <v>-32.25</v>
      </c>
      <c r="C77" s="4" t="s">
        <v>5058</v>
      </c>
      <c r="D77" s="4" t="s">
        <v>28</v>
      </c>
      <c r="E77" s="4" t="s">
        <v>79</v>
      </c>
      <c r="F77" s="4">
        <v>-5161.03</v>
      </c>
      <c r="G77" s="4" t="s">
        <v>3746</v>
      </c>
      <c r="H77" s="4"/>
      <c r="I77" s="4"/>
      <c r="J77" s="4"/>
    </row>
    <row r="78" spans="1:10" ht="15.75" customHeight="1" x14ac:dyDescent="0.2">
      <c r="A78" s="5">
        <v>45814</v>
      </c>
      <c r="B78" s="4">
        <v>-85.24</v>
      </c>
      <c r="C78" s="4" t="s">
        <v>5058</v>
      </c>
      <c r="D78" s="4" t="s">
        <v>28</v>
      </c>
      <c r="E78" s="4" t="s">
        <v>2727</v>
      </c>
      <c r="F78" s="4">
        <v>-5128.78</v>
      </c>
      <c r="G78" s="4" t="s">
        <v>3746</v>
      </c>
      <c r="H78" s="4"/>
      <c r="I78" s="4"/>
      <c r="J78" s="4"/>
    </row>
    <row r="79" spans="1:10" ht="15.75" customHeight="1" x14ac:dyDescent="0.2">
      <c r="A79" s="5">
        <v>45813</v>
      </c>
      <c r="B79" s="4">
        <v>-18</v>
      </c>
      <c r="C79" s="4" t="s">
        <v>5058</v>
      </c>
      <c r="D79" s="4" t="s">
        <v>28</v>
      </c>
      <c r="E79" s="4" t="s">
        <v>3678</v>
      </c>
      <c r="F79" s="4">
        <v>-5043.54</v>
      </c>
      <c r="G79" s="4" t="s">
        <v>3746</v>
      </c>
      <c r="H79" s="4"/>
      <c r="I79" s="4"/>
      <c r="J79" s="4"/>
    </row>
    <row r="80" spans="1:10" ht="15.75" customHeight="1" x14ac:dyDescent="0.2">
      <c r="A80" s="5">
        <v>45812</v>
      </c>
      <c r="B80" s="4">
        <v>-10.220000000000001</v>
      </c>
      <c r="C80" s="4" t="s">
        <v>5058</v>
      </c>
      <c r="D80" s="4" t="s">
        <v>28</v>
      </c>
      <c r="E80" s="4" t="s">
        <v>3453</v>
      </c>
      <c r="F80" s="4">
        <v>-5025.54</v>
      </c>
      <c r="G80" s="4" t="s">
        <v>3746</v>
      </c>
      <c r="H80" s="4"/>
      <c r="I80" s="4"/>
      <c r="J80" s="4"/>
    </row>
    <row r="81" spans="1:10" ht="15.75" customHeight="1" x14ac:dyDescent="0.2">
      <c r="A81" s="5">
        <v>45812</v>
      </c>
      <c r="B81" s="4">
        <v>-0.36</v>
      </c>
      <c r="C81" s="4" t="s">
        <v>5058</v>
      </c>
      <c r="D81" s="4" t="s">
        <v>67</v>
      </c>
      <c r="E81" s="4" t="s">
        <v>68</v>
      </c>
      <c r="F81" s="4">
        <v>-5015.32</v>
      </c>
      <c r="G81" s="4" t="s">
        <v>3746</v>
      </c>
      <c r="H81" s="4"/>
      <c r="I81" s="4"/>
      <c r="J81" s="4"/>
    </row>
    <row r="82" spans="1:10" ht="15.75" customHeight="1" x14ac:dyDescent="0.2">
      <c r="A82" s="5">
        <v>45812</v>
      </c>
      <c r="B82" s="4">
        <v>1500</v>
      </c>
      <c r="C82" s="4" t="s">
        <v>5058</v>
      </c>
      <c r="D82" s="4" t="s">
        <v>59</v>
      </c>
      <c r="E82" s="4" t="s">
        <v>60</v>
      </c>
      <c r="F82" s="4">
        <v>-5014.96</v>
      </c>
      <c r="G82" s="4" t="s">
        <v>3746</v>
      </c>
      <c r="H82" s="4"/>
      <c r="I82" s="4"/>
      <c r="J82" s="4"/>
    </row>
    <row r="83" spans="1:10" ht="15.75" customHeight="1" x14ac:dyDescent="0.2">
      <c r="A83" s="5">
        <v>45811</v>
      </c>
      <c r="B83" s="4">
        <v>-39</v>
      </c>
      <c r="C83" s="4" t="s">
        <v>5059</v>
      </c>
      <c r="D83" s="4" t="s">
        <v>28</v>
      </c>
      <c r="E83" s="4" t="s">
        <v>728</v>
      </c>
      <c r="F83" s="4">
        <v>-6514.96</v>
      </c>
      <c r="G83" s="4" t="s">
        <v>3746</v>
      </c>
      <c r="H83" s="4"/>
      <c r="I83" s="4"/>
      <c r="J83" s="4"/>
    </row>
    <row r="84" spans="1:10" ht="15.75" customHeight="1" x14ac:dyDescent="0.2">
      <c r="A84" s="5">
        <v>45811</v>
      </c>
      <c r="B84" s="4">
        <v>-23.99</v>
      </c>
      <c r="C84" s="4" t="s">
        <v>5059</v>
      </c>
      <c r="D84" s="4" t="s">
        <v>28</v>
      </c>
      <c r="E84" s="4" t="s">
        <v>728</v>
      </c>
      <c r="F84" s="4">
        <v>-6475.96</v>
      </c>
      <c r="G84" s="4" t="s">
        <v>3746</v>
      </c>
      <c r="H84" s="4"/>
      <c r="I84" s="4"/>
      <c r="J84" s="4"/>
    </row>
    <row r="85" spans="1:10" ht="15.75" customHeight="1" x14ac:dyDescent="0.2">
      <c r="A85" s="5">
        <v>45811</v>
      </c>
      <c r="B85" s="4">
        <v>-22.49</v>
      </c>
      <c r="C85" s="4" t="s">
        <v>5059</v>
      </c>
      <c r="D85" s="4" t="s">
        <v>28</v>
      </c>
      <c r="E85" s="4" t="s">
        <v>728</v>
      </c>
      <c r="F85" s="4">
        <v>-6451.97</v>
      </c>
      <c r="G85" s="4" t="s">
        <v>3746</v>
      </c>
      <c r="H85" s="4"/>
      <c r="I85" s="4"/>
      <c r="J85" s="4"/>
    </row>
    <row r="86" spans="1:10" ht="15.75" customHeight="1" x14ac:dyDescent="0.2">
      <c r="A86" s="5">
        <v>45811</v>
      </c>
      <c r="B86" s="4">
        <v>-21.81</v>
      </c>
      <c r="C86" s="4" t="s">
        <v>5058</v>
      </c>
      <c r="D86" s="4" t="s">
        <v>28</v>
      </c>
      <c r="E86" s="4" t="s">
        <v>602</v>
      </c>
      <c r="F86" s="4">
        <v>-6429.48</v>
      </c>
      <c r="G86" s="4" t="s">
        <v>3746</v>
      </c>
      <c r="H86" s="4"/>
      <c r="I86" s="4"/>
      <c r="J86" s="4"/>
    </row>
    <row r="87" spans="1:10" ht="15.75" customHeight="1" x14ac:dyDescent="0.2">
      <c r="A87" s="5">
        <v>45811</v>
      </c>
      <c r="B87" s="4">
        <v>22.49</v>
      </c>
      <c r="C87" s="4" t="s">
        <v>5059</v>
      </c>
      <c r="D87" s="4" t="s">
        <v>189</v>
      </c>
      <c r="E87" s="4" t="s">
        <v>728</v>
      </c>
      <c r="F87" s="4">
        <v>-6407.67</v>
      </c>
      <c r="G87" s="4" t="s">
        <v>3746</v>
      </c>
      <c r="H87" s="4"/>
      <c r="I87" s="4"/>
      <c r="J87" s="4"/>
    </row>
    <row r="88" spans="1:10" ht="15.75" customHeight="1" x14ac:dyDescent="0.2">
      <c r="A88" s="5">
        <v>45811</v>
      </c>
      <c r="B88" s="4">
        <v>22.49</v>
      </c>
      <c r="C88" s="4" t="s">
        <v>5059</v>
      </c>
      <c r="D88" s="4" t="s">
        <v>189</v>
      </c>
      <c r="E88" s="4" t="s">
        <v>728</v>
      </c>
      <c r="F88" s="4">
        <v>-6430.16</v>
      </c>
      <c r="G88" s="4" t="s">
        <v>3746</v>
      </c>
      <c r="H88" s="4"/>
      <c r="I88" s="4"/>
      <c r="J88" s="4"/>
    </row>
    <row r="89" spans="1:10" ht="15.75" customHeight="1" x14ac:dyDescent="0.2">
      <c r="A89" s="5">
        <v>45810</v>
      </c>
      <c r="B89" s="4">
        <v>-1</v>
      </c>
      <c r="C89" s="4" t="s">
        <v>5058</v>
      </c>
      <c r="D89" s="4" t="s">
        <v>28</v>
      </c>
      <c r="E89" s="4" t="s">
        <v>1180</v>
      </c>
      <c r="F89" s="4">
        <v>-6452.65</v>
      </c>
      <c r="G89" s="4" t="s">
        <v>3746</v>
      </c>
      <c r="H89" s="4"/>
      <c r="I89" s="4"/>
      <c r="J89" s="4"/>
    </row>
    <row r="90" spans="1:10" ht="15.75" customHeight="1" x14ac:dyDescent="0.2">
      <c r="A90" s="5">
        <v>45810</v>
      </c>
      <c r="B90" s="4">
        <v>-18.989999999999998</v>
      </c>
      <c r="C90" s="4" t="s">
        <v>5058</v>
      </c>
      <c r="D90" s="4" t="s">
        <v>28</v>
      </c>
      <c r="E90" s="4" t="s">
        <v>626</v>
      </c>
      <c r="F90" s="4">
        <v>-6451.65</v>
      </c>
      <c r="G90" s="4" t="s">
        <v>3746</v>
      </c>
      <c r="H90" s="4"/>
      <c r="I90" s="4"/>
      <c r="J90" s="4"/>
    </row>
    <row r="91" spans="1:10" ht="15.75" customHeight="1" x14ac:dyDescent="0.2">
      <c r="A91" s="5">
        <v>45810</v>
      </c>
      <c r="B91" s="4">
        <v>-16.18</v>
      </c>
      <c r="C91" s="4" t="s">
        <v>5058</v>
      </c>
      <c r="D91" s="4" t="s">
        <v>28</v>
      </c>
      <c r="E91" s="4" t="s">
        <v>4053</v>
      </c>
      <c r="F91" s="4">
        <v>-6432.66</v>
      </c>
      <c r="G91" s="4" t="s">
        <v>3746</v>
      </c>
      <c r="H91" s="4"/>
      <c r="I91" s="4"/>
      <c r="J91" s="4"/>
    </row>
    <row r="92" spans="1:10" ht="15.75" customHeight="1" x14ac:dyDescent="0.2">
      <c r="A92" s="5">
        <v>45810</v>
      </c>
      <c r="B92" s="4">
        <v>-13.95</v>
      </c>
      <c r="C92" s="4" t="s">
        <v>5058</v>
      </c>
      <c r="D92" s="4" t="s">
        <v>28</v>
      </c>
      <c r="E92" s="4" t="s">
        <v>130</v>
      </c>
      <c r="F92" s="4">
        <v>-6416.48</v>
      </c>
      <c r="G92" s="4" t="s">
        <v>3746</v>
      </c>
      <c r="H92" s="4"/>
      <c r="I92" s="4"/>
      <c r="J92" s="4"/>
    </row>
    <row r="93" spans="1:10" ht="15.75" customHeight="1" x14ac:dyDescent="0.2">
      <c r="A93" s="5">
        <v>45810</v>
      </c>
      <c r="B93" s="4">
        <v>-198.99</v>
      </c>
      <c r="C93" s="4" t="s">
        <v>5058</v>
      </c>
      <c r="D93" s="4" t="s">
        <v>28</v>
      </c>
      <c r="E93" s="4" t="s">
        <v>56</v>
      </c>
      <c r="F93" s="4">
        <v>-6402.53</v>
      </c>
      <c r="G93" s="4" t="s">
        <v>3746</v>
      </c>
      <c r="H93" s="4"/>
      <c r="I93" s="4"/>
      <c r="J93" s="4"/>
    </row>
    <row r="94" spans="1:10" ht="15.75" customHeight="1" x14ac:dyDescent="0.2">
      <c r="A94" s="5">
        <v>45810</v>
      </c>
      <c r="B94" s="4">
        <v>-111.2</v>
      </c>
      <c r="C94" s="4" t="s">
        <v>5058</v>
      </c>
      <c r="D94" s="4" t="s">
        <v>28</v>
      </c>
      <c r="E94" s="4" t="s">
        <v>4052</v>
      </c>
      <c r="F94" s="4">
        <v>-6203.54</v>
      </c>
      <c r="G94" s="4" t="s">
        <v>3746</v>
      </c>
      <c r="H94" s="4"/>
      <c r="I94" s="4"/>
      <c r="J94" s="4"/>
    </row>
    <row r="95" spans="1:10" ht="15.75" customHeight="1" x14ac:dyDescent="0.2">
      <c r="A95" s="5">
        <v>45807</v>
      </c>
      <c r="B95" s="4">
        <v>-15.73</v>
      </c>
      <c r="C95" s="4" t="s">
        <v>5058</v>
      </c>
      <c r="D95" s="4" t="s">
        <v>28</v>
      </c>
      <c r="E95" s="4" t="s">
        <v>2450</v>
      </c>
      <c r="F95" s="4">
        <v>-6092.34</v>
      </c>
      <c r="G95" s="4" t="s">
        <v>3746</v>
      </c>
      <c r="H95" s="4"/>
      <c r="I95" s="4"/>
      <c r="J95" s="4"/>
    </row>
    <row r="96" spans="1:10" ht="15.75" customHeight="1" x14ac:dyDescent="0.2">
      <c r="A96" s="5">
        <v>45807</v>
      </c>
      <c r="B96" s="4">
        <v>-10</v>
      </c>
      <c r="C96" s="4" t="s">
        <v>5058</v>
      </c>
      <c r="D96" s="4" t="s">
        <v>28</v>
      </c>
      <c r="E96" s="4" t="s">
        <v>2727</v>
      </c>
      <c r="F96" s="4">
        <v>-6076.61</v>
      </c>
      <c r="G96" s="4" t="s">
        <v>3746</v>
      </c>
      <c r="H96" s="4"/>
      <c r="I96" s="4"/>
      <c r="J96" s="4"/>
    </row>
    <row r="97" spans="1:10" ht="15.75" customHeight="1" x14ac:dyDescent="0.2">
      <c r="A97" s="5">
        <v>45807</v>
      </c>
      <c r="B97" s="4">
        <v>-324.48</v>
      </c>
      <c r="C97" s="4" t="s">
        <v>5058</v>
      </c>
      <c r="D97" s="4" t="s">
        <v>28</v>
      </c>
      <c r="E97" s="4" t="s">
        <v>4030</v>
      </c>
      <c r="F97" s="4">
        <v>-6066.61</v>
      </c>
      <c r="G97" s="4" t="s">
        <v>3746</v>
      </c>
      <c r="H97" s="4"/>
      <c r="I97" s="4"/>
      <c r="J97" s="4"/>
    </row>
    <row r="98" spans="1:10" ht="15.75" customHeight="1" x14ac:dyDescent="0.2">
      <c r="A98" s="5">
        <v>45807</v>
      </c>
      <c r="B98" s="4">
        <v>-192.96</v>
      </c>
      <c r="C98" s="4" t="s">
        <v>5058</v>
      </c>
      <c r="D98" s="4" t="s">
        <v>28</v>
      </c>
      <c r="E98" s="4" t="s">
        <v>132</v>
      </c>
      <c r="F98" s="4">
        <v>-5742.13</v>
      </c>
      <c r="G98" s="4" t="s">
        <v>3746</v>
      </c>
      <c r="H98" s="4"/>
      <c r="I98" s="4"/>
      <c r="J98" s="4"/>
    </row>
    <row r="99" spans="1:10" ht="15.75" customHeight="1" x14ac:dyDescent="0.2">
      <c r="A99" s="5">
        <v>45807</v>
      </c>
      <c r="B99" s="4">
        <v>250</v>
      </c>
      <c r="C99" s="4" t="s">
        <v>5058</v>
      </c>
      <c r="D99" s="4" t="s">
        <v>59</v>
      </c>
      <c r="E99" s="4" t="s">
        <v>60</v>
      </c>
      <c r="F99" s="4">
        <v>-5549.17</v>
      </c>
      <c r="G99" s="4" t="s">
        <v>3746</v>
      </c>
      <c r="H99" s="4"/>
      <c r="I99" s="4"/>
      <c r="J99" s="4"/>
    </row>
    <row r="100" spans="1:10" ht="15.75" customHeight="1" x14ac:dyDescent="0.2">
      <c r="A100" s="5">
        <v>45806</v>
      </c>
      <c r="B100" s="4">
        <v>-9.48</v>
      </c>
      <c r="C100" s="4" t="s">
        <v>5058</v>
      </c>
      <c r="D100" s="4" t="s">
        <v>28</v>
      </c>
      <c r="E100" s="4" t="s">
        <v>1483</v>
      </c>
      <c r="F100" s="4">
        <v>-5799.17</v>
      </c>
      <c r="G100" s="4" t="s">
        <v>3746</v>
      </c>
      <c r="H100" s="4"/>
      <c r="I100" s="4"/>
      <c r="J100" s="4"/>
    </row>
    <row r="101" spans="1:10" ht="15.75" customHeight="1" x14ac:dyDescent="0.2">
      <c r="A101" s="5">
        <v>45806</v>
      </c>
      <c r="B101" s="4">
        <v>-46.58</v>
      </c>
      <c r="C101" s="4" t="s">
        <v>5058</v>
      </c>
      <c r="D101" s="4" t="s">
        <v>28</v>
      </c>
      <c r="E101" s="4" t="s">
        <v>201</v>
      </c>
      <c r="F101" s="4">
        <v>-5789.69</v>
      </c>
      <c r="G101" s="4" t="s">
        <v>3746</v>
      </c>
      <c r="H101" s="4"/>
      <c r="I101" s="4"/>
      <c r="J101" s="4"/>
    </row>
    <row r="102" spans="1:10" ht="15.75" customHeight="1" x14ac:dyDescent="0.2">
      <c r="A102" s="5">
        <v>45806</v>
      </c>
      <c r="B102" s="4">
        <v>-68.180000000000007</v>
      </c>
      <c r="C102" s="4" t="s">
        <v>5058</v>
      </c>
      <c r="D102" s="4" t="s">
        <v>28</v>
      </c>
      <c r="E102" s="4" t="s">
        <v>155</v>
      </c>
      <c r="F102" s="4">
        <v>-5743.11</v>
      </c>
      <c r="G102" s="4" t="s">
        <v>3746</v>
      </c>
      <c r="H102" s="4"/>
      <c r="I102" s="4"/>
      <c r="J102" s="4"/>
    </row>
    <row r="103" spans="1:10" ht="15.75" customHeight="1" x14ac:dyDescent="0.2">
      <c r="A103" s="5">
        <v>45806</v>
      </c>
      <c r="B103" s="4">
        <v>-494.83</v>
      </c>
      <c r="C103" s="4" t="s">
        <v>5058</v>
      </c>
      <c r="D103" s="4" t="s">
        <v>28</v>
      </c>
      <c r="E103" s="4" t="s">
        <v>4030</v>
      </c>
      <c r="F103" s="4">
        <v>-5674.93</v>
      </c>
      <c r="G103" s="4" t="s">
        <v>3746</v>
      </c>
      <c r="H103" s="4"/>
      <c r="I103" s="4"/>
      <c r="J103" s="4"/>
    </row>
    <row r="104" spans="1:10" ht="15.75" customHeight="1" x14ac:dyDescent="0.2">
      <c r="A104" s="5">
        <v>45805</v>
      </c>
      <c r="B104" s="4">
        <v>500</v>
      </c>
      <c r="C104" s="4" t="s">
        <v>5058</v>
      </c>
      <c r="D104" s="4" t="s">
        <v>59</v>
      </c>
      <c r="E104" s="4" t="s">
        <v>60</v>
      </c>
      <c r="F104" s="4">
        <v>-5180.1000000000004</v>
      </c>
      <c r="G104" s="4" t="s">
        <v>3746</v>
      </c>
      <c r="H104" s="4"/>
      <c r="I104" s="4"/>
      <c r="J104" s="4"/>
    </row>
    <row r="105" spans="1:10" ht="15.75" customHeight="1" x14ac:dyDescent="0.2">
      <c r="A105" s="5">
        <v>45804</v>
      </c>
      <c r="B105" s="4">
        <v>-9.99</v>
      </c>
      <c r="C105" s="4" t="s">
        <v>5059</v>
      </c>
      <c r="D105" s="4" t="s">
        <v>28</v>
      </c>
      <c r="E105" s="4" t="s">
        <v>2252</v>
      </c>
      <c r="F105" s="4">
        <v>-5680.1</v>
      </c>
      <c r="G105" s="4" t="s">
        <v>3746</v>
      </c>
      <c r="H105" s="4"/>
      <c r="I105" s="4"/>
      <c r="J105" s="4"/>
    </row>
    <row r="106" spans="1:10" ht="15.75" customHeight="1" x14ac:dyDescent="0.2">
      <c r="A106" s="5">
        <v>45804</v>
      </c>
      <c r="B106" s="4">
        <v>-24.5</v>
      </c>
      <c r="C106" s="4" t="s">
        <v>5059</v>
      </c>
      <c r="D106" s="4" t="s">
        <v>28</v>
      </c>
      <c r="E106" s="4" t="s">
        <v>728</v>
      </c>
      <c r="F106" s="4">
        <v>-5670.11</v>
      </c>
      <c r="G106" s="4" t="s">
        <v>3746</v>
      </c>
      <c r="H106" s="4"/>
      <c r="I106" s="4"/>
      <c r="J106" s="4"/>
    </row>
    <row r="107" spans="1:10" ht="15.75" customHeight="1" x14ac:dyDescent="0.2">
      <c r="A107" s="5">
        <v>45804</v>
      </c>
      <c r="B107" s="4">
        <v>-20.010000000000002</v>
      </c>
      <c r="C107" s="4" t="s">
        <v>5059</v>
      </c>
      <c r="D107" s="4" t="s">
        <v>28</v>
      </c>
      <c r="E107" s="4" t="s">
        <v>728</v>
      </c>
      <c r="F107" s="4">
        <v>-5645.61</v>
      </c>
      <c r="G107" s="4" t="s">
        <v>3746</v>
      </c>
      <c r="H107" s="4"/>
      <c r="I107" s="4"/>
      <c r="J107" s="4"/>
    </row>
    <row r="108" spans="1:10" ht="15.75" customHeight="1" x14ac:dyDescent="0.2">
      <c r="A108" s="5">
        <v>45804</v>
      </c>
      <c r="B108" s="4">
        <v>-90.64</v>
      </c>
      <c r="C108" s="4" t="s">
        <v>5058</v>
      </c>
      <c r="D108" s="4" t="s">
        <v>28</v>
      </c>
      <c r="E108" s="4" t="s">
        <v>175</v>
      </c>
      <c r="F108" s="4">
        <v>-5625.6</v>
      </c>
      <c r="G108" s="4" t="s">
        <v>3746</v>
      </c>
      <c r="H108" s="4"/>
      <c r="I108" s="4"/>
      <c r="J108" s="4"/>
    </row>
    <row r="109" spans="1:10" ht="15.75" customHeight="1" x14ac:dyDescent="0.2">
      <c r="A109" s="5">
        <v>45804</v>
      </c>
      <c r="B109" s="4">
        <v>-192.96</v>
      </c>
      <c r="C109" s="4" t="s">
        <v>5058</v>
      </c>
      <c r="D109" s="4" t="s">
        <v>28</v>
      </c>
      <c r="E109" s="4" t="s">
        <v>132</v>
      </c>
      <c r="F109" s="4">
        <v>-5534.96</v>
      </c>
      <c r="G109" s="4" t="s">
        <v>3746</v>
      </c>
      <c r="H109" s="4"/>
      <c r="I109" s="4"/>
      <c r="J109" s="4"/>
    </row>
    <row r="110" spans="1:10" ht="15.75" customHeight="1" x14ac:dyDescent="0.2">
      <c r="A110" s="5">
        <v>45804</v>
      </c>
      <c r="B110" s="4">
        <v>-113.11</v>
      </c>
      <c r="C110" s="4" t="s">
        <v>5058</v>
      </c>
      <c r="D110" s="4" t="s">
        <v>28</v>
      </c>
      <c r="E110" s="4" t="s">
        <v>4005</v>
      </c>
      <c r="F110" s="4">
        <v>-5342</v>
      </c>
      <c r="G110" s="4" t="s">
        <v>3746</v>
      </c>
      <c r="H110" s="4"/>
      <c r="I110" s="4"/>
      <c r="J110" s="4"/>
    </row>
    <row r="111" spans="1:10" ht="15.75" customHeight="1" x14ac:dyDescent="0.2">
      <c r="A111" s="5">
        <v>45804</v>
      </c>
      <c r="B111" s="4">
        <v>-3.96</v>
      </c>
      <c r="C111" s="4" t="s">
        <v>5058</v>
      </c>
      <c r="D111" s="4" t="s">
        <v>67</v>
      </c>
      <c r="E111" s="4" t="s">
        <v>151</v>
      </c>
      <c r="F111" s="4">
        <v>-5228.8900000000003</v>
      </c>
      <c r="G111" s="4" t="s">
        <v>3746</v>
      </c>
      <c r="H111" s="4"/>
      <c r="I111" s="4"/>
      <c r="J111" s="4"/>
    </row>
    <row r="112" spans="1:10" ht="15.75" customHeight="1" x14ac:dyDescent="0.2">
      <c r="A112" s="5">
        <v>45804</v>
      </c>
      <c r="B112" s="4">
        <v>200</v>
      </c>
      <c r="C112" s="4" t="s">
        <v>5058</v>
      </c>
      <c r="D112" s="4" t="s">
        <v>59</v>
      </c>
      <c r="E112" s="4" t="s">
        <v>60</v>
      </c>
      <c r="F112" s="4">
        <v>-5224.93</v>
      </c>
      <c r="G112" s="4" t="s">
        <v>3746</v>
      </c>
      <c r="H112" s="4"/>
      <c r="I112" s="4"/>
      <c r="J112" s="4"/>
    </row>
    <row r="113" spans="1:10" ht="15.75" customHeight="1" x14ac:dyDescent="0.2">
      <c r="A113" s="5">
        <v>45803</v>
      </c>
      <c r="B113" s="4">
        <v>-1</v>
      </c>
      <c r="C113" s="4" t="s">
        <v>5058</v>
      </c>
      <c r="D113" s="4" t="s">
        <v>28</v>
      </c>
      <c r="E113" s="4" t="s">
        <v>1180</v>
      </c>
      <c r="F113" s="4">
        <v>-5424.93</v>
      </c>
      <c r="G113" s="4" t="s">
        <v>3746</v>
      </c>
      <c r="H113" s="4"/>
      <c r="I113" s="4"/>
      <c r="J113" s="4"/>
    </row>
    <row r="114" spans="1:10" ht="15.75" customHeight="1" x14ac:dyDescent="0.2">
      <c r="A114" s="5">
        <v>45803</v>
      </c>
      <c r="B114" s="4">
        <v>-1</v>
      </c>
      <c r="C114" s="4" t="s">
        <v>5058</v>
      </c>
      <c r="D114" s="4" t="s">
        <v>28</v>
      </c>
      <c r="E114" s="4" t="s">
        <v>1180</v>
      </c>
      <c r="F114" s="4">
        <v>-5423.93</v>
      </c>
      <c r="G114" s="4" t="s">
        <v>3746</v>
      </c>
      <c r="H114" s="4"/>
      <c r="I114" s="4"/>
      <c r="J114" s="4"/>
    </row>
    <row r="115" spans="1:10" ht="15.75" customHeight="1" x14ac:dyDescent="0.2">
      <c r="A115" s="5">
        <v>45803</v>
      </c>
      <c r="B115" s="4">
        <v>-1</v>
      </c>
      <c r="C115" s="4" t="s">
        <v>5058</v>
      </c>
      <c r="D115" s="4" t="s">
        <v>28</v>
      </c>
      <c r="E115" s="4" t="s">
        <v>1180</v>
      </c>
      <c r="F115" s="4">
        <v>-5422.93</v>
      </c>
      <c r="G115" s="4" t="s">
        <v>3746</v>
      </c>
      <c r="H115" s="4"/>
      <c r="I115" s="4"/>
      <c r="J115" s="4"/>
    </row>
    <row r="116" spans="1:10" ht="15.75" customHeight="1" x14ac:dyDescent="0.2">
      <c r="A116" s="5">
        <v>45803</v>
      </c>
      <c r="B116" s="4">
        <v>-31.22</v>
      </c>
      <c r="C116" s="4" t="s">
        <v>5058</v>
      </c>
      <c r="D116" s="4" t="s">
        <v>28</v>
      </c>
      <c r="E116" s="4" t="s">
        <v>3403</v>
      </c>
      <c r="F116" s="4">
        <v>-5421.93</v>
      </c>
      <c r="G116" s="4" t="s">
        <v>3746</v>
      </c>
      <c r="H116" s="4"/>
      <c r="I116" s="4"/>
      <c r="J116" s="4"/>
    </row>
    <row r="117" spans="1:10" ht="15.75" customHeight="1" x14ac:dyDescent="0.2">
      <c r="A117" s="5">
        <v>45803</v>
      </c>
      <c r="B117" s="4">
        <v>-1.0900000000000001</v>
      </c>
      <c r="C117" s="4" t="s">
        <v>5058</v>
      </c>
      <c r="D117" s="4" t="s">
        <v>67</v>
      </c>
      <c r="E117" s="4" t="s">
        <v>68</v>
      </c>
      <c r="F117" s="4">
        <v>-5390.71</v>
      </c>
      <c r="G117" s="4" t="s">
        <v>3746</v>
      </c>
      <c r="H117" s="4"/>
      <c r="I117" s="4"/>
      <c r="J117" s="4"/>
    </row>
    <row r="118" spans="1:10" ht="15.75" customHeight="1" x14ac:dyDescent="0.2">
      <c r="A118" s="5">
        <v>45803</v>
      </c>
      <c r="B118" s="4">
        <v>-30.96</v>
      </c>
      <c r="C118" s="4" t="s">
        <v>5058</v>
      </c>
      <c r="D118" s="4" t="s">
        <v>28</v>
      </c>
      <c r="E118" s="4" t="s">
        <v>4000</v>
      </c>
      <c r="F118" s="4">
        <v>-5389.62</v>
      </c>
      <c r="G118" s="4" t="s">
        <v>3746</v>
      </c>
      <c r="H118" s="4"/>
      <c r="I118" s="4"/>
      <c r="J118" s="4"/>
    </row>
    <row r="119" spans="1:10" ht="15.75" customHeight="1" x14ac:dyDescent="0.2">
      <c r="A119" s="5">
        <v>45803</v>
      </c>
      <c r="B119" s="4">
        <v>-29.01</v>
      </c>
      <c r="C119" s="4" t="s">
        <v>5059</v>
      </c>
      <c r="D119" s="4" t="s">
        <v>28</v>
      </c>
      <c r="E119" s="4" t="s">
        <v>728</v>
      </c>
      <c r="F119" s="4">
        <v>-5358.66</v>
      </c>
      <c r="G119" s="4" t="s">
        <v>3746</v>
      </c>
      <c r="H119" s="4"/>
      <c r="I119" s="4"/>
      <c r="J119" s="4"/>
    </row>
    <row r="120" spans="1:10" ht="15.75" customHeight="1" x14ac:dyDescent="0.2">
      <c r="A120" s="5">
        <v>45803</v>
      </c>
      <c r="B120" s="4">
        <v>-20</v>
      </c>
      <c r="C120" s="4" t="s">
        <v>5058</v>
      </c>
      <c r="D120" s="4" t="s">
        <v>28</v>
      </c>
      <c r="E120" s="4" t="s">
        <v>1682</v>
      </c>
      <c r="F120" s="4">
        <v>-5329.65</v>
      </c>
      <c r="G120" s="4" t="s">
        <v>3746</v>
      </c>
      <c r="H120" s="4"/>
      <c r="I120" s="4"/>
      <c r="J120" s="4"/>
    </row>
    <row r="121" spans="1:10" ht="15.75" customHeight="1" x14ac:dyDescent="0.2">
      <c r="A121" s="5">
        <v>45803</v>
      </c>
      <c r="B121" s="4">
        <v>-20</v>
      </c>
      <c r="C121" s="4" t="s">
        <v>5058</v>
      </c>
      <c r="D121" s="4" t="s">
        <v>28</v>
      </c>
      <c r="E121" s="4" t="s">
        <v>1682</v>
      </c>
      <c r="F121" s="4">
        <v>-5309.65</v>
      </c>
      <c r="G121" s="4" t="s">
        <v>3746</v>
      </c>
      <c r="H121" s="4"/>
      <c r="I121" s="4"/>
      <c r="J121" s="4"/>
    </row>
    <row r="122" spans="1:10" ht="15.75" customHeight="1" x14ac:dyDescent="0.2">
      <c r="A122" s="5">
        <v>45803</v>
      </c>
      <c r="B122" s="4">
        <v>-16.7</v>
      </c>
      <c r="C122" s="4" t="s">
        <v>5058</v>
      </c>
      <c r="D122" s="4" t="s">
        <v>28</v>
      </c>
      <c r="E122" s="4" t="s">
        <v>3471</v>
      </c>
      <c r="F122" s="4">
        <v>-5289.65</v>
      </c>
      <c r="G122" s="4" t="s">
        <v>3746</v>
      </c>
      <c r="H122" s="4"/>
      <c r="I122" s="4"/>
      <c r="J122" s="4"/>
    </row>
    <row r="123" spans="1:10" ht="15.75" customHeight="1" x14ac:dyDescent="0.2">
      <c r="A123" s="5">
        <v>45803</v>
      </c>
      <c r="B123" s="4">
        <v>-12.2</v>
      </c>
      <c r="C123" s="4" t="s">
        <v>5058</v>
      </c>
      <c r="D123" s="4" t="s">
        <v>28</v>
      </c>
      <c r="E123" s="4" t="s">
        <v>4001</v>
      </c>
      <c r="F123" s="4">
        <v>-5272.95</v>
      </c>
      <c r="G123" s="4" t="s">
        <v>3746</v>
      </c>
      <c r="H123" s="4"/>
      <c r="I123" s="4"/>
      <c r="J123" s="4"/>
    </row>
    <row r="124" spans="1:10" ht="15.75" customHeight="1" x14ac:dyDescent="0.2">
      <c r="A124" s="5">
        <v>45803</v>
      </c>
      <c r="B124" s="4">
        <v>-61.97</v>
      </c>
      <c r="C124" s="4" t="s">
        <v>5058</v>
      </c>
      <c r="D124" s="4" t="s">
        <v>28</v>
      </c>
      <c r="E124" s="4" t="s">
        <v>913</v>
      </c>
      <c r="F124" s="4">
        <v>-5260.75</v>
      </c>
      <c r="G124" s="4" t="s">
        <v>3746</v>
      </c>
      <c r="H124" s="4"/>
      <c r="I124" s="4"/>
      <c r="J124" s="4"/>
    </row>
    <row r="125" spans="1:10" ht="15.75" customHeight="1" x14ac:dyDescent="0.2">
      <c r="A125" s="5">
        <v>45803</v>
      </c>
      <c r="B125" s="4">
        <v>-51.66</v>
      </c>
      <c r="C125" s="4" t="s">
        <v>5058</v>
      </c>
      <c r="D125" s="4" t="s">
        <v>28</v>
      </c>
      <c r="E125" s="4" t="s">
        <v>2126</v>
      </c>
      <c r="F125" s="4">
        <v>-5198.78</v>
      </c>
      <c r="G125" s="4" t="s">
        <v>3746</v>
      </c>
      <c r="H125" s="4"/>
      <c r="I125" s="4"/>
      <c r="J125" s="4"/>
    </row>
    <row r="126" spans="1:10" ht="15.75" customHeight="1" x14ac:dyDescent="0.2">
      <c r="A126" s="5">
        <v>45803</v>
      </c>
      <c r="B126" s="4">
        <v>-198.99</v>
      </c>
      <c r="C126" s="4" t="s">
        <v>5058</v>
      </c>
      <c r="D126" s="4" t="s">
        <v>28</v>
      </c>
      <c r="E126" s="4" t="s">
        <v>56</v>
      </c>
      <c r="F126" s="4">
        <v>-5147.12</v>
      </c>
      <c r="G126" s="4" t="s">
        <v>3746</v>
      </c>
      <c r="H126" s="4"/>
      <c r="I126" s="4"/>
      <c r="J126" s="4"/>
    </row>
    <row r="127" spans="1:10" ht="15.75" customHeight="1" x14ac:dyDescent="0.2">
      <c r="A127" s="5">
        <v>45803</v>
      </c>
      <c r="B127" s="4">
        <v>-109.21</v>
      </c>
      <c r="C127" s="4" t="s">
        <v>5058</v>
      </c>
      <c r="D127" s="4" t="s">
        <v>28</v>
      </c>
      <c r="E127" s="4" t="s">
        <v>902</v>
      </c>
      <c r="F127" s="4">
        <v>-4948.13</v>
      </c>
      <c r="G127" s="4" t="s">
        <v>3746</v>
      </c>
      <c r="H127" s="4"/>
      <c r="I127" s="4"/>
      <c r="J127" s="4"/>
    </row>
    <row r="128" spans="1:10" ht="15.75" customHeight="1" x14ac:dyDescent="0.2">
      <c r="A128" s="5">
        <v>45803</v>
      </c>
      <c r="B128" s="4">
        <v>-0.24</v>
      </c>
      <c r="C128" s="4" t="s">
        <v>5058</v>
      </c>
      <c r="D128" s="4" t="s">
        <v>109</v>
      </c>
      <c r="E128" s="4" t="s">
        <v>109</v>
      </c>
      <c r="F128" s="4">
        <v>-4838.92</v>
      </c>
      <c r="G128" s="4" t="s">
        <v>3746</v>
      </c>
      <c r="H128" s="4"/>
      <c r="I128" s="4"/>
      <c r="J128" s="4"/>
    </row>
    <row r="129" spans="1:10" ht="15.75" customHeight="1" x14ac:dyDescent="0.2">
      <c r="A129" s="5">
        <v>45803</v>
      </c>
      <c r="B129" s="4">
        <v>-113.18</v>
      </c>
      <c r="C129" s="4" t="s">
        <v>5058</v>
      </c>
      <c r="D129" s="4" t="s">
        <v>109</v>
      </c>
      <c r="E129" s="4" t="s">
        <v>109</v>
      </c>
      <c r="F129" s="4">
        <v>-4838.68</v>
      </c>
      <c r="G129" s="4" t="s">
        <v>3746</v>
      </c>
      <c r="H129" s="4"/>
      <c r="I129" s="4"/>
      <c r="J129" s="4"/>
    </row>
    <row r="130" spans="1:10" ht="15.75" customHeight="1" x14ac:dyDescent="0.2">
      <c r="A130" s="5">
        <v>45800</v>
      </c>
      <c r="B130" s="4">
        <v>-6.8</v>
      </c>
      <c r="C130" s="4" t="s">
        <v>5058</v>
      </c>
      <c r="D130" s="4" t="s">
        <v>28</v>
      </c>
      <c r="E130" s="4" t="s">
        <v>2322</v>
      </c>
      <c r="F130" s="4">
        <v>-4725.5</v>
      </c>
      <c r="G130" s="4" t="s">
        <v>3746</v>
      </c>
      <c r="H130" s="4"/>
      <c r="I130" s="4"/>
      <c r="J130" s="4"/>
    </row>
    <row r="131" spans="1:10" ht="15.75" customHeight="1" x14ac:dyDescent="0.2">
      <c r="A131" s="5">
        <v>45800</v>
      </c>
      <c r="B131" s="4">
        <v>-28</v>
      </c>
      <c r="C131" s="4" t="s">
        <v>5059</v>
      </c>
      <c r="D131" s="4" t="s">
        <v>28</v>
      </c>
      <c r="E131" s="4" t="s">
        <v>728</v>
      </c>
      <c r="F131" s="4">
        <v>-4718.7</v>
      </c>
      <c r="G131" s="4" t="s">
        <v>3746</v>
      </c>
      <c r="H131" s="4"/>
      <c r="I131" s="4"/>
      <c r="J131" s="4"/>
    </row>
    <row r="132" spans="1:10" ht="15.75" customHeight="1" x14ac:dyDescent="0.2">
      <c r="A132" s="5">
        <v>45800</v>
      </c>
      <c r="B132" s="4">
        <v>-17.989999999999998</v>
      </c>
      <c r="C132" s="4" t="s">
        <v>5058</v>
      </c>
      <c r="D132" s="4" t="s">
        <v>28</v>
      </c>
      <c r="E132" s="4" t="s">
        <v>2458</v>
      </c>
      <c r="F132" s="4">
        <v>-4690.7</v>
      </c>
      <c r="G132" s="4" t="s">
        <v>3746</v>
      </c>
      <c r="H132" s="4"/>
      <c r="I132" s="4"/>
      <c r="J132" s="4"/>
    </row>
    <row r="133" spans="1:10" ht="15.75" customHeight="1" x14ac:dyDescent="0.2">
      <c r="A133" s="5">
        <v>45800</v>
      </c>
      <c r="B133" s="4">
        <v>-12.2</v>
      </c>
      <c r="C133" s="4" t="s">
        <v>5058</v>
      </c>
      <c r="D133" s="4" t="s">
        <v>28</v>
      </c>
      <c r="E133" s="4" t="s">
        <v>3983</v>
      </c>
      <c r="F133" s="4">
        <v>-4672.71</v>
      </c>
      <c r="G133" s="4" t="s">
        <v>3746</v>
      </c>
      <c r="H133" s="4"/>
      <c r="I133" s="4"/>
      <c r="J133" s="4"/>
    </row>
    <row r="134" spans="1:10" ht="15.75" customHeight="1" x14ac:dyDescent="0.2">
      <c r="A134" s="5">
        <v>45800</v>
      </c>
      <c r="B134" s="4">
        <v>-10.5</v>
      </c>
      <c r="C134" s="4" t="s">
        <v>5058</v>
      </c>
      <c r="D134" s="4" t="s">
        <v>28</v>
      </c>
      <c r="E134" s="4" t="s">
        <v>3240</v>
      </c>
      <c r="F134" s="4">
        <v>-4660.51</v>
      </c>
      <c r="G134" s="4" t="s">
        <v>3746</v>
      </c>
      <c r="H134" s="4"/>
      <c r="I134" s="4"/>
      <c r="J134" s="4"/>
    </row>
    <row r="135" spans="1:10" ht="15.75" customHeight="1" x14ac:dyDescent="0.2">
      <c r="A135" s="5">
        <v>45800</v>
      </c>
      <c r="B135" s="4">
        <v>-85.24</v>
      </c>
      <c r="C135" s="4" t="s">
        <v>5058</v>
      </c>
      <c r="D135" s="4" t="s">
        <v>28</v>
      </c>
      <c r="E135" s="4" t="s">
        <v>2727</v>
      </c>
      <c r="F135" s="4">
        <v>-4650.01</v>
      </c>
      <c r="G135" s="4" t="s">
        <v>3746</v>
      </c>
      <c r="H135" s="4"/>
      <c r="I135" s="4"/>
      <c r="J135" s="4"/>
    </row>
    <row r="136" spans="1:10" ht="15.75" customHeight="1" x14ac:dyDescent="0.2">
      <c r="A136" s="5">
        <v>45800</v>
      </c>
      <c r="B136" s="4">
        <v>-170.97</v>
      </c>
      <c r="C136" s="4" t="s">
        <v>5058</v>
      </c>
      <c r="D136" s="4" t="s">
        <v>28</v>
      </c>
      <c r="E136" s="4" t="s">
        <v>685</v>
      </c>
      <c r="F136" s="4">
        <v>-4564.7700000000004</v>
      </c>
      <c r="G136" s="4" t="s">
        <v>3746</v>
      </c>
      <c r="H136" s="4"/>
      <c r="I136" s="4"/>
      <c r="J136" s="4"/>
    </row>
    <row r="137" spans="1:10" ht="15.75" customHeight="1" x14ac:dyDescent="0.2">
      <c r="A137" s="5">
        <v>45799</v>
      </c>
      <c r="B137" s="4">
        <v>-4.49</v>
      </c>
      <c r="C137" s="4" t="s">
        <v>5058</v>
      </c>
      <c r="D137" s="4" t="s">
        <v>28</v>
      </c>
      <c r="E137" s="4" t="s">
        <v>49</v>
      </c>
      <c r="F137" s="4">
        <v>-4393.8</v>
      </c>
      <c r="G137" s="4" t="s">
        <v>3746</v>
      </c>
      <c r="H137" s="4"/>
      <c r="I137" s="4"/>
      <c r="J137" s="4"/>
    </row>
    <row r="138" spans="1:10" ht="15.75" customHeight="1" x14ac:dyDescent="0.2">
      <c r="A138" s="5">
        <v>45799</v>
      </c>
      <c r="B138" s="4">
        <v>-29.94</v>
      </c>
      <c r="C138" s="4" t="s">
        <v>5058</v>
      </c>
      <c r="D138" s="4" t="s">
        <v>28</v>
      </c>
      <c r="E138" s="4" t="s">
        <v>1652</v>
      </c>
      <c r="F138" s="4">
        <v>-4389.3100000000004</v>
      </c>
      <c r="G138" s="4" t="s">
        <v>3746</v>
      </c>
      <c r="H138" s="4"/>
      <c r="I138" s="4"/>
      <c r="J138" s="4"/>
    </row>
    <row r="139" spans="1:10" ht="15.75" customHeight="1" x14ac:dyDescent="0.2">
      <c r="A139" s="5">
        <v>45799</v>
      </c>
      <c r="B139" s="4">
        <v>-15.9</v>
      </c>
      <c r="C139" s="4" t="s">
        <v>5058</v>
      </c>
      <c r="D139" s="4" t="s">
        <v>28</v>
      </c>
      <c r="E139" s="4" t="s">
        <v>2612</v>
      </c>
      <c r="F139" s="4">
        <v>-4359.37</v>
      </c>
      <c r="G139" s="4" t="s">
        <v>3746</v>
      </c>
      <c r="H139" s="4"/>
      <c r="I139" s="4"/>
      <c r="J139" s="4"/>
    </row>
    <row r="140" spans="1:10" ht="15.75" customHeight="1" x14ac:dyDescent="0.2">
      <c r="A140" s="5">
        <v>45799</v>
      </c>
      <c r="B140" s="4">
        <v>-88.9</v>
      </c>
      <c r="C140" s="4" t="s">
        <v>5058</v>
      </c>
      <c r="D140" s="4" t="s">
        <v>28</v>
      </c>
      <c r="E140" s="4" t="s">
        <v>1355</v>
      </c>
      <c r="F140" s="4">
        <v>-4343.47</v>
      </c>
      <c r="G140" s="4" t="s">
        <v>3746</v>
      </c>
      <c r="H140" s="4"/>
      <c r="I140" s="4"/>
      <c r="J140" s="4"/>
    </row>
    <row r="141" spans="1:10" ht="15.75" customHeight="1" x14ac:dyDescent="0.2">
      <c r="A141" s="5">
        <v>45799</v>
      </c>
      <c r="B141" s="4">
        <v>-198.99</v>
      </c>
      <c r="C141" s="4" t="s">
        <v>5058</v>
      </c>
      <c r="D141" s="4" t="s">
        <v>28</v>
      </c>
      <c r="E141" s="4" t="s">
        <v>56</v>
      </c>
      <c r="F141" s="4">
        <v>-4254.57</v>
      </c>
      <c r="G141" s="4" t="s">
        <v>3746</v>
      </c>
      <c r="H141" s="4"/>
      <c r="I141" s="4"/>
      <c r="J141" s="4"/>
    </row>
    <row r="142" spans="1:10" ht="15.75" customHeight="1" x14ac:dyDescent="0.2">
      <c r="A142" s="5">
        <v>45798</v>
      </c>
      <c r="B142" s="4">
        <v>-33.11</v>
      </c>
      <c r="C142" s="4" t="s">
        <v>5058</v>
      </c>
      <c r="D142" s="4" t="s">
        <v>28</v>
      </c>
      <c r="E142" s="4" t="s">
        <v>3208</v>
      </c>
      <c r="F142" s="4">
        <v>-4055.58</v>
      </c>
      <c r="G142" s="4" t="s">
        <v>3746</v>
      </c>
      <c r="H142" s="4"/>
      <c r="I142" s="4"/>
      <c r="J142" s="4"/>
    </row>
    <row r="143" spans="1:10" ht="15.75" customHeight="1" x14ac:dyDescent="0.2">
      <c r="A143" s="5">
        <v>45798</v>
      </c>
      <c r="B143" s="4">
        <v>-182</v>
      </c>
      <c r="C143" s="4" t="s">
        <v>5058</v>
      </c>
      <c r="D143" s="4" t="s">
        <v>28</v>
      </c>
      <c r="E143" s="4" t="s">
        <v>3969</v>
      </c>
      <c r="F143" s="4">
        <v>-4022.47</v>
      </c>
      <c r="G143" s="4" t="s">
        <v>3746</v>
      </c>
      <c r="H143" s="4"/>
      <c r="I143" s="4"/>
      <c r="J143" s="4"/>
    </row>
    <row r="144" spans="1:10" ht="15.75" customHeight="1" x14ac:dyDescent="0.2">
      <c r="A144" s="5">
        <v>45798</v>
      </c>
      <c r="B144" s="4">
        <v>1700</v>
      </c>
      <c r="C144" s="4" t="s">
        <v>5058</v>
      </c>
      <c r="D144" s="4" t="s">
        <v>59</v>
      </c>
      <c r="E144" s="4" t="s">
        <v>60</v>
      </c>
      <c r="F144" s="4">
        <v>-3840.47</v>
      </c>
      <c r="G144" s="4" t="s">
        <v>3746</v>
      </c>
      <c r="H144" s="4"/>
      <c r="I144" s="4"/>
      <c r="J144" s="4"/>
    </row>
    <row r="145" spans="1:10" ht="15.75" customHeight="1" x14ac:dyDescent="0.2">
      <c r="A145" s="5">
        <v>45798</v>
      </c>
      <c r="B145" s="4">
        <v>800</v>
      </c>
      <c r="C145" s="4" t="s">
        <v>5058</v>
      </c>
      <c r="D145" s="4" t="s">
        <v>59</v>
      </c>
      <c r="E145" s="4" t="s">
        <v>60</v>
      </c>
      <c r="F145" s="4">
        <v>-5540.47</v>
      </c>
      <c r="G145" s="4" t="s">
        <v>3746</v>
      </c>
      <c r="H145" s="4"/>
      <c r="I145" s="4"/>
      <c r="J145" s="4"/>
    </row>
    <row r="146" spans="1:10" ht="15.75" customHeight="1" x14ac:dyDescent="0.2">
      <c r="A146" s="5">
        <v>45797</v>
      </c>
      <c r="B146" s="4">
        <v>-14.22</v>
      </c>
      <c r="C146" s="4" t="s">
        <v>5058</v>
      </c>
      <c r="D146" s="4" t="s">
        <v>28</v>
      </c>
      <c r="E146" s="4" t="s">
        <v>3955</v>
      </c>
      <c r="F146" s="4">
        <v>-6340.47</v>
      </c>
      <c r="G146" s="4" t="s">
        <v>3746</v>
      </c>
      <c r="H146" s="4"/>
      <c r="I146" s="4"/>
      <c r="J146" s="4"/>
    </row>
    <row r="147" spans="1:10" ht="15.75" customHeight="1" x14ac:dyDescent="0.2">
      <c r="A147" s="5">
        <v>45797</v>
      </c>
      <c r="B147" s="4">
        <v>-70.400000000000006</v>
      </c>
      <c r="C147" s="4" t="s">
        <v>5058</v>
      </c>
      <c r="D147" s="4" t="s">
        <v>28</v>
      </c>
      <c r="E147" s="4" t="s">
        <v>3086</v>
      </c>
      <c r="F147" s="4">
        <v>-6326.25</v>
      </c>
      <c r="G147" s="4" t="s">
        <v>3746</v>
      </c>
      <c r="H147" s="4"/>
      <c r="I147" s="4"/>
      <c r="J147" s="4"/>
    </row>
    <row r="148" spans="1:10" ht="15.75" customHeight="1" x14ac:dyDescent="0.2">
      <c r="A148" s="5">
        <v>45796</v>
      </c>
      <c r="B148" s="4">
        <v>-22.99</v>
      </c>
      <c r="C148" s="4" t="s">
        <v>5058</v>
      </c>
      <c r="D148" s="4" t="s">
        <v>28</v>
      </c>
      <c r="E148" s="4" t="s">
        <v>49</v>
      </c>
      <c r="F148" s="4">
        <v>-6255.85</v>
      </c>
      <c r="G148" s="4" t="s">
        <v>3746</v>
      </c>
      <c r="H148" s="4"/>
      <c r="I148" s="4"/>
      <c r="J148" s="4"/>
    </row>
    <row r="149" spans="1:10" ht="15.75" customHeight="1" x14ac:dyDescent="0.2">
      <c r="A149" s="5">
        <v>45796</v>
      </c>
      <c r="B149" s="4">
        <v>-19.75</v>
      </c>
      <c r="C149" s="4" t="s">
        <v>5058</v>
      </c>
      <c r="D149" s="4" t="s">
        <v>28</v>
      </c>
      <c r="E149" s="4" t="s">
        <v>594</v>
      </c>
      <c r="F149" s="4">
        <v>-6232.86</v>
      </c>
      <c r="G149" s="4" t="s">
        <v>3746</v>
      </c>
      <c r="H149" s="4"/>
      <c r="I149" s="4"/>
      <c r="J149" s="4"/>
    </row>
    <row r="150" spans="1:10" ht="15.75" customHeight="1" x14ac:dyDescent="0.2">
      <c r="A150" s="5">
        <v>45796</v>
      </c>
      <c r="B150" s="4">
        <v>226</v>
      </c>
      <c r="C150" s="4" t="s">
        <v>5058</v>
      </c>
      <c r="D150" s="4" t="s">
        <v>59</v>
      </c>
      <c r="E150" s="4" t="s">
        <v>60</v>
      </c>
      <c r="F150" s="4">
        <v>-6213.11</v>
      </c>
      <c r="G150" s="4" t="s">
        <v>3746</v>
      </c>
      <c r="H150" s="4"/>
      <c r="I150" s="4"/>
      <c r="J150" s="4"/>
    </row>
    <row r="151" spans="1:10" ht="15.75" customHeight="1" x14ac:dyDescent="0.2">
      <c r="A151" s="5">
        <v>45792</v>
      </c>
      <c r="B151" s="4">
        <v>-46.58</v>
      </c>
      <c r="C151" s="4" t="s">
        <v>5058</v>
      </c>
      <c r="D151" s="4" t="s">
        <v>28</v>
      </c>
      <c r="E151" s="4" t="s">
        <v>201</v>
      </c>
      <c r="F151" s="4">
        <v>-6439.11</v>
      </c>
      <c r="G151" s="4" t="s">
        <v>3746</v>
      </c>
      <c r="H151" s="4"/>
      <c r="I151" s="4"/>
      <c r="J151" s="4"/>
    </row>
    <row r="152" spans="1:10" ht="15.75" customHeight="1" x14ac:dyDescent="0.2">
      <c r="A152" s="5">
        <v>45790</v>
      </c>
      <c r="B152" s="4">
        <v>-39</v>
      </c>
      <c r="C152" s="4" t="s">
        <v>5059</v>
      </c>
      <c r="D152" s="4" t="s">
        <v>28</v>
      </c>
      <c r="E152" s="4" t="s">
        <v>728</v>
      </c>
      <c r="F152" s="4">
        <v>-6392.53</v>
      </c>
      <c r="G152" s="4" t="s">
        <v>3746</v>
      </c>
      <c r="H152" s="4"/>
      <c r="I152" s="4"/>
      <c r="J152" s="4"/>
    </row>
    <row r="153" spans="1:10" ht="15.75" customHeight="1" x14ac:dyDescent="0.2">
      <c r="A153" s="5">
        <v>45790</v>
      </c>
      <c r="B153" s="4">
        <v>-22.49</v>
      </c>
      <c r="C153" s="4" t="s">
        <v>5059</v>
      </c>
      <c r="D153" s="4" t="s">
        <v>28</v>
      </c>
      <c r="E153" s="4" t="s">
        <v>728</v>
      </c>
      <c r="F153" s="4">
        <v>-6353.53</v>
      </c>
      <c r="G153" s="4" t="s">
        <v>3746</v>
      </c>
      <c r="H153" s="4"/>
      <c r="I153" s="4"/>
      <c r="J153" s="4"/>
    </row>
    <row r="154" spans="1:10" ht="15.75" customHeight="1" x14ac:dyDescent="0.2">
      <c r="A154" s="5">
        <v>45790</v>
      </c>
      <c r="B154" s="4">
        <v>-10.1</v>
      </c>
      <c r="C154" s="4" t="s">
        <v>5058</v>
      </c>
      <c r="D154" s="4" t="s">
        <v>28</v>
      </c>
      <c r="E154" s="4" t="s">
        <v>3913</v>
      </c>
      <c r="F154" s="4">
        <v>-6331.04</v>
      </c>
      <c r="G154" s="4" t="s">
        <v>3746</v>
      </c>
      <c r="H154" s="4"/>
      <c r="I154" s="4"/>
      <c r="J154" s="4"/>
    </row>
    <row r="155" spans="1:10" ht="15.75" customHeight="1" x14ac:dyDescent="0.2">
      <c r="A155" s="5">
        <v>45790</v>
      </c>
      <c r="B155" s="4">
        <v>-60</v>
      </c>
      <c r="C155" s="4" t="s">
        <v>5058</v>
      </c>
      <c r="D155" s="4" t="s">
        <v>28</v>
      </c>
      <c r="E155" s="4" t="s">
        <v>3912</v>
      </c>
      <c r="F155" s="4">
        <v>-6320.94</v>
      </c>
      <c r="G155" s="4" t="s">
        <v>3746</v>
      </c>
      <c r="H155" s="4"/>
      <c r="I155" s="4"/>
      <c r="J155" s="4"/>
    </row>
    <row r="156" spans="1:10" ht="15.75" customHeight="1" x14ac:dyDescent="0.2">
      <c r="A156" s="5">
        <v>45790</v>
      </c>
      <c r="B156" s="4">
        <v>-397.87</v>
      </c>
      <c r="C156" s="4" t="s">
        <v>5058</v>
      </c>
      <c r="D156" s="4" t="s">
        <v>28</v>
      </c>
      <c r="E156" s="4" t="s">
        <v>56</v>
      </c>
      <c r="F156" s="4">
        <v>-6260.94</v>
      </c>
      <c r="G156" s="4" t="s">
        <v>3746</v>
      </c>
      <c r="H156" s="4"/>
      <c r="I156" s="4"/>
      <c r="J156" s="4"/>
    </row>
    <row r="157" spans="1:10" ht="15.75" customHeight="1" x14ac:dyDescent="0.2">
      <c r="A157" s="5">
        <v>45790</v>
      </c>
      <c r="B157" s="4">
        <v>-150</v>
      </c>
      <c r="C157" s="4" t="s">
        <v>5058</v>
      </c>
      <c r="D157" s="4" t="s">
        <v>28</v>
      </c>
      <c r="E157" s="4" t="s">
        <v>1531</v>
      </c>
      <c r="F157" s="4">
        <v>-5863.07</v>
      </c>
      <c r="G157" s="4" t="s">
        <v>3746</v>
      </c>
      <c r="H157" s="4"/>
      <c r="I157" s="4"/>
      <c r="J157" s="4"/>
    </row>
    <row r="158" spans="1:10" ht="15.75" customHeight="1" x14ac:dyDescent="0.2">
      <c r="A158" s="5">
        <v>45790</v>
      </c>
      <c r="B158" s="4">
        <v>-132.32</v>
      </c>
      <c r="C158" s="4" t="s">
        <v>5058</v>
      </c>
      <c r="D158" s="4" t="s">
        <v>28</v>
      </c>
      <c r="E158" s="4" t="s">
        <v>3913</v>
      </c>
      <c r="F158" s="4">
        <v>-5713.07</v>
      </c>
      <c r="G158" s="4" t="s">
        <v>3746</v>
      </c>
      <c r="H158" s="4"/>
      <c r="I158" s="4"/>
      <c r="J158" s="4"/>
    </row>
    <row r="159" spans="1:10" ht="15.75" customHeight="1" x14ac:dyDescent="0.2">
      <c r="A159" s="5">
        <v>45790</v>
      </c>
      <c r="B159" s="4">
        <v>150</v>
      </c>
      <c r="C159" s="4" t="s">
        <v>5058</v>
      </c>
      <c r="D159" s="4" t="s">
        <v>59</v>
      </c>
      <c r="E159" s="4" t="s">
        <v>60</v>
      </c>
      <c r="F159" s="4">
        <v>-5580.75</v>
      </c>
      <c r="G159" s="4" t="s">
        <v>3746</v>
      </c>
      <c r="H159" s="4"/>
      <c r="I159" s="4"/>
      <c r="J159" s="4"/>
    </row>
    <row r="160" spans="1:10" ht="15.75" customHeight="1" x14ac:dyDescent="0.2">
      <c r="A160" s="5">
        <v>45789</v>
      </c>
      <c r="B160" s="4">
        <v>-7.23</v>
      </c>
      <c r="C160" s="4" t="s">
        <v>5059</v>
      </c>
      <c r="D160" s="4" t="s">
        <v>28</v>
      </c>
      <c r="E160" s="4" t="s">
        <v>3906</v>
      </c>
      <c r="F160" s="4">
        <v>-5730.75</v>
      </c>
      <c r="G160" s="4" t="s">
        <v>3746</v>
      </c>
      <c r="H160" s="4"/>
      <c r="I160" s="4"/>
      <c r="J160" s="4"/>
    </row>
    <row r="161" spans="1:10" ht="15.75" customHeight="1" x14ac:dyDescent="0.2">
      <c r="A161" s="5">
        <v>45789</v>
      </c>
      <c r="B161" s="4">
        <v>-2.5</v>
      </c>
      <c r="C161" s="4" t="s">
        <v>5058</v>
      </c>
      <c r="D161" s="4" t="s">
        <v>28</v>
      </c>
      <c r="E161" s="4" t="s">
        <v>1180</v>
      </c>
      <c r="F161" s="4">
        <v>-5723.52</v>
      </c>
      <c r="G161" s="4" t="s">
        <v>3746</v>
      </c>
      <c r="H161" s="4"/>
      <c r="I161" s="4"/>
      <c r="J161" s="4"/>
    </row>
    <row r="162" spans="1:10" ht="15.75" customHeight="1" x14ac:dyDescent="0.2">
      <c r="A162" s="5">
        <v>45789</v>
      </c>
      <c r="B162" s="4">
        <v>-47</v>
      </c>
      <c r="C162" s="4" t="s">
        <v>5058</v>
      </c>
      <c r="D162" s="4" t="s">
        <v>28</v>
      </c>
      <c r="E162" s="4" t="s">
        <v>3208</v>
      </c>
      <c r="F162" s="4">
        <v>-5721.02</v>
      </c>
      <c r="G162" s="4" t="s">
        <v>3746</v>
      </c>
      <c r="H162" s="4"/>
      <c r="I162" s="4"/>
      <c r="J162" s="4"/>
    </row>
    <row r="163" spans="1:10" ht="15.75" customHeight="1" x14ac:dyDescent="0.2">
      <c r="A163" s="5">
        <v>45789</v>
      </c>
      <c r="B163" s="4">
        <v>-30.97</v>
      </c>
      <c r="C163" s="4" t="s">
        <v>5059</v>
      </c>
      <c r="D163" s="4" t="s">
        <v>28</v>
      </c>
      <c r="E163" s="4" t="s">
        <v>3906</v>
      </c>
      <c r="F163" s="4">
        <v>-5674.02</v>
      </c>
      <c r="G163" s="4" t="s">
        <v>3746</v>
      </c>
      <c r="H163" s="4"/>
      <c r="I163" s="4"/>
      <c r="J163" s="4"/>
    </row>
    <row r="164" spans="1:10" ht="15.75" customHeight="1" x14ac:dyDescent="0.2">
      <c r="A164" s="5">
        <v>45789</v>
      </c>
      <c r="B164" s="4">
        <v>-30.48</v>
      </c>
      <c r="C164" s="4" t="s">
        <v>5058</v>
      </c>
      <c r="D164" s="4" t="s">
        <v>28</v>
      </c>
      <c r="E164" s="4" t="s">
        <v>1327</v>
      </c>
      <c r="F164" s="4">
        <v>-5643.05</v>
      </c>
      <c r="G164" s="4" t="s">
        <v>3746</v>
      </c>
      <c r="H164" s="4"/>
      <c r="I164" s="4"/>
      <c r="J164" s="4"/>
    </row>
    <row r="165" spans="1:10" ht="15.75" customHeight="1" x14ac:dyDescent="0.2">
      <c r="A165" s="5">
        <v>45789</v>
      </c>
      <c r="B165" s="4">
        <v>-28</v>
      </c>
      <c r="C165" s="4" t="s">
        <v>5059</v>
      </c>
      <c r="D165" s="4" t="s">
        <v>28</v>
      </c>
      <c r="E165" s="4" t="s">
        <v>728</v>
      </c>
      <c r="F165" s="4">
        <v>-5612.57</v>
      </c>
      <c r="G165" s="4" t="s">
        <v>3746</v>
      </c>
      <c r="H165" s="4"/>
      <c r="I165" s="4"/>
      <c r="J165" s="4"/>
    </row>
    <row r="166" spans="1:10" ht="15.75" customHeight="1" x14ac:dyDescent="0.2">
      <c r="A166" s="5">
        <v>45789</v>
      </c>
      <c r="B166" s="4">
        <v>-27.25</v>
      </c>
      <c r="C166" s="4" t="s">
        <v>5059</v>
      </c>
      <c r="D166" s="4" t="s">
        <v>28</v>
      </c>
      <c r="E166" s="4" t="s">
        <v>728</v>
      </c>
      <c r="F166" s="4">
        <v>-5584.57</v>
      </c>
      <c r="G166" s="4" t="s">
        <v>3746</v>
      </c>
      <c r="H166" s="4"/>
      <c r="I166" s="4"/>
      <c r="J166" s="4"/>
    </row>
    <row r="167" spans="1:10" ht="15.75" customHeight="1" x14ac:dyDescent="0.2">
      <c r="A167" s="5">
        <v>45789</v>
      </c>
      <c r="B167" s="4">
        <v>-23.55</v>
      </c>
      <c r="C167" s="4" t="s">
        <v>5058</v>
      </c>
      <c r="D167" s="4" t="s">
        <v>28</v>
      </c>
      <c r="E167" s="4" t="s">
        <v>235</v>
      </c>
      <c r="F167" s="4">
        <v>-5557.32</v>
      </c>
      <c r="G167" s="4" t="s">
        <v>3746</v>
      </c>
      <c r="H167" s="4"/>
      <c r="I167" s="4"/>
      <c r="J167" s="4"/>
    </row>
    <row r="168" spans="1:10" ht="15.75" customHeight="1" x14ac:dyDescent="0.2">
      <c r="A168" s="5">
        <v>45789</v>
      </c>
      <c r="B168" s="4">
        <v>-0.82</v>
      </c>
      <c r="C168" s="4" t="s">
        <v>5058</v>
      </c>
      <c r="D168" s="4" t="s">
        <v>67</v>
      </c>
      <c r="E168" s="4" t="s">
        <v>68</v>
      </c>
      <c r="F168" s="4">
        <v>-5533.77</v>
      </c>
      <c r="G168" s="4" t="s">
        <v>3746</v>
      </c>
      <c r="H168" s="4"/>
      <c r="I168" s="4"/>
      <c r="J168" s="4"/>
    </row>
    <row r="169" spans="1:10" ht="15.75" customHeight="1" x14ac:dyDescent="0.2">
      <c r="A169" s="5">
        <v>45789</v>
      </c>
      <c r="B169" s="4">
        <v>-84.44</v>
      </c>
      <c r="C169" s="4" t="s">
        <v>5058</v>
      </c>
      <c r="D169" s="4" t="s">
        <v>28</v>
      </c>
      <c r="E169" s="4" t="s">
        <v>87</v>
      </c>
      <c r="F169" s="4">
        <v>-5532.95</v>
      </c>
      <c r="G169" s="4" t="s">
        <v>3746</v>
      </c>
      <c r="H169" s="4"/>
      <c r="I169" s="4"/>
      <c r="J169" s="4"/>
    </row>
    <row r="170" spans="1:10" ht="15.75" customHeight="1" x14ac:dyDescent="0.2">
      <c r="A170" s="5">
        <v>45789</v>
      </c>
      <c r="B170" s="4">
        <v>-104.59</v>
      </c>
      <c r="C170" s="4" t="s">
        <v>5058</v>
      </c>
      <c r="D170" s="4" t="s">
        <v>28</v>
      </c>
      <c r="E170" s="4" t="s">
        <v>79</v>
      </c>
      <c r="F170" s="4">
        <v>-5448.51</v>
      </c>
      <c r="G170" s="4" t="s">
        <v>3746</v>
      </c>
      <c r="H170" s="4"/>
      <c r="I170" s="4"/>
      <c r="J170" s="4"/>
    </row>
    <row r="171" spans="1:10" ht="15.75" customHeight="1" x14ac:dyDescent="0.2">
      <c r="A171" s="5">
        <v>45789</v>
      </c>
      <c r="B171" s="4">
        <v>1000</v>
      </c>
      <c r="C171" s="4" t="s">
        <v>5058</v>
      </c>
      <c r="D171" s="4" t="s">
        <v>59</v>
      </c>
      <c r="E171" s="4" t="s">
        <v>60</v>
      </c>
      <c r="F171" s="4">
        <v>-5343.92</v>
      </c>
      <c r="G171" s="4" t="s">
        <v>3746</v>
      </c>
      <c r="H171" s="4"/>
      <c r="I171" s="4"/>
      <c r="J171" s="4"/>
    </row>
    <row r="172" spans="1:10" ht="15.75" customHeight="1" x14ac:dyDescent="0.2">
      <c r="A172" s="5">
        <v>45786</v>
      </c>
      <c r="B172" s="4">
        <v>-35</v>
      </c>
      <c r="C172" s="4" t="s">
        <v>5058</v>
      </c>
      <c r="D172" s="4" t="s">
        <v>28</v>
      </c>
      <c r="E172" s="4" t="s">
        <v>2143</v>
      </c>
      <c r="F172" s="4">
        <v>-6343.92</v>
      </c>
      <c r="G172" s="4" t="s">
        <v>3746</v>
      </c>
      <c r="H172" s="4"/>
      <c r="I172" s="4"/>
      <c r="J172" s="4"/>
    </row>
    <row r="173" spans="1:10" ht="15.75" customHeight="1" x14ac:dyDescent="0.2">
      <c r="A173" s="5">
        <v>45786</v>
      </c>
      <c r="B173" s="4">
        <v>-34.96</v>
      </c>
      <c r="C173" s="4" t="s">
        <v>5059</v>
      </c>
      <c r="D173" s="4" t="s">
        <v>28</v>
      </c>
      <c r="E173" s="4" t="s">
        <v>728</v>
      </c>
      <c r="F173" s="4">
        <v>-6308.92</v>
      </c>
      <c r="G173" s="4" t="s">
        <v>3746</v>
      </c>
      <c r="H173" s="4"/>
      <c r="I173" s="4"/>
      <c r="J173" s="4"/>
    </row>
    <row r="174" spans="1:10" ht="15.75" customHeight="1" x14ac:dyDescent="0.2">
      <c r="A174" s="5">
        <v>45786</v>
      </c>
      <c r="B174" s="4">
        <v>-20.149999999999999</v>
      </c>
      <c r="C174" s="4" t="s">
        <v>5058</v>
      </c>
      <c r="D174" s="4" t="s">
        <v>28</v>
      </c>
      <c r="E174" s="4" t="s">
        <v>2719</v>
      </c>
      <c r="F174" s="4">
        <v>-6273.96</v>
      </c>
      <c r="G174" s="4" t="s">
        <v>3746</v>
      </c>
      <c r="H174" s="4"/>
      <c r="I174" s="4"/>
      <c r="J174" s="4"/>
    </row>
    <row r="175" spans="1:10" ht="15.75" customHeight="1" x14ac:dyDescent="0.2">
      <c r="A175" s="5">
        <v>45786</v>
      </c>
      <c r="B175" s="4">
        <v>-85.24</v>
      </c>
      <c r="C175" s="4" t="s">
        <v>5058</v>
      </c>
      <c r="D175" s="4" t="s">
        <v>28</v>
      </c>
      <c r="E175" s="4" t="s">
        <v>2727</v>
      </c>
      <c r="F175" s="4">
        <v>-6253.81</v>
      </c>
      <c r="G175" s="4" t="s">
        <v>3746</v>
      </c>
      <c r="H175" s="4"/>
      <c r="I175" s="4"/>
      <c r="J175" s="4"/>
    </row>
    <row r="176" spans="1:10" ht="15.75" customHeight="1" x14ac:dyDescent="0.2">
      <c r="A176" s="5">
        <v>45786</v>
      </c>
      <c r="B176" s="4">
        <v>-58.03</v>
      </c>
      <c r="C176" s="4" t="s">
        <v>5058</v>
      </c>
      <c r="D176" s="4" t="s">
        <v>28</v>
      </c>
      <c r="E176" s="4" t="s">
        <v>2719</v>
      </c>
      <c r="F176" s="4">
        <v>-6168.57</v>
      </c>
      <c r="G176" s="4" t="s">
        <v>3746</v>
      </c>
      <c r="H176" s="4"/>
      <c r="I176" s="4"/>
      <c r="J176" s="4"/>
    </row>
    <row r="177" spans="1:10" ht="15.75" customHeight="1" x14ac:dyDescent="0.2">
      <c r="A177" s="5">
        <v>45785</v>
      </c>
      <c r="B177" s="4">
        <v>-27.46</v>
      </c>
      <c r="C177" s="4" t="s">
        <v>5059</v>
      </c>
      <c r="D177" s="4" t="s">
        <v>28</v>
      </c>
      <c r="E177" s="4" t="s">
        <v>728</v>
      </c>
      <c r="F177" s="4">
        <v>-6110.54</v>
      </c>
      <c r="G177" s="4" t="s">
        <v>3746</v>
      </c>
      <c r="H177" s="4"/>
      <c r="I177" s="4"/>
      <c r="J177" s="4"/>
    </row>
    <row r="178" spans="1:10" ht="15.75" customHeight="1" x14ac:dyDescent="0.2">
      <c r="A178" s="5">
        <v>45785</v>
      </c>
      <c r="B178" s="4">
        <v>-155</v>
      </c>
      <c r="C178" s="4" t="s">
        <v>5058</v>
      </c>
      <c r="D178" s="4" t="s">
        <v>28</v>
      </c>
      <c r="E178" s="4" t="s">
        <v>3186</v>
      </c>
      <c r="F178" s="4">
        <v>-6083.08</v>
      </c>
      <c r="G178" s="4" t="s">
        <v>3746</v>
      </c>
      <c r="H178" s="4"/>
      <c r="I178" s="4"/>
      <c r="J178" s="4"/>
    </row>
    <row r="179" spans="1:10" ht="15.75" customHeight="1" x14ac:dyDescent="0.2">
      <c r="A179" s="5">
        <v>45784</v>
      </c>
      <c r="B179" s="4">
        <v>-46.74</v>
      </c>
      <c r="C179" s="4" t="s">
        <v>5058</v>
      </c>
      <c r="D179" s="4" t="s">
        <v>28</v>
      </c>
      <c r="E179" s="4" t="s">
        <v>3680</v>
      </c>
      <c r="F179" s="4">
        <v>-5928.08</v>
      </c>
      <c r="G179" s="4" t="s">
        <v>3746</v>
      </c>
      <c r="H179" s="4"/>
      <c r="I179" s="4"/>
      <c r="J179" s="4"/>
    </row>
    <row r="180" spans="1:10" ht="15.75" customHeight="1" x14ac:dyDescent="0.2">
      <c r="A180" s="5">
        <v>45784</v>
      </c>
      <c r="B180" s="4">
        <v>-1.64</v>
      </c>
      <c r="C180" s="4" t="s">
        <v>5058</v>
      </c>
      <c r="D180" s="4" t="s">
        <v>67</v>
      </c>
      <c r="E180" s="4" t="s">
        <v>68</v>
      </c>
      <c r="F180" s="4">
        <v>-5881.34</v>
      </c>
      <c r="G180" s="4" t="s">
        <v>3746</v>
      </c>
      <c r="H180" s="4"/>
      <c r="I180" s="4"/>
      <c r="J180" s="4"/>
    </row>
    <row r="181" spans="1:10" ht="15.75" customHeight="1" x14ac:dyDescent="0.2">
      <c r="A181" s="5">
        <v>45784</v>
      </c>
      <c r="B181" s="4">
        <v>-36.799999999999997</v>
      </c>
      <c r="C181" s="4" t="s">
        <v>5058</v>
      </c>
      <c r="D181" s="4" t="s">
        <v>28</v>
      </c>
      <c r="E181" s="4" t="s">
        <v>79</v>
      </c>
      <c r="F181" s="4">
        <v>-5879.7</v>
      </c>
      <c r="G181" s="4" t="s">
        <v>3746</v>
      </c>
      <c r="H181" s="4"/>
      <c r="I181" s="4"/>
      <c r="J181" s="4"/>
    </row>
    <row r="182" spans="1:10" ht="15.75" customHeight="1" x14ac:dyDescent="0.2">
      <c r="A182" s="5">
        <v>45784</v>
      </c>
      <c r="B182" s="4">
        <v>-29.94</v>
      </c>
      <c r="C182" s="4" t="s">
        <v>5058</v>
      </c>
      <c r="D182" s="4" t="s">
        <v>28</v>
      </c>
      <c r="E182" s="4" t="s">
        <v>1652</v>
      </c>
      <c r="F182" s="4">
        <v>-5842.9</v>
      </c>
      <c r="G182" s="4" t="s">
        <v>3746</v>
      </c>
      <c r="H182" s="4"/>
      <c r="I182" s="4"/>
      <c r="J182" s="4"/>
    </row>
    <row r="183" spans="1:10" ht="15.75" customHeight="1" x14ac:dyDescent="0.2">
      <c r="A183" s="5">
        <v>45784</v>
      </c>
      <c r="B183" s="4">
        <v>-28.75</v>
      </c>
      <c r="C183" s="4" t="s">
        <v>5059</v>
      </c>
      <c r="D183" s="4" t="s">
        <v>28</v>
      </c>
      <c r="E183" s="4" t="s">
        <v>728</v>
      </c>
      <c r="F183" s="4">
        <v>-5812.96</v>
      </c>
      <c r="G183" s="4" t="s">
        <v>3746</v>
      </c>
      <c r="H183" s="4"/>
      <c r="I183" s="4"/>
      <c r="J183" s="4"/>
    </row>
    <row r="184" spans="1:10" ht="15.75" customHeight="1" x14ac:dyDescent="0.2">
      <c r="A184" s="5">
        <v>45784</v>
      </c>
      <c r="B184" s="4">
        <v>500</v>
      </c>
      <c r="C184" s="4" t="s">
        <v>5058</v>
      </c>
      <c r="D184" s="4" t="s">
        <v>59</v>
      </c>
      <c r="E184" s="4" t="s">
        <v>60</v>
      </c>
      <c r="F184" s="4">
        <v>-5784.21</v>
      </c>
      <c r="G184" s="4" t="s">
        <v>3746</v>
      </c>
      <c r="H184" s="4"/>
      <c r="I184" s="4"/>
      <c r="J184" s="4"/>
    </row>
    <row r="185" spans="1:10" ht="15.75" customHeight="1" x14ac:dyDescent="0.2">
      <c r="A185" s="5">
        <v>45783</v>
      </c>
      <c r="B185" s="4">
        <v>-55.06</v>
      </c>
      <c r="C185" s="4" t="s">
        <v>5058</v>
      </c>
      <c r="D185" s="4" t="s">
        <v>28</v>
      </c>
      <c r="E185" s="4" t="s">
        <v>3853</v>
      </c>
      <c r="F185" s="4">
        <v>-6284.21</v>
      </c>
      <c r="G185" s="4" t="s">
        <v>3746</v>
      </c>
      <c r="H185" s="4"/>
      <c r="I185" s="4"/>
      <c r="J185" s="4"/>
    </row>
    <row r="186" spans="1:10" ht="15.75" customHeight="1" x14ac:dyDescent="0.2">
      <c r="A186" s="5">
        <v>45782</v>
      </c>
      <c r="B186" s="4">
        <v>-34.979999999999997</v>
      </c>
      <c r="C186" s="4" t="s">
        <v>5059</v>
      </c>
      <c r="D186" s="4" t="s">
        <v>28</v>
      </c>
      <c r="E186" s="4" t="s">
        <v>728</v>
      </c>
      <c r="F186" s="4">
        <v>-6229.15</v>
      </c>
      <c r="G186" s="4" t="s">
        <v>3746</v>
      </c>
      <c r="H186" s="4"/>
      <c r="I186" s="4"/>
      <c r="J186" s="4"/>
    </row>
    <row r="187" spans="1:10" ht="15.75" customHeight="1" x14ac:dyDescent="0.2">
      <c r="A187" s="5">
        <v>45782</v>
      </c>
      <c r="B187" s="4">
        <v>-31.48</v>
      </c>
      <c r="C187" s="4" t="s">
        <v>5058</v>
      </c>
      <c r="D187" s="4" t="s">
        <v>28</v>
      </c>
      <c r="E187" s="4" t="s">
        <v>201</v>
      </c>
      <c r="F187" s="4">
        <v>-6194.17</v>
      </c>
      <c r="G187" s="4" t="s">
        <v>3746</v>
      </c>
      <c r="H187" s="4"/>
      <c r="I187" s="4"/>
      <c r="J187" s="4"/>
    </row>
    <row r="188" spans="1:10" ht="15.75" customHeight="1" x14ac:dyDescent="0.2">
      <c r="A188" s="5">
        <v>45782</v>
      </c>
      <c r="B188" s="4">
        <v>-31.04</v>
      </c>
      <c r="C188" s="4" t="s">
        <v>5058</v>
      </c>
      <c r="D188" s="4" t="s">
        <v>28</v>
      </c>
      <c r="E188" s="4" t="s">
        <v>192</v>
      </c>
      <c r="F188" s="4">
        <v>-6162.69</v>
      </c>
      <c r="G188" s="4" t="s">
        <v>3746</v>
      </c>
      <c r="H188" s="4"/>
      <c r="I188" s="4"/>
      <c r="J188" s="4"/>
    </row>
    <row r="189" spans="1:10" ht="15.75" customHeight="1" x14ac:dyDescent="0.2">
      <c r="A189" s="5">
        <v>45782</v>
      </c>
      <c r="B189" s="4">
        <v>-21.24</v>
      </c>
      <c r="C189" s="4" t="s">
        <v>5059</v>
      </c>
      <c r="D189" s="4" t="s">
        <v>28</v>
      </c>
      <c r="E189" s="4" t="s">
        <v>728</v>
      </c>
      <c r="F189" s="4">
        <v>-6131.65</v>
      </c>
      <c r="G189" s="4" t="s">
        <v>3746</v>
      </c>
      <c r="H189" s="4"/>
      <c r="I189" s="4"/>
      <c r="J189" s="4"/>
    </row>
    <row r="190" spans="1:10" ht="15.75" customHeight="1" x14ac:dyDescent="0.2">
      <c r="A190" s="5">
        <v>45782</v>
      </c>
      <c r="B190" s="4">
        <v>-20</v>
      </c>
      <c r="C190" s="4" t="s">
        <v>5058</v>
      </c>
      <c r="D190" s="4" t="s">
        <v>28</v>
      </c>
      <c r="E190" s="4" t="s">
        <v>3847</v>
      </c>
      <c r="F190" s="4">
        <v>-6110.41</v>
      </c>
      <c r="G190" s="4" t="s">
        <v>3746</v>
      </c>
      <c r="H190" s="4"/>
      <c r="I190" s="4"/>
      <c r="J190" s="4"/>
    </row>
    <row r="191" spans="1:10" ht="15.75" customHeight="1" x14ac:dyDescent="0.2">
      <c r="A191" s="5">
        <v>45782</v>
      </c>
      <c r="B191" s="4">
        <v>-18</v>
      </c>
      <c r="C191" s="4" t="s">
        <v>5058</v>
      </c>
      <c r="D191" s="4" t="s">
        <v>28</v>
      </c>
      <c r="E191" s="4" t="s">
        <v>3678</v>
      </c>
      <c r="F191" s="4">
        <v>-6090.41</v>
      </c>
      <c r="G191" s="4" t="s">
        <v>3746</v>
      </c>
      <c r="H191" s="4"/>
      <c r="I191" s="4"/>
      <c r="J191" s="4"/>
    </row>
    <row r="192" spans="1:10" ht="15.75" customHeight="1" x14ac:dyDescent="0.2">
      <c r="A192" s="5">
        <v>45782</v>
      </c>
      <c r="B192" s="4">
        <v>-10.34</v>
      </c>
      <c r="C192" s="4" t="s">
        <v>5058</v>
      </c>
      <c r="D192" s="4" t="s">
        <v>28</v>
      </c>
      <c r="E192" s="4" t="s">
        <v>3453</v>
      </c>
      <c r="F192" s="4">
        <v>-6072.41</v>
      </c>
      <c r="G192" s="4" t="s">
        <v>3746</v>
      </c>
      <c r="H192" s="4"/>
      <c r="I192" s="4"/>
      <c r="J192" s="4"/>
    </row>
    <row r="193" spans="1:10" ht="15.75" customHeight="1" x14ac:dyDescent="0.2">
      <c r="A193" s="5">
        <v>45782</v>
      </c>
      <c r="B193" s="4">
        <v>-0.36</v>
      </c>
      <c r="C193" s="4" t="s">
        <v>5058</v>
      </c>
      <c r="D193" s="4" t="s">
        <v>67</v>
      </c>
      <c r="E193" s="4" t="s">
        <v>68</v>
      </c>
      <c r="F193" s="4">
        <v>-6062.07</v>
      </c>
      <c r="G193" s="4" t="s">
        <v>3746</v>
      </c>
      <c r="H193" s="4"/>
      <c r="I193" s="4"/>
      <c r="J193" s="4"/>
    </row>
    <row r="194" spans="1:10" ht="15.75" customHeight="1" x14ac:dyDescent="0.2">
      <c r="A194" s="5">
        <v>45782</v>
      </c>
      <c r="B194" s="4">
        <v>300</v>
      </c>
      <c r="C194" s="4" t="s">
        <v>5058</v>
      </c>
      <c r="D194" s="4" t="s">
        <v>59</v>
      </c>
      <c r="E194" s="4" t="s">
        <v>60</v>
      </c>
      <c r="F194" s="4">
        <v>-6061.71</v>
      </c>
      <c r="G194" s="4" t="s">
        <v>3746</v>
      </c>
      <c r="H194" s="4"/>
      <c r="I194" s="4"/>
      <c r="J194" s="4"/>
    </row>
    <row r="195" spans="1:10" ht="15.75" customHeight="1" x14ac:dyDescent="0.2">
      <c r="A195" s="5">
        <v>45779</v>
      </c>
      <c r="B195" s="4">
        <v>-46.58</v>
      </c>
      <c r="C195" s="4" t="s">
        <v>5058</v>
      </c>
      <c r="D195" s="4" t="s">
        <v>28</v>
      </c>
      <c r="E195" s="4" t="s">
        <v>201</v>
      </c>
      <c r="F195" s="4">
        <v>-6361.71</v>
      </c>
      <c r="G195" s="4" t="s">
        <v>3746</v>
      </c>
      <c r="H195" s="4"/>
      <c r="I195" s="4"/>
      <c r="J195" s="4"/>
    </row>
    <row r="196" spans="1:10" ht="15.75" customHeight="1" x14ac:dyDescent="0.2">
      <c r="A196" s="5">
        <v>45779</v>
      </c>
      <c r="B196" s="4">
        <v>-18.989999999999998</v>
      </c>
      <c r="C196" s="4" t="s">
        <v>5058</v>
      </c>
      <c r="D196" s="4" t="s">
        <v>28</v>
      </c>
      <c r="E196" s="4" t="s">
        <v>2991</v>
      </c>
      <c r="F196" s="4">
        <v>-6315.13</v>
      </c>
      <c r="G196" s="4" t="s">
        <v>3746</v>
      </c>
      <c r="H196" s="4"/>
      <c r="I196" s="4"/>
      <c r="J196" s="4"/>
    </row>
    <row r="197" spans="1:10" ht="15.75" customHeight="1" x14ac:dyDescent="0.2">
      <c r="A197" s="5">
        <v>45779</v>
      </c>
      <c r="B197" s="4">
        <v>-137.82</v>
      </c>
      <c r="C197" s="4" t="s">
        <v>5058</v>
      </c>
      <c r="D197" s="4" t="s">
        <v>28</v>
      </c>
      <c r="E197" s="4" t="s">
        <v>132</v>
      </c>
      <c r="F197" s="4">
        <v>-6296.14</v>
      </c>
      <c r="G197" s="4" t="s">
        <v>3746</v>
      </c>
      <c r="H197" s="4"/>
      <c r="I197" s="4"/>
      <c r="J197" s="4"/>
    </row>
    <row r="198" spans="1:10" ht="15.75" customHeight="1" x14ac:dyDescent="0.2">
      <c r="A198" s="5">
        <v>45778</v>
      </c>
      <c r="B198" s="4">
        <v>-29.23</v>
      </c>
      <c r="C198" s="4" t="s">
        <v>5059</v>
      </c>
      <c r="D198" s="4" t="s">
        <v>28</v>
      </c>
      <c r="E198" s="4" t="s">
        <v>728</v>
      </c>
      <c r="F198" s="4">
        <v>-6158.32</v>
      </c>
      <c r="G198" s="4" t="s">
        <v>3746</v>
      </c>
      <c r="H198" s="4"/>
      <c r="I198" s="4"/>
      <c r="J198" s="4"/>
    </row>
    <row r="199" spans="1:10" ht="15.75" customHeight="1" x14ac:dyDescent="0.2">
      <c r="A199" s="5">
        <v>45776</v>
      </c>
      <c r="B199" s="4">
        <v>-5.98</v>
      </c>
      <c r="C199" s="4" t="s">
        <v>5058</v>
      </c>
      <c r="D199" s="4" t="s">
        <v>28</v>
      </c>
      <c r="E199" s="4" t="s">
        <v>2838</v>
      </c>
      <c r="F199" s="4">
        <v>-6129.09</v>
      </c>
      <c r="G199" s="4" t="s">
        <v>3746</v>
      </c>
      <c r="H199" s="4"/>
      <c r="I199" s="4"/>
      <c r="J199" s="4"/>
    </row>
    <row r="200" spans="1:10" ht="15.75" customHeight="1" x14ac:dyDescent="0.2">
      <c r="A200" s="5">
        <v>45776</v>
      </c>
      <c r="B200" s="4">
        <v>-2.84</v>
      </c>
      <c r="C200" s="4" t="s">
        <v>5058</v>
      </c>
      <c r="D200" s="4" t="s">
        <v>28</v>
      </c>
      <c r="E200" s="4" t="s">
        <v>79</v>
      </c>
      <c r="F200" s="4">
        <v>-6123.11</v>
      </c>
      <c r="G200" s="4" t="s">
        <v>3746</v>
      </c>
      <c r="H200" s="4"/>
      <c r="I200" s="4"/>
      <c r="J200" s="4"/>
    </row>
    <row r="201" spans="1:10" ht="15.75" customHeight="1" x14ac:dyDescent="0.2">
      <c r="A201" s="5">
        <v>45776</v>
      </c>
      <c r="B201" s="4">
        <v>-28.75</v>
      </c>
      <c r="C201" s="4" t="s">
        <v>5059</v>
      </c>
      <c r="D201" s="4" t="s">
        <v>28</v>
      </c>
      <c r="E201" s="4" t="s">
        <v>728</v>
      </c>
      <c r="F201" s="4">
        <v>-6120.27</v>
      </c>
      <c r="G201" s="4" t="s">
        <v>3746</v>
      </c>
      <c r="H201" s="4"/>
      <c r="I201" s="4"/>
      <c r="J201" s="4"/>
    </row>
    <row r="202" spans="1:10" ht="15.75" customHeight="1" x14ac:dyDescent="0.2">
      <c r="A202" s="5">
        <v>45776</v>
      </c>
      <c r="B202" s="4">
        <v>-23.72</v>
      </c>
      <c r="C202" s="4" t="s">
        <v>5058</v>
      </c>
      <c r="D202" s="4" t="s">
        <v>28</v>
      </c>
      <c r="E202" s="4" t="s">
        <v>79</v>
      </c>
      <c r="F202" s="4">
        <v>-6091.52</v>
      </c>
      <c r="G202" s="4" t="s">
        <v>3746</v>
      </c>
      <c r="H202" s="4"/>
      <c r="I202" s="4"/>
      <c r="J202" s="4"/>
    </row>
    <row r="203" spans="1:10" ht="15.75" customHeight="1" x14ac:dyDescent="0.2">
      <c r="A203" s="5">
        <v>45776</v>
      </c>
      <c r="B203" s="4">
        <v>-68.180000000000007</v>
      </c>
      <c r="C203" s="4" t="s">
        <v>5058</v>
      </c>
      <c r="D203" s="4" t="s">
        <v>28</v>
      </c>
      <c r="E203" s="4" t="s">
        <v>155</v>
      </c>
      <c r="F203" s="4">
        <v>-6067.8</v>
      </c>
      <c r="G203" s="4" t="s">
        <v>3746</v>
      </c>
      <c r="H203" s="4"/>
      <c r="I203" s="4"/>
      <c r="J203" s="4"/>
    </row>
    <row r="204" spans="1:10" ht="15.75" customHeight="1" x14ac:dyDescent="0.2">
      <c r="A204" s="5">
        <v>45775</v>
      </c>
      <c r="B204" s="4">
        <v>-9.99</v>
      </c>
      <c r="C204" s="4" t="s">
        <v>5059</v>
      </c>
      <c r="D204" s="4" t="s">
        <v>28</v>
      </c>
      <c r="E204" s="4" t="s">
        <v>2252</v>
      </c>
      <c r="F204" s="4">
        <v>-5999.62</v>
      </c>
      <c r="G204" s="4" t="s">
        <v>3746</v>
      </c>
      <c r="H204" s="4"/>
      <c r="I204" s="4"/>
      <c r="J204" s="4"/>
    </row>
    <row r="205" spans="1:10" ht="15.75" customHeight="1" x14ac:dyDescent="0.2">
      <c r="A205" s="5">
        <v>45775</v>
      </c>
      <c r="B205" s="4">
        <v>-9.4499999999999993</v>
      </c>
      <c r="C205" s="4" t="s">
        <v>5058</v>
      </c>
      <c r="D205" s="4" t="s">
        <v>28</v>
      </c>
      <c r="E205" s="4" t="s">
        <v>3799</v>
      </c>
      <c r="F205" s="4">
        <v>-5989.63</v>
      </c>
      <c r="G205" s="4" t="s">
        <v>3746</v>
      </c>
      <c r="H205" s="4"/>
      <c r="I205" s="4"/>
      <c r="J205" s="4"/>
    </row>
    <row r="206" spans="1:10" ht="15.75" customHeight="1" x14ac:dyDescent="0.2">
      <c r="A206" s="5">
        <v>45775</v>
      </c>
      <c r="B206" s="4">
        <v>-3</v>
      </c>
      <c r="C206" s="4" t="s">
        <v>5058</v>
      </c>
      <c r="D206" s="4" t="s">
        <v>761</v>
      </c>
      <c r="E206" s="4" t="s">
        <v>762</v>
      </c>
      <c r="F206" s="4">
        <v>-5980.18</v>
      </c>
      <c r="G206" s="4" t="s">
        <v>3746</v>
      </c>
      <c r="H206" s="4"/>
      <c r="I206" s="4"/>
      <c r="J206" s="4"/>
    </row>
    <row r="207" spans="1:10" ht="15.75" customHeight="1" x14ac:dyDescent="0.2">
      <c r="A207" s="5">
        <v>45775</v>
      </c>
      <c r="B207" s="4">
        <v>-39.979999999999997</v>
      </c>
      <c r="C207" s="4" t="s">
        <v>5058</v>
      </c>
      <c r="D207" s="4" t="s">
        <v>28</v>
      </c>
      <c r="E207" s="4" t="s">
        <v>201</v>
      </c>
      <c r="F207" s="4">
        <v>-5977.18</v>
      </c>
      <c r="G207" s="4" t="s">
        <v>3746</v>
      </c>
      <c r="H207" s="4"/>
      <c r="I207" s="4"/>
      <c r="J207" s="4"/>
    </row>
    <row r="208" spans="1:10" ht="15.75" customHeight="1" x14ac:dyDescent="0.2">
      <c r="A208" s="5">
        <v>45775</v>
      </c>
      <c r="B208" s="4">
        <v>-22.91</v>
      </c>
      <c r="C208" s="4" t="s">
        <v>5058</v>
      </c>
      <c r="D208" s="4" t="s">
        <v>28</v>
      </c>
      <c r="E208" s="4" t="s">
        <v>201</v>
      </c>
      <c r="F208" s="4">
        <v>-5937.2</v>
      </c>
      <c r="G208" s="4" t="s">
        <v>3746</v>
      </c>
      <c r="H208" s="4"/>
      <c r="I208" s="4"/>
      <c r="J208" s="4"/>
    </row>
    <row r="209" spans="1:10" ht="15.75" customHeight="1" x14ac:dyDescent="0.2">
      <c r="A209" s="5">
        <v>45775</v>
      </c>
      <c r="B209" s="4">
        <v>-21.24</v>
      </c>
      <c r="C209" s="4" t="s">
        <v>5059</v>
      </c>
      <c r="D209" s="4" t="s">
        <v>28</v>
      </c>
      <c r="E209" s="4" t="s">
        <v>728</v>
      </c>
      <c r="F209" s="4">
        <v>-5914.29</v>
      </c>
      <c r="G209" s="4" t="s">
        <v>3746</v>
      </c>
      <c r="H209" s="4"/>
      <c r="I209" s="4"/>
      <c r="J209" s="4"/>
    </row>
    <row r="210" spans="1:10" ht="15.75" customHeight="1" x14ac:dyDescent="0.2">
      <c r="A210" s="5">
        <v>45775</v>
      </c>
      <c r="B210" s="4">
        <v>-12.9</v>
      </c>
      <c r="C210" s="4" t="s">
        <v>5058</v>
      </c>
      <c r="D210" s="4" t="s">
        <v>28</v>
      </c>
      <c r="E210" s="4" t="s">
        <v>121</v>
      </c>
      <c r="F210" s="4">
        <v>-5893.05</v>
      </c>
      <c r="G210" s="4" t="s">
        <v>3746</v>
      </c>
      <c r="H210" s="4"/>
      <c r="I210" s="4"/>
      <c r="J210" s="4"/>
    </row>
    <row r="211" spans="1:10" ht="15.75" customHeight="1" x14ac:dyDescent="0.2">
      <c r="A211" s="5">
        <v>45775</v>
      </c>
      <c r="B211" s="4">
        <v>-85.24</v>
      </c>
      <c r="C211" s="4" t="s">
        <v>5058</v>
      </c>
      <c r="D211" s="4" t="s">
        <v>28</v>
      </c>
      <c r="E211" s="4" t="s">
        <v>2727</v>
      </c>
      <c r="F211" s="4">
        <v>-5880.15</v>
      </c>
      <c r="G211" s="4" t="s">
        <v>3746</v>
      </c>
      <c r="H211" s="4"/>
      <c r="I211" s="4"/>
      <c r="J211" s="4"/>
    </row>
    <row r="212" spans="1:10" ht="15.75" customHeight="1" x14ac:dyDescent="0.2">
      <c r="A212" s="5">
        <v>45775</v>
      </c>
      <c r="B212" s="4">
        <v>-198.99</v>
      </c>
      <c r="C212" s="4" t="s">
        <v>5058</v>
      </c>
      <c r="D212" s="4" t="s">
        <v>28</v>
      </c>
      <c r="E212" s="4" t="s">
        <v>56</v>
      </c>
      <c r="F212" s="4">
        <v>-5794.91</v>
      </c>
      <c r="G212" s="4" t="s">
        <v>3746</v>
      </c>
      <c r="H212" s="4"/>
      <c r="I212" s="4"/>
      <c r="J212" s="4"/>
    </row>
    <row r="213" spans="1:10" ht="15.75" customHeight="1" x14ac:dyDescent="0.2">
      <c r="A213" s="5">
        <v>45775</v>
      </c>
      <c r="B213" s="4">
        <v>-195.77</v>
      </c>
      <c r="C213" s="4" t="s">
        <v>5058</v>
      </c>
      <c r="D213" s="4" t="s">
        <v>28</v>
      </c>
      <c r="E213" s="4" t="s">
        <v>3578</v>
      </c>
      <c r="F213" s="4">
        <v>-5595.92</v>
      </c>
      <c r="G213" s="4" t="s">
        <v>3746</v>
      </c>
      <c r="H213" s="4"/>
      <c r="I213" s="4"/>
      <c r="J213" s="4"/>
    </row>
    <row r="214" spans="1:10" ht="15.75" customHeight="1" x14ac:dyDescent="0.2">
      <c r="A214" s="5">
        <v>45771</v>
      </c>
      <c r="B214" s="4">
        <v>-31.51</v>
      </c>
      <c r="C214" s="4" t="s">
        <v>5058</v>
      </c>
      <c r="D214" s="4" t="s">
        <v>28</v>
      </c>
      <c r="E214" s="4" t="s">
        <v>3403</v>
      </c>
      <c r="F214" s="4">
        <v>-5400.15</v>
      </c>
      <c r="G214" s="4" t="s">
        <v>3746</v>
      </c>
      <c r="H214" s="4"/>
      <c r="I214" s="4"/>
      <c r="J214" s="4"/>
    </row>
    <row r="215" spans="1:10" ht="15.75" customHeight="1" x14ac:dyDescent="0.2">
      <c r="A215" s="5">
        <v>45771</v>
      </c>
      <c r="B215" s="4">
        <v>-1.1000000000000001</v>
      </c>
      <c r="C215" s="4" t="s">
        <v>5058</v>
      </c>
      <c r="D215" s="4" t="s">
        <v>67</v>
      </c>
      <c r="E215" s="4" t="s">
        <v>68</v>
      </c>
      <c r="F215" s="4">
        <v>-5368.64</v>
      </c>
      <c r="G215" s="4" t="s">
        <v>3746</v>
      </c>
      <c r="H215" s="4"/>
      <c r="I215" s="4"/>
      <c r="J215" s="4"/>
    </row>
    <row r="216" spans="1:10" ht="15.75" customHeight="1" x14ac:dyDescent="0.2">
      <c r="A216" s="5">
        <v>45771</v>
      </c>
      <c r="B216" s="4">
        <v>-29.94</v>
      </c>
      <c r="C216" s="4" t="s">
        <v>5058</v>
      </c>
      <c r="D216" s="4" t="s">
        <v>28</v>
      </c>
      <c r="E216" s="4" t="s">
        <v>1652</v>
      </c>
      <c r="F216" s="4">
        <v>-5367.54</v>
      </c>
      <c r="G216" s="4" t="s">
        <v>3746</v>
      </c>
      <c r="H216" s="4"/>
      <c r="I216" s="4"/>
      <c r="J216" s="4"/>
    </row>
    <row r="217" spans="1:10" ht="15.75" customHeight="1" x14ac:dyDescent="0.2">
      <c r="A217" s="5">
        <v>45771</v>
      </c>
      <c r="B217" s="4">
        <v>-18.25</v>
      </c>
      <c r="C217" s="4" t="s">
        <v>5059</v>
      </c>
      <c r="D217" s="4" t="s">
        <v>28</v>
      </c>
      <c r="E217" s="4" t="s">
        <v>728</v>
      </c>
      <c r="F217" s="4">
        <v>-5337.6</v>
      </c>
      <c r="G217" s="4" t="s">
        <v>3746</v>
      </c>
      <c r="H217" s="4"/>
      <c r="I217" s="4"/>
      <c r="J217" s="4"/>
    </row>
    <row r="218" spans="1:10" ht="15.75" customHeight="1" x14ac:dyDescent="0.2">
      <c r="A218" s="5">
        <v>45771</v>
      </c>
      <c r="B218" s="4">
        <v>-13.9</v>
      </c>
      <c r="C218" s="4" t="s">
        <v>5058</v>
      </c>
      <c r="D218" s="4" t="s">
        <v>28</v>
      </c>
      <c r="E218" s="4" t="s">
        <v>3787</v>
      </c>
      <c r="F218" s="4">
        <v>-5319.35</v>
      </c>
      <c r="G218" s="4" t="s">
        <v>3746</v>
      </c>
      <c r="H218" s="4"/>
      <c r="I218" s="4"/>
      <c r="J218" s="4"/>
    </row>
    <row r="219" spans="1:10" ht="15.75" customHeight="1" x14ac:dyDescent="0.2">
      <c r="A219" s="5">
        <v>45771</v>
      </c>
      <c r="B219" s="4">
        <v>-10.8</v>
      </c>
      <c r="C219" s="4" t="s">
        <v>5058</v>
      </c>
      <c r="D219" s="4" t="s">
        <v>28</v>
      </c>
      <c r="E219" s="4" t="s">
        <v>46</v>
      </c>
      <c r="F219" s="4">
        <v>-5305.45</v>
      </c>
      <c r="G219" s="4" t="s">
        <v>3746</v>
      </c>
      <c r="H219" s="4"/>
      <c r="I219" s="4"/>
      <c r="J219" s="4"/>
    </row>
    <row r="220" spans="1:10" ht="15.75" customHeight="1" x14ac:dyDescent="0.2">
      <c r="A220" s="5">
        <v>45771</v>
      </c>
      <c r="B220" s="4">
        <v>-10.8</v>
      </c>
      <c r="C220" s="4" t="s">
        <v>5058</v>
      </c>
      <c r="D220" s="4" t="s">
        <v>28</v>
      </c>
      <c r="E220" s="4" t="s">
        <v>46</v>
      </c>
      <c r="F220" s="4">
        <v>-5294.65</v>
      </c>
      <c r="G220" s="4" t="s">
        <v>3746</v>
      </c>
      <c r="H220" s="4"/>
      <c r="I220" s="4"/>
      <c r="J220" s="4"/>
    </row>
    <row r="221" spans="1:10" ht="15.75" customHeight="1" x14ac:dyDescent="0.2">
      <c r="A221" s="5">
        <v>45771</v>
      </c>
      <c r="B221" s="4">
        <v>-64</v>
      </c>
      <c r="C221" s="4" t="s">
        <v>5058</v>
      </c>
      <c r="D221" s="4" t="s">
        <v>28</v>
      </c>
      <c r="E221" s="4" t="s">
        <v>2216</v>
      </c>
      <c r="F221" s="4">
        <v>-5283.85</v>
      </c>
      <c r="G221" s="4" t="s">
        <v>3746</v>
      </c>
      <c r="H221" s="4"/>
      <c r="I221" s="4"/>
      <c r="J221" s="4"/>
    </row>
    <row r="222" spans="1:10" ht="15.75" customHeight="1" x14ac:dyDescent="0.2">
      <c r="A222" s="5">
        <v>45771</v>
      </c>
      <c r="B222" s="4">
        <v>-430</v>
      </c>
      <c r="C222" s="4" t="s">
        <v>5058</v>
      </c>
      <c r="D222" s="4" t="s">
        <v>28</v>
      </c>
      <c r="E222" s="4" t="s">
        <v>3589</v>
      </c>
      <c r="F222" s="4">
        <v>-5219.8500000000004</v>
      </c>
      <c r="G222" s="4" t="s">
        <v>3746</v>
      </c>
      <c r="H222" s="4"/>
      <c r="I222" s="4"/>
      <c r="J222" s="4"/>
    </row>
    <row r="223" spans="1:10" ht="15.75" customHeight="1" x14ac:dyDescent="0.2">
      <c r="A223" s="5">
        <v>45771</v>
      </c>
      <c r="B223" s="4">
        <v>-178.15</v>
      </c>
      <c r="C223" s="4" t="s">
        <v>5058</v>
      </c>
      <c r="D223" s="4" t="s">
        <v>28</v>
      </c>
      <c r="E223" s="4" t="s">
        <v>1570</v>
      </c>
      <c r="F223" s="4">
        <v>-4789.8500000000004</v>
      </c>
      <c r="G223" s="4" t="s">
        <v>3746</v>
      </c>
      <c r="H223" s="4"/>
      <c r="I223" s="4"/>
      <c r="J223" s="4"/>
    </row>
    <row r="224" spans="1:10" ht="15.75" customHeight="1" x14ac:dyDescent="0.2">
      <c r="A224" s="5">
        <v>45771</v>
      </c>
      <c r="B224" s="4">
        <v>-149</v>
      </c>
      <c r="C224" s="4" t="s">
        <v>5058</v>
      </c>
      <c r="D224" s="4" t="s">
        <v>28</v>
      </c>
      <c r="E224" s="4" t="s">
        <v>3575</v>
      </c>
      <c r="F224" s="4">
        <v>-4611.7</v>
      </c>
      <c r="G224" s="4" t="s">
        <v>3746</v>
      </c>
      <c r="H224" s="4"/>
      <c r="I224" s="4"/>
      <c r="J224" s="4"/>
    </row>
    <row r="225" spans="1:10" ht="15.75" customHeight="1" x14ac:dyDescent="0.2">
      <c r="A225" s="5">
        <v>45771</v>
      </c>
      <c r="B225" s="4">
        <v>-120</v>
      </c>
      <c r="C225" s="4" t="s">
        <v>5058</v>
      </c>
      <c r="D225" s="4" t="s">
        <v>28</v>
      </c>
      <c r="E225" s="4" t="s">
        <v>3589</v>
      </c>
      <c r="F225" s="4">
        <v>-4462.7</v>
      </c>
      <c r="G225" s="4" t="s">
        <v>3746</v>
      </c>
      <c r="H225" s="4"/>
      <c r="I225" s="4"/>
      <c r="J225" s="4"/>
    </row>
    <row r="226" spans="1:10" ht="15.75" customHeight="1" x14ac:dyDescent="0.2">
      <c r="A226" s="5">
        <v>45771</v>
      </c>
      <c r="B226" s="4">
        <v>-58.12</v>
      </c>
      <c r="C226" s="4" t="s">
        <v>5058</v>
      </c>
      <c r="D226" s="4" t="s">
        <v>109</v>
      </c>
      <c r="E226" s="4" t="s">
        <v>109</v>
      </c>
      <c r="F226" s="4">
        <v>-4342.7</v>
      </c>
      <c r="G226" s="4" t="s">
        <v>3746</v>
      </c>
      <c r="H226" s="4"/>
      <c r="I226" s="4"/>
      <c r="J226" s="4"/>
    </row>
    <row r="227" spans="1:10" ht="15.75" customHeight="1" x14ac:dyDescent="0.2">
      <c r="A227" s="5">
        <v>45770</v>
      </c>
      <c r="B227" s="4">
        <v>-92.91</v>
      </c>
      <c r="C227" s="4" t="s">
        <v>5058</v>
      </c>
      <c r="D227" s="4" t="s">
        <v>28</v>
      </c>
      <c r="E227" s="4" t="s">
        <v>175</v>
      </c>
      <c r="F227" s="4">
        <v>-4284.58</v>
      </c>
      <c r="G227" s="4" t="s">
        <v>3746</v>
      </c>
      <c r="H227" s="4"/>
      <c r="I227" s="4"/>
      <c r="J227" s="4"/>
    </row>
    <row r="228" spans="1:10" ht="15.75" customHeight="1" x14ac:dyDescent="0.2">
      <c r="A228" s="5">
        <v>45770</v>
      </c>
      <c r="B228" s="4">
        <v>200</v>
      </c>
      <c r="C228" s="4" t="s">
        <v>5058</v>
      </c>
      <c r="D228" s="4" t="s">
        <v>59</v>
      </c>
      <c r="E228" s="4" t="s">
        <v>60</v>
      </c>
      <c r="F228" s="4">
        <v>-4191.67</v>
      </c>
      <c r="G228" s="4" t="s">
        <v>3746</v>
      </c>
      <c r="H228" s="4"/>
      <c r="I228" s="4"/>
      <c r="J228" s="4"/>
    </row>
    <row r="229" spans="1:10" ht="15.75" customHeight="1" x14ac:dyDescent="0.2">
      <c r="A229" s="5">
        <v>45770</v>
      </c>
      <c r="B229" s="4">
        <v>250</v>
      </c>
      <c r="C229" s="4" t="s">
        <v>5058</v>
      </c>
      <c r="D229" s="4" t="s">
        <v>59</v>
      </c>
      <c r="E229" s="4" t="s">
        <v>60</v>
      </c>
      <c r="F229" s="4">
        <v>-4391.67</v>
      </c>
      <c r="G229" s="4" t="s">
        <v>3746</v>
      </c>
      <c r="H229" s="4"/>
      <c r="I229" s="4"/>
      <c r="J229" s="4"/>
    </row>
    <row r="230" spans="1:10" ht="15.75" customHeight="1" x14ac:dyDescent="0.2">
      <c r="A230" s="5">
        <v>45770</v>
      </c>
      <c r="B230" s="4">
        <v>1250</v>
      </c>
      <c r="C230" s="4" t="s">
        <v>5058</v>
      </c>
      <c r="D230" s="4" t="s">
        <v>59</v>
      </c>
      <c r="E230" s="4" t="s">
        <v>60</v>
      </c>
      <c r="F230" s="4">
        <v>-4641.67</v>
      </c>
      <c r="G230" s="4" t="s">
        <v>3746</v>
      </c>
      <c r="H230" s="4"/>
      <c r="I230" s="4"/>
      <c r="J230" s="4"/>
    </row>
    <row r="231" spans="1:10" ht="15.75" customHeight="1" x14ac:dyDescent="0.2">
      <c r="A231" s="5">
        <v>45769</v>
      </c>
      <c r="B231" s="4">
        <v>-198.99</v>
      </c>
      <c r="C231" s="4" t="s">
        <v>5058</v>
      </c>
      <c r="D231" s="4" t="s">
        <v>28</v>
      </c>
      <c r="E231" s="4" t="s">
        <v>56</v>
      </c>
      <c r="F231" s="4">
        <v>-5891.67</v>
      </c>
      <c r="G231" s="4" t="s">
        <v>3746</v>
      </c>
      <c r="H231" s="4"/>
      <c r="I231" s="4"/>
      <c r="J231" s="4"/>
    </row>
    <row r="232" spans="1:10" ht="15.75" customHeight="1" x14ac:dyDescent="0.2">
      <c r="A232" s="5">
        <v>45769</v>
      </c>
      <c r="B232" s="4">
        <v>-156.66</v>
      </c>
      <c r="C232" s="4" t="s">
        <v>5058</v>
      </c>
      <c r="D232" s="4" t="s">
        <v>28</v>
      </c>
      <c r="E232" s="4" t="s">
        <v>79</v>
      </c>
      <c r="F232" s="4">
        <v>-5692.68</v>
      </c>
      <c r="G232" s="4" t="s">
        <v>3746</v>
      </c>
      <c r="H232" s="4"/>
      <c r="I232" s="4"/>
      <c r="J232" s="4"/>
    </row>
    <row r="233" spans="1:10" ht="15.75" customHeight="1" x14ac:dyDescent="0.2">
      <c r="A233" s="5">
        <v>45769</v>
      </c>
      <c r="B233" s="4">
        <v>-154.28</v>
      </c>
      <c r="C233" s="4" t="s">
        <v>5059</v>
      </c>
      <c r="D233" s="4" t="s">
        <v>28</v>
      </c>
      <c r="E233" s="4" t="s">
        <v>1929</v>
      </c>
      <c r="F233" s="4">
        <v>-5536.02</v>
      </c>
      <c r="G233" s="4" t="s">
        <v>3746</v>
      </c>
      <c r="H233" s="4"/>
      <c r="I233" s="4"/>
      <c r="J233" s="4"/>
    </row>
    <row r="234" spans="1:10" ht="15.75" customHeight="1" x14ac:dyDescent="0.2">
      <c r="A234" s="5">
        <v>45769</v>
      </c>
      <c r="B234" s="4">
        <v>-96.7</v>
      </c>
      <c r="C234" s="4" t="s">
        <v>5058</v>
      </c>
      <c r="D234" s="4" t="s">
        <v>28</v>
      </c>
      <c r="E234" s="4" t="s">
        <v>73</v>
      </c>
      <c r="F234" s="4">
        <v>-5381.74</v>
      </c>
      <c r="G234" s="4" t="s">
        <v>3746</v>
      </c>
      <c r="H234" s="4"/>
      <c r="I234" s="4"/>
      <c r="J234" s="4"/>
    </row>
    <row r="235" spans="1:10" ht="15.75" customHeight="1" x14ac:dyDescent="0.2">
      <c r="A235" s="5">
        <v>45769</v>
      </c>
      <c r="B235" s="4">
        <v>-94.55</v>
      </c>
      <c r="C235" s="4" t="s">
        <v>5058</v>
      </c>
      <c r="D235" s="4" t="s">
        <v>28</v>
      </c>
      <c r="E235" s="4" t="s">
        <v>1565</v>
      </c>
      <c r="F235" s="4">
        <v>-5285.04</v>
      </c>
      <c r="G235" s="4" t="s">
        <v>3746</v>
      </c>
      <c r="H235" s="4"/>
      <c r="I235" s="4"/>
      <c r="J235" s="4"/>
    </row>
    <row r="236" spans="1:10" ht="15.75" customHeight="1" x14ac:dyDescent="0.2">
      <c r="A236" s="5">
        <v>45769</v>
      </c>
      <c r="B236" s="4">
        <v>-88.9</v>
      </c>
      <c r="C236" s="4" t="s">
        <v>5058</v>
      </c>
      <c r="D236" s="4" t="s">
        <v>28</v>
      </c>
      <c r="E236" s="4" t="s">
        <v>1355</v>
      </c>
      <c r="F236" s="4">
        <v>-5190.49</v>
      </c>
      <c r="G236" s="4" t="s">
        <v>3746</v>
      </c>
      <c r="H236" s="4"/>
      <c r="I236" s="4"/>
      <c r="J236" s="4"/>
    </row>
    <row r="237" spans="1:10" ht="15.75" customHeight="1" x14ac:dyDescent="0.2">
      <c r="A237" s="5">
        <v>45769</v>
      </c>
      <c r="B237" s="4">
        <v>-53</v>
      </c>
      <c r="C237" s="4" t="s">
        <v>5058</v>
      </c>
      <c r="D237" s="4" t="s">
        <v>28</v>
      </c>
      <c r="E237" s="4" t="s">
        <v>79</v>
      </c>
      <c r="F237" s="4">
        <v>-5101.59</v>
      </c>
      <c r="G237" s="4" t="s">
        <v>3746</v>
      </c>
      <c r="H237" s="4"/>
      <c r="I237" s="4"/>
      <c r="J237" s="4"/>
    </row>
    <row r="238" spans="1:10" ht="15.75" customHeight="1" x14ac:dyDescent="0.2">
      <c r="A238" s="5">
        <v>45769</v>
      </c>
      <c r="B238" s="4">
        <v>-33.130000000000003</v>
      </c>
      <c r="C238" s="4" t="s">
        <v>5058</v>
      </c>
      <c r="D238" s="4" t="s">
        <v>28</v>
      </c>
      <c r="E238" s="4" t="s">
        <v>3208</v>
      </c>
      <c r="F238" s="4">
        <v>-5048.59</v>
      </c>
      <c r="G238" s="4" t="s">
        <v>3746</v>
      </c>
      <c r="H238" s="4"/>
      <c r="I238" s="4"/>
      <c r="J238" s="4"/>
    </row>
    <row r="239" spans="1:10" ht="15.75" customHeight="1" x14ac:dyDescent="0.2">
      <c r="A239" s="5">
        <v>45769</v>
      </c>
      <c r="B239" s="4">
        <v>-31.47</v>
      </c>
      <c r="C239" s="4" t="s">
        <v>5058</v>
      </c>
      <c r="D239" s="4" t="s">
        <v>28</v>
      </c>
      <c r="E239" s="4" t="s">
        <v>201</v>
      </c>
      <c r="F239" s="4">
        <v>-5015.46</v>
      </c>
      <c r="G239" s="4" t="s">
        <v>3746</v>
      </c>
      <c r="H239" s="4"/>
      <c r="I239" s="4"/>
      <c r="J239" s="4"/>
    </row>
    <row r="240" spans="1:10" ht="15.75" customHeight="1" x14ac:dyDescent="0.2">
      <c r="A240" s="5">
        <v>45769</v>
      </c>
      <c r="B240" s="4">
        <v>-30.81</v>
      </c>
      <c r="C240" s="4" t="s">
        <v>5058</v>
      </c>
      <c r="D240" s="4" t="s">
        <v>28</v>
      </c>
      <c r="E240" s="4" t="s">
        <v>892</v>
      </c>
      <c r="F240" s="4">
        <v>-4983.99</v>
      </c>
      <c r="G240" s="4" t="s">
        <v>3746</v>
      </c>
      <c r="H240" s="4"/>
      <c r="I240" s="4"/>
      <c r="J240" s="4"/>
    </row>
    <row r="241" spans="1:10" ht="15.75" customHeight="1" x14ac:dyDescent="0.2">
      <c r="A241" s="5">
        <v>45769</v>
      </c>
      <c r="B241" s="4">
        <v>-30</v>
      </c>
      <c r="C241" s="4" t="s">
        <v>5058</v>
      </c>
      <c r="D241" s="4" t="s">
        <v>28</v>
      </c>
      <c r="E241" s="4" t="s">
        <v>278</v>
      </c>
      <c r="F241" s="4">
        <v>-4953.18</v>
      </c>
      <c r="G241" s="4" t="s">
        <v>3746</v>
      </c>
      <c r="H241" s="4"/>
      <c r="I241" s="4"/>
      <c r="J241" s="4"/>
    </row>
    <row r="242" spans="1:10" ht="15.75" customHeight="1" x14ac:dyDescent="0.2">
      <c r="A242" s="5">
        <v>45769</v>
      </c>
      <c r="B242" s="4">
        <v>-27.3</v>
      </c>
      <c r="C242" s="4" t="s">
        <v>5059</v>
      </c>
      <c r="D242" s="4" t="s">
        <v>28</v>
      </c>
      <c r="E242" s="4" t="s">
        <v>728</v>
      </c>
      <c r="F242" s="4">
        <v>-4923.18</v>
      </c>
      <c r="G242" s="4" t="s">
        <v>3746</v>
      </c>
      <c r="H242" s="4"/>
      <c r="I242" s="4"/>
      <c r="J242" s="4"/>
    </row>
    <row r="243" spans="1:10" ht="15.75" customHeight="1" x14ac:dyDescent="0.2">
      <c r="A243" s="5">
        <v>45769</v>
      </c>
      <c r="B243" s="4">
        <v>-25</v>
      </c>
      <c r="C243" s="4" t="s">
        <v>5058</v>
      </c>
      <c r="D243" s="4" t="s">
        <v>28</v>
      </c>
      <c r="E243" s="4" t="s">
        <v>105</v>
      </c>
      <c r="F243" s="4">
        <v>-4895.88</v>
      </c>
      <c r="G243" s="4" t="s">
        <v>3746</v>
      </c>
      <c r="H243" s="4"/>
      <c r="I243" s="4"/>
      <c r="J243" s="4"/>
    </row>
    <row r="244" spans="1:10" ht="15.75" customHeight="1" x14ac:dyDescent="0.2">
      <c r="A244" s="5">
        <v>45769</v>
      </c>
      <c r="B244" s="4">
        <v>-23.3</v>
      </c>
      <c r="C244" s="4" t="s">
        <v>5058</v>
      </c>
      <c r="D244" s="4" t="s">
        <v>28</v>
      </c>
      <c r="E244" s="4" t="s">
        <v>741</v>
      </c>
      <c r="F244" s="4">
        <v>-4870.88</v>
      </c>
      <c r="G244" s="4" t="s">
        <v>3746</v>
      </c>
      <c r="H244" s="4"/>
      <c r="I244" s="4"/>
      <c r="J244" s="4"/>
    </row>
    <row r="245" spans="1:10" ht="15.75" customHeight="1" x14ac:dyDescent="0.2">
      <c r="A245" s="5">
        <v>45769</v>
      </c>
      <c r="B245" s="4">
        <v>-22.99</v>
      </c>
      <c r="C245" s="4" t="s">
        <v>5058</v>
      </c>
      <c r="D245" s="4" t="s">
        <v>28</v>
      </c>
      <c r="E245" s="4" t="s">
        <v>49</v>
      </c>
      <c r="F245" s="4">
        <v>-4847.58</v>
      </c>
      <c r="G245" s="4" t="s">
        <v>3746</v>
      </c>
      <c r="H245" s="4"/>
      <c r="I245" s="4"/>
      <c r="J245" s="4"/>
    </row>
    <row r="246" spans="1:10" ht="15.75" customHeight="1" x14ac:dyDescent="0.2">
      <c r="A246" s="5">
        <v>45769</v>
      </c>
      <c r="B246" s="4">
        <v>-22</v>
      </c>
      <c r="C246" s="4" t="s">
        <v>5058</v>
      </c>
      <c r="D246" s="4" t="s">
        <v>28</v>
      </c>
      <c r="E246" s="4" t="s">
        <v>3756</v>
      </c>
      <c r="F246" s="4">
        <v>-4824.59</v>
      </c>
      <c r="G246" s="4" t="s">
        <v>3746</v>
      </c>
      <c r="H246" s="4"/>
      <c r="I246" s="4"/>
      <c r="J246" s="4"/>
    </row>
    <row r="247" spans="1:10" ht="15.75" customHeight="1" x14ac:dyDescent="0.2">
      <c r="A247" s="5">
        <v>45769</v>
      </c>
      <c r="B247" s="4">
        <v>-21.24</v>
      </c>
      <c r="C247" s="4" t="s">
        <v>5059</v>
      </c>
      <c r="D247" s="4" t="s">
        <v>28</v>
      </c>
      <c r="E247" s="4" t="s">
        <v>728</v>
      </c>
      <c r="F247" s="4">
        <v>-4802.59</v>
      </c>
      <c r="G247" s="4" t="s">
        <v>3746</v>
      </c>
      <c r="H247" s="4"/>
      <c r="I247" s="4"/>
      <c r="J247" s="4"/>
    </row>
    <row r="248" spans="1:10" ht="15.75" customHeight="1" x14ac:dyDescent="0.2">
      <c r="A248" s="5">
        <v>45769</v>
      </c>
      <c r="B248" s="4">
        <v>-20.100000000000001</v>
      </c>
      <c r="C248" s="4" t="s">
        <v>5058</v>
      </c>
      <c r="D248" s="4" t="s">
        <v>28</v>
      </c>
      <c r="E248" s="4" t="s">
        <v>105</v>
      </c>
      <c r="F248" s="4">
        <v>-4781.3500000000004</v>
      </c>
      <c r="G248" s="4" t="s">
        <v>3746</v>
      </c>
      <c r="H248" s="4"/>
      <c r="I248" s="4"/>
      <c r="J248" s="4"/>
    </row>
    <row r="249" spans="1:10" ht="15.75" customHeight="1" x14ac:dyDescent="0.2">
      <c r="A249" s="5">
        <v>45769</v>
      </c>
      <c r="B249" s="4">
        <v>-19.829999999999998</v>
      </c>
      <c r="C249" s="4" t="s">
        <v>5058</v>
      </c>
      <c r="D249" s="4" t="s">
        <v>28</v>
      </c>
      <c r="E249" s="4" t="s">
        <v>514</v>
      </c>
      <c r="F249" s="4">
        <v>-4761.25</v>
      </c>
      <c r="G249" s="4" t="s">
        <v>3746</v>
      </c>
      <c r="H249" s="4"/>
      <c r="I249" s="4"/>
      <c r="J249" s="4"/>
    </row>
    <row r="250" spans="1:10" ht="15.75" customHeight="1" x14ac:dyDescent="0.2">
      <c r="A250" s="5">
        <v>45769</v>
      </c>
      <c r="B250" s="4">
        <v>-18.25</v>
      </c>
      <c r="C250" s="4" t="s">
        <v>5059</v>
      </c>
      <c r="D250" s="4" t="s">
        <v>28</v>
      </c>
      <c r="E250" s="4" t="s">
        <v>728</v>
      </c>
      <c r="F250" s="4">
        <v>-4741.42</v>
      </c>
      <c r="G250" s="4" t="s">
        <v>3746</v>
      </c>
      <c r="H250" s="4"/>
      <c r="I250" s="4"/>
      <c r="J250" s="4"/>
    </row>
    <row r="251" spans="1:10" ht="15.75" customHeight="1" x14ac:dyDescent="0.2">
      <c r="A251" s="5">
        <v>45769</v>
      </c>
      <c r="B251" s="4">
        <v>-17.989999999999998</v>
      </c>
      <c r="C251" s="4" t="s">
        <v>5058</v>
      </c>
      <c r="D251" s="4" t="s">
        <v>28</v>
      </c>
      <c r="E251" s="4" t="s">
        <v>2458</v>
      </c>
      <c r="F251" s="4">
        <v>-4723.17</v>
      </c>
      <c r="G251" s="4" t="s">
        <v>3746</v>
      </c>
      <c r="H251" s="4"/>
      <c r="I251" s="4"/>
      <c r="J251" s="4"/>
    </row>
    <row r="252" spans="1:10" ht="15.75" customHeight="1" x14ac:dyDescent="0.2">
      <c r="A252" s="5">
        <v>45769</v>
      </c>
      <c r="B252" s="4">
        <v>-12.4</v>
      </c>
      <c r="C252" s="4" t="s">
        <v>5058</v>
      </c>
      <c r="D252" s="4" t="s">
        <v>28</v>
      </c>
      <c r="E252" s="4" t="s">
        <v>2325</v>
      </c>
      <c r="F252" s="4">
        <v>-4705.18</v>
      </c>
      <c r="G252" s="4" t="s">
        <v>3746</v>
      </c>
      <c r="H252" s="4"/>
      <c r="I252" s="4"/>
      <c r="J252" s="4"/>
    </row>
    <row r="253" spans="1:10" ht="15.75" customHeight="1" x14ac:dyDescent="0.2">
      <c r="A253" s="5">
        <v>45769</v>
      </c>
      <c r="B253" s="4">
        <v>-12.3</v>
      </c>
      <c r="C253" s="4" t="s">
        <v>5058</v>
      </c>
      <c r="D253" s="4" t="s">
        <v>28</v>
      </c>
      <c r="E253" s="4" t="s">
        <v>2322</v>
      </c>
      <c r="F253" s="4">
        <v>-4692.78</v>
      </c>
      <c r="G253" s="4" t="s">
        <v>3746</v>
      </c>
      <c r="H253" s="4"/>
      <c r="I253" s="4"/>
      <c r="J253" s="4"/>
    </row>
    <row r="254" spans="1:10" ht="15.75" customHeight="1" x14ac:dyDescent="0.2">
      <c r="A254" s="5">
        <v>45769</v>
      </c>
      <c r="B254" s="4">
        <v>-12.23</v>
      </c>
      <c r="C254" s="4" t="s">
        <v>5058</v>
      </c>
      <c r="D254" s="4" t="s">
        <v>28</v>
      </c>
      <c r="E254" s="4" t="s">
        <v>1391</v>
      </c>
      <c r="F254" s="4">
        <v>-4680.4799999999996</v>
      </c>
      <c r="G254" s="4" t="s">
        <v>3746</v>
      </c>
      <c r="H254" s="4"/>
      <c r="I254" s="4"/>
      <c r="J254" s="4"/>
    </row>
    <row r="255" spans="1:10" ht="15.75" customHeight="1" x14ac:dyDescent="0.2">
      <c r="A255" s="5">
        <v>45769</v>
      </c>
      <c r="B255" s="4">
        <v>-10</v>
      </c>
      <c r="C255" s="4" t="s">
        <v>5058</v>
      </c>
      <c r="D255" s="4" t="s">
        <v>28</v>
      </c>
      <c r="E255" s="4" t="s">
        <v>278</v>
      </c>
      <c r="F255" s="4">
        <v>-4668.25</v>
      </c>
      <c r="G255" s="4" t="s">
        <v>3746</v>
      </c>
      <c r="H255" s="4"/>
      <c r="I255" s="4"/>
      <c r="J255" s="4"/>
    </row>
    <row r="256" spans="1:10" ht="15.75" customHeight="1" x14ac:dyDescent="0.2">
      <c r="A256" s="5">
        <v>45769</v>
      </c>
      <c r="B256" s="4">
        <v>-7.71</v>
      </c>
      <c r="C256" s="4" t="s">
        <v>5058</v>
      </c>
      <c r="D256" s="4" t="s">
        <v>28</v>
      </c>
      <c r="E256" s="4" t="s">
        <v>3755</v>
      </c>
      <c r="F256" s="4">
        <v>-4658.25</v>
      </c>
      <c r="G256" s="4" t="s">
        <v>3746</v>
      </c>
      <c r="H256" s="4"/>
      <c r="I256" s="4"/>
      <c r="J256" s="4"/>
    </row>
    <row r="257" spans="1:10" ht="15.75" customHeight="1" x14ac:dyDescent="0.2">
      <c r="A257" s="5">
        <v>45769</v>
      </c>
      <c r="B257" s="4">
        <v>-7.58</v>
      </c>
      <c r="C257" s="4" t="s">
        <v>5058</v>
      </c>
      <c r="D257" s="4" t="s">
        <v>28</v>
      </c>
      <c r="E257" s="4" t="s">
        <v>1399</v>
      </c>
      <c r="F257" s="4">
        <v>-4650.54</v>
      </c>
      <c r="G257" s="4" t="s">
        <v>3746</v>
      </c>
      <c r="H257" s="4"/>
      <c r="I257" s="4"/>
      <c r="J257" s="4"/>
    </row>
    <row r="258" spans="1:10" ht="15.75" customHeight="1" x14ac:dyDescent="0.2">
      <c r="A258" s="5">
        <v>45769</v>
      </c>
      <c r="B258" s="4">
        <v>-7.3</v>
      </c>
      <c r="C258" s="4" t="s">
        <v>5058</v>
      </c>
      <c r="D258" s="4" t="s">
        <v>28</v>
      </c>
      <c r="E258" s="4" t="s">
        <v>741</v>
      </c>
      <c r="F258" s="4">
        <v>-4642.96</v>
      </c>
      <c r="G258" s="4" t="s">
        <v>3746</v>
      </c>
      <c r="H258" s="4"/>
      <c r="I258" s="4"/>
      <c r="J258" s="4"/>
    </row>
    <row r="259" spans="1:10" ht="15.75" customHeight="1" x14ac:dyDescent="0.2">
      <c r="A259" s="5">
        <v>45769</v>
      </c>
      <c r="B259" s="4">
        <v>-6.2</v>
      </c>
      <c r="C259" s="4" t="s">
        <v>5058</v>
      </c>
      <c r="D259" s="4" t="s">
        <v>28</v>
      </c>
      <c r="E259" s="4" t="s">
        <v>2325</v>
      </c>
      <c r="F259" s="4">
        <v>-4635.66</v>
      </c>
      <c r="G259" s="4" t="s">
        <v>3746</v>
      </c>
      <c r="H259" s="4"/>
      <c r="I259" s="4"/>
      <c r="J259" s="4"/>
    </row>
    <row r="260" spans="1:10" ht="15.75" customHeight="1" x14ac:dyDescent="0.2">
      <c r="A260" s="5">
        <v>45769</v>
      </c>
      <c r="B260" s="4">
        <v>-4.49</v>
      </c>
      <c r="C260" s="4" t="s">
        <v>5058</v>
      </c>
      <c r="D260" s="4" t="s">
        <v>28</v>
      </c>
      <c r="E260" s="4" t="s">
        <v>49</v>
      </c>
      <c r="F260" s="4">
        <v>-4629.46</v>
      </c>
      <c r="G260" s="4" t="s">
        <v>3746</v>
      </c>
      <c r="H260" s="4"/>
      <c r="I260" s="4"/>
      <c r="J260" s="4"/>
    </row>
    <row r="261" spans="1:10" ht="15.75" customHeight="1" x14ac:dyDescent="0.2">
      <c r="A261" s="5">
        <v>45769</v>
      </c>
      <c r="B261" s="4">
        <v>4.5</v>
      </c>
      <c r="C261" s="4" t="s">
        <v>5058</v>
      </c>
      <c r="D261" s="4" t="s">
        <v>189</v>
      </c>
      <c r="E261" s="4" t="s">
        <v>46</v>
      </c>
      <c r="F261" s="4">
        <v>-4624.97</v>
      </c>
      <c r="G261" s="4" t="s">
        <v>3746</v>
      </c>
      <c r="H261" s="4"/>
      <c r="I261" s="4"/>
      <c r="J261" s="4"/>
    </row>
    <row r="262" spans="1:10" ht="15.75" customHeight="1" x14ac:dyDescent="0.2">
      <c r="A262" s="5">
        <v>45769</v>
      </c>
      <c r="B262" s="4">
        <v>19.8</v>
      </c>
      <c r="C262" s="4" t="s">
        <v>5058</v>
      </c>
      <c r="D262" s="4" t="s">
        <v>189</v>
      </c>
      <c r="E262" s="4" t="s">
        <v>46</v>
      </c>
      <c r="F262" s="4">
        <v>-4629.47</v>
      </c>
      <c r="G262" s="4" t="s">
        <v>3746</v>
      </c>
      <c r="H262" s="4"/>
      <c r="I262" s="4"/>
      <c r="J262" s="4"/>
    </row>
    <row r="263" spans="1:10" ht="15.75" customHeight="1" x14ac:dyDescent="0.2">
      <c r="A263" s="5">
        <v>45769</v>
      </c>
      <c r="B263" s="4">
        <v>48</v>
      </c>
      <c r="C263" s="4" t="s">
        <v>5058</v>
      </c>
      <c r="D263" s="4" t="s">
        <v>59</v>
      </c>
      <c r="E263" s="4" t="s">
        <v>60</v>
      </c>
      <c r="F263" s="4">
        <v>-4649.2700000000004</v>
      </c>
      <c r="G263" s="4" t="s">
        <v>3746</v>
      </c>
      <c r="H263" s="4"/>
      <c r="I263" s="4"/>
      <c r="J263" s="4"/>
    </row>
    <row r="264" spans="1:10" ht="15.75" customHeight="1" x14ac:dyDescent="0.2">
      <c r="A264" s="5">
        <v>45769</v>
      </c>
      <c r="B264" s="4">
        <v>500</v>
      </c>
      <c r="C264" s="4" t="s">
        <v>5058</v>
      </c>
      <c r="D264" s="4" t="s">
        <v>59</v>
      </c>
      <c r="E264" s="4" t="s">
        <v>60</v>
      </c>
      <c r="F264" s="4">
        <v>-4697.2700000000004</v>
      </c>
      <c r="G264" s="4" t="s">
        <v>3746</v>
      </c>
      <c r="H264" s="4"/>
      <c r="I264" s="4"/>
      <c r="J264" s="4"/>
    </row>
    <row r="265" spans="1:10" ht="15.75" customHeight="1" x14ac:dyDescent="0.2">
      <c r="A265" s="5">
        <v>45769</v>
      </c>
      <c r="B265" s="4">
        <v>718</v>
      </c>
      <c r="C265" s="4" t="s">
        <v>5058</v>
      </c>
      <c r="D265" s="4" t="s">
        <v>59</v>
      </c>
      <c r="E265" s="4" t="s">
        <v>60</v>
      </c>
      <c r="F265" s="4">
        <v>-5197.2700000000004</v>
      </c>
      <c r="G265" s="4" t="s">
        <v>3746</v>
      </c>
      <c r="H265" s="4"/>
      <c r="I265" s="4"/>
      <c r="J265" s="4"/>
    </row>
    <row r="266" spans="1:10" ht="15.75" customHeight="1" x14ac:dyDescent="0.2">
      <c r="A266" s="5">
        <v>45764</v>
      </c>
      <c r="B266" s="4">
        <v>-153.63999999999999</v>
      </c>
      <c r="C266" s="4" t="s">
        <v>5058</v>
      </c>
      <c r="D266" s="4" t="s">
        <v>28</v>
      </c>
      <c r="E266" s="4" t="s">
        <v>1039</v>
      </c>
      <c r="F266" s="4">
        <v>-5915.27</v>
      </c>
      <c r="G266" s="4" t="s">
        <v>3746</v>
      </c>
      <c r="H266" s="4"/>
      <c r="I266" s="4"/>
      <c r="J266" s="4"/>
    </row>
    <row r="267" spans="1:10" ht="15.75" customHeight="1" x14ac:dyDescent="0.2">
      <c r="A267" s="5">
        <v>45764</v>
      </c>
      <c r="B267" s="4">
        <v>-43.93</v>
      </c>
      <c r="C267" s="4" t="s">
        <v>5058</v>
      </c>
      <c r="D267" s="4" t="s">
        <v>28</v>
      </c>
      <c r="E267" s="4" t="s">
        <v>79</v>
      </c>
      <c r="F267" s="4">
        <v>-5761.63</v>
      </c>
      <c r="G267" s="4" t="s">
        <v>3746</v>
      </c>
      <c r="H267" s="4"/>
      <c r="I267" s="4"/>
      <c r="J267" s="4"/>
    </row>
    <row r="268" spans="1:10" ht="15.75" customHeight="1" x14ac:dyDescent="0.2">
      <c r="A268" s="5">
        <v>45764</v>
      </c>
      <c r="B268" s="4">
        <v>-19.8</v>
      </c>
      <c r="C268" s="4" t="s">
        <v>5058</v>
      </c>
      <c r="D268" s="4" t="s">
        <v>28</v>
      </c>
      <c r="E268" s="4" t="s">
        <v>46</v>
      </c>
      <c r="F268" s="4">
        <v>-5717.7</v>
      </c>
      <c r="G268" s="4" t="s">
        <v>3746</v>
      </c>
      <c r="H268" s="4"/>
      <c r="I268" s="4"/>
      <c r="J268" s="4"/>
    </row>
    <row r="269" spans="1:10" ht="15.75" customHeight="1" x14ac:dyDescent="0.2">
      <c r="A269" s="5">
        <v>45764</v>
      </c>
      <c r="B269" s="4">
        <v>-4.5</v>
      </c>
      <c r="C269" s="4" t="s">
        <v>5058</v>
      </c>
      <c r="D269" s="4" t="s">
        <v>28</v>
      </c>
      <c r="E269" s="4" t="s">
        <v>46</v>
      </c>
      <c r="F269" s="4">
        <v>-5697.9</v>
      </c>
      <c r="G269" s="4" t="s">
        <v>3746</v>
      </c>
      <c r="H269" s="4"/>
      <c r="I269" s="4"/>
      <c r="J269" s="4"/>
    </row>
    <row r="270" spans="1:10" ht="15.75" customHeight="1" x14ac:dyDescent="0.2">
      <c r="A270" s="5">
        <v>45764</v>
      </c>
      <c r="B270" s="4">
        <v>350</v>
      </c>
      <c r="C270" s="4" t="s">
        <v>5058</v>
      </c>
      <c r="D270" s="4" t="s">
        <v>59</v>
      </c>
      <c r="E270" s="4" t="s">
        <v>60</v>
      </c>
      <c r="F270" s="4">
        <v>-5693.4</v>
      </c>
      <c r="G270" s="4" t="s">
        <v>3746</v>
      </c>
      <c r="H270" s="4"/>
      <c r="I270" s="4"/>
      <c r="J270" s="4"/>
    </row>
    <row r="271" spans="1:10" ht="15.75" customHeight="1" x14ac:dyDescent="0.2">
      <c r="A271" s="5">
        <v>45763</v>
      </c>
      <c r="B271" s="4">
        <v>-109</v>
      </c>
      <c r="C271" s="4" t="s">
        <v>5058</v>
      </c>
      <c r="D271" s="4" t="s">
        <v>28</v>
      </c>
      <c r="E271" s="4" t="s">
        <v>3728</v>
      </c>
      <c r="F271" s="4">
        <v>-6043.4</v>
      </c>
      <c r="G271" s="4" t="s">
        <v>3746</v>
      </c>
      <c r="H271" s="4"/>
      <c r="I271" s="4"/>
      <c r="J271" s="4"/>
    </row>
    <row r="272" spans="1:10" ht="15.75" customHeight="1" x14ac:dyDescent="0.2">
      <c r="A272" s="5">
        <v>45763</v>
      </c>
      <c r="B272" s="4">
        <v>-59.25</v>
      </c>
      <c r="C272" s="4" t="s">
        <v>5058</v>
      </c>
      <c r="D272" s="4" t="s">
        <v>28</v>
      </c>
      <c r="E272" s="4" t="s">
        <v>594</v>
      </c>
      <c r="F272" s="4">
        <v>-5934.4</v>
      </c>
      <c r="G272" s="4" t="s">
        <v>3746</v>
      </c>
      <c r="H272" s="4"/>
      <c r="I272" s="4"/>
      <c r="J272" s="4"/>
    </row>
    <row r="273" spans="1:10" ht="15.75" customHeight="1" x14ac:dyDescent="0.2">
      <c r="A273" s="5">
        <v>45763</v>
      </c>
      <c r="B273" s="4">
        <v>-38.61</v>
      </c>
      <c r="C273" s="4" t="s">
        <v>5059</v>
      </c>
      <c r="D273" s="4" t="s">
        <v>28</v>
      </c>
      <c r="E273" s="4" t="s">
        <v>728</v>
      </c>
      <c r="F273" s="4">
        <v>-5875.15</v>
      </c>
      <c r="G273" s="4" t="s">
        <v>3746</v>
      </c>
      <c r="H273" s="4"/>
      <c r="I273" s="4"/>
      <c r="J273" s="4"/>
    </row>
    <row r="274" spans="1:10" ht="15.75" customHeight="1" x14ac:dyDescent="0.2">
      <c r="A274" s="5">
        <v>45763</v>
      </c>
      <c r="B274" s="4">
        <v>-29.03</v>
      </c>
      <c r="C274" s="4" t="s">
        <v>5059</v>
      </c>
      <c r="D274" s="4" t="s">
        <v>28</v>
      </c>
      <c r="E274" s="4" t="s">
        <v>728</v>
      </c>
      <c r="F274" s="4">
        <v>-5836.54</v>
      </c>
      <c r="G274" s="4" t="s">
        <v>3746</v>
      </c>
      <c r="H274" s="4"/>
      <c r="I274" s="4"/>
      <c r="J274" s="4"/>
    </row>
    <row r="275" spans="1:10" ht="15.75" customHeight="1" x14ac:dyDescent="0.2">
      <c r="A275" s="5">
        <v>45762</v>
      </c>
      <c r="B275" s="4">
        <v>-6.2</v>
      </c>
      <c r="C275" s="4" t="s">
        <v>5058</v>
      </c>
      <c r="D275" s="4" t="s">
        <v>28</v>
      </c>
      <c r="E275" s="4" t="s">
        <v>786</v>
      </c>
      <c r="F275" s="4">
        <v>-5807.51</v>
      </c>
      <c r="G275" s="4" t="s">
        <v>4364</v>
      </c>
      <c r="H275" s="4" t="s">
        <v>787</v>
      </c>
      <c r="I275" s="4"/>
      <c r="J275" s="4"/>
    </row>
    <row r="276" spans="1:10" ht="15.75" customHeight="1" x14ac:dyDescent="0.2">
      <c r="A276" s="5">
        <v>45762</v>
      </c>
      <c r="B276" s="4">
        <v>-27.47</v>
      </c>
      <c r="C276" s="4" t="s">
        <v>5059</v>
      </c>
      <c r="D276" s="4" t="s">
        <v>28</v>
      </c>
      <c r="E276" s="4" t="s">
        <v>728</v>
      </c>
      <c r="F276" s="4">
        <v>-5801.31</v>
      </c>
      <c r="G276" s="4" t="s">
        <v>4319</v>
      </c>
      <c r="H276" s="4" t="s">
        <v>729</v>
      </c>
      <c r="I276" s="4"/>
      <c r="J276" s="4"/>
    </row>
    <row r="277" spans="1:10" ht="15.75" customHeight="1" x14ac:dyDescent="0.2">
      <c r="A277" s="5">
        <v>45762</v>
      </c>
      <c r="B277" s="4">
        <v>-25.85</v>
      </c>
      <c r="C277" s="4" t="s">
        <v>5058</v>
      </c>
      <c r="D277" s="4" t="s">
        <v>28</v>
      </c>
      <c r="E277" s="4" t="s">
        <v>3718</v>
      </c>
      <c r="F277" s="4">
        <v>-5773.84</v>
      </c>
      <c r="G277" s="4" t="s">
        <v>3748</v>
      </c>
      <c r="H277" s="4" t="s">
        <v>3719</v>
      </c>
      <c r="I277" s="4"/>
      <c r="J277" s="4"/>
    </row>
    <row r="278" spans="1:10" ht="15.75" customHeight="1" x14ac:dyDescent="0.2">
      <c r="A278" s="5">
        <v>45762</v>
      </c>
      <c r="B278" s="4">
        <v>-23.4</v>
      </c>
      <c r="C278" s="4" t="s">
        <v>5058</v>
      </c>
      <c r="D278" s="4" t="s">
        <v>28</v>
      </c>
      <c r="E278" s="4" t="s">
        <v>2802</v>
      </c>
      <c r="F278" s="4">
        <v>-5747.99</v>
      </c>
      <c r="G278" s="4" t="s">
        <v>3748</v>
      </c>
      <c r="H278" s="4" t="s">
        <v>2803</v>
      </c>
      <c r="I278" s="4"/>
      <c r="J278" s="4"/>
    </row>
    <row r="279" spans="1:10" ht="15.75" customHeight="1" x14ac:dyDescent="0.2">
      <c r="A279" s="5">
        <v>45762</v>
      </c>
      <c r="B279" s="4">
        <v>-20</v>
      </c>
      <c r="C279" s="4" t="s">
        <v>5058</v>
      </c>
      <c r="D279" s="4" t="s">
        <v>28</v>
      </c>
      <c r="E279" s="4" t="s">
        <v>3722</v>
      </c>
      <c r="F279" s="4">
        <v>-5724.59</v>
      </c>
      <c r="G279" s="4" t="s">
        <v>3748</v>
      </c>
      <c r="H279" s="4" t="s">
        <v>2688</v>
      </c>
      <c r="I279" s="4"/>
      <c r="J279" s="4"/>
    </row>
    <row r="280" spans="1:10" ht="15.75" customHeight="1" x14ac:dyDescent="0.2">
      <c r="A280" s="5">
        <v>45762</v>
      </c>
      <c r="B280" s="4">
        <v>-18.32</v>
      </c>
      <c r="C280" s="4" t="s">
        <v>5058</v>
      </c>
      <c r="D280" s="4" t="s">
        <v>28</v>
      </c>
      <c r="E280" s="4" t="s">
        <v>3720</v>
      </c>
      <c r="F280" s="4">
        <v>-5704.59</v>
      </c>
      <c r="G280" s="4" t="s">
        <v>3748</v>
      </c>
      <c r="H280" s="4" t="s">
        <v>3721</v>
      </c>
      <c r="I280" s="4"/>
      <c r="J280" s="4"/>
    </row>
    <row r="281" spans="1:10" ht="15.75" customHeight="1" x14ac:dyDescent="0.2">
      <c r="A281" s="5">
        <v>45762</v>
      </c>
      <c r="B281" s="4">
        <v>-18</v>
      </c>
      <c r="C281" s="4" t="s">
        <v>5058</v>
      </c>
      <c r="D281" s="4" t="s">
        <v>28</v>
      </c>
      <c r="E281" s="4" t="s">
        <v>372</v>
      </c>
      <c r="F281" s="4">
        <v>-5686.27</v>
      </c>
      <c r="G281" s="4" t="s">
        <v>8</v>
      </c>
      <c r="H281" s="4" t="s">
        <v>373</v>
      </c>
      <c r="I281" s="4"/>
      <c r="J281" s="4"/>
    </row>
    <row r="282" spans="1:10" ht="15.75" customHeight="1" x14ac:dyDescent="0.2">
      <c r="A282" s="5">
        <v>45762</v>
      </c>
      <c r="B282" s="4">
        <v>-10.55</v>
      </c>
      <c r="C282" s="4" t="s">
        <v>5058</v>
      </c>
      <c r="D282" s="4" t="s">
        <v>28</v>
      </c>
      <c r="E282" s="4" t="s">
        <v>1379</v>
      </c>
      <c r="F282" s="4">
        <v>-5668.27</v>
      </c>
      <c r="G282" s="4" t="s">
        <v>3748</v>
      </c>
      <c r="H282" s="4" t="s">
        <v>1380</v>
      </c>
      <c r="I282" s="4"/>
      <c r="J282" s="4"/>
    </row>
    <row r="283" spans="1:10" ht="15.75" customHeight="1" x14ac:dyDescent="0.2">
      <c r="A283" s="5">
        <v>45762</v>
      </c>
      <c r="B283" s="4">
        <v>-88.06</v>
      </c>
      <c r="C283" s="4" t="s">
        <v>5058</v>
      </c>
      <c r="D283" s="4" t="s">
        <v>28</v>
      </c>
      <c r="E283" s="4" t="s">
        <v>1826</v>
      </c>
      <c r="F283" s="4">
        <v>-5657.72</v>
      </c>
      <c r="G283" s="4" t="s">
        <v>4635</v>
      </c>
      <c r="H283" s="4" t="s">
        <v>373</v>
      </c>
      <c r="I283" s="4"/>
      <c r="J283" s="4"/>
    </row>
    <row r="284" spans="1:10" ht="15.75" customHeight="1" x14ac:dyDescent="0.2">
      <c r="A284" s="5">
        <v>45762</v>
      </c>
      <c r="B284" s="4">
        <v>-65.45</v>
      </c>
      <c r="C284" s="4" t="s">
        <v>5058</v>
      </c>
      <c r="D284" s="4" t="s">
        <v>28</v>
      </c>
      <c r="E284" s="4" t="s">
        <v>79</v>
      </c>
      <c r="F284" s="4">
        <v>-5569.66</v>
      </c>
      <c r="G284" s="4" t="s">
        <v>8</v>
      </c>
      <c r="H284" s="4" t="s">
        <v>80</v>
      </c>
      <c r="I284" s="4"/>
      <c r="J284" s="4"/>
    </row>
    <row r="285" spans="1:10" ht="15.75" customHeight="1" x14ac:dyDescent="0.2">
      <c r="A285" s="5">
        <v>45762</v>
      </c>
      <c r="B285" s="4">
        <v>-63.75</v>
      </c>
      <c r="C285" s="4" t="s">
        <v>5058</v>
      </c>
      <c r="D285" s="4" t="s">
        <v>28</v>
      </c>
      <c r="E285" s="4" t="s">
        <v>3500</v>
      </c>
      <c r="F285" s="4">
        <v>-5504.21</v>
      </c>
      <c r="G285" s="4" t="s">
        <v>4319</v>
      </c>
      <c r="H285" s="4" t="s">
        <v>154</v>
      </c>
      <c r="I285" s="4"/>
      <c r="J285" s="4"/>
    </row>
    <row r="286" spans="1:10" ht="15.75" customHeight="1" x14ac:dyDescent="0.2">
      <c r="A286" s="5">
        <v>45762</v>
      </c>
      <c r="B286" s="4">
        <v>-53.45</v>
      </c>
      <c r="C286" s="4" t="s">
        <v>5058</v>
      </c>
      <c r="D286" s="4" t="s">
        <v>28</v>
      </c>
      <c r="E286" s="4" t="s">
        <v>1386</v>
      </c>
      <c r="F286" s="4">
        <v>-5440.46</v>
      </c>
      <c r="G286" s="4" t="s">
        <v>3748</v>
      </c>
      <c r="H286" s="4" t="s">
        <v>1387</v>
      </c>
      <c r="I286" s="4"/>
      <c r="J286" s="4"/>
    </row>
    <row r="287" spans="1:10" ht="15.75" customHeight="1" x14ac:dyDescent="0.2">
      <c r="A287" s="5">
        <v>45762</v>
      </c>
      <c r="B287" s="4">
        <v>500</v>
      </c>
      <c r="C287" s="4" t="s">
        <v>5058</v>
      </c>
      <c r="D287" s="4" t="s">
        <v>59</v>
      </c>
      <c r="E287" s="4" t="s">
        <v>60</v>
      </c>
      <c r="F287" s="4">
        <v>-5387.01</v>
      </c>
      <c r="G287" s="4" t="s">
        <v>39</v>
      </c>
      <c r="H287" s="4"/>
      <c r="I287" s="4"/>
      <c r="J287" s="4"/>
    </row>
    <row r="288" spans="1:10" ht="15.75" customHeight="1" x14ac:dyDescent="0.2">
      <c r="A288" s="5">
        <v>45761</v>
      </c>
      <c r="B288" s="4">
        <v>-9.0299999999999994</v>
      </c>
      <c r="C288" s="4" t="s">
        <v>5058</v>
      </c>
      <c r="D288" s="4" t="s">
        <v>28</v>
      </c>
      <c r="E288" s="4" t="s">
        <v>1551</v>
      </c>
      <c r="F288" s="4">
        <v>-5887.01</v>
      </c>
      <c r="G288" s="4" t="s">
        <v>3748</v>
      </c>
      <c r="H288" s="4" t="s">
        <v>1552</v>
      </c>
      <c r="I288" s="4"/>
      <c r="J288" s="4"/>
    </row>
    <row r="289" spans="1:10" ht="15.75" customHeight="1" x14ac:dyDescent="0.2">
      <c r="A289" s="5">
        <v>45761</v>
      </c>
      <c r="B289" s="4">
        <v>-8.5299999999999994</v>
      </c>
      <c r="C289" s="4" t="s">
        <v>5058</v>
      </c>
      <c r="D289" s="4" t="s">
        <v>28</v>
      </c>
      <c r="E289" s="4" t="s">
        <v>1551</v>
      </c>
      <c r="F289" s="4">
        <v>-5877.98</v>
      </c>
      <c r="G289" s="4" t="s">
        <v>3748</v>
      </c>
      <c r="H289" s="4" t="s">
        <v>1552</v>
      </c>
      <c r="I289" s="4"/>
      <c r="J289" s="4"/>
    </row>
    <row r="290" spans="1:10" ht="15.75" customHeight="1" x14ac:dyDescent="0.2">
      <c r="A290" s="5">
        <v>45761</v>
      </c>
      <c r="B290" s="4">
        <v>-6.8</v>
      </c>
      <c r="C290" s="4" t="s">
        <v>5058</v>
      </c>
      <c r="D290" s="4" t="s">
        <v>28</v>
      </c>
      <c r="E290" s="4" t="s">
        <v>2322</v>
      </c>
      <c r="F290" s="4">
        <v>-5869.45</v>
      </c>
      <c r="G290" s="4" t="s">
        <v>5060</v>
      </c>
      <c r="H290" s="4" t="s">
        <v>2323</v>
      </c>
      <c r="I290" s="4"/>
      <c r="J290" s="4"/>
    </row>
    <row r="291" spans="1:10" ht="15.75" customHeight="1" x14ac:dyDescent="0.2">
      <c r="A291" s="5">
        <v>45761</v>
      </c>
      <c r="B291" s="4">
        <v>-6.8</v>
      </c>
      <c r="C291" s="4" t="s">
        <v>5058</v>
      </c>
      <c r="D291" s="4" t="s">
        <v>28</v>
      </c>
      <c r="E291" s="4" t="s">
        <v>2322</v>
      </c>
      <c r="F291" s="4">
        <v>-5862.65</v>
      </c>
      <c r="G291" s="4" t="s">
        <v>5060</v>
      </c>
      <c r="H291" s="4" t="s">
        <v>2323</v>
      </c>
      <c r="I291" s="4"/>
      <c r="J291" s="4"/>
    </row>
    <row r="292" spans="1:10" ht="15.75" customHeight="1" x14ac:dyDescent="0.2">
      <c r="A292" s="5">
        <v>45761</v>
      </c>
      <c r="B292" s="4">
        <v>-4.04</v>
      </c>
      <c r="C292" s="4" t="s">
        <v>5058</v>
      </c>
      <c r="D292" s="4" t="s">
        <v>28</v>
      </c>
      <c r="E292" s="4" t="s">
        <v>612</v>
      </c>
      <c r="F292" s="4">
        <v>-5855.85</v>
      </c>
      <c r="G292" s="4" t="s">
        <v>8</v>
      </c>
      <c r="H292" s="4" t="s">
        <v>613</v>
      </c>
      <c r="I292" s="4"/>
      <c r="J292" s="4"/>
    </row>
    <row r="293" spans="1:10" ht="15.75" customHeight="1" x14ac:dyDescent="0.2">
      <c r="A293" s="5">
        <v>45761</v>
      </c>
      <c r="B293" s="4">
        <v>-4</v>
      </c>
      <c r="C293" s="4" t="s">
        <v>5058</v>
      </c>
      <c r="D293" s="4" t="s">
        <v>28</v>
      </c>
      <c r="E293" s="4" t="s">
        <v>3710</v>
      </c>
      <c r="F293" s="4">
        <v>-5851.81</v>
      </c>
      <c r="G293" s="4" t="s">
        <v>4264</v>
      </c>
      <c r="H293" s="4" t="s">
        <v>3711</v>
      </c>
      <c r="I293" s="4"/>
      <c r="J293" s="4"/>
    </row>
    <row r="294" spans="1:10" ht="15.75" customHeight="1" x14ac:dyDescent="0.2">
      <c r="A294" s="5">
        <v>45761</v>
      </c>
      <c r="B294" s="4">
        <v>-0.5</v>
      </c>
      <c r="C294" s="4" t="s">
        <v>5058</v>
      </c>
      <c r="D294" s="4" t="s">
        <v>28</v>
      </c>
      <c r="E294" s="4" t="s">
        <v>1180</v>
      </c>
      <c r="F294" s="4">
        <v>-5847.81</v>
      </c>
      <c r="G294" s="4" t="s">
        <v>986</v>
      </c>
      <c r="H294" s="4" t="s">
        <v>1181</v>
      </c>
      <c r="I294" s="4"/>
      <c r="J294" s="4"/>
    </row>
    <row r="295" spans="1:10" ht="15.75" customHeight="1" x14ac:dyDescent="0.2">
      <c r="A295" s="5">
        <v>45761</v>
      </c>
      <c r="B295" s="4">
        <v>-43.7</v>
      </c>
      <c r="C295" s="4" t="s">
        <v>5058</v>
      </c>
      <c r="D295" s="4" t="s">
        <v>28</v>
      </c>
      <c r="E295" s="4" t="s">
        <v>617</v>
      </c>
      <c r="F295" s="4">
        <v>-5847.31</v>
      </c>
      <c r="G295" s="4" t="s">
        <v>8</v>
      </c>
      <c r="H295" s="4" t="s">
        <v>618</v>
      </c>
      <c r="I295" s="4"/>
      <c r="J295" s="4"/>
    </row>
    <row r="296" spans="1:10" ht="15.75" customHeight="1" x14ac:dyDescent="0.2">
      <c r="A296" s="5">
        <v>45761</v>
      </c>
      <c r="B296" s="4">
        <v>-39.99</v>
      </c>
      <c r="C296" s="4" t="s">
        <v>5058</v>
      </c>
      <c r="D296" s="4" t="s">
        <v>28</v>
      </c>
      <c r="E296" s="4" t="s">
        <v>201</v>
      </c>
      <c r="F296" s="4">
        <v>-5803.61</v>
      </c>
      <c r="G296" s="4" t="s">
        <v>4319</v>
      </c>
      <c r="H296" s="4" t="s">
        <v>202</v>
      </c>
      <c r="I296" s="4"/>
      <c r="J296" s="4"/>
    </row>
    <row r="297" spans="1:10" ht="15.75" customHeight="1" x14ac:dyDescent="0.2">
      <c r="A297" s="5">
        <v>45761</v>
      </c>
      <c r="B297" s="4">
        <v>-35</v>
      </c>
      <c r="C297" s="4" t="s">
        <v>5058</v>
      </c>
      <c r="D297" s="4" t="s">
        <v>28</v>
      </c>
      <c r="E297" s="4" t="s">
        <v>2143</v>
      </c>
      <c r="F297" s="4">
        <v>-5763.62</v>
      </c>
      <c r="G297" s="4" t="s">
        <v>2144</v>
      </c>
      <c r="H297" s="4" t="s">
        <v>2145</v>
      </c>
      <c r="I297" s="4"/>
      <c r="J297" s="4"/>
    </row>
    <row r="298" spans="1:10" ht="15.75" customHeight="1" x14ac:dyDescent="0.2">
      <c r="A298" s="5">
        <v>45761</v>
      </c>
      <c r="B298" s="4">
        <v>-34.979999999999997</v>
      </c>
      <c r="C298" s="4" t="s">
        <v>5059</v>
      </c>
      <c r="D298" s="4" t="s">
        <v>28</v>
      </c>
      <c r="E298" s="4" t="s">
        <v>728</v>
      </c>
      <c r="F298" s="4">
        <v>-5728.62</v>
      </c>
      <c r="G298" s="4" t="s">
        <v>4319</v>
      </c>
      <c r="H298" s="4" t="s">
        <v>729</v>
      </c>
      <c r="I298" s="4"/>
      <c r="J298" s="4"/>
    </row>
    <row r="299" spans="1:10" ht="15.75" customHeight="1" x14ac:dyDescent="0.2">
      <c r="A299" s="5">
        <v>45761</v>
      </c>
      <c r="B299" s="4">
        <v>-34.659999999999997</v>
      </c>
      <c r="C299" s="4" t="s">
        <v>5058</v>
      </c>
      <c r="D299" s="4" t="s">
        <v>28</v>
      </c>
      <c r="E299" s="4" t="s">
        <v>1500</v>
      </c>
      <c r="F299" s="4">
        <v>-5693.64</v>
      </c>
      <c r="G299" s="4" t="s">
        <v>5060</v>
      </c>
      <c r="H299" s="4" t="s">
        <v>1501</v>
      </c>
      <c r="I299" s="4"/>
      <c r="J299" s="4"/>
    </row>
    <row r="300" spans="1:10" ht="15.75" customHeight="1" x14ac:dyDescent="0.2">
      <c r="A300" s="5">
        <v>45761</v>
      </c>
      <c r="B300" s="4">
        <v>-32.36</v>
      </c>
      <c r="C300" s="4" t="s">
        <v>5058</v>
      </c>
      <c r="D300" s="4" t="s">
        <v>28</v>
      </c>
      <c r="E300" s="4" t="s">
        <v>366</v>
      </c>
      <c r="F300" s="4">
        <v>-5658.98</v>
      </c>
      <c r="G300" s="4" t="s">
        <v>4319</v>
      </c>
      <c r="H300" s="4" t="s">
        <v>367</v>
      </c>
      <c r="I300" s="4"/>
      <c r="J300" s="4"/>
    </row>
    <row r="301" spans="1:10" ht="15.75" customHeight="1" x14ac:dyDescent="0.2">
      <c r="A301" s="5">
        <v>45761</v>
      </c>
      <c r="B301" s="4">
        <v>-29.5</v>
      </c>
      <c r="C301" s="4" t="s">
        <v>5058</v>
      </c>
      <c r="D301" s="4" t="s">
        <v>28</v>
      </c>
      <c r="E301" s="4" t="s">
        <v>2785</v>
      </c>
      <c r="F301" s="4">
        <v>-5626.62</v>
      </c>
      <c r="G301" s="4" t="s">
        <v>4319</v>
      </c>
      <c r="H301" s="4" t="s">
        <v>2786</v>
      </c>
      <c r="I301" s="4"/>
      <c r="J301" s="4"/>
    </row>
    <row r="302" spans="1:10" ht="15.75" customHeight="1" x14ac:dyDescent="0.2">
      <c r="A302" s="5">
        <v>45761</v>
      </c>
      <c r="B302" s="4">
        <v>-28</v>
      </c>
      <c r="C302" s="4" t="s">
        <v>5059</v>
      </c>
      <c r="D302" s="4" t="s">
        <v>28</v>
      </c>
      <c r="E302" s="4" t="s">
        <v>728</v>
      </c>
      <c r="F302" s="4">
        <v>-5597.12</v>
      </c>
      <c r="G302" s="4" t="s">
        <v>4319</v>
      </c>
      <c r="H302" s="4" t="s">
        <v>729</v>
      </c>
      <c r="I302" s="4"/>
      <c r="J302" s="4"/>
    </row>
    <row r="303" spans="1:10" ht="15.75" customHeight="1" x14ac:dyDescent="0.2">
      <c r="A303" s="5">
        <v>45761</v>
      </c>
      <c r="B303" s="4">
        <v>-22.9</v>
      </c>
      <c r="C303" s="4" t="s">
        <v>5058</v>
      </c>
      <c r="D303" s="4" t="s">
        <v>28</v>
      </c>
      <c r="E303" s="4" t="s">
        <v>201</v>
      </c>
      <c r="F303" s="4">
        <v>-5569.12</v>
      </c>
      <c r="G303" s="4" t="s">
        <v>4319</v>
      </c>
      <c r="H303" s="4" t="s">
        <v>202</v>
      </c>
      <c r="I303" s="4"/>
      <c r="J303" s="4"/>
    </row>
    <row r="304" spans="1:10" ht="15.75" customHeight="1" x14ac:dyDescent="0.2">
      <c r="A304" s="5">
        <v>45761</v>
      </c>
      <c r="B304" s="4">
        <v>-17.100000000000001</v>
      </c>
      <c r="C304" s="4" t="s">
        <v>5058</v>
      </c>
      <c r="D304" s="4" t="s">
        <v>28</v>
      </c>
      <c r="E304" s="4" t="s">
        <v>2612</v>
      </c>
      <c r="F304" s="4">
        <v>-5546.22</v>
      </c>
      <c r="G304" s="4" t="s">
        <v>3748</v>
      </c>
      <c r="H304" s="4" t="s">
        <v>2613</v>
      </c>
      <c r="I304" s="4"/>
      <c r="J304" s="4"/>
    </row>
    <row r="305" spans="1:10" ht="15.75" customHeight="1" x14ac:dyDescent="0.2">
      <c r="A305" s="5">
        <v>45761</v>
      </c>
      <c r="B305" s="4">
        <v>-15.58</v>
      </c>
      <c r="C305" s="4" t="s">
        <v>5058</v>
      </c>
      <c r="D305" s="4" t="s">
        <v>28</v>
      </c>
      <c r="E305" s="4" t="s">
        <v>2603</v>
      </c>
      <c r="F305" s="4">
        <v>-5529.12</v>
      </c>
      <c r="G305" s="4" t="s">
        <v>5034</v>
      </c>
      <c r="H305" s="4" t="s">
        <v>2604</v>
      </c>
      <c r="I305" s="4"/>
      <c r="J305" s="4"/>
    </row>
    <row r="306" spans="1:10" ht="15.75" customHeight="1" x14ac:dyDescent="0.2">
      <c r="A306" s="5">
        <v>45761</v>
      </c>
      <c r="B306" s="4">
        <v>-15</v>
      </c>
      <c r="C306" s="4" t="s">
        <v>5059</v>
      </c>
      <c r="D306" s="4" t="s">
        <v>28</v>
      </c>
      <c r="E306" s="4" t="s">
        <v>728</v>
      </c>
      <c r="F306" s="4">
        <v>-5513.54</v>
      </c>
      <c r="G306" s="4" t="s">
        <v>4319</v>
      </c>
      <c r="H306" s="4" t="s">
        <v>729</v>
      </c>
      <c r="I306" s="4"/>
      <c r="J306" s="4"/>
    </row>
    <row r="307" spans="1:10" ht="15.75" customHeight="1" x14ac:dyDescent="0.2">
      <c r="A307" s="5">
        <v>45761</v>
      </c>
      <c r="B307" s="4">
        <v>-14.1</v>
      </c>
      <c r="C307" s="4" t="s">
        <v>5058</v>
      </c>
      <c r="D307" s="4" t="s">
        <v>28</v>
      </c>
      <c r="E307" s="4" t="s">
        <v>41</v>
      </c>
      <c r="F307" s="4">
        <v>-5498.54</v>
      </c>
      <c r="G307" s="4" t="s">
        <v>3748</v>
      </c>
      <c r="H307" s="4" t="s">
        <v>42</v>
      </c>
      <c r="I307" s="4"/>
      <c r="J307" s="4"/>
    </row>
    <row r="308" spans="1:10" ht="15.75" customHeight="1" x14ac:dyDescent="0.2">
      <c r="A308" s="5">
        <v>45761</v>
      </c>
      <c r="B308" s="4">
        <v>-12.98</v>
      </c>
      <c r="C308" s="4" t="s">
        <v>5058</v>
      </c>
      <c r="D308" s="4" t="s">
        <v>28</v>
      </c>
      <c r="E308" s="4" t="s">
        <v>3712</v>
      </c>
      <c r="F308" s="4">
        <v>-5484.44</v>
      </c>
      <c r="G308" s="4" t="s">
        <v>3748</v>
      </c>
      <c r="H308" s="4" t="s">
        <v>3713</v>
      </c>
      <c r="I308" s="4"/>
      <c r="J308" s="4"/>
    </row>
    <row r="309" spans="1:10" ht="15.75" customHeight="1" x14ac:dyDescent="0.2">
      <c r="A309" s="5">
        <v>45761</v>
      </c>
      <c r="B309" s="4">
        <v>-12.23</v>
      </c>
      <c r="C309" s="4" t="s">
        <v>5058</v>
      </c>
      <c r="D309" s="4" t="s">
        <v>28</v>
      </c>
      <c r="E309" s="4" t="s">
        <v>1391</v>
      </c>
      <c r="F309" s="4">
        <v>-5471.46</v>
      </c>
      <c r="G309" s="4" t="s">
        <v>3748</v>
      </c>
      <c r="H309" s="4" t="s">
        <v>1392</v>
      </c>
      <c r="I309" s="4"/>
      <c r="J309" s="4"/>
    </row>
    <row r="310" spans="1:10" ht="15.75" customHeight="1" x14ac:dyDescent="0.2">
      <c r="A310" s="5">
        <v>45761</v>
      </c>
      <c r="B310" s="4">
        <v>-99.97</v>
      </c>
      <c r="C310" s="4" t="s">
        <v>5058</v>
      </c>
      <c r="D310" s="4" t="s">
        <v>28</v>
      </c>
      <c r="E310" s="4" t="s">
        <v>79</v>
      </c>
      <c r="F310" s="4">
        <v>-5459.23</v>
      </c>
      <c r="G310" s="4" t="s">
        <v>8</v>
      </c>
      <c r="H310" s="4" t="s">
        <v>80</v>
      </c>
      <c r="I310" s="4"/>
      <c r="J310" s="4"/>
    </row>
    <row r="311" spans="1:10" ht="15.75" customHeight="1" x14ac:dyDescent="0.2">
      <c r="A311" s="5">
        <v>45761</v>
      </c>
      <c r="B311" s="4">
        <v>-59.98</v>
      </c>
      <c r="C311" s="4" t="s">
        <v>5059</v>
      </c>
      <c r="D311" s="4" t="s">
        <v>28</v>
      </c>
      <c r="E311" s="4" t="s">
        <v>2373</v>
      </c>
      <c r="F311" s="4">
        <v>-5359.26</v>
      </c>
      <c r="G311" s="4" t="s">
        <v>5061</v>
      </c>
      <c r="H311" s="4" t="s">
        <v>2374</v>
      </c>
      <c r="I311" s="4"/>
      <c r="J311" s="4"/>
    </row>
    <row r="312" spans="1:10" ht="15.75" customHeight="1" x14ac:dyDescent="0.2">
      <c r="A312" s="5">
        <v>45761</v>
      </c>
      <c r="B312" s="4">
        <v>-55</v>
      </c>
      <c r="C312" s="4" t="s">
        <v>5058</v>
      </c>
      <c r="D312" s="4" t="s">
        <v>28</v>
      </c>
      <c r="E312" s="4" t="s">
        <v>3714</v>
      </c>
      <c r="F312" s="4">
        <v>-5299.28</v>
      </c>
      <c r="G312" s="4" t="s">
        <v>3746</v>
      </c>
      <c r="H312" s="4"/>
      <c r="I312" s="4"/>
      <c r="J312" s="4"/>
    </row>
    <row r="313" spans="1:10" ht="15.75" customHeight="1" x14ac:dyDescent="0.2">
      <c r="A313" s="5">
        <v>45761</v>
      </c>
      <c r="B313" s="4">
        <v>-223.74</v>
      </c>
      <c r="C313" s="4" t="s">
        <v>5058</v>
      </c>
      <c r="D313" s="4" t="s">
        <v>28</v>
      </c>
      <c r="E313" s="4" t="s">
        <v>3578</v>
      </c>
      <c r="F313" s="4">
        <v>-5244.28</v>
      </c>
      <c r="G313" s="4" t="s">
        <v>12</v>
      </c>
      <c r="H313" s="4" t="s">
        <v>133</v>
      </c>
      <c r="I313" s="4"/>
      <c r="J313" s="4"/>
    </row>
    <row r="314" spans="1:10" ht="15.75" customHeight="1" x14ac:dyDescent="0.2">
      <c r="A314" s="5">
        <v>45761</v>
      </c>
      <c r="B314" s="4">
        <v>-198.99</v>
      </c>
      <c r="C314" s="4" t="s">
        <v>5058</v>
      </c>
      <c r="D314" s="4" t="s">
        <v>28</v>
      </c>
      <c r="E314" s="4" t="s">
        <v>56</v>
      </c>
      <c r="F314" s="4">
        <v>-5020.54</v>
      </c>
      <c r="G314" s="4" t="s">
        <v>4295</v>
      </c>
      <c r="H314" s="4" t="s">
        <v>57</v>
      </c>
      <c r="I314" s="4"/>
      <c r="J314" s="4"/>
    </row>
    <row r="315" spans="1:10" ht="15.75" customHeight="1" x14ac:dyDescent="0.2">
      <c r="A315" s="5">
        <v>45761</v>
      </c>
      <c r="B315" s="4">
        <v>-146.75</v>
      </c>
      <c r="C315" s="4" t="s">
        <v>5058</v>
      </c>
      <c r="D315" s="4" t="s">
        <v>28</v>
      </c>
      <c r="E315" s="4" t="s">
        <v>201</v>
      </c>
      <c r="F315" s="4">
        <v>-4821.55</v>
      </c>
      <c r="G315" s="4" t="s">
        <v>4319</v>
      </c>
      <c r="H315" s="4" t="s">
        <v>202</v>
      </c>
      <c r="I315" s="4"/>
      <c r="J315" s="4"/>
    </row>
    <row r="316" spans="1:10" ht="15.75" customHeight="1" x14ac:dyDescent="0.2">
      <c r="A316" s="5">
        <v>45761</v>
      </c>
      <c r="B316" s="4">
        <v>-121.62</v>
      </c>
      <c r="C316" s="4" t="s">
        <v>5058</v>
      </c>
      <c r="D316" s="4" t="s">
        <v>28</v>
      </c>
      <c r="E316" s="4" t="s">
        <v>639</v>
      </c>
      <c r="F316" s="4">
        <v>-4674.8</v>
      </c>
      <c r="G316" s="4" t="s">
        <v>165</v>
      </c>
      <c r="H316" s="4" t="s">
        <v>167</v>
      </c>
      <c r="I316" s="4"/>
      <c r="J316" s="4"/>
    </row>
    <row r="317" spans="1:10" ht="15.75" customHeight="1" x14ac:dyDescent="0.2">
      <c r="A317" s="5">
        <v>45761</v>
      </c>
      <c r="B317" s="4">
        <v>-115.87</v>
      </c>
      <c r="C317" s="4" t="s">
        <v>5058</v>
      </c>
      <c r="D317" s="4" t="s">
        <v>28</v>
      </c>
      <c r="E317" s="4" t="s">
        <v>79</v>
      </c>
      <c r="F317" s="4">
        <v>-4553.18</v>
      </c>
      <c r="G317" s="4" t="s">
        <v>8</v>
      </c>
      <c r="H317" s="4" t="s">
        <v>80</v>
      </c>
      <c r="I317" s="4"/>
      <c r="J317" s="4"/>
    </row>
    <row r="318" spans="1:10" ht="15.75" customHeight="1" x14ac:dyDescent="0.2">
      <c r="A318" s="5">
        <v>45761</v>
      </c>
      <c r="B318" s="4">
        <v>500</v>
      </c>
      <c r="C318" s="4" t="s">
        <v>5058</v>
      </c>
      <c r="D318" s="4" t="s">
        <v>59</v>
      </c>
      <c r="E318" s="4" t="s">
        <v>60</v>
      </c>
      <c r="F318" s="4">
        <v>-4437.3100000000004</v>
      </c>
      <c r="G318" s="4" t="s">
        <v>39</v>
      </c>
      <c r="H318" s="4"/>
      <c r="I318" s="4"/>
      <c r="J318" s="4"/>
    </row>
    <row r="319" spans="1:10" ht="15.75" customHeight="1" x14ac:dyDescent="0.2">
      <c r="A319" s="5">
        <v>45761</v>
      </c>
      <c r="B319" s="4">
        <v>100</v>
      </c>
      <c r="C319" s="4" t="s">
        <v>5058</v>
      </c>
      <c r="D319" s="4" t="s">
        <v>59</v>
      </c>
      <c r="E319" s="4" t="s">
        <v>60</v>
      </c>
      <c r="F319" s="4">
        <v>-4937.3100000000004</v>
      </c>
      <c r="G319" s="4" t="s">
        <v>39</v>
      </c>
      <c r="H319" s="4"/>
      <c r="I319" s="4"/>
      <c r="J319" s="4"/>
    </row>
    <row r="320" spans="1:10" ht="15.75" customHeight="1" x14ac:dyDescent="0.2">
      <c r="A320" s="5">
        <v>45758</v>
      </c>
      <c r="B320" s="4">
        <v>-5.18</v>
      </c>
      <c r="C320" s="4" t="s">
        <v>5058</v>
      </c>
      <c r="D320" s="4" t="s">
        <v>28</v>
      </c>
      <c r="E320" s="4" t="s">
        <v>3705</v>
      </c>
      <c r="F320" s="4">
        <v>-5037.3100000000004</v>
      </c>
      <c r="G320" s="4" t="s">
        <v>4364</v>
      </c>
      <c r="H320" s="4"/>
      <c r="I320" s="4"/>
      <c r="J320" s="4"/>
    </row>
    <row r="321" spans="1:10" ht="15.75" customHeight="1" x14ac:dyDescent="0.2">
      <c r="A321" s="5">
        <v>45758</v>
      </c>
      <c r="B321" s="4">
        <v>-47</v>
      </c>
      <c r="C321" s="4" t="s">
        <v>5058</v>
      </c>
      <c r="D321" s="4" t="s">
        <v>28</v>
      </c>
      <c r="E321" s="4" t="s">
        <v>3208</v>
      </c>
      <c r="F321" s="4">
        <v>-5032.13</v>
      </c>
      <c r="G321" s="4" t="s">
        <v>12</v>
      </c>
      <c r="H321" s="4" t="s">
        <v>31</v>
      </c>
      <c r="I321" s="4"/>
      <c r="J321" s="4"/>
    </row>
    <row r="322" spans="1:10" ht="15.75" customHeight="1" x14ac:dyDescent="0.2">
      <c r="A322" s="5">
        <v>45758</v>
      </c>
      <c r="B322" s="4">
        <v>-38.630000000000003</v>
      </c>
      <c r="C322" s="4" t="s">
        <v>5059</v>
      </c>
      <c r="D322" s="4" t="s">
        <v>28</v>
      </c>
      <c r="E322" s="4" t="s">
        <v>728</v>
      </c>
      <c r="F322" s="4">
        <v>-4985.13</v>
      </c>
      <c r="G322" s="4" t="s">
        <v>4319</v>
      </c>
      <c r="H322" s="4" t="s">
        <v>729</v>
      </c>
      <c r="I322" s="4"/>
      <c r="J322" s="4"/>
    </row>
    <row r="323" spans="1:10" ht="15.75" customHeight="1" x14ac:dyDescent="0.2">
      <c r="A323" s="5">
        <v>45758</v>
      </c>
      <c r="B323" s="4">
        <v>-28.79</v>
      </c>
      <c r="C323" s="4" t="s">
        <v>5058</v>
      </c>
      <c r="D323" s="4" t="s">
        <v>28</v>
      </c>
      <c r="E323" s="4" t="s">
        <v>3654</v>
      </c>
      <c r="F323" s="4">
        <v>-4946.5</v>
      </c>
      <c r="G323" s="4" t="s">
        <v>8</v>
      </c>
      <c r="H323" s="4" t="s">
        <v>112</v>
      </c>
      <c r="I323" s="4"/>
      <c r="J323" s="4"/>
    </row>
    <row r="324" spans="1:10" ht="15.75" customHeight="1" x14ac:dyDescent="0.2">
      <c r="A324" s="5">
        <v>45758</v>
      </c>
      <c r="B324" s="4">
        <v>-28.75</v>
      </c>
      <c r="C324" s="4" t="s">
        <v>5059</v>
      </c>
      <c r="D324" s="4" t="s">
        <v>28</v>
      </c>
      <c r="E324" s="4" t="s">
        <v>728</v>
      </c>
      <c r="F324" s="4">
        <v>-4917.71</v>
      </c>
      <c r="G324" s="4" t="s">
        <v>4319</v>
      </c>
      <c r="H324" s="4" t="s">
        <v>729</v>
      </c>
      <c r="I324" s="4"/>
      <c r="J324" s="4"/>
    </row>
    <row r="325" spans="1:10" ht="15.75" customHeight="1" x14ac:dyDescent="0.2">
      <c r="A325" s="5">
        <v>45758</v>
      </c>
      <c r="B325" s="4">
        <v>-87.94</v>
      </c>
      <c r="C325" s="4" t="s">
        <v>5059</v>
      </c>
      <c r="D325" s="4" t="s">
        <v>28</v>
      </c>
      <c r="E325" s="4" t="s">
        <v>1929</v>
      </c>
      <c r="F325" s="4">
        <v>-4888.96</v>
      </c>
      <c r="G325" s="4" t="s">
        <v>4256</v>
      </c>
      <c r="H325" s="4" t="s">
        <v>1872</v>
      </c>
      <c r="I325" s="4"/>
      <c r="J325" s="4"/>
    </row>
    <row r="326" spans="1:10" ht="15.75" customHeight="1" x14ac:dyDescent="0.2">
      <c r="A326" s="5">
        <v>45758</v>
      </c>
      <c r="B326" s="4">
        <v>-78.58</v>
      </c>
      <c r="C326" s="4" t="s">
        <v>5058</v>
      </c>
      <c r="D326" s="4" t="s">
        <v>28</v>
      </c>
      <c r="E326" s="4" t="s">
        <v>79</v>
      </c>
      <c r="F326" s="4">
        <v>-4801.0200000000004</v>
      </c>
      <c r="G326" s="4" t="s">
        <v>8</v>
      </c>
      <c r="H326" s="4" t="s">
        <v>80</v>
      </c>
      <c r="I326" s="4"/>
      <c r="J326" s="4"/>
    </row>
    <row r="327" spans="1:10" ht="15.75" customHeight="1" x14ac:dyDescent="0.2">
      <c r="A327" s="5">
        <v>45758</v>
      </c>
      <c r="B327" s="4">
        <v>-62.82</v>
      </c>
      <c r="C327" s="4" t="s">
        <v>5058</v>
      </c>
      <c r="D327" s="4" t="s">
        <v>28</v>
      </c>
      <c r="E327" s="4" t="s">
        <v>2727</v>
      </c>
      <c r="F327" s="4">
        <v>-4722.4399999999996</v>
      </c>
      <c r="G327" s="4" t="s">
        <v>4256</v>
      </c>
      <c r="H327" s="4" t="s">
        <v>2728</v>
      </c>
      <c r="I327" s="4"/>
      <c r="J327" s="4"/>
    </row>
    <row r="328" spans="1:10" ht="15.75" customHeight="1" x14ac:dyDescent="0.2">
      <c r="A328" s="5">
        <v>45757</v>
      </c>
      <c r="B328" s="4">
        <v>-3.56</v>
      </c>
      <c r="C328" s="4" t="s">
        <v>5058</v>
      </c>
      <c r="D328" s="4" t="s">
        <v>28</v>
      </c>
      <c r="E328" s="4" t="s">
        <v>3701</v>
      </c>
      <c r="F328" s="4">
        <v>-4659.62</v>
      </c>
      <c r="G328" s="4" t="s">
        <v>4264</v>
      </c>
      <c r="H328" s="4" t="s">
        <v>3702</v>
      </c>
      <c r="I328" s="4"/>
      <c r="J328" s="4"/>
    </row>
    <row r="329" spans="1:10" ht="15.75" customHeight="1" x14ac:dyDescent="0.2">
      <c r="A329" s="5">
        <v>45757</v>
      </c>
      <c r="B329" s="4">
        <v>-31.5</v>
      </c>
      <c r="C329" s="4" t="s">
        <v>5058</v>
      </c>
      <c r="D329" s="4" t="s">
        <v>28</v>
      </c>
      <c r="E329" s="4" t="s">
        <v>1359</v>
      </c>
      <c r="F329" s="4">
        <v>-4656.0600000000004</v>
      </c>
      <c r="G329" s="4" t="s">
        <v>3748</v>
      </c>
      <c r="H329" s="4" t="s">
        <v>1360</v>
      </c>
      <c r="I329" s="4"/>
      <c r="J329" s="4"/>
    </row>
    <row r="330" spans="1:10" ht="15.75" customHeight="1" x14ac:dyDescent="0.2">
      <c r="A330" s="5">
        <v>45757</v>
      </c>
      <c r="B330" s="4">
        <v>-25.12</v>
      </c>
      <c r="C330" s="4" t="s">
        <v>5058</v>
      </c>
      <c r="D330" s="4" t="s">
        <v>28</v>
      </c>
      <c r="E330" s="4" t="s">
        <v>235</v>
      </c>
      <c r="F330" s="4">
        <v>-4624.5600000000004</v>
      </c>
      <c r="G330" s="4" t="s">
        <v>3746</v>
      </c>
      <c r="H330" s="4"/>
      <c r="I330" s="4"/>
      <c r="J330" s="4"/>
    </row>
    <row r="331" spans="1:10" ht="15.75" customHeight="1" x14ac:dyDescent="0.2">
      <c r="A331" s="5">
        <v>45757</v>
      </c>
      <c r="B331" s="4">
        <v>-0.88</v>
      </c>
      <c r="C331" s="4" t="s">
        <v>5058</v>
      </c>
      <c r="D331" s="4" t="s">
        <v>67</v>
      </c>
      <c r="E331" s="4" t="s">
        <v>68</v>
      </c>
      <c r="F331" s="4">
        <v>-4599.4399999999996</v>
      </c>
      <c r="G331" s="4" t="s">
        <v>4</v>
      </c>
      <c r="H331" s="4"/>
      <c r="I331" s="4"/>
      <c r="J331" s="4"/>
    </row>
    <row r="332" spans="1:10" ht="15.75" customHeight="1" x14ac:dyDescent="0.2">
      <c r="A332" s="5">
        <v>45757</v>
      </c>
      <c r="B332" s="4">
        <v>-20.2</v>
      </c>
      <c r="C332" s="4" t="s">
        <v>5058</v>
      </c>
      <c r="D332" s="4" t="s">
        <v>28</v>
      </c>
      <c r="E332" s="4" t="s">
        <v>3703</v>
      </c>
      <c r="F332" s="4">
        <v>-4598.5600000000004</v>
      </c>
      <c r="G332" s="4" t="s">
        <v>3748</v>
      </c>
      <c r="H332" s="4" t="s">
        <v>3704</v>
      </c>
      <c r="I332" s="4"/>
      <c r="J332" s="4"/>
    </row>
    <row r="333" spans="1:10" ht="15.75" customHeight="1" x14ac:dyDescent="0.2">
      <c r="A333" s="5">
        <v>45757</v>
      </c>
      <c r="B333" s="4">
        <v>-11.08</v>
      </c>
      <c r="C333" s="4" t="s">
        <v>5058</v>
      </c>
      <c r="D333" s="4" t="s">
        <v>28</v>
      </c>
      <c r="E333" s="4" t="s">
        <v>3701</v>
      </c>
      <c r="F333" s="4">
        <v>-4578.3599999999997</v>
      </c>
      <c r="G333" s="4" t="s">
        <v>4264</v>
      </c>
      <c r="H333" s="4" t="s">
        <v>3702</v>
      </c>
      <c r="I333" s="4"/>
      <c r="J333" s="4"/>
    </row>
    <row r="334" spans="1:10" ht="15.75" customHeight="1" x14ac:dyDescent="0.2">
      <c r="A334" s="5">
        <v>45757</v>
      </c>
      <c r="B334" s="4">
        <v>-76.77</v>
      </c>
      <c r="C334" s="4" t="s">
        <v>5058</v>
      </c>
      <c r="D334" s="4" t="s">
        <v>28</v>
      </c>
      <c r="E334" s="4" t="s">
        <v>79</v>
      </c>
      <c r="F334" s="4">
        <v>-4567.28</v>
      </c>
      <c r="G334" s="4" t="s">
        <v>8</v>
      </c>
      <c r="H334" s="4" t="s">
        <v>80</v>
      </c>
      <c r="I334" s="4"/>
      <c r="J334" s="4"/>
    </row>
    <row r="335" spans="1:10" ht="15.75" customHeight="1" x14ac:dyDescent="0.2">
      <c r="A335" s="5">
        <v>45757</v>
      </c>
      <c r="B335" s="4">
        <v>-60.99</v>
      </c>
      <c r="C335" s="4" t="s">
        <v>5058</v>
      </c>
      <c r="D335" s="4" t="s">
        <v>28</v>
      </c>
      <c r="E335" s="4" t="s">
        <v>3701</v>
      </c>
      <c r="F335" s="4">
        <v>-4490.51</v>
      </c>
      <c r="G335" s="4" t="s">
        <v>4264</v>
      </c>
      <c r="H335" s="4" t="s">
        <v>3702</v>
      </c>
      <c r="I335" s="4"/>
      <c r="J335" s="4"/>
    </row>
    <row r="336" spans="1:10" ht="15.75" customHeight="1" x14ac:dyDescent="0.2">
      <c r="A336" s="5">
        <v>45757</v>
      </c>
      <c r="B336" s="4">
        <v>-60</v>
      </c>
      <c r="C336" s="4" t="s">
        <v>5058</v>
      </c>
      <c r="D336" s="4" t="s">
        <v>28</v>
      </c>
      <c r="E336" s="4" t="s">
        <v>73</v>
      </c>
      <c r="F336" s="4">
        <v>-4429.5200000000004</v>
      </c>
      <c r="G336" s="4" t="s">
        <v>4349</v>
      </c>
      <c r="H336" s="4" t="s">
        <v>4350</v>
      </c>
      <c r="I336" s="4"/>
      <c r="J336" s="4"/>
    </row>
    <row r="337" spans="1:10" ht="15.75" customHeight="1" x14ac:dyDescent="0.2">
      <c r="A337" s="5">
        <v>45757</v>
      </c>
      <c r="B337" s="4">
        <v>-155</v>
      </c>
      <c r="C337" s="4" t="s">
        <v>5058</v>
      </c>
      <c r="D337" s="4" t="s">
        <v>28</v>
      </c>
      <c r="E337" s="4" t="s">
        <v>3186</v>
      </c>
      <c r="F337" s="4">
        <v>-4369.5200000000004</v>
      </c>
      <c r="G337" s="4" t="s">
        <v>4247</v>
      </c>
      <c r="H337" s="4" t="s">
        <v>3187</v>
      </c>
      <c r="I337" s="4"/>
      <c r="J337" s="4"/>
    </row>
    <row r="338" spans="1:10" ht="15.75" customHeight="1" x14ac:dyDescent="0.2">
      <c r="A338" s="5">
        <v>45757</v>
      </c>
      <c r="B338" s="4">
        <v>1500</v>
      </c>
      <c r="C338" s="4" t="s">
        <v>5058</v>
      </c>
      <c r="D338" s="4" t="s">
        <v>59</v>
      </c>
      <c r="E338" s="4" t="s">
        <v>60</v>
      </c>
      <c r="F338" s="4">
        <v>-4214.5200000000004</v>
      </c>
      <c r="G338" s="4" t="s">
        <v>39</v>
      </c>
      <c r="H338" s="4"/>
      <c r="I338" s="4"/>
      <c r="J338" s="4"/>
    </row>
    <row r="339" spans="1:10" ht="15.75" customHeight="1" x14ac:dyDescent="0.2">
      <c r="A339" s="5">
        <v>45756</v>
      </c>
      <c r="B339" s="4">
        <v>-1.01</v>
      </c>
      <c r="C339" s="4" t="s">
        <v>5058</v>
      </c>
      <c r="D339" s="4" t="s">
        <v>28</v>
      </c>
      <c r="E339" s="4" t="s">
        <v>3694</v>
      </c>
      <c r="F339" s="4">
        <v>-5714.52</v>
      </c>
      <c r="G339" s="4" t="s">
        <v>5060</v>
      </c>
      <c r="H339" s="4" t="s">
        <v>3695</v>
      </c>
      <c r="I339" s="4"/>
      <c r="J339" s="4"/>
    </row>
    <row r="340" spans="1:10" ht="15.75" customHeight="1" x14ac:dyDescent="0.2">
      <c r="A340" s="5">
        <v>45756</v>
      </c>
      <c r="B340" s="4">
        <v>-46.35</v>
      </c>
      <c r="C340" s="4" t="s">
        <v>5058</v>
      </c>
      <c r="D340" s="4" t="s">
        <v>28</v>
      </c>
      <c r="E340" s="4" t="s">
        <v>79</v>
      </c>
      <c r="F340" s="4">
        <v>-5713.51</v>
      </c>
      <c r="G340" s="4" t="s">
        <v>8</v>
      </c>
      <c r="H340" s="4" t="s">
        <v>80</v>
      </c>
      <c r="I340" s="4"/>
      <c r="J340" s="4"/>
    </row>
    <row r="341" spans="1:10" ht="15.75" customHeight="1" x14ac:dyDescent="0.2">
      <c r="A341" s="5">
        <v>45756</v>
      </c>
      <c r="B341" s="4">
        <v>-29.94</v>
      </c>
      <c r="C341" s="4" t="s">
        <v>5058</v>
      </c>
      <c r="D341" s="4" t="s">
        <v>28</v>
      </c>
      <c r="E341" s="4" t="s">
        <v>1652</v>
      </c>
      <c r="F341" s="4">
        <v>-5667.16</v>
      </c>
      <c r="G341" s="4" t="s">
        <v>12</v>
      </c>
      <c r="H341" s="4" t="s">
        <v>1653</v>
      </c>
      <c r="I341" s="4"/>
      <c r="J341" s="4"/>
    </row>
    <row r="342" spans="1:10" ht="15.75" customHeight="1" x14ac:dyDescent="0.2">
      <c r="A342" s="5">
        <v>45756</v>
      </c>
      <c r="B342" s="4">
        <v>-29.06</v>
      </c>
      <c r="C342" s="4" t="s">
        <v>5058</v>
      </c>
      <c r="D342" s="4" t="s">
        <v>28</v>
      </c>
      <c r="E342" s="4" t="s">
        <v>1798</v>
      </c>
      <c r="F342" s="4">
        <v>-5637.22</v>
      </c>
      <c r="G342" s="4" t="s">
        <v>8</v>
      </c>
      <c r="H342" s="4" t="s">
        <v>1799</v>
      </c>
      <c r="I342" s="4"/>
      <c r="J342" s="4"/>
    </row>
    <row r="343" spans="1:10" ht="15.75" customHeight="1" x14ac:dyDescent="0.2">
      <c r="A343" s="5">
        <v>45756</v>
      </c>
      <c r="B343" s="4">
        <v>-17.239999999999998</v>
      </c>
      <c r="C343" s="4" t="s">
        <v>5058</v>
      </c>
      <c r="D343" s="4" t="s">
        <v>28</v>
      </c>
      <c r="E343" s="4" t="s">
        <v>3694</v>
      </c>
      <c r="F343" s="4">
        <v>-5608.16</v>
      </c>
      <c r="G343" s="4" t="s">
        <v>5060</v>
      </c>
      <c r="H343" s="4" t="s">
        <v>3695</v>
      </c>
      <c r="I343" s="4"/>
      <c r="J343" s="4"/>
    </row>
    <row r="344" spans="1:10" ht="15.75" customHeight="1" x14ac:dyDescent="0.2">
      <c r="A344" s="5">
        <v>45756</v>
      </c>
      <c r="B344" s="4">
        <v>-93.42</v>
      </c>
      <c r="C344" s="4" t="s">
        <v>5058</v>
      </c>
      <c r="D344" s="4" t="s">
        <v>28</v>
      </c>
      <c r="E344" s="4" t="s">
        <v>175</v>
      </c>
      <c r="F344" s="4">
        <v>-5590.92</v>
      </c>
      <c r="G344" s="4" t="s">
        <v>5062</v>
      </c>
      <c r="H344" s="4" t="s">
        <v>2442</v>
      </c>
      <c r="I344" s="4"/>
      <c r="J344" s="4"/>
    </row>
    <row r="345" spans="1:10" ht="15.75" customHeight="1" x14ac:dyDescent="0.2">
      <c r="A345" s="5">
        <v>45756</v>
      </c>
      <c r="B345" s="4">
        <v>500</v>
      </c>
      <c r="C345" s="4" t="s">
        <v>5058</v>
      </c>
      <c r="D345" s="4" t="s">
        <v>59</v>
      </c>
      <c r="E345" s="4" t="s">
        <v>60</v>
      </c>
      <c r="F345" s="4">
        <v>-5497.5</v>
      </c>
      <c r="G345" s="4" t="s">
        <v>39</v>
      </c>
      <c r="H345" s="4"/>
      <c r="I345" s="4"/>
      <c r="J345" s="4"/>
    </row>
    <row r="346" spans="1:10" ht="15.75" customHeight="1" x14ac:dyDescent="0.2">
      <c r="A346" s="5">
        <v>45756</v>
      </c>
      <c r="B346" s="4">
        <v>200</v>
      </c>
      <c r="C346" s="4" t="s">
        <v>5058</v>
      </c>
      <c r="D346" s="4" t="s">
        <v>59</v>
      </c>
      <c r="E346" s="4" t="s">
        <v>60</v>
      </c>
      <c r="F346" s="4">
        <v>-5997.5</v>
      </c>
      <c r="G346" s="4" t="s">
        <v>39</v>
      </c>
      <c r="H346" s="4"/>
      <c r="I346" s="4"/>
      <c r="J346" s="4"/>
    </row>
    <row r="347" spans="1:10" ht="15.75" customHeight="1" x14ac:dyDescent="0.2">
      <c r="A347" s="5">
        <v>45755</v>
      </c>
      <c r="B347" s="4">
        <v>-26.2</v>
      </c>
      <c r="C347" s="4" t="s">
        <v>5058</v>
      </c>
      <c r="D347" s="4" t="s">
        <v>28</v>
      </c>
      <c r="E347" s="4" t="s">
        <v>130</v>
      </c>
      <c r="F347" s="4">
        <v>-6197.5</v>
      </c>
      <c r="G347" s="4" t="s">
        <v>3748</v>
      </c>
      <c r="H347" s="4" t="s">
        <v>131</v>
      </c>
      <c r="I347" s="4"/>
      <c r="J347" s="4"/>
    </row>
    <row r="348" spans="1:10" ht="15.75" customHeight="1" x14ac:dyDescent="0.2">
      <c r="A348" s="5">
        <v>45755</v>
      </c>
      <c r="B348" s="4">
        <v>-22.75</v>
      </c>
      <c r="C348" s="4" t="s">
        <v>5059</v>
      </c>
      <c r="D348" s="4" t="s">
        <v>28</v>
      </c>
      <c r="E348" s="4" t="s">
        <v>728</v>
      </c>
      <c r="F348" s="4">
        <v>-6171.3</v>
      </c>
      <c r="G348" s="4" t="s">
        <v>4319</v>
      </c>
      <c r="H348" s="4" t="s">
        <v>729</v>
      </c>
      <c r="I348" s="4"/>
      <c r="J348" s="4"/>
    </row>
    <row r="349" spans="1:10" ht="15.75" customHeight="1" x14ac:dyDescent="0.2">
      <c r="A349" s="5">
        <v>45755</v>
      </c>
      <c r="B349" s="4">
        <v>-15</v>
      </c>
      <c r="C349" s="4" t="s">
        <v>5059</v>
      </c>
      <c r="D349" s="4" t="s">
        <v>28</v>
      </c>
      <c r="E349" s="4" t="s">
        <v>728</v>
      </c>
      <c r="F349" s="4">
        <v>-6148.55</v>
      </c>
      <c r="G349" s="4" t="s">
        <v>4319</v>
      </c>
      <c r="H349" s="4" t="s">
        <v>729</v>
      </c>
      <c r="I349" s="4"/>
      <c r="J349" s="4"/>
    </row>
    <row r="350" spans="1:10" ht="15.75" customHeight="1" x14ac:dyDescent="0.2">
      <c r="A350" s="5">
        <v>45755</v>
      </c>
      <c r="B350" s="4">
        <v>-13.73</v>
      </c>
      <c r="C350" s="4" t="s">
        <v>5059</v>
      </c>
      <c r="D350" s="4" t="s">
        <v>28</v>
      </c>
      <c r="E350" s="4" t="s">
        <v>728</v>
      </c>
      <c r="F350" s="4">
        <v>-6133.55</v>
      </c>
      <c r="G350" s="4" t="s">
        <v>4319</v>
      </c>
      <c r="H350" s="4" t="s">
        <v>729</v>
      </c>
      <c r="I350" s="4"/>
      <c r="J350" s="4"/>
    </row>
    <row r="351" spans="1:10" ht="15.75" customHeight="1" x14ac:dyDescent="0.2">
      <c r="A351" s="5">
        <v>45755</v>
      </c>
      <c r="B351" s="4">
        <v>-95.16</v>
      </c>
      <c r="C351" s="4" t="s">
        <v>5058</v>
      </c>
      <c r="D351" s="4" t="s">
        <v>28</v>
      </c>
      <c r="E351" s="4" t="s">
        <v>79</v>
      </c>
      <c r="F351" s="4">
        <v>-6119.82</v>
      </c>
      <c r="G351" s="4" t="s">
        <v>8</v>
      </c>
      <c r="H351" s="4" t="s">
        <v>80</v>
      </c>
      <c r="I351" s="4"/>
      <c r="J351" s="4"/>
    </row>
    <row r="352" spans="1:10" ht="15.75" customHeight="1" x14ac:dyDescent="0.2">
      <c r="A352" s="5">
        <v>45755</v>
      </c>
      <c r="B352" s="4">
        <v>-239.28</v>
      </c>
      <c r="C352" s="4" t="s">
        <v>5058</v>
      </c>
      <c r="D352" s="4" t="s">
        <v>28</v>
      </c>
      <c r="E352" s="4" t="s">
        <v>3689</v>
      </c>
      <c r="F352" s="4">
        <v>-6024.66</v>
      </c>
      <c r="G352" s="4" t="s">
        <v>3748</v>
      </c>
      <c r="H352" s="4" t="s">
        <v>3690</v>
      </c>
      <c r="I352" s="4"/>
      <c r="J352" s="4"/>
    </row>
    <row r="353" spans="1:10" ht="15.75" customHeight="1" x14ac:dyDescent="0.2">
      <c r="A353" s="5">
        <v>45755</v>
      </c>
      <c r="B353" s="4">
        <v>85</v>
      </c>
      <c r="C353" s="4" t="s">
        <v>5058</v>
      </c>
      <c r="D353" s="4" t="s">
        <v>59</v>
      </c>
      <c r="E353" s="4" t="s">
        <v>60</v>
      </c>
      <c r="F353" s="4">
        <v>-5785.38</v>
      </c>
      <c r="G353" s="4" t="s">
        <v>39</v>
      </c>
      <c r="H353" s="4"/>
      <c r="I353" s="4"/>
      <c r="J353" s="4"/>
    </row>
    <row r="354" spans="1:10" ht="15.75" customHeight="1" x14ac:dyDescent="0.2">
      <c r="A354" s="5">
        <v>45755</v>
      </c>
      <c r="B354" s="4">
        <v>50</v>
      </c>
      <c r="C354" s="4" t="s">
        <v>5058</v>
      </c>
      <c r="D354" s="4" t="s">
        <v>59</v>
      </c>
      <c r="E354" s="4" t="s">
        <v>60</v>
      </c>
      <c r="F354" s="4">
        <v>-5870.38</v>
      </c>
      <c r="G354" s="4" t="s">
        <v>39</v>
      </c>
      <c r="H354" s="4"/>
      <c r="I354" s="4"/>
      <c r="J354" s="4"/>
    </row>
    <row r="355" spans="1:10" ht="15.75" customHeight="1" x14ac:dyDescent="0.2">
      <c r="A355" s="5">
        <v>45754</v>
      </c>
      <c r="B355" s="4">
        <v>-6.8</v>
      </c>
      <c r="C355" s="4" t="s">
        <v>5058</v>
      </c>
      <c r="D355" s="4" t="s">
        <v>28</v>
      </c>
      <c r="E355" s="4" t="s">
        <v>2322</v>
      </c>
      <c r="F355" s="4">
        <v>-5920.38</v>
      </c>
      <c r="G355" s="4" t="s">
        <v>5060</v>
      </c>
      <c r="H355" s="4" t="s">
        <v>2323</v>
      </c>
      <c r="I355" s="4"/>
      <c r="J355" s="4"/>
    </row>
    <row r="356" spans="1:10" ht="15.75" customHeight="1" x14ac:dyDescent="0.2">
      <c r="A356" s="5">
        <v>45754</v>
      </c>
      <c r="B356" s="4">
        <v>-5</v>
      </c>
      <c r="C356" s="4" t="s">
        <v>5058</v>
      </c>
      <c r="D356" s="4" t="s">
        <v>28</v>
      </c>
      <c r="E356" s="4" t="s">
        <v>1758</v>
      </c>
      <c r="F356" s="4">
        <v>-5913.58</v>
      </c>
      <c r="G356" s="4" t="s">
        <v>615</v>
      </c>
      <c r="H356" s="4" t="s">
        <v>1760</v>
      </c>
      <c r="I356" s="4"/>
      <c r="J356" s="4"/>
    </row>
    <row r="357" spans="1:10" ht="15.75" customHeight="1" x14ac:dyDescent="0.2">
      <c r="A357" s="5">
        <v>45754</v>
      </c>
      <c r="B357" s="4">
        <v>-49.29</v>
      </c>
      <c r="C357" s="4" t="s">
        <v>5058</v>
      </c>
      <c r="D357" s="4" t="s">
        <v>28</v>
      </c>
      <c r="E357" s="4" t="s">
        <v>3680</v>
      </c>
      <c r="F357" s="4">
        <v>-5908.58</v>
      </c>
      <c r="G357" s="4" t="s">
        <v>3746</v>
      </c>
      <c r="H357" s="4"/>
      <c r="I357" s="4"/>
      <c r="J357" s="4"/>
    </row>
    <row r="358" spans="1:10" ht="15.75" customHeight="1" x14ac:dyDescent="0.2">
      <c r="A358" s="5">
        <v>45754</v>
      </c>
      <c r="B358" s="4">
        <v>-1.73</v>
      </c>
      <c r="C358" s="4" t="s">
        <v>5058</v>
      </c>
      <c r="D358" s="4" t="s">
        <v>67</v>
      </c>
      <c r="E358" s="4" t="s">
        <v>68</v>
      </c>
      <c r="F358" s="4">
        <v>-5859.29</v>
      </c>
      <c r="G358" s="4" t="s">
        <v>4</v>
      </c>
      <c r="H358" s="4"/>
      <c r="I358" s="4"/>
      <c r="J358" s="4"/>
    </row>
    <row r="359" spans="1:10" ht="15.75" customHeight="1" x14ac:dyDescent="0.2">
      <c r="A359" s="5">
        <v>45754</v>
      </c>
      <c r="B359" s="4">
        <v>-44.15</v>
      </c>
      <c r="C359" s="4" t="s">
        <v>5058</v>
      </c>
      <c r="D359" s="4" t="s">
        <v>28</v>
      </c>
      <c r="E359" s="4" t="s">
        <v>79</v>
      </c>
      <c r="F359" s="4">
        <v>-5857.56</v>
      </c>
      <c r="G359" s="4" t="s">
        <v>8</v>
      </c>
      <c r="H359" s="4" t="s">
        <v>80</v>
      </c>
      <c r="I359" s="4"/>
      <c r="J359" s="4"/>
    </row>
    <row r="360" spans="1:10" ht="15.75" customHeight="1" x14ac:dyDescent="0.2">
      <c r="A360" s="5">
        <v>45754</v>
      </c>
      <c r="B360" s="4">
        <v>-40.520000000000003</v>
      </c>
      <c r="C360" s="4" t="s">
        <v>5058</v>
      </c>
      <c r="D360" s="4" t="s">
        <v>28</v>
      </c>
      <c r="E360" s="4" t="s">
        <v>2884</v>
      </c>
      <c r="F360" s="4">
        <v>-5813.41</v>
      </c>
      <c r="G360" s="4" t="s">
        <v>308</v>
      </c>
      <c r="H360" s="4" t="s">
        <v>2885</v>
      </c>
      <c r="I360" s="4"/>
      <c r="J360" s="4"/>
    </row>
    <row r="361" spans="1:10" ht="15.75" customHeight="1" x14ac:dyDescent="0.2">
      <c r="A361" s="5">
        <v>45754</v>
      </c>
      <c r="B361" s="4">
        <v>-31.47</v>
      </c>
      <c r="C361" s="4" t="s">
        <v>5058</v>
      </c>
      <c r="D361" s="4" t="s">
        <v>28</v>
      </c>
      <c r="E361" s="4" t="s">
        <v>201</v>
      </c>
      <c r="F361" s="4">
        <v>-5772.89</v>
      </c>
      <c r="G361" s="4" t="s">
        <v>4319</v>
      </c>
      <c r="H361" s="4" t="s">
        <v>202</v>
      </c>
      <c r="I361" s="4"/>
      <c r="J361" s="4"/>
    </row>
    <row r="362" spans="1:10" ht="15.75" customHeight="1" x14ac:dyDescent="0.2">
      <c r="A362" s="5">
        <v>45754</v>
      </c>
      <c r="B362" s="4">
        <v>-30.75</v>
      </c>
      <c r="C362" s="4" t="s">
        <v>5058</v>
      </c>
      <c r="D362" s="4" t="s">
        <v>28</v>
      </c>
      <c r="E362" s="4" t="s">
        <v>201</v>
      </c>
      <c r="F362" s="4">
        <v>-5741.42</v>
      </c>
      <c r="G362" s="4" t="s">
        <v>4319</v>
      </c>
      <c r="H362" s="4" t="s">
        <v>202</v>
      </c>
      <c r="I362" s="4"/>
      <c r="J362" s="4"/>
    </row>
    <row r="363" spans="1:10" ht="15.75" customHeight="1" x14ac:dyDescent="0.2">
      <c r="A363" s="5">
        <v>45754</v>
      </c>
      <c r="B363" s="4">
        <v>-28.74</v>
      </c>
      <c r="C363" s="4" t="s">
        <v>5058</v>
      </c>
      <c r="D363" s="4" t="s">
        <v>28</v>
      </c>
      <c r="E363" s="4" t="s">
        <v>3654</v>
      </c>
      <c r="F363" s="4">
        <v>-5710.67</v>
      </c>
      <c r="G363" s="4" t="s">
        <v>8</v>
      </c>
      <c r="H363" s="4" t="s">
        <v>112</v>
      </c>
      <c r="I363" s="4"/>
      <c r="J363" s="4"/>
    </row>
    <row r="364" spans="1:10" ht="15.75" customHeight="1" x14ac:dyDescent="0.2">
      <c r="A364" s="5">
        <v>45754</v>
      </c>
      <c r="B364" s="4">
        <v>-27.5</v>
      </c>
      <c r="C364" s="4" t="s">
        <v>5059</v>
      </c>
      <c r="D364" s="4" t="s">
        <v>28</v>
      </c>
      <c r="E364" s="4" t="s">
        <v>728</v>
      </c>
      <c r="F364" s="4">
        <v>-5681.93</v>
      </c>
      <c r="G364" s="4" t="s">
        <v>4319</v>
      </c>
      <c r="H364" s="4" t="s">
        <v>729</v>
      </c>
      <c r="I364" s="4"/>
      <c r="J364" s="4"/>
    </row>
    <row r="365" spans="1:10" ht="15.75" customHeight="1" x14ac:dyDescent="0.2">
      <c r="A365" s="5">
        <v>45754</v>
      </c>
      <c r="B365" s="4">
        <v>-24.56</v>
      </c>
      <c r="C365" s="4" t="s">
        <v>5059</v>
      </c>
      <c r="D365" s="4" t="s">
        <v>28</v>
      </c>
      <c r="E365" s="4" t="s">
        <v>728</v>
      </c>
      <c r="F365" s="4">
        <v>-5654.43</v>
      </c>
      <c r="G365" s="4" t="s">
        <v>4319</v>
      </c>
      <c r="H365" s="4" t="s">
        <v>729</v>
      </c>
      <c r="I365" s="4"/>
      <c r="J365" s="4"/>
    </row>
    <row r="366" spans="1:10" ht="15.75" customHeight="1" x14ac:dyDescent="0.2">
      <c r="A366" s="5">
        <v>45754</v>
      </c>
      <c r="B366" s="4">
        <v>-23.44</v>
      </c>
      <c r="C366" s="4" t="s">
        <v>5058</v>
      </c>
      <c r="D366" s="4" t="s">
        <v>28</v>
      </c>
      <c r="E366" s="4" t="s">
        <v>3669</v>
      </c>
      <c r="F366" s="4">
        <v>-5629.87</v>
      </c>
      <c r="G366" s="4" t="s">
        <v>4319</v>
      </c>
      <c r="H366" s="4" t="s">
        <v>196</v>
      </c>
      <c r="I366" s="4"/>
      <c r="J366" s="4"/>
    </row>
    <row r="367" spans="1:10" ht="15.75" customHeight="1" x14ac:dyDescent="0.2">
      <c r="A367" s="5">
        <v>45754</v>
      </c>
      <c r="B367" s="4">
        <v>-19.989999999999998</v>
      </c>
      <c r="C367" s="4" t="s">
        <v>5058</v>
      </c>
      <c r="D367" s="4" t="s">
        <v>28</v>
      </c>
      <c r="E367" s="4" t="s">
        <v>728</v>
      </c>
      <c r="F367" s="4">
        <v>-5606.43</v>
      </c>
      <c r="G367" s="4" t="s">
        <v>4319</v>
      </c>
      <c r="H367" s="4" t="s">
        <v>729</v>
      </c>
      <c r="I367" s="4"/>
      <c r="J367" s="4"/>
    </row>
    <row r="368" spans="1:10" ht="15.75" customHeight="1" x14ac:dyDescent="0.2">
      <c r="A368" s="5">
        <v>45754</v>
      </c>
      <c r="B368" s="4">
        <v>-19.7</v>
      </c>
      <c r="C368" s="4" t="s">
        <v>5058</v>
      </c>
      <c r="D368" s="4" t="s">
        <v>28</v>
      </c>
      <c r="E368" s="4" t="s">
        <v>79</v>
      </c>
      <c r="F368" s="4">
        <v>-5586.44</v>
      </c>
      <c r="G368" s="4" t="s">
        <v>8</v>
      </c>
      <c r="H368" s="4" t="s">
        <v>80</v>
      </c>
      <c r="I368" s="4"/>
      <c r="J368" s="4"/>
    </row>
    <row r="369" spans="1:10" ht="15.75" customHeight="1" x14ac:dyDescent="0.2">
      <c r="A369" s="5">
        <v>45754</v>
      </c>
      <c r="B369" s="4">
        <v>-18.25</v>
      </c>
      <c r="C369" s="4" t="s">
        <v>5059</v>
      </c>
      <c r="D369" s="4" t="s">
        <v>28</v>
      </c>
      <c r="E369" s="4" t="s">
        <v>728</v>
      </c>
      <c r="F369" s="4">
        <v>-5566.74</v>
      </c>
      <c r="G369" s="4" t="s">
        <v>4319</v>
      </c>
      <c r="H369" s="4" t="s">
        <v>729</v>
      </c>
      <c r="I369" s="4"/>
      <c r="J369" s="4"/>
    </row>
    <row r="370" spans="1:10" ht="15.75" customHeight="1" x14ac:dyDescent="0.2">
      <c r="A370" s="5">
        <v>45754</v>
      </c>
      <c r="B370" s="4">
        <v>-18</v>
      </c>
      <c r="C370" s="4" t="s">
        <v>5058</v>
      </c>
      <c r="D370" s="4" t="s">
        <v>28</v>
      </c>
      <c r="E370" s="4" t="s">
        <v>3678</v>
      </c>
      <c r="F370" s="4">
        <v>-5548.49</v>
      </c>
      <c r="G370" s="4" t="s">
        <v>17</v>
      </c>
      <c r="H370" s="4" t="s">
        <v>3679</v>
      </c>
      <c r="I370" s="4"/>
      <c r="J370" s="4"/>
    </row>
    <row r="371" spans="1:10" ht="15.75" customHeight="1" x14ac:dyDescent="0.2">
      <c r="A371" s="5">
        <v>45754</v>
      </c>
      <c r="B371" s="4">
        <v>-17.5</v>
      </c>
      <c r="C371" s="4" t="s">
        <v>5058</v>
      </c>
      <c r="D371" s="4" t="s">
        <v>28</v>
      </c>
      <c r="E371" s="4" t="s">
        <v>2612</v>
      </c>
      <c r="F371" s="4">
        <v>-5530.49</v>
      </c>
      <c r="G371" s="4" t="s">
        <v>3748</v>
      </c>
      <c r="H371" s="4" t="s">
        <v>2613</v>
      </c>
      <c r="I371" s="4"/>
      <c r="J371" s="4"/>
    </row>
    <row r="372" spans="1:10" ht="15.75" customHeight="1" x14ac:dyDescent="0.2">
      <c r="A372" s="5">
        <v>45754</v>
      </c>
      <c r="B372" s="4">
        <v>-17.5</v>
      </c>
      <c r="C372" s="4" t="s">
        <v>5058</v>
      </c>
      <c r="D372" s="4" t="s">
        <v>28</v>
      </c>
      <c r="E372" s="4" t="s">
        <v>105</v>
      </c>
      <c r="F372" s="4">
        <v>-5512.99</v>
      </c>
      <c r="G372" s="4" t="s">
        <v>8</v>
      </c>
      <c r="H372" s="4" t="s">
        <v>106</v>
      </c>
      <c r="I372" s="4"/>
      <c r="J372" s="4"/>
    </row>
    <row r="373" spans="1:10" ht="15.75" customHeight="1" x14ac:dyDescent="0.2">
      <c r="A373" s="5">
        <v>45754</v>
      </c>
      <c r="B373" s="4">
        <v>-15.58</v>
      </c>
      <c r="C373" s="4" t="s">
        <v>5058</v>
      </c>
      <c r="D373" s="4" t="s">
        <v>28</v>
      </c>
      <c r="E373" s="4" t="s">
        <v>2603</v>
      </c>
      <c r="F373" s="4">
        <v>-5495.49</v>
      </c>
      <c r="G373" s="4" t="s">
        <v>5034</v>
      </c>
      <c r="H373" s="4" t="s">
        <v>2604</v>
      </c>
      <c r="I373" s="4"/>
      <c r="J373" s="4"/>
    </row>
    <row r="374" spans="1:10" ht="15.75" customHeight="1" x14ac:dyDescent="0.2">
      <c r="A374" s="5">
        <v>45754</v>
      </c>
      <c r="B374" s="4">
        <v>-12.23</v>
      </c>
      <c r="C374" s="4" t="s">
        <v>5058</v>
      </c>
      <c r="D374" s="4" t="s">
        <v>28</v>
      </c>
      <c r="E374" s="4" t="s">
        <v>1391</v>
      </c>
      <c r="F374" s="4">
        <v>-5479.91</v>
      </c>
      <c r="G374" s="4" t="s">
        <v>3748</v>
      </c>
      <c r="H374" s="4" t="s">
        <v>1392</v>
      </c>
      <c r="I374" s="4"/>
      <c r="J374" s="4"/>
    </row>
    <row r="375" spans="1:10" ht="15.75" customHeight="1" x14ac:dyDescent="0.2">
      <c r="A375" s="5">
        <v>45754</v>
      </c>
      <c r="B375" s="4">
        <v>-11.16</v>
      </c>
      <c r="C375" s="4" t="s">
        <v>5058</v>
      </c>
      <c r="D375" s="4" t="s">
        <v>28</v>
      </c>
      <c r="E375" s="4" t="s">
        <v>2450</v>
      </c>
      <c r="F375" s="4">
        <v>-5467.68</v>
      </c>
      <c r="G375" s="4" t="s">
        <v>5034</v>
      </c>
      <c r="H375" s="4" t="s">
        <v>2451</v>
      </c>
      <c r="I375" s="4"/>
      <c r="J375" s="4"/>
    </row>
    <row r="376" spans="1:10" ht="15.75" customHeight="1" x14ac:dyDescent="0.2">
      <c r="A376" s="5">
        <v>45754</v>
      </c>
      <c r="B376" s="4">
        <v>-149.26</v>
      </c>
      <c r="C376" s="4" t="s">
        <v>5058</v>
      </c>
      <c r="D376" s="4" t="s">
        <v>28</v>
      </c>
      <c r="E376" s="4" t="s">
        <v>56</v>
      </c>
      <c r="F376" s="4">
        <v>-5456.52</v>
      </c>
      <c r="G376" s="4" t="s">
        <v>4295</v>
      </c>
      <c r="H376" s="4" t="s">
        <v>57</v>
      </c>
      <c r="I376" s="4"/>
      <c r="J376" s="4"/>
    </row>
    <row r="377" spans="1:10" ht="15.75" customHeight="1" x14ac:dyDescent="0.2">
      <c r="A377" s="5">
        <v>45754</v>
      </c>
      <c r="B377" s="4">
        <v>200</v>
      </c>
      <c r="C377" s="4" t="s">
        <v>5058</v>
      </c>
      <c r="D377" s="4" t="s">
        <v>59</v>
      </c>
      <c r="E377" s="4" t="s">
        <v>60</v>
      </c>
      <c r="F377" s="4">
        <v>-5307.26</v>
      </c>
      <c r="G377" s="4" t="s">
        <v>39</v>
      </c>
      <c r="H377" s="4"/>
      <c r="I377" s="4"/>
      <c r="J377" s="4"/>
    </row>
    <row r="378" spans="1:10" ht="15.75" customHeight="1" x14ac:dyDescent="0.2">
      <c r="A378" s="5">
        <v>45754</v>
      </c>
      <c r="B378" s="4">
        <v>100</v>
      </c>
      <c r="C378" s="4" t="s">
        <v>5058</v>
      </c>
      <c r="D378" s="4" t="s">
        <v>59</v>
      </c>
      <c r="E378" s="4" t="s">
        <v>60</v>
      </c>
      <c r="F378" s="4">
        <v>-5507.26</v>
      </c>
      <c r="G378" s="4" t="s">
        <v>39</v>
      </c>
      <c r="H378" s="4"/>
      <c r="I378" s="4"/>
      <c r="J378" s="4"/>
    </row>
    <row r="379" spans="1:10" ht="15.75" customHeight="1" x14ac:dyDescent="0.2">
      <c r="A379" s="5">
        <v>45754</v>
      </c>
      <c r="B379" s="4">
        <v>100</v>
      </c>
      <c r="C379" s="4" t="s">
        <v>5058</v>
      </c>
      <c r="D379" s="4" t="s">
        <v>59</v>
      </c>
      <c r="E379" s="4" t="s">
        <v>60</v>
      </c>
      <c r="F379" s="4">
        <v>-5607.26</v>
      </c>
      <c r="G379" s="4" t="s">
        <v>39</v>
      </c>
      <c r="H379" s="4"/>
      <c r="I379" s="4"/>
      <c r="J379" s="4"/>
    </row>
    <row r="380" spans="1:10" ht="15.75" customHeight="1" x14ac:dyDescent="0.2">
      <c r="A380" s="5">
        <v>45754</v>
      </c>
      <c r="B380" s="4">
        <v>100</v>
      </c>
      <c r="C380" s="4" t="s">
        <v>5058</v>
      </c>
      <c r="D380" s="4" t="s">
        <v>59</v>
      </c>
      <c r="E380" s="4" t="s">
        <v>60</v>
      </c>
      <c r="F380" s="4">
        <v>-5707.26</v>
      </c>
      <c r="G380" s="4" t="s">
        <v>39</v>
      </c>
      <c r="H380" s="4"/>
      <c r="I380" s="4"/>
      <c r="J380" s="4"/>
    </row>
    <row r="381" spans="1:10" ht="15.75" customHeight="1" x14ac:dyDescent="0.2">
      <c r="A381" s="5">
        <v>45754</v>
      </c>
      <c r="B381" s="4">
        <v>100</v>
      </c>
      <c r="C381" s="4" t="s">
        <v>5058</v>
      </c>
      <c r="D381" s="4" t="s">
        <v>59</v>
      </c>
      <c r="E381" s="4" t="s">
        <v>60</v>
      </c>
      <c r="F381" s="4">
        <v>-5807.26</v>
      </c>
      <c r="G381" s="4" t="s">
        <v>39</v>
      </c>
      <c r="H381" s="4"/>
      <c r="I381" s="4"/>
      <c r="J381" s="4"/>
    </row>
    <row r="382" spans="1:10" ht="15.75" customHeight="1" x14ac:dyDescent="0.2">
      <c r="A382" s="5">
        <v>45754</v>
      </c>
      <c r="B382" s="4">
        <v>50</v>
      </c>
      <c r="C382" s="4" t="s">
        <v>5058</v>
      </c>
      <c r="D382" s="4" t="s">
        <v>59</v>
      </c>
      <c r="E382" s="4" t="s">
        <v>60</v>
      </c>
      <c r="F382" s="4">
        <v>-5907.26</v>
      </c>
      <c r="G382" s="4" t="s">
        <v>39</v>
      </c>
      <c r="H382" s="4"/>
      <c r="I382" s="4"/>
      <c r="J382" s="4"/>
    </row>
    <row r="383" spans="1:10" ht="15.75" customHeight="1" x14ac:dyDescent="0.2">
      <c r="A383" s="5">
        <v>45754</v>
      </c>
      <c r="B383" s="4">
        <v>50</v>
      </c>
      <c r="C383" s="4" t="s">
        <v>5058</v>
      </c>
      <c r="D383" s="4" t="s">
        <v>59</v>
      </c>
      <c r="E383" s="4" t="s">
        <v>60</v>
      </c>
      <c r="F383" s="4">
        <v>-5957.26</v>
      </c>
      <c r="G383" s="4" t="s">
        <v>39</v>
      </c>
      <c r="H383" s="4"/>
      <c r="I383" s="4"/>
      <c r="J383" s="4"/>
    </row>
    <row r="384" spans="1:10" ht="15.75" customHeight="1" x14ac:dyDescent="0.2">
      <c r="A384" s="5">
        <v>45751</v>
      </c>
      <c r="B384" s="4">
        <v>-35</v>
      </c>
      <c r="C384" s="4" t="s">
        <v>5058</v>
      </c>
      <c r="D384" s="4" t="s">
        <v>28</v>
      </c>
      <c r="E384" s="4" t="s">
        <v>79</v>
      </c>
      <c r="F384" s="4">
        <v>-6007.26</v>
      </c>
      <c r="G384" s="4" t="s">
        <v>8</v>
      </c>
      <c r="H384" s="4" t="s">
        <v>80</v>
      </c>
      <c r="I384" s="4"/>
      <c r="J384" s="4"/>
    </row>
    <row r="385" spans="1:10" ht="15.75" customHeight="1" x14ac:dyDescent="0.2">
      <c r="A385" s="5">
        <v>45751</v>
      </c>
      <c r="B385" s="4">
        <v>-27.3</v>
      </c>
      <c r="C385" s="4" t="s">
        <v>5059</v>
      </c>
      <c r="D385" s="4" t="s">
        <v>28</v>
      </c>
      <c r="E385" s="4" t="s">
        <v>728</v>
      </c>
      <c r="F385" s="4">
        <v>-5972.26</v>
      </c>
      <c r="G385" s="4" t="s">
        <v>4319</v>
      </c>
      <c r="H385" s="4" t="s">
        <v>729</v>
      </c>
      <c r="I385" s="4"/>
      <c r="J385" s="4"/>
    </row>
    <row r="386" spans="1:10" ht="15.75" customHeight="1" x14ac:dyDescent="0.2">
      <c r="A386" s="5">
        <v>45751</v>
      </c>
      <c r="B386" s="4">
        <v>-21.27</v>
      </c>
      <c r="C386" s="4" t="s">
        <v>5058</v>
      </c>
      <c r="D386" s="4" t="s">
        <v>28</v>
      </c>
      <c r="E386" s="4" t="s">
        <v>1798</v>
      </c>
      <c r="F386" s="4">
        <v>-5944.96</v>
      </c>
      <c r="G386" s="4" t="s">
        <v>8</v>
      </c>
      <c r="H386" s="4" t="s">
        <v>1799</v>
      </c>
      <c r="I386" s="4"/>
      <c r="J386" s="4"/>
    </row>
    <row r="387" spans="1:10" ht="15.75" customHeight="1" x14ac:dyDescent="0.2">
      <c r="A387" s="5">
        <v>45751</v>
      </c>
      <c r="B387" s="4">
        <v>-13.81</v>
      </c>
      <c r="C387" s="4" t="s">
        <v>5058</v>
      </c>
      <c r="D387" s="4" t="s">
        <v>28</v>
      </c>
      <c r="E387" s="4" t="s">
        <v>79</v>
      </c>
      <c r="F387" s="4">
        <v>-5923.69</v>
      </c>
      <c r="G387" s="4" t="s">
        <v>8</v>
      </c>
      <c r="H387" s="4" t="s">
        <v>80</v>
      </c>
      <c r="I387" s="4"/>
      <c r="J387" s="4"/>
    </row>
    <row r="388" spans="1:10" ht="15.75" customHeight="1" x14ac:dyDescent="0.2">
      <c r="A388" s="5">
        <v>45751</v>
      </c>
      <c r="B388" s="4">
        <v>-10.58</v>
      </c>
      <c r="C388" s="4" t="s">
        <v>5058</v>
      </c>
      <c r="D388" s="4" t="s">
        <v>28</v>
      </c>
      <c r="E388" s="4" t="s">
        <v>3453</v>
      </c>
      <c r="F388" s="4">
        <v>-5909.88</v>
      </c>
      <c r="G388" s="4" t="s">
        <v>4319</v>
      </c>
      <c r="H388" s="4" t="s">
        <v>3454</v>
      </c>
      <c r="I388" s="4"/>
      <c r="J388" s="4"/>
    </row>
    <row r="389" spans="1:10" ht="15.75" customHeight="1" x14ac:dyDescent="0.2">
      <c r="A389" s="5">
        <v>45751</v>
      </c>
      <c r="B389" s="4">
        <v>-0.37</v>
      </c>
      <c r="C389" s="4" t="s">
        <v>5058</v>
      </c>
      <c r="D389" s="4" t="s">
        <v>67</v>
      </c>
      <c r="E389" s="4" t="s">
        <v>68</v>
      </c>
      <c r="F389" s="4">
        <v>-5899.3</v>
      </c>
      <c r="G389" s="4" t="s">
        <v>4</v>
      </c>
      <c r="H389" s="4"/>
      <c r="I389" s="4"/>
      <c r="J389" s="4"/>
    </row>
    <row r="390" spans="1:10" ht="15.75" customHeight="1" x14ac:dyDescent="0.2">
      <c r="A390" s="5">
        <v>45751</v>
      </c>
      <c r="B390" s="4">
        <v>-255.5</v>
      </c>
      <c r="C390" s="4" t="s">
        <v>5058</v>
      </c>
      <c r="D390" s="4" t="s">
        <v>28</v>
      </c>
      <c r="E390" s="4" t="s">
        <v>3052</v>
      </c>
      <c r="F390" s="4">
        <v>-5898.93</v>
      </c>
      <c r="G390" s="4" t="s">
        <v>4319</v>
      </c>
      <c r="H390" s="4" t="s">
        <v>196</v>
      </c>
      <c r="I390" s="4"/>
      <c r="J390" s="4"/>
    </row>
    <row r="391" spans="1:10" ht="15.75" customHeight="1" x14ac:dyDescent="0.2">
      <c r="A391" s="5">
        <v>45751</v>
      </c>
      <c r="B391" s="4">
        <v>300</v>
      </c>
      <c r="C391" s="4" t="s">
        <v>5058</v>
      </c>
      <c r="D391" s="4" t="s">
        <v>59</v>
      </c>
      <c r="E391" s="4" t="s">
        <v>60</v>
      </c>
      <c r="F391" s="4">
        <v>-5643.43</v>
      </c>
      <c r="G391" s="4" t="s">
        <v>39</v>
      </c>
      <c r="H391" s="4"/>
      <c r="I391" s="4"/>
      <c r="J391" s="4"/>
    </row>
    <row r="392" spans="1:10" ht="15.75" customHeight="1" x14ac:dyDescent="0.2">
      <c r="A392" s="5">
        <v>45750</v>
      </c>
      <c r="B392" s="4">
        <v>-7</v>
      </c>
      <c r="C392" s="4" t="s">
        <v>5058</v>
      </c>
      <c r="D392" s="4" t="s">
        <v>28</v>
      </c>
      <c r="E392" s="4" t="s">
        <v>833</v>
      </c>
      <c r="F392" s="4">
        <v>-5943.43</v>
      </c>
      <c r="G392" s="4" t="s">
        <v>3748</v>
      </c>
      <c r="H392" s="4" t="s">
        <v>834</v>
      </c>
      <c r="I392" s="4"/>
      <c r="J392" s="4"/>
    </row>
    <row r="393" spans="1:10" ht="15.75" customHeight="1" x14ac:dyDescent="0.2">
      <c r="A393" s="5">
        <v>45750</v>
      </c>
      <c r="B393" s="4">
        <v>-6.6</v>
      </c>
      <c r="C393" s="4" t="s">
        <v>5058</v>
      </c>
      <c r="D393" s="4" t="s">
        <v>28</v>
      </c>
      <c r="E393" s="4" t="s">
        <v>1327</v>
      </c>
      <c r="F393" s="4">
        <v>-5936.43</v>
      </c>
      <c r="G393" s="4" t="s">
        <v>5060</v>
      </c>
      <c r="H393" s="4" t="s">
        <v>1328</v>
      </c>
      <c r="I393" s="4"/>
      <c r="J393" s="4"/>
    </row>
    <row r="394" spans="1:10" ht="15.75" customHeight="1" x14ac:dyDescent="0.2">
      <c r="A394" s="5">
        <v>45750</v>
      </c>
      <c r="B394" s="4">
        <v>-33.26</v>
      </c>
      <c r="C394" s="4" t="s">
        <v>5058</v>
      </c>
      <c r="D394" s="4" t="s">
        <v>28</v>
      </c>
      <c r="E394" s="4" t="s">
        <v>602</v>
      </c>
      <c r="F394" s="4">
        <v>-5929.83</v>
      </c>
      <c r="G394" s="4" t="s">
        <v>17</v>
      </c>
      <c r="H394" s="4" t="s">
        <v>4248</v>
      </c>
      <c r="I394" s="4"/>
      <c r="J394" s="4"/>
    </row>
    <row r="395" spans="1:10" ht="15.75" customHeight="1" x14ac:dyDescent="0.2">
      <c r="A395" s="5">
        <v>45750</v>
      </c>
      <c r="B395" s="4">
        <v>-29.25</v>
      </c>
      <c r="C395" s="4" t="s">
        <v>5058</v>
      </c>
      <c r="D395" s="4" t="s">
        <v>28</v>
      </c>
      <c r="E395" s="4" t="s">
        <v>130</v>
      </c>
      <c r="F395" s="4">
        <v>-5896.57</v>
      </c>
      <c r="G395" s="4" t="s">
        <v>3748</v>
      </c>
      <c r="H395" s="4" t="s">
        <v>131</v>
      </c>
      <c r="I395" s="4"/>
      <c r="J395" s="4"/>
    </row>
    <row r="396" spans="1:10" ht="15.75" customHeight="1" x14ac:dyDescent="0.2">
      <c r="A396" s="5">
        <v>45750</v>
      </c>
      <c r="B396" s="4">
        <v>-19.5</v>
      </c>
      <c r="C396" s="4" t="s">
        <v>5058</v>
      </c>
      <c r="D396" s="4" t="s">
        <v>28</v>
      </c>
      <c r="E396" s="4" t="s">
        <v>3667</v>
      </c>
      <c r="F396" s="4">
        <v>-5867.32</v>
      </c>
      <c r="G396" s="4" t="s">
        <v>5060</v>
      </c>
      <c r="H396" s="4" t="s">
        <v>3668</v>
      </c>
      <c r="I396" s="4"/>
      <c r="J396" s="4"/>
    </row>
    <row r="397" spans="1:10" ht="15.75" customHeight="1" x14ac:dyDescent="0.2">
      <c r="A397" s="5">
        <v>45750</v>
      </c>
      <c r="B397" s="4">
        <v>-18.34</v>
      </c>
      <c r="C397" s="4" t="s">
        <v>5058</v>
      </c>
      <c r="D397" s="4" t="s">
        <v>28</v>
      </c>
      <c r="E397" s="4" t="s">
        <v>3669</v>
      </c>
      <c r="F397" s="4">
        <v>-5847.82</v>
      </c>
      <c r="G397" s="4" t="s">
        <v>4319</v>
      </c>
      <c r="H397" s="4" t="s">
        <v>196</v>
      </c>
      <c r="I397" s="4"/>
      <c r="J397" s="4"/>
    </row>
    <row r="398" spans="1:10" ht="15.75" customHeight="1" x14ac:dyDescent="0.2">
      <c r="A398" s="5">
        <v>45750</v>
      </c>
      <c r="B398" s="4">
        <v>-17.25</v>
      </c>
      <c r="C398" s="4" t="s">
        <v>5058</v>
      </c>
      <c r="D398" s="4" t="s">
        <v>28</v>
      </c>
      <c r="E398" s="4" t="s">
        <v>2450</v>
      </c>
      <c r="F398" s="4">
        <v>-5829.48</v>
      </c>
      <c r="G398" s="4" t="s">
        <v>5034</v>
      </c>
      <c r="H398" s="4" t="s">
        <v>2451</v>
      </c>
      <c r="I398" s="4"/>
      <c r="J398" s="4"/>
    </row>
    <row r="399" spans="1:10" ht="15.75" customHeight="1" x14ac:dyDescent="0.2">
      <c r="A399" s="5">
        <v>45750</v>
      </c>
      <c r="B399" s="4">
        <v>-11.99</v>
      </c>
      <c r="C399" s="4" t="s">
        <v>5058</v>
      </c>
      <c r="D399" s="4" t="s">
        <v>28</v>
      </c>
      <c r="E399" s="4" t="s">
        <v>2838</v>
      </c>
      <c r="F399" s="4">
        <v>-5812.23</v>
      </c>
      <c r="G399" s="4" t="s">
        <v>3746</v>
      </c>
      <c r="H399" s="4"/>
      <c r="I399" s="4"/>
      <c r="J399" s="4"/>
    </row>
    <row r="400" spans="1:10" ht="15.75" customHeight="1" x14ac:dyDescent="0.2">
      <c r="A400" s="5">
        <v>45750</v>
      </c>
      <c r="B400" s="4">
        <v>-11.12</v>
      </c>
      <c r="C400" s="4" t="s">
        <v>5058</v>
      </c>
      <c r="D400" s="4" t="s">
        <v>28</v>
      </c>
      <c r="E400" s="4" t="s">
        <v>3628</v>
      </c>
      <c r="F400" s="4">
        <v>-5800.24</v>
      </c>
      <c r="G400" s="4" t="s">
        <v>4319</v>
      </c>
      <c r="H400" s="4" t="s">
        <v>196</v>
      </c>
      <c r="I400" s="4"/>
      <c r="J400" s="4"/>
    </row>
    <row r="401" spans="1:10" ht="15.75" customHeight="1" x14ac:dyDescent="0.2">
      <c r="A401" s="5">
        <v>45750</v>
      </c>
      <c r="B401" s="4">
        <v>-11.04</v>
      </c>
      <c r="C401" s="4" t="s">
        <v>5058</v>
      </c>
      <c r="D401" s="4" t="s">
        <v>28</v>
      </c>
      <c r="E401" s="4" t="s">
        <v>75</v>
      </c>
      <c r="F401" s="4">
        <v>-5789.12</v>
      </c>
      <c r="G401" s="4" t="s">
        <v>3748</v>
      </c>
      <c r="H401" s="4" t="s">
        <v>76</v>
      </c>
      <c r="I401" s="4"/>
      <c r="J401" s="4"/>
    </row>
    <row r="402" spans="1:10" ht="15.75" customHeight="1" x14ac:dyDescent="0.2">
      <c r="A402" s="5">
        <v>45750</v>
      </c>
      <c r="B402" s="4">
        <v>-94.31</v>
      </c>
      <c r="C402" s="4" t="s">
        <v>5058</v>
      </c>
      <c r="D402" s="4" t="s">
        <v>28</v>
      </c>
      <c r="E402" s="4" t="s">
        <v>175</v>
      </c>
      <c r="F402" s="4">
        <v>-5778.08</v>
      </c>
      <c r="G402" s="4" t="s">
        <v>5062</v>
      </c>
      <c r="H402" s="4" t="s">
        <v>2442</v>
      </c>
      <c r="I402" s="4"/>
      <c r="J402" s="4"/>
    </row>
    <row r="403" spans="1:10" ht="15.75" customHeight="1" x14ac:dyDescent="0.2">
      <c r="A403" s="5">
        <v>45750</v>
      </c>
      <c r="B403" s="4">
        <v>-62</v>
      </c>
      <c r="C403" s="4" t="s">
        <v>5058</v>
      </c>
      <c r="D403" s="4" t="s">
        <v>28</v>
      </c>
      <c r="E403" s="4" t="s">
        <v>79</v>
      </c>
      <c r="F403" s="4">
        <v>-5683.77</v>
      </c>
      <c r="G403" s="4" t="s">
        <v>8</v>
      </c>
      <c r="H403" s="4" t="s">
        <v>80</v>
      </c>
      <c r="I403" s="4"/>
      <c r="J403" s="4"/>
    </row>
    <row r="404" spans="1:10" ht="15.75" customHeight="1" x14ac:dyDescent="0.2">
      <c r="A404" s="5">
        <v>45750</v>
      </c>
      <c r="B404" s="4">
        <v>200</v>
      </c>
      <c r="C404" s="4" t="s">
        <v>5058</v>
      </c>
      <c r="D404" s="4" t="s">
        <v>59</v>
      </c>
      <c r="E404" s="4" t="s">
        <v>60</v>
      </c>
      <c r="F404" s="4">
        <v>-5621.77</v>
      </c>
      <c r="G404" s="4" t="s">
        <v>39</v>
      </c>
      <c r="H404" s="4"/>
      <c r="I404" s="4"/>
      <c r="J404" s="4"/>
    </row>
    <row r="405" spans="1:10" ht="15.75" customHeight="1" x14ac:dyDescent="0.2">
      <c r="A405" s="5">
        <v>45749</v>
      </c>
      <c r="B405" s="4">
        <v>-33.299999999999997</v>
      </c>
      <c r="C405" s="4" t="s">
        <v>5058</v>
      </c>
      <c r="D405" s="4" t="s">
        <v>28</v>
      </c>
      <c r="E405" s="4" t="s">
        <v>105</v>
      </c>
      <c r="F405" s="4">
        <v>-5821.77</v>
      </c>
      <c r="G405" s="4" t="s">
        <v>8</v>
      </c>
      <c r="H405" s="4" t="s">
        <v>106</v>
      </c>
      <c r="I405" s="4"/>
      <c r="J405" s="4"/>
    </row>
    <row r="406" spans="1:10" ht="15.75" customHeight="1" x14ac:dyDescent="0.2">
      <c r="A406" s="5">
        <v>45749</v>
      </c>
      <c r="B406" s="4">
        <v>-24.6</v>
      </c>
      <c r="C406" s="4" t="s">
        <v>5059</v>
      </c>
      <c r="D406" s="4" t="s">
        <v>28</v>
      </c>
      <c r="E406" s="4" t="s">
        <v>728</v>
      </c>
      <c r="F406" s="4">
        <v>-5788.47</v>
      </c>
      <c r="G406" s="4" t="s">
        <v>4319</v>
      </c>
      <c r="H406" s="4" t="s">
        <v>729</v>
      </c>
      <c r="I406" s="4"/>
      <c r="J406" s="4"/>
    </row>
    <row r="407" spans="1:10" ht="15.75" customHeight="1" x14ac:dyDescent="0.2">
      <c r="A407" s="5">
        <v>45749</v>
      </c>
      <c r="B407" s="4">
        <v>-18.989999999999998</v>
      </c>
      <c r="C407" s="4" t="s">
        <v>5058</v>
      </c>
      <c r="D407" s="4" t="s">
        <v>28</v>
      </c>
      <c r="E407" s="4" t="s">
        <v>2991</v>
      </c>
      <c r="F407" s="4">
        <v>-5763.87</v>
      </c>
      <c r="G407" s="4" t="s">
        <v>17</v>
      </c>
      <c r="H407" s="4" t="s">
        <v>211</v>
      </c>
      <c r="I407" s="4"/>
      <c r="J407" s="4"/>
    </row>
    <row r="408" spans="1:10" ht="15.75" customHeight="1" x14ac:dyDescent="0.2">
      <c r="A408" s="5">
        <v>45749</v>
      </c>
      <c r="B408" s="4">
        <v>-17.510000000000002</v>
      </c>
      <c r="C408" s="4" t="s">
        <v>5058</v>
      </c>
      <c r="D408" s="4" t="s">
        <v>28</v>
      </c>
      <c r="E408" s="4" t="s">
        <v>1798</v>
      </c>
      <c r="F408" s="4">
        <v>-5744.88</v>
      </c>
      <c r="G408" s="4" t="s">
        <v>8</v>
      </c>
      <c r="H408" s="4" t="s">
        <v>1799</v>
      </c>
      <c r="I408" s="4"/>
      <c r="J408" s="4"/>
    </row>
    <row r="409" spans="1:10" ht="15.75" customHeight="1" x14ac:dyDescent="0.2">
      <c r="A409" s="5">
        <v>45749</v>
      </c>
      <c r="B409" s="4">
        <v>-12.3</v>
      </c>
      <c r="C409" s="4" t="s">
        <v>5058</v>
      </c>
      <c r="D409" s="4" t="s">
        <v>28</v>
      </c>
      <c r="E409" s="4" t="s">
        <v>1570</v>
      </c>
      <c r="F409" s="4">
        <v>-5727.37</v>
      </c>
      <c r="G409" s="4" t="s">
        <v>4637</v>
      </c>
      <c r="H409" s="4" t="s">
        <v>1571</v>
      </c>
      <c r="I409" s="4"/>
      <c r="J409" s="4"/>
    </row>
    <row r="410" spans="1:10" ht="15.75" customHeight="1" x14ac:dyDescent="0.2">
      <c r="A410" s="5">
        <v>45749</v>
      </c>
      <c r="B410" s="4">
        <v>-11.2</v>
      </c>
      <c r="C410" s="4" t="s">
        <v>5058</v>
      </c>
      <c r="D410" s="4" t="s">
        <v>28</v>
      </c>
      <c r="E410" s="4" t="s">
        <v>79</v>
      </c>
      <c r="F410" s="4">
        <v>-5715.07</v>
      </c>
      <c r="G410" s="4" t="s">
        <v>8</v>
      </c>
      <c r="H410" s="4" t="s">
        <v>80</v>
      </c>
      <c r="I410" s="4"/>
      <c r="J410" s="4"/>
    </row>
    <row r="411" spans="1:10" ht="15.75" customHeight="1" x14ac:dyDescent="0.2">
      <c r="A411" s="5">
        <v>45749</v>
      </c>
      <c r="B411" s="4">
        <v>-63.6</v>
      </c>
      <c r="C411" s="4" t="s">
        <v>5058</v>
      </c>
      <c r="D411" s="4" t="s">
        <v>28</v>
      </c>
      <c r="E411" s="4" t="s">
        <v>3660</v>
      </c>
      <c r="F411" s="4">
        <v>-5703.87</v>
      </c>
      <c r="G411" s="4" t="s">
        <v>3748</v>
      </c>
      <c r="H411" s="4" t="s">
        <v>3661</v>
      </c>
      <c r="I411" s="4"/>
      <c r="J411" s="4"/>
    </row>
    <row r="412" spans="1:10" ht="15.75" customHeight="1" x14ac:dyDescent="0.2">
      <c r="A412" s="5">
        <v>45749</v>
      </c>
      <c r="B412" s="4">
        <v>-715</v>
      </c>
      <c r="C412" s="4" t="s">
        <v>5058</v>
      </c>
      <c r="D412" s="4" t="s">
        <v>28</v>
      </c>
      <c r="E412" s="4" t="s">
        <v>3662</v>
      </c>
      <c r="F412" s="4">
        <v>-5640.27</v>
      </c>
      <c r="G412" s="4" t="s">
        <v>5063</v>
      </c>
      <c r="H412" s="4" t="s">
        <v>3663</v>
      </c>
      <c r="I412" s="4"/>
      <c r="J412" s="4"/>
    </row>
    <row r="413" spans="1:10" ht="15.75" customHeight="1" x14ac:dyDescent="0.2">
      <c r="A413" s="5">
        <v>45749</v>
      </c>
      <c r="B413" s="4">
        <v>-300</v>
      </c>
      <c r="C413" s="4" t="s">
        <v>5058</v>
      </c>
      <c r="D413" s="4" t="s">
        <v>28</v>
      </c>
      <c r="E413" s="4" t="s">
        <v>242</v>
      </c>
      <c r="F413" s="4">
        <v>-4925.2700000000004</v>
      </c>
      <c r="G413" s="4" t="s">
        <v>4319</v>
      </c>
      <c r="H413" s="4" t="s">
        <v>196</v>
      </c>
      <c r="I413" s="4"/>
      <c r="J413" s="4"/>
    </row>
    <row r="414" spans="1:10" ht="15.75" customHeight="1" x14ac:dyDescent="0.2">
      <c r="A414" s="5">
        <v>45749</v>
      </c>
      <c r="B414" s="4">
        <v>-176.87</v>
      </c>
      <c r="C414" s="4" t="s">
        <v>5058</v>
      </c>
      <c r="D414" s="4" t="s">
        <v>28</v>
      </c>
      <c r="E414" s="4" t="s">
        <v>3578</v>
      </c>
      <c r="F414" s="4">
        <v>-4625.2700000000004</v>
      </c>
      <c r="G414" s="4" t="s">
        <v>12</v>
      </c>
      <c r="H414" s="4" t="s">
        <v>133</v>
      </c>
      <c r="I414" s="4"/>
      <c r="J414" s="4"/>
    </row>
    <row r="415" spans="1:10" ht="15.75" customHeight="1" x14ac:dyDescent="0.2">
      <c r="A415" s="5">
        <v>45749</v>
      </c>
      <c r="B415" s="4">
        <v>-173.65</v>
      </c>
      <c r="C415" s="4" t="s">
        <v>5058</v>
      </c>
      <c r="D415" s="4" t="s">
        <v>28</v>
      </c>
      <c r="E415" s="4" t="s">
        <v>1570</v>
      </c>
      <c r="F415" s="4">
        <v>-4448.3999999999996</v>
      </c>
      <c r="G415" s="4" t="s">
        <v>4637</v>
      </c>
      <c r="H415" s="4" t="s">
        <v>1571</v>
      </c>
      <c r="I415" s="4"/>
      <c r="J415" s="4"/>
    </row>
    <row r="416" spans="1:10" ht="15.75" customHeight="1" x14ac:dyDescent="0.2">
      <c r="A416" s="5">
        <v>45748</v>
      </c>
      <c r="B416" s="4">
        <v>-3</v>
      </c>
      <c r="C416" s="4" t="s">
        <v>5058</v>
      </c>
      <c r="D416" s="4" t="s">
        <v>28</v>
      </c>
      <c r="E416" s="4" t="s">
        <v>130</v>
      </c>
      <c r="F416" s="4">
        <v>-4274.75</v>
      </c>
      <c r="G416" s="4" t="s">
        <v>3748</v>
      </c>
      <c r="H416" s="4" t="s">
        <v>131</v>
      </c>
      <c r="I416" s="4"/>
      <c r="J416" s="4"/>
    </row>
    <row r="417" spans="1:10" ht="15.75" customHeight="1" x14ac:dyDescent="0.2">
      <c r="A417" s="5">
        <v>45748</v>
      </c>
      <c r="B417" s="4">
        <v>-38.549999999999997</v>
      </c>
      <c r="C417" s="4" t="s">
        <v>5058</v>
      </c>
      <c r="D417" s="4" t="s">
        <v>28</v>
      </c>
      <c r="E417" s="4" t="s">
        <v>892</v>
      </c>
      <c r="F417" s="4">
        <v>-4271.75</v>
      </c>
      <c r="G417" s="4" t="s">
        <v>4871</v>
      </c>
      <c r="H417" s="4" t="s">
        <v>1451</v>
      </c>
      <c r="I417" s="4"/>
      <c r="J417" s="4"/>
    </row>
    <row r="418" spans="1:10" ht="15.75" customHeight="1" x14ac:dyDescent="0.2">
      <c r="A418" s="5">
        <v>45748</v>
      </c>
      <c r="B418" s="4">
        <v>-29.23</v>
      </c>
      <c r="C418" s="4" t="s">
        <v>5059</v>
      </c>
      <c r="D418" s="4" t="s">
        <v>28</v>
      </c>
      <c r="E418" s="4" t="s">
        <v>728</v>
      </c>
      <c r="F418" s="4">
        <v>-4233.2</v>
      </c>
      <c r="G418" s="4" t="s">
        <v>4319</v>
      </c>
      <c r="H418" s="4" t="s">
        <v>729</v>
      </c>
      <c r="I418" s="4"/>
      <c r="J418" s="4"/>
    </row>
    <row r="419" spans="1:10" ht="15.75" customHeight="1" x14ac:dyDescent="0.2">
      <c r="A419" s="5">
        <v>45748</v>
      </c>
      <c r="B419" s="4">
        <v>-28.75</v>
      </c>
      <c r="C419" s="4" t="s">
        <v>5059</v>
      </c>
      <c r="D419" s="4" t="s">
        <v>28</v>
      </c>
      <c r="E419" s="4" t="s">
        <v>728</v>
      </c>
      <c r="F419" s="4">
        <v>-4203.97</v>
      </c>
      <c r="G419" s="4" t="s">
        <v>4319</v>
      </c>
      <c r="H419" s="4" t="s">
        <v>729</v>
      </c>
      <c r="I419" s="4"/>
      <c r="J419" s="4"/>
    </row>
    <row r="420" spans="1:10" ht="15.75" customHeight="1" x14ac:dyDescent="0.2">
      <c r="A420" s="5">
        <v>45748</v>
      </c>
      <c r="B420" s="4">
        <v>-22.79</v>
      </c>
      <c r="C420" s="4" t="s">
        <v>5058</v>
      </c>
      <c r="D420" s="4" t="s">
        <v>28</v>
      </c>
      <c r="E420" s="4" t="s">
        <v>79</v>
      </c>
      <c r="F420" s="4">
        <v>-4175.22</v>
      </c>
      <c r="G420" s="4" t="s">
        <v>8</v>
      </c>
      <c r="H420" s="4" t="s">
        <v>80</v>
      </c>
      <c r="I420" s="4"/>
      <c r="J420" s="4"/>
    </row>
    <row r="421" spans="1:10" ht="15.75" customHeight="1" x14ac:dyDescent="0.2">
      <c r="A421" s="5">
        <v>45748</v>
      </c>
      <c r="B421" s="4">
        <v>-19.8</v>
      </c>
      <c r="C421" s="4" t="s">
        <v>5058</v>
      </c>
      <c r="D421" s="4" t="s">
        <v>28</v>
      </c>
      <c r="E421" s="4" t="s">
        <v>3658</v>
      </c>
      <c r="F421" s="4">
        <v>-4152.43</v>
      </c>
      <c r="G421" s="4" t="s">
        <v>5064</v>
      </c>
      <c r="H421" s="4" t="s">
        <v>2959</v>
      </c>
      <c r="I421" s="4"/>
      <c r="J421" s="4"/>
    </row>
    <row r="422" spans="1:10" ht="15.75" customHeight="1" x14ac:dyDescent="0.2">
      <c r="A422" s="5">
        <v>45748</v>
      </c>
      <c r="B422" s="4">
        <v>-63.75</v>
      </c>
      <c r="C422" s="4" t="s">
        <v>5058</v>
      </c>
      <c r="D422" s="4" t="s">
        <v>28</v>
      </c>
      <c r="E422" s="4" t="s">
        <v>3500</v>
      </c>
      <c r="F422" s="4">
        <v>-4132.63</v>
      </c>
      <c r="G422" s="4" t="s">
        <v>4319</v>
      </c>
      <c r="H422" s="4" t="s">
        <v>154</v>
      </c>
      <c r="I422" s="4"/>
      <c r="J422" s="4"/>
    </row>
    <row r="423" spans="1:10" ht="15.75" customHeight="1" x14ac:dyDescent="0.2">
      <c r="A423" s="5">
        <v>45748</v>
      </c>
      <c r="B423" s="4">
        <v>1000</v>
      </c>
      <c r="C423" s="4" t="s">
        <v>5058</v>
      </c>
      <c r="D423" s="4" t="s">
        <v>59</v>
      </c>
      <c r="E423" s="4" t="s">
        <v>60</v>
      </c>
      <c r="F423" s="4">
        <v>-4068.88</v>
      </c>
      <c r="G423" s="4" t="s">
        <v>39</v>
      </c>
      <c r="H423" s="4"/>
      <c r="I423" s="4"/>
      <c r="J423" s="4"/>
    </row>
    <row r="424" spans="1:10" ht="15.75" customHeight="1" x14ac:dyDescent="0.2">
      <c r="A424" s="5">
        <v>45748</v>
      </c>
      <c r="B424" s="4">
        <v>123</v>
      </c>
      <c r="C424" s="4" t="s">
        <v>5058</v>
      </c>
      <c r="D424" s="4" t="s">
        <v>59</v>
      </c>
      <c r="E424" s="4" t="s">
        <v>60</v>
      </c>
      <c r="F424" s="4">
        <v>-5068.88</v>
      </c>
      <c r="G424" s="4" t="s">
        <v>39</v>
      </c>
      <c r="H424" s="4"/>
      <c r="I424" s="4"/>
      <c r="J424" s="4"/>
    </row>
    <row r="425" spans="1:10" ht="15.75" customHeight="1" x14ac:dyDescent="0.2">
      <c r="A425" s="5">
        <v>45747</v>
      </c>
      <c r="B425" s="4">
        <v>-9.9499999999999993</v>
      </c>
      <c r="C425" s="4" t="s">
        <v>5058</v>
      </c>
      <c r="D425" s="4" t="s">
        <v>28</v>
      </c>
      <c r="E425" s="4" t="s">
        <v>1675</v>
      </c>
      <c r="F425" s="4">
        <v>-5191.88</v>
      </c>
      <c r="G425" s="4" t="s">
        <v>4319</v>
      </c>
      <c r="H425" s="4" t="s">
        <v>1676</v>
      </c>
      <c r="I425" s="4"/>
      <c r="J425" s="4"/>
    </row>
    <row r="426" spans="1:10" ht="15.75" customHeight="1" x14ac:dyDescent="0.2">
      <c r="A426" s="5">
        <v>45747</v>
      </c>
      <c r="B426" s="4">
        <v>-7</v>
      </c>
      <c r="C426" s="4" t="s">
        <v>5058</v>
      </c>
      <c r="D426" s="4" t="s">
        <v>28</v>
      </c>
      <c r="E426" s="4" t="s">
        <v>3650</v>
      </c>
      <c r="F426" s="4">
        <v>-5181.93</v>
      </c>
      <c r="G426" s="4" t="s">
        <v>5065</v>
      </c>
      <c r="H426" s="4" t="s">
        <v>3651</v>
      </c>
      <c r="I426" s="4"/>
      <c r="J426" s="4"/>
    </row>
    <row r="427" spans="1:10" ht="15.75" customHeight="1" x14ac:dyDescent="0.2">
      <c r="A427" s="5">
        <v>45747</v>
      </c>
      <c r="B427" s="4">
        <v>-6.8</v>
      </c>
      <c r="C427" s="4" t="s">
        <v>5058</v>
      </c>
      <c r="D427" s="4" t="s">
        <v>28</v>
      </c>
      <c r="E427" s="4" t="s">
        <v>2322</v>
      </c>
      <c r="F427" s="4">
        <v>-5174.93</v>
      </c>
      <c r="G427" s="4" t="s">
        <v>5060</v>
      </c>
      <c r="H427" s="4" t="s">
        <v>2323</v>
      </c>
      <c r="I427" s="4"/>
      <c r="J427" s="4"/>
    </row>
    <row r="428" spans="1:10" ht="15.75" customHeight="1" x14ac:dyDescent="0.2">
      <c r="A428" s="5">
        <v>45747</v>
      </c>
      <c r="B428" s="4">
        <v>-2.1</v>
      </c>
      <c r="C428" s="4" t="s">
        <v>5058</v>
      </c>
      <c r="D428" s="4" t="s">
        <v>28</v>
      </c>
      <c r="E428" s="4" t="s">
        <v>105</v>
      </c>
      <c r="F428" s="4">
        <v>-5168.13</v>
      </c>
      <c r="G428" s="4" t="s">
        <v>8</v>
      </c>
      <c r="H428" s="4" t="s">
        <v>106</v>
      </c>
      <c r="I428" s="4"/>
      <c r="J428" s="4"/>
    </row>
    <row r="429" spans="1:10" ht="15.75" customHeight="1" x14ac:dyDescent="0.2">
      <c r="A429" s="5">
        <v>45747</v>
      </c>
      <c r="B429" s="4">
        <v>-43.2</v>
      </c>
      <c r="C429" s="4" t="s">
        <v>5058</v>
      </c>
      <c r="D429" s="4" t="s">
        <v>28</v>
      </c>
      <c r="E429" s="4" t="s">
        <v>105</v>
      </c>
      <c r="F429" s="4">
        <v>-5166.03</v>
      </c>
      <c r="G429" s="4" t="s">
        <v>8</v>
      </c>
      <c r="H429" s="4" t="s">
        <v>106</v>
      </c>
      <c r="I429" s="4"/>
      <c r="J429" s="4"/>
    </row>
    <row r="430" spans="1:10" ht="15.75" customHeight="1" x14ac:dyDescent="0.2">
      <c r="A430" s="5">
        <v>45747</v>
      </c>
      <c r="B430" s="4">
        <v>-39.99</v>
      </c>
      <c r="C430" s="4" t="s">
        <v>5058</v>
      </c>
      <c r="D430" s="4" t="s">
        <v>28</v>
      </c>
      <c r="E430" s="4" t="s">
        <v>201</v>
      </c>
      <c r="F430" s="4">
        <v>-5122.83</v>
      </c>
      <c r="G430" s="4" t="s">
        <v>4319</v>
      </c>
      <c r="H430" s="4" t="s">
        <v>202</v>
      </c>
      <c r="I430" s="4"/>
      <c r="J430" s="4"/>
    </row>
    <row r="431" spans="1:10" ht="15.75" customHeight="1" x14ac:dyDescent="0.2">
      <c r="A431" s="5">
        <v>45747</v>
      </c>
      <c r="B431" s="4">
        <v>-38.630000000000003</v>
      </c>
      <c r="C431" s="4" t="s">
        <v>5059</v>
      </c>
      <c r="D431" s="4" t="s">
        <v>28</v>
      </c>
      <c r="E431" s="4" t="s">
        <v>728</v>
      </c>
      <c r="F431" s="4">
        <v>-5082.84</v>
      </c>
      <c r="G431" s="4" t="s">
        <v>4319</v>
      </c>
      <c r="H431" s="4" t="s">
        <v>729</v>
      </c>
      <c r="I431" s="4"/>
      <c r="J431" s="4"/>
    </row>
    <row r="432" spans="1:10" ht="15.75" customHeight="1" x14ac:dyDescent="0.2">
      <c r="A432" s="5">
        <v>45747</v>
      </c>
      <c r="B432" s="4">
        <v>-34.979999999999997</v>
      </c>
      <c r="C432" s="4" t="s">
        <v>5059</v>
      </c>
      <c r="D432" s="4" t="s">
        <v>28</v>
      </c>
      <c r="E432" s="4" t="s">
        <v>728</v>
      </c>
      <c r="F432" s="4">
        <v>-5044.21</v>
      </c>
      <c r="G432" s="4" t="s">
        <v>4319</v>
      </c>
      <c r="H432" s="4" t="s">
        <v>729</v>
      </c>
      <c r="I432" s="4"/>
      <c r="J432" s="4"/>
    </row>
    <row r="433" spans="1:10" ht="15.75" customHeight="1" x14ac:dyDescent="0.2">
      <c r="A433" s="5">
        <v>45747</v>
      </c>
      <c r="B433" s="4">
        <v>-32.28</v>
      </c>
      <c r="C433" s="4" t="s">
        <v>5058</v>
      </c>
      <c r="D433" s="4" t="s">
        <v>28</v>
      </c>
      <c r="E433" s="4" t="s">
        <v>3652</v>
      </c>
      <c r="F433" s="4">
        <v>-5009.2299999999996</v>
      </c>
      <c r="G433" s="4" t="s">
        <v>3748</v>
      </c>
      <c r="H433" s="4" t="s">
        <v>3653</v>
      </c>
      <c r="I433" s="4"/>
      <c r="J433" s="4"/>
    </row>
    <row r="434" spans="1:10" ht="15.75" customHeight="1" x14ac:dyDescent="0.2">
      <c r="A434" s="5">
        <v>45747</v>
      </c>
      <c r="B434" s="4">
        <v>-29.75</v>
      </c>
      <c r="C434" s="4" t="s">
        <v>5059</v>
      </c>
      <c r="D434" s="4" t="s">
        <v>28</v>
      </c>
      <c r="E434" s="4" t="s">
        <v>728</v>
      </c>
      <c r="F434" s="4">
        <v>-4976.95</v>
      </c>
      <c r="G434" s="4" t="s">
        <v>4319</v>
      </c>
      <c r="H434" s="4" t="s">
        <v>729</v>
      </c>
      <c r="I434" s="4"/>
      <c r="J434" s="4"/>
    </row>
    <row r="435" spans="1:10" ht="15.75" customHeight="1" x14ac:dyDescent="0.2">
      <c r="A435" s="5">
        <v>45747</v>
      </c>
      <c r="B435" s="4">
        <v>-26.7</v>
      </c>
      <c r="C435" s="4" t="s">
        <v>5058</v>
      </c>
      <c r="D435" s="4" t="s">
        <v>28</v>
      </c>
      <c r="E435" s="4" t="s">
        <v>79</v>
      </c>
      <c r="F435" s="4">
        <v>-4947.2</v>
      </c>
      <c r="G435" s="4" t="s">
        <v>8</v>
      </c>
      <c r="H435" s="4" t="s">
        <v>80</v>
      </c>
      <c r="I435" s="4"/>
      <c r="J435" s="4"/>
    </row>
    <row r="436" spans="1:10" ht="15.75" customHeight="1" x14ac:dyDescent="0.2">
      <c r="A436" s="5">
        <v>45747</v>
      </c>
      <c r="B436" s="4">
        <v>-25.9</v>
      </c>
      <c r="C436" s="4" t="s">
        <v>5058</v>
      </c>
      <c r="D436" s="4" t="s">
        <v>28</v>
      </c>
      <c r="E436" s="4" t="s">
        <v>41</v>
      </c>
      <c r="F436" s="4">
        <v>-4920.5</v>
      </c>
      <c r="G436" s="4" t="s">
        <v>3748</v>
      </c>
      <c r="H436" s="4" t="s">
        <v>42</v>
      </c>
      <c r="I436" s="4"/>
      <c r="J436" s="4"/>
    </row>
    <row r="437" spans="1:10" ht="15.75" customHeight="1" x14ac:dyDescent="0.2">
      <c r="A437" s="5">
        <v>45747</v>
      </c>
      <c r="B437" s="4">
        <v>-22.9</v>
      </c>
      <c r="C437" s="4" t="s">
        <v>5058</v>
      </c>
      <c r="D437" s="4" t="s">
        <v>28</v>
      </c>
      <c r="E437" s="4" t="s">
        <v>201</v>
      </c>
      <c r="F437" s="4">
        <v>-4894.6000000000004</v>
      </c>
      <c r="G437" s="4" t="s">
        <v>4319</v>
      </c>
      <c r="H437" s="4" t="s">
        <v>202</v>
      </c>
      <c r="I437" s="4"/>
      <c r="J437" s="4"/>
    </row>
    <row r="438" spans="1:10" ht="15.75" customHeight="1" x14ac:dyDescent="0.2">
      <c r="A438" s="5">
        <v>45747</v>
      </c>
      <c r="B438" s="4">
        <v>-18.2</v>
      </c>
      <c r="C438" s="4" t="s">
        <v>5058</v>
      </c>
      <c r="D438" s="4" t="s">
        <v>28</v>
      </c>
      <c r="E438" s="4" t="s">
        <v>3628</v>
      </c>
      <c r="F438" s="4">
        <v>-4871.7</v>
      </c>
      <c r="G438" s="4" t="s">
        <v>4319</v>
      </c>
      <c r="H438" s="4" t="s">
        <v>196</v>
      </c>
      <c r="I438" s="4"/>
      <c r="J438" s="4"/>
    </row>
    <row r="439" spans="1:10" ht="15.75" customHeight="1" x14ac:dyDescent="0.2">
      <c r="A439" s="5">
        <v>45747</v>
      </c>
      <c r="B439" s="4">
        <v>-17.05</v>
      </c>
      <c r="C439" s="4" t="s">
        <v>5058</v>
      </c>
      <c r="D439" s="4" t="s">
        <v>28</v>
      </c>
      <c r="E439" s="4" t="s">
        <v>1551</v>
      </c>
      <c r="F439" s="4">
        <v>-4853.5</v>
      </c>
      <c r="G439" s="4" t="s">
        <v>3748</v>
      </c>
      <c r="H439" s="4" t="s">
        <v>1552</v>
      </c>
      <c r="I439" s="4"/>
      <c r="J439" s="4"/>
    </row>
    <row r="440" spans="1:10" ht="15.75" customHeight="1" x14ac:dyDescent="0.2">
      <c r="A440" s="5">
        <v>45747</v>
      </c>
      <c r="B440" s="4">
        <v>-16.739999999999998</v>
      </c>
      <c r="C440" s="4" t="s">
        <v>5058</v>
      </c>
      <c r="D440" s="4" t="s">
        <v>28</v>
      </c>
      <c r="E440" s="4" t="s">
        <v>2450</v>
      </c>
      <c r="F440" s="4">
        <v>-4836.45</v>
      </c>
      <c r="G440" s="4" t="s">
        <v>5034</v>
      </c>
      <c r="H440" s="4" t="s">
        <v>2451</v>
      </c>
      <c r="I440" s="4"/>
      <c r="J440" s="4"/>
    </row>
    <row r="441" spans="1:10" ht="15.75" customHeight="1" x14ac:dyDescent="0.2">
      <c r="A441" s="5">
        <v>45747</v>
      </c>
      <c r="B441" s="4">
        <v>-16.34</v>
      </c>
      <c r="C441" s="4" t="s">
        <v>5058</v>
      </c>
      <c r="D441" s="4" t="s">
        <v>28</v>
      </c>
      <c r="E441" s="4" t="s">
        <v>901</v>
      </c>
      <c r="F441" s="4">
        <v>-4819.71</v>
      </c>
      <c r="G441" s="4" t="s">
        <v>4871</v>
      </c>
      <c r="H441" s="4" t="s">
        <v>5066</v>
      </c>
      <c r="I441" s="4"/>
      <c r="J441" s="4"/>
    </row>
    <row r="442" spans="1:10" ht="15.75" customHeight="1" x14ac:dyDescent="0.2">
      <c r="A442" s="5">
        <v>45747</v>
      </c>
      <c r="B442" s="4">
        <v>-15.8</v>
      </c>
      <c r="C442" s="4" t="s">
        <v>5058</v>
      </c>
      <c r="D442" s="4" t="s">
        <v>28</v>
      </c>
      <c r="E442" s="4" t="s">
        <v>833</v>
      </c>
      <c r="F442" s="4">
        <v>-4803.37</v>
      </c>
      <c r="G442" s="4" t="s">
        <v>3748</v>
      </c>
      <c r="H442" s="4" t="s">
        <v>834</v>
      </c>
      <c r="I442" s="4"/>
      <c r="J442" s="4"/>
    </row>
    <row r="443" spans="1:10" ht="15.75" customHeight="1" x14ac:dyDescent="0.2">
      <c r="A443" s="5">
        <v>45747</v>
      </c>
      <c r="B443" s="4">
        <v>-15.58</v>
      </c>
      <c r="C443" s="4" t="s">
        <v>5058</v>
      </c>
      <c r="D443" s="4" t="s">
        <v>28</v>
      </c>
      <c r="E443" s="4" t="s">
        <v>2603</v>
      </c>
      <c r="F443" s="4">
        <v>-4787.57</v>
      </c>
      <c r="G443" s="4" t="s">
        <v>5034</v>
      </c>
      <c r="H443" s="4" t="s">
        <v>2604</v>
      </c>
      <c r="I443" s="4"/>
      <c r="J443" s="4"/>
    </row>
    <row r="444" spans="1:10" ht="15.75" customHeight="1" x14ac:dyDescent="0.2">
      <c r="A444" s="5">
        <v>45747</v>
      </c>
      <c r="B444" s="4">
        <v>-15</v>
      </c>
      <c r="C444" s="4" t="s">
        <v>5058</v>
      </c>
      <c r="D444" s="4" t="s">
        <v>28</v>
      </c>
      <c r="E444" s="4" t="s">
        <v>3430</v>
      </c>
      <c r="F444" s="4">
        <v>-4771.99</v>
      </c>
      <c r="G444" s="4" t="s">
        <v>3746</v>
      </c>
      <c r="H444" s="4"/>
      <c r="I444" s="4"/>
      <c r="J444" s="4"/>
    </row>
    <row r="445" spans="1:10" ht="15.75" customHeight="1" x14ac:dyDescent="0.2">
      <c r="A445" s="5">
        <v>45747</v>
      </c>
      <c r="B445" s="4">
        <v>-12.23</v>
      </c>
      <c r="C445" s="4" t="s">
        <v>5058</v>
      </c>
      <c r="D445" s="4" t="s">
        <v>28</v>
      </c>
      <c r="E445" s="4" t="s">
        <v>1391</v>
      </c>
      <c r="F445" s="4">
        <v>-4756.99</v>
      </c>
      <c r="G445" s="4" t="s">
        <v>3748</v>
      </c>
      <c r="H445" s="4" t="s">
        <v>1392</v>
      </c>
      <c r="I445" s="4"/>
      <c r="J445" s="4"/>
    </row>
    <row r="446" spans="1:10" ht="15.75" customHeight="1" x14ac:dyDescent="0.2">
      <c r="A446" s="5">
        <v>45747</v>
      </c>
      <c r="B446" s="4">
        <v>-11.5</v>
      </c>
      <c r="C446" s="4" t="s">
        <v>5058</v>
      </c>
      <c r="D446" s="4" t="s">
        <v>28</v>
      </c>
      <c r="E446" s="4" t="s">
        <v>833</v>
      </c>
      <c r="F446" s="4">
        <v>-4744.76</v>
      </c>
      <c r="G446" s="4" t="s">
        <v>3748</v>
      </c>
      <c r="H446" s="4" t="s">
        <v>834</v>
      </c>
      <c r="I446" s="4"/>
      <c r="J446" s="4"/>
    </row>
    <row r="447" spans="1:10" ht="15.75" customHeight="1" x14ac:dyDescent="0.2">
      <c r="A447" s="5">
        <v>45747</v>
      </c>
      <c r="B447" s="4">
        <v>-70.41</v>
      </c>
      <c r="C447" s="4" t="s">
        <v>5058</v>
      </c>
      <c r="D447" s="4" t="s">
        <v>28</v>
      </c>
      <c r="E447" s="4" t="s">
        <v>3654</v>
      </c>
      <c r="F447" s="4">
        <v>-4733.26</v>
      </c>
      <c r="G447" s="4" t="s">
        <v>8</v>
      </c>
      <c r="H447" s="4" t="s">
        <v>112</v>
      </c>
      <c r="I447" s="4"/>
      <c r="J447" s="4"/>
    </row>
    <row r="448" spans="1:10" ht="15.75" customHeight="1" x14ac:dyDescent="0.2">
      <c r="A448" s="5">
        <v>45747</v>
      </c>
      <c r="B448" s="4">
        <v>-68.180000000000007</v>
      </c>
      <c r="C448" s="4" t="s">
        <v>5058</v>
      </c>
      <c r="D448" s="4" t="s">
        <v>28</v>
      </c>
      <c r="E448" s="4" t="s">
        <v>155</v>
      </c>
      <c r="F448" s="4">
        <v>-4662.8500000000004</v>
      </c>
      <c r="G448" s="4" t="s">
        <v>12</v>
      </c>
      <c r="H448" s="4" t="s">
        <v>157</v>
      </c>
      <c r="I448" s="4"/>
      <c r="J448" s="4"/>
    </row>
    <row r="449" spans="1:10" ht="15.75" customHeight="1" x14ac:dyDescent="0.2">
      <c r="A449" s="5">
        <v>45747</v>
      </c>
      <c r="B449" s="4">
        <v>-64.150000000000006</v>
      </c>
      <c r="C449" s="4" t="s">
        <v>5058</v>
      </c>
      <c r="D449" s="4" t="s">
        <v>28</v>
      </c>
      <c r="E449" s="4" t="s">
        <v>128</v>
      </c>
      <c r="F449" s="4">
        <v>-4594.67</v>
      </c>
      <c r="G449" s="4" t="s">
        <v>4319</v>
      </c>
      <c r="H449" s="4" t="s">
        <v>129</v>
      </c>
      <c r="I449" s="4"/>
      <c r="J449" s="4"/>
    </row>
    <row r="450" spans="1:10" ht="15.75" customHeight="1" x14ac:dyDescent="0.2">
      <c r="A450" s="5">
        <v>45747</v>
      </c>
      <c r="B450" s="4">
        <v>-50.35</v>
      </c>
      <c r="C450" s="4" t="s">
        <v>5058</v>
      </c>
      <c r="D450" s="4" t="s">
        <v>28</v>
      </c>
      <c r="E450" s="4" t="s">
        <v>3471</v>
      </c>
      <c r="F450" s="4">
        <v>-4530.5200000000004</v>
      </c>
      <c r="G450" s="4" t="s">
        <v>8</v>
      </c>
      <c r="H450" s="4" t="s">
        <v>3472</v>
      </c>
      <c r="I450" s="4"/>
      <c r="J450" s="4"/>
    </row>
    <row r="451" spans="1:10" ht="15.75" customHeight="1" x14ac:dyDescent="0.2">
      <c r="A451" s="5">
        <v>45747</v>
      </c>
      <c r="B451" s="4">
        <v>-148.25</v>
      </c>
      <c r="C451" s="4" t="s">
        <v>5058</v>
      </c>
      <c r="D451" s="4" t="s">
        <v>28</v>
      </c>
      <c r="E451" s="4" t="s">
        <v>56</v>
      </c>
      <c r="F451" s="4">
        <v>-4480.17</v>
      </c>
      <c r="G451" s="4" t="s">
        <v>4295</v>
      </c>
      <c r="H451" s="4" t="s">
        <v>57</v>
      </c>
      <c r="I451" s="4"/>
      <c r="J451" s="4"/>
    </row>
    <row r="452" spans="1:10" ht="15.75" customHeight="1" x14ac:dyDescent="0.2">
      <c r="A452" s="5">
        <v>45747</v>
      </c>
      <c r="B452" s="4">
        <v>-146.75</v>
      </c>
      <c r="C452" s="4" t="s">
        <v>5058</v>
      </c>
      <c r="D452" s="4" t="s">
        <v>28</v>
      </c>
      <c r="E452" s="4" t="s">
        <v>201</v>
      </c>
      <c r="F452" s="4">
        <v>-4331.92</v>
      </c>
      <c r="G452" s="4" t="s">
        <v>4319</v>
      </c>
      <c r="H452" s="4" t="s">
        <v>202</v>
      </c>
      <c r="I452" s="4"/>
      <c r="J452" s="4"/>
    </row>
    <row r="453" spans="1:10" ht="15.75" customHeight="1" x14ac:dyDescent="0.2">
      <c r="A453" s="5">
        <v>45747</v>
      </c>
      <c r="B453" s="4">
        <v>-113.8</v>
      </c>
      <c r="C453" s="4" t="s">
        <v>5058</v>
      </c>
      <c r="D453" s="4" t="s">
        <v>28</v>
      </c>
      <c r="E453" s="4" t="s">
        <v>79</v>
      </c>
      <c r="F453" s="4">
        <v>-4185.17</v>
      </c>
      <c r="G453" s="4" t="s">
        <v>8</v>
      </c>
      <c r="H453" s="4" t="s">
        <v>80</v>
      </c>
      <c r="I453" s="4"/>
      <c r="J453" s="4"/>
    </row>
    <row r="454" spans="1:10" ht="15.75" customHeight="1" x14ac:dyDescent="0.2">
      <c r="A454" s="5">
        <v>45744</v>
      </c>
      <c r="B454" s="4">
        <v>-5.75</v>
      </c>
      <c r="C454" s="4" t="s">
        <v>5058</v>
      </c>
      <c r="D454" s="4" t="s">
        <v>28</v>
      </c>
      <c r="E454" s="4" t="s">
        <v>128</v>
      </c>
      <c r="F454" s="4">
        <v>-4071.37</v>
      </c>
      <c r="G454" s="4" t="s">
        <v>4319</v>
      </c>
      <c r="H454" s="4" t="s">
        <v>129</v>
      </c>
      <c r="I454" s="4"/>
      <c r="J454" s="4"/>
    </row>
    <row r="455" spans="1:10" ht="15.75" customHeight="1" x14ac:dyDescent="0.2">
      <c r="A455" s="5">
        <v>45744</v>
      </c>
      <c r="B455" s="4">
        <v>-42.62</v>
      </c>
      <c r="C455" s="4" t="s">
        <v>5058</v>
      </c>
      <c r="D455" s="4" t="s">
        <v>28</v>
      </c>
      <c r="E455" s="4" t="s">
        <v>2727</v>
      </c>
      <c r="F455" s="4">
        <v>-4065.62</v>
      </c>
      <c r="G455" s="4" t="s">
        <v>4256</v>
      </c>
      <c r="H455" s="4" t="s">
        <v>2728</v>
      </c>
      <c r="I455" s="4"/>
      <c r="J455" s="4"/>
    </row>
    <row r="456" spans="1:10" ht="15.75" customHeight="1" x14ac:dyDescent="0.2">
      <c r="A456" s="5">
        <v>45744</v>
      </c>
      <c r="B456" s="4">
        <v>-37.799999999999997</v>
      </c>
      <c r="C456" s="4" t="s">
        <v>5058</v>
      </c>
      <c r="D456" s="4" t="s">
        <v>28</v>
      </c>
      <c r="E456" s="4" t="s">
        <v>3624</v>
      </c>
      <c r="F456" s="4">
        <v>-4023</v>
      </c>
      <c r="G456" s="4" t="s">
        <v>3748</v>
      </c>
      <c r="H456" s="4" t="s">
        <v>3625</v>
      </c>
      <c r="I456" s="4"/>
      <c r="J456" s="4"/>
    </row>
    <row r="457" spans="1:10" ht="15.75" customHeight="1" x14ac:dyDescent="0.2">
      <c r="A457" s="5">
        <v>45744</v>
      </c>
      <c r="B457" s="4">
        <v>-29.99</v>
      </c>
      <c r="C457" s="4" t="s">
        <v>5058</v>
      </c>
      <c r="D457" s="4" t="s">
        <v>28</v>
      </c>
      <c r="E457" s="4" t="s">
        <v>46</v>
      </c>
      <c r="F457" s="4">
        <v>-3985.2</v>
      </c>
      <c r="G457" s="4" t="s">
        <v>4319</v>
      </c>
      <c r="H457" s="4" t="s">
        <v>47</v>
      </c>
      <c r="I457" s="4"/>
      <c r="J457" s="4"/>
    </row>
    <row r="458" spans="1:10" ht="15.75" customHeight="1" x14ac:dyDescent="0.2">
      <c r="A458" s="5">
        <v>45744</v>
      </c>
      <c r="B458" s="4">
        <v>-27.5</v>
      </c>
      <c r="C458" s="4" t="s">
        <v>5059</v>
      </c>
      <c r="D458" s="4" t="s">
        <v>28</v>
      </c>
      <c r="E458" s="4" t="s">
        <v>728</v>
      </c>
      <c r="F458" s="4">
        <v>-3955.21</v>
      </c>
      <c r="G458" s="4" t="s">
        <v>4319</v>
      </c>
      <c r="H458" s="4" t="s">
        <v>729</v>
      </c>
      <c r="I458" s="4"/>
      <c r="J458" s="4"/>
    </row>
    <row r="459" spans="1:10" ht="15.75" customHeight="1" x14ac:dyDescent="0.2">
      <c r="A459" s="5">
        <v>45744</v>
      </c>
      <c r="B459" s="4">
        <v>-93.06</v>
      </c>
      <c r="C459" s="4" t="s">
        <v>5058</v>
      </c>
      <c r="D459" s="4" t="s">
        <v>28</v>
      </c>
      <c r="E459" s="4" t="s">
        <v>79</v>
      </c>
      <c r="F459" s="4">
        <v>-3927.71</v>
      </c>
      <c r="G459" s="4" t="s">
        <v>8</v>
      </c>
      <c r="H459" s="4" t="s">
        <v>80</v>
      </c>
      <c r="I459" s="4"/>
      <c r="J459" s="4"/>
    </row>
    <row r="460" spans="1:10" ht="15.75" customHeight="1" x14ac:dyDescent="0.2">
      <c r="A460" s="5">
        <v>45744</v>
      </c>
      <c r="B460" s="4">
        <v>-89.31</v>
      </c>
      <c r="C460" s="4" t="s">
        <v>5058</v>
      </c>
      <c r="D460" s="4" t="s">
        <v>28</v>
      </c>
      <c r="E460" s="4" t="s">
        <v>175</v>
      </c>
      <c r="F460" s="4">
        <v>-3834.65</v>
      </c>
      <c r="G460" s="4" t="s">
        <v>5062</v>
      </c>
      <c r="H460" s="4" t="s">
        <v>2442</v>
      </c>
      <c r="I460" s="4"/>
      <c r="J460" s="4"/>
    </row>
    <row r="461" spans="1:10" ht="15.75" customHeight="1" x14ac:dyDescent="0.2">
      <c r="A461" s="5">
        <v>45744</v>
      </c>
      <c r="B461" s="4">
        <v>-75</v>
      </c>
      <c r="C461" s="4" t="s">
        <v>5058</v>
      </c>
      <c r="D461" s="4" t="s">
        <v>28</v>
      </c>
      <c r="E461" s="4" t="s">
        <v>3647</v>
      </c>
      <c r="F461" s="4">
        <v>-3745.34</v>
      </c>
      <c r="G461" s="4" t="s">
        <v>15</v>
      </c>
      <c r="H461" s="4" t="s">
        <v>1305</v>
      </c>
      <c r="I461" s="4"/>
      <c r="J461" s="4"/>
    </row>
    <row r="462" spans="1:10" ht="15.75" customHeight="1" x14ac:dyDescent="0.2">
      <c r="A462" s="5">
        <v>45743</v>
      </c>
      <c r="B462" s="4">
        <v>-9.99</v>
      </c>
      <c r="C462" s="4" t="s">
        <v>5059</v>
      </c>
      <c r="D462" s="4" t="s">
        <v>28</v>
      </c>
      <c r="E462" s="4" t="s">
        <v>2252</v>
      </c>
      <c r="F462" s="4">
        <v>-3670.34</v>
      </c>
      <c r="G462" s="4" t="s">
        <v>178</v>
      </c>
      <c r="H462" s="4" t="s">
        <v>828</v>
      </c>
      <c r="I462" s="4"/>
      <c r="J462" s="4"/>
    </row>
    <row r="463" spans="1:10" ht="15.75" customHeight="1" x14ac:dyDescent="0.2">
      <c r="A463" s="5">
        <v>45743</v>
      </c>
      <c r="B463" s="4">
        <v>-7.9</v>
      </c>
      <c r="C463" s="4" t="s">
        <v>5058</v>
      </c>
      <c r="D463" s="4" t="s">
        <v>28</v>
      </c>
      <c r="E463" s="4" t="s">
        <v>2265</v>
      </c>
      <c r="F463" s="4">
        <v>-3660.35</v>
      </c>
      <c r="G463" s="4" t="s">
        <v>3748</v>
      </c>
      <c r="H463" s="4" t="s">
        <v>2266</v>
      </c>
      <c r="I463" s="4"/>
      <c r="J463" s="4"/>
    </row>
    <row r="464" spans="1:10" ht="15.75" customHeight="1" x14ac:dyDescent="0.2">
      <c r="A464" s="5">
        <v>45743</v>
      </c>
      <c r="B464" s="4">
        <v>-6.5</v>
      </c>
      <c r="C464" s="4" t="s">
        <v>5058</v>
      </c>
      <c r="D464" s="4" t="s">
        <v>28</v>
      </c>
      <c r="E464" s="4" t="s">
        <v>2957</v>
      </c>
      <c r="F464" s="4">
        <v>-3652.45</v>
      </c>
      <c r="G464" s="4" t="s">
        <v>4256</v>
      </c>
      <c r="H464" s="4" t="s">
        <v>1725</v>
      </c>
      <c r="I464" s="4"/>
      <c r="J464" s="4"/>
    </row>
    <row r="465" spans="1:10" ht="15.75" customHeight="1" x14ac:dyDescent="0.2">
      <c r="A465" s="5">
        <v>45743</v>
      </c>
      <c r="B465" s="4">
        <v>-39.9</v>
      </c>
      <c r="C465" s="4" t="s">
        <v>5058</v>
      </c>
      <c r="D465" s="4" t="s">
        <v>28</v>
      </c>
      <c r="E465" s="4" t="s">
        <v>111</v>
      </c>
      <c r="F465" s="4">
        <v>-3645.95</v>
      </c>
      <c r="G465" s="4" t="s">
        <v>8</v>
      </c>
      <c r="H465" s="4" t="s">
        <v>112</v>
      </c>
      <c r="I465" s="4"/>
      <c r="J465" s="4"/>
    </row>
    <row r="466" spans="1:10" ht="15.75" customHeight="1" x14ac:dyDescent="0.2">
      <c r="A466" s="5">
        <v>45743</v>
      </c>
      <c r="B466" s="4">
        <v>-35.630000000000003</v>
      </c>
      <c r="C466" s="4" t="s">
        <v>5059</v>
      </c>
      <c r="D466" s="4" t="s">
        <v>28</v>
      </c>
      <c r="E466" s="4" t="s">
        <v>728</v>
      </c>
      <c r="F466" s="4">
        <v>-3606.05</v>
      </c>
      <c r="G466" s="4" t="s">
        <v>4319</v>
      </c>
      <c r="H466" s="4" t="s">
        <v>729</v>
      </c>
      <c r="I466" s="4"/>
      <c r="J466" s="4"/>
    </row>
    <row r="467" spans="1:10" ht="15.75" customHeight="1" x14ac:dyDescent="0.2">
      <c r="A467" s="5">
        <v>45743</v>
      </c>
      <c r="B467" s="4">
        <v>-27.47</v>
      </c>
      <c r="C467" s="4" t="s">
        <v>5059</v>
      </c>
      <c r="D467" s="4" t="s">
        <v>28</v>
      </c>
      <c r="E467" s="4" t="s">
        <v>728</v>
      </c>
      <c r="F467" s="4">
        <v>-3570.42</v>
      </c>
      <c r="G467" s="4" t="s">
        <v>4319</v>
      </c>
      <c r="H467" s="4" t="s">
        <v>729</v>
      </c>
      <c r="I467" s="4"/>
      <c r="J467" s="4"/>
    </row>
    <row r="468" spans="1:10" ht="15.75" customHeight="1" x14ac:dyDescent="0.2">
      <c r="A468" s="5">
        <v>45743</v>
      </c>
      <c r="B468" s="4">
        <v>-14.7</v>
      </c>
      <c r="C468" s="4" t="s">
        <v>5058</v>
      </c>
      <c r="D468" s="4" t="s">
        <v>28</v>
      </c>
      <c r="E468" s="4" t="s">
        <v>3426</v>
      </c>
      <c r="F468" s="4">
        <v>-3542.95</v>
      </c>
      <c r="G468" s="4" t="s">
        <v>3748</v>
      </c>
      <c r="H468" s="4" t="s">
        <v>3427</v>
      </c>
      <c r="I468" s="4"/>
      <c r="J468" s="4"/>
    </row>
    <row r="469" spans="1:10" ht="15.75" customHeight="1" x14ac:dyDescent="0.2">
      <c r="A469" s="5">
        <v>45743</v>
      </c>
      <c r="B469" s="4">
        <v>-14.6</v>
      </c>
      <c r="C469" s="4" t="s">
        <v>5058</v>
      </c>
      <c r="D469" s="4" t="s">
        <v>28</v>
      </c>
      <c r="E469" s="4" t="s">
        <v>41</v>
      </c>
      <c r="F469" s="4">
        <v>-3528.25</v>
      </c>
      <c r="G469" s="4" t="s">
        <v>3748</v>
      </c>
      <c r="H469" s="4" t="s">
        <v>42</v>
      </c>
      <c r="I469" s="4"/>
      <c r="J469" s="4"/>
    </row>
    <row r="470" spans="1:10" ht="15.75" customHeight="1" x14ac:dyDescent="0.2">
      <c r="A470" s="5">
        <v>45743</v>
      </c>
      <c r="B470" s="4">
        <v>-100</v>
      </c>
      <c r="C470" s="4" t="s">
        <v>5058</v>
      </c>
      <c r="D470" s="4" t="s">
        <v>28</v>
      </c>
      <c r="E470" s="4" t="s">
        <v>3186</v>
      </c>
      <c r="F470" s="4">
        <v>-3513.65</v>
      </c>
      <c r="G470" s="4" t="s">
        <v>4247</v>
      </c>
      <c r="H470" s="4" t="s">
        <v>3187</v>
      </c>
      <c r="I470" s="4"/>
      <c r="J470" s="4"/>
    </row>
    <row r="471" spans="1:10" ht="15.75" customHeight="1" x14ac:dyDescent="0.2">
      <c r="A471" s="5">
        <v>45743</v>
      </c>
      <c r="B471" s="4">
        <v>1500</v>
      </c>
      <c r="C471" s="4" t="s">
        <v>5058</v>
      </c>
      <c r="D471" s="4" t="s">
        <v>59</v>
      </c>
      <c r="E471" s="4" t="s">
        <v>60</v>
      </c>
      <c r="F471" s="4">
        <v>-3413.65</v>
      </c>
      <c r="G471" s="4" t="s">
        <v>39</v>
      </c>
      <c r="H471" s="4"/>
      <c r="I471" s="4"/>
      <c r="J471" s="4"/>
    </row>
    <row r="472" spans="1:10" ht="15.75" customHeight="1" x14ac:dyDescent="0.2">
      <c r="A472" s="5">
        <v>45743</v>
      </c>
      <c r="B472" s="4">
        <v>1000</v>
      </c>
      <c r="C472" s="4" t="s">
        <v>5058</v>
      </c>
      <c r="D472" s="4" t="s">
        <v>59</v>
      </c>
      <c r="E472" s="4" t="s">
        <v>60</v>
      </c>
      <c r="F472" s="4">
        <v>-4913.6499999999996</v>
      </c>
      <c r="G472" s="4" t="s">
        <v>39</v>
      </c>
      <c r="H472" s="4"/>
      <c r="I472" s="4"/>
      <c r="J472" s="4"/>
    </row>
    <row r="473" spans="1:10" ht="15.75" customHeight="1" x14ac:dyDescent="0.2">
      <c r="A473" s="5">
        <v>45743</v>
      </c>
      <c r="B473" s="4">
        <v>100</v>
      </c>
      <c r="C473" s="4" t="s">
        <v>5058</v>
      </c>
      <c r="D473" s="4" t="s">
        <v>59</v>
      </c>
      <c r="E473" s="4" t="s">
        <v>60</v>
      </c>
      <c r="F473" s="4">
        <v>-5913.65</v>
      </c>
      <c r="G473" s="4" t="s">
        <v>39</v>
      </c>
      <c r="H473" s="4"/>
      <c r="I473" s="4"/>
      <c r="J473" s="4"/>
    </row>
    <row r="474" spans="1:10" ht="15.75" customHeight="1" x14ac:dyDescent="0.2">
      <c r="A474" s="5">
        <v>45742</v>
      </c>
      <c r="B474" s="4">
        <v>-40.5</v>
      </c>
      <c r="C474" s="4" t="s">
        <v>5058</v>
      </c>
      <c r="D474" s="4" t="s">
        <v>28</v>
      </c>
      <c r="E474" s="4" t="s">
        <v>1359</v>
      </c>
      <c r="F474" s="4">
        <v>-6013.65</v>
      </c>
      <c r="G474" s="4" t="s">
        <v>3748</v>
      </c>
      <c r="H474" s="4" t="s">
        <v>1360</v>
      </c>
      <c r="I474" s="4"/>
      <c r="J474" s="4"/>
    </row>
    <row r="475" spans="1:10" ht="15.75" customHeight="1" x14ac:dyDescent="0.2">
      <c r="A475" s="5">
        <v>45742</v>
      </c>
      <c r="B475" s="4">
        <v>-39</v>
      </c>
      <c r="C475" s="4" t="s">
        <v>5058</v>
      </c>
      <c r="D475" s="4" t="s">
        <v>28</v>
      </c>
      <c r="E475" s="4" t="s">
        <v>3633</v>
      </c>
      <c r="F475" s="4">
        <v>-5973.15</v>
      </c>
      <c r="G475" s="4" t="s">
        <v>5062</v>
      </c>
      <c r="H475" s="4" t="s">
        <v>3634</v>
      </c>
      <c r="I475" s="4"/>
      <c r="J475" s="4"/>
    </row>
    <row r="476" spans="1:10" ht="15.75" customHeight="1" x14ac:dyDescent="0.2">
      <c r="A476" s="5">
        <v>45742</v>
      </c>
      <c r="B476" s="4">
        <v>-37.28</v>
      </c>
      <c r="C476" s="4" t="s">
        <v>5058</v>
      </c>
      <c r="D476" s="4" t="s">
        <v>28</v>
      </c>
      <c r="E476" s="4" t="s">
        <v>79</v>
      </c>
      <c r="F476" s="4">
        <v>-5934.15</v>
      </c>
      <c r="G476" s="4" t="s">
        <v>8</v>
      </c>
      <c r="H476" s="4" t="s">
        <v>80</v>
      </c>
      <c r="I476" s="4"/>
      <c r="J476" s="4"/>
    </row>
    <row r="477" spans="1:10" ht="15.75" customHeight="1" x14ac:dyDescent="0.2">
      <c r="A477" s="5">
        <v>45742</v>
      </c>
      <c r="B477" s="4">
        <v>-37.049999999999997</v>
      </c>
      <c r="C477" s="4" t="s">
        <v>5058</v>
      </c>
      <c r="D477" s="4" t="s">
        <v>28</v>
      </c>
      <c r="E477" s="4" t="s">
        <v>2136</v>
      </c>
      <c r="F477" s="4">
        <v>-5896.87</v>
      </c>
      <c r="G477" s="4" t="s">
        <v>4264</v>
      </c>
      <c r="H477" s="4" t="s">
        <v>2137</v>
      </c>
      <c r="I477" s="4"/>
      <c r="J477" s="4"/>
    </row>
    <row r="478" spans="1:10" ht="15.75" customHeight="1" x14ac:dyDescent="0.2">
      <c r="A478" s="5">
        <v>45742</v>
      </c>
      <c r="B478" s="4">
        <v>-29.94</v>
      </c>
      <c r="C478" s="4" t="s">
        <v>5058</v>
      </c>
      <c r="D478" s="4" t="s">
        <v>28</v>
      </c>
      <c r="E478" s="4" t="s">
        <v>1652</v>
      </c>
      <c r="F478" s="4">
        <v>-5859.82</v>
      </c>
      <c r="G478" s="4" t="s">
        <v>12</v>
      </c>
      <c r="H478" s="4" t="s">
        <v>1653</v>
      </c>
      <c r="I478" s="4"/>
      <c r="J478" s="4"/>
    </row>
    <row r="479" spans="1:10" ht="15.75" customHeight="1" x14ac:dyDescent="0.2">
      <c r="A479" s="5">
        <v>45742</v>
      </c>
      <c r="B479" s="4">
        <v>200</v>
      </c>
      <c r="C479" s="4" t="s">
        <v>5058</v>
      </c>
      <c r="D479" s="4" t="s">
        <v>59</v>
      </c>
      <c r="E479" s="4" t="s">
        <v>60</v>
      </c>
      <c r="F479" s="4">
        <v>-5829.88</v>
      </c>
      <c r="G479" s="4" t="s">
        <v>39</v>
      </c>
      <c r="H479" s="4"/>
      <c r="I479" s="4"/>
      <c r="J479" s="4"/>
    </row>
    <row r="480" spans="1:10" ht="15.75" customHeight="1" x14ac:dyDescent="0.2">
      <c r="A480" s="5">
        <v>45742</v>
      </c>
      <c r="B480" s="4">
        <v>200</v>
      </c>
      <c r="C480" s="4" t="s">
        <v>5058</v>
      </c>
      <c r="D480" s="4" t="s">
        <v>59</v>
      </c>
      <c r="E480" s="4" t="s">
        <v>60</v>
      </c>
      <c r="F480" s="4">
        <v>-6029.88</v>
      </c>
      <c r="G480" s="4" t="s">
        <v>39</v>
      </c>
      <c r="H480" s="4"/>
      <c r="I480" s="4"/>
      <c r="J480" s="4"/>
    </row>
    <row r="481" spans="1:10" ht="15.75" customHeight="1" x14ac:dyDescent="0.2">
      <c r="A481" s="5">
        <v>45742</v>
      </c>
      <c r="B481" s="4">
        <v>100</v>
      </c>
      <c r="C481" s="4" t="s">
        <v>5058</v>
      </c>
      <c r="D481" s="4" t="s">
        <v>59</v>
      </c>
      <c r="E481" s="4" t="s">
        <v>60</v>
      </c>
      <c r="F481" s="4">
        <v>-6229.88</v>
      </c>
      <c r="G481" s="4" t="s">
        <v>39</v>
      </c>
      <c r="H481" s="4"/>
      <c r="I481" s="4"/>
      <c r="J481" s="4"/>
    </row>
    <row r="482" spans="1:10" ht="15.75" customHeight="1" x14ac:dyDescent="0.2">
      <c r="A482" s="5">
        <v>45741</v>
      </c>
      <c r="B482" s="4">
        <v>-44.06</v>
      </c>
      <c r="C482" s="4" t="s">
        <v>5058</v>
      </c>
      <c r="D482" s="4" t="s">
        <v>28</v>
      </c>
      <c r="E482" s="4" t="s">
        <v>79</v>
      </c>
      <c r="F482" s="4">
        <v>-6329.88</v>
      </c>
      <c r="G482" s="4" t="s">
        <v>8</v>
      </c>
      <c r="H482" s="4" t="s">
        <v>80</v>
      </c>
      <c r="I482" s="4"/>
      <c r="J482" s="4"/>
    </row>
    <row r="483" spans="1:10" ht="15.75" customHeight="1" x14ac:dyDescent="0.2">
      <c r="A483" s="5">
        <v>45741</v>
      </c>
      <c r="B483" s="4">
        <v>-42.24</v>
      </c>
      <c r="C483" s="4" t="s">
        <v>5059</v>
      </c>
      <c r="D483" s="4" t="s">
        <v>28</v>
      </c>
      <c r="E483" s="4" t="s">
        <v>728</v>
      </c>
      <c r="F483" s="4">
        <v>-6285.82</v>
      </c>
      <c r="G483" s="4" t="s">
        <v>4319</v>
      </c>
      <c r="H483" s="4" t="s">
        <v>729</v>
      </c>
      <c r="I483" s="4"/>
      <c r="J483" s="4"/>
    </row>
    <row r="484" spans="1:10" ht="15.75" customHeight="1" x14ac:dyDescent="0.2">
      <c r="A484" s="5">
        <v>45741</v>
      </c>
      <c r="B484" s="4">
        <v>-40</v>
      </c>
      <c r="C484" s="4" t="s">
        <v>5058</v>
      </c>
      <c r="D484" s="4" t="s">
        <v>28</v>
      </c>
      <c r="E484" s="4" t="s">
        <v>3630</v>
      </c>
      <c r="F484" s="4">
        <v>-6243.58</v>
      </c>
      <c r="G484" s="4" t="s">
        <v>3746</v>
      </c>
      <c r="H484" s="4"/>
      <c r="I484" s="4"/>
      <c r="J484" s="4"/>
    </row>
    <row r="485" spans="1:10" ht="15.75" customHeight="1" x14ac:dyDescent="0.2">
      <c r="A485" s="5">
        <v>45741</v>
      </c>
      <c r="B485" s="4">
        <v>-38.1</v>
      </c>
      <c r="C485" s="4" t="s">
        <v>5058</v>
      </c>
      <c r="D485" s="4" t="s">
        <v>28</v>
      </c>
      <c r="E485" s="4" t="s">
        <v>130</v>
      </c>
      <c r="F485" s="4">
        <v>-6203.58</v>
      </c>
      <c r="G485" s="4" t="s">
        <v>3748</v>
      </c>
      <c r="H485" s="4" t="s">
        <v>131</v>
      </c>
      <c r="I485" s="4"/>
      <c r="J485" s="4"/>
    </row>
    <row r="486" spans="1:10" ht="15.75" customHeight="1" x14ac:dyDescent="0.2">
      <c r="A486" s="5">
        <v>45741</v>
      </c>
      <c r="B486" s="4">
        <v>-37.85</v>
      </c>
      <c r="C486" s="4" t="s">
        <v>5058</v>
      </c>
      <c r="D486" s="4" t="s">
        <v>28</v>
      </c>
      <c r="E486" s="4" t="s">
        <v>2681</v>
      </c>
      <c r="F486" s="4">
        <v>-6165.48</v>
      </c>
      <c r="G486" s="4" t="s">
        <v>4264</v>
      </c>
      <c r="H486" s="4" t="s">
        <v>2682</v>
      </c>
      <c r="I486" s="4"/>
      <c r="J486" s="4"/>
    </row>
    <row r="487" spans="1:10" ht="15.75" customHeight="1" x14ac:dyDescent="0.2">
      <c r="A487" s="5">
        <v>45741</v>
      </c>
      <c r="B487" s="4">
        <v>-14.3</v>
      </c>
      <c r="C487" s="4" t="s">
        <v>5058</v>
      </c>
      <c r="D487" s="4" t="s">
        <v>28</v>
      </c>
      <c r="E487" s="4" t="s">
        <v>2681</v>
      </c>
      <c r="F487" s="4">
        <v>-6127.63</v>
      </c>
      <c r="G487" s="4" t="s">
        <v>4264</v>
      </c>
      <c r="H487" s="4" t="s">
        <v>2682</v>
      </c>
      <c r="I487" s="4"/>
      <c r="J487" s="4"/>
    </row>
    <row r="488" spans="1:10" ht="15.75" customHeight="1" x14ac:dyDescent="0.2">
      <c r="A488" s="5">
        <v>45741</v>
      </c>
      <c r="B488" s="4">
        <v>-13.5</v>
      </c>
      <c r="C488" s="4" t="s">
        <v>5058</v>
      </c>
      <c r="D488" s="4" t="s">
        <v>28</v>
      </c>
      <c r="E488" s="4" t="s">
        <v>3177</v>
      </c>
      <c r="F488" s="4">
        <v>-6113.33</v>
      </c>
      <c r="G488" s="4" t="s">
        <v>3748</v>
      </c>
      <c r="H488" s="4" t="s">
        <v>3178</v>
      </c>
      <c r="I488" s="4"/>
      <c r="J488" s="4"/>
    </row>
    <row r="489" spans="1:10" ht="15.75" customHeight="1" x14ac:dyDescent="0.2">
      <c r="A489" s="5">
        <v>45741</v>
      </c>
      <c r="B489" s="4">
        <v>-12.18</v>
      </c>
      <c r="C489" s="4" t="s">
        <v>5058</v>
      </c>
      <c r="D489" s="4" t="s">
        <v>28</v>
      </c>
      <c r="E489" s="4" t="s">
        <v>2450</v>
      </c>
      <c r="F489" s="4">
        <v>-6099.83</v>
      </c>
      <c r="G489" s="4" t="s">
        <v>5034</v>
      </c>
      <c r="H489" s="4" t="s">
        <v>2451</v>
      </c>
      <c r="I489" s="4"/>
      <c r="J489" s="4"/>
    </row>
    <row r="490" spans="1:10" ht="15.75" customHeight="1" x14ac:dyDescent="0.2">
      <c r="A490" s="5">
        <v>45741</v>
      </c>
      <c r="B490" s="4">
        <v>-12.16</v>
      </c>
      <c r="C490" s="4" t="s">
        <v>5058</v>
      </c>
      <c r="D490" s="4" t="s">
        <v>28</v>
      </c>
      <c r="E490" s="4" t="s">
        <v>3632</v>
      </c>
      <c r="F490" s="4">
        <v>-6087.65</v>
      </c>
      <c r="G490" s="4" t="s">
        <v>3746</v>
      </c>
      <c r="H490" s="4"/>
      <c r="I490" s="4"/>
      <c r="J490" s="4"/>
    </row>
    <row r="491" spans="1:10" ht="15.75" customHeight="1" x14ac:dyDescent="0.2">
      <c r="A491" s="5">
        <v>45741</v>
      </c>
      <c r="B491" s="4">
        <v>-12</v>
      </c>
      <c r="C491" s="4" t="s">
        <v>5058</v>
      </c>
      <c r="D491" s="4" t="s">
        <v>28</v>
      </c>
      <c r="E491" s="4" t="s">
        <v>883</v>
      </c>
      <c r="F491" s="4">
        <v>-6075.49</v>
      </c>
      <c r="G491" s="4" t="s">
        <v>4319</v>
      </c>
      <c r="H491" s="4" t="s">
        <v>884</v>
      </c>
      <c r="I491" s="4"/>
      <c r="J491" s="4"/>
    </row>
    <row r="492" spans="1:10" ht="15.75" customHeight="1" x14ac:dyDescent="0.2">
      <c r="A492" s="5">
        <v>45741</v>
      </c>
      <c r="B492" s="4">
        <v>-64.84</v>
      </c>
      <c r="C492" s="4" t="s">
        <v>5058</v>
      </c>
      <c r="D492" s="4" t="s">
        <v>28</v>
      </c>
      <c r="E492" s="4" t="s">
        <v>3632</v>
      </c>
      <c r="F492" s="4">
        <v>-6063.49</v>
      </c>
      <c r="G492" s="4" t="s">
        <v>3746</v>
      </c>
      <c r="H492" s="4"/>
      <c r="I492" s="4"/>
      <c r="J492" s="4"/>
    </row>
    <row r="493" spans="1:10" ht="15.75" customHeight="1" x14ac:dyDescent="0.2">
      <c r="A493" s="5">
        <v>45741</v>
      </c>
      <c r="B493" s="4">
        <v>-54.4</v>
      </c>
      <c r="C493" s="4" t="s">
        <v>5058</v>
      </c>
      <c r="D493" s="4" t="s">
        <v>28</v>
      </c>
      <c r="E493" s="4" t="s">
        <v>3290</v>
      </c>
      <c r="F493" s="4">
        <v>-5998.65</v>
      </c>
      <c r="G493" s="4" t="s">
        <v>8</v>
      </c>
      <c r="H493" s="4" t="s">
        <v>3291</v>
      </c>
      <c r="I493" s="4"/>
      <c r="J493" s="4"/>
    </row>
    <row r="494" spans="1:10" ht="15.75" customHeight="1" x14ac:dyDescent="0.2">
      <c r="A494" s="5">
        <v>45741</v>
      </c>
      <c r="B494" s="4">
        <v>-200</v>
      </c>
      <c r="C494" s="4" t="s">
        <v>5058</v>
      </c>
      <c r="D494" s="4" t="s">
        <v>28</v>
      </c>
      <c r="E494" s="4" t="s">
        <v>56</v>
      </c>
      <c r="F494" s="4">
        <v>-5944.25</v>
      </c>
      <c r="G494" s="4" t="s">
        <v>4295</v>
      </c>
      <c r="H494" s="4" t="s">
        <v>57</v>
      </c>
      <c r="I494" s="4"/>
      <c r="J494" s="4"/>
    </row>
    <row r="495" spans="1:10" ht="15.75" customHeight="1" x14ac:dyDescent="0.2">
      <c r="A495" s="5">
        <v>45741</v>
      </c>
      <c r="B495" s="4">
        <v>200</v>
      </c>
      <c r="C495" s="4" t="s">
        <v>5058</v>
      </c>
      <c r="D495" s="4" t="s">
        <v>59</v>
      </c>
      <c r="E495" s="4" t="s">
        <v>60</v>
      </c>
      <c r="F495" s="4">
        <v>-5744.25</v>
      </c>
      <c r="G495" s="4" t="s">
        <v>39</v>
      </c>
      <c r="H495" s="4"/>
      <c r="I495" s="4"/>
      <c r="J495" s="4"/>
    </row>
    <row r="496" spans="1:10" ht="15.75" customHeight="1" x14ac:dyDescent="0.2">
      <c r="A496" s="5">
        <v>45741</v>
      </c>
      <c r="B496" s="4">
        <v>-52.3</v>
      </c>
      <c r="C496" s="4" t="s">
        <v>5058</v>
      </c>
      <c r="D496" s="4" t="s">
        <v>109</v>
      </c>
      <c r="E496" s="4" t="s">
        <v>109</v>
      </c>
      <c r="F496" s="4">
        <v>-5944.25</v>
      </c>
      <c r="G496" s="4" t="s">
        <v>4398</v>
      </c>
      <c r="H496" s="4"/>
      <c r="I496" s="4"/>
      <c r="J496" s="4"/>
    </row>
    <row r="497" spans="1:10" ht="15.75" customHeight="1" x14ac:dyDescent="0.2">
      <c r="A497" s="5">
        <v>45740</v>
      </c>
      <c r="B497" s="4">
        <v>-8.6199999999999992</v>
      </c>
      <c r="C497" s="4" t="s">
        <v>5058</v>
      </c>
      <c r="D497" s="4" t="s">
        <v>28</v>
      </c>
      <c r="E497" s="4" t="s">
        <v>2450</v>
      </c>
      <c r="F497" s="4">
        <v>-5891.95</v>
      </c>
      <c r="G497" s="4" t="s">
        <v>5034</v>
      </c>
      <c r="H497" s="4" t="s">
        <v>2451</v>
      </c>
      <c r="I497" s="4"/>
      <c r="J497" s="4"/>
    </row>
    <row r="498" spans="1:10" ht="15.75" customHeight="1" x14ac:dyDescent="0.2">
      <c r="A498" s="5">
        <v>45740</v>
      </c>
      <c r="B498" s="4">
        <v>-5.08</v>
      </c>
      <c r="C498" s="4" t="s">
        <v>5058</v>
      </c>
      <c r="D498" s="4" t="s">
        <v>28</v>
      </c>
      <c r="E498" s="4" t="s">
        <v>3623</v>
      </c>
      <c r="F498" s="4">
        <v>-5883.33</v>
      </c>
      <c r="G498" s="4" t="s">
        <v>3748</v>
      </c>
      <c r="H498" s="4" t="s">
        <v>196</v>
      </c>
      <c r="I498" s="4"/>
      <c r="J498" s="4"/>
    </row>
    <row r="499" spans="1:10" ht="15.75" customHeight="1" x14ac:dyDescent="0.2">
      <c r="A499" s="5">
        <v>45740</v>
      </c>
      <c r="B499" s="4">
        <v>-4.49</v>
      </c>
      <c r="C499" s="4" t="s">
        <v>5058</v>
      </c>
      <c r="D499" s="4" t="s">
        <v>28</v>
      </c>
      <c r="E499" s="4" t="s">
        <v>49</v>
      </c>
      <c r="F499" s="4">
        <v>-5878.25</v>
      </c>
      <c r="G499" s="4" t="s">
        <v>17</v>
      </c>
      <c r="H499" s="4" t="s">
        <v>50</v>
      </c>
      <c r="I499" s="4"/>
      <c r="J499" s="4"/>
    </row>
    <row r="500" spans="1:10" ht="15.75" customHeight="1" x14ac:dyDescent="0.2">
      <c r="A500" s="5">
        <v>45740</v>
      </c>
      <c r="B500" s="4">
        <v>-4.4000000000000004</v>
      </c>
      <c r="C500" s="4" t="s">
        <v>5058</v>
      </c>
      <c r="D500" s="4" t="s">
        <v>28</v>
      </c>
      <c r="E500" s="4" t="s">
        <v>105</v>
      </c>
      <c r="F500" s="4">
        <v>-5873.76</v>
      </c>
      <c r="G500" s="4" t="s">
        <v>8</v>
      </c>
      <c r="H500" s="4" t="s">
        <v>106</v>
      </c>
      <c r="I500" s="4"/>
      <c r="J500" s="4"/>
    </row>
    <row r="501" spans="1:10" ht="15.75" customHeight="1" x14ac:dyDescent="0.2">
      <c r="A501" s="5">
        <v>45740</v>
      </c>
      <c r="B501" s="4">
        <v>-3</v>
      </c>
      <c r="C501" s="4" t="s">
        <v>5058</v>
      </c>
      <c r="D501" s="4" t="s">
        <v>28</v>
      </c>
      <c r="E501" s="4" t="s">
        <v>1180</v>
      </c>
      <c r="F501" s="4">
        <v>-5869.36</v>
      </c>
      <c r="G501" s="4" t="s">
        <v>986</v>
      </c>
      <c r="H501" s="4" t="s">
        <v>1181</v>
      </c>
      <c r="I501" s="4"/>
      <c r="J501" s="4"/>
    </row>
    <row r="502" spans="1:10" ht="15.75" customHeight="1" x14ac:dyDescent="0.2">
      <c r="A502" s="5">
        <v>45740</v>
      </c>
      <c r="B502" s="4">
        <v>-1.5</v>
      </c>
      <c r="C502" s="4" t="s">
        <v>5058</v>
      </c>
      <c r="D502" s="4" t="s">
        <v>28</v>
      </c>
      <c r="E502" s="4" t="s">
        <v>175</v>
      </c>
      <c r="F502" s="4">
        <v>-5866.36</v>
      </c>
      <c r="G502" s="4" t="s">
        <v>5062</v>
      </c>
      <c r="H502" s="4" t="s">
        <v>2442</v>
      </c>
      <c r="I502" s="4"/>
      <c r="J502" s="4"/>
    </row>
    <row r="503" spans="1:10" ht="15.75" customHeight="1" x14ac:dyDescent="0.2">
      <c r="A503" s="5">
        <v>45740</v>
      </c>
      <c r="B503" s="4">
        <v>-48.25</v>
      </c>
      <c r="C503" s="4" t="s">
        <v>5058</v>
      </c>
      <c r="D503" s="4" t="s">
        <v>28</v>
      </c>
      <c r="E503" s="4" t="s">
        <v>105</v>
      </c>
      <c r="F503" s="4">
        <v>-5864.86</v>
      </c>
      <c r="G503" s="4" t="s">
        <v>8</v>
      </c>
      <c r="H503" s="4" t="s">
        <v>106</v>
      </c>
      <c r="I503" s="4"/>
      <c r="J503" s="4"/>
    </row>
    <row r="504" spans="1:10" ht="15.75" customHeight="1" x14ac:dyDescent="0.2">
      <c r="A504" s="5">
        <v>45740</v>
      </c>
      <c r="B504" s="4">
        <v>-45.31</v>
      </c>
      <c r="C504" s="4" t="s">
        <v>5058</v>
      </c>
      <c r="D504" s="4" t="s">
        <v>28</v>
      </c>
      <c r="E504" s="4" t="s">
        <v>79</v>
      </c>
      <c r="F504" s="4">
        <v>-5816.61</v>
      </c>
      <c r="G504" s="4" t="s">
        <v>8</v>
      </c>
      <c r="H504" s="4" t="s">
        <v>80</v>
      </c>
      <c r="I504" s="4"/>
      <c r="J504" s="4"/>
    </row>
    <row r="505" spans="1:10" ht="15.75" customHeight="1" x14ac:dyDescent="0.2">
      <c r="A505" s="5">
        <v>45740</v>
      </c>
      <c r="B505" s="4">
        <v>-35.69</v>
      </c>
      <c r="C505" s="4" t="s">
        <v>5058</v>
      </c>
      <c r="D505" s="4" t="s">
        <v>28</v>
      </c>
      <c r="E505" s="4" t="s">
        <v>48</v>
      </c>
      <c r="F505" s="4">
        <v>-5771.3</v>
      </c>
      <c r="G505" s="4" t="s">
        <v>4319</v>
      </c>
      <c r="H505" s="4" t="s">
        <v>47</v>
      </c>
      <c r="I505" s="4"/>
      <c r="J505" s="4"/>
    </row>
    <row r="506" spans="1:10" ht="15.75" customHeight="1" x14ac:dyDescent="0.2">
      <c r="A506" s="5">
        <v>45740</v>
      </c>
      <c r="B506" s="4">
        <v>-31.97</v>
      </c>
      <c r="C506" s="4" t="s">
        <v>5058</v>
      </c>
      <c r="D506" s="4" t="s">
        <v>28</v>
      </c>
      <c r="E506" s="4" t="s">
        <v>3403</v>
      </c>
      <c r="F506" s="4">
        <v>-5735.61</v>
      </c>
      <c r="G506" s="4" t="s">
        <v>5034</v>
      </c>
      <c r="H506" s="4" t="s">
        <v>102</v>
      </c>
      <c r="I506" s="4"/>
      <c r="J506" s="4"/>
    </row>
    <row r="507" spans="1:10" ht="15.75" customHeight="1" x14ac:dyDescent="0.2">
      <c r="A507" s="5">
        <v>45740</v>
      </c>
      <c r="B507" s="4">
        <v>-1.1200000000000001</v>
      </c>
      <c r="C507" s="4" t="s">
        <v>5058</v>
      </c>
      <c r="D507" s="4" t="s">
        <v>67</v>
      </c>
      <c r="E507" s="4" t="s">
        <v>68</v>
      </c>
      <c r="F507" s="4">
        <v>-5703.64</v>
      </c>
      <c r="G507" s="4" t="s">
        <v>4</v>
      </c>
      <c r="H507" s="4"/>
      <c r="I507" s="4"/>
      <c r="J507" s="4"/>
    </row>
    <row r="508" spans="1:10" ht="15.75" customHeight="1" x14ac:dyDescent="0.2">
      <c r="A508" s="5">
        <v>45740</v>
      </c>
      <c r="B508" s="4">
        <v>-31.47</v>
      </c>
      <c r="C508" s="4" t="s">
        <v>5058</v>
      </c>
      <c r="D508" s="4" t="s">
        <v>28</v>
      </c>
      <c r="E508" s="4" t="s">
        <v>201</v>
      </c>
      <c r="F508" s="4">
        <v>-5702.52</v>
      </c>
      <c r="G508" s="4" t="s">
        <v>4319</v>
      </c>
      <c r="H508" s="4" t="s">
        <v>202</v>
      </c>
      <c r="I508" s="4"/>
      <c r="J508" s="4"/>
    </row>
    <row r="509" spans="1:10" ht="15.75" customHeight="1" x14ac:dyDescent="0.2">
      <c r="A509" s="5">
        <v>45740</v>
      </c>
      <c r="B509" s="4">
        <v>-30.75</v>
      </c>
      <c r="C509" s="4" t="s">
        <v>5058</v>
      </c>
      <c r="D509" s="4" t="s">
        <v>28</v>
      </c>
      <c r="E509" s="4" t="s">
        <v>201</v>
      </c>
      <c r="F509" s="4">
        <v>-5671.05</v>
      </c>
      <c r="G509" s="4" t="s">
        <v>4319</v>
      </c>
      <c r="H509" s="4" t="s">
        <v>202</v>
      </c>
      <c r="I509" s="4"/>
      <c r="J509" s="4"/>
    </row>
    <row r="510" spans="1:10" ht="15.75" customHeight="1" x14ac:dyDescent="0.2">
      <c r="A510" s="5">
        <v>45740</v>
      </c>
      <c r="B510" s="4">
        <v>-30</v>
      </c>
      <c r="C510" s="4" t="s">
        <v>5058</v>
      </c>
      <c r="D510" s="4" t="s">
        <v>28</v>
      </c>
      <c r="E510" s="4" t="s">
        <v>1682</v>
      </c>
      <c r="F510" s="4">
        <v>-5640.3</v>
      </c>
      <c r="G510" s="4" t="s">
        <v>3748</v>
      </c>
      <c r="H510" s="4" t="s">
        <v>1683</v>
      </c>
      <c r="I510" s="4"/>
      <c r="J510" s="4"/>
    </row>
    <row r="511" spans="1:10" ht="15.75" customHeight="1" x14ac:dyDescent="0.2">
      <c r="A511" s="5">
        <v>45740</v>
      </c>
      <c r="B511" s="4">
        <v>-26.25</v>
      </c>
      <c r="C511" s="4" t="s">
        <v>5059</v>
      </c>
      <c r="D511" s="4" t="s">
        <v>28</v>
      </c>
      <c r="E511" s="4" t="s">
        <v>728</v>
      </c>
      <c r="F511" s="4">
        <v>-5610.3</v>
      </c>
      <c r="G511" s="4" t="s">
        <v>4319</v>
      </c>
      <c r="H511" s="4" t="s">
        <v>729</v>
      </c>
      <c r="I511" s="4"/>
      <c r="J511" s="4"/>
    </row>
    <row r="512" spans="1:10" ht="15.75" customHeight="1" x14ac:dyDescent="0.2">
      <c r="A512" s="5">
        <v>45740</v>
      </c>
      <c r="B512" s="4">
        <v>-21.36</v>
      </c>
      <c r="C512" s="4" t="s">
        <v>5059</v>
      </c>
      <c r="D512" s="4" t="s">
        <v>28</v>
      </c>
      <c r="E512" s="4" t="s">
        <v>728</v>
      </c>
      <c r="F512" s="4">
        <v>-5584.05</v>
      </c>
      <c r="G512" s="4" t="s">
        <v>4319</v>
      </c>
      <c r="H512" s="4" t="s">
        <v>729</v>
      </c>
      <c r="I512" s="4"/>
      <c r="J512" s="4"/>
    </row>
    <row r="513" spans="1:10" ht="15.75" customHeight="1" x14ac:dyDescent="0.2">
      <c r="A513" s="5">
        <v>45740</v>
      </c>
      <c r="B513" s="4">
        <v>-19.920000000000002</v>
      </c>
      <c r="C513" s="4" t="s">
        <v>5058</v>
      </c>
      <c r="D513" s="4" t="s">
        <v>28</v>
      </c>
      <c r="E513" s="4" t="s">
        <v>3628</v>
      </c>
      <c r="F513" s="4">
        <v>-5562.69</v>
      </c>
      <c r="G513" s="4" t="s">
        <v>4319</v>
      </c>
      <c r="H513" s="4" t="s">
        <v>196</v>
      </c>
      <c r="I513" s="4"/>
      <c r="J513" s="4"/>
    </row>
    <row r="514" spans="1:10" ht="15.75" customHeight="1" x14ac:dyDescent="0.2">
      <c r="A514" s="5">
        <v>45740</v>
      </c>
      <c r="B514" s="4">
        <v>-18.25</v>
      </c>
      <c r="C514" s="4" t="s">
        <v>5059</v>
      </c>
      <c r="D514" s="4" t="s">
        <v>28</v>
      </c>
      <c r="E514" s="4" t="s">
        <v>728</v>
      </c>
      <c r="F514" s="4">
        <v>-5542.77</v>
      </c>
      <c r="G514" s="4" t="s">
        <v>4319</v>
      </c>
      <c r="H514" s="4" t="s">
        <v>729</v>
      </c>
      <c r="I514" s="4"/>
      <c r="J514" s="4"/>
    </row>
    <row r="515" spans="1:10" ht="15.75" customHeight="1" x14ac:dyDescent="0.2">
      <c r="A515" s="5">
        <v>45740</v>
      </c>
      <c r="B515" s="4">
        <v>-17.989999999999998</v>
      </c>
      <c r="C515" s="4" t="s">
        <v>5058</v>
      </c>
      <c r="D515" s="4" t="s">
        <v>28</v>
      </c>
      <c r="E515" s="4" t="s">
        <v>2458</v>
      </c>
      <c r="F515" s="4">
        <v>-5524.52</v>
      </c>
      <c r="G515" s="4" t="s">
        <v>5034</v>
      </c>
      <c r="H515" s="4" t="s">
        <v>193</v>
      </c>
      <c r="I515" s="4"/>
      <c r="J515" s="4"/>
    </row>
    <row r="516" spans="1:10" ht="15.75" customHeight="1" x14ac:dyDescent="0.2">
      <c r="A516" s="5">
        <v>45740</v>
      </c>
      <c r="B516" s="4">
        <v>-17.899999999999999</v>
      </c>
      <c r="C516" s="4" t="s">
        <v>5058</v>
      </c>
      <c r="D516" s="4" t="s">
        <v>28</v>
      </c>
      <c r="E516" s="4" t="s">
        <v>3624</v>
      </c>
      <c r="F516" s="4">
        <v>-5506.53</v>
      </c>
      <c r="G516" s="4" t="s">
        <v>3748</v>
      </c>
      <c r="H516" s="4" t="s">
        <v>3625</v>
      </c>
      <c r="I516" s="4"/>
      <c r="J516" s="4"/>
    </row>
    <row r="517" spans="1:10" ht="15.75" customHeight="1" x14ac:dyDescent="0.2">
      <c r="A517" s="5">
        <v>45740</v>
      </c>
      <c r="B517" s="4">
        <v>-17.3</v>
      </c>
      <c r="C517" s="4" t="s">
        <v>5058</v>
      </c>
      <c r="D517" s="4" t="s">
        <v>28</v>
      </c>
      <c r="E517" s="4" t="s">
        <v>41</v>
      </c>
      <c r="F517" s="4">
        <v>-5488.63</v>
      </c>
      <c r="G517" s="4" t="s">
        <v>3748</v>
      </c>
      <c r="H517" s="4" t="s">
        <v>42</v>
      </c>
      <c r="I517" s="4"/>
      <c r="J517" s="4"/>
    </row>
    <row r="518" spans="1:10" ht="15.75" customHeight="1" x14ac:dyDescent="0.2">
      <c r="A518" s="5">
        <v>45740</v>
      </c>
      <c r="B518" s="4">
        <v>-13.75</v>
      </c>
      <c r="C518" s="4" t="s">
        <v>5059</v>
      </c>
      <c r="D518" s="4" t="s">
        <v>28</v>
      </c>
      <c r="E518" s="4" t="s">
        <v>728</v>
      </c>
      <c r="F518" s="4">
        <v>-5471.33</v>
      </c>
      <c r="G518" s="4" t="s">
        <v>4319</v>
      </c>
      <c r="H518" s="4" t="s">
        <v>729</v>
      </c>
      <c r="I518" s="4"/>
      <c r="J518" s="4"/>
    </row>
    <row r="519" spans="1:10" ht="15.75" customHeight="1" x14ac:dyDescent="0.2">
      <c r="A519" s="5">
        <v>45740</v>
      </c>
      <c r="B519" s="4">
        <v>-12.04</v>
      </c>
      <c r="C519" s="4" t="s">
        <v>5058</v>
      </c>
      <c r="D519" s="4" t="s">
        <v>28</v>
      </c>
      <c r="E519" s="4" t="s">
        <v>3626</v>
      </c>
      <c r="F519" s="4">
        <v>-5457.58</v>
      </c>
      <c r="G519" s="4" t="s">
        <v>3748</v>
      </c>
      <c r="H519" s="4" t="s">
        <v>3627</v>
      </c>
      <c r="I519" s="4"/>
      <c r="J519" s="4"/>
    </row>
    <row r="520" spans="1:10" ht="15.75" customHeight="1" x14ac:dyDescent="0.2">
      <c r="A520" s="5">
        <v>45740</v>
      </c>
      <c r="B520" s="4">
        <v>-90.88</v>
      </c>
      <c r="C520" s="4" t="s">
        <v>5058</v>
      </c>
      <c r="D520" s="4" t="s">
        <v>28</v>
      </c>
      <c r="E520" s="4" t="s">
        <v>175</v>
      </c>
      <c r="F520" s="4">
        <v>-5445.54</v>
      </c>
      <c r="G520" s="4" t="s">
        <v>5062</v>
      </c>
      <c r="H520" s="4" t="s">
        <v>2442</v>
      </c>
      <c r="I520" s="4"/>
      <c r="J520" s="4"/>
    </row>
    <row r="521" spans="1:10" ht="15.75" customHeight="1" x14ac:dyDescent="0.2">
      <c r="A521" s="5">
        <v>45740</v>
      </c>
      <c r="B521" s="4">
        <v>-66.209999999999994</v>
      </c>
      <c r="C521" s="4" t="s">
        <v>5058</v>
      </c>
      <c r="D521" s="4" t="s">
        <v>28</v>
      </c>
      <c r="E521" s="4" t="s">
        <v>1272</v>
      </c>
      <c r="F521" s="4">
        <v>-5354.66</v>
      </c>
      <c r="G521" s="4" t="s">
        <v>3748</v>
      </c>
      <c r="H521" s="4" t="s">
        <v>1273</v>
      </c>
      <c r="I521" s="4"/>
      <c r="J521" s="4"/>
    </row>
    <row r="522" spans="1:10" ht="15.75" customHeight="1" x14ac:dyDescent="0.2">
      <c r="A522" s="5">
        <v>45740</v>
      </c>
      <c r="B522" s="4">
        <v>250</v>
      </c>
      <c r="C522" s="4" t="s">
        <v>5058</v>
      </c>
      <c r="D522" s="4" t="s">
        <v>59</v>
      </c>
      <c r="E522" s="4" t="s">
        <v>60</v>
      </c>
      <c r="F522" s="4">
        <v>-5288.45</v>
      </c>
      <c r="G522" s="4" t="s">
        <v>39</v>
      </c>
      <c r="H522" s="4"/>
      <c r="I522" s="4"/>
      <c r="J522" s="4"/>
    </row>
    <row r="523" spans="1:10" ht="15.75" customHeight="1" x14ac:dyDescent="0.2">
      <c r="A523" s="5">
        <v>45740</v>
      </c>
      <c r="B523" s="4">
        <v>150</v>
      </c>
      <c r="C523" s="4" t="s">
        <v>5058</v>
      </c>
      <c r="D523" s="4" t="s">
        <v>59</v>
      </c>
      <c r="E523" s="4" t="s">
        <v>60</v>
      </c>
      <c r="F523" s="4">
        <v>-5538.45</v>
      </c>
      <c r="G523" s="4" t="s">
        <v>39</v>
      </c>
      <c r="H523" s="4"/>
      <c r="I523" s="4"/>
      <c r="J523" s="4"/>
    </row>
    <row r="524" spans="1:10" ht="15.75" customHeight="1" x14ac:dyDescent="0.2">
      <c r="A524" s="5">
        <v>45737</v>
      </c>
      <c r="B524" s="4">
        <v>-49.5</v>
      </c>
      <c r="C524" s="4" t="s">
        <v>5058</v>
      </c>
      <c r="D524" s="4" t="s">
        <v>28</v>
      </c>
      <c r="E524" s="4" t="s">
        <v>883</v>
      </c>
      <c r="F524" s="4">
        <v>-5688.45</v>
      </c>
      <c r="G524" s="4" t="s">
        <v>4319</v>
      </c>
      <c r="H524" s="4" t="s">
        <v>884</v>
      </c>
      <c r="I524" s="4"/>
      <c r="J524" s="4"/>
    </row>
    <row r="525" spans="1:10" ht="15.75" customHeight="1" x14ac:dyDescent="0.2">
      <c r="A525" s="5">
        <v>45737</v>
      </c>
      <c r="B525" s="4">
        <v>-33.130000000000003</v>
      </c>
      <c r="C525" s="4" t="s">
        <v>5058</v>
      </c>
      <c r="D525" s="4" t="s">
        <v>28</v>
      </c>
      <c r="E525" s="4" t="s">
        <v>3208</v>
      </c>
      <c r="F525" s="4">
        <v>-5638.95</v>
      </c>
      <c r="G525" s="4" t="s">
        <v>12</v>
      </c>
      <c r="H525" s="4" t="s">
        <v>31</v>
      </c>
      <c r="I525" s="4"/>
      <c r="J525" s="4"/>
    </row>
    <row r="526" spans="1:10" ht="15.75" customHeight="1" x14ac:dyDescent="0.2">
      <c r="A526" s="5">
        <v>45737</v>
      </c>
      <c r="B526" s="4">
        <v>-23.5</v>
      </c>
      <c r="C526" s="4" t="s">
        <v>5059</v>
      </c>
      <c r="D526" s="4" t="s">
        <v>28</v>
      </c>
      <c r="E526" s="4" t="s">
        <v>728</v>
      </c>
      <c r="F526" s="4">
        <v>-5605.82</v>
      </c>
      <c r="G526" s="4" t="s">
        <v>4319</v>
      </c>
      <c r="H526" s="4" t="s">
        <v>729</v>
      </c>
      <c r="I526" s="4"/>
      <c r="J526" s="4"/>
    </row>
    <row r="527" spans="1:10" ht="15.75" customHeight="1" x14ac:dyDescent="0.2">
      <c r="A527" s="5">
        <v>45737</v>
      </c>
      <c r="B527" s="4">
        <v>-13.5</v>
      </c>
      <c r="C527" s="4" t="s">
        <v>5058</v>
      </c>
      <c r="D527" s="4" t="s">
        <v>28</v>
      </c>
      <c r="E527" s="4" t="s">
        <v>2375</v>
      </c>
      <c r="F527" s="4">
        <v>-5582.32</v>
      </c>
      <c r="G527" s="4" t="s">
        <v>3748</v>
      </c>
      <c r="H527" s="4" t="s">
        <v>2376</v>
      </c>
      <c r="I527" s="4"/>
      <c r="J527" s="4"/>
    </row>
    <row r="528" spans="1:10" ht="15.75" customHeight="1" x14ac:dyDescent="0.2">
      <c r="A528" s="5">
        <v>45737</v>
      </c>
      <c r="B528" s="4">
        <v>-85</v>
      </c>
      <c r="C528" s="4" t="s">
        <v>5058</v>
      </c>
      <c r="D528" s="4" t="s">
        <v>28</v>
      </c>
      <c r="E528" s="4" t="s">
        <v>315</v>
      </c>
      <c r="F528" s="4">
        <v>-5568.82</v>
      </c>
      <c r="G528" s="4" t="s">
        <v>15</v>
      </c>
      <c r="H528" s="4" t="s">
        <v>316</v>
      </c>
      <c r="I528" s="4"/>
      <c r="J528" s="4"/>
    </row>
    <row r="529" spans="1:10" ht="15.75" customHeight="1" x14ac:dyDescent="0.2">
      <c r="A529" s="5">
        <v>45737</v>
      </c>
      <c r="B529" s="4">
        <v>-58.6</v>
      </c>
      <c r="C529" s="4" t="s">
        <v>5058</v>
      </c>
      <c r="D529" s="4" t="s">
        <v>28</v>
      </c>
      <c r="E529" s="4" t="s">
        <v>111</v>
      </c>
      <c r="F529" s="4">
        <v>-5483.82</v>
      </c>
      <c r="G529" s="4" t="s">
        <v>8</v>
      </c>
      <c r="H529" s="4" t="s">
        <v>112</v>
      </c>
      <c r="I529" s="4"/>
      <c r="J529" s="4"/>
    </row>
    <row r="530" spans="1:10" ht="15.75" customHeight="1" x14ac:dyDescent="0.2">
      <c r="A530" s="5">
        <v>45737</v>
      </c>
      <c r="B530" s="4">
        <v>-56.15</v>
      </c>
      <c r="C530" s="4" t="s">
        <v>5058</v>
      </c>
      <c r="D530" s="4" t="s">
        <v>28</v>
      </c>
      <c r="E530" s="4" t="s">
        <v>3290</v>
      </c>
      <c r="F530" s="4">
        <v>-5425.22</v>
      </c>
      <c r="G530" s="4" t="s">
        <v>8</v>
      </c>
      <c r="H530" s="4" t="s">
        <v>3291</v>
      </c>
      <c r="I530" s="4"/>
      <c r="J530" s="4"/>
    </row>
    <row r="531" spans="1:10" ht="15.75" customHeight="1" x14ac:dyDescent="0.2">
      <c r="A531" s="5">
        <v>45737</v>
      </c>
      <c r="B531" s="4">
        <v>-442.3</v>
      </c>
      <c r="C531" s="4" t="s">
        <v>5058</v>
      </c>
      <c r="D531" s="4" t="s">
        <v>28</v>
      </c>
      <c r="E531" s="4" t="s">
        <v>3589</v>
      </c>
      <c r="F531" s="4">
        <v>-5369.07</v>
      </c>
      <c r="G531" s="4" t="s">
        <v>3746</v>
      </c>
      <c r="H531" s="4"/>
      <c r="I531" s="4"/>
      <c r="J531" s="4"/>
    </row>
    <row r="532" spans="1:10" ht="15.75" customHeight="1" x14ac:dyDescent="0.2">
      <c r="A532" s="5">
        <v>45737</v>
      </c>
      <c r="B532" s="4">
        <v>200</v>
      </c>
      <c r="C532" s="4" t="s">
        <v>5058</v>
      </c>
      <c r="D532" s="4" t="s">
        <v>59</v>
      </c>
      <c r="E532" s="4" t="s">
        <v>60</v>
      </c>
      <c r="F532" s="4">
        <v>-4926.7700000000004</v>
      </c>
      <c r="G532" s="4" t="s">
        <v>39</v>
      </c>
      <c r="H532" s="4"/>
      <c r="I532" s="4"/>
      <c r="J532" s="4"/>
    </row>
    <row r="533" spans="1:10" ht="15.75" customHeight="1" x14ac:dyDescent="0.2">
      <c r="A533" s="5">
        <v>45736</v>
      </c>
      <c r="B533" s="4">
        <v>-9.1</v>
      </c>
      <c r="C533" s="4" t="s">
        <v>5058</v>
      </c>
      <c r="D533" s="4" t="s">
        <v>28</v>
      </c>
      <c r="E533" s="4" t="s">
        <v>1399</v>
      </c>
      <c r="F533" s="4">
        <v>-5126.7700000000004</v>
      </c>
      <c r="G533" s="4" t="s">
        <v>3748</v>
      </c>
      <c r="H533" s="4" t="s">
        <v>1400</v>
      </c>
      <c r="I533" s="4"/>
      <c r="J533" s="4"/>
    </row>
    <row r="534" spans="1:10" ht="15.75" customHeight="1" x14ac:dyDescent="0.2">
      <c r="A534" s="5">
        <v>45736</v>
      </c>
      <c r="B534" s="4">
        <v>-7</v>
      </c>
      <c r="C534" s="4" t="s">
        <v>5058</v>
      </c>
      <c r="D534" s="4" t="s">
        <v>28</v>
      </c>
      <c r="E534" s="4" t="s">
        <v>2727</v>
      </c>
      <c r="F534" s="4">
        <v>-5117.67</v>
      </c>
      <c r="G534" s="4" t="s">
        <v>4256</v>
      </c>
      <c r="H534" s="4" t="s">
        <v>2728</v>
      </c>
      <c r="I534" s="4"/>
      <c r="J534" s="4"/>
    </row>
    <row r="535" spans="1:10" ht="15.75" customHeight="1" x14ac:dyDescent="0.2">
      <c r="A535" s="5">
        <v>45736</v>
      </c>
      <c r="B535" s="4">
        <v>-5.8</v>
      </c>
      <c r="C535" s="4" t="s">
        <v>5058</v>
      </c>
      <c r="D535" s="4" t="s">
        <v>28</v>
      </c>
      <c r="E535" s="4" t="s">
        <v>2322</v>
      </c>
      <c r="F535" s="4">
        <v>-5110.67</v>
      </c>
      <c r="G535" s="4" t="s">
        <v>5060</v>
      </c>
      <c r="H535" s="4" t="s">
        <v>2323</v>
      </c>
      <c r="I535" s="4"/>
      <c r="J535" s="4"/>
    </row>
    <row r="536" spans="1:10" ht="15.75" customHeight="1" x14ac:dyDescent="0.2">
      <c r="A536" s="5">
        <v>45736</v>
      </c>
      <c r="B536" s="4">
        <v>-40</v>
      </c>
      <c r="C536" s="4" t="s">
        <v>5058</v>
      </c>
      <c r="D536" s="4" t="s">
        <v>28</v>
      </c>
      <c r="E536" s="4" t="s">
        <v>3616</v>
      </c>
      <c r="F536" s="4">
        <v>-5104.87</v>
      </c>
      <c r="G536" s="4" t="s">
        <v>4319</v>
      </c>
      <c r="H536" s="4" t="s">
        <v>3617</v>
      </c>
      <c r="I536" s="4"/>
      <c r="J536" s="4"/>
    </row>
    <row r="537" spans="1:10" ht="15.75" customHeight="1" x14ac:dyDescent="0.2">
      <c r="A537" s="5">
        <v>45736</v>
      </c>
      <c r="B537" s="4">
        <v>-37.86</v>
      </c>
      <c r="C537" s="4" t="s">
        <v>5058</v>
      </c>
      <c r="D537" s="4" t="s">
        <v>28</v>
      </c>
      <c r="E537" s="4" t="s">
        <v>105</v>
      </c>
      <c r="F537" s="4">
        <v>-5064.87</v>
      </c>
      <c r="G537" s="4" t="s">
        <v>8</v>
      </c>
      <c r="H537" s="4" t="s">
        <v>106</v>
      </c>
      <c r="I537" s="4"/>
      <c r="J537" s="4"/>
    </row>
    <row r="538" spans="1:10" ht="15.75" customHeight="1" x14ac:dyDescent="0.2">
      <c r="A538" s="5">
        <v>45736</v>
      </c>
      <c r="B538" s="4">
        <v>-27.3</v>
      </c>
      <c r="C538" s="4" t="s">
        <v>5058</v>
      </c>
      <c r="D538" s="4" t="s">
        <v>28</v>
      </c>
      <c r="E538" s="4" t="s">
        <v>1998</v>
      </c>
      <c r="F538" s="4">
        <v>-5027.01</v>
      </c>
      <c r="G538" s="4" t="s">
        <v>3748</v>
      </c>
      <c r="H538" s="4" t="s">
        <v>1999</v>
      </c>
      <c r="I538" s="4"/>
      <c r="J538" s="4"/>
    </row>
    <row r="539" spans="1:10" ht="15.75" customHeight="1" x14ac:dyDescent="0.2">
      <c r="A539" s="5">
        <v>45736</v>
      </c>
      <c r="B539" s="4">
        <v>-17.98</v>
      </c>
      <c r="C539" s="4" t="s">
        <v>5058</v>
      </c>
      <c r="D539" s="4" t="s">
        <v>28</v>
      </c>
      <c r="E539" s="4" t="s">
        <v>913</v>
      </c>
      <c r="F539" s="4">
        <v>-4999.71</v>
      </c>
      <c r="G539" s="4" t="s">
        <v>8</v>
      </c>
      <c r="H539" s="4" t="s">
        <v>5067</v>
      </c>
      <c r="I539" s="4"/>
      <c r="J539" s="4"/>
    </row>
    <row r="540" spans="1:10" ht="15.75" customHeight="1" x14ac:dyDescent="0.2">
      <c r="A540" s="5">
        <v>45736</v>
      </c>
      <c r="B540" s="4">
        <v>-17.5</v>
      </c>
      <c r="C540" s="4" t="s">
        <v>5058</v>
      </c>
      <c r="D540" s="4" t="s">
        <v>28</v>
      </c>
      <c r="E540" s="4" t="s">
        <v>2727</v>
      </c>
      <c r="F540" s="4">
        <v>-4981.7299999999996</v>
      </c>
      <c r="G540" s="4" t="s">
        <v>4256</v>
      </c>
      <c r="H540" s="4" t="s">
        <v>2728</v>
      </c>
      <c r="I540" s="4"/>
      <c r="J540" s="4"/>
    </row>
    <row r="541" spans="1:10" ht="15.75" customHeight="1" x14ac:dyDescent="0.2">
      <c r="A541" s="5">
        <v>45736</v>
      </c>
      <c r="B541" s="4">
        <v>-15.22</v>
      </c>
      <c r="C541" s="4" t="s">
        <v>5058</v>
      </c>
      <c r="D541" s="4" t="s">
        <v>28</v>
      </c>
      <c r="E541" s="4" t="s">
        <v>2450</v>
      </c>
      <c r="F541" s="4">
        <v>-4964.2299999999996</v>
      </c>
      <c r="G541" s="4" t="s">
        <v>5034</v>
      </c>
      <c r="H541" s="4" t="s">
        <v>2451</v>
      </c>
      <c r="I541" s="4"/>
      <c r="J541" s="4"/>
    </row>
    <row r="542" spans="1:10" ht="15.75" customHeight="1" x14ac:dyDescent="0.2">
      <c r="A542" s="5">
        <v>45736</v>
      </c>
      <c r="B542" s="4">
        <v>-15</v>
      </c>
      <c r="C542" s="4" t="s">
        <v>5059</v>
      </c>
      <c r="D542" s="4" t="s">
        <v>28</v>
      </c>
      <c r="E542" s="4" t="s">
        <v>728</v>
      </c>
      <c r="F542" s="4">
        <v>-4949.01</v>
      </c>
      <c r="G542" s="4" t="s">
        <v>4319</v>
      </c>
      <c r="H542" s="4" t="s">
        <v>729</v>
      </c>
      <c r="I542" s="4"/>
      <c r="J542" s="4"/>
    </row>
    <row r="543" spans="1:10" ht="15.75" customHeight="1" x14ac:dyDescent="0.2">
      <c r="A543" s="5">
        <v>45736</v>
      </c>
      <c r="B543" s="4">
        <v>-12.23</v>
      </c>
      <c r="C543" s="4" t="s">
        <v>5058</v>
      </c>
      <c r="D543" s="4" t="s">
        <v>28</v>
      </c>
      <c r="E543" s="4" t="s">
        <v>1391</v>
      </c>
      <c r="F543" s="4">
        <v>-4934.01</v>
      </c>
      <c r="G543" s="4" t="s">
        <v>3748</v>
      </c>
      <c r="H543" s="4" t="s">
        <v>1392</v>
      </c>
      <c r="I543" s="4"/>
      <c r="J543" s="4"/>
    </row>
    <row r="544" spans="1:10" ht="15.75" customHeight="1" x14ac:dyDescent="0.2">
      <c r="A544" s="5">
        <v>45736</v>
      </c>
      <c r="B544" s="4">
        <v>-88.9</v>
      </c>
      <c r="C544" s="4" t="s">
        <v>5058</v>
      </c>
      <c r="D544" s="4" t="s">
        <v>28</v>
      </c>
      <c r="E544" s="4" t="s">
        <v>1355</v>
      </c>
      <c r="F544" s="4">
        <v>-4921.78</v>
      </c>
      <c r="G544" s="4" t="s">
        <v>165</v>
      </c>
      <c r="H544" s="4" t="s">
        <v>1356</v>
      </c>
      <c r="I544" s="4"/>
      <c r="J544" s="4"/>
    </row>
    <row r="545" spans="1:10" ht="15.75" customHeight="1" x14ac:dyDescent="0.2">
      <c r="A545" s="5">
        <v>45736</v>
      </c>
      <c r="B545" s="4">
        <v>-82.4</v>
      </c>
      <c r="C545" s="4" t="s">
        <v>5058</v>
      </c>
      <c r="D545" s="4" t="s">
        <v>28</v>
      </c>
      <c r="E545" s="4" t="s">
        <v>3086</v>
      </c>
      <c r="F545" s="4">
        <v>-4832.88</v>
      </c>
      <c r="G545" s="4" t="s">
        <v>15</v>
      </c>
      <c r="H545" s="4" t="s">
        <v>3087</v>
      </c>
      <c r="I545" s="4"/>
      <c r="J545" s="4"/>
    </row>
    <row r="546" spans="1:10" ht="15.75" customHeight="1" x14ac:dyDescent="0.2">
      <c r="A546" s="5">
        <v>45736</v>
      </c>
      <c r="B546" s="4">
        <v>-65</v>
      </c>
      <c r="C546" s="4" t="s">
        <v>5058</v>
      </c>
      <c r="D546" s="4" t="s">
        <v>28</v>
      </c>
      <c r="E546" s="4" t="s">
        <v>3575</v>
      </c>
      <c r="F546" s="4">
        <v>-4750.4799999999996</v>
      </c>
      <c r="G546" s="4" t="s">
        <v>4247</v>
      </c>
      <c r="H546" s="4" t="s">
        <v>3576</v>
      </c>
      <c r="I546" s="4"/>
      <c r="J546" s="4"/>
    </row>
    <row r="547" spans="1:10" ht="15.75" customHeight="1" x14ac:dyDescent="0.2">
      <c r="A547" s="5">
        <v>45736</v>
      </c>
      <c r="B547" s="4">
        <v>-50.7</v>
      </c>
      <c r="C547" s="4" t="s">
        <v>5058</v>
      </c>
      <c r="D547" s="4" t="s">
        <v>28</v>
      </c>
      <c r="E547" s="4" t="s">
        <v>3614</v>
      </c>
      <c r="F547" s="4">
        <v>-4685.4799999999996</v>
      </c>
      <c r="G547" s="4" t="s">
        <v>5064</v>
      </c>
      <c r="H547" s="4" t="s">
        <v>3615</v>
      </c>
      <c r="I547" s="4"/>
      <c r="J547" s="4"/>
    </row>
    <row r="548" spans="1:10" ht="15.75" customHeight="1" x14ac:dyDescent="0.2">
      <c r="A548" s="5">
        <v>45736</v>
      </c>
      <c r="B548" s="4">
        <v>300</v>
      </c>
      <c r="C548" s="4" t="s">
        <v>5058</v>
      </c>
      <c r="D548" s="4" t="s">
        <v>59</v>
      </c>
      <c r="E548" s="4" t="s">
        <v>60</v>
      </c>
      <c r="F548" s="4">
        <v>-4634.78</v>
      </c>
      <c r="G548" s="4" t="s">
        <v>39</v>
      </c>
      <c r="H548" s="4"/>
      <c r="I548" s="4"/>
      <c r="J548" s="4"/>
    </row>
    <row r="549" spans="1:10" ht="15.75" customHeight="1" x14ac:dyDescent="0.2">
      <c r="A549" s="5">
        <v>45736</v>
      </c>
      <c r="B549" s="4">
        <v>100</v>
      </c>
      <c r="C549" s="4" t="s">
        <v>5058</v>
      </c>
      <c r="D549" s="4" t="s">
        <v>59</v>
      </c>
      <c r="E549" s="4" t="s">
        <v>60</v>
      </c>
      <c r="F549" s="4">
        <v>-4934.78</v>
      </c>
      <c r="G549" s="4" t="s">
        <v>39</v>
      </c>
      <c r="H549" s="4"/>
      <c r="I549" s="4"/>
      <c r="J549" s="4"/>
    </row>
    <row r="550" spans="1:10" ht="15.75" customHeight="1" x14ac:dyDescent="0.2">
      <c r="A550" s="5">
        <v>45735</v>
      </c>
      <c r="B550" s="4">
        <v>-29.23</v>
      </c>
      <c r="C550" s="4" t="s">
        <v>5059</v>
      </c>
      <c r="D550" s="4" t="s">
        <v>28</v>
      </c>
      <c r="E550" s="4" t="s">
        <v>728</v>
      </c>
      <c r="F550" s="4">
        <v>-5034.78</v>
      </c>
      <c r="G550" s="4" t="s">
        <v>4319</v>
      </c>
      <c r="H550" s="4" t="s">
        <v>729</v>
      </c>
      <c r="I550" s="4"/>
      <c r="J550" s="4"/>
    </row>
    <row r="551" spans="1:10" ht="15.75" customHeight="1" x14ac:dyDescent="0.2">
      <c r="A551" s="5">
        <v>45735</v>
      </c>
      <c r="B551" s="4">
        <v>-22.75</v>
      </c>
      <c r="C551" s="4" t="s">
        <v>5059</v>
      </c>
      <c r="D551" s="4" t="s">
        <v>28</v>
      </c>
      <c r="E551" s="4" t="s">
        <v>728</v>
      </c>
      <c r="F551" s="4">
        <v>-5005.55</v>
      </c>
      <c r="G551" s="4" t="s">
        <v>4319</v>
      </c>
      <c r="H551" s="4" t="s">
        <v>729</v>
      </c>
      <c r="I551" s="4"/>
      <c r="J551" s="4"/>
    </row>
    <row r="552" spans="1:10" ht="15.75" customHeight="1" x14ac:dyDescent="0.2">
      <c r="A552" s="5">
        <v>45735</v>
      </c>
      <c r="B552" s="4">
        <v>-20.8</v>
      </c>
      <c r="C552" s="4" t="s">
        <v>5058</v>
      </c>
      <c r="D552" s="4" t="s">
        <v>28</v>
      </c>
      <c r="E552" s="4" t="s">
        <v>79</v>
      </c>
      <c r="F552" s="4">
        <v>-4982.8</v>
      </c>
      <c r="G552" s="4" t="s">
        <v>8</v>
      </c>
      <c r="H552" s="4" t="s">
        <v>80</v>
      </c>
      <c r="I552" s="4"/>
      <c r="J552" s="4"/>
    </row>
    <row r="553" spans="1:10" ht="15.75" customHeight="1" x14ac:dyDescent="0.2">
      <c r="A553" s="5">
        <v>45735</v>
      </c>
      <c r="B553" s="4">
        <v>-61.48</v>
      </c>
      <c r="C553" s="4" t="s">
        <v>5058</v>
      </c>
      <c r="D553" s="4" t="s">
        <v>28</v>
      </c>
      <c r="E553" s="4" t="s">
        <v>105</v>
      </c>
      <c r="F553" s="4">
        <v>-4962</v>
      </c>
      <c r="G553" s="4" t="s">
        <v>8</v>
      </c>
      <c r="H553" s="4" t="s">
        <v>106</v>
      </c>
      <c r="I553" s="4"/>
      <c r="J553" s="4"/>
    </row>
    <row r="554" spans="1:10" ht="15.75" customHeight="1" x14ac:dyDescent="0.2">
      <c r="A554" s="5">
        <v>45735</v>
      </c>
      <c r="B554" s="4">
        <v>-140</v>
      </c>
      <c r="C554" s="4" t="s">
        <v>5058</v>
      </c>
      <c r="D554" s="4" t="s">
        <v>28</v>
      </c>
      <c r="E554" s="4" t="s">
        <v>3610</v>
      </c>
      <c r="F554" s="4">
        <v>-4900.5200000000004</v>
      </c>
      <c r="G554" s="4" t="s">
        <v>4637</v>
      </c>
      <c r="H554" s="4"/>
      <c r="I554" s="4"/>
      <c r="J554" s="4"/>
    </row>
    <row r="555" spans="1:10" ht="15.75" customHeight="1" x14ac:dyDescent="0.2">
      <c r="A555" s="5">
        <v>45735</v>
      </c>
      <c r="B555" s="4">
        <v>-121.62</v>
      </c>
      <c r="C555" s="4" t="s">
        <v>5058</v>
      </c>
      <c r="D555" s="4" t="s">
        <v>28</v>
      </c>
      <c r="E555" s="4" t="s">
        <v>639</v>
      </c>
      <c r="F555" s="4">
        <v>-4760.5200000000004</v>
      </c>
      <c r="G555" s="4" t="s">
        <v>165</v>
      </c>
      <c r="H555" s="4" t="s">
        <v>167</v>
      </c>
      <c r="I555" s="4"/>
      <c r="J555" s="4"/>
    </row>
    <row r="556" spans="1:10" ht="15.75" customHeight="1" x14ac:dyDescent="0.2">
      <c r="A556" s="5">
        <v>45734</v>
      </c>
      <c r="B556" s="4">
        <v>-9.8800000000000008</v>
      </c>
      <c r="C556" s="4" t="s">
        <v>5058</v>
      </c>
      <c r="D556" s="4" t="s">
        <v>28</v>
      </c>
      <c r="E556" s="4" t="s">
        <v>46</v>
      </c>
      <c r="F556" s="4">
        <v>-4638.8999999999996</v>
      </c>
      <c r="G556" s="4" t="s">
        <v>4319</v>
      </c>
      <c r="H556" s="4" t="s">
        <v>47</v>
      </c>
      <c r="I556" s="4"/>
      <c r="J556" s="4"/>
    </row>
    <row r="557" spans="1:10" ht="15.75" customHeight="1" x14ac:dyDescent="0.2">
      <c r="A557" s="5">
        <v>45734</v>
      </c>
      <c r="B557" s="4">
        <v>-6.9</v>
      </c>
      <c r="C557" s="4" t="s">
        <v>5058</v>
      </c>
      <c r="D557" s="4" t="s">
        <v>28</v>
      </c>
      <c r="E557" s="4" t="s">
        <v>3315</v>
      </c>
      <c r="F557" s="4">
        <v>-4629.0200000000004</v>
      </c>
      <c r="G557" s="4" t="s">
        <v>3748</v>
      </c>
      <c r="H557" s="4" t="s">
        <v>3316</v>
      </c>
      <c r="I557" s="4"/>
      <c r="J557" s="4"/>
    </row>
    <row r="558" spans="1:10" ht="15.75" customHeight="1" x14ac:dyDescent="0.2">
      <c r="A558" s="5">
        <v>45734</v>
      </c>
      <c r="B558" s="4">
        <v>-4.04</v>
      </c>
      <c r="C558" s="4" t="s">
        <v>5058</v>
      </c>
      <c r="D558" s="4" t="s">
        <v>28</v>
      </c>
      <c r="E558" s="4" t="s">
        <v>3607</v>
      </c>
      <c r="F558" s="4">
        <v>-4622.12</v>
      </c>
      <c r="G558" s="4" t="s">
        <v>8</v>
      </c>
      <c r="H558" s="4" t="s">
        <v>3608</v>
      </c>
      <c r="I558" s="4"/>
      <c r="J558" s="4"/>
    </row>
    <row r="559" spans="1:10" ht="15.75" customHeight="1" x14ac:dyDescent="0.2">
      <c r="A559" s="5">
        <v>45734</v>
      </c>
      <c r="B559" s="4">
        <v>-44.65</v>
      </c>
      <c r="C559" s="4" t="s">
        <v>5058</v>
      </c>
      <c r="D559" s="4" t="s">
        <v>28</v>
      </c>
      <c r="E559" s="4" t="s">
        <v>130</v>
      </c>
      <c r="F559" s="4">
        <v>-4618.08</v>
      </c>
      <c r="G559" s="4" t="s">
        <v>3748</v>
      </c>
      <c r="H559" s="4" t="s">
        <v>131</v>
      </c>
      <c r="I559" s="4"/>
      <c r="J559" s="4"/>
    </row>
    <row r="560" spans="1:10" ht="15.75" customHeight="1" x14ac:dyDescent="0.2">
      <c r="A560" s="5">
        <v>45734</v>
      </c>
      <c r="B560" s="4">
        <v>-34.36</v>
      </c>
      <c r="C560" s="4" t="s">
        <v>5058</v>
      </c>
      <c r="D560" s="4" t="s">
        <v>28</v>
      </c>
      <c r="E560" s="4" t="s">
        <v>892</v>
      </c>
      <c r="F560" s="4">
        <v>-4573.43</v>
      </c>
      <c r="G560" s="4" t="s">
        <v>4871</v>
      </c>
      <c r="H560" s="4" t="s">
        <v>1451</v>
      </c>
      <c r="I560" s="4"/>
      <c r="J560" s="4"/>
    </row>
    <row r="561" spans="1:10" ht="15.75" customHeight="1" x14ac:dyDescent="0.2">
      <c r="A561" s="5">
        <v>45734</v>
      </c>
      <c r="B561" s="4">
        <v>-31.14</v>
      </c>
      <c r="C561" s="4" t="s">
        <v>5058</v>
      </c>
      <c r="D561" s="4" t="s">
        <v>28</v>
      </c>
      <c r="E561" s="4" t="s">
        <v>79</v>
      </c>
      <c r="F561" s="4">
        <v>-4539.07</v>
      </c>
      <c r="G561" s="4" t="s">
        <v>8</v>
      </c>
      <c r="H561" s="4" t="s">
        <v>80</v>
      </c>
      <c r="I561" s="4"/>
      <c r="J561" s="4"/>
    </row>
    <row r="562" spans="1:10" ht="15.75" customHeight="1" x14ac:dyDescent="0.2">
      <c r="A562" s="5">
        <v>45734</v>
      </c>
      <c r="B562" s="4">
        <v>-22.99</v>
      </c>
      <c r="C562" s="4" t="s">
        <v>5058</v>
      </c>
      <c r="D562" s="4" t="s">
        <v>28</v>
      </c>
      <c r="E562" s="4" t="s">
        <v>49</v>
      </c>
      <c r="F562" s="4">
        <v>-4507.93</v>
      </c>
      <c r="G562" s="4" t="s">
        <v>17</v>
      </c>
      <c r="H562" s="4" t="s">
        <v>50</v>
      </c>
      <c r="I562" s="4"/>
      <c r="J562" s="4"/>
    </row>
    <row r="563" spans="1:10" ht="15.75" customHeight="1" x14ac:dyDescent="0.2">
      <c r="A563" s="5">
        <v>45734</v>
      </c>
      <c r="B563" s="4">
        <v>-18</v>
      </c>
      <c r="C563" s="4" t="s">
        <v>5058</v>
      </c>
      <c r="D563" s="4" t="s">
        <v>28</v>
      </c>
      <c r="E563" s="4" t="s">
        <v>79</v>
      </c>
      <c r="F563" s="4">
        <v>-4484.9399999999996</v>
      </c>
      <c r="G563" s="4" t="s">
        <v>8</v>
      </c>
      <c r="H563" s="4" t="s">
        <v>80</v>
      </c>
      <c r="I563" s="4"/>
      <c r="J563" s="4"/>
    </row>
    <row r="564" spans="1:10" ht="15.75" customHeight="1" x14ac:dyDescent="0.2">
      <c r="A564" s="5">
        <v>45734</v>
      </c>
      <c r="B564" s="4">
        <v>-18</v>
      </c>
      <c r="C564" s="4" t="s">
        <v>5058</v>
      </c>
      <c r="D564" s="4" t="s">
        <v>28</v>
      </c>
      <c r="E564" s="4" t="s">
        <v>48</v>
      </c>
      <c r="F564" s="4">
        <v>-4466.9399999999996</v>
      </c>
      <c r="G564" s="4" t="s">
        <v>4319</v>
      </c>
      <c r="H564" s="4" t="s">
        <v>47</v>
      </c>
      <c r="I564" s="4"/>
      <c r="J564" s="4"/>
    </row>
    <row r="565" spans="1:10" ht="15.75" customHeight="1" x14ac:dyDescent="0.2">
      <c r="A565" s="5">
        <v>45734</v>
      </c>
      <c r="B565" s="4">
        <v>-16.2</v>
      </c>
      <c r="C565" s="4" t="s">
        <v>5058</v>
      </c>
      <c r="D565" s="4" t="s">
        <v>28</v>
      </c>
      <c r="E565" s="4" t="s">
        <v>46</v>
      </c>
      <c r="F565" s="4">
        <v>-4448.9399999999996</v>
      </c>
      <c r="G565" s="4" t="s">
        <v>4319</v>
      </c>
      <c r="H565" s="4" t="s">
        <v>47</v>
      </c>
      <c r="I565" s="4"/>
      <c r="J565" s="4"/>
    </row>
    <row r="566" spans="1:10" ht="15.75" customHeight="1" x14ac:dyDescent="0.2">
      <c r="A566" s="5">
        <v>45734</v>
      </c>
      <c r="B566" s="4">
        <v>-13.75</v>
      </c>
      <c r="C566" s="4" t="s">
        <v>5059</v>
      </c>
      <c r="D566" s="4" t="s">
        <v>28</v>
      </c>
      <c r="E566" s="4" t="s">
        <v>728</v>
      </c>
      <c r="F566" s="4">
        <v>-4432.74</v>
      </c>
      <c r="G566" s="4" t="s">
        <v>4319</v>
      </c>
      <c r="H566" s="4" t="s">
        <v>729</v>
      </c>
      <c r="I566" s="4"/>
      <c r="J566" s="4"/>
    </row>
    <row r="567" spans="1:10" ht="15.75" customHeight="1" x14ac:dyDescent="0.2">
      <c r="A567" s="5">
        <v>45734</v>
      </c>
      <c r="B567" s="4">
        <v>-13</v>
      </c>
      <c r="C567" s="4" t="s">
        <v>5058</v>
      </c>
      <c r="D567" s="4" t="s">
        <v>28</v>
      </c>
      <c r="E567" s="4" t="s">
        <v>381</v>
      </c>
      <c r="F567" s="4">
        <v>-4418.99</v>
      </c>
      <c r="G567" s="4" t="s">
        <v>3748</v>
      </c>
      <c r="H567" s="4" t="s">
        <v>382</v>
      </c>
      <c r="I567" s="4"/>
      <c r="J567" s="4"/>
    </row>
    <row r="568" spans="1:10" ht="15.75" customHeight="1" x14ac:dyDescent="0.2">
      <c r="A568" s="5">
        <v>45734</v>
      </c>
      <c r="B568" s="4">
        <v>-11.69</v>
      </c>
      <c r="C568" s="4" t="s">
        <v>5058</v>
      </c>
      <c r="D568" s="4" t="s">
        <v>28</v>
      </c>
      <c r="E568" s="4" t="s">
        <v>46</v>
      </c>
      <c r="F568" s="4">
        <v>-4405.99</v>
      </c>
      <c r="G568" s="4" t="s">
        <v>4319</v>
      </c>
      <c r="H568" s="4" t="s">
        <v>47</v>
      </c>
      <c r="I568" s="4"/>
      <c r="J568" s="4"/>
    </row>
    <row r="569" spans="1:10" ht="15.75" customHeight="1" x14ac:dyDescent="0.2">
      <c r="A569" s="5">
        <v>45734</v>
      </c>
      <c r="B569" s="4">
        <v>-11</v>
      </c>
      <c r="C569" s="4" t="s">
        <v>5058</v>
      </c>
      <c r="D569" s="4" t="s">
        <v>28</v>
      </c>
      <c r="E569" s="4" t="s">
        <v>1206</v>
      </c>
      <c r="F569" s="4">
        <v>-4394.3</v>
      </c>
      <c r="G569" s="4" t="s">
        <v>4319</v>
      </c>
      <c r="H569" s="4" t="s">
        <v>1207</v>
      </c>
      <c r="I569" s="4"/>
      <c r="J569" s="4"/>
    </row>
    <row r="570" spans="1:10" ht="15.75" customHeight="1" x14ac:dyDescent="0.2">
      <c r="A570" s="5">
        <v>45734</v>
      </c>
      <c r="B570" s="4">
        <v>-108.5</v>
      </c>
      <c r="C570" s="4" t="s">
        <v>5058</v>
      </c>
      <c r="D570" s="4" t="s">
        <v>28</v>
      </c>
      <c r="E570" s="4" t="s">
        <v>73</v>
      </c>
      <c r="F570" s="4">
        <v>-4383.3</v>
      </c>
      <c r="G570" s="4" t="s">
        <v>4349</v>
      </c>
      <c r="H570" s="4" t="s">
        <v>4350</v>
      </c>
      <c r="I570" s="4"/>
      <c r="J570" s="4"/>
    </row>
    <row r="571" spans="1:10" ht="15.75" customHeight="1" x14ac:dyDescent="0.2">
      <c r="A571" s="5">
        <v>45734</v>
      </c>
      <c r="B571" s="4">
        <v>90</v>
      </c>
      <c r="C571" s="4" t="s">
        <v>5058</v>
      </c>
      <c r="D571" s="4" t="s">
        <v>59</v>
      </c>
      <c r="E571" s="4" t="s">
        <v>60</v>
      </c>
      <c r="F571" s="4">
        <v>-4274.8</v>
      </c>
      <c r="G571" s="4" t="s">
        <v>39</v>
      </c>
      <c r="H571" s="4"/>
      <c r="I571" s="4"/>
      <c r="J571" s="4"/>
    </row>
    <row r="572" spans="1:10" ht="15.75" customHeight="1" x14ac:dyDescent="0.2">
      <c r="A572" s="5">
        <v>45733</v>
      </c>
      <c r="B572" s="4">
        <v>-7.11</v>
      </c>
      <c r="C572" s="4" t="s">
        <v>5058</v>
      </c>
      <c r="D572" s="4" t="s">
        <v>28</v>
      </c>
      <c r="E572" s="4" t="s">
        <v>1789</v>
      </c>
      <c r="F572" s="4">
        <v>-4364.8</v>
      </c>
      <c r="G572" s="4" t="s">
        <v>5060</v>
      </c>
      <c r="H572" s="4" t="s">
        <v>1790</v>
      </c>
      <c r="I572" s="4"/>
      <c r="J572" s="4"/>
    </row>
    <row r="573" spans="1:10" ht="15.75" customHeight="1" x14ac:dyDescent="0.2">
      <c r="A573" s="5">
        <v>45733</v>
      </c>
      <c r="B573" s="4">
        <v>-6.38</v>
      </c>
      <c r="C573" s="4" t="s">
        <v>5058</v>
      </c>
      <c r="D573" s="4" t="s">
        <v>28</v>
      </c>
      <c r="E573" s="4" t="s">
        <v>75</v>
      </c>
      <c r="F573" s="4">
        <v>-4357.6899999999996</v>
      </c>
      <c r="G573" s="4" t="s">
        <v>3748</v>
      </c>
      <c r="H573" s="4" t="s">
        <v>76</v>
      </c>
      <c r="I573" s="4"/>
      <c r="J573" s="4"/>
    </row>
    <row r="574" spans="1:10" ht="15.75" customHeight="1" x14ac:dyDescent="0.2">
      <c r="A574" s="5">
        <v>45733</v>
      </c>
      <c r="B574" s="4">
        <v>-4.55</v>
      </c>
      <c r="C574" s="4" t="s">
        <v>5058</v>
      </c>
      <c r="D574" s="4" t="s">
        <v>28</v>
      </c>
      <c r="E574" s="4" t="s">
        <v>1663</v>
      </c>
      <c r="F574" s="4">
        <v>-4351.3100000000004</v>
      </c>
      <c r="G574" s="4" t="s">
        <v>3748</v>
      </c>
      <c r="H574" s="4" t="s">
        <v>1664</v>
      </c>
      <c r="I574" s="4"/>
      <c r="J574" s="4"/>
    </row>
    <row r="575" spans="1:10" ht="15.75" customHeight="1" x14ac:dyDescent="0.2">
      <c r="A575" s="5">
        <v>45733</v>
      </c>
      <c r="B575" s="4">
        <v>-49.82</v>
      </c>
      <c r="C575" s="4" t="s">
        <v>5058</v>
      </c>
      <c r="D575" s="4" t="s">
        <v>28</v>
      </c>
      <c r="E575" s="4" t="s">
        <v>56</v>
      </c>
      <c r="F575" s="4">
        <v>-4346.76</v>
      </c>
      <c r="G575" s="4" t="s">
        <v>4295</v>
      </c>
      <c r="H575" s="4" t="s">
        <v>57</v>
      </c>
      <c r="I575" s="4"/>
      <c r="J575" s="4"/>
    </row>
    <row r="576" spans="1:10" ht="15.75" customHeight="1" x14ac:dyDescent="0.2">
      <c r="A576" s="5">
        <v>45733</v>
      </c>
      <c r="B576" s="4">
        <v>-39.99</v>
      </c>
      <c r="C576" s="4" t="s">
        <v>5058</v>
      </c>
      <c r="D576" s="4" t="s">
        <v>28</v>
      </c>
      <c r="E576" s="4" t="s">
        <v>201</v>
      </c>
      <c r="F576" s="4">
        <v>-4296.9399999999996</v>
      </c>
      <c r="G576" s="4" t="s">
        <v>4319</v>
      </c>
      <c r="H576" s="4" t="s">
        <v>202</v>
      </c>
      <c r="I576" s="4"/>
      <c r="J576" s="4"/>
    </row>
    <row r="577" spans="1:10" ht="15.75" customHeight="1" x14ac:dyDescent="0.2">
      <c r="A577" s="5">
        <v>45733</v>
      </c>
      <c r="B577" s="4">
        <v>-35.49</v>
      </c>
      <c r="C577" s="4" t="s">
        <v>5058</v>
      </c>
      <c r="D577" s="4" t="s">
        <v>28</v>
      </c>
      <c r="E577" s="4" t="s">
        <v>3597</v>
      </c>
      <c r="F577" s="4">
        <v>-4256.95</v>
      </c>
      <c r="G577" s="4" t="s">
        <v>3748</v>
      </c>
      <c r="H577" s="4" t="s">
        <v>3598</v>
      </c>
      <c r="I577" s="4"/>
      <c r="J577" s="4"/>
    </row>
    <row r="578" spans="1:10" ht="15.75" customHeight="1" x14ac:dyDescent="0.2">
      <c r="A578" s="5">
        <v>45733</v>
      </c>
      <c r="B578" s="4">
        <v>-32.93</v>
      </c>
      <c r="C578" s="4" t="s">
        <v>5058</v>
      </c>
      <c r="D578" s="4" t="s">
        <v>28</v>
      </c>
      <c r="E578" s="4" t="s">
        <v>105</v>
      </c>
      <c r="F578" s="4">
        <v>-4221.46</v>
      </c>
      <c r="G578" s="4" t="s">
        <v>8</v>
      </c>
      <c r="H578" s="4" t="s">
        <v>106</v>
      </c>
      <c r="I578" s="4"/>
      <c r="J578" s="4"/>
    </row>
    <row r="579" spans="1:10" ht="15.75" customHeight="1" x14ac:dyDescent="0.2">
      <c r="A579" s="5">
        <v>45733</v>
      </c>
      <c r="B579" s="4">
        <v>-30</v>
      </c>
      <c r="C579" s="4" t="s">
        <v>5058</v>
      </c>
      <c r="D579" s="4" t="s">
        <v>28</v>
      </c>
      <c r="E579" s="4" t="s">
        <v>3595</v>
      </c>
      <c r="F579" s="4">
        <v>-4188.53</v>
      </c>
      <c r="G579" s="4" t="s">
        <v>5064</v>
      </c>
      <c r="H579" s="4" t="s">
        <v>3596</v>
      </c>
      <c r="I579" s="4"/>
      <c r="J579" s="4"/>
    </row>
    <row r="580" spans="1:10" ht="15.75" customHeight="1" x14ac:dyDescent="0.2">
      <c r="A580" s="5">
        <v>45733</v>
      </c>
      <c r="B580" s="4">
        <v>-29.99</v>
      </c>
      <c r="C580" s="4" t="s">
        <v>5058</v>
      </c>
      <c r="D580" s="4" t="s">
        <v>28</v>
      </c>
      <c r="E580" s="4" t="s">
        <v>3270</v>
      </c>
      <c r="F580" s="4">
        <v>-4158.53</v>
      </c>
      <c r="G580" s="4" t="s">
        <v>4319</v>
      </c>
      <c r="H580" s="4" t="s">
        <v>196</v>
      </c>
      <c r="I580" s="4"/>
      <c r="J580" s="4"/>
    </row>
    <row r="581" spans="1:10" ht="15.75" customHeight="1" x14ac:dyDescent="0.2">
      <c r="A581" s="5">
        <v>45733</v>
      </c>
      <c r="B581" s="4">
        <v>-26.11</v>
      </c>
      <c r="C581" s="4" t="s">
        <v>5058</v>
      </c>
      <c r="D581" s="4" t="s">
        <v>28</v>
      </c>
      <c r="E581" s="4" t="s">
        <v>2719</v>
      </c>
      <c r="F581" s="4">
        <v>-4128.54</v>
      </c>
      <c r="G581" s="4" t="s">
        <v>5064</v>
      </c>
      <c r="H581" s="4" t="s">
        <v>91</v>
      </c>
      <c r="I581" s="4"/>
      <c r="J581" s="4"/>
    </row>
    <row r="582" spans="1:10" ht="15.75" customHeight="1" x14ac:dyDescent="0.2">
      <c r="A582" s="5">
        <v>45733</v>
      </c>
      <c r="B582" s="4">
        <v>-22.91</v>
      </c>
      <c r="C582" s="4" t="s">
        <v>5058</v>
      </c>
      <c r="D582" s="4" t="s">
        <v>28</v>
      </c>
      <c r="E582" s="4" t="s">
        <v>201</v>
      </c>
      <c r="F582" s="4">
        <v>-4102.43</v>
      </c>
      <c r="G582" s="4" t="s">
        <v>4319</v>
      </c>
      <c r="H582" s="4" t="s">
        <v>202</v>
      </c>
      <c r="I582" s="4"/>
      <c r="J582" s="4"/>
    </row>
    <row r="583" spans="1:10" ht="15.75" customHeight="1" x14ac:dyDescent="0.2">
      <c r="A583" s="5">
        <v>45733</v>
      </c>
      <c r="B583" s="4">
        <v>-15.24</v>
      </c>
      <c r="C583" s="4" t="s">
        <v>5058</v>
      </c>
      <c r="D583" s="4" t="s">
        <v>28</v>
      </c>
      <c r="E583" s="4" t="s">
        <v>1789</v>
      </c>
      <c r="F583" s="4">
        <v>-4079.52</v>
      </c>
      <c r="G583" s="4" t="s">
        <v>5060</v>
      </c>
      <c r="H583" s="4" t="s">
        <v>1790</v>
      </c>
      <c r="I583" s="4"/>
      <c r="J583" s="4"/>
    </row>
    <row r="584" spans="1:10" ht="15.75" customHeight="1" x14ac:dyDescent="0.2">
      <c r="A584" s="5">
        <v>45733</v>
      </c>
      <c r="B584" s="4">
        <v>-14.14</v>
      </c>
      <c r="C584" s="4" t="s">
        <v>5058</v>
      </c>
      <c r="D584" s="4" t="s">
        <v>28</v>
      </c>
      <c r="E584" s="4" t="s">
        <v>1663</v>
      </c>
      <c r="F584" s="4">
        <v>-4064.28</v>
      </c>
      <c r="G584" s="4" t="s">
        <v>3748</v>
      </c>
      <c r="H584" s="4" t="s">
        <v>1664</v>
      </c>
      <c r="I584" s="4"/>
      <c r="J584" s="4"/>
    </row>
    <row r="585" spans="1:10" ht="15.75" customHeight="1" x14ac:dyDescent="0.2">
      <c r="A585" s="5">
        <v>45733</v>
      </c>
      <c r="B585" s="4">
        <v>-12.45</v>
      </c>
      <c r="C585" s="4" t="s">
        <v>5058</v>
      </c>
      <c r="D585" s="4" t="s">
        <v>28</v>
      </c>
      <c r="E585" s="4" t="s">
        <v>732</v>
      </c>
      <c r="F585" s="4">
        <v>-4050.14</v>
      </c>
      <c r="G585" s="4" t="s">
        <v>5060</v>
      </c>
      <c r="H585" s="4" t="s">
        <v>733</v>
      </c>
      <c r="I585" s="4"/>
      <c r="J585" s="4"/>
    </row>
    <row r="586" spans="1:10" ht="15.75" customHeight="1" x14ac:dyDescent="0.2">
      <c r="A586" s="5">
        <v>45733</v>
      </c>
      <c r="B586" s="4">
        <v>-11.48</v>
      </c>
      <c r="C586" s="4" t="s">
        <v>5058</v>
      </c>
      <c r="D586" s="4" t="s">
        <v>28</v>
      </c>
      <c r="E586" s="4" t="s">
        <v>2838</v>
      </c>
      <c r="F586" s="4">
        <v>-4037.69</v>
      </c>
      <c r="G586" s="4" t="s">
        <v>3746</v>
      </c>
      <c r="H586" s="4"/>
      <c r="I586" s="4"/>
      <c r="J586" s="4"/>
    </row>
    <row r="587" spans="1:10" ht="15.75" customHeight="1" x14ac:dyDescent="0.2">
      <c r="A587" s="5">
        <v>45733</v>
      </c>
      <c r="B587" s="4">
        <v>-93.59</v>
      </c>
      <c r="C587" s="4" t="s">
        <v>5058</v>
      </c>
      <c r="D587" s="4" t="s">
        <v>28</v>
      </c>
      <c r="E587" s="4" t="s">
        <v>79</v>
      </c>
      <c r="F587" s="4">
        <v>-4026.21</v>
      </c>
      <c r="G587" s="4" t="s">
        <v>8</v>
      </c>
      <c r="H587" s="4" t="s">
        <v>80</v>
      </c>
      <c r="I587" s="4"/>
      <c r="J587" s="4"/>
    </row>
    <row r="588" spans="1:10" ht="15.75" customHeight="1" x14ac:dyDescent="0.2">
      <c r="A588" s="5">
        <v>45733</v>
      </c>
      <c r="B588" s="4">
        <v>-89.11</v>
      </c>
      <c r="C588" s="4" t="s">
        <v>5058</v>
      </c>
      <c r="D588" s="4" t="s">
        <v>28</v>
      </c>
      <c r="E588" s="4" t="s">
        <v>175</v>
      </c>
      <c r="F588" s="4">
        <v>-3932.62</v>
      </c>
      <c r="G588" s="4" t="s">
        <v>5062</v>
      </c>
      <c r="H588" s="4" t="s">
        <v>2442</v>
      </c>
      <c r="I588" s="4"/>
      <c r="J588" s="4"/>
    </row>
    <row r="589" spans="1:10" ht="15.75" customHeight="1" x14ac:dyDescent="0.2">
      <c r="A589" s="5">
        <v>45733</v>
      </c>
      <c r="B589" s="4">
        <v>-78.12</v>
      </c>
      <c r="C589" s="4" t="s">
        <v>5058</v>
      </c>
      <c r="D589" s="4" t="s">
        <v>28</v>
      </c>
      <c r="E589" s="4" t="s">
        <v>89</v>
      </c>
      <c r="F589" s="4">
        <v>-3843.51</v>
      </c>
      <c r="G589" s="4" t="s">
        <v>5064</v>
      </c>
      <c r="H589" s="4" t="s">
        <v>91</v>
      </c>
      <c r="I589" s="4"/>
      <c r="J589" s="4"/>
    </row>
    <row r="590" spans="1:10" ht="15.75" customHeight="1" x14ac:dyDescent="0.2">
      <c r="A590" s="5">
        <v>45733</v>
      </c>
      <c r="B590" s="4">
        <v>-146.75</v>
      </c>
      <c r="C590" s="4" t="s">
        <v>5058</v>
      </c>
      <c r="D590" s="4" t="s">
        <v>28</v>
      </c>
      <c r="E590" s="4" t="s">
        <v>201</v>
      </c>
      <c r="F590" s="4">
        <v>-3765.39</v>
      </c>
      <c r="G590" s="4" t="s">
        <v>4319</v>
      </c>
      <c r="H590" s="4" t="s">
        <v>202</v>
      </c>
      <c r="I590" s="4"/>
      <c r="J590" s="4"/>
    </row>
    <row r="591" spans="1:10" ht="15.75" customHeight="1" x14ac:dyDescent="0.2">
      <c r="A591" s="5">
        <v>45733</v>
      </c>
      <c r="B591" s="4">
        <v>-144.78</v>
      </c>
      <c r="C591" s="4" t="s">
        <v>5058</v>
      </c>
      <c r="D591" s="4" t="s">
        <v>28</v>
      </c>
      <c r="E591" s="4" t="s">
        <v>3578</v>
      </c>
      <c r="F591" s="4">
        <v>-3618.64</v>
      </c>
      <c r="G591" s="4" t="s">
        <v>12</v>
      </c>
      <c r="H591" s="4" t="s">
        <v>133</v>
      </c>
      <c r="I591" s="4"/>
      <c r="J591" s="4"/>
    </row>
    <row r="592" spans="1:10" ht="15.75" customHeight="1" x14ac:dyDescent="0.2">
      <c r="A592" s="5">
        <v>45733</v>
      </c>
      <c r="B592" s="4">
        <v>-110.73</v>
      </c>
      <c r="C592" s="4" t="s">
        <v>5058</v>
      </c>
      <c r="D592" s="4" t="s">
        <v>28</v>
      </c>
      <c r="E592" s="4" t="s">
        <v>79</v>
      </c>
      <c r="F592" s="4">
        <v>-3473.86</v>
      </c>
      <c r="G592" s="4" t="s">
        <v>8</v>
      </c>
      <c r="H592" s="4" t="s">
        <v>80</v>
      </c>
      <c r="I592" s="4"/>
      <c r="J592" s="4"/>
    </row>
    <row r="593" spans="1:10" ht="15.75" customHeight="1" x14ac:dyDescent="0.2">
      <c r="A593" s="5">
        <v>45733</v>
      </c>
      <c r="B593" s="4">
        <v>1500</v>
      </c>
      <c r="C593" s="4" t="s">
        <v>5058</v>
      </c>
      <c r="D593" s="4" t="s">
        <v>59</v>
      </c>
      <c r="E593" s="4" t="s">
        <v>60</v>
      </c>
      <c r="F593" s="4">
        <v>-3363.13</v>
      </c>
      <c r="G593" s="4" t="s">
        <v>39</v>
      </c>
      <c r="H593" s="4"/>
      <c r="I593" s="4"/>
      <c r="J593" s="4"/>
    </row>
    <row r="594" spans="1:10" ht="15.75" customHeight="1" x14ac:dyDescent="0.2">
      <c r="A594" s="5">
        <v>45730</v>
      </c>
      <c r="B594" s="4">
        <v>-27.7</v>
      </c>
      <c r="C594" s="4" t="s">
        <v>5058</v>
      </c>
      <c r="D594" s="4" t="s">
        <v>28</v>
      </c>
      <c r="E594" s="4" t="s">
        <v>79</v>
      </c>
      <c r="F594" s="4">
        <v>-4863.13</v>
      </c>
      <c r="G594" s="4" t="s">
        <v>8</v>
      </c>
      <c r="H594" s="4" t="s">
        <v>80</v>
      </c>
      <c r="I594" s="4"/>
      <c r="J594" s="4"/>
    </row>
    <row r="595" spans="1:10" ht="15.75" customHeight="1" x14ac:dyDescent="0.2">
      <c r="A595" s="5">
        <v>45730</v>
      </c>
      <c r="B595" s="4">
        <v>-14.21</v>
      </c>
      <c r="C595" s="4" t="s">
        <v>5058</v>
      </c>
      <c r="D595" s="4" t="s">
        <v>28</v>
      </c>
      <c r="E595" s="4" t="s">
        <v>2450</v>
      </c>
      <c r="F595" s="4">
        <v>-4835.43</v>
      </c>
      <c r="G595" s="4" t="s">
        <v>5034</v>
      </c>
      <c r="H595" s="4" t="s">
        <v>2451</v>
      </c>
      <c r="I595" s="4"/>
      <c r="J595" s="4"/>
    </row>
    <row r="596" spans="1:10" ht="15.75" customHeight="1" x14ac:dyDescent="0.2">
      <c r="A596" s="5">
        <v>45730</v>
      </c>
      <c r="B596" s="4">
        <v>-85.24</v>
      </c>
      <c r="C596" s="4" t="s">
        <v>5058</v>
      </c>
      <c r="D596" s="4" t="s">
        <v>28</v>
      </c>
      <c r="E596" s="4" t="s">
        <v>2727</v>
      </c>
      <c r="F596" s="4">
        <v>-4821.22</v>
      </c>
      <c r="G596" s="4" t="s">
        <v>4256</v>
      </c>
      <c r="H596" s="4" t="s">
        <v>2728</v>
      </c>
      <c r="I596" s="4"/>
      <c r="J596" s="4"/>
    </row>
    <row r="597" spans="1:10" ht="15.75" customHeight="1" x14ac:dyDescent="0.2">
      <c r="A597" s="5">
        <v>45730</v>
      </c>
      <c r="B597" s="4">
        <v>-71.209999999999994</v>
      </c>
      <c r="C597" s="4" t="s">
        <v>5058</v>
      </c>
      <c r="D597" s="4" t="s">
        <v>28</v>
      </c>
      <c r="E597" s="4" t="s">
        <v>111</v>
      </c>
      <c r="F597" s="4">
        <v>-4735.9799999999996</v>
      </c>
      <c r="G597" s="4" t="s">
        <v>8</v>
      </c>
      <c r="H597" s="4" t="s">
        <v>112</v>
      </c>
      <c r="I597" s="4"/>
      <c r="J597" s="4"/>
    </row>
    <row r="598" spans="1:10" ht="15.75" customHeight="1" x14ac:dyDescent="0.2">
      <c r="A598" s="5">
        <v>45730</v>
      </c>
      <c r="B598" s="4">
        <v>-150</v>
      </c>
      <c r="C598" s="4" t="s">
        <v>5058</v>
      </c>
      <c r="D598" s="4" t="s">
        <v>28</v>
      </c>
      <c r="E598" s="4" t="s">
        <v>3589</v>
      </c>
      <c r="F598" s="4">
        <v>-4664.7700000000004</v>
      </c>
      <c r="G598" s="4" t="s">
        <v>3746</v>
      </c>
      <c r="H598" s="4"/>
      <c r="I598" s="4"/>
      <c r="J598" s="4"/>
    </row>
    <row r="599" spans="1:10" ht="15.75" customHeight="1" x14ac:dyDescent="0.2">
      <c r="A599" s="5">
        <v>45729</v>
      </c>
      <c r="B599" s="4">
        <v>-122.43</v>
      </c>
      <c r="C599" s="4" t="s">
        <v>5058</v>
      </c>
      <c r="D599" s="4" t="s">
        <v>28</v>
      </c>
      <c r="E599" s="4" t="s">
        <v>79</v>
      </c>
      <c r="F599" s="4">
        <v>-4514.7700000000004</v>
      </c>
      <c r="G599" s="4" t="s">
        <v>8</v>
      </c>
      <c r="H599" s="4" t="s">
        <v>80</v>
      </c>
      <c r="I599" s="4"/>
      <c r="J599" s="4"/>
    </row>
    <row r="600" spans="1:10" ht="15.75" customHeight="1" x14ac:dyDescent="0.2">
      <c r="A600" s="5">
        <v>45728</v>
      </c>
      <c r="B600" s="4">
        <v>-29.94</v>
      </c>
      <c r="C600" s="4" t="s">
        <v>5058</v>
      </c>
      <c r="D600" s="4" t="s">
        <v>28</v>
      </c>
      <c r="E600" s="4" t="s">
        <v>1652</v>
      </c>
      <c r="F600" s="4">
        <v>-4392.34</v>
      </c>
      <c r="G600" s="4" t="s">
        <v>12</v>
      </c>
      <c r="H600" s="4" t="s">
        <v>1653</v>
      </c>
      <c r="I600" s="4"/>
      <c r="J600" s="4"/>
    </row>
    <row r="601" spans="1:10" ht="15.75" customHeight="1" x14ac:dyDescent="0.2">
      <c r="A601" s="5">
        <v>45728</v>
      </c>
      <c r="B601" s="4">
        <v>2000</v>
      </c>
      <c r="C601" s="4" t="s">
        <v>5058</v>
      </c>
      <c r="D601" s="4" t="s">
        <v>59</v>
      </c>
      <c r="E601" s="4" t="s">
        <v>60</v>
      </c>
      <c r="F601" s="4">
        <v>-4362.3999999999996</v>
      </c>
      <c r="G601" s="4" t="s">
        <v>39</v>
      </c>
      <c r="H601" s="4"/>
      <c r="I601" s="4"/>
      <c r="J601" s="4"/>
    </row>
    <row r="602" spans="1:10" ht="15.75" customHeight="1" x14ac:dyDescent="0.2">
      <c r="A602" s="5">
        <v>45728</v>
      </c>
      <c r="B602" s="4">
        <v>100</v>
      </c>
      <c r="C602" s="4" t="s">
        <v>5058</v>
      </c>
      <c r="D602" s="4" t="s">
        <v>59</v>
      </c>
      <c r="E602" s="4" t="s">
        <v>3239</v>
      </c>
      <c r="F602" s="4">
        <v>-6362.4</v>
      </c>
      <c r="G602" s="4" t="s">
        <v>39</v>
      </c>
      <c r="H602" s="4"/>
      <c r="I602" s="4"/>
      <c r="J602" s="4"/>
    </row>
    <row r="603" spans="1:10" ht="15.75" customHeight="1" x14ac:dyDescent="0.2">
      <c r="A603" s="5">
        <v>45728</v>
      </c>
      <c r="B603" s="4">
        <v>100</v>
      </c>
      <c r="C603" s="4" t="s">
        <v>5058</v>
      </c>
      <c r="D603" s="4" t="s">
        <v>59</v>
      </c>
      <c r="E603" s="4" t="s">
        <v>3239</v>
      </c>
      <c r="F603" s="4">
        <v>-6462.4</v>
      </c>
      <c r="G603" s="4" t="s">
        <v>39</v>
      </c>
      <c r="H603" s="4"/>
      <c r="I603" s="4"/>
      <c r="J603" s="4"/>
    </row>
    <row r="604" spans="1:10" ht="15.75" customHeight="1" x14ac:dyDescent="0.2">
      <c r="A604" s="5">
        <v>45727</v>
      </c>
      <c r="B604" s="4">
        <v>-47.52</v>
      </c>
      <c r="C604" s="4" t="s">
        <v>5058</v>
      </c>
      <c r="D604" s="4" t="s">
        <v>28</v>
      </c>
      <c r="E604" s="4" t="s">
        <v>79</v>
      </c>
      <c r="F604" s="4">
        <v>-6562.4</v>
      </c>
      <c r="G604" s="4" t="s">
        <v>8</v>
      </c>
      <c r="H604" s="4" t="s">
        <v>80</v>
      </c>
      <c r="I604" s="4"/>
      <c r="J604" s="4"/>
    </row>
    <row r="605" spans="1:10" ht="15.75" customHeight="1" x14ac:dyDescent="0.2">
      <c r="A605" s="5">
        <v>45727</v>
      </c>
      <c r="B605" s="4">
        <v>-47</v>
      </c>
      <c r="C605" s="4" t="s">
        <v>5058</v>
      </c>
      <c r="D605" s="4" t="s">
        <v>28</v>
      </c>
      <c r="E605" s="4" t="s">
        <v>3208</v>
      </c>
      <c r="F605" s="4">
        <v>-6514.88</v>
      </c>
      <c r="G605" s="4" t="s">
        <v>12</v>
      </c>
      <c r="H605" s="4" t="s">
        <v>31</v>
      </c>
      <c r="I605" s="4"/>
      <c r="J605" s="4"/>
    </row>
    <row r="606" spans="1:10" ht="15.75" customHeight="1" x14ac:dyDescent="0.2">
      <c r="A606" s="5">
        <v>45727</v>
      </c>
      <c r="B606" s="4">
        <v>-21.38</v>
      </c>
      <c r="C606" s="4" t="s">
        <v>5059</v>
      </c>
      <c r="D606" s="4" t="s">
        <v>28</v>
      </c>
      <c r="E606" s="4" t="s">
        <v>728</v>
      </c>
      <c r="F606" s="4">
        <v>-6467.88</v>
      </c>
      <c r="G606" s="4" t="s">
        <v>4319</v>
      </c>
      <c r="H606" s="4" t="s">
        <v>729</v>
      </c>
      <c r="I606" s="4"/>
      <c r="J606" s="4"/>
    </row>
    <row r="607" spans="1:10" ht="15.75" customHeight="1" x14ac:dyDescent="0.2">
      <c r="A607" s="5">
        <v>45727</v>
      </c>
      <c r="B607" s="4">
        <v>-67.8</v>
      </c>
      <c r="C607" s="4" t="s">
        <v>5058</v>
      </c>
      <c r="D607" s="4" t="s">
        <v>28</v>
      </c>
      <c r="E607" s="4" t="s">
        <v>123</v>
      </c>
      <c r="F607" s="4">
        <v>-6446.5</v>
      </c>
      <c r="G607" s="4" t="s">
        <v>3748</v>
      </c>
      <c r="H607" s="4" t="s">
        <v>124</v>
      </c>
      <c r="I607" s="4"/>
      <c r="J607" s="4"/>
    </row>
    <row r="608" spans="1:10" ht="15.75" customHeight="1" x14ac:dyDescent="0.2">
      <c r="A608" s="5">
        <v>45726</v>
      </c>
      <c r="B608" s="4">
        <v>-5.35</v>
      </c>
      <c r="C608" s="4" t="s">
        <v>5058</v>
      </c>
      <c r="D608" s="4" t="s">
        <v>28</v>
      </c>
      <c r="E608" s="4" t="s">
        <v>130</v>
      </c>
      <c r="F608" s="4">
        <v>-6378.7</v>
      </c>
      <c r="G608" s="4" t="s">
        <v>3748</v>
      </c>
      <c r="H608" s="4" t="s">
        <v>131</v>
      </c>
      <c r="I608" s="4"/>
      <c r="J608" s="4"/>
    </row>
    <row r="609" spans="1:10" ht="15.75" customHeight="1" x14ac:dyDescent="0.2">
      <c r="A609" s="5">
        <v>45726</v>
      </c>
      <c r="B609" s="4">
        <v>-47.21</v>
      </c>
      <c r="C609" s="4" t="s">
        <v>5058</v>
      </c>
      <c r="D609" s="4" t="s">
        <v>28</v>
      </c>
      <c r="E609" s="4" t="s">
        <v>111</v>
      </c>
      <c r="F609" s="4">
        <v>-6373.35</v>
      </c>
      <c r="G609" s="4" t="s">
        <v>8</v>
      </c>
      <c r="H609" s="4" t="s">
        <v>112</v>
      </c>
      <c r="I609" s="4"/>
      <c r="J609" s="4"/>
    </row>
    <row r="610" spans="1:10" ht="15.75" customHeight="1" x14ac:dyDescent="0.2">
      <c r="A610" s="5">
        <v>45726</v>
      </c>
      <c r="B610" s="4">
        <v>-35</v>
      </c>
      <c r="C610" s="4" t="s">
        <v>5058</v>
      </c>
      <c r="D610" s="4" t="s">
        <v>28</v>
      </c>
      <c r="E610" s="4" t="s">
        <v>2143</v>
      </c>
      <c r="F610" s="4">
        <v>-6326.14</v>
      </c>
      <c r="G610" s="4" t="s">
        <v>2144</v>
      </c>
      <c r="H610" s="4" t="s">
        <v>2145</v>
      </c>
      <c r="I610" s="4"/>
      <c r="J610" s="4"/>
    </row>
    <row r="611" spans="1:10" ht="15.75" customHeight="1" x14ac:dyDescent="0.2">
      <c r="A611" s="5">
        <v>45726</v>
      </c>
      <c r="B611" s="4">
        <v>-30.75</v>
      </c>
      <c r="C611" s="4" t="s">
        <v>5058</v>
      </c>
      <c r="D611" s="4" t="s">
        <v>28</v>
      </c>
      <c r="E611" s="4" t="s">
        <v>201</v>
      </c>
      <c r="F611" s="4">
        <v>-6291.14</v>
      </c>
      <c r="G611" s="4" t="s">
        <v>4319</v>
      </c>
      <c r="H611" s="4" t="s">
        <v>202</v>
      </c>
      <c r="I611" s="4"/>
      <c r="J611" s="4"/>
    </row>
    <row r="612" spans="1:10" ht="15.75" customHeight="1" x14ac:dyDescent="0.2">
      <c r="A612" s="5">
        <v>45726</v>
      </c>
      <c r="B612" s="4">
        <v>-24.6</v>
      </c>
      <c r="C612" s="4" t="s">
        <v>5058</v>
      </c>
      <c r="D612" s="4" t="s">
        <v>28</v>
      </c>
      <c r="E612" s="4" t="s">
        <v>3582</v>
      </c>
      <c r="F612" s="4">
        <v>-6260.39</v>
      </c>
      <c r="G612" s="4" t="s">
        <v>8</v>
      </c>
      <c r="H612" s="4" t="s">
        <v>1308</v>
      </c>
      <c r="I612" s="4"/>
      <c r="J612" s="4"/>
    </row>
    <row r="613" spans="1:10" ht="15.75" customHeight="1" x14ac:dyDescent="0.2">
      <c r="A613" s="5">
        <v>45726</v>
      </c>
      <c r="B613" s="4">
        <v>-23.89</v>
      </c>
      <c r="C613" s="4" t="s">
        <v>5058</v>
      </c>
      <c r="D613" s="4" t="s">
        <v>28</v>
      </c>
      <c r="E613" s="4" t="s">
        <v>235</v>
      </c>
      <c r="F613" s="4">
        <v>-6235.79</v>
      </c>
      <c r="G613" s="4" t="s">
        <v>3746</v>
      </c>
      <c r="H613" s="4"/>
      <c r="I613" s="4"/>
      <c r="J613" s="4"/>
    </row>
    <row r="614" spans="1:10" ht="15.75" customHeight="1" x14ac:dyDescent="0.2">
      <c r="A614" s="5">
        <v>45726</v>
      </c>
      <c r="B614" s="4">
        <v>-0.84</v>
      </c>
      <c r="C614" s="4" t="s">
        <v>5058</v>
      </c>
      <c r="D614" s="4" t="s">
        <v>67</v>
      </c>
      <c r="E614" s="4" t="s">
        <v>68</v>
      </c>
      <c r="F614" s="4">
        <v>-6211.9</v>
      </c>
      <c r="G614" s="4" t="s">
        <v>4</v>
      </c>
      <c r="H614" s="4"/>
      <c r="I614" s="4"/>
      <c r="J614" s="4"/>
    </row>
    <row r="615" spans="1:10" ht="15.75" customHeight="1" x14ac:dyDescent="0.2">
      <c r="A615" s="5">
        <v>45726</v>
      </c>
      <c r="B615" s="4">
        <v>-23.7</v>
      </c>
      <c r="C615" s="4" t="s">
        <v>5058</v>
      </c>
      <c r="D615" s="4" t="s">
        <v>28</v>
      </c>
      <c r="E615" s="4" t="s">
        <v>79</v>
      </c>
      <c r="F615" s="4">
        <v>-6211.06</v>
      </c>
      <c r="G615" s="4" t="s">
        <v>8</v>
      </c>
      <c r="H615" s="4" t="s">
        <v>80</v>
      </c>
      <c r="I615" s="4"/>
      <c r="J615" s="4"/>
    </row>
    <row r="616" spans="1:10" ht="15.75" customHeight="1" x14ac:dyDescent="0.2">
      <c r="A616" s="5">
        <v>45726</v>
      </c>
      <c r="B616" s="4">
        <v>-23.5</v>
      </c>
      <c r="C616" s="4" t="s">
        <v>5059</v>
      </c>
      <c r="D616" s="4" t="s">
        <v>28</v>
      </c>
      <c r="E616" s="4" t="s">
        <v>728</v>
      </c>
      <c r="F616" s="4">
        <v>-6187.36</v>
      </c>
      <c r="G616" s="4" t="s">
        <v>4319</v>
      </c>
      <c r="H616" s="4" t="s">
        <v>729</v>
      </c>
      <c r="I616" s="4"/>
      <c r="J616" s="4"/>
    </row>
    <row r="617" spans="1:10" ht="15.75" customHeight="1" x14ac:dyDescent="0.2">
      <c r="A617" s="5">
        <v>45726</v>
      </c>
      <c r="B617" s="4">
        <v>-22.75</v>
      </c>
      <c r="C617" s="4" t="s">
        <v>5059</v>
      </c>
      <c r="D617" s="4" t="s">
        <v>28</v>
      </c>
      <c r="E617" s="4" t="s">
        <v>728</v>
      </c>
      <c r="F617" s="4">
        <v>-6163.86</v>
      </c>
      <c r="G617" s="4" t="s">
        <v>4319</v>
      </c>
      <c r="H617" s="4" t="s">
        <v>729</v>
      </c>
      <c r="I617" s="4"/>
      <c r="J617" s="4"/>
    </row>
    <row r="618" spans="1:10" ht="15.75" customHeight="1" x14ac:dyDescent="0.2">
      <c r="A618" s="5">
        <v>45726</v>
      </c>
      <c r="B618" s="4">
        <v>-22.36</v>
      </c>
      <c r="C618" s="4" t="s">
        <v>5058</v>
      </c>
      <c r="D618" s="4" t="s">
        <v>28</v>
      </c>
      <c r="E618" s="4" t="s">
        <v>3582</v>
      </c>
      <c r="F618" s="4">
        <v>-6141.11</v>
      </c>
      <c r="G618" s="4" t="s">
        <v>8</v>
      </c>
      <c r="H618" s="4" t="s">
        <v>1308</v>
      </c>
      <c r="I618" s="4"/>
      <c r="J618" s="4"/>
    </row>
    <row r="619" spans="1:10" ht="15.75" customHeight="1" x14ac:dyDescent="0.2">
      <c r="A619" s="5">
        <v>45726</v>
      </c>
      <c r="B619" s="4">
        <v>-22.31</v>
      </c>
      <c r="C619" s="4" t="s">
        <v>5058</v>
      </c>
      <c r="D619" s="4" t="s">
        <v>28</v>
      </c>
      <c r="E619" s="4" t="s">
        <v>121</v>
      </c>
      <c r="F619" s="4">
        <v>-6118.75</v>
      </c>
      <c r="G619" s="4" t="s">
        <v>8</v>
      </c>
      <c r="H619" s="4" t="s">
        <v>122</v>
      </c>
      <c r="I619" s="4"/>
      <c r="J619" s="4"/>
    </row>
    <row r="620" spans="1:10" ht="15.75" customHeight="1" x14ac:dyDescent="0.2">
      <c r="A620" s="5">
        <v>45726</v>
      </c>
      <c r="B620" s="4">
        <v>-22.25</v>
      </c>
      <c r="C620" s="4" t="s">
        <v>5059</v>
      </c>
      <c r="D620" s="4" t="s">
        <v>28</v>
      </c>
      <c r="E620" s="4" t="s">
        <v>728</v>
      </c>
      <c r="F620" s="4">
        <v>-6096.44</v>
      </c>
      <c r="G620" s="4" t="s">
        <v>4319</v>
      </c>
      <c r="H620" s="4" t="s">
        <v>729</v>
      </c>
      <c r="I620" s="4"/>
      <c r="J620" s="4"/>
    </row>
    <row r="621" spans="1:10" ht="15.75" customHeight="1" x14ac:dyDescent="0.2">
      <c r="A621" s="5">
        <v>45726</v>
      </c>
      <c r="B621" s="4">
        <v>-20.54</v>
      </c>
      <c r="C621" s="4" t="s">
        <v>5058</v>
      </c>
      <c r="D621" s="4" t="s">
        <v>28</v>
      </c>
      <c r="E621" s="4" t="s">
        <v>2684</v>
      </c>
      <c r="F621" s="4">
        <v>-6074.19</v>
      </c>
      <c r="G621" s="4" t="s">
        <v>5060</v>
      </c>
      <c r="H621" s="4" t="s">
        <v>559</v>
      </c>
      <c r="I621" s="4"/>
      <c r="J621" s="4"/>
    </row>
    <row r="622" spans="1:10" ht="15.75" customHeight="1" x14ac:dyDescent="0.2">
      <c r="A622" s="5">
        <v>45726</v>
      </c>
      <c r="B622" s="4">
        <v>-19.989999999999998</v>
      </c>
      <c r="C622" s="4" t="s">
        <v>5059</v>
      </c>
      <c r="D622" s="4" t="s">
        <v>28</v>
      </c>
      <c r="E622" s="4" t="s">
        <v>728</v>
      </c>
      <c r="F622" s="4">
        <v>-6053.65</v>
      </c>
      <c r="G622" s="4" t="s">
        <v>4319</v>
      </c>
      <c r="H622" s="4" t="s">
        <v>729</v>
      </c>
      <c r="I622" s="4"/>
      <c r="J622" s="4"/>
    </row>
    <row r="623" spans="1:10" ht="15.75" customHeight="1" x14ac:dyDescent="0.2">
      <c r="A623" s="5">
        <v>45726</v>
      </c>
      <c r="B623" s="4">
        <v>-17.2</v>
      </c>
      <c r="C623" s="4" t="s">
        <v>5058</v>
      </c>
      <c r="D623" s="4" t="s">
        <v>28</v>
      </c>
      <c r="E623" s="4" t="s">
        <v>105</v>
      </c>
      <c r="F623" s="4">
        <v>-6033.66</v>
      </c>
      <c r="G623" s="4" t="s">
        <v>8</v>
      </c>
      <c r="H623" s="4" t="s">
        <v>106</v>
      </c>
      <c r="I623" s="4"/>
      <c r="J623" s="4"/>
    </row>
    <row r="624" spans="1:10" ht="15.75" customHeight="1" x14ac:dyDescent="0.2">
      <c r="A624" s="5">
        <v>45726</v>
      </c>
      <c r="B624" s="4">
        <v>-60.1</v>
      </c>
      <c r="C624" s="4" t="s">
        <v>5058</v>
      </c>
      <c r="D624" s="4" t="s">
        <v>28</v>
      </c>
      <c r="E624" s="4" t="s">
        <v>79</v>
      </c>
      <c r="F624" s="4">
        <v>-6016.46</v>
      </c>
      <c r="G624" s="4" t="s">
        <v>8</v>
      </c>
      <c r="H624" s="4" t="s">
        <v>80</v>
      </c>
      <c r="I624" s="4"/>
      <c r="J624" s="4"/>
    </row>
    <row r="625" spans="1:10" ht="15.75" customHeight="1" x14ac:dyDescent="0.2">
      <c r="A625" s="5">
        <v>45726</v>
      </c>
      <c r="B625" s="4">
        <v>-52.58</v>
      </c>
      <c r="C625" s="4" t="s">
        <v>5058</v>
      </c>
      <c r="D625" s="4" t="s">
        <v>28</v>
      </c>
      <c r="E625" s="4" t="s">
        <v>892</v>
      </c>
      <c r="F625" s="4">
        <v>-5956.36</v>
      </c>
      <c r="G625" s="4" t="s">
        <v>4871</v>
      </c>
      <c r="H625" s="4" t="s">
        <v>1451</v>
      </c>
      <c r="I625" s="4"/>
      <c r="J625" s="4"/>
    </row>
    <row r="626" spans="1:10" ht="15.75" customHeight="1" x14ac:dyDescent="0.2">
      <c r="A626" s="5">
        <v>45726</v>
      </c>
      <c r="B626" s="4">
        <v>-198.99</v>
      </c>
      <c r="C626" s="4" t="s">
        <v>5058</v>
      </c>
      <c r="D626" s="4" t="s">
        <v>28</v>
      </c>
      <c r="E626" s="4" t="s">
        <v>56</v>
      </c>
      <c r="F626" s="4">
        <v>-5903.78</v>
      </c>
      <c r="G626" s="4" t="s">
        <v>4295</v>
      </c>
      <c r="H626" s="4" t="s">
        <v>57</v>
      </c>
      <c r="I626" s="4"/>
      <c r="J626" s="4"/>
    </row>
    <row r="627" spans="1:10" ht="15.75" customHeight="1" x14ac:dyDescent="0.2">
      <c r="A627" s="5">
        <v>45726</v>
      </c>
      <c r="B627" s="4">
        <v>226</v>
      </c>
      <c r="C627" s="4" t="s">
        <v>5058</v>
      </c>
      <c r="D627" s="4" t="s">
        <v>59</v>
      </c>
      <c r="E627" s="4" t="s">
        <v>60</v>
      </c>
      <c r="F627" s="4">
        <v>-5704.79</v>
      </c>
      <c r="G627" s="4" t="s">
        <v>39</v>
      </c>
      <c r="H627" s="4"/>
      <c r="I627" s="4"/>
      <c r="J627" s="4"/>
    </row>
    <row r="628" spans="1:10" ht="15.75" customHeight="1" x14ac:dyDescent="0.2">
      <c r="A628" s="5">
        <v>45723</v>
      </c>
      <c r="B628" s="4">
        <v>-36.5</v>
      </c>
      <c r="C628" s="4" t="s">
        <v>5059</v>
      </c>
      <c r="D628" s="4" t="s">
        <v>28</v>
      </c>
      <c r="E628" s="4" t="s">
        <v>728</v>
      </c>
      <c r="F628" s="4">
        <v>-5930.79</v>
      </c>
      <c r="G628" s="4" t="s">
        <v>4319</v>
      </c>
      <c r="H628" s="4" t="s">
        <v>729</v>
      </c>
      <c r="I628" s="4"/>
      <c r="J628" s="4"/>
    </row>
    <row r="629" spans="1:10" ht="15.75" customHeight="1" x14ac:dyDescent="0.2">
      <c r="A629" s="5">
        <v>45723</v>
      </c>
      <c r="B629" s="4">
        <v>-24.6</v>
      </c>
      <c r="C629" s="4" t="s">
        <v>5059</v>
      </c>
      <c r="D629" s="4" t="s">
        <v>28</v>
      </c>
      <c r="E629" s="4" t="s">
        <v>728</v>
      </c>
      <c r="F629" s="4">
        <v>-5894.29</v>
      </c>
      <c r="G629" s="4" t="s">
        <v>4319</v>
      </c>
      <c r="H629" s="4" t="s">
        <v>729</v>
      </c>
      <c r="I629" s="4"/>
      <c r="J629" s="4"/>
    </row>
    <row r="630" spans="1:10" ht="15.75" customHeight="1" x14ac:dyDescent="0.2">
      <c r="A630" s="5">
        <v>45723</v>
      </c>
      <c r="B630" s="4">
        <v>-20.059999999999999</v>
      </c>
      <c r="C630" s="4" t="s">
        <v>5058</v>
      </c>
      <c r="D630" s="4" t="s">
        <v>28</v>
      </c>
      <c r="E630" s="4" t="s">
        <v>75</v>
      </c>
      <c r="F630" s="4">
        <v>-5869.69</v>
      </c>
      <c r="G630" s="4" t="s">
        <v>3748</v>
      </c>
      <c r="H630" s="4" t="s">
        <v>76</v>
      </c>
      <c r="I630" s="4"/>
      <c r="J630" s="4"/>
    </row>
    <row r="631" spans="1:10" ht="15.75" customHeight="1" x14ac:dyDescent="0.2">
      <c r="A631" s="5">
        <v>45723</v>
      </c>
      <c r="B631" s="4">
        <v>-10.9</v>
      </c>
      <c r="C631" s="4" t="s">
        <v>5058</v>
      </c>
      <c r="D631" s="4" t="s">
        <v>28</v>
      </c>
      <c r="E631" s="4" t="s">
        <v>833</v>
      </c>
      <c r="F631" s="4">
        <v>-5849.63</v>
      </c>
      <c r="G631" s="4" t="s">
        <v>3748</v>
      </c>
      <c r="H631" s="4" t="s">
        <v>834</v>
      </c>
      <c r="I631" s="4"/>
      <c r="J631" s="4"/>
    </row>
    <row r="632" spans="1:10" ht="15.75" customHeight="1" x14ac:dyDescent="0.2">
      <c r="A632" s="5">
        <v>45723</v>
      </c>
      <c r="B632" s="4">
        <v>-86.44</v>
      </c>
      <c r="C632" s="4" t="s">
        <v>5058</v>
      </c>
      <c r="D632" s="4" t="s">
        <v>28</v>
      </c>
      <c r="E632" s="4" t="s">
        <v>175</v>
      </c>
      <c r="F632" s="4">
        <v>-5838.73</v>
      </c>
      <c r="G632" s="4" t="s">
        <v>5062</v>
      </c>
      <c r="H632" s="4" t="s">
        <v>2442</v>
      </c>
      <c r="I632" s="4"/>
      <c r="J632" s="4"/>
    </row>
    <row r="633" spans="1:10" ht="15.75" customHeight="1" x14ac:dyDescent="0.2">
      <c r="A633" s="5">
        <v>45723</v>
      </c>
      <c r="B633" s="4">
        <v>-163.98</v>
      </c>
      <c r="C633" s="4" t="s">
        <v>5058</v>
      </c>
      <c r="D633" s="4" t="s">
        <v>28</v>
      </c>
      <c r="E633" s="4" t="s">
        <v>1659</v>
      </c>
      <c r="F633" s="4">
        <v>-5752.29</v>
      </c>
      <c r="G633" s="4" t="s">
        <v>4637</v>
      </c>
      <c r="H633" s="4" t="s">
        <v>1660</v>
      </c>
      <c r="I633" s="4"/>
      <c r="J633" s="4"/>
    </row>
    <row r="634" spans="1:10" ht="15.75" customHeight="1" x14ac:dyDescent="0.2">
      <c r="A634" s="5">
        <v>45723</v>
      </c>
      <c r="B634" s="4">
        <v>234</v>
      </c>
      <c r="C634" s="4" t="s">
        <v>5058</v>
      </c>
      <c r="D634" s="4" t="s">
        <v>59</v>
      </c>
      <c r="E634" s="4" t="s">
        <v>60</v>
      </c>
      <c r="F634" s="4">
        <v>-5588.31</v>
      </c>
      <c r="G634" s="4" t="s">
        <v>39</v>
      </c>
      <c r="H634" s="4"/>
      <c r="I634" s="4"/>
      <c r="J634" s="4"/>
    </row>
    <row r="635" spans="1:10" ht="15.75" customHeight="1" x14ac:dyDescent="0.2">
      <c r="A635" s="5">
        <v>45723</v>
      </c>
      <c r="B635" s="4">
        <v>84</v>
      </c>
      <c r="C635" s="4" t="s">
        <v>5058</v>
      </c>
      <c r="D635" s="4" t="s">
        <v>59</v>
      </c>
      <c r="E635" s="4" t="s">
        <v>60</v>
      </c>
      <c r="F635" s="4">
        <v>-5822.31</v>
      </c>
      <c r="G635" s="4" t="s">
        <v>39</v>
      </c>
      <c r="H635" s="4"/>
      <c r="I635" s="4"/>
      <c r="J635" s="4"/>
    </row>
    <row r="636" spans="1:10" ht="15.75" customHeight="1" x14ac:dyDescent="0.2">
      <c r="A636" s="5">
        <v>45723</v>
      </c>
      <c r="B636" s="4">
        <v>24</v>
      </c>
      <c r="C636" s="4" t="s">
        <v>5058</v>
      </c>
      <c r="D636" s="4" t="s">
        <v>59</v>
      </c>
      <c r="E636" s="4" t="s">
        <v>60</v>
      </c>
      <c r="F636" s="4">
        <v>-5906.31</v>
      </c>
      <c r="G636" s="4" t="s">
        <v>39</v>
      </c>
      <c r="H636" s="4"/>
      <c r="I636" s="4"/>
      <c r="J636" s="4"/>
    </row>
    <row r="637" spans="1:10" ht="15.75" customHeight="1" x14ac:dyDescent="0.2">
      <c r="A637" s="5">
        <v>45722</v>
      </c>
      <c r="B637" s="4">
        <v>-41.5</v>
      </c>
      <c r="C637" s="4" t="s">
        <v>5058</v>
      </c>
      <c r="D637" s="4" t="s">
        <v>28</v>
      </c>
      <c r="E637" s="4" t="s">
        <v>79</v>
      </c>
      <c r="F637" s="4">
        <v>-5930.31</v>
      </c>
      <c r="G637" s="4" t="s">
        <v>8</v>
      </c>
      <c r="H637" s="4" t="s">
        <v>80</v>
      </c>
      <c r="I637" s="4"/>
      <c r="J637" s="4"/>
    </row>
    <row r="638" spans="1:10" ht="15.75" customHeight="1" x14ac:dyDescent="0.2">
      <c r="A638" s="5">
        <v>45722</v>
      </c>
      <c r="B638" s="4">
        <v>-29.75</v>
      </c>
      <c r="C638" s="4" t="s">
        <v>5059</v>
      </c>
      <c r="D638" s="4" t="s">
        <v>28</v>
      </c>
      <c r="E638" s="4" t="s">
        <v>728</v>
      </c>
      <c r="F638" s="4">
        <v>-5888.81</v>
      </c>
      <c r="G638" s="4" t="s">
        <v>4319</v>
      </c>
      <c r="H638" s="4" t="s">
        <v>729</v>
      </c>
      <c r="I638" s="4"/>
      <c r="J638" s="4"/>
    </row>
    <row r="639" spans="1:10" ht="15.75" customHeight="1" x14ac:dyDescent="0.2">
      <c r="A639" s="5">
        <v>45722</v>
      </c>
      <c r="B639" s="4">
        <v>-10</v>
      </c>
      <c r="C639" s="4" t="s">
        <v>5058</v>
      </c>
      <c r="D639" s="4" t="s">
        <v>28</v>
      </c>
      <c r="E639" s="4" t="s">
        <v>2727</v>
      </c>
      <c r="F639" s="4">
        <v>-5859.06</v>
      </c>
      <c r="G639" s="4" t="s">
        <v>4256</v>
      </c>
      <c r="H639" s="4" t="s">
        <v>2728</v>
      </c>
      <c r="I639" s="4"/>
      <c r="J639" s="4"/>
    </row>
    <row r="640" spans="1:10" ht="15.75" customHeight="1" x14ac:dyDescent="0.2">
      <c r="A640" s="5">
        <v>45722</v>
      </c>
      <c r="B640" s="4">
        <v>-71.849999999999994</v>
      </c>
      <c r="C640" s="4" t="s">
        <v>5058</v>
      </c>
      <c r="D640" s="4" t="s">
        <v>28</v>
      </c>
      <c r="E640" s="4" t="s">
        <v>79</v>
      </c>
      <c r="F640" s="4">
        <v>-5849.06</v>
      </c>
      <c r="G640" s="4" t="s">
        <v>8</v>
      </c>
      <c r="H640" s="4" t="s">
        <v>80</v>
      </c>
      <c r="I640" s="4"/>
      <c r="J640" s="4"/>
    </row>
    <row r="641" spans="1:10" ht="15.75" customHeight="1" x14ac:dyDescent="0.2">
      <c r="A641" s="5">
        <v>45722</v>
      </c>
      <c r="B641" s="4">
        <v>-184.27</v>
      </c>
      <c r="C641" s="4" t="s">
        <v>5058</v>
      </c>
      <c r="D641" s="4" t="s">
        <v>28</v>
      </c>
      <c r="E641" s="4" t="s">
        <v>3578</v>
      </c>
      <c r="F641" s="4">
        <v>-5777.21</v>
      </c>
      <c r="G641" s="4" t="s">
        <v>12</v>
      </c>
      <c r="H641" s="4" t="s">
        <v>133</v>
      </c>
      <c r="I641" s="4"/>
      <c r="J641" s="4"/>
    </row>
    <row r="642" spans="1:10" ht="15.75" customHeight="1" x14ac:dyDescent="0.2">
      <c r="A642" s="5">
        <v>45722</v>
      </c>
      <c r="B642" s="4">
        <v>-103.11</v>
      </c>
      <c r="C642" s="4" t="s">
        <v>5058</v>
      </c>
      <c r="D642" s="4" t="s">
        <v>28</v>
      </c>
      <c r="E642" s="4" t="s">
        <v>79</v>
      </c>
      <c r="F642" s="4">
        <v>-5592.94</v>
      </c>
      <c r="G642" s="4" t="s">
        <v>8</v>
      </c>
      <c r="H642" s="4" t="s">
        <v>80</v>
      </c>
      <c r="I642" s="4"/>
      <c r="J642" s="4"/>
    </row>
    <row r="643" spans="1:10" ht="15.75" customHeight="1" x14ac:dyDescent="0.2">
      <c r="A643" s="5">
        <v>45722</v>
      </c>
      <c r="B643" s="4">
        <v>300</v>
      </c>
      <c r="C643" s="4" t="s">
        <v>5058</v>
      </c>
      <c r="D643" s="4" t="s">
        <v>59</v>
      </c>
      <c r="E643" s="4" t="s">
        <v>60</v>
      </c>
      <c r="F643" s="4">
        <v>-5489.83</v>
      </c>
      <c r="G643" s="4" t="s">
        <v>39</v>
      </c>
      <c r="H643" s="4"/>
      <c r="I643" s="4"/>
      <c r="J643" s="4"/>
    </row>
    <row r="644" spans="1:10" ht="15.75" customHeight="1" x14ac:dyDescent="0.2">
      <c r="A644" s="5">
        <v>45721</v>
      </c>
      <c r="B644" s="4">
        <v>-9.1300000000000008</v>
      </c>
      <c r="C644" s="4" t="s">
        <v>5058</v>
      </c>
      <c r="D644" s="4" t="s">
        <v>28</v>
      </c>
      <c r="E644" s="4" t="s">
        <v>2450</v>
      </c>
      <c r="F644" s="4">
        <v>-5789.83</v>
      </c>
      <c r="G644" s="4" t="s">
        <v>5034</v>
      </c>
      <c r="H644" s="4" t="s">
        <v>2451</v>
      </c>
      <c r="I644" s="4"/>
      <c r="J644" s="4"/>
    </row>
    <row r="645" spans="1:10" ht="15.75" customHeight="1" x14ac:dyDescent="0.2">
      <c r="A645" s="5">
        <v>45721</v>
      </c>
      <c r="B645" s="4">
        <v>-69.2</v>
      </c>
      <c r="C645" s="4" t="s">
        <v>5058</v>
      </c>
      <c r="D645" s="4" t="s">
        <v>28</v>
      </c>
      <c r="E645" s="4" t="s">
        <v>105</v>
      </c>
      <c r="F645" s="4">
        <v>-5780.7</v>
      </c>
      <c r="G645" s="4" t="s">
        <v>8</v>
      </c>
      <c r="H645" s="4" t="s">
        <v>106</v>
      </c>
      <c r="I645" s="4"/>
      <c r="J645" s="4"/>
    </row>
    <row r="646" spans="1:10" ht="15.75" customHeight="1" x14ac:dyDescent="0.2">
      <c r="A646" s="5">
        <v>45721</v>
      </c>
      <c r="B646" s="4">
        <v>-52.45</v>
      </c>
      <c r="C646" s="4" t="s">
        <v>5058</v>
      </c>
      <c r="D646" s="4" t="s">
        <v>28</v>
      </c>
      <c r="E646" s="4" t="s">
        <v>79</v>
      </c>
      <c r="F646" s="4">
        <v>-5711.5</v>
      </c>
      <c r="G646" s="4" t="s">
        <v>8</v>
      </c>
      <c r="H646" s="4" t="s">
        <v>80</v>
      </c>
      <c r="I646" s="4"/>
      <c r="J646" s="4"/>
    </row>
    <row r="647" spans="1:10" ht="15.75" customHeight="1" x14ac:dyDescent="0.2">
      <c r="A647" s="5">
        <v>45721</v>
      </c>
      <c r="B647" s="4">
        <v>-51.61</v>
      </c>
      <c r="C647" s="4" t="s">
        <v>5058</v>
      </c>
      <c r="D647" s="4" t="s">
        <v>28</v>
      </c>
      <c r="E647" s="4" t="s">
        <v>111</v>
      </c>
      <c r="F647" s="4">
        <v>-5659.05</v>
      </c>
      <c r="G647" s="4" t="s">
        <v>8</v>
      </c>
      <c r="H647" s="4" t="s">
        <v>112</v>
      </c>
      <c r="I647" s="4"/>
      <c r="J647" s="4"/>
    </row>
    <row r="648" spans="1:10" ht="15.75" customHeight="1" x14ac:dyDescent="0.2">
      <c r="A648" s="5">
        <v>45721</v>
      </c>
      <c r="B648" s="4">
        <v>350</v>
      </c>
      <c r="C648" s="4" t="s">
        <v>5058</v>
      </c>
      <c r="D648" s="4" t="s">
        <v>59</v>
      </c>
      <c r="E648" s="4" t="s">
        <v>60</v>
      </c>
      <c r="F648" s="4">
        <v>-5607.44</v>
      </c>
      <c r="G648" s="4" t="s">
        <v>39</v>
      </c>
      <c r="H648" s="4"/>
      <c r="I648" s="4"/>
      <c r="J648" s="4"/>
    </row>
    <row r="649" spans="1:10" ht="15.75" customHeight="1" x14ac:dyDescent="0.2">
      <c r="A649" s="5">
        <v>45721</v>
      </c>
      <c r="B649" s="4">
        <v>150</v>
      </c>
      <c r="C649" s="4" t="s">
        <v>5058</v>
      </c>
      <c r="D649" s="4" t="s">
        <v>59</v>
      </c>
      <c r="E649" s="4" t="s">
        <v>60</v>
      </c>
      <c r="F649" s="4">
        <v>-5957.44</v>
      </c>
      <c r="G649" s="4" t="s">
        <v>39</v>
      </c>
      <c r="H649" s="4"/>
      <c r="I649" s="4"/>
      <c r="J649" s="4"/>
    </row>
    <row r="650" spans="1:10" ht="15.75" customHeight="1" x14ac:dyDescent="0.2">
      <c r="A650" s="5">
        <v>45720</v>
      </c>
      <c r="B650" s="4">
        <v>-5.07</v>
      </c>
      <c r="C650" s="4" t="s">
        <v>5058</v>
      </c>
      <c r="D650" s="4" t="s">
        <v>28</v>
      </c>
      <c r="E650" s="4" t="s">
        <v>2905</v>
      </c>
      <c r="F650" s="4">
        <v>-6107.44</v>
      </c>
      <c r="G650" s="4" t="s">
        <v>8</v>
      </c>
      <c r="H650" s="4" t="s">
        <v>2906</v>
      </c>
      <c r="I650" s="4"/>
      <c r="J650" s="4"/>
    </row>
    <row r="651" spans="1:10" ht="15.75" customHeight="1" x14ac:dyDescent="0.2">
      <c r="A651" s="5">
        <v>45720</v>
      </c>
      <c r="B651" s="4">
        <v>-4</v>
      </c>
      <c r="C651" s="4" t="s">
        <v>5058</v>
      </c>
      <c r="D651" s="4" t="s">
        <v>28</v>
      </c>
      <c r="E651" s="4" t="s">
        <v>3428</v>
      </c>
      <c r="F651" s="4">
        <v>-6102.37</v>
      </c>
      <c r="G651" s="4" t="s">
        <v>3746</v>
      </c>
      <c r="H651" s="4"/>
      <c r="I651" s="4"/>
      <c r="J651" s="4"/>
    </row>
    <row r="652" spans="1:10" ht="15.75" customHeight="1" x14ac:dyDescent="0.2">
      <c r="A652" s="5">
        <v>45720</v>
      </c>
      <c r="B652" s="4">
        <v>-40.15</v>
      </c>
      <c r="C652" s="4" t="s">
        <v>5058</v>
      </c>
      <c r="D652" s="4" t="s">
        <v>28</v>
      </c>
      <c r="E652" s="4" t="s">
        <v>105</v>
      </c>
      <c r="F652" s="4">
        <v>-6098.37</v>
      </c>
      <c r="G652" s="4" t="s">
        <v>8</v>
      </c>
      <c r="H652" s="4" t="s">
        <v>106</v>
      </c>
      <c r="I652" s="4"/>
      <c r="J652" s="4"/>
    </row>
    <row r="653" spans="1:10" ht="15.75" customHeight="1" x14ac:dyDescent="0.2">
      <c r="A653" s="5">
        <v>45720</v>
      </c>
      <c r="B653" s="4">
        <v>-35.630000000000003</v>
      </c>
      <c r="C653" s="4" t="s">
        <v>5059</v>
      </c>
      <c r="D653" s="4" t="s">
        <v>28</v>
      </c>
      <c r="E653" s="4" t="s">
        <v>728</v>
      </c>
      <c r="F653" s="4">
        <v>-6058.22</v>
      </c>
      <c r="G653" s="4" t="s">
        <v>4319</v>
      </c>
      <c r="H653" s="4" t="s">
        <v>729</v>
      </c>
      <c r="I653" s="4"/>
      <c r="J653" s="4"/>
    </row>
    <row r="654" spans="1:10" ht="15.75" customHeight="1" x14ac:dyDescent="0.2">
      <c r="A654" s="5">
        <v>45720</v>
      </c>
      <c r="B654" s="4">
        <v>-26.29</v>
      </c>
      <c r="C654" s="4" t="s">
        <v>5058</v>
      </c>
      <c r="D654" s="4" t="s">
        <v>28</v>
      </c>
      <c r="E654" s="4" t="s">
        <v>1947</v>
      </c>
      <c r="F654" s="4">
        <v>-6022.59</v>
      </c>
      <c r="G654" s="4" t="s">
        <v>4247</v>
      </c>
      <c r="H654" s="4" t="s">
        <v>1948</v>
      </c>
      <c r="I654" s="4"/>
      <c r="J654" s="4"/>
    </row>
    <row r="655" spans="1:10" ht="15.75" customHeight="1" x14ac:dyDescent="0.2">
      <c r="A655" s="5">
        <v>45720</v>
      </c>
      <c r="B655" s="4">
        <v>-18.829999999999998</v>
      </c>
      <c r="C655" s="4" t="s">
        <v>5058</v>
      </c>
      <c r="D655" s="4" t="s">
        <v>28</v>
      </c>
      <c r="E655" s="4" t="s">
        <v>79</v>
      </c>
      <c r="F655" s="4">
        <v>-5996.3</v>
      </c>
      <c r="G655" s="4" t="s">
        <v>8</v>
      </c>
      <c r="H655" s="4" t="s">
        <v>80</v>
      </c>
      <c r="I655" s="4"/>
      <c r="J655" s="4"/>
    </row>
    <row r="656" spans="1:10" ht="15.75" customHeight="1" x14ac:dyDescent="0.2">
      <c r="A656" s="5">
        <v>45720</v>
      </c>
      <c r="B656" s="4">
        <v>-10.62</v>
      </c>
      <c r="C656" s="4" t="s">
        <v>5058</v>
      </c>
      <c r="D656" s="4" t="s">
        <v>28</v>
      </c>
      <c r="E656" s="4" t="s">
        <v>3453</v>
      </c>
      <c r="F656" s="4">
        <v>-5977.47</v>
      </c>
      <c r="G656" s="4" t="s">
        <v>4319</v>
      </c>
      <c r="H656" s="4" t="s">
        <v>3454</v>
      </c>
      <c r="I656" s="4"/>
      <c r="J656" s="4"/>
    </row>
    <row r="657" spans="1:10" ht="15.75" customHeight="1" x14ac:dyDescent="0.2">
      <c r="A657" s="5">
        <v>45720</v>
      </c>
      <c r="B657" s="4">
        <v>-0.37</v>
      </c>
      <c r="C657" s="4" t="s">
        <v>5058</v>
      </c>
      <c r="D657" s="4" t="s">
        <v>67</v>
      </c>
      <c r="E657" s="4" t="s">
        <v>68</v>
      </c>
      <c r="F657" s="4">
        <v>-5966.85</v>
      </c>
      <c r="G657" s="4" t="s">
        <v>4</v>
      </c>
      <c r="H657" s="4"/>
      <c r="I657" s="4"/>
      <c r="J657" s="4"/>
    </row>
    <row r="658" spans="1:10" ht="15.75" customHeight="1" x14ac:dyDescent="0.2">
      <c r="A658" s="5">
        <v>45720</v>
      </c>
      <c r="B658" s="4">
        <v>-263</v>
      </c>
      <c r="C658" s="4" t="s">
        <v>5058</v>
      </c>
      <c r="D658" s="4" t="s">
        <v>28</v>
      </c>
      <c r="E658" s="4" t="s">
        <v>3575</v>
      </c>
      <c r="F658" s="4">
        <v>-5966.48</v>
      </c>
      <c r="G658" s="4" t="s">
        <v>4247</v>
      </c>
      <c r="H658" s="4" t="s">
        <v>3576</v>
      </c>
      <c r="I658" s="4"/>
      <c r="J658" s="4"/>
    </row>
    <row r="659" spans="1:10" ht="15.75" customHeight="1" x14ac:dyDescent="0.2">
      <c r="A659" s="5">
        <v>45720</v>
      </c>
      <c r="B659" s="4">
        <v>-177.14</v>
      </c>
      <c r="C659" s="4" t="s">
        <v>5058</v>
      </c>
      <c r="D659" s="4" t="s">
        <v>28</v>
      </c>
      <c r="E659" s="4" t="s">
        <v>728</v>
      </c>
      <c r="F659" s="4">
        <v>-5703.48</v>
      </c>
      <c r="G659" s="4" t="s">
        <v>4319</v>
      </c>
      <c r="H659" s="4" t="s">
        <v>729</v>
      </c>
      <c r="I659" s="4"/>
      <c r="J659" s="4"/>
    </row>
    <row r="660" spans="1:10" ht="15.75" customHeight="1" x14ac:dyDescent="0.2">
      <c r="A660" s="5">
        <v>45720</v>
      </c>
      <c r="B660" s="4">
        <v>142.30000000000001</v>
      </c>
      <c r="C660" s="4" t="s">
        <v>5058</v>
      </c>
      <c r="D660" s="4" t="s">
        <v>189</v>
      </c>
      <c r="E660" s="4" t="s">
        <v>3567</v>
      </c>
      <c r="F660" s="4">
        <v>-5526.34</v>
      </c>
      <c r="G660" s="4" t="s">
        <v>239</v>
      </c>
      <c r="H660" s="4" t="s">
        <v>3568</v>
      </c>
      <c r="I660" s="4"/>
      <c r="J660" s="4"/>
    </row>
    <row r="661" spans="1:10" ht="15.75" customHeight="1" x14ac:dyDescent="0.2">
      <c r="A661" s="5">
        <v>45719</v>
      </c>
      <c r="B661" s="4">
        <v>-9.1300000000000008</v>
      </c>
      <c r="C661" s="4" t="s">
        <v>5058</v>
      </c>
      <c r="D661" s="4" t="s">
        <v>28</v>
      </c>
      <c r="E661" s="4" t="s">
        <v>2450</v>
      </c>
      <c r="F661" s="4">
        <v>-5668.64</v>
      </c>
      <c r="G661" s="4" t="s">
        <v>5034</v>
      </c>
      <c r="H661" s="4" t="s">
        <v>2451</v>
      </c>
      <c r="I661" s="4"/>
      <c r="J661" s="4"/>
    </row>
    <row r="662" spans="1:10" ht="15.75" customHeight="1" x14ac:dyDescent="0.2">
      <c r="A662" s="5">
        <v>45719</v>
      </c>
      <c r="B662" s="4">
        <v>-9</v>
      </c>
      <c r="C662" s="4" t="s">
        <v>5058</v>
      </c>
      <c r="D662" s="4" t="s">
        <v>28</v>
      </c>
      <c r="E662" s="4" t="s">
        <v>3572</v>
      </c>
      <c r="F662" s="4">
        <v>-5659.51</v>
      </c>
      <c r="G662" s="4" t="s">
        <v>8</v>
      </c>
      <c r="H662" s="4" t="s">
        <v>3573</v>
      </c>
      <c r="I662" s="4"/>
      <c r="J662" s="4"/>
    </row>
    <row r="663" spans="1:10" ht="15.75" customHeight="1" x14ac:dyDescent="0.2">
      <c r="A663" s="5">
        <v>45719</v>
      </c>
      <c r="B663" s="4">
        <v>-6.05</v>
      </c>
      <c r="C663" s="4" t="s">
        <v>5058</v>
      </c>
      <c r="D663" s="4" t="s">
        <v>28</v>
      </c>
      <c r="E663" s="4" t="s">
        <v>899</v>
      </c>
      <c r="F663" s="4">
        <v>-5650.51</v>
      </c>
      <c r="G663" s="4" t="s">
        <v>3748</v>
      </c>
      <c r="H663" s="4" t="s">
        <v>900</v>
      </c>
      <c r="I663" s="4"/>
      <c r="J663" s="4"/>
    </row>
    <row r="664" spans="1:10" ht="15.75" customHeight="1" x14ac:dyDescent="0.2">
      <c r="A664" s="5">
        <v>45719</v>
      </c>
      <c r="B664" s="4">
        <v>-3.28</v>
      </c>
      <c r="C664" s="4" t="s">
        <v>5058</v>
      </c>
      <c r="D664" s="4" t="s">
        <v>28</v>
      </c>
      <c r="E664" s="4" t="s">
        <v>899</v>
      </c>
      <c r="F664" s="4">
        <v>-5644.46</v>
      </c>
      <c r="G664" s="4" t="s">
        <v>3748</v>
      </c>
      <c r="H664" s="4" t="s">
        <v>900</v>
      </c>
      <c r="I664" s="4"/>
      <c r="J664" s="4"/>
    </row>
    <row r="665" spans="1:10" ht="15.75" customHeight="1" x14ac:dyDescent="0.2">
      <c r="A665" s="5">
        <v>45719</v>
      </c>
      <c r="B665" s="4">
        <v>-48.59</v>
      </c>
      <c r="C665" s="4" t="s">
        <v>5058</v>
      </c>
      <c r="D665" s="4" t="s">
        <v>28</v>
      </c>
      <c r="E665" s="4" t="s">
        <v>899</v>
      </c>
      <c r="F665" s="4">
        <v>-5641.18</v>
      </c>
      <c r="G665" s="4" t="s">
        <v>3748</v>
      </c>
      <c r="H665" s="4" t="s">
        <v>900</v>
      </c>
      <c r="I665" s="4"/>
      <c r="J665" s="4"/>
    </row>
    <row r="666" spans="1:10" ht="15.75" customHeight="1" x14ac:dyDescent="0.2">
      <c r="A666" s="5">
        <v>45719</v>
      </c>
      <c r="B666" s="4">
        <v>-42.79</v>
      </c>
      <c r="C666" s="4" t="s">
        <v>5058</v>
      </c>
      <c r="D666" s="4" t="s">
        <v>28</v>
      </c>
      <c r="E666" s="4" t="s">
        <v>1827</v>
      </c>
      <c r="F666" s="4">
        <v>-5592.59</v>
      </c>
      <c r="G666" s="4" t="s">
        <v>3748</v>
      </c>
      <c r="H666" s="4" t="s">
        <v>1828</v>
      </c>
      <c r="I666" s="4"/>
      <c r="J666" s="4"/>
    </row>
    <row r="667" spans="1:10" ht="15.75" customHeight="1" x14ac:dyDescent="0.2">
      <c r="A667" s="5">
        <v>45719</v>
      </c>
      <c r="B667" s="4">
        <v>-42.47</v>
      </c>
      <c r="C667" s="4" t="s">
        <v>5058</v>
      </c>
      <c r="D667" s="4" t="s">
        <v>28</v>
      </c>
      <c r="E667" s="4" t="s">
        <v>2838</v>
      </c>
      <c r="F667" s="4">
        <v>-5549.8</v>
      </c>
      <c r="G667" s="4" t="s">
        <v>3746</v>
      </c>
      <c r="H667" s="4"/>
      <c r="I667" s="4"/>
      <c r="J667" s="4"/>
    </row>
    <row r="668" spans="1:10" ht="15.75" customHeight="1" x14ac:dyDescent="0.2">
      <c r="A668" s="5">
        <v>45719</v>
      </c>
      <c r="B668" s="4">
        <v>-41.8</v>
      </c>
      <c r="C668" s="4" t="s">
        <v>5058</v>
      </c>
      <c r="D668" s="4" t="s">
        <v>28</v>
      </c>
      <c r="E668" s="4" t="s">
        <v>1359</v>
      </c>
      <c r="F668" s="4">
        <v>-5507.33</v>
      </c>
      <c r="G668" s="4" t="s">
        <v>3748</v>
      </c>
      <c r="H668" s="4" t="s">
        <v>1360</v>
      </c>
      <c r="I668" s="4"/>
      <c r="J668" s="4"/>
    </row>
    <row r="669" spans="1:10" ht="15.75" customHeight="1" x14ac:dyDescent="0.2">
      <c r="A669" s="5">
        <v>45719</v>
      </c>
      <c r="B669" s="4">
        <v>-36.9</v>
      </c>
      <c r="C669" s="4" t="s">
        <v>5058</v>
      </c>
      <c r="D669" s="4" t="s">
        <v>28</v>
      </c>
      <c r="E669" s="4" t="s">
        <v>105</v>
      </c>
      <c r="F669" s="4">
        <v>-5465.53</v>
      </c>
      <c r="G669" s="4" t="s">
        <v>8</v>
      </c>
      <c r="H669" s="4" t="s">
        <v>106</v>
      </c>
      <c r="I669" s="4"/>
      <c r="J669" s="4"/>
    </row>
    <row r="670" spans="1:10" ht="15.75" customHeight="1" x14ac:dyDescent="0.2">
      <c r="A670" s="5">
        <v>45719</v>
      </c>
      <c r="B670" s="4">
        <v>-36.299999999999997</v>
      </c>
      <c r="C670" s="4" t="s">
        <v>5058</v>
      </c>
      <c r="D670" s="4" t="s">
        <v>28</v>
      </c>
      <c r="E670" s="4" t="s">
        <v>79</v>
      </c>
      <c r="F670" s="4">
        <v>-5428.63</v>
      </c>
      <c r="G670" s="4" t="s">
        <v>8</v>
      </c>
      <c r="H670" s="4" t="s">
        <v>80</v>
      </c>
      <c r="I670" s="4"/>
      <c r="J670" s="4"/>
    </row>
    <row r="671" spans="1:10" ht="15.75" customHeight="1" x14ac:dyDescent="0.2">
      <c r="A671" s="5">
        <v>45719</v>
      </c>
      <c r="B671" s="4">
        <v>-34.99</v>
      </c>
      <c r="C671" s="4" t="s">
        <v>5059</v>
      </c>
      <c r="D671" s="4" t="s">
        <v>28</v>
      </c>
      <c r="E671" s="4" t="s">
        <v>728</v>
      </c>
      <c r="F671" s="4">
        <v>-5392.33</v>
      </c>
      <c r="G671" s="4" t="s">
        <v>4319</v>
      </c>
      <c r="H671" s="4" t="s">
        <v>729</v>
      </c>
      <c r="I671" s="4"/>
      <c r="J671" s="4"/>
    </row>
    <row r="672" spans="1:10" ht="15.75" customHeight="1" x14ac:dyDescent="0.2">
      <c r="A672" s="5">
        <v>45719</v>
      </c>
      <c r="B672" s="4">
        <v>-33.26</v>
      </c>
      <c r="C672" s="4" t="s">
        <v>5058</v>
      </c>
      <c r="D672" s="4" t="s">
        <v>28</v>
      </c>
      <c r="E672" s="4" t="s">
        <v>602</v>
      </c>
      <c r="F672" s="4">
        <v>-5357.34</v>
      </c>
      <c r="G672" s="4" t="s">
        <v>17</v>
      </c>
      <c r="H672" s="4" t="s">
        <v>4248</v>
      </c>
      <c r="I672" s="4"/>
      <c r="J672" s="4"/>
    </row>
    <row r="673" spans="1:10" ht="15.75" customHeight="1" x14ac:dyDescent="0.2">
      <c r="A673" s="5">
        <v>45719</v>
      </c>
      <c r="B673" s="4">
        <v>-31.25</v>
      </c>
      <c r="C673" s="4" t="s">
        <v>5058</v>
      </c>
      <c r="D673" s="4" t="s">
        <v>28</v>
      </c>
      <c r="E673" s="4" t="s">
        <v>899</v>
      </c>
      <c r="F673" s="4">
        <v>-5324.08</v>
      </c>
      <c r="G673" s="4" t="s">
        <v>3748</v>
      </c>
      <c r="H673" s="4" t="s">
        <v>900</v>
      </c>
      <c r="I673" s="4"/>
      <c r="J673" s="4"/>
    </row>
    <row r="674" spans="1:10" ht="15.75" customHeight="1" x14ac:dyDescent="0.2">
      <c r="A674" s="5">
        <v>45719</v>
      </c>
      <c r="B674" s="4">
        <v>-31</v>
      </c>
      <c r="C674" s="4" t="s">
        <v>5058</v>
      </c>
      <c r="D674" s="4" t="s">
        <v>28</v>
      </c>
      <c r="E674" s="4" t="s">
        <v>3570</v>
      </c>
      <c r="F674" s="4">
        <v>-5292.83</v>
      </c>
      <c r="G674" s="4" t="s">
        <v>5034</v>
      </c>
      <c r="H674" s="4" t="s">
        <v>3571</v>
      </c>
      <c r="I674" s="4"/>
      <c r="J674" s="4"/>
    </row>
    <row r="675" spans="1:10" ht="15.75" customHeight="1" x14ac:dyDescent="0.2">
      <c r="A675" s="5">
        <v>45719</v>
      </c>
      <c r="B675" s="4">
        <v>-26.95</v>
      </c>
      <c r="C675" s="4" t="s">
        <v>5058</v>
      </c>
      <c r="D675" s="4" t="s">
        <v>28</v>
      </c>
      <c r="E675" s="4" t="s">
        <v>3565</v>
      </c>
      <c r="F675" s="4">
        <v>-5261.83</v>
      </c>
      <c r="G675" s="4" t="s">
        <v>4319</v>
      </c>
      <c r="H675" s="4" t="s">
        <v>3566</v>
      </c>
      <c r="I675" s="4"/>
      <c r="J675" s="4"/>
    </row>
    <row r="676" spans="1:10" ht="15.75" customHeight="1" x14ac:dyDescent="0.2">
      <c r="A676" s="5">
        <v>45719</v>
      </c>
      <c r="B676" s="4">
        <v>-26.25</v>
      </c>
      <c r="C676" s="4" t="s">
        <v>5059</v>
      </c>
      <c r="D676" s="4" t="s">
        <v>28</v>
      </c>
      <c r="E676" s="4" t="s">
        <v>728</v>
      </c>
      <c r="F676" s="4">
        <v>-5234.88</v>
      </c>
      <c r="G676" s="4" t="s">
        <v>4319</v>
      </c>
      <c r="H676" s="4" t="s">
        <v>729</v>
      </c>
      <c r="I676" s="4"/>
      <c r="J676" s="4"/>
    </row>
    <row r="677" spans="1:10" ht="15.75" customHeight="1" x14ac:dyDescent="0.2">
      <c r="A677" s="5">
        <v>45719</v>
      </c>
      <c r="B677" s="4">
        <v>-26.21</v>
      </c>
      <c r="C677" s="4" t="s">
        <v>5058</v>
      </c>
      <c r="D677" s="4" t="s">
        <v>28</v>
      </c>
      <c r="E677" s="4" t="s">
        <v>899</v>
      </c>
      <c r="F677" s="4">
        <v>-5208.63</v>
      </c>
      <c r="G677" s="4" t="s">
        <v>3748</v>
      </c>
      <c r="H677" s="4" t="s">
        <v>900</v>
      </c>
      <c r="I677" s="4"/>
      <c r="J677" s="4"/>
    </row>
    <row r="678" spans="1:10" ht="15.75" customHeight="1" x14ac:dyDescent="0.2">
      <c r="A678" s="5">
        <v>45719</v>
      </c>
      <c r="B678" s="4">
        <v>-19.8</v>
      </c>
      <c r="C678" s="4" t="s">
        <v>5058</v>
      </c>
      <c r="D678" s="4" t="s">
        <v>28</v>
      </c>
      <c r="E678" s="4" t="s">
        <v>41</v>
      </c>
      <c r="F678" s="4">
        <v>-5182.42</v>
      </c>
      <c r="G678" s="4" t="s">
        <v>3748</v>
      </c>
      <c r="H678" s="4" t="s">
        <v>42</v>
      </c>
      <c r="I678" s="4"/>
      <c r="J678" s="4"/>
    </row>
    <row r="679" spans="1:10" ht="15.75" customHeight="1" x14ac:dyDescent="0.2">
      <c r="A679" s="5">
        <v>45719</v>
      </c>
      <c r="B679" s="4">
        <v>-19</v>
      </c>
      <c r="C679" s="4" t="s">
        <v>5058</v>
      </c>
      <c r="D679" s="4" t="s">
        <v>28</v>
      </c>
      <c r="E679" s="4" t="s">
        <v>1920</v>
      </c>
      <c r="F679" s="4">
        <v>-5162.62</v>
      </c>
      <c r="G679" s="4" t="s">
        <v>4319</v>
      </c>
      <c r="H679" s="4" t="s">
        <v>1921</v>
      </c>
      <c r="I679" s="4"/>
      <c r="J679" s="4"/>
    </row>
    <row r="680" spans="1:10" ht="15.75" customHeight="1" x14ac:dyDescent="0.2">
      <c r="A680" s="5">
        <v>45719</v>
      </c>
      <c r="B680" s="4">
        <v>-18.989999999999998</v>
      </c>
      <c r="C680" s="4" t="s">
        <v>5058</v>
      </c>
      <c r="D680" s="4" t="s">
        <v>28</v>
      </c>
      <c r="E680" s="4" t="s">
        <v>626</v>
      </c>
      <c r="F680" s="4">
        <v>-5143.62</v>
      </c>
      <c r="G680" s="4" t="s">
        <v>17</v>
      </c>
      <c r="H680" s="4" t="s">
        <v>211</v>
      </c>
      <c r="I680" s="4"/>
      <c r="J680" s="4"/>
    </row>
    <row r="681" spans="1:10" ht="15.75" customHeight="1" x14ac:dyDescent="0.2">
      <c r="A681" s="5">
        <v>45719</v>
      </c>
      <c r="B681" s="4">
        <v>-18.18</v>
      </c>
      <c r="C681" s="4" t="s">
        <v>5059</v>
      </c>
      <c r="D681" s="4" t="s">
        <v>28</v>
      </c>
      <c r="E681" s="4" t="s">
        <v>728</v>
      </c>
      <c r="F681" s="4">
        <v>-5124.63</v>
      </c>
      <c r="G681" s="4" t="s">
        <v>4319</v>
      </c>
      <c r="H681" s="4" t="s">
        <v>729</v>
      </c>
      <c r="I681" s="4"/>
      <c r="J681" s="4"/>
    </row>
    <row r="682" spans="1:10" ht="15.75" customHeight="1" x14ac:dyDescent="0.2">
      <c r="A682" s="5">
        <v>45719</v>
      </c>
      <c r="B682" s="4">
        <v>-18.09</v>
      </c>
      <c r="C682" s="4" t="s">
        <v>5058</v>
      </c>
      <c r="D682" s="4" t="s">
        <v>28</v>
      </c>
      <c r="E682" s="4" t="s">
        <v>899</v>
      </c>
      <c r="F682" s="4">
        <v>-5106.45</v>
      </c>
      <c r="G682" s="4" t="s">
        <v>3748</v>
      </c>
      <c r="H682" s="4" t="s">
        <v>900</v>
      </c>
      <c r="I682" s="4"/>
      <c r="J682" s="4"/>
    </row>
    <row r="683" spans="1:10" ht="15.75" customHeight="1" x14ac:dyDescent="0.2">
      <c r="A683" s="5">
        <v>45719</v>
      </c>
      <c r="B683" s="4">
        <v>-17.739999999999998</v>
      </c>
      <c r="C683" s="4" t="s">
        <v>5059</v>
      </c>
      <c r="D683" s="4" t="s">
        <v>28</v>
      </c>
      <c r="E683" s="4" t="s">
        <v>728</v>
      </c>
      <c r="F683" s="4">
        <v>-5088.3599999999997</v>
      </c>
      <c r="G683" s="4" t="s">
        <v>4319</v>
      </c>
      <c r="H683" s="4" t="s">
        <v>729</v>
      </c>
      <c r="I683" s="4"/>
      <c r="J683" s="4"/>
    </row>
    <row r="684" spans="1:10" ht="15.75" customHeight="1" x14ac:dyDescent="0.2">
      <c r="A684" s="5">
        <v>45719</v>
      </c>
      <c r="B684" s="4">
        <v>-16</v>
      </c>
      <c r="C684" s="4" t="s">
        <v>5058</v>
      </c>
      <c r="D684" s="4" t="s">
        <v>28</v>
      </c>
      <c r="E684" s="4" t="s">
        <v>2293</v>
      </c>
      <c r="F684" s="4">
        <v>-5070.62</v>
      </c>
      <c r="G684" s="4" t="s">
        <v>5060</v>
      </c>
      <c r="H684" s="4" t="s">
        <v>2294</v>
      </c>
      <c r="I684" s="4"/>
      <c r="J684" s="4"/>
    </row>
    <row r="685" spans="1:10" ht="15.75" customHeight="1" x14ac:dyDescent="0.2">
      <c r="A685" s="5">
        <v>45719</v>
      </c>
      <c r="B685" s="4">
        <v>-15.45</v>
      </c>
      <c r="C685" s="4" t="s">
        <v>5058</v>
      </c>
      <c r="D685" s="4" t="s">
        <v>28</v>
      </c>
      <c r="E685" s="4" t="s">
        <v>190</v>
      </c>
      <c r="F685" s="4">
        <v>-5054.62</v>
      </c>
      <c r="G685" s="4" t="s">
        <v>8</v>
      </c>
      <c r="H685" s="4" t="s">
        <v>191</v>
      </c>
      <c r="I685" s="4"/>
      <c r="J685" s="4"/>
    </row>
    <row r="686" spans="1:10" ht="15.75" customHeight="1" x14ac:dyDescent="0.2">
      <c r="A686" s="5">
        <v>45719</v>
      </c>
      <c r="B686" s="4">
        <v>-93.48</v>
      </c>
      <c r="C686" s="4" t="s">
        <v>5058</v>
      </c>
      <c r="D686" s="4" t="s">
        <v>28</v>
      </c>
      <c r="E686" s="4" t="s">
        <v>175</v>
      </c>
      <c r="F686" s="4">
        <v>-5039.17</v>
      </c>
      <c r="G686" s="4" t="s">
        <v>5062</v>
      </c>
      <c r="H686" s="4" t="s">
        <v>2442</v>
      </c>
      <c r="I686" s="4"/>
      <c r="J686" s="4"/>
    </row>
    <row r="687" spans="1:10" ht="15.75" customHeight="1" x14ac:dyDescent="0.2">
      <c r="A687" s="5">
        <v>45719</v>
      </c>
      <c r="B687" s="4">
        <v>-80.849999999999994</v>
      </c>
      <c r="C687" s="4" t="s">
        <v>5058</v>
      </c>
      <c r="D687" s="4" t="s">
        <v>28</v>
      </c>
      <c r="E687" s="4" t="s">
        <v>1489</v>
      </c>
      <c r="F687" s="4">
        <v>-4945.6899999999996</v>
      </c>
      <c r="G687" s="4" t="s">
        <v>5060</v>
      </c>
      <c r="H687" s="4" t="s">
        <v>1490</v>
      </c>
      <c r="I687" s="4"/>
      <c r="J687" s="4"/>
    </row>
    <row r="688" spans="1:10" ht="15.75" customHeight="1" x14ac:dyDescent="0.2">
      <c r="A688" s="5">
        <v>45719</v>
      </c>
      <c r="B688" s="4">
        <v>-76</v>
      </c>
      <c r="C688" s="4" t="s">
        <v>5058</v>
      </c>
      <c r="D688" s="4" t="s">
        <v>28</v>
      </c>
      <c r="E688" s="4" t="s">
        <v>3569</v>
      </c>
      <c r="F688" s="4">
        <v>-4864.84</v>
      </c>
      <c r="G688" s="4" t="s">
        <v>4319</v>
      </c>
      <c r="H688" s="4" t="s">
        <v>196</v>
      </c>
      <c r="I688" s="4"/>
      <c r="J688" s="4"/>
    </row>
    <row r="689" spans="1:10" ht="15.75" customHeight="1" x14ac:dyDescent="0.2">
      <c r="A689" s="5">
        <v>45719</v>
      </c>
      <c r="B689" s="4">
        <v>-68.180000000000007</v>
      </c>
      <c r="C689" s="4" t="s">
        <v>5058</v>
      </c>
      <c r="D689" s="4" t="s">
        <v>28</v>
      </c>
      <c r="E689" s="4" t="s">
        <v>155</v>
      </c>
      <c r="F689" s="4">
        <v>-4788.84</v>
      </c>
      <c r="G689" s="4" t="s">
        <v>12</v>
      </c>
      <c r="H689" s="4" t="s">
        <v>157</v>
      </c>
      <c r="I689" s="4"/>
      <c r="J689" s="4"/>
    </row>
    <row r="690" spans="1:10" ht="15.75" customHeight="1" x14ac:dyDescent="0.2">
      <c r="A690" s="5">
        <v>45719</v>
      </c>
      <c r="B690" s="4">
        <v>-59.47</v>
      </c>
      <c r="C690" s="4" t="s">
        <v>5058</v>
      </c>
      <c r="D690" s="4" t="s">
        <v>28</v>
      </c>
      <c r="E690" s="4" t="s">
        <v>899</v>
      </c>
      <c r="F690" s="4">
        <v>-4720.66</v>
      </c>
      <c r="G690" s="4" t="s">
        <v>3748</v>
      </c>
      <c r="H690" s="4" t="s">
        <v>900</v>
      </c>
      <c r="I690" s="4"/>
      <c r="J690" s="4"/>
    </row>
    <row r="691" spans="1:10" ht="15.75" customHeight="1" x14ac:dyDescent="0.2">
      <c r="A691" s="5">
        <v>45719</v>
      </c>
      <c r="B691" s="4">
        <v>-56.75</v>
      </c>
      <c r="C691" s="4" t="s">
        <v>5058</v>
      </c>
      <c r="D691" s="4" t="s">
        <v>28</v>
      </c>
      <c r="E691" s="4" t="s">
        <v>899</v>
      </c>
      <c r="F691" s="4">
        <v>-4661.1899999999996</v>
      </c>
      <c r="G691" s="4" t="s">
        <v>3748</v>
      </c>
      <c r="H691" s="4" t="s">
        <v>900</v>
      </c>
      <c r="I691" s="4"/>
      <c r="J691" s="4"/>
    </row>
    <row r="692" spans="1:10" ht="15.75" customHeight="1" x14ac:dyDescent="0.2">
      <c r="A692" s="5">
        <v>45719</v>
      </c>
      <c r="B692" s="4">
        <v>-547.03</v>
      </c>
      <c r="C692" s="4" t="s">
        <v>5058</v>
      </c>
      <c r="D692" s="4" t="s">
        <v>28</v>
      </c>
      <c r="E692" s="4" t="s">
        <v>56</v>
      </c>
      <c r="F692" s="4">
        <v>-4604.4399999999996</v>
      </c>
      <c r="G692" s="4" t="s">
        <v>4295</v>
      </c>
      <c r="H692" s="4" t="s">
        <v>57</v>
      </c>
      <c r="I692" s="4"/>
      <c r="J692" s="4"/>
    </row>
    <row r="693" spans="1:10" ht="15.75" customHeight="1" x14ac:dyDescent="0.2">
      <c r="A693" s="5">
        <v>45719</v>
      </c>
      <c r="B693" s="4">
        <v>-148.05000000000001</v>
      </c>
      <c r="C693" s="4" t="s">
        <v>5058</v>
      </c>
      <c r="D693" s="4" t="s">
        <v>28</v>
      </c>
      <c r="E693" s="4" t="s">
        <v>79</v>
      </c>
      <c r="F693" s="4">
        <v>-4057.41</v>
      </c>
      <c r="G693" s="4" t="s">
        <v>8</v>
      </c>
      <c r="H693" s="4" t="s">
        <v>80</v>
      </c>
      <c r="I693" s="4"/>
      <c r="J693" s="4"/>
    </row>
    <row r="694" spans="1:10" ht="15.75" customHeight="1" x14ac:dyDescent="0.2">
      <c r="A694" s="5">
        <v>45719</v>
      </c>
      <c r="B694" s="4">
        <v>-146.75</v>
      </c>
      <c r="C694" s="4" t="s">
        <v>5058</v>
      </c>
      <c r="D694" s="4" t="s">
        <v>28</v>
      </c>
      <c r="E694" s="4" t="s">
        <v>201</v>
      </c>
      <c r="F694" s="4">
        <v>-3909.36</v>
      </c>
      <c r="G694" s="4" t="s">
        <v>4319</v>
      </c>
      <c r="H694" s="4" t="s">
        <v>202</v>
      </c>
      <c r="I694" s="4"/>
      <c r="J694" s="4"/>
    </row>
    <row r="695" spans="1:10" ht="15.75" customHeight="1" x14ac:dyDescent="0.2">
      <c r="A695" s="5">
        <v>45719</v>
      </c>
      <c r="B695" s="4">
        <v>-142.30000000000001</v>
      </c>
      <c r="C695" s="4" t="s">
        <v>5058</v>
      </c>
      <c r="D695" s="4" t="s">
        <v>28</v>
      </c>
      <c r="E695" s="4" t="s">
        <v>3567</v>
      </c>
      <c r="F695" s="4">
        <v>-3762.61</v>
      </c>
      <c r="G695" s="4" t="s">
        <v>4264</v>
      </c>
      <c r="H695" s="4" t="s">
        <v>3568</v>
      </c>
      <c r="I695" s="4"/>
      <c r="J695" s="4"/>
    </row>
    <row r="696" spans="1:10" ht="15.75" customHeight="1" x14ac:dyDescent="0.2">
      <c r="A696" s="5">
        <v>45719</v>
      </c>
      <c r="B696" s="4">
        <v>-136.35</v>
      </c>
      <c r="C696" s="4" t="s">
        <v>5058</v>
      </c>
      <c r="D696" s="4" t="s">
        <v>28</v>
      </c>
      <c r="E696" s="4" t="s">
        <v>201</v>
      </c>
      <c r="F696" s="4">
        <v>-3620.31</v>
      </c>
      <c r="G696" s="4" t="s">
        <v>4319</v>
      </c>
      <c r="H696" s="4" t="s">
        <v>202</v>
      </c>
      <c r="I696" s="4"/>
      <c r="J696" s="4"/>
    </row>
    <row r="697" spans="1:10" ht="15.75" customHeight="1" x14ac:dyDescent="0.2">
      <c r="A697" s="5">
        <v>45719</v>
      </c>
      <c r="B697" s="4">
        <v>550</v>
      </c>
      <c r="C697" s="4" t="s">
        <v>5058</v>
      </c>
      <c r="D697" s="4" t="s">
        <v>59</v>
      </c>
      <c r="E697" s="4" t="s">
        <v>60</v>
      </c>
      <c r="F697" s="4">
        <v>-3483.96</v>
      </c>
      <c r="G697" s="4" t="s">
        <v>39</v>
      </c>
      <c r="H697" s="4"/>
      <c r="I697" s="4"/>
      <c r="J697" s="4"/>
    </row>
    <row r="698" spans="1:10" ht="15.75" customHeight="1" x14ac:dyDescent="0.2">
      <c r="A698" s="5">
        <v>45719</v>
      </c>
      <c r="B698" s="4">
        <v>500</v>
      </c>
      <c r="C698" s="4" t="s">
        <v>5058</v>
      </c>
      <c r="D698" s="4" t="s">
        <v>59</v>
      </c>
      <c r="E698" s="4" t="s">
        <v>60</v>
      </c>
      <c r="F698" s="4">
        <v>-4033.96</v>
      </c>
      <c r="G698" s="4" t="s">
        <v>39</v>
      </c>
      <c r="H698" s="4"/>
      <c r="I698" s="4"/>
      <c r="J698" s="4"/>
    </row>
    <row r="699" spans="1:10" ht="15.75" customHeight="1" x14ac:dyDescent="0.2">
      <c r="A699" s="5">
        <v>45719</v>
      </c>
      <c r="B699" s="4">
        <v>400</v>
      </c>
      <c r="C699" s="4" t="s">
        <v>5058</v>
      </c>
      <c r="D699" s="4" t="s">
        <v>59</v>
      </c>
      <c r="E699" s="4" t="s">
        <v>60</v>
      </c>
      <c r="F699" s="4">
        <v>-4533.96</v>
      </c>
      <c r="G699" s="4" t="s">
        <v>39</v>
      </c>
      <c r="H699" s="4"/>
      <c r="I699" s="4"/>
      <c r="J699" s="4"/>
    </row>
    <row r="700" spans="1:10" ht="15.75" customHeight="1" x14ac:dyDescent="0.2">
      <c r="A700" s="5">
        <v>45719</v>
      </c>
      <c r="B700" s="4">
        <v>150</v>
      </c>
      <c r="C700" s="4" t="s">
        <v>5058</v>
      </c>
      <c r="D700" s="4" t="s">
        <v>59</v>
      </c>
      <c r="E700" s="4" t="s">
        <v>60</v>
      </c>
      <c r="F700" s="4">
        <v>-4933.96</v>
      </c>
      <c r="G700" s="4" t="s">
        <v>39</v>
      </c>
      <c r="H700" s="4"/>
      <c r="I700" s="4"/>
      <c r="J700" s="4"/>
    </row>
    <row r="701" spans="1:10" ht="15.75" customHeight="1" x14ac:dyDescent="0.2">
      <c r="A701" s="5">
        <v>45719</v>
      </c>
      <c r="B701" s="4">
        <v>16</v>
      </c>
      <c r="C701" s="4" t="s">
        <v>5058</v>
      </c>
      <c r="D701" s="4" t="s">
        <v>59</v>
      </c>
      <c r="E701" s="4" t="s">
        <v>60</v>
      </c>
      <c r="F701" s="4">
        <v>-5083.96</v>
      </c>
      <c r="G701" s="4" t="s">
        <v>39</v>
      </c>
      <c r="H701" s="4"/>
      <c r="I701" s="4"/>
      <c r="J701" s="4"/>
    </row>
    <row r="702" spans="1:10" ht="15.75" customHeight="1" x14ac:dyDescent="0.2">
      <c r="A702" s="5">
        <v>45716</v>
      </c>
      <c r="B702" s="4">
        <v>-45.44</v>
      </c>
      <c r="C702" s="4" t="s">
        <v>5058</v>
      </c>
      <c r="D702" s="4" t="s">
        <v>28</v>
      </c>
      <c r="E702" s="4" t="s">
        <v>105</v>
      </c>
      <c r="F702" s="4">
        <v>-5099.96</v>
      </c>
      <c r="G702" s="4" t="s">
        <v>8</v>
      </c>
      <c r="H702" s="4" t="s">
        <v>106</v>
      </c>
      <c r="I702" s="4"/>
      <c r="J702" s="4"/>
    </row>
    <row r="703" spans="1:10" ht="15.75" customHeight="1" x14ac:dyDescent="0.2">
      <c r="A703" s="5">
        <v>45716</v>
      </c>
      <c r="B703" s="4">
        <v>-31</v>
      </c>
      <c r="C703" s="4" t="s">
        <v>5058</v>
      </c>
      <c r="D703" s="4" t="s">
        <v>28</v>
      </c>
      <c r="E703" s="4" t="s">
        <v>1416</v>
      </c>
      <c r="F703" s="4">
        <v>-5054.5200000000004</v>
      </c>
      <c r="G703" s="4" t="s">
        <v>15</v>
      </c>
      <c r="H703" s="4" t="s">
        <v>1417</v>
      </c>
      <c r="I703" s="4"/>
      <c r="J703" s="4"/>
    </row>
    <row r="704" spans="1:10" ht="15.75" customHeight="1" x14ac:dyDescent="0.2">
      <c r="A704" s="5">
        <v>45716</v>
      </c>
      <c r="B704" s="4">
        <v>-22.81</v>
      </c>
      <c r="C704" s="4" t="s">
        <v>5058</v>
      </c>
      <c r="D704" s="4" t="s">
        <v>28</v>
      </c>
      <c r="E704" s="4" t="s">
        <v>3558</v>
      </c>
      <c r="F704" s="4">
        <v>-5023.5200000000004</v>
      </c>
      <c r="G704" s="4" t="s">
        <v>8</v>
      </c>
      <c r="H704" s="4" t="s">
        <v>3559</v>
      </c>
      <c r="I704" s="4"/>
      <c r="J704" s="4"/>
    </row>
    <row r="705" spans="1:10" ht="15.75" customHeight="1" x14ac:dyDescent="0.2">
      <c r="A705" s="5">
        <v>45716</v>
      </c>
      <c r="B705" s="4">
        <v>-18.29</v>
      </c>
      <c r="C705" s="4" t="s">
        <v>5058</v>
      </c>
      <c r="D705" s="4" t="s">
        <v>28</v>
      </c>
      <c r="E705" s="4" t="s">
        <v>1230</v>
      </c>
      <c r="F705" s="4">
        <v>-5000.71</v>
      </c>
      <c r="G705" s="4" t="s">
        <v>3748</v>
      </c>
      <c r="H705" s="4" t="s">
        <v>1231</v>
      </c>
      <c r="I705" s="4"/>
      <c r="J705" s="4"/>
    </row>
    <row r="706" spans="1:10" ht="15.75" customHeight="1" x14ac:dyDescent="0.2">
      <c r="A706" s="5">
        <v>45716</v>
      </c>
      <c r="B706" s="4">
        <v>-15.73</v>
      </c>
      <c r="C706" s="4" t="s">
        <v>5058</v>
      </c>
      <c r="D706" s="4" t="s">
        <v>28</v>
      </c>
      <c r="E706" s="4" t="s">
        <v>2450</v>
      </c>
      <c r="F706" s="4">
        <v>-4982.42</v>
      </c>
      <c r="G706" s="4" t="s">
        <v>5034</v>
      </c>
      <c r="H706" s="4" t="s">
        <v>2451</v>
      </c>
      <c r="I706" s="4"/>
      <c r="J706" s="4"/>
    </row>
    <row r="707" spans="1:10" ht="15.75" customHeight="1" x14ac:dyDescent="0.2">
      <c r="A707" s="5">
        <v>45716</v>
      </c>
      <c r="B707" s="4">
        <v>-15.01</v>
      </c>
      <c r="C707" s="4" t="s">
        <v>5058</v>
      </c>
      <c r="D707" s="4" t="s">
        <v>28</v>
      </c>
      <c r="E707" s="4" t="s">
        <v>3560</v>
      </c>
      <c r="F707" s="4">
        <v>-4966.6899999999996</v>
      </c>
      <c r="G707" s="4" t="s">
        <v>5060</v>
      </c>
      <c r="H707" s="4" t="s">
        <v>3561</v>
      </c>
      <c r="I707" s="4"/>
      <c r="J707" s="4"/>
    </row>
    <row r="708" spans="1:10" ht="15.75" customHeight="1" x14ac:dyDescent="0.2">
      <c r="A708" s="5">
        <v>45716</v>
      </c>
      <c r="B708" s="4">
        <v>-15</v>
      </c>
      <c r="C708" s="4" t="s">
        <v>5058</v>
      </c>
      <c r="D708" s="4" t="s">
        <v>28</v>
      </c>
      <c r="E708" s="4" t="s">
        <v>3430</v>
      </c>
      <c r="F708" s="4">
        <v>-4951.68</v>
      </c>
      <c r="G708" s="4" t="s">
        <v>3746</v>
      </c>
      <c r="H708" s="4"/>
      <c r="I708" s="4"/>
      <c r="J708" s="4"/>
    </row>
    <row r="709" spans="1:10" ht="15.75" customHeight="1" x14ac:dyDescent="0.2">
      <c r="A709" s="5">
        <v>45716</v>
      </c>
      <c r="B709" s="4">
        <v>-14.6</v>
      </c>
      <c r="C709" s="4" t="s">
        <v>5058</v>
      </c>
      <c r="D709" s="4" t="s">
        <v>28</v>
      </c>
      <c r="E709" s="4" t="s">
        <v>79</v>
      </c>
      <c r="F709" s="4">
        <v>-4936.68</v>
      </c>
      <c r="G709" s="4" t="s">
        <v>8</v>
      </c>
      <c r="H709" s="4" t="s">
        <v>80</v>
      </c>
      <c r="I709" s="4"/>
      <c r="J709" s="4"/>
    </row>
    <row r="710" spans="1:10" ht="15.75" customHeight="1" x14ac:dyDescent="0.2">
      <c r="A710" s="5">
        <v>45716</v>
      </c>
      <c r="B710" s="4">
        <v>-12.19</v>
      </c>
      <c r="C710" s="4" t="s">
        <v>5058</v>
      </c>
      <c r="D710" s="4" t="s">
        <v>28</v>
      </c>
      <c r="E710" s="4" t="s">
        <v>1230</v>
      </c>
      <c r="F710" s="4">
        <v>-4922.08</v>
      </c>
      <c r="G710" s="4" t="s">
        <v>3748</v>
      </c>
      <c r="H710" s="4" t="s">
        <v>1231</v>
      </c>
      <c r="I710" s="4"/>
      <c r="J710" s="4"/>
    </row>
    <row r="711" spans="1:10" ht="15.75" customHeight="1" x14ac:dyDescent="0.2">
      <c r="A711" s="5">
        <v>45716</v>
      </c>
      <c r="B711" s="4">
        <v>-85.24</v>
      </c>
      <c r="C711" s="4" t="s">
        <v>5058</v>
      </c>
      <c r="D711" s="4" t="s">
        <v>28</v>
      </c>
      <c r="E711" s="4" t="s">
        <v>2727</v>
      </c>
      <c r="F711" s="4">
        <v>-4909.8900000000003</v>
      </c>
      <c r="G711" s="4" t="s">
        <v>4256</v>
      </c>
      <c r="H711" s="4" t="s">
        <v>2728</v>
      </c>
      <c r="I711" s="4"/>
      <c r="J711" s="4"/>
    </row>
    <row r="712" spans="1:10" ht="15.75" customHeight="1" x14ac:dyDescent="0.2">
      <c r="A712" s="5">
        <v>45716</v>
      </c>
      <c r="B712" s="4">
        <v>-79</v>
      </c>
      <c r="C712" s="4" t="s">
        <v>5058</v>
      </c>
      <c r="D712" s="4" t="s">
        <v>28</v>
      </c>
      <c r="E712" s="4" t="s">
        <v>2725</v>
      </c>
      <c r="F712" s="4">
        <v>-4824.6499999999996</v>
      </c>
      <c r="G712" s="4" t="s">
        <v>4637</v>
      </c>
      <c r="H712" s="4" t="s">
        <v>2726</v>
      </c>
      <c r="I712" s="4"/>
      <c r="J712" s="4"/>
    </row>
    <row r="713" spans="1:10" ht="15.75" customHeight="1" x14ac:dyDescent="0.2">
      <c r="A713" s="5">
        <v>45716</v>
      </c>
      <c r="B713" s="4">
        <v>-63</v>
      </c>
      <c r="C713" s="4" t="s">
        <v>5058</v>
      </c>
      <c r="D713" s="4" t="s">
        <v>28</v>
      </c>
      <c r="E713" s="4" t="s">
        <v>890</v>
      </c>
      <c r="F713" s="4">
        <v>-4745.6499999999996</v>
      </c>
      <c r="G713" s="4" t="s">
        <v>4319</v>
      </c>
      <c r="H713" s="4" t="s">
        <v>891</v>
      </c>
      <c r="I713" s="4"/>
      <c r="J713" s="4"/>
    </row>
    <row r="714" spans="1:10" ht="15.75" customHeight="1" x14ac:dyDescent="0.2">
      <c r="A714" s="5">
        <v>45716</v>
      </c>
      <c r="B714" s="4">
        <v>600</v>
      </c>
      <c r="C714" s="4" t="s">
        <v>5058</v>
      </c>
      <c r="D714" s="4" t="s">
        <v>59</v>
      </c>
      <c r="E714" s="4" t="s">
        <v>60</v>
      </c>
      <c r="F714" s="4">
        <v>-4682.6499999999996</v>
      </c>
      <c r="G714" s="4" t="s">
        <v>39</v>
      </c>
      <c r="H714" s="4"/>
      <c r="I714" s="4"/>
      <c r="J714" s="4"/>
    </row>
    <row r="715" spans="1:10" ht="15.75" customHeight="1" x14ac:dyDescent="0.2">
      <c r="A715" s="5">
        <v>45716</v>
      </c>
      <c r="B715" s="4">
        <v>380</v>
      </c>
      <c r="C715" s="4" t="s">
        <v>5058</v>
      </c>
      <c r="D715" s="4" t="s">
        <v>59</v>
      </c>
      <c r="E715" s="4" t="s">
        <v>60</v>
      </c>
      <c r="F715" s="4">
        <v>-5282.65</v>
      </c>
      <c r="G715" s="4" t="s">
        <v>39</v>
      </c>
      <c r="H715" s="4"/>
      <c r="I715" s="4"/>
      <c r="J715" s="4"/>
    </row>
    <row r="716" spans="1:10" ht="15.75" customHeight="1" x14ac:dyDescent="0.2">
      <c r="A716" s="5">
        <v>45716</v>
      </c>
      <c r="B716" s="4">
        <v>200</v>
      </c>
      <c r="C716" s="4" t="s">
        <v>5058</v>
      </c>
      <c r="D716" s="4" t="s">
        <v>59</v>
      </c>
      <c r="E716" s="4" t="s">
        <v>60</v>
      </c>
      <c r="F716" s="4">
        <v>-5662.65</v>
      </c>
      <c r="G716" s="4" t="s">
        <v>39</v>
      </c>
      <c r="H716" s="4"/>
      <c r="I716" s="4"/>
      <c r="J716" s="4"/>
    </row>
    <row r="717" spans="1:10" ht="15.75" customHeight="1" x14ac:dyDescent="0.2">
      <c r="A717" s="5">
        <v>45715</v>
      </c>
      <c r="B717" s="4">
        <v>-9.99</v>
      </c>
      <c r="C717" s="4" t="s">
        <v>5059</v>
      </c>
      <c r="D717" s="4" t="s">
        <v>28</v>
      </c>
      <c r="E717" s="4" t="s">
        <v>2252</v>
      </c>
      <c r="F717" s="4">
        <v>-5862.65</v>
      </c>
      <c r="G717" s="4" t="s">
        <v>178</v>
      </c>
      <c r="H717" s="4" t="s">
        <v>828</v>
      </c>
      <c r="I717" s="4"/>
      <c r="J717" s="4"/>
    </row>
    <row r="718" spans="1:10" ht="15.75" customHeight="1" x14ac:dyDescent="0.2">
      <c r="A718" s="5">
        <v>45715</v>
      </c>
      <c r="B718" s="4">
        <v>-8.1999999999999993</v>
      </c>
      <c r="C718" s="4" t="s">
        <v>5058</v>
      </c>
      <c r="D718" s="4" t="s">
        <v>28</v>
      </c>
      <c r="E718" s="4" t="s">
        <v>3426</v>
      </c>
      <c r="F718" s="4">
        <v>-5852.66</v>
      </c>
      <c r="G718" s="4" t="s">
        <v>3748</v>
      </c>
      <c r="H718" s="4" t="s">
        <v>3427</v>
      </c>
      <c r="I718" s="4"/>
      <c r="J718" s="4"/>
    </row>
    <row r="719" spans="1:10" ht="15.75" customHeight="1" x14ac:dyDescent="0.2">
      <c r="A719" s="5">
        <v>45715</v>
      </c>
      <c r="B719" s="4">
        <v>-48.8</v>
      </c>
      <c r="C719" s="4" t="s">
        <v>5058</v>
      </c>
      <c r="D719" s="4" t="s">
        <v>28</v>
      </c>
      <c r="E719" s="4" t="s">
        <v>79</v>
      </c>
      <c r="F719" s="4">
        <v>-5844.46</v>
      </c>
      <c r="G719" s="4" t="s">
        <v>8</v>
      </c>
      <c r="H719" s="4" t="s">
        <v>80</v>
      </c>
      <c r="I719" s="4"/>
      <c r="J719" s="4"/>
    </row>
    <row r="720" spans="1:10" ht="15.75" customHeight="1" x14ac:dyDescent="0.2">
      <c r="A720" s="5">
        <v>45715</v>
      </c>
      <c r="B720" s="4">
        <v>-44</v>
      </c>
      <c r="C720" s="4" t="s">
        <v>5059</v>
      </c>
      <c r="D720" s="4" t="s">
        <v>28</v>
      </c>
      <c r="E720" s="4" t="s">
        <v>728</v>
      </c>
      <c r="F720" s="4">
        <v>-5795.66</v>
      </c>
      <c r="G720" s="4" t="s">
        <v>4319</v>
      </c>
      <c r="H720" s="4" t="s">
        <v>729</v>
      </c>
      <c r="I720" s="4"/>
      <c r="J720" s="4"/>
    </row>
    <row r="721" spans="1:10" ht="15.75" customHeight="1" x14ac:dyDescent="0.2">
      <c r="A721" s="5">
        <v>45715</v>
      </c>
      <c r="B721" s="4">
        <v>-25.7</v>
      </c>
      <c r="C721" s="4" t="s">
        <v>5058</v>
      </c>
      <c r="D721" s="4" t="s">
        <v>28</v>
      </c>
      <c r="E721" s="4" t="s">
        <v>130</v>
      </c>
      <c r="F721" s="4">
        <v>-5751.66</v>
      </c>
      <c r="G721" s="4" t="s">
        <v>3748</v>
      </c>
      <c r="H721" s="4" t="s">
        <v>131</v>
      </c>
      <c r="I721" s="4"/>
      <c r="J721" s="4"/>
    </row>
    <row r="722" spans="1:10" ht="15.75" customHeight="1" x14ac:dyDescent="0.2">
      <c r="A722" s="5">
        <v>45715</v>
      </c>
      <c r="B722" s="4">
        <v>-24.06</v>
      </c>
      <c r="C722" s="4" t="s">
        <v>5058</v>
      </c>
      <c r="D722" s="4" t="s">
        <v>28</v>
      </c>
      <c r="E722" s="4" t="s">
        <v>111</v>
      </c>
      <c r="F722" s="4">
        <v>-5725.96</v>
      </c>
      <c r="G722" s="4" t="s">
        <v>8</v>
      </c>
      <c r="H722" s="4" t="s">
        <v>112</v>
      </c>
      <c r="I722" s="4"/>
      <c r="J722" s="4"/>
    </row>
    <row r="723" spans="1:10" ht="15.75" customHeight="1" x14ac:dyDescent="0.2">
      <c r="A723" s="5">
        <v>45715</v>
      </c>
      <c r="B723" s="4">
        <v>-13.75</v>
      </c>
      <c r="C723" s="4" t="s">
        <v>5059</v>
      </c>
      <c r="D723" s="4" t="s">
        <v>28</v>
      </c>
      <c r="E723" s="4" t="s">
        <v>728</v>
      </c>
      <c r="F723" s="4">
        <v>-5701.9</v>
      </c>
      <c r="G723" s="4" t="s">
        <v>4319</v>
      </c>
      <c r="H723" s="4" t="s">
        <v>729</v>
      </c>
      <c r="I723" s="4"/>
      <c r="J723" s="4"/>
    </row>
    <row r="724" spans="1:10" ht="15.75" customHeight="1" x14ac:dyDescent="0.2">
      <c r="A724" s="5">
        <v>45715</v>
      </c>
      <c r="B724" s="4">
        <v>-11.25</v>
      </c>
      <c r="C724" s="4" t="s">
        <v>5059</v>
      </c>
      <c r="D724" s="4" t="s">
        <v>28</v>
      </c>
      <c r="E724" s="4" t="s">
        <v>728</v>
      </c>
      <c r="F724" s="4">
        <v>-5688.15</v>
      </c>
      <c r="G724" s="4" t="s">
        <v>4319</v>
      </c>
      <c r="H724" s="4" t="s">
        <v>729</v>
      </c>
      <c r="I724" s="4"/>
      <c r="J724" s="4"/>
    </row>
    <row r="725" spans="1:10" ht="15.75" customHeight="1" x14ac:dyDescent="0.2">
      <c r="A725" s="5">
        <v>45715</v>
      </c>
      <c r="B725" s="4">
        <v>-10.11</v>
      </c>
      <c r="C725" s="4" t="s">
        <v>5058</v>
      </c>
      <c r="D725" s="4" t="s">
        <v>28</v>
      </c>
      <c r="E725" s="4" t="s">
        <v>3551</v>
      </c>
      <c r="F725" s="4">
        <v>-5676.9</v>
      </c>
      <c r="G725" s="4" t="s">
        <v>4871</v>
      </c>
      <c r="H725" s="4" t="s">
        <v>3552</v>
      </c>
      <c r="I725" s="4"/>
      <c r="J725" s="4"/>
    </row>
    <row r="726" spans="1:10" ht="15.75" customHeight="1" x14ac:dyDescent="0.2">
      <c r="A726" s="5">
        <v>45714</v>
      </c>
      <c r="B726" s="4">
        <v>-5.08</v>
      </c>
      <c r="C726" s="4" t="s">
        <v>5058</v>
      </c>
      <c r="D726" s="4" t="s">
        <v>28</v>
      </c>
      <c r="E726" s="4" t="s">
        <v>330</v>
      </c>
      <c r="F726" s="4">
        <v>-5666.79</v>
      </c>
      <c r="G726" s="4" t="s">
        <v>3748</v>
      </c>
      <c r="H726" s="4" t="s">
        <v>331</v>
      </c>
      <c r="I726" s="4"/>
      <c r="J726" s="4"/>
    </row>
    <row r="727" spans="1:10" ht="15.75" customHeight="1" x14ac:dyDescent="0.2">
      <c r="A727" s="5">
        <v>45714</v>
      </c>
      <c r="B727" s="4">
        <v>-49.99</v>
      </c>
      <c r="C727" s="4" t="s">
        <v>5058</v>
      </c>
      <c r="D727" s="4" t="s">
        <v>28</v>
      </c>
      <c r="E727" s="4" t="s">
        <v>3270</v>
      </c>
      <c r="F727" s="4">
        <v>-5661.71</v>
      </c>
      <c r="G727" s="4" t="s">
        <v>4319</v>
      </c>
      <c r="H727" s="4" t="s">
        <v>196</v>
      </c>
      <c r="I727" s="4"/>
      <c r="J727" s="4"/>
    </row>
    <row r="728" spans="1:10" ht="15.75" customHeight="1" x14ac:dyDescent="0.2">
      <c r="A728" s="5">
        <v>45714</v>
      </c>
      <c r="B728" s="4">
        <v>-33</v>
      </c>
      <c r="C728" s="4" t="s">
        <v>5058</v>
      </c>
      <c r="D728" s="4" t="s">
        <v>28</v>
      </c>
      <c r="E728" s="4" t="s">
        <v>594</v>
      </c>
      <c r="F728" s="4">
        <v>-5611.72</v>
      </c>
      <c r="G728" s="4" t="s">
        <v>4319</v>
      </c>
      <c r="H728" s="4" t="s">
        <v>595</v>
      </c>
      <c r="I728" s="4"/>
      <c r="J728" s="4"/>
    </row>
    <row r="729" spans="1:10" ht="15.75" customHeight="1" x14ac:dyDescent="0.2">
      <c r="A729" s="5">
        <v>45714</v>
      </c>
      <c r="B729" s="4">
        <v>-29.94</v>
      </c>
      <c r="C729" s="4" t="s">
        <v>5058</v>
      </c>
      <c r="D729" s="4" t="s">
        <v>28</v>
      </c>
      <c r="E729" s="4" t="s">
        <v>1652</v>
      </c>
      <c r="F729" s="4">
        <v>-5578.72</v>
      </c>
      <c r="G729" s="4" t="s">
        <v>12</v>
      </c>
      <c r="H729" s="4" t="s">
        <v>1653</v>
      </c>
      <c r="I729" s="4"/>
      <c r="J729" s="4"/>
    </row>
    <row r="730" spans="1:10" ht="15.75" customHeight="1" x14ac:dyDescent="0.2">
      <c r="A730" s="5">
        <v>45714</v>
      </c>
      <c r="B730" s="4">
        <v>-17.170000000000002</v>
      </c>
      <c r="C730" s="4" t="s">
        <v>5058</v>
      </c>
      <c r="D730" s="4" t="s">
        <v>28</v>
      </c>
      <c r="E730" s="4" t="s">
        <v>111</v>
      </c>
      <c r="F730" s="4">
        <v>-5548.78</v>
      </c>
      <c r="G730" s="4" t="s">
        <v>8</v>
      </c>
      <c r="H730" s="4" t="s">
        <v>112</v>
      </c>
      <c r="I730" s="4"/>
      <c r="J730" s="4"/>
    </row>
    <row r="731" spans="1:10" ht="15.75" customHeight="1" x14ac:dyDescent="0.2">
      <c r="A731" s="5">
        <v>45714</v>
      </c>
      <c r="B731" s="4">
        <v>-12.8</v>
      </c>
      <c r="C731" s="4" t="s">
        <v>5058</v>
      </c>
      <c r="D731" s="4" t="s">
        <v>28</v>
      </c>
      <c r="E731" s="4" t="s">
        <v>105</v>
      </c>
      <c r="F731" s="4">
        <v>-5531.61</v>
      </c>
      <c r="G731" s="4" t="s">
        <v>8</v>
      </c>
      <c r="H731" s="4" t="s">
        <v>106</v>
      </c>
      <c r="I731" s="4"/>
      <c r="J731" s="4"/>
    </row>
    <row r="732" spans="1:10" ht="15.75" customHeight="1" x14ac:dyDescent="0.2">
      <c r="A732" s="5">
        <v>45714</v>
      </c>
      <c r="B732" s="4">
        <v>-129.99</v>
      </c>
      <c r="C732" s="4" t="s">
        <v>5058</v>
      </c>
      <c r="D732" s="4" t="s">
        <v>28</v>
      </c>
      <c r="E732" s="4" t="s">
        <v>3548</v>
      </c>
      <c r="F732" s="4">
        <v>-5518.81</v>
      </c>
      <c r="G732" s="4" t="s">
        <v>5034</v>
      </c>
      <c r="H732" s="4" t="s">
        <v>193</v>
      </c>
      <c r="I732" s="4"/>
      <c r="J732" s="4"/>
    </row>
    <row r="733" spans="1:10" ht="15.75" customHeight="1" x14ac:dyDescent="0.2">
      <c r="A733" s="5">
        <v>45714</v>
      </c>
      <c r="B733" s="4">
        <v>500</v>
      </c>
      <c r="C733" s="4" t="s">
        <v>5058</v>
      </c>
      <c r="D733" s="4" t="s">
        <v>59</v>
      </c>
      <c r="E733" s="4" t="s">
        <v>60</v>
      </c>
      <c r="F733" s="4">
        <v>-5388.82</v>
      </c>
      <c r="G733" s="4" t="s">
        <v>39</v>
      </c>
      <c r="H733" s="4"/>
      <c r="I733" s="4"/>
      <c r="J733" s="4"/>
    </row>
    <row r="734" spans="1:10" ht="15.75" customHeight="1" x14ac:dyDescent="0.2">
      <c r="A734" s="5">
        <v>45713</v>
      </c>
      <c r="B734" s="4">
        <v>-7.49</v>
      </c>
      <c r="C734" s="4" t="s">
        <v>5058</v>
      </c>
      <c r="D734" s="4" t="s">
        <v>28</v>
      </c>
      <c r="E734" s="4" t="s">
        <v>1013</v>
      </c>
      <c r="F734" s="4">
        <v>-5888.82</v>
      </c>
      <c r="G734" s="4" t="s">
        <v>5060</v>
      </c>
      <c r="H734" s="4" t="s">
        <v>1014</v>
      </c>
      <c r="I734" s="4"/>
      <c r="J734" s="4"/>
    </row>
    <row r="735" spans="1:10" ht="15.75" customHeight="1" x14ac:dyDescent="0.2">
      <c r="A735" s="5">
        <v>45713</v>
      </c>
      <c r="B735" s="4">
        <v>-36.5</v>
      </c>
      <c r="C735" s="4" t="s">
        <v>5059</v>
      </c>
      <c r="D735" s="4" t="s">
        <v>28</v>
      </c>
      <c r="E735" s="4" t="s">
        <v>728</v>
      </c>
      <c r="F735" s="4">
        <v>-5881.33</v>
      </c>
      <c r="G735" s="4" t="s">
        <v>4319</v>
      </c>
      <c r="H735" s="4" t="s">
        <v>729</v>
      </c>
      <c r="I735" s="4"/>
      <c r="J735" s="4"/>
    </row>
    <row r="736" spans="1:10" ht="15.75" customHeight="1" x14ac:dyDescent="0.2">
      <c r="A736" s="5">
        <v>45713</v>
      </c>
      <c r="B736" s="4">
        <v>-30.75</v>
      </c>
      <c r="C736" s="4" t="s">
        <v>5058</v>
      </c>
      <c r="D736" s="4" t="s">
        <v>28</v>
      </c>
      <c r="E736" s="4" t="s">
        <v>201</v>
      </c>
      <c r="F736" s="4">
        <v>-5844.83</v>
      </c>
      <c r="G736" s="4" t="s">
        <v>4319</v>
      </c>
      <c r="H736" s="4" t="s">
        <v>202</v>
      </c>
      <c r="I736" s="4"/>
      <c r="J736" s="4"/>
    </row>
    <row r="737" spans="1:10" ht="15.75" customHeight="1" x14ac:dyDescent="0.2">
      <c r="A737" s="5">
        <v>45713</v>
      </c>
      <c r="B737" s="4">
        <v>-24.6</v>
      </c>
      <c r="C737" s="4" t="s">
        <v>5059</v>
      </c>
      <c r="D737" s="4" t="s">
        <v>28</v>
      </c>
      <c r="E737" s="4" t="s">
        <v>728</v>
      </c>
      <c r="F737" s="4">
        <v>-5814.08</v>
      </c>
      <c r="G737" s="4" t="s">
        <v>4319</v>
      </c>
      <c r="H737" s="4" t="s">
        <v>729</v>
      </c>
      <c r="I737" s="4"/>
      <c r="J737" s="4"/>
    </row>
    <row r="738" spans="1:10" ht="15.75" customHeight="1" x14ac:dyDescent="0.2">
      <c r="A738" s="5">
        <v>45713</v>
      </c>
      <c r="B738" s="4">
        <v>-23.2</v>
      </c>
      <c r="C738" s="4" t="s">
        <v>5058</v>
      </c>
      <c r="D738" s="4" t="s">
        <v>28</v>
      </c>
      <c r="E738" s="4" t="s">
        <v>79</v>
      </c>
      <c r="F738" s="4">
        <v>-5789.48</v>
      </c>
      <c r="G738" s="4" t="s">
        <v>8</v>
      </c>
      <c r="H738" s="4" t="s">
        <v>80</v>
      </c>
      <c r="I738" s="4"/>
      <c r="J738" s="4"/>
    </row>
    <row r="739" spans="1:10" ht="15.75" customHeight="1" x14ac:dyDescent="0.2">
      <c r="A739" s="5">
        <v>45713</v>
      </c>
      <c r="B739" s="4">
        <v>-18</v>
      </c>
      <c r="C739" s="4" t="s">
        <v>5058</v>
      </c>
      <c r="D739" s="4" t="s">
        <v>28</v>
      </c>
      <c r="E739" s="4" t="s">
        <v>1472</v>
      </c>
      <c r="F739" s="4">
        <v>-5766.28</v>
      </c>
      <c r="G739" s="4" t="s">
        <v>3748</v>
      </c>
      <c r="H739" s="4" t="s">
        <v>1473</v>
      </c>
      <c r="I739" s="4"/>
      <c r="J739" s="4"/>
    </row>
    <row r="740" spans="1:10" ht="15.75" customHeight="1" x14ac:dyDescent="0.2">
      <c r="A740" s="5">
        <v>45713</v>
      </c>
      <c r="B740" s="4">
        <v>-16.149999999999999</v>
      </c>
      <c r="C740" s="4" t="s">
        <v>5058</v>
      </c>
      <c r="D740" s="4" t="s">
        <v>28</v>
      </c>
      <c r="E740" s="4" t="s">
        <v>130</v>
      </c>
      <c r="F740" s="4">
        <v>-5748.28</v>
      </c>
      <c r="G740" s="4" t="s">
        <v>3748</v>
      </c>
      <c r="H740" s="4" t="s">
        <v>131</v>
      </c>
      <c r="I740" s="4"/>
      <c r="J740" s="4"/>
    </row>
    <row r="741" spans="1:10" ht="15.75" customHeight="1" x14ac:dyDescent="0.2">
      <c r="A741" s="5">
        <v>45713</v>
      </c>
      <c r="B741" s="4">
        <v>-15.19</v>
      </c>
      <c r="C741" s="4" t="s">
        <v>5058</v>
      </c>
      <c r="D741" s="4" t="s">
        <v>28</v>
      </c>
      <c r="E741" s="4" t="s">
        <v>79</v>
      </c>
      <c r="F741" s="4">
        <v>-5732.13</v>
      </c>
      <c r="G741" s="4" t="s">
        <v>8</v>
      </c>
      <c r="H741" s="4" t="s">
        <v>80</v>
      </c>
      <c r="I741" s="4"/>
      <c r="J741" s="4"/>
    </row>
    <row r="742" spans="1:10" ht="15.75" customHeight="1" x14ac:dyDescent="0.2">
      <c r="A742" s="5">
        <v>45713</v>
      </c>
      <c r="B742" s="4">
        <v>400</v>
      </c>
      <c r="C742" s="4" t="s">
        <v>5058</v>
      </c>
      <c r="D742" s="4" t="s">
        <v>59</v>
      </c>
      <c r="E742" s="4" t="s">
        <v>60</v>
      </c>
      <c r="F742" s="4">
        <v>-5716.94</v>
      </c>
      <c r="G742" s="4" t="s">
        <v>39</v>
      </c>
      <c r="H742" s="4"/>
      <c r="I742" s="4"/>
      <c r="J742" s="4"/>
    </row>
    <row r="743" spans="1:10" ht="15.75" customHeight="1" x14ac:dyDescent="0.2">
      <c r="A743" s="5">
        <v>45713</v>
      </c>
      <c r="B743" s="4">
        <v>9.6</v>
      </c>
      <c r="C743" s="4" t="s">
        <v>5058</v>
      </c>
      <c r="D743" s="4" t="s">
        <v>59</v>
      </c>
      <c r="E743" s="4" t="s">
        <v>60</v>
      </c>
      <c r="F743" s="4">
        <v>-6116.94</v>
      </c>
      <c r="G743" s="4" t="s">
        <v>39</v>
      </c>
      <c r="H743" s="4"/>
      <c r="I743" s="4"/>
      <c r="J743" s="4"/>
    </row>
    <row r="744" spans="1:10" ht="15.75" customHeight="1" x14ac:dyDescent="0.2">
      <c r="A744" s="5">
        <v>45713</v>
      </c>
      <c r="B744" s="4">
        <v>-0.22</v>
      </c>
      <c r="C744" s="4" t="s">
        <v>5058</v>
      </c>
      <c r="D744" s="4" t="s">
        <v>109</v>
      </c>
      <c r="E744" s="4" t="s">
        <v>109</v>
      </c>
      <c r="F744" s="4">
        <v>-6126.54</v>
      </c>
      <c r="G744" s="4" t="s">
        <v>4398</v>
      </c>
      <c r="H744" s="4"/>
      <c r="I744" s="4"/>
      <c r="J744" s="4"/>
    </row>
    <row r="745" spans="1:10" ht="15.75" customHeight="1" x14ac:dyDescent="0.2">
      <c r="A745" s="5">
        <v>45713</v>
      </c>
      <c r="B745" s="4">
        <v>-51.74</v>
      </c>
      <c r="C745" s="4" t="s">
        <v>5058</v>
      </c>
      <c r="D745" s="4" t="s">
        <v>109</v>
      </c>
      <c r="E745" s="4" t="s">
        <v>109</v>
      </c>
      <c r="F745" s="4">
        <v>-6126.32</v>
      </c>
      <c r="G745" s="4" t="s">
        <v>4398</v>
      </c>
      <c r="H745" s="4"/>
      <c r="I745" s="4"/>
      <c r="J745" s="4"/>
    </row>
    <row r="746" spans="1:10" ht="15.75" customHeight="1" x14ac:dyDescent="0.2">
      <c r="A746" s="5">
        <v>45712</v>
      </c>
      <c r="B746" s="4">
        <v>-9.65</v>
      </c>
      <c r="C746" s="4" t="s">
        <v>5058</v>
      </c>
      <c r="D746" s="4" t="s">
        <v>28</v>
      </c>
      <c r="E746" s="4" t="s">
        <v>1327</v>
      </c>
      <c r="F746" s="4">
        <v>-6074.58</v>
      </c>
      <c r="G746" s="4" t="s">
        <v>5060</v>
      </c>
      <c r="H746" s="4" t="s">
        <v>1328</v>
      </c>
      <c r="I746" s="4"/>
      <c r="J746" s="4"/>
    </row>
    <row r="747" spans="1:10" ht="15.75" customHeight="1" x14ac:dyDescent="0.2">
      <c r="A747" s="5">
        <v>45712</v>
      </c>
      <c r="B747" s="4">
        <v>-9.5</v>
      </c>
      <c r="C747" s="4" t="s">
        <v>5058</v>
      </c>
      <c r="D747" s="4" t="s">
        <v>28</v>
      </c>
      <c r="E747" s="4" t="s">
        <v>3541</v>
      </c>
      <c r="F747" s="4">
        <v>-6064.93</v>
      </c>
      <c r="G747" s="4" t="s">
        <v>5060</v>
      </c>
      <c r="H747" s="4" t="s">
        <v>3542</v>
      </c>
      <c r="I747" s="4"/>
      <c r="J747" s="4"/>
    </row>
    <row r="748" spans="1:10" ht="15.75" customHeight="1" x14ac:dyDescent="0.2">
      <c r="A748" s="5">
        <v>45712</v>
      </c>
      <c r="B748" s="4">
        <v>-8.5</v>
      </c>
      <c r="C748" s="4" t="s">
        <v>5058</v>
      </c>
      <c r="D748" s="4" t="s">
        <v>28</v>
      </c>
      <c r="E748" s="4" t="s">
        <v>856</v>
      </c>
      <c r="F748" s="4">
        <v>-6055.43</v>
      </c>
      <c r="G748" s="4" t="s">
        <v>3748</v>
      </c>
      <c r="H748" s="4" t="s">
        <v>148</v>
      </c>
      <c r="I748" s="4"/>
      <c r="J748" s="4"/>
    </row>
    <row r="749" spans="1:10" ht="15.75" customHeight="1" x14ac:dyDescent="0.2">
      <c r="A749" s="5">
        <v>45712</v>
      </c>
      <c r="B749" s="4">
        <v>-4.5</v>
      </c>
      <c r="C749" s="4" t="s">
        <v>5058</v>
      </c>
      <c r="D749" s="4" t="s">
        <v>28</v>
      </c>
      <c r="E749" s="4" t="s">
        <v>2727</v>
      </c>
      <c r="F749" s="4">
        <v>-6046.93</v>
      </c>
      <c r="G749" s="4" t="s">
        <v>4256</v>
      </c>
      <c r="H749" s="4" t="s">
        <v>2728</v>
      </c>
      <c r="I749" s="4"/>
      <c r="J749" s="4"/>
    </row>
    <row r="750" spans="1:10" ht="15.75" customHeight="1" x14ac:dyDescent="0.2">
      <c r="A750" s="5">
        <v>45712</v>
      </c>
      <c r="B750" s="4">
        <v>-4.49</v>
      </c>
      <c r="C750" s="4" t="s">
        <v>5058</v>
      </c>
      <c r="D750" s="4" t="s">
        <v>28</v>
      </c>
      <c r="E750" s="4" t="s">
        <v>49</v>
      </c>
      <c r="F750" s="4">
        <v>-6042.43</v>
      </c>
      <c r="G750" s="4" t="s">
        <v>17</v>
      </c>
      <c r="H750" s="4" t="s">
        <v>50</v>
      </c>
      <c r="I750" s="4"/>
      <c r="J750" s="4"/>
    </row>
    <row r="751" spans="1:10" ht="15.75" customHeight="1" x14ac:dyDescent="0.2">
      <c r="A751" s="5">
        <v>45712</v>
      </c>
      <c r="B751" s="4">
        <v>-39.96</v>
      </c>
      <c r="C751" s="4" t="s">
        <v>5059</v>
      </c>
      <c r="D751" s="4" t="s">
        <v>28</v>
      </c>
      <c r="E751" s="4" t="s">
        <v>728</v>
      </c>
      <c r="F751" s="4">
        <v>-6037.94</v>
      </c>
      <c r="G751" s="4" t="s">
        <v>4319</v>
      </c>
      <c r="H751" s="4" t="s">
        <v>729</v>
      </c>
      <c r="I751" s="4"/>
      <c r="J751" s="4"/>
    </row>
    <row r="752" spans="1:10" ht="15.75" customHeight="1" x14ac:dyDescent="0.2">
      <c r="A752" s="5">
        <v>45712</v>
      </c>
      <c r="B752" s="4">
        <v>-34.479999999999997</v>
      </c>
      <c r="C752" s="4" t="s">
        <v>5058</v>
      </c>
      <c r="D752" s="4" t="s">
        <v>28</v>
      </c>
      <c r="E752" s="4" t="s">
        <v>3204</v>
      </c>
      <c r="F752" s="4">
        <v>-5997.98</v>
      </c>
      <c r="G752" s="4" t="s">
        <v>3748</v>
      </c>
      <c r="H752" s="4" t="s">
        <v>1360</v>
      </c>
      <c r="I752" s="4"/>
      <c r="J752" s="4"/>
    </row>
    <row r="753" spans="1:10" ht="15.75" customHeight="1" x14ac:dyDescent="0.2">
      <c r="A753" s="5">
        <v>45712</v>
      </c>
      <c r="B753" s="4">
        <v>-31.51</v>
      </c>
      <c r="C753" s="4" t="s">
        <v>5058</v>
      </c>
      <c r="D753" s="4" t="s">
        <v>28</v>
      </c>
      <c r="E753" s="4" t="s">
        <v>3403</v>
      </c>
      <c r="F753" s="4">
        <v>-5963.5</v>
      </c>
      <c r="G753" s="4" t="s">
        <v>5034</v>
      </c>
      <c r="H753" s="4" t="s">
        <v>102</v>
      </c>
      <c r="I753" s="4"/>
      <c r="J753" s="4"/>
    </row>
    <row r="754" spans="1:10" ht="15.75" customHeight="1" x14ac:dyDescent="0.2">
      <c r="A754" s="5">
        <v>45712</v>
      </c>
      <c r="B754" s="4">
        <v>-1.1000000000000001</v>
      </c>
      <c r="C754" s="4" t="s">
        <v>5058</v>
      </c>
      <c r="D754" s="4" t="s">
        <v>67</v>
      </c>
      <c r="E754" s="4" t="s">
        <v>68</v>
      </c>
      <c r="F754" s="4">
        <v>-5931.99</v>
      </c>
      <c r="G754" s="4" t="s">
        <v>4</v>
      </c>
      <c r="H754" s="4"/>
      <c r="I754" s="4"/>
      <c r="J754" s="4"/>
    </row>
    <row r="755" spans="1:10" ht="15.75" customHeight="1" x14ac:dyDescent="0.2">
      <c r="A755" s="5">
        <v>45712</v>
      </c>
      <c r="B755" s="4">
        <v>-29.75</v>
      </c>
      <c r="C755" s="4" t="s">
        <v>5059</v>
      </c>
      <c r="D755" s="4" t="s">
        <v>28</v>
      </c>
      <c r="E755" s="4" t="s">
        <v>728</v>
      </c>
      <c r="F755" s="4">
        <v>-5930.89</v>
      </c>
      <c r="G755" s="4" t="s">
        <v>4319</v>
      </c>
      <c r="H755" s="4" t="s">
        <v>729</v>
      </c>
      <c r="I755" s="4"/>
      <c r="J755" s="4"/>
    </row>
    <row r="756" spans="1:10" ht="15.75" customHeight="1" x14ac:dyDescent="0.2">
      <c r="A756" s="5">
        <v>45712</v>
      </c>
      <c r="B756" s="4">
        <v>-24.99</v>
      </c>
      <c r="C756" s="4" t="s">
        <v>5058</v>
      </c>
      <c r="D756" s="4" t="s">
        <v>28</v>
      </c>
      <c r="E756" s="4" t="s">
        <v>158</v>
      </c>
      <c r="F756" s="4">
        <v>-5901.14</v>
      </c>
      <c r="G756" s="4" t="s">
        <v>5061</v>
      </c>
      <c r="H756" s="4" t="s">
        <v>159</v>
      </c>
      <c r="I756" s="4"/>
      <c r="J756" s="4"/>
    </row>
    <row r="757" spans="1:10" ht="15.75" customHeight="1" x14ac:dyDescent="0.2">
      <c r="A757" s="5">
        <v>45712</v>
      </c>
      <c r="B757" s="4">
        <v>-22.25</v>
      </c>
      <c r="C757" s="4" t="s">
        <v>5059</v>
      </c>
      <c r="D757" s="4" t="s">
        <v>28</v>
      </c>
      <c r="E757" s="4" t="s">
        <v>728</v>
      </c>
      <c r="F757" s="4">
        <v>-5876.15</v>
      </c>
      <c r="G757" s="4" t="s">
        <v>4319</v>
      </c>
      <c r="H757" s="4" t="s">
        <v>729</v>
      </c>
      <c r="I757" s="4"/>
      <c r="J757" s="4"/>
    </row>
    <row r="758" spans="1:10" ht="15.75" customHeight="1" x14ac:dyDescent="0.2">
      <c r="A758" s="5">
        <v>45712</v>
      </c>
      <c r="B758" s="4">
        <v>-21.38</v>
      </c>
      <c r="C758" s="4" t="s">
        <v>5059</v>
      </c>
      <c r="D758" s="4" t="s">
        <v>28</v>
      </c>
      <c r="E758" s="4" t="s">
        <v>728</v>
      </c>
      <c r="F758" s="4">
        <v>-5853.9</v>
      </c>
      <c r="G758" s="4" t="s">
        <v>4319</v>
      </c>
      <c r="H758" s="4" t="s">
        <v>729</v>
      </c>
      <c r="I758" s="4"/>
      <c r="J758" s="4"/>
    </row>
    <row r="759" spans="1:10" ht="15.75" customHeight="1" x14ac:dyDescent="0.2">
      <c r="A759" s="5">
        <v>45712</v>
      </c>
      <c r="B759" s="4">
        <v>-20</v>
      </c>
      <c r="C759" s="4" t="s">
        <v>5058</v>
      </c>
      <c r="D759" s="4" t="s">
        <v>28</v>
      </c>
      <c r="E759" s="4" t="s">
        <v>890</v>
      </c>
      <c r="F759" s="4">
        <v>-5832.52</v>
      </c>
      <c r="G759" s="4" t="s">
        <v>4319</v>
      </c>
      <c r="H759" s="4" t="s">
        <v>891</v>
      </c>
      <c r="I759" s="4"/>
      <c r="J759" s="4"/>
    </row>
    <row r="760" spans="1:10" ht="15.75" customHeight="1" x14ac:dyDescent="0.2">
      <c r="A760" s="5">
        <v>45712</v>
      </c>
      <c r="B760" s="4">
        <v>-18.29</v>
      </c>
      <c r="C760" s="4" t="s">
        <v>5058</v>
      </c>
      <c r="D760" s="4" t="s">
        <v>28</v>
      </c>
      <c r="E760" s="4" t="s">
        <v>1230</v>
      </c>
      <c r="F760" s="4">
        <v>-5812.52</v>
      </c>
      <c r="G760" s="4" t="s">
        <v>3748</v>
      </c>
      <c r="H760" s="4" t="s">
        <v>1231</v>
      </c>
      <c r="I760" s="4"/>
      <c r="J760" s="4"/>
    </row>
    <row r="761" spans="1:10" ht="15.75" customHeight="1" x14ac:dyDescent="0.2">
      <c r="A761" s="5">
        <v>45712</v>
      </c>
      <c r="B761" s="4">
        <v>-17.989999999999998</v>
      </c>
      <c r="C761" s="4" t="s">
        <v>5058</v>
      </c>
      <c r="D761" s="4" t="s">
        <v>28</v>
      </c>
      <c r="E761" s="4" t="s">
        <v>2458</v>
      </c>
      <c r="F761" s="4">
        <v>-5794.23</v>
      </c>
      <c r="G761" s="4" t="s">
        <v>5034</v>
      </c>
      <c r="H761" s="4" t="s">
        <v>193</v>
      </c>
      <c r="I761" s="4"/>
      <c r="J761" s="4"/>
    </row>
    <row r="762" spans="1:10" ht="15.75" customHeight="1" x14ac:dyDescent="0.2">
      <c r="A762" s="5">
        <v>45712</v>
      </c>
      <c r="B762" s="4">
        <v>-60.92</v>
      </c>
      <c r="C762" s="4" t="s">
        <v>5058</v>
      </c>
      <c r="D762" s="4" t="s">
        <v>28</v>
      </c>
      <c r="E762" s="4" t="s">
        <v>123</v>
      </c>
      <c r="F762" s="4">
        <v>-5776.24</v>
      </c>
      <c r="G762" s="4" t="s">
        <v>3748</v>
      </c>
      <c r="H762" s="4" t="s">
        <v>124</v>
      </c>
      <c r="I762" s="4"/>
      <c r="J762" s="4"/>
    </row>
    <row r="763" spans="1:10" ht="15.75" customHeight="1" x14ac:dyDescent="0.2">
      <c r="A763" s="5">
        <v>45712</v>
      </c>
      <c r="B763" s="4">
        <v>-151.51</v>
      </c>
      <c r="C763" s="4" t="s">
        <v>5058</v>
      </c>
      <c r="D763" s="4" t="s">
        <v>28</v>
      </c>
      <c r="E763" s="4" t="s">
        <v>79</v>
      </c>
      <c r="F763" s="4">
        <v>-5715.32</v>
      </c>
      <c r="G763" s="4" t="s">
        <v>8</v>
      </c>
      <c r="H763" s="4" t="s">
        <v>80</v>
      </c>
      <c r="I763" s="4"/>
      <c r="J763" s="4"/>
    </row>
    <row r="764" spans="1:10" ht="15.75" customHeight="1" x14ac:dyDescent="0.2">
      <c r="A764" s="5">
        <v>45712</v>
      </c>
      <c r="B764" s="4">
        <v>-115.5</v>
      </c>
      <c r="C764" s="4" t="s">
        <v>5058</v>
      </c>
      <c r="D764" s="4" t="s">
        <v>28</v>
      </c>
      <c r="E764" s="4" t="s">
        <v>79</v>
      </c>
      <c r="F764" s="4">
        <v>-5563.81</v>
      </c>
      <c r="G764" s="4" t="s">
        <v>8</v>
      </c>
      <c r="H764" s="4" t="s">
        <v>80</v>
      </c>
      <c r="I764" s="4"/>
      <c r="J764" s="4"/>
    </row>
    <row r="765" spans="1:10" ht="15.75" customHeight="1" x14ac:dyDescent="0.2">
      <c r="A765" s="5">
        <v>45712</v>
      </c>
      <c r="B765" s="4">
        <v>250</v>
      </c>
      <c r="C765" s="4" t="s">
        <v>5058</v>
      </c>
      <c r="D765" s="4" t="s">
        <v>59</v>
      </c>
      <c r="E765" s="4" t="s">
        <v>60</v>
      </c>
      <c r="F765" s="4">
        <v>-5448.31</v>
      </c>
      <c r="G765" s="4" t="s">
        <v>39</v>
      </c>
      <c r="H765" s="4"/>
      <c r="I765" s="4"/>
      <c r="J765" s="4"/>
    </row>
    <row r="766" spans="1:10" ht="15.75" customHeight="1" x14ac:dyDescent="0.2">
      <c r="A766" s="5">
        <v>45712</v>
      </c>
      <c r="B766" s="4">
        <v>150</v>
      </c>
      <c r="C766" s="4" t="s">
        <v>5058</v>
      </c>
      <c r="D766" s="4" t="s">
        <v>59</v>
      </c>
      <c r="E766" s="4" t="s">
        <v>60</v>
      </c>
      <c r="F766" s="4">
        <v>-5698.31</v>
      </c>
      <c r="G766" s="4" t="s">
        <v>39</v>
      </c>
      <c r="H766" s="4"/>
      <c r="I766" s="4"/>
      <c r="J766" s="4"/>
    </row>
    <row r="767" spans="1:10" ht="15.75" customHeight="1" x14ac:dyDescent="0.2">
      <c r="A767" s="5">
        <v>45712</v>
      </c>
      <c r="B767" s="4">
        <v>150</v>
      </c>
      <c r="C767" s="4" t="s">
        <v>5058</v>
      </c>
      <c r="D767" s="4" t="s">
        <v>59</v>
      </c>
      <c r="E767" s="4" t="s">
        <v>60</v>
      </c>
      <c r="F767" s="4">
        <v>-5848.31</v>
      </c>
      <c r="G767" s="4" t="s">
        <v>39</v>
      </c>
      <c r="H767" s="4"/>
      <c r="I767" s="4"/>
      <c r="J767" s="4"/>
    </row>
    <row r="768" spans="1:10" ht="15.75" customHeight="1" x14ac:dyDescent="0.2">
      <c r="A768" s="5">
        <v>45712</v>
      </c>
      <c r="B768" s="4">
        <v>150</v>
      </c>
      <c r="C768" s="4" t="s">
        <v>5058</v>
      </c>
      <c r="D768" s="4" t="s">
        <v>59</v>
      </c>
      <c r="E768" s="4" t="s">
        <v>60</v>
      </c>
      <c r="F768" s="4">
        <v>-5998.31</v>
      </c>
      <c r="G768" s="4" t="s">
        <v>39</v>
      </c>
      <c r="H768" s="4"/>
      <c r="I768" s="4"/>
      <c r="J768" s="4"/>
    </row>
    <row r="769" spans="1:10" ht="15.75" customHeight="1" x14ac:dyDescent="0.2">
      <c r="A769" s="5">
        <v>45709</v>
      </c>
      <c r="B769" s="4">
        <v>-42.94</v>
      </c>
      <c r="C769" s="4" t="s">
        <v>5058</v>
      </c>
      <c r="D769" s="4" t="s">
        <v>28</v>
      </c>
      <c r="E769" s="4" t="s">
        <v>79</v>
      </c>
      <c r="F769" s="4">
        <v>-6148.31</v>
      </c>
      <c r="G769" s="4" t="s">
        <v>8</v>
      </c>
      <c r="H769" s="4" t="s">
        <v>80</v>
      </c>
      <c r="I769" s="4"/>
      <c r="J769" s="4"/>
    </row>
    <row r="770" spans="1:10" ht="15.75" customHeight="1" x14ac:dyDescent="0.2">
      <c r="A770" s="5">
        <v>45709</v>
      </c>
      <c r="B770" s="4">
        <v>-33.14</v>
      </c>
      <c r="C770" s="4" t="s">
        <v>5058</v>
      </c>
      <c r="D770" s="4" t="s">
        <v>28</v>
      </c>
      <c r="E770" s="4" t="s">
        <v>3208</v>
      </c>
      <c r="F770" s="4">
        <v>-6105.37</v>
      </c>
      <c r="G770" s="4" t="s">
        <v>12</v>
      </c>
      <c r="H770" s="4" t="s">
        <v>31</v>
      </c>
      <c r="I770" s="4"/>
      <c r="J770" s="4"/>
    </row>
    <row r="771" spans="1:10" ht="15.75" customHeight="1" x14ac:dyDescent="0.2">
      <c r="A771" s="5">
        <v>45709</v>
      </c>
      <c r="B771" s="4">
        <v>-27.25</v>
      </c>
      <c r="C771" s="4" t="s">
        <v>5059</v>
      </c>
      <c r="D771" s="4" t="s">
        <v>28</v>
      </c>
      <c r="E771" s="4" t="s">
        <v>728</v>
      </c>
      <c r="F771" s="4">
        <v>-6072.23</v>
      </c>
      <c r="G771" s="4" t="s">
        <v>4319</v>
      </c>
      <c r="H771" s="4" t="s">
        <v>729</v>
      </c>
      <c r="I771" s="4"/>
      <c r="J771" s="4"/>
    </row>
    <row r="772" spans="1:10" ht="15.75" customHeight="1" x14ac:dyDescent="0.2">
      <c r="A772" s="5">
        <v>45709</v>
      </c>
      <c r="B772" s="4">
        <v>-23.5</v>
      </c>
      <c r="C772" s="4" t="s">
        <v>5059</v>
      </c>
      <c r="D772" s="4" t="s">
        <v>28</v>
      </c>
      <c r="E772" s="4" t="s">
        <v>728</v>
      </c>
      <c r="F772" s="4">
        <v>-6044.98</v>
      </c>
      <c r="G772" s="4" t="s">
        <v>4319</v>
      </c>
      <c r="H772" s="4" t="s">
        <v>729</v>
      </c>
      <c r="I772" s="4"/>
      <c r="J772" s="4"/>
    </row>
    <row r="773" spans="1:10" ht="15.75" customHeight="1" x14ac:dyDescent="0.2">
      <c r="A773" s="5">
        <v>45709</v>
      </c>
      <c r="B773" s="4">
        <v>-11</v>
      </c>
      <c r="C773" s="4" t="s">
        <v>5058</v>
      </c>
      <c r="D773" s="4" t="s">
        <v>28</v>
      </c>
      <c r="E773" s="4" t="s">
        <v>3539</v>
      </c>
      <c r="F773" s="4">
        <v>-6021.48</v>
      </c>
      <c r="G773" s="4" t="s">
        <v>3748</v>
      </c>
      <c r="H773" s="4" t="s">
        <v>3540</v>
      </c>
      <c r="I773" s="4"/>
      <c r="J773" s="4"/>
    </row>
    <row r="774" spans="1:10" ht="15.75" customHeight="1" x14ac:dyDescent="0.2">
      <c r="A774" s="5">
        <v>45708</v>
      </c>
      <c r="B774" s="4">
        <v>-4.0199999999999996</v>
      </c>
      <c r="C774" s="4" t="s">
        <v>5058</v>
      </c>
      <c r="D774" s="4" t="s">
        <v>28</v>
      </c>
      <c r="E774" s="4" t="s">
        <v>3537</v>
      </c>
      <c r="F774" s="4">
        <v>-6010.48</v>
      </c>
      <c r="G774" s="4" t="s">
        <v>8</v>
      </c>
      <c r="H774" s="4" t="s">
        <v>3538</v>
      </c>
      <c r="I774" s="4"/>
      <c r="J774" s="4"/>
    </row>
    <row r="775" spans="1:10" ht="15.75" customHeight="1" x14ac:dyDescent="0.2">
      <c r="A775" s="5">
        <v>45708</v>
      </c>
      <c r="B775" s="4">
        <v>-1</v>
      </c>
      <c r="C775" s="4" t="s">
        <v>5058</v>
      </c>
      <c r="D775" s="4" t="s">
        <v>28</v>
      </c>
      <c r="E775" s="4" t="s">
        <v>1857</v>
      </c>
      <c r="F775" s="4">
        <v>-6006.46</v>
      </c>
      <c r="G775" s="4" t="s">
        <v>3748</v>
      </c>
      <c r="H775" s="4" t="s">
        <v>1858</v>
      </c>
      <c r="I775" s="4"/>
      <c r="J775" s="4"/>
    </row>
    <row r="776" spans="1:10" ht="15.75" customHeight="1" x14ac:dyDescent="0.2">
      <c r="A776" s="5">
        <v>45708</v>
      </c>
      <c r="B776" s="4">
        <v>-46.6</v>
      </c>
      <c r="C776" s="4" t="s">
        <v>5058</v>
      </c>
      <c r="D776" s="4" t="s">
        <v>28</v>
      </c>
      <c r="E776" s="4" t="s">
        <v>111</v>
      </c>
      <c r="F776" s="4">
        <v>-6005.46</v>
      </c>
      <c r="G776" s="4" t="s">
        <v>8</v>
      </c>
      <c r="H776" s="4" t="s">
        <v>112</v>
      </c>
      <c r="I776" s="4"/>
      <c r="J776" s="4"/>
    </row>
    <row r="777" spans="1:10" ht="15.75" customHeight="1" x14ac:dyDescent="0.2">
      <c r="A777" s="5">
        <v>45708</v>
      </c>
      <c r="B777" s="4">
        <v>-15.22</v>
      </c>
      <c r="C777" s="4" t="s">
        <v>5058</v>
      </c>
      <c r="D777" s="4" t="s">
        <v>28</v>
      </c>
      <c r="E777" s="4" t="s">
        <v>2450</v>
      </c>
      <c r="F777" s="4">
        <v>-5958.86</v>
      </c>
      <c r="G777" s="4" t="s">
        <v>5034</v>
      </c>
      <c r="H777" s="4" t="s">
        <v>2451</v>
      </c>
      <c r="I777" s="4"/>
      <c r="J777" s="4"/>
    </row>
    <row r="778" spans="1:10" ht="15.75" customHeight="1" x14ac:dyDescent="0.2">
      <c r="A778" s="5">
        <v>45708</v>
      </c>
      <c r="B778" s="4">
        <v>-14.08</v>
      </c>
      <c r="C778" s="4" t="s">
        <v>5058</v>
      </c>
      <c r="D778" s="4" t="s">
        <v>28</v>
      </c>
      <c r="E778" s="4" t="s">
        <v>3537</v>
      </c>
      <c r="F778" s="4">
        <v>-5943.64</v>
      </c>
      <c r="G778" s="4" t="s">
        <v>8</v>
      </c>
      <c r="H778" s="4" t="s">
        <v>3538</v>
      </c>
      <c r="I778" s="4"/>
      <c r="J778" s="4"/>
    </row>
    <row r="779" spans="1:10" ht="15.75" customHeight="1" x14ac:dyDescent="0.2">
      <c r="A779" s="5">
        <v>45708</v>
      </c>
      <c r="B779" s="4">
        <v>-13.2</v>
      </c>
      <c r="C779" s="4" t="s">
        <v>5058</v>
      </c>
      <c r="D779" s="4" t="s">
        <v>28</v>
      </c>
      <c r="E779" s="4" t="s">
        <v>3535</v>
      </c>
      <c r="F779" s="4">
        <v>-5929.56</v>
      </c>
      <c r="G779" s="4" t="s">
        <v>4637</v>
      </c>
      <c r="H779" s="4" t="s">
        <v>3536</v>
      </c>
      <c r="I779" s="4"/>
      <c r="J779" s="4"/>
    </row>
    <row r="780" spans="1:10" ht="15.75" customHeight="1" x14ac:dyDescent="0.2">
      <c r="A780" s="5">
        <v>45708</v>
      </c>
      <c r="B780" s="4">
        <v>-91.28</v>
      </c>
      <c r="C780" s="4" t="s">
        <v>5058</v>
      </c>
      <c r="D780" s="4" t="s">
        <v>28</v>
      </c>
      <c r="E780" s="4" t="s">
        <v>175</v>
      </c>
      <c r="F780" s="4">
        <v>-5916.36</v>
      </c>
      <c r="G780" s="4" t="s">
        <v>5062</v>
      </c>
      <c r="H780" s="4" t="s">
        <v>2442</v>
      </c>
      <c r="I780" s="4"/>
      <c r="J780" s="4"/>
    </row>
    <row r="781" spans="1:10" ht="15.75" customHeight="1" x14ac:dyDescent="0.2">
      <c r="A781" s="5">
        <v>45708</v>
      </c>
      <c r="B781" s="4">
        <v>-88.9</v>
      </c>
      <c r="C781" s="4" t="s">
        <v>5058</v>
      </c>
      <c r="D781" s="4" t="s">
        <v>28</v>
      </c>
      <c r="E781" s="4" t="s">
        <v>1355</v>
      </c>
      <c r="F781" s="4">
        <v>-5825.08</v>
      </c>
      <c r="G781" s="4" t="s">
        <v>165</v>
      </c>
      <c r="H781" s="4" t="s">
        <v>1356</v>
      </c>
      <c r="I781" s="4"/>
      <c r="J781" s="4"/>
    </row>
    <row r="782" spans="1:10" ht="15.75" customHeight="1" x14ac:dyDescent="0.2">
      <c r="A782" s="5">
        <v>45708</v>
      </c>
      <c r="B782" s="4">
        <v>-68</v>
      </c>
      <c r="C782" s="4" t="s">
        <v>5058</v>
      </c>
      <c r="D782" s="4" t="s">
        <v>28</v>
      </c>
      <c r="E782" s="4" t="s">
        <v>2725</v>
      </c>
      <c r="F782" s="4">
        <v>-5736.18</v>
      </c>
      <c r="G782" s="4" t="s">
        <v>4637</v>
      </c>
      <c r="H782" s="4" t="s">
        <v>2726</v>
      </c>
      <c r="I782" s="4"/>
      <c r="J782" s="4"/>
    </row>
    <row r="783" spans="1:10" ht="15.75" customHeight="1" x14ac:dyDescent="0.2">
      <c r="A783" s="5">
        <v>45708</v>
      </c>
      <c r="B783" s="4">
        <v>-50.89</v>
      </c>
      <c r="C783" s="4" t="s">
        <v>5058</v>
      </c>
      <c r="D783" s="4" t="s">
        <v>28</v>
      </c>
      <c r="E783" s="4" t="s">
        <v>79</v>
      </c>
      <c r="F783" s="4">
        <v>-5668.18</v>
      </c>
      <c r="G783" s="4" t="s">
        <v>8</v>
      </c>
      <c r="H783" s="4" t="s">
        <v>80</v>
      </c>
      <c r="I783" s="4"/>
      <c r="J783" s="4"/>
    </row>
    <row r="784" spans="1:10" ht="15.75" customHeight="1" x14ac:dyDescent="0.2">
      <c r="A784" s="5">
        <v>45707</v>
      </c>
      <c r="B784" s="4">
        <v>-5.5</v>
      </c>
      <c r="C784" s="4" t="s">
        <v>5059</v>
      </c>
      <c r="D784" s="4" t="s">
        <v>28</v>
      </c>
      <c r="E784" s="4" t="s">
        <v>728</v>
      </c>
      <c r="F784" s="4">
        <v>-5617.29</v>
      </c>
      <c r="G784" s="4" t="s">
        <v>4319</v>
      </c>
      <c r="H784" s="4" t="s">
        <v>729</v>
      </c>
      <c r="I784" s="4"/>
      <c r="J784" s="4"/>
    </row>
    <row r="785" spans="1:10" ht="15.75" customHeight="1" x14ac:dyDescent="0.2">
      <c r="A785" s="5">
        <v>45707</v>
      </c>
      <c r="B785" s="4">
        <v>-44.2</v>
      </c>
      <c r="C785" s="4" t="s">
        <v>5058</v>
      </c>
      <c r="D785" s="4" t="s">
        <v>28</v>
      </c>
      <c r="E785" s="4" t="s">
        <v>130</v>
      </c>
      <c r="F785" s="4">
        <v>-5611.79</v>
      </c>
      <c r="G785" s="4" t="s">
        <v>3748</v>
      </c>
      <c r="H785" s="4" t="s">
        <v>131</v>
      </c>
      <c r="I785" s="4"/>
      <c r="J785" s="4"/>
    </row>
    <row r="786" spans="1:10" ht="15.75" customHeight="1" x14ac:dyDescent="0.2">
      <c r="A786" s="5">
        <v>45707</v>
      </c>
      <c r="B786" s="4">
        <v>-30.85</v>
      </c>
      <c r="C786" s="4" t="s">
        <v>5058</v>
      </c>
      <c r="D786" s="4" t="s">
        <v>28</v>
      </c>
      <c r="E786" s="4" t="s">
        <v>105</v>
      </c>
      <c r="F786" s="4">
        <v>-5567.59</v>
      </c>
      <c r="G786" s="4" t="s">
        <v>8</v>
      </c>
      <c r="H786" s="4" t="s">
        <v>106</v>
      </c>
      <c r="I786" s="4"/>
      <c r="J786" s="4"/>
    </row>
    <row r="787" spans="1:10" ht="15.75" customHeight="1" x14ac:dyDescent="0.2">
      <c r="A787" s="5">
        <v>45707</v>
      </c>
      <c r="B787" s="4">
        <v>-17.75</v>
      </c>
      <c r="C787" s="4" t="s">
        <v>5059</v>
      </c>
      <c r="D787" s="4" t="s">
        <v>28</v>
      </c>
      <c r="E787" s="4" t="s">
        <v>728</v>
      </c>
      <c r="F787" s="4">
        <v>-5536.74</v>
      </c>
      <c r="G787" s="4" t="s">
        <v>4319</v>
      </c>
      <c r="H787" s="4" t="s">
        <v>729</v>
      </c>
      <c r="I787" s="4"/>
      <c r="J787" s="4"/>
    </row>
    <row r="788" spans="1:10" ht="15.75" customHeight="1" x14ac:dyDescent="0.2">
      <c r="A788" s="5">
        <v>45707</v>
      </c>
      <c r="B788" s="4">
        <v>-11.9</v>
      </c>
      <c r="C788" s="4" t="s">
        <v>5058</v>
      </c>
      <c r="D788" s="4" t="s">
        <v>28</v>
      </c>
      <c r="E788" s="4" t="s">
        <v>1138</v>
      </c>
      <c r="F788" s="4">
        <v>-5518.99</v>
      </c>
      <c r="G788" s="4" t="s">
        <v>3748</v>
      </c>
      <c r="H788" s="4" t="s">
        <v>1139</v>
      </c>
      <c r="I788" s="4"/>
      <c r="J788" s="4"/>
    </row>
    <row r="789" spans="1:10" ht="15.75" customHeight="1" x14ac:dyDescent="0.2">
      <c r="A789" s="5">
        <v>45707</v>
      </c>
      <c r="B789" s="4">
        <v>500</v>
      </c>
      <c r="C789" s="4" t="s">
        <v>5058</v>
      </c>
      <c r="D789" s="4" t="s">
        <v>189</v>
      </c>
      <c r="E789" s="4" t="s">
        <v>3509</v>
      </c>
      <c r="F789" s="4">
        <v>-5507.09</v>
      </c>
      <c r="G789" s="4" t="s">
        <v>239</v>
      </c>
      <c r="H789" s="4" t="s">
        <v>3510</v>
      </c>
      <c r="I789" s="4"/>
      <c r="J789" s="4"/>
    </row>
    <row r="790" spans="1:10" ht="15.75" customHeight="1" x14ac:dyDescent="0.2">
      <c r="A790" s="5">
        <v>45706</v>
      </c>
      <c r="B790" s="4">
        <v>-8.6199999999999992</v>
      </c>
      <c r="C790" s="4" t="s">
        <v>5058</v>
      </c>
      <c r="D790" s="4" t="s">
        <v>28</v>
      </c>
      <c r="E790" s="4" t="s">
        <v>3531</v>
      </c>
      <c r="F790" s="4">
        <v>-6007.09</v>
      </c>
      <c r="G790" s="4" t="s">
        <v>3746</v>
      </c>
      <c r="H790" s="4"/>
      <c r="I790" s="4"/>
      <c r="J790" s="4"/>
    </row>
    <row r="791" spans="1:10" ht="15.75" customHeight="1" x14ac:dyDescent="0.2">
      <c r="A791" s="5">
        <v>45706</v>
      </c>
      <c r="B791" s="4">
        <v>-2</v>
      </c>
      <c r="C791" s="4" t="s">
        <v>5058</v>
      </c>
      <c r="D791" s="4" t="s">
        <v>28</v>
      </c>
      <c r="E791" s="4" t="s">
        <v>3524</v>
      </c>
      <c r="F791" s="4">
        <v>-5998.47</v>
      </c>
      <c r="G791" s="4" t="s">
        <v>4319</v>
      </c>
      <c r="H791" s="4" t="s">
        <v>3525</v>
      </c>
      <c r="I791" s="4"/>
      <c r="J791" s="4"/>
    </row>
    <row r="792" spans="1:10" ht="15.75" customHeight="1" x14ac:dyDescent="0.2">
      <c r="A792" s="5">
        <v>45706</v>
      </c>
      <c r="B792" s="4">
        <v>-44.12</v>
      </c>
      <c r="C792" s="4" t="s">
        <v>5058</v>
      </c>
      <c r="D792" s="4" t="s">
        <v>28</v>
      </c>
      <c r="E792" s="4" t="s">
        <v>111</v>
      </c>
      <c r="F792" s="4">
        <v>-5996.47</v>
      </c>
      <c r="G792" s="4" t="s">
        <v>8</v>
      </c>
      <c r="H792" s="4" t="s">
        <v>112</v>
      </c>
      <c r="I792" s="4"/>
      <c r="J792" s="4"/>
    </row>
    <row r="793" spans="1:10" ht="15.75" customHeight="1" x14ac:dyDescent="0.2">
      <c r="A793" s="5">
        <v>45706</v>
      </c>
      <c r="B793" s="4">
        <v>-37.93</v>
      </c>
      <c r="C793" s="4" t="s">
        <v>5058</v>
      </c>
      <c r="D793" s="4" t="s">
        <v>28</v>
      </c>
      <c r="E793" s="4" t="s">
        <v>3531</v>
      </c>
      <c r="F793" s="4">
        <v>-5952.35</v>
      </c>
      <c r="G793" s="4" t="s">
        <v>3746</v>
      </c>
      <c r="H793" s="4"/>
      <c r="I793" s="4"/>
      <c r="J793" s="4"/>
    </row>
    <row r="794" spans="1:10" ht="15.75" customHeight="1" x14ac:dyDescent="0.2">
      <c r="A794" s="5">
        <v>45706</v>
      </c>
      <c r="B794" s="4">
        <v>-26.1</v>
      </c>
      <c r="C794" s="4" t="s">
        <v>5058</v>
      </c>
      <c r="D794" s="4" t="s">
        <v>28</v>
      </c>
      <c r="E794" s="4" t="s">
        <v>3530</v>
      </c>
      <c r="F794" s="4">
        <v>-5914.42</v>
      </c>
      <c r="G794" s="4" t="s">
        <v>3748</v>
      </c>
      <c r="H794" s="4" t="s">
        <v>2527</v>
      </c>
      <c r="I794" s="4"/>
      <c r="J794" s="4"/>
    </row>
    <row r="795" spans="1:10" ht="15.75" customHeight="1" x14ac:dyDescent="0.2">
      <c r="A795" s="5">
        <v>45706</v>
      </c>
      <c r="B795" s="4">
        <v>-24.05</v>
      </c>
      <c r="C795" s="4" t="s">
        <v>5058</v>
      </c>
      <c r="D795" s="4" t="s">
        <v>28</v>
      </c>
      <c r="E795" s="4" t="s">
        <v>3380</v>
      </c>
      <c r="F795" s="4">
        <v>-5888.32</v>
      </c>
      <c r="G795" s="4" t="s">
        <v>178</v>
      </c>
      <c r="H795" s="4" t="s">
        <v>828</v>
      </c>
      <c r="I795" s="4"/>
      <c r="J795" s="4"/>
    </row>
    <row r="796" spans="1:10" ht="15.75" customHeight="1" x14ac:dyDescent="0.2">
      <c r="A796" s="5">
        <v>45706</v>
      </c>
      <c r="B796" s="4">
        <v>-24</v>
      </c>
      <c r="C796" s="4" t="s">
        <v>5058</v>
      </c>
      <c r="D796" s="4" t="s">
        <v>28</v>
      </c>
      <c r="E796" s="4" t="s">
        <v>3522</v>
      </c>
      <c r="F796" s="4">
        <v>-5864.27</v>
      </c>
      <c r="G796" s="4" t="s">
        <v>3748</v>
      </c>
      <c r="H796" s="4" t="s">
        <v>3523</v>
      </c>
      <c r="I796" s="4"/>
      <c r="J796" s="4"/>
    </row>
    <row r="797" spans="1:10" ht="15.75" customHeight="1" x14ac:dyDescent="0.2">
      <c r="A797" s="5">
        <v>45706</v>
      </c>
      <c r="B797" s="4">
        <v>-22.99</v>
      </c>
      <c r="C797" s="4" t="s">
        <v>5058</v>
      </c>
      <c r="D797" s="4" t="s">
        <v>28</v>
      </c>
      <c r="E797" s="4" t="s">
        <v>49</v>
      </c>
      <c r="F797" s="4">
        <v>-5840.27</v>
      </c>
      <c r="G797" s="4" t="s">
        <v>17</v>
      </c>
      <c r="H797" s="4" t="s">
        <v>50</v>
      </c>
      <c r="I797" s="4"/>
      <c r="J797" s="4"/>
    </row>
    <row r="798" spans="1:10" ht="15.75" customHeight="1" x14ac:dyDescent="0.2">
      <c r="A798" s="5">
        <v>45706</v>
      </c>
      <c r="B798" s="4">
        <v>-22.5</v>
      </c>
      <c r="C798" s="4" t="s">
        <v>5058</v>
      </c>
      <c r="D798" s="4" t="s">
        <v>28</v>
      </c>
      <c r="E798" s="4" t="s">
        <v>3522</v>
      </c>
      <c r="F798" s="4">
        <v>-5817.28</v>
      </c>
      <c r="G798" s="4" t="s">
        <v>3748</v>
      </c>
      <c r="H798" s="4" t="s">
        <v>3523</v>
      </c>
      <c r="I798" s="4"/>
      <c r="J798" s="4"/>
    </row>
    <row r="799" spans="1:10" ht="15.75" customHeight="1" x14ac:dyDescent="0.2">
      <c r="A799" s="5">
        <v>45706</v>
      </c>
      <c r="B799" s="4">
        <v>-18.84</v>
      </c>
      <c r="C799" s="4" t="s">
        <v>5058</v>
      </c>
      <c r="D799" s="4" t="s">
        <v>28</v>
      </c>
      <c r="E799" s="4" t="s">
        <v>3532</v>
      </c>
      <c r="F799" s="4">
        <v>-5794.78</v>
      </c>
      <c r="G799" s="4" t="s">
        <v>178</v>
      </c>
      <c r="H799" s="4" t="s">
        <v>3533</v>
      </c>
      <c r="I799" s="4"/>
      <c r="J799" s="4"/>
    </row>
    <row r="800" spans="1:10" ht="15.75" customHeight="1" x14ac:dyDescent="0.2">
      <c r="A800" s="5">
        <v>45706</v>
      </c>
      <c r="B800" s="4">
        <v>-78.63</v>
      </c>
      <c r="C800" s="4" t="s">
        <v>5058</v>
      </c>
      <c r="D800" s="4" t="s">
        <v>28</v>
      </c>
      <c r="E800" s="4" t="s">
        <v>79</v>
      </c>
      <c r="F800" s="4">
        <v>-5775.94</v>
      </c>
      <c r="G800" s="4" t="s">
        <v>8</v>
      </c>
      <c r="H800" s="4" t="s">
        <v>80</v>
      </c>
      <c r="I800" s="4"/>
      <c r="J800" s="4"/>
    </row>
    <row r="801" spans="1:10" ht="15.75" customHeight="1" x14ac:dyDescent="0.2">
      <c r="A801" s="5">
        <v>45706</v>
      </c>
      <c r="B801" s="4">
        <v>-360</v>
      </c>
      <c r="C801" s="4" t="s">
        <v>5058</v>
      </c>
      <c r="D801" s="4" t="s">
        <v>28</v>
      </c>
      <c r="E801" s="4" t="s">
        <v>2926</v>
      </c>
      <c r="F801" s="4">
        <v>-5697.31</v>
      </c>
      <c r="G801" s="4" t="s">
        <v>5063</v>
      </c>
      <c r="H801" s="4" t="s">
        <v>2927</v>
      </c>
      <c r="I801" s="4"/>
      <c r="J801" s="4"/>
    </row>
    <row r="802" spans="1:10" ht="15.75" customHeight="1" x14ac:dyDescent="0.2">
      <c r="A802" s="5">
        <v>45706</v>
      </c>
      <c r="B802" s="4">
        <v>-203</v>
      </c>
      <c r="C802" s="4" t="s">
        <v>5058</v>
      </c>
      <c r="D802" s="4" t="s">
        <v>28</v>
      </c>
      <c r="E802" s="4" t="s">
        <v>3526</v>
      </c>
      <c r="F802" s="4">
        <v>-5337.31</v>
      </c>
      <c r="G802" s="4" t="s">
        <v>4637</v>
      </c>
      <c r="H802" s="4" t="s">
        <v>3527</v>
      </c>
      <c r="I802" s="4"/>
      <c r="J802" s="4"/>
    </row>
    <row r="803" spans="1:10" ht="15.75" customHeight="1" x14ac:dyDescent="0.2">
      <c r="A803" s="5">
        <v>45706</v>
      </c>
      <c r="B803" s="4">
        <v>-177.16</v>
      </c>
      <c r="C803" s="4" t="s">
        <v>5058</v>
      </c>
      <c r="D803" s="4" t="s">
        <v>28</v>
      </c>
      <c r="E803" s="4" t="s">
        <v>728</v>
      </c>
      <c r="F803" s="4">
        <v>-5134.3100000000004</v>
      </c>
      <c r="G803" s="4" t="s">
        <v>4319</v>
      </c>
      <c r="H803" s="4" t="s">
        <v>729</v>
      </c>
      <c r="I803" s="4"/>
      <c r="J803" s="4"/>
    </row>
    <row r="804" spans="1:10" ht="15.75" customHeight="1" x14ac:dyDescent="0.2">
      <c r="A804" s="5">
        <v>45706</v>
      </c>
      <c r="B804" s="4">
        <v>-140</v>
      </c>
      <c r="C804" s="4" t="s">
        <v>5058</v>
      </c>
      <c r="D804" s="4" t="s">
        <v>28</v>
      </c>
      <c r="E804" s="4" t="s">
        <v>3528</v>
      </c>
      <c r="F804" s="4">
        <v>-4957.1499999999996</v>
      </c>
      <c r="G804" s="4" t="s">
        <v>3748</v>
      </c>
      <c r="H804" s="4" t="s">
        <v>3529</v>
      </c>
      <c r="I804" s="4"/>
      <c r="J804" s="4"/>
    </row>
    <row r="805" spans="1:10" ht="15.75" customHeight="1" x14ac:dyDescent="0.2">
      <c r="A805" s="5">
        <v>45706</v>
      </c>
      <c r="B805" s="4">
        <v>-108.5</v>
      </c>
      <c r="C805" s="4" t="s">
        <v>5058</v>
      </c>
      <c r="D805" s="4" t="s">
        <v>28</v>
      </c>
      <c r="E805" s="4" t="s">
        <v>73</v>
      </c>
      <c r="F805" s="4">
        <v>-4817.1499999999996</v>
      </c>
      <c r="G805" s="4" t="s">
        <v>4349</v>
      </c>
      <c r="H805" s="4" t="s">
        <v>4350</v>
      </c>
      <c r="I805" s="4"/>
      <c r="J805" s="4"/>
    </row>
    <row r="806" spans="1:10" ht="15.75" customHeight="1" x14ac:dyDescent="0.2">
      <c r="A806" s="5">
        <v>45706</v>
      </c>
      <c r="B806" s="4">
        <v>300</v>
      </c>
      <c r="C806" s="4" t="s">
        <v>5058</v>
      </c>
      <c r="D806" s="4" t="s">
        <v>59</v>
      </c>
      <c r="E806" s="4" t="s">
        <v>60</v>
      </c>
      <c r="F806" s="4">
        <v>-4708.6499999999996</v>
      </c>
      <c r="G806" s="4" t="s">
        <v>39</v>
      </c>
      <c r="H806" s="4"/>
      <c r="I806" s="4"/>
      <c r="J806" s="4"/>
    </row>
    <row r="807" spans="1:10" ht="15.75" customHeight="1" x14ac:dyDescent="0.2">
      <c r="A807" s="5">
        <v>45706</v>
      </c>
      <c r="B807" s="4">
        <v>150</v>
      </c>
      <c r="C807" s="4" t="s">
        <v>5058</v>
      </c>
      <c r="D807" s="4" t="s">
        <v>59</v>
      </c>
      <c r="E807" s="4" t="s">
        <v>60</v>
      </c>
      <c r="F807" s="4">
        <v>-5008.6499999999996</v>
      </c>
      <c r="G807" s="4" t="s">
        <v>39</v>
      </c>
      <c r="H807" s="4"/>
      <c r="I807" s="4"/>
      <c r="J807" s="4"/>
    </row>
    <row r="808" spans="1:10" ht="15.75" customHeight="1" x14ac:dyDescent="0.2">
      <c r="A808" s="5">
        <v>45705</v>
      </c>
      <c r="B808" s="4">
        <v>-9.99</v>
      </c>
      <c r="C808" s="4" t="s">
        <v>5058</v>
      </c>
      <c r="D808" s="4" t="s">
        <v>28</v>
      </c>
      <c r="E808" s="4" t="s">
        <v>49</v>
      </c>
      <c r="F808" s="4">
        <v>-5158.6499999999996</v>
      </c>
      <c r="G808" s="4" t="s">
        <v>17</v>
      </c>
      <c r="H808" s="4" t="s">
        <v>50</v>
      </c>
      <c r="I808" s="4"/>
      <c r="J808" s="4"/>
    </row>
    <row r="809" spans="1:10" ht="15.75" customHeight="1" x14ac:dyDescent="0.2">
      <c r="A809" s="5">
        <v>45705</v>
      </c>
      <c r="B809" s="4">
        <v>-8.5</v>
      </c>
      <c r="C809" s="4" t="s">
        <v>5058</v>
      </c>
      <c r="D809" s="4" t="s">
        <v>28</v>
      </c>
      <c r="E809" s="4" t="s">
        <v>3513</v>
      </c>
      <c r="F809" s="4">
        <v>-5148.66</v>
      </c>
      <c r="G809" s="4" t="s">
        <v>3748</v>
      </c>
      <c r="H809" s="4" t="s">
        <v>3514</v>
      </c>
      <c r="I809" s="4"/>
      <c r="J809" s="4"/>
    </row>
    <row r="810" spans="1:10" ht="15.75" customHeight="1" x14ac:dyDescent="0.2">
      <c r="A810" s="5">
        <v>45705</v>
      </c>
      <c r="B810" s="4">
        <v>-6.97</v>
      </c>
      <c r="C810" s="4" t="s">
        <v>5058</v>
      </c>
      <c r="D810" s="4" t="s">
        <v>28</v>
      </c>
      <c r="E810" s="4" t="s">
        <v>3490</v>
      </c>
      <c r="F810" s="4">
        <v>-5140.16</v>
      </c>
      <c r="G810" s="4" t="s">
        <v>5060</v>
      </c>
      <c r="H810" s="4" t="s">
        <v>3491</v>
      </c>
      <c r="I810" s="4"/>
      <c r="J810" s="4"/>
    </row>
    <row r="811" spans="1:10" ht="15.75" customHeight="1" x14ac:dyDescent="0.2">
      <c r="A811" s="5">
        <v>45705</v>
      </c>
      <c r="B811" s="4">
        <v>-6</v>
      </c>
      <c r="C811" s="4" t="s">
        <v>5058</v>
      </c>
      <c r="D811" s="4" t="s">
        <v>28</v>
      </c>
      <c r="E811" s="4" t="s">
        <v>2511</v>
      </c>
      <c r="F811" s="4">
        <v>-5133.1899999999996</v>
      </c>
      <c r="G811" s="4" t="s">
        <v>3748</v>
      </c>
      <c r="H811" s="4" t="s">
        <v>2512</v>
      </c>
      <c r="I811" s="4"/>
      <c r="J811" s="4"/>
    </row>
    <row r="812" spans="1:10" ht="15.75" customHeight="1" x14ac:dyDescent="0.2">
      <c r="A812" s="5">
        <v>45705</v>
      </c>
      <c r="B812" s="4">
        <v>-5.5</v>
      </c>
      <c r="C812" s="4" t="s">
        <v>5058</v>
      </c>
      <c r="D812" s="4" t="s">
        <v>28</v>
      </c>
      <c r="E812" s="4" t="s">
        <v>3306</v>
      </c>
      <c r="F812" s="4">
        <v>-5127.1899999999996</v>
      </c>
      <c r="G812" s="4" t="s">
        <v>5063</v>
      </c>
      <c r="H812" s="4" t="s">
        <v>3307</v>
      </c>
      <c r="I812" s="4"/>
      <c r="J812" s="4"/>
    </row>
    <row r="813" spans="1:10" ht="15.75" customHeight="1" x14ac:dyDescent="0.2">
      <c r="A813" s="5">
        <v>45705</v>
      </c>
      <c r="B813" s="4">
        <v>-4.9000000000000004</v>
      </c>
      <c r="C813" s="4" t="s">
        <v>5058</v>
      </c>
      <c r="D813" s="4" t="s">
        <v>28</v>
      </c>
      <c r="E813" s="4" t="s">
        <v>3501</v>
      </c>
      <c r="F813" s="4">
        <v>-5121.6899999999996</v>
      </c>
      <c r="G813" s="4" t="s">
        <v>4319</v>
      </c>
      <c r="H813" s="4" t="s">
        <v>3502</v>
      </c>
      <c r="I813" s="4"/>
      <c r="J813" s="4"/>
    </row>
    <row r="814" spans="1:10" ht="15.75" customHeight="1" x14ac:dyDescent="0.2">
      <c r="A814" s="5">
        <v>45705</v>
      </c>
      <c r="B814" s="4">
        <v>-3.9</v>
      </c>
      <c r="C814" s="4" t="s">
        <v>5058</v>
      </c>
      <c r="D814" s="4" t="s">
        <v>28</v>
      </c>
      <c r="E814" s="4" t="s">
        <v>3505</v>
      </c>
      <c r="F814" s="4">
        <v>-5116.79</v>
      </c>
      <c r="G814" s="4" t="s">
        <v>3748</v>
      </c>
      <c r="H814" s="4" t="s">
        <v>3506</v>
      </c>
      <c r="I814" s="4"/>
      <c r="J814" s="4"/>
    </row>
    <row r="815" spans="1:10" ht="15.75" customHeight="1" x14ac:dyDescent="0.2">
      <c r="A815" s="5">
        <v>45705</v>
      </c>
      <c r="B815" s="4">
        <v>-47</v>
      </c>
      <c r="C815" s="4" t="s">
        <v>5058</v>
      </c>
      <c r="D815" s="4" t="s">
        <v>28</v>
      </c>
      <c r="E815" s="4" t="s">
        <v>3494</v>
      </c>
      <c r="F815" s="4">
        <v>-5112.8900000000003</v>
      </c>
      <c r="G815" s="4" t="s">
        <v>8</v>
      </c>
      <c r="H815" s="4" t="s">
        <v>3495</v>
      </c>
      <c r="I815" s="4"/>
      <c r="J815" s="4"/>
    </row>
    <row r="816" spans="1:10" ht="15.75" customHeight="1" x14ac:dyDescent="0.2">
      <c r="A816" s="5">
        <v>45705</v>
      </c>
      <c r="B816" s="4">
        <v>-44</v>
      </c>
      <c r="C816" s="4" t="s">
        <v>5059</v>
      </c>
      <c r="D816" s="4" t="s">
        <v>28</v>
      </c>
      <c r="E816" s="4" t="s">
        <v>728</v>
      </c>
      <c r="F816" s="4">
        <v>-5065.8900000000003</v>
      </c>
      <c r="G816" s="4" t="s">
        <v>4319</v>
      </c>
      <c r="H816" s="4" t="s">
        <v>729</v>
      </c>
      <c r="I816" s="4"/>
      <c r="J816" s="4"/>
    </row>
    <row r="817" spans="1:10" ht="15.75" customHeight="1" x14ac:dyDescent="0.2">
      <c r="A817" s="5">
        <v>45705</v>
      </c>
      <c r="B817" s="4">
        <v>-42</v>
      </c>
      <c r="C817" s="4" t="s">
        <v>5058</v>
      </c>
      <c r="D817" s="4" t="s">
        <v>28</v>
      </c>
      <c r="E817" s="4" t="s">
        <v>3498</v>
      </c>
      <c r="F817" s="4">
        <v>-5021.8900000000003</v>
      </c>
      <c r="G817" s="4" t="s">
        <v>5061</v>
      </c>
      <c r="H817" s="4" t="s">
        <v>3499</v>
      </c>
      <c r="I817" s="4"/>
      <c r="J817" s="4"/>
    </row>
    <row r="818" spans="1:10" ht="15.75" customHeight="1" x14ac:dyDescent="0.2">
      <c r="A818" s="5">
        <v>45705</v>
      </c>
      <c r="B818" s="4">
        <v>-23.44</v>
      </c>
      <c r="C818" s="4" t="s">
        <v>5058</v>
      </c>
      <c r="D818" s="4" t="s">
        <v>28</v>
      </c>
      <c r="E818" s="4" t="s">
        <v>3503</v>
      </c>
      <c r="F818" s="4">
        <v>-4979.8900000000003</v>
      </c>
      <c r="G818" s="4" t="s">
        <v>5060</v>
      </c>
      <c r="H818" s="4" t="s">
        <v>3504</v>
      </c>
      <c r="I818" s="4"/>
      <c r="J818" s="4"/>
    </row>
    <row r="819" spans="1:10" ht="15.75" customHeight="1" x14ac:dyDescent="0.2">
      <c r="A819" s="5">
        <v>45705</v>
      </c>
      <c r="B819" s="4">
        <v>-23.35</v>
      </c>
      <c r="C819" s="4" t="s">
        <v>5058</v>
      </c>
      <c r="D819" s="4" t="s">
        <v>28</v>
      </c>
      <c r="E819" s="4" t="s">
        <v>3511</v>
      </c>
      <c r="F819" s="4">
        <v>-4956.45</v>
      </c>
      <c r="G819" s="4" t="s">
        <v>8</v>
      </c>
      <c r="H819" s="4" t="s">
        <v>3512</v>
      </c>
      <c r="I819" s="4"/>
      <c r="J819" s="4"/>
    </row>
    <row r="820" spans="1:10" ht="15.75" customHeight="1" x14ac:dyDescent="0.2">
      <c r="A820" s="5">
        <v>45705</v>
      </c>
      <c r="B820" s="4">
        <v>-21.4</v>
      </c>
      <c r="C820" s="4" t="s">
        <v>5058</v>
      </c>
      <c r="D820" s="4" t="s">
        <v>28</v>
      </c>
      <c r="E820" s="4" t="s">
        <v>3496</v>
      </c>
      <c r="F820" s="4">
        <v>-4933.1000000000004</v>
      </c>
      <c r="G820" s="4" t="s">
        <v>3748</v>
      </c>
      <c r="H820" s="4" t="s">
        <v>3497</v>
      </c>
      <c r="I820" s="4"/>
      <c r="J820" s="4"/>
    </row>
    <row r="821" spans="1:10" ht="15.75" customHeight="1" x14ac:dyDescent="0.2">
      <c r="A821" s="5">
        <v>45705</v>
      </c>
      <c r="B821" s="4">
        <v>-17.23</v>
      </c>
      <c r="C821" s="4" t="s">
        <v>5058</v>
      </c>
      <c r="D821" s="4" t="s">
        <v>28</v>
      </c>
      <c r="E821" s="4" t="s">
        <v>3340</v>
      </c>
      <c r="F821" s="4">
        <v>-4911.7</v>
      </c>
      <c r="G821" s="4" t="s">
        <v>4570</v>
      </c>
      <c r="H821" s="4" t="s">
        <v>3341</v>
      </c>
      <c r="I821" s="4"/>
      <c r="J821" s="4"/>
    </row>
    <row r="822" spans="1:10" ht="15.75" customHeight="1" x14ac:dyDescent="0.2">
      <c r="A822" s="5">
        <v>45705</v>
      </c>
      <c r="B822" s="4">
        <v>-14.62</v>
      </c>
      <c r="C822" s="4" t="s">
        <v>5059</v>
      </c>
      <c r="D822" s="4" t="s">
        <v>28</v>
      </c>
      <c r="E822" s="4" t="s">
        <v>3380</v>
      </c>
      <c r="F822" s="4">
        <v>-4894.47</v>
      </c>
      <c r="G822" s="4" t="s">
        <v>178</v>
      </c>
      <c r="H822" s="4" t="s">
        <v>828</v>
      </c>
      <c r="I822" s="4"/>
      <c r="J822" s="4"/>
    </row>
    <row r="823" spans="1:10" ht="15.75" customHeight="1" x14ac:dyDescent="0.2">
      <c r="A823" s="5">
        <v>45705</v>
      </c>
      <c r="B823" s="4">
        <v>-12.55</v>
      </c>
      <c r="C823" s="4" t="s">
        <v>5058</v>
      </c>
      <c r="D823" s="4" t="s">
        <v>28</v>
      </c>
      <c r="E823" s="4" t="s">
        <v>3511</v>
      </c>
      <c r="F823" s="4">
        <v>-4879.8500000000004</v>
      </c>
      <c r="G823" s="4" t="s">
        <v>8</v>
      </c>
      <c r="H823" s="4" t="s">
        <v>3512</v>
      </c>
      <c r="I823" s="4"/>
      <c r="J823" s="4"/>
    </row>
    <row r="824" spans="1:10" ht="15.75" customHeight="1" x14ac:dyDescent="0.2">
      <c r="A824" s="5">
        <v>45705</v>
      </c>
      <c r="B824" s="4">
        <v>-100</v>
      </c>
      <c r="C824" s="4" t="s">
        <v>5058</v>
      </c>
      <c r="D824" s="4" t="s">
        <v>28</v>
      </c>
      <c r="E824" s="4" t="s">
        <v>3507</v>
      </c>
      <c r="F824" s="4">
        <v>-4867.3</v>
      </c>
      <c r="G824" s="4" t="s">
        <v>5061</v>
      </c>
      <c r="H824" s="4" t="s">
        <v>3508</v>
      </c>
      <c r="I824" s="4"/>
      <c r="J824" s="4"/>
    </row>
    <row r="825" spans="1:10" ht="15.75" customHeight="1" x14ac:dyDescent="0.2">
      <c r="A825" s="5">
        <v>45705</v>
      </c>
      <c r="B825" s="4">
        <v>-62.22</v>
      </c>
      <c r="C825" s="4" t="s">
        <v>5058</v>
      </c>
      <c r="D825" s="4" t="s">
        <v>28</v>
      </c>
      <c r="E825" s="4" t="s">
        <v>2011</v>
      </c>
      <c r="F825" s="4">
        <v>-4767.3</v>
      </c>
      <c r="G825" s="4" t="s">
        <v>3748</v>
      </c>
      <c r="H825" s="4" t="s">
        <v>2012</v>
      </c>
      <c r="I825" s="4"/>
      <c r="J825" s="4"/>
    </row>
    <row r="826" spans="1:10" ht="15.75" customHeight="1" x14ac:dyDescent="0.2">
      <c r="A826" s="5">
        <v>45705</v>
      </c>
      <c r="B826" s="4">
        <v>-500</v>
      </c>
      <c r="C826" s="4" t="s">
        <v>5058</v>
      </c>
      <c r="D826" s="4" t="s">
        <v>28</v>
      </c>
      <c r="E826" s="4" t="s">
        <v>3509</v>
      </c>
      <c r="F826" s="4">
        <v>-4705.08</v>
      </c>
      <c r="G826" s="4" t="s">
        <v>5068</v>
      </c>
      <c r="H826" s="4" t="s">
        <v>3510</v>
      </c>
      <c r="I826" s="4"/>
      <c r="J826" s="4"/>
    </row>
    <row r="827" spans="1:10" ht="15.75" customHeight="1" x14ac:dyDescent="0.2">
      <c r="A827" s="5">
        <v>45705</v>
      </c>
      <c r="B827" s="4">
        <v>-198.99</v>
      </c>
      <c r="C827" s="4" t="s">
        <v>5058</v>
      </c>
      <c r="D827" s="4" t="s">
        <v>28</v>
      </c>
      <c r="E827" s="4" t="s">
        <v>56</v>
      </c>
      <c r="F827" s="4">
        <v>-4205.08</v>
      </c>
      <c r="G827" s="4" t="s">
        <v>4295</v>
      </c>
      <c r="H827" s="4" t="s">
        <v>57</v>
      </c>
      <c r="I827" s="4"/>
      <c r="J827" s="4"/>
    </row>
    <row r="828" spans="1:10" ht="15.75" customHeight="1" x14ac:dyDescent="0.2">
      <c r="A828" s="5">
        <v>45705</v>
      </c>
      <c r="B828" s="4">
        <v>-184.27</v>
      </c>
      <c r="C828" s="4" t="s">
        <v>5058</v>
      </c>
      <c r="D828" s="4" t="s">
        <v>28</v>
      </c>
      <c r="E828" s="4" t="s">
        <v>132</v>
      </c>
      <c r="F828" s="4">
        <v>-4006.09</v>
      </c>
      <c r="G828" s="4" t="s">
        <v>12</v>
      </c>
      <c r="H828" s="4" t="s">
        <v>133</v>
      </c>
      <c r="I828" s="4"/>
      <c r="J828" s="4"/>
    </row>
    <row r="829" spans="1:10" ht="15.75" customHeight="1" x14ac:dyDescent="0.2">
      <c r="A829" s="5">
        <v>45705</v>
      </c>
      <c r="B829" s="4">
        <v>-136.34</v>
      </c>
      <c r="C829" s="4" t="s">
        <v>5058</v>
      </c>
      <c r="D829" s="4" t="s">
        <v>28</v>
      </c>
      <c r="E829" s="4" t="s">
        <v>201</v>
      </c>
      <c r="F829" s="4">
        <v>-3821.82</v>
      </c>
      <c r="G829" s="4" t="s">
        <v>4319</v>
      </c>
      <c r="H829" s="4" t="s">
        <v>202</v>
      </c>
      <c r="I829" s="4"/>
      <c r="J829" s="4"/>
    </row>
    <row r="830" spans="1:10" ht="15.75" customHeight="1" x14ac:dyDescent="0.2">
      <c r="A830" s="5">
        <v>45705</v>
      </c>
      <c r="B830" s="4">
        <v>-127.5</v>
      </c>
      <c r="C830" s="4" t="s">
        <v>5058</v>
      </c>
      <c r="D830" s="4" t="s">
        <v>28</v>
      </c>
      <c r="E830" s="4" t="s">
        <v>3500</v>
      </c>
      <c r="F830" s="4">
        <v>-3685.48</v>
      </c>
      <c r="G830" s="4" t="s">
        <v>4319</v>
      </c>
      <c r="H830" s="4" t="s">
        <v>154</v>
      </c>
      <c r="I830" s="4"/>
      <c r="J830" s="4"/>
    </row>
    <row r="831" spans="1:10" ht="15.75" customHeight="1" x14ac:dyDescent="0.2">
      <c r="A831" s="5">
        <v>45705</v>
      </c>
      <c r="B831" s="4">
        <v>-117.74</v>
      </c>
      <c r="C831" s="4" t="s">
        <v>5058</v>
      </c>
      <c r="D831" s="4" t="s">
        <v>28</v>
      </c>
      <c r="E831" s="4" t="s">
        <v>3492</v>
      </c>
      <c r="F831" s="4">
        <v>-3557.98</v>
      </c>
      <c r="G831" s="4" t="s">
        <v>3748</v>
      </c>
      <c r="H831" s="4" t="s">
        <v>3493</v>
      </c>
      <c r="I831" s="4"/>
      <c r="J831" s="4"/>
    </row>
    <row r="832" spans="1:10" ht="15.75" customHeight="1" x14ac:dyDescent="0.2">
      <c r="A832" s="5">
        <v>45705</v>
      </c>
      <c r="B832" s="4">
        <v>-111.67</v>
      </c>
      <c r="C832" s="4" t="s">
        <v>5058</v>
      </c>
      <c r="D832" s="4" t="s">
        <v>28</v>
      </c>
      <c r="E832" s="4" t="s">
        <v>3515</v>
      </c>
      <c r="F832" s="4">
        <v>-3440.24</v>
      </c>
      <c r="G832" s="4" t="s">
        <v>3748</v>
      </c>
      <c r="H832" s="4" t="s">
        <v>3516</v>
      </c>
      <c r="I832" s="4"/>
      <c r="J832" s="4"/>
    </row>
    <row r="833" spans="1:10" ht="15.75" customHeight="1" x14ac:dyDescent="0.2">
      <c r="A833" s="5">
        <v>45705</v>
      </c>
      <c r="B833" s="4">
        <v>1000</v>
      </c>
      <c r="C833" s="4" t="s">
        <v>5058</v>
      </c>
      <c r="D833" s="4" t="s">
        <v>59</v>
      </c>
      <c r="E833" s="4" t="s">
        <v>60</v>
      </c>
      <c r="F833" s="4">
        <v>-3328.57</v>
      </c>
      <c r="G833" s="4" t="s">
        <v>39</v>
      </c>
      <c r="H833" s="4"/>
      <c r="I833" s="4"/>
      <c r="J833" s="4"/>
    </row>
    <row r="834" spans="1:10" ht="15.75" customHeight="1" x14ac:dyDescent="0.2">
      <c r="A834" s="5">
        <v>45702</v>
      </c>
      <c r="B834" s="4">
        <v>-9.75</v>
      </c>
      <c r="C834" s="4" t="s">
        <v>5058</v>
      </c>
      <c r="D834" s="4" t="s">
        <v>28</v>
      </c>
      <c r="E834" s="4" t="s">
        <v>3479</v>
      </c>
      <c r="F834" s="4">
        <v>-4328.57</v>
      </c>
      <c r="G834" s="4" t="s">
        <v>352</v>
      </c>
      <c r="H834" s="4" t="s">
        <v>2127</v>
      </c>
      <c r="I834" s="4"/>
      <c r="J834" s="4"/>
    </row>
    <row r="835" spans="1:10" ht="15.75" customHeight="1" x14ac:dyDescent="0.2">
      <c r="A835" s="5">
        <v>45702</v>
      </c>
      <c r="B835" s="4">
        <v>-3</v>
      </c>
      <c r="C835" s="4" t="s">
        <v>5058</v>
      </c>
      <c r="D835" s="4" t="s">
        <v>28</v>
      </c>
      <c r="E835" s="4" t="s">
        <v>1180</v>
      </c>
      <c r="F835" s="4">
        <v>-4318.82</v>
      </c>
      <c r="G835" s="4" t="s">
        <v>986</v>
      </c>
      <c r="H835" s="4" t="s">
        <v>1181</v>
      </c>
      <c r="I835" s="4"/>
      <c r="J835" s="4"/>
    </row>
    <row r="836" spans="1:10" ht="15.75" customHeight="1" x14ac:dyDescent="0.2">
      <c r="A836" s="5">
        <v>45702</v>
      </c>
      <c r="B836" s="4">
        <v>-49</v>
      </c>
      <c r="C836" s="4" t="s">
        <v>5058</v>
      </c>
      <c r="D836" s="4" t="s">
        <v>28</v>
      </c>
      <c r="E836" s="4" t="s">
        <v>3478</v>
      </c>
      <c r="F836" s="4">
        <v>-4315.82</v>
      </c>
      <c r="G836" s="4" t="s">
        <v>3748</v>
      </c>
      <c r="H836" s="4" t="s">
        <v>1473</v>
      </c>
      <c r="I836" s="4"/>
      <c r="J836" s="4"/>
    </row>
    <row r="837" spans="1:10" ht="15.75" customHeight="1" x14ac:dyDescent="0.2">
      <c r="A837" s="5">
        <v>45702</v>
      </c>
      <c r="B837" s="4">
        <v>-20.52</v>
      </c>
      <c r="C837" s="4" t="s">
        <v>5058</v>
      </c>
      <c r="D837" s="4" t="s">
        <v>28</v>
      </c>
      <c r="E837" s="4" t="s">
        <v>3476</v>
      </c>
      <c r="F837" s="4">
        <v>-4266.82</v>
      </c>
      <c r="G837" s="4" t="s">
        <v>3748</v>
      </c>
      <c r="H837" s="4" t="s">
        <v>3477</v>
      </c>
      <c r="I837" s="4"/>
      <c r="J837" s="4"/>
    </row>
    <row r="838" spans="1:10" ht="15.75" customHeight="1" x14ac:dyDescent="0.2">
      <c r="A838" s="5">
        <v>45702</v>
      </c>
      <c r="B838" s="4">
        <v>-20</v>
      </c>
      <c r="C838" s="4" t="s">
        <v>5058</v>
      </c>
      <c r="D838" s="4" t="s">
        <v>28</v>
      </c>
      <c r="E838" s="4" t="s">
        <v>3480</v>
      </c>
      <c r="F838" s="4">
        <v>-4246.3</v>
      </c>
      <c r="G838" s="4" t="s">
        <v>8</v>
      </c>
      <c r="H838" s="4" t="s">
        <v>3481</v>
      </c>
      <c r="I838" s="4"/>
      <c r="J838" s="4"/>
    </row>
    <row r="839" spans="1:10" ht="15.75" customHeight="1" x14ac:dyDescent="0.2">
      <c r="A839" s="5">
        <v>45702</v>
      </c>
      <c r="B839" s="4">
        <v>-18.88</v>
      </c>
      <c r="C839" s="4" t="s">
        <v>5058</v>
      </c>
      <c r="D839" s="4" t="s">
        <v>28</v>
      </c>
      <c r="E839" s="4" t="s">
        <v>111</v>
      </c>
      <c r="F839" s="4">
        <v>-4226.3</v>
      </c>
      <c r="G839" s="4" t="s">
        <v>8</v>
      </c>
      <c r="H839" s="4" t="s">
        <v>112</v>
      </c>
      <c r="I839" s="4"/>
      <c r="J839" s="4"/>
    </row>
    <row r="840" spans="1:10" ht="15.75" customHeight="1" x14ac:dyDescent="0.2">
      <c r="A840" s="5">
        <v>45702</v>
      </c>
      <c r="B840" s="4">
        <v>-16.3</v>
      </c>
      <c r="C840" s="4" t="s">
        <v>5058</v>
      </c>
      <c r="D840" s="4" t="s">
        <v>28</v>
      </c>
      <c r="E840" s="4" t="s">
        <v>856</v>
      </c>
      <c r="F840" s="4">
        <v>-4207.42</v>
      </c>
      <c r="G840" s="4" t="s">
        <v>3748</v>
      </c>
      <c r="H840" s="4" t="s">
        <v>148</v>
      </c>
      <c r="I840" s="4"/>
      <c r="J840" s="4"/>
    </row>
    <row r="841" spans="1:10" ht="15.75" customHeight="1" x14ac:dyDescent="0.2">
      <c r="A841" s="5">
        <v>45702</v>
      </c>
      <c r="B841" s="4">
        <v>-15.25</v>
      </c>
      <c r="C841" s="4" t="s">
        <v>5059</v>
      </c>
      <c r="D841" s="4" t="s">
        <v>28</v>
      </c>
      <c r="E841" s="4" t="s">
        <v>728</v>
      </c>
      <c r="F841" s="4">
        <v>-4191.12</v>
      </c>
      <c r="G841" s="4" t="s">
        <v>4319</v>
      </c>
      <c r="H841" s="4" t="s">
        <v>729</v>
      </c>
      <c r="I841" s="4"/>
      <c r="J841" s="4"/>
    </row>
    <row r="842" spans="1:10" ht="15.75" customHeight="1" x14ac:dyDescent="0.2">
      <c r="A842" s="5">
        <v>45702</v>
      </c>
      <c r="B842" s="4">
        <v>-14.5</v>
      </c>
      <c r="C842" s="4" t="s">
        <v>5058</v>
      </c>
      <c r="D842" s="4" t="s">
        <v>28</v>
      </c>
      <c r="E842" s="4" t="s">
        <v>864</v>
      </c>
      <c r="F842" s="4">
        <v>-4175.87</v>
      </c>
      <c r="G842" s="4" t="s">
        <v>3748</v>
      </c>
      <c r="H842" s="4" t="s">
        <v>865</v>
      </c>
      <c r="I842" s="4"/>
      <c r="J842" s="4"/>
    </row>
    <row r="843" spans="1:10" ht="15.75" customHeight="1" x14ac:dyDescent="0.2">
      <c r="A843" s="5">
        <v>45702</v>
      </c>
      <c r="B843" s="4">
        <v>-85.24</v>
      </c>
      <c r="C843" s="4" t="s">
        <v>5058</v>
      </c>
      <c r="D843" s="4" t="s">
        <v>28</v>
      </c>
      <c r="E843" s="4" t="s">
        <v>2727</v>
      </c>
      <c r="F843" s="4">
        <v>-4161.37</v>
      </c>
      <c r="G843" s="4" t="s">
        <v>4256</v>
      </c>
      <c r="H843" s="4" t="s">
        <v>2728</v>
      </c>
      <c r="I843" s="4"/>
      <c r="J843" s="4"/>
    </row>
    <row r="844" spans="1:10" ht="15.75" customHeight="1" x14ac:dyDescent="0.2">
      <c r="A844" s="5">
        <v>45702</v>
      </c>
      <c r="B844" s="4">
        <v>-53.15</v>
      </c>
      <c r="C844" s="4" t="s">
        <v>5058</v>
      </c>
      <c r="D844" s="4" t="s">
        <v>28</v>
      </c>
      <c r="E844" s="4" t="s">
        <v>683</v>
      </c>
      <c r="F844" s="4">
        <v>-4076.13</v>
      </c>
      <c r="G844" s="4" t="s">
        <v>8</v>
      </c>
      <c r="H844" s="4" t="s">
        <v>684</v>
      </c>
      <c r="I844" s="4"/>
      <c r="J844" s="4"/>
    </row>
    <row r="845" spans="1:10" ht="15.75" customHeight="1" x14ac:dyDescent="0.2">
      <c r="A845" s="5">
        <v>45701</v>
      </c>
      <c r="B845" s="4">
        <v>-9</v>
      </c>
      <c r="C845" s="4" t="s">
        <v>5058</v>
      </c>
      <c r="D845" s="4" t="s">
        <v>28</v>
      </c>
      <c r="E845" s="4" t="s">
        <v>2375</v>
      </c>
      <c r="F845" s="4">
        <v>-4022.98</v>
      </c>
      <c r="G845" s="4" t="s">
        <v>3748</v>
      </c>
      <c r="H845" s="4" t="s">
        <v>2376</v>
      </c>
      <c r="I845" s="4"/>
      <c r="J845" s="4"/>
    </row>
    <row r="846" spans="1:10" ht="15.75" customHeight="1" x14ac:dyDescent="0.2">
      <c r="A846" s="5">
        <v>45701</v>
      </c>
      <c r="B846" s="4">
        <v>-9</v>
      </c>
      <c r="C846" s="4" t="s">
        <v>5058</v>
      </c>
      <c r="D846" s="4" t="s">
        <v>28</v>
      </c>
      <c r="E846" s="4" t="s">
        <v>1857</v>
      </c>
      <c r="F846" s="4">
        <v>-4013.98</v>
      </c>
      <c r="G846" s="4" t="s">
        <v>3748</v>
      </c>
      <c r="H846" s="4" t="s">
        <v>1858</v>
      </c>
      <c r="I846" s="4"/>
      <c r="J846" s="4"/>
    </row>
    <row r="847" spans="1:10" ht="15.75" customHeight="1" x14ac:dyDescent="0.2">
      <c r="A847" s="5">
        <v>45701</v>
      </c>
      <c r="B847" s="4">
        <v>-8</v>
      </c>
      <c r="C847" s="4" t="s">
        <v>5058</v>
      </c>
      <c r="D847" s="4" t="s">
        <v>28</v>
      </c>
      <c r="E847" s="4" t="s">
        <v>883</v>
      </c>
      <c r="F847" s="4">
        <v>-4004.98</v>
      </c>
      <c r="G847" s="4" t="s">
        <v>4319</v>
      </c>
      <c r="H847" s="4" t="s">
        <v>884</v>
      </c>
      <c r="I847" s="4"/>
      <c r="J847" s="4"/>
    </row>
    <row r="848" spans="1:10" ht="15.75" customHeight="1" x14ac:dyDescent="0.2">
      <c r="A848" s="5">
        <v>45701</v>
      </c>
      <c r="B848" s="4">
        <v>-41.1</v>
      </c>
      <c r="C848" s="4" t="s">
        <v>5058</v>
      </c>
      <c r="D848" s="4" t="s">
        <v>28</v>
      </c>
      <c r="E848" s="4" t="s">
        <v>1998</v>
      </c>
      <c r="F848" s="4">
        <v>-3996.98</v>
      </c>
      <c r="G848" s="4" t="s">
        <v>3748</v>
      </c>
      <c r="H848" s="4" t="s">
        <v>1999</v>
      </c>
      <c r="I848" s="4"/>
      <c r="J848" s="4"/>
    </row>
    <row r="849" spans="1:10" ht="15.75" customHeight="1" x14ac:dyDescent="0.2">
      <c r="A849" s="5">
        <v>45701</v>
      </c>
      <c r="B849" s="4">
        <v>-27.44</v>
      </c>
      <c r="C849" s="4" t="s">
        <v>5058</v>
      </c>
      <c r="D849" s="4" t="s">
        <v>28</v>
      </c>
      <c r="E849" s="4" t="s">
        <v>79</v>
      </c>
      <c r="F849" s="4">
        <v>-3955.88</v>
      </c>
      <c r="G849" s="4" t="s">
        <v>8</v>
      </c>
      <c r="H849" s="4" t="s">
        <v>80</v>
      </c>
      <c r="I849" s="4"/>
      <c r="J849" s="4"/>
    </row>
    <row r="850" spans="1:10" ht="15.75" customHeight="1" x14ac:dyDescent="0.2">
      <c r="A850" s="5">
        <v>45701</v>
      </c>
      <c r="B850" s="4">
        <v>-19.149999999999999</v>
      </c>
      <c r="C850" s="4" t="s">
        <v>5058</v>
      </c>
      <c r="D850" s="4" t="s">
        <v>28</v>
      </c>
      <c r="E850" s="4" t="s">
        <v>190</v>
      </c>
      <c r="F850" s="4">
        <v>-3928.44</v>
      </c>
      <c r="G850" s="4" t="s">
        <v>8</v>
      </c>
      <c r="H850" s="4" t="s">
        <v>191</v>
      </c>
      <c r="I850" s="4"/>
      <c r="J850" s="4"/>
    </row>
    <row r="851" spans="1:10" ht="15.75" customHeight="1" x14ac:dyDescent="0.2">
      <c r="A851" s="5">
        <v>45700</v>
      </c>
      <c r="B851" s="4">
        <v>-4.5</v>
      </c>
      <c r="C851" s="4" t="s">
        <v>5058</v>
      </c>
      <c r="D851" s="4" t="s">
        <v>28</v>
      </c>
      <c r="E851" s="4" t="s">
        <v>46</v>
      </c>
      <c r="F851" s="4">
        <v>-3909.29</v>
      </c>
      <c r="G851" s="4" t="s">
        <v>4319</v>
      </c>
      <c r="H851" s="4" t="s">
        <v>47</v>
      </c>
      <c r="I851" s="4"/>
      <c r="J851" s="4"/>
    </row>
    <row r="852" spans="1:10" ht="15.75" customHeight="1" x14ac:dyDescent="0.2">
      <c r="A852" s="5">
        <v>45700</v>
      </c>
      <c r="B852" s="4">
        <v>-3.3</v>
      </c>
      <c r="C852" s="4" t="s">
        <v>5058</v>
      </c>
      <c r="D852" s="4" t="s">
        <v>28</v>
      </c>
      <c r="E852" s="4" t="s">
        <v>3471</v>
      </c>
      <c r="F852" s="4">
        <v>-3904.79</v>
      </c>
      <c r="G852" s="4" t="s">
        <v>8</v>
      </c>
      <c r="H852" s="4" t="s">
        <v>3472</v>
      </c>
      <c r="I852" s="4"/>
      <c r="J852" s="4"/>
    </row>
    <row r="853" spans="1:10" ht="15.75" customHeight="1" x14ac:dyDescent="0.2">
      <c r="A853" s="5">
        <v>45700</v>
      </c>
      <c r="B853" s="4">
        <v>-30.97</v>
      </c>
      <c r="C853" s="4" t="s">
        <v>5058</v>
      </c>
      <c r="D853" s="4" t="s">
        <v>28</v>
      </c>
      <c r="E853" s="4" t="s">
        <v>46</v>
      </c>
      <c r="F853" s="4">
        <v>-3901.49</v>
      </c>
      <c r="G853" s="4" t="s">
        <v>4319</v>
      </c>
      <c r="H853" s="4" t="s">
        <v>47</v>
      </c>
      <c r="I853" s="4"/>
      <c r="J853" s="4"/>
    </row>
    <row r="854" spans="1:10" ht="15.75" customHeight="1" x14ac:dyDescent="0.2">
      <c r="A854" s="5">
        <v>45700</v>
      </c>
      <c r="B854" s="4">
        <v>-29.94</v>
      </c>
      <c r="C854" s="4" t="s">
        <v>5058</v>
      </c>
      <c r="D854" s="4" t="s">
        <v>28</v>
      </c>
      <c r="E854" s="4" t="s">
        <v>1652</v>
      </c>
      <c r="F854" s="4">
        <v>-3870.52</v>
      </c>
      <c r="G854" s="4" t="s">
        <v>12</v>
      </c>
      <c r="H854" s="4" t="s">
        <v>1653</v>
      </c>
      <c r="I854" s="4"/>
      <c r="J854" s="4"/>
    </row>
    <row r="855" spans="1:10" ht="15.75" customHeight="1" x14ac:dyDescent="0.2">
      <c r="A855" s="5">
        <v>45700</v>
      </c>
      <c r="B855" s="4">
        <v>-28.37</v>
      </c>
      <c r="C855" s="4" t="s">
        <v>5058</v>
      </c>
      <c r="D855" s="4" t="s">
        <v>28</v>
      </c>
      <c r="E855" s="4" t="s">
        <v>46</v>
      </c>
      <c r="F855" s="4">
        <v>-3840.58</v>
      </c>
      <c r="G855" s="4" t="s">
        <v>4319</v>
      </c>
      <c r="H855" s="4" t="s">
        <v>47</v>
      </c>
      <c r="I855" s="4"/>
      <c r="J855" s="4"/>
    </row>
    <row r="856" spans="1:10" ht="15.75" customHeight="1" x14ac:dyDescent="0.2">
      <c r="A856" s="5">
        <v>45700</v>
      </c>
      <c r="B856" s="4">
        <v>-24.48</v>
      </c>
      <c r="C856" s="4" t="s">
        <v>5059</v>
      </c>
      <c r="D856" s="4" t="s">
        <v>28</v>
      </c>
      <c r="E856" s="4" t="s">
        <v>728</v>
      </c>
      <c r="F856" s="4">
        <v>-3812.21</v>
      </c>
      <c r="G856" s="4" t="s">
        <v>4319</v>
      </c>
      <c r="H856" s="4" t="s">
        <v>729</v>
      </c>
      <c r="I856" s="4"/>
      <c r="J856" s="4"/>
    </row>
    <row r="857" spans="1:10" ht="15.75" customHeight="1" x14ac:dyDescent="0.2">
      <c r="A857" s="5">
        <v>45700</v>
      </c>
      <c r="B857" s="4">
        <v>-21.6</v>
      </c>
      <c r="C857" s="4" t="s">
        <v>5058</v>
      </c>
      <c r="D857" s="4" t="s">
        <v>28</v>
      </c>
      <c r="E857" s="4" t="s">
        <v>46</v>
      </c>
      <c r="F857" s="4">
        <v>-3787.73</v>
      </c>
      <c r="G857" s="4" t="s">
        <v>4319</v>
      </c>
      <c r="H857" s="4" t="s">
        <v>47</v>
      </c>
      <c r="I857" s="4"/>
      <c r="J857" s="4"/>
    </row>
    <row r="858" spans="1:10" ht="15.75" customHeight="1" x14ac:dyDescent="0.2">
      <c r="A858" s="5">
        <v>45700</v>
      </c>
      <c r="B858" s="4">
        <v>-19.440000000000001</v>
      </c>
      <c r="C858" s="4" t="s">
        <v>5058</v>
      </c>
      <c r="D858" s="4" t="s">
        <v>28</v>
      </c>
      <c r="E858" s="4" t="s">
        <v>46</v>
      </c>
      <c r="F858" s="4">
        <v>-3766.13</v>
      </c>
      <c r="G858" s="4" t="s">
        <v>4319</v>
      </c>
      <c r="H858" s="4" t="s">
        <v>47</v>
      </c>
      <c r="I858" s="4"/>
      <c r="J858" s="4"/>
    </row>
    <row r="859" spans="1:10" ht="15.75" customHeight="1" x14ac:dyDescent="0.2">
      <c r="A859" s="5">
        <v>45700</v>
      </c>
      <c r="B859" s="4">
        <v>-19.25</v>
      </c>
      <c r="C859" s="4" t="s">
        <v>5058</v>
      </c>
      <c r="D859" s="4" t="s">
        <v>28</v>
      </c>
      <c r="E859" s="4" t="s">
        <v>201</v>
      </c>
      <c r="F859" s="4">
        <v>-3746.69</v>
      </c>
      <c r="G859" s="4" t="s">
        <v>4319</v>
      </c>
      <c r="H859" s="4" t="s">
        <v>202</v>
      </c>
      <c r="I859" s="4"/>
      <c r="J859" s="4"/>
    </row>
    <row r="860" spans="1:10" ht="15.75" customHeight="1" x14ac:dyDescent="0.2">
      <c r="A860" s="5">
        <v>45700</v>
      </c>
      <c r="B860" s="4">
        <v>-13</v>
      </c>
      <c r="C860" s="4" t="s">
        <v>5058</v>
      </c>
      <c r="D860" s="4" t="s">
        <v>28</v>
      </c>
      <c r="E860" s="4" t="s">
        <v>3469</v>
      </c>
      <c r="F860" s="4">
        <v>-3727.44</v>
      </c>
      <c r="G860" s="4" t="s">
        <v>5060</v>
      </c>
      <c r="H860" s="4" t="s">
        <v>3470</v>
      </c>
      <c r="I860" s="4"/>
      <c r="J860" s="4"/>
    </row>
    <row r="861" spans="1:10" ht="15.75" customHeight="1" x14ac:dyDescent="0.2">
      <c r="A861" s="5">
        <v>45700</v>
      </c>
      <c r="B861" s="4">
        <v>-10</v>
      </c>
      <c r="C861" s="4" t="s">
        <v>5058</v>
      </c>
      <c r="D861" s="4" t="s">
        <v>28</v>
      </c>
      <c r="E861" s="4" t="s">
        <v>381</v>
      </c>
      <c r="F861" s="4">
        <v>-3714.44</v>
      </c>
      <c r="G861" s="4" t="s">
        <v>3748</v>
      </c>
      <c r="H861" s="4" t="s">
        <v>382</v>
      </c>
      <c r="I861" s="4"/>
      <c r="J861" s="4"/>
    </row>
    <row r="862" spans="1:10" ht="15.75" customHeight="1" x14ac:dyDescent="0.2">
      <c r="A862" s="5">
        <v>45700</v>
      </c>
      <c r="B862" s="4">
        <v>-88.13</v>
      </c>
      <c r="C862" s="4" t="s">
        <v>5058</v>
      </c>
      <c r="D862" s="4" t="s">
        <v>28</v>
      </c>
      <c r="E862" s="4" t="s">
        <v>285</v>
      </c>
      <c r="F862" s="4">
        <v>-3704.44</v>
      </c>
      <c r="G862" s="4" t="s">
        <v>4635</v>
      </c>
      <c r="H862" s="4" t="s">
        <v>286</v>
      </c>
      <c r="I862" s="4"/>
      <c r="J862" s="4"/>
    </row>
    <row r="863" spans="1:10" ht="15.75" customHeight="1" x14ac:dyDescent="0.2">
      <c r="A863" s="5">
        <v>45700</v>
      </c>
      <c r="B863" s="4">
        <v>2500</v>
      </c>
      <c r="C863" s="4" t="s">
        <v>5058</v>
      </c>
      <c r="D863" s="4" t="s">
        <v>59</v>
      </c>
      <c r="E863" s="4" t="s">
        <v>60</v>
      </c>
      <c r="F863" s="4">
        <v>-3616.31</v>
      </c>
      <c r="G863" s="4" t="s">
        <v>39</v>
      </c>
      <c r="H863" s="4"/>
      <c r="I863" s="4"/>
      <c r="J863" s="4"/>
    </row>
    <row r="864" spans="1:10" ht="15.75" customHeight="1" x14ac:dyDescent="0.2">
      <c r="A864" s="5">
        <v>45700</v>
      </c>
      <c r="B864" s="4">
        <v>20</v>
      </c>
      <c r="C864" s="4" t="s">
        <v>5058</v>
      </c>
      <c r="D864" s="4" t="s">
        <v>59</v>
      </c>
      <c r="E864" s="4" t="s">
        <v>60</v>
      </c>
      <c r="F864" s="4">
        <v>-6116.31</v>
      </c>
      <c r="G864" s="4" t="s">
        <v>39</v>
      </c>
      <c r="H864" s="4"/>
      <c r="I864" s="4"/>
      <c r="J864" s="4"/>
    </row>
    <row r="865" spans="1:10" ht="15.75" customHeight="1" x14ac:dyDescent="0.2">
      <c r="A865" s="5">
        <v>45699</v>
      </c>
      <c r="B865" s="4">
        <v>-7.5</v>
      </c>
      <c r="C865" s="4" t="s">
        <v>5058</v>
      </c>
      <c r="D865" s="4" t="s">
        <v>28</v>
      </c>
      <c r="E865" s="4" t="s">
        <v>1717</v>
      </c>
      <c r="F865" s="4">
        <v>-6136.31</v>
      </c>
      <c r="G865" s="4" t="s">
        <v>8</v>
      </c>
      <c r="H865" s="4" t="s">
        <v>1718</v>
      </c>
      <c r="I865" s="4"/>
      <c r="J865" s="4"/>
    </row>
    <row r="866" spans="1:10" ht="15.75" customHeight="1" x14ac:dyDescent="0.2">
      <c r="A866" s="5">
        <v>45699</v>
      </c>
      <c r="B866" s="4">
        <v>-47</v>
      </c>
      <c r="C866" s="4" t="s">
        <v>5058</v>
      </c>
      <c r="D866" s="4" t="s">
        <v>28</v>
      </c>
      <c r="E866" s="4" t="s">
        <v>3208</v>
      </c>
      <c r="F866" s="4">
        <v>-6128.81</v>
      </c>
      <c r="G866" s="4" t="s">
        <v>12</v>
      </c>
      <c r="H866" s="4" t="s">
        <v>31</v>
      </c>
      <c r="I866" s="4"/>
      <c r="J866" s="4"/>
    </row>
    <row r="867" spans="1:10" ht="15.75" customHeight="1" x14ac:dyDescent="0.2">
      <c r="A867" s="5">
        <v>45699</v>
      </c>
      <c r="B867" s="4">
        <v>-23.29</v>
      </c>
      <c r="C867" s="4" t="s">
        <v>5058</v>
      </c>
      <c r="D867" s="4" t="s">
        <v>28</v>
      </c>
      <c r="E867" s="4" t="s">
        <v>1949</v>
      </c>
      <c r="F867" s="4">
        <v>-6081.81</v>
      </c>
      <c r="G867" s="4" t="s">
        <v>4247</v>
      </c>
      <c r="H867" s="4" t="s">
        <v>249</v>
      </c>
      <c r="I867" s="4"/>
      <c r="J867" s="4"/>
    </row>
    <row r="868" spans="1:10" ht="15.75" customHeight="1" x14ac:dyDescent="0.2">
      <c r="A868" s="5">
        <v>45699</v>
      </c>
      <c r="B868" s="4">
        <v>-14.41</v>
      </c>
      <c r="C868" s="4" t="s">
        <v>5058</v>
      </c>
      <c r="D868" s="4" t="s">
        <v>28</v>
      </c>
      <c r="E868" s="4" t="s">
        <v>105</v>
      </c>
      <c r="F868" s="4">
        <v>-6058.52</v>
      </c>
      <c r="G868" s="4" t="s">
        <v>8</v>
      </c>
      <c r="H868" s="4" t="s">
        <v>106</v>
      </c>
      <c r="I868" s="4"/>
      <c r="J868" s="4"/>
    </row>
    <row r="869" spans="1:10" ht="15.75" customHeight="1" x14ac:dyDescent="0.2">
      <c r="A869" s="5">
        <v>45699</v>
      </c>
      <c r="B869" s="4">
        <v>-68.25</v>
      </c>
      <c r="C869" s="4" t="s">
        <v>5059</v>
      </c>
      <c r="D869" s="4" t="s">
        <v>28</v>
      </c>
      <c r="E869" s="4" t="s">
        <v>728</v>
      </c>
      <c r="F869" s="4">
        <v>-6044.11</v>
      </c>
      <c r="G869" s="4" t="s">
        <v>4319</v>
      </c>
      <c r="H869" s="4" t="s">
        <v>729</v>
      </c>
      <c r="I869" s="4"/>
      <c r="J869" s="4"/>
    </row>
    <row r="870" spans="1:10" ht="15.75" customHeight="1" x14ac:dyDescent="0.2">
      <c r="A870" s="5">
        <v>45699</v>
      </c>
      <c r="B870" s="4">
        <v>150</v>
      </c>
      <c r="C870" s="4" t="s">
        <v>5058</v>
      </c>
      <c r="D870" s="4" t="s">
        <v>59</v>
      </c>
      <c r="E870" s="4" t="s">
        <v>60</v>
      </c>
      <c r="F870" s="4">
        <v>-5975.86</v>
      </c>
      <c r="G870" s="4" t="s">
        <v>39</v>
      </c>
      <c r="H870" s="4"/>
      <c r="I870" s="4"/>
      <c r="J870" s="4"/>
    </row>
    <row r="871" spans="1:10" ht="15.75" customHeight="1" x14ac:dyDescent="0.2">
      <c r="A871" s="5">
        <v>45698</v>
      </c>
      <c r="B871" s="4">
        <v>-198.99</v>
      </c>
      <c r="C871" s="4" t="s">
        <v>5058</v>
      </c>
      <c r="D871" s="4" t="s">
        <v>28</v>
      </c>
      <c r="E871" s="4" t="s">
        <v>56</v>
      </c>
      <c r="F871" s="4">
        <v>-6125.86</v>
      </c>
      <c r="G871" s="4" t="s">
        <v>4295</v>
      </c>
      <c r="H871" s="4" t="s">
        <v>57</v>
      </c>
      <c r="I871" s="4"/>
      <c r="J871" s="4"/>
    </row>
    <row r="872" spans="1:10" ht="15.75" customHeight="1" x14ac:dyDescent="0.2">
      <c r="A872" s="5">
        <v>45698</v>
      </c>
      <c r="B872" s="4">
        <v>-100.41</v>
      </c>
      <c r="C872" s="4" t="s">
        <v>5058</v>
      </c>
      <c r="D872" s="4" t="s">
        <v>28</v>
      </c>
      <c r="E872" s="4" t="s">
        <v>79</v>
      </c>
      <c r="F872" s="4">
        <v>-5926.87</v>
      </c>
      <c r="G872" s="4" t="s">
        <v>8</v>
      </c>
      <c r="H872" s="4" t="s">
        <v>80</v>
      </c>
      <c r="I872" s="4"/>
      <c r="J872" s="4"/>
    </row>
    <row r="873" spans="1:10" ht="15.75" customHeight="1" x14ac:dyDescent="0.2">
      <c r="A873" s="5">
        <v>45698</v>
      </c>
      <c r="B873" s="4">
        <v>-76.61</v>
      </c>
      <c r="C873" s="4" t="s">
        <v>5058</v>
      </c>
      <c r="D873" s="4" t="s">
        <v>28</v>
      </c>
      <c r="E873" s="4" t="s">
        <v>899</v>
      </c>
      <c r="F873" s="4">
        <v>-5826.46</v>
      </c>
      <c r="G873" s="4" t="s">
        <v>3748</v>
      </c>
      <c r="H873" s="4" t="s">
        <v>900</v>
      </c>
      <c r="I873" s="4"/>
      <c r="J873" s="4"/>
    </row>
    <row r="874" spans="1:10" ht="15.75" customHeight="1" x14ac:dyDescent="0.2">
      <c r="A874" s="5">
        <v>45698</v>
      </c>
      <c r="B874" s="4">
        <v>-69.8</v>
      </c>
      <c r="C874" s="4" t="s">
        <v>5058</v>
      </c>
      <c r="D874" s="4" t="s">
        <v>28</v>
      </c>
      <c r="E874" s="4" t="s">
        <v>2119</v>
      </c>
      <c r="F874" s="4">
        <v>-5749.85</v>
      </c>
      <c r="G874" s="4" t="s">
        <v>5061</v>
      </c>
      <c r="H874" s="4" t="s">
        <v>2120</v>
      </c>
      <c r="I874" s="4"/>
      <c r="J874" s="4"/>
    </row>
    <row r="875" spans="1:10" ht="15.75" customHeight="1" x14ac:dyDescent="0.2">
      <c r="A875" s="5">
        <v>45698</v>
      </c>
      <c r="B875" s="4">
        <v>-64.069999999999993</v>
      </c>
      <c r="C875" s="4" t="s">
        <v>5058</v>
      </c>
      <c r="D875" s="4" t="s">
        <v>28</v>
      </c>
      <c r="E875" s="4" t="s">
        <v>111</v>
      </c>
      <c r="F875" s="4">
        <v>-5680.05</v>
      </c>
      <c r="G875" s="4" t="s">
        <v>8</v>
      </c>
      <c r="H875" s="4" t="s">
        <v>112</v>
      </c>
      <c r="I875" s="4"/>
      <c r="J875" s="4"/>
    </row>
    <row r="876" spans="1:10" ht="15.75" customHeight="1" x14ac:dyDescent="0.2">
      <c r="A876" s="5">
        <v>45698</v>
      </c>
      <c r="B876" s="4">
        <v>-48.49</v>
      </c>
      <c r="C876" s="4" t="s">
        <v>5058</v>
      </c>
      <c r="D876" s="4" t="s">
        <v>28</v>
      </c>
      <c r="E876" s="4" t="s">
        <v>190</v>
      </c>
      <c r="F876" s="4">
        <v>-5615.98</v>
      </c>
      <c r="G876" s="4" t="s">
        <v>8</v>
      </c>
      <c r="H876" s="4" t="s">
        <v>191</v>
      </c>
      <c r="I876" s="4"/>
      <c r="J876" s="4"/>
    </row>
    <row r="877" spans="1:10" ht="15.75" customHeight="1" x14ac:dyDescent="0.2">
      <c r="A877" s="5">
        <v>45698</v>
      </c>
      <c r="B877" s="4">
        <v>-41.31</v>
      </c>
      <c r="C877" s="4" t="s">
        <v>5058</v>
      </c>
      <c r="D877" s="4" t="s">
        <v>28</v>
      </c>
      <c r="E877" s="4" t="s">
        <v>2907</v>
      </c>
      <c r="F877" s="4">
        <v>-5567.49</v>
      </c>
      <c r="G877" s="4" t="s">
        <v>3748</v>
      </c>
      <c r="H877" s="4" t="s">
        <v>2908</v>
      </c>
      <c r="I877" s="4"/>
      <c r="J877" s="4"/>
    </row>
    <row r="878" spans="1:10" ht="15.75" customHeight="1" x14ac:dyDescent="0.2">
      <c r="A878" s="5">
        <v>45698</v>
      </c>
      <c r="B878" s="4">
        <v>-37.71</v>
      </c>
      <c r="C878" s="4" t="s">
        <v>5058</v>
      </c>
      <c r="D878" s="4" t="s">
        <v>28</v>
      </c>
      <c r="E878" s="4" t="s">
        <v>79</v>
      </c>
      <c r="F878" s="4">
        <v>-5526.18</v>
      </c>
      <c r="G878" s="4" t="s">
        <v>8</v>
      </c>
      <c r="H878" s="4" t="s">
        <v>80</v>
      </c>
      <c r="I878" s="4"/>
      <c r="J878" s="4"/>
    </row>
    <row r="879" spans="1:10" ht="15.75" customHeight="1" x14ac:dyDescent="0.2">
      <c r="A879" s="5">
        <v>45698</v>
      </c>
      <c r="B879" s="4">
        <v>-35</v>
      </c>
      <c r="C879" s="4" t="s">
        <v>5058</v>
      </c>
      <c r="D879" s="4" t="s">
        <v>28</v>
      </c>
      <c r="E879" s="4" t="s">
        <v>2143</v>
      </c>
      <c r="F879" s="4">
        <v>-5488.47</v>
      </c>
      <c r="G879" s="4" t="s">
        <v>2144</v>
      </c>
      <c r="H879" s="4" t="s">
        <v>2145</v>
      </c>
      <c r="I879" s="4"/>
      <c r="J879" s="4"/>
    </row>
    <row r="880" spans="1:10" ht="15.75" customHeight="1" x14ac:dyDescent="0.2">
      <c r="A880" s="5">
        <v>45698</v>
      </c>
      <c r="B880" s="4">
        <v>-33.57</v>
      </c>
      <c r="C880" s="4" t="s">
        <v>5058</v>
      </c>
      <c r="D880" s="4" t="s">
        <v>28</v>
      </c>
      <c r="E880" s="4" t="s">
        <v>899</v>
      </c>
      <c r="F880" s="4">
        <v>-5453.47</v>
      </c>
      <c r="G880" s="4" t="s">
        <v>3748</v>
      </c>
      <c r="H880" s="4" t="s">
        <v>900</v>
      </c>
      <c r="I880" s="4"/>
      <c r="J880" s="4"/>
    </row>
    <row r="881" spans="1:10" ht="15.75" customHeight="1" x14ac:dyDescent="0.2">
      <c r="A881" s="5">
        <v>45698</v>
      </c>
      <c r="B881" s="4">
        <v>-27.25</v>
      </c>
      <c r="C881" s="4" t="s">
        <v>5059</v>
      </c>
      <c r="D881" s="4" t="s">
        <v>28</v>
      </c>
      <c r="E881" s="4" t="s">
        <v>728</v>
      </c>
      <c r="F881" s="4">
        <v>-5419.9</v>
      </c>
      <c r="G881" s="4" t="s">
        <v>4319</v>
      </c>
      <c r="H881" s="4" t="s">
        <v>729</v>
      </c>
      <c r="I881" s="4"/>
      <c r="J881" s="4"/>
    </row>
    <row r="882" spans="1:10" ht="15.75" customHeight="1" x14ac:dyDescent="0.2">
      <c r="A882" s="5">
        <v>45698</v>
      </c>
      <c r="B882" s="4">
        <v>-25</v>
      </c>
      <c r="C882" s="4" t="s">
        <v>5059</v>
      </c>
      <c r="D882" s="4" t="s">
        <v>28</v>
      </c>
      <c r="E882" s="4" t="s">
        <v>728</v>
      </c>
      <c r="F882" s="4">
        <v>-5392.65</v>
      </c>
      <c r="G882" s="4" t="s">
        <v>4319</v>
      </c>
      <c r="H882" s="4" t="s">
        <v>729</v>
      </c>
      <c r="I882" s="4"/>
      <c r="J882" s="4"/>
    </row>
    <row r="883" spans="1:10" ht="15.75" customHeight="1" x14ac:dyDescent="0.2">
      <c r="A883" s="5">
        <v>45698</v>
      </c>
      <c r="B883" s="4">
        <v>-24</v>
      </c>
      <c r="C883" s="4" t="s">
        <v>5058</v>
      </c>
      <c r="D883" s="4" t="s">
        <v>28</v>
      </c>
      <c r="E883" s="4" t="s">
        <v>235</v>
      </c>
      <c r="F883" s="4">
        <v>-5367.65</v>
      </c>
      <c r="G883" s="4" t="s">
        <v>3746</v>
      </c>
      <c r="H883" s="4"/>
      <c r="I883" s="4"/>
      <c r="J883" s="4"/>
    </row>
    <row r="884" spans="1:10" ht="15.75" customHeight="1" x14ac:dyDescent="0.2">
      <c r="A884" s="5">
        <v>45698</v>
      </c>
      <c r="B884" s="4">
        <v>-22.25</v>
      </c>
      <c r="C884" s="4" t="s">
        <v>5059</v>
      </c>
      <c r="D884" s="4" t="s">
        <v>28</v>
      </c>
      <c r="E884" s="4" t="s">
        <v>728</v>
      </c>
      <c r="F884" s="4">
        <v>-5343.65</v>
      </c>
      <c r="G884" s="4" t="s">
        <v>4319</v>
      </c>
      <c r="H884" s="4" t="s">
        <v>729</v>
      </c>
      <c r="I884" s="4"/>
      <c r="J884" s="4"/>
    </row>
    <row r="885" spans="1:10" ht="15.75" customHeight="1" x14ac:dyDescent="0.2">
      <c r="A885" s="5">
        <v>45698</v>
      </c>
      <c r="B885" s="4">
        <v>-17.989999999999998</v>
      </c>
      <c r="C885" s="4" t="s">
        <v>5058</v>
      </c>
      <c r="D885" s="4" t="s">
        <v>28</v>
      </c>
      <c r="E885" s="4" t="s">
        <v>1947</v>
      </c>
      <c r="F885" s="4">
        <v>-5321.4</v>
      </c>
      <c r="G885" s="4" t="s">
        <v>4247</v>
      </c>
      <c r="H885" s="4" t="s">
        <v>1948</v>
      </c>
      <c r="I885" s="4"/>
      <c r="J885" s="4"/>
    </row>
    <row r="886" spans="1:10" ht="15.75" customHeight="1" x14ac:dyDescent="0.2">
      <c r="A886" s="5">
        <v>45698</v>
      </c>
      <c r="B886" s="4">
        <v>-12.2</v>
      </c>
      <c r="C886" s="4" t="s">
        <v>5058</v>
      </c>
      <c r="D886" s="4" t="s">
        <v>28</v>
      </c>
      <c r="E886" s="4" t="s">
        <v>3233</v>
      </c>
      <c r="F886" s="4">
        <v>-5303.41</v>
      </c>
      <c r="G886" s="4" t="s">
        <v>5068</v>
      </c>
      <c r="H886" s="4" t="s">
        <v>3234</v>
      </c>
      <c r="I886" s="4"/>
      <c r="J886" s="4"/>
    </row>
    <row r="887" spans="1:10" ht="15.75" customHeight="1" x14ac:dyDescent="0.2">
      <c r="A887" s="5">
        <v>45698</v>
      </c>
      <c r="B887" s="4">
        <v>-12.2</v>
      </c>
      <c r="C887" s="4" t="s">
        <v>5058</v>
      </c>
      <c r="D887" s="4" t="s">
        <v>28</v>
      </c>
      <c r="E887" s="4" t="s">
        <v>3233</v>
      </c>
      <c r="F887" s="4">
        <v>-5291.21</v>
      </c>
      <c r="G887" s="4" t="s">
        <v>5068</v>
      </c>
      <c r="H887" s="4" t="s">
        <v>3234</v>
      </c>
      <c r="I887" s="4"/>
      <c r="J887" s="4"/>
    </row>
    <row r="888" spans="1:10" ht="15.75" customHeight="1" x14ac:dyDescent="0.2">
      <c r="A888" s="5">
        <v>45698</v>
      </c>
      <c r="B888" s="4">
        <v>-10</v>
      </c>
      <c r="C888" s="4" t="s">
        <v>5058</v>
      </c>
      <c r="D888" s="4" t="s">
        <v>28</v>
      </c>
      <c r="E888" s="4" t="s">
        <v>2727</v>
      </c>
      <c r="F888" s="4">
        <v>-5279.01</v>
      </c>
      <c r="G888" s="4" t="s">
        <v>4256</v>
      </c>
      <c r="H888" s="4" t="s">
        <v>2728</v>
      </c>
      <c r="I888" s="4"/>
      <c r="J888" s="4"/>
    </row>
    <row r="889" spans="1:10" ht="15.75" customHeight="1" x14ac:dyDescent="0.2">
      <c r="A889" s="5">
        <v>45698</v>
      </c>
      <c r="B889" s="4">
        <v>-8.8000000000000007</v>
      </c>
      <c r="C889" s="4" t="s">
        <v>5058</v>
      </c>
      <c r="D889" s="4" t="s">
        <v>28</v>
      </c>
      <c r="E889" s="4" t="s">
        <v>3326</v>
      </c>
      <c r="F889" s="4">
        <v>-5269.01</v>
      </c>
      <c r="G889" s="4" t="s">
        <v>5060</v>
      </c>
      <c r="H889" s="4" t="s">
        <v>3327</v>
      </c>
      <c r="I889" s="4"/>
      <c r="J889" s="4"/>
    </row>
    <row r="890" spans="1:10" ht="15.75" customHeight="1" x14ac:dyDescent="0.2">
      <c r="A890" s="5">
        <v>45698</v>
      </c>
      <c r="B890" s="4">
        <v>-8.06</v>
      </c>
      <c r="C890" s="4" t="s">
        <v>5058</v>
      </c>
      <c r="D890" s="4" t="s">
        <v>28</v>
      </c>
      <c r="E890" s="4" t="s">
        <v>899</v>
      </c>
      <c r="F890" s="4">
        <v>-5260.21</v>
      </c>
      <c r="G890" s="4" t="s">
        <v>3748</v>
      </c>
      <c r="H890" s="4" t="s">
        <v>900</v>
      </c>
      <c r="I890" s="4"/>
      <c r="J890" s="4"/>
    </row>
    <row r="891" spans="1:10" ht="15.75" customHeight="1" x14ac:dyDescent="0.2">
      <c r="A891" s="5">
        <v>45698</v>
      </c>
      <c r="B891" s="4">
        <v>-7.62</v>
      </c>
      <c r="C891" s="4" t="s">
        <v>5058</v>
      </c>
      <c r="D891" s="4" t="s">
        <v>28</v>
      </c>
      <c r="E891" s="4" t="s">
        <v>3233</v>
      </c>
      <c r="F891" s="4">
        <v>-5252.15</v>
      </c>
      <c r="G891" s="4" t="s">
        <v>5068</v>
      </c>
      <c r="H891" s="4" t="s">
        <v>3234</v>
      </c>
      <c r="I891" s="4"/>
      <c r="J891" s="4"/>
    </row>
    <row r="892" spans="1:10" ht="15.75" customHeight="1" x14ac:dyDescent="0.2">
      <c r="A892" s="5">
        <v>45698</v>
      </c>
      <c r="B892" s="4">
        <v>-7.1</v>
      </c>
      <c r="C892" s="4" t="s">
        <v>5058</v>
      </c>
      <c r="D892" s="4" t="s">
        <v>28</v>
      </c>
      <c r="E892" s="4" t="s">
        <v>2450</v>
      </c>
      <c r="F892" s="4">
        <v>-5244.53</v>
      </c>
      <c r="G892" s="4" t="s">
        <v>5034</v>
      </c>
      <c r="H892" s="4" t="s">
        <v>2451</v>
      </c>
      <c r="I892" s="4"/>
      <c r="J892" s="4"/>
    </row>
    <row r="893" spans="1:10" ht="15.75" customHeight="1" x14ac:dyDescent="0.2">
      <c r="A893" s="5">
        <v>45698</v>
      </c>
      <c r="B893" s="4">
        <v>-6.05</v>
      </c>
      <c r="C893" s="4" t="s">
        <v>5058</v>
      </c>
      <c r="D893" s="4" t="s">
        <v>28</v>
      </c>
      <c r="E893" s="4" t="s">
        <v>899</v>
      </c>
      <c r="F893" s="4">
        <v>-5237.43</v>
      </c>
      <c r="G893" s="4" t="s">
        <v>3748</v>
      </c>
      <c r="H893" s="4" t="s">
        <v>900</v>
      </c>
      <c r="I893" s="4"/>
      <c r="J893" s="4"/>
    </row>
    <row r="894" spans="1:10" ht="15.75" customHeight="1" x14ac:dyDescent="0.2">
      <c r="A894" s="5">
        <v>45698</v>
      </c>
      <c r="B894" s="4">
        <v>-4.93</v>
      </c>
      <c r="C894" s="4" t="s">
        <v>5058</v>
      </c>
      <c r="D894" s="4" t="s">
        <v>28</v>
      </c>
      <c r="E894" s="4" t="s">
        <v>3233</v>
      </c>
      <c r="F894" s="4">
        <v>-5231.38</v>
      </c>
      <c r="G894" s="4" t="s">
        <v>5068</v>
      </c>
      <c r="H894" s="4" t="s">
        <v>3234</v>
      </c>
      <c r="I894" s="4"/>
      <c r="J894" s="4"/>
    </row>
    <row r="895" spans="1:10" ht="15.75" customHeight="1" x14ac:dyDescent="0.2">
      <c r="A895" s="5">
        <v>45698</v>
      </c>
      <c r="B895" s="4">
        <v>-0.84</v>
      </c>
      <c r="C895" s="4" t="s">
        <v>5058</v>
      </c>
      <c r="D895" s="4" t="s">
        <v>67</v>
      </c>
      <c r="E895" s="4" t="s">
        <v>68</v>
      </c>
      <c r="F895" s="4">
        <v>-5226.45</v>
      </c>
      <c r="G895" s="4" t="s">
        <v>4</v>
      </c>
      <c r="H895" s="4"/>
      <c r="I895" s="4"/>
      <c r="J895" s="4"/>
    </row>
    <row r="896" spans="1:10" ht="15.75" customHeight="1" x14ac:dyDescent="0.2">
      <c r="A896" s="5">
        <v>45698</v>
      </c>
      <c r="B896" s="4">
        <v>150</v>
      </c>
      <c r="C896" s="4" t="s">
        <v>5058</v>
      </c>
      <c r="D896" s="4" t="s">
        <v>59</v>
      </c>
      <c r="E896" s="4" t="s">
        <v>60</v>
      </c>
      <c r="F896" s="4">
        <v>-5225.6099999999997</v>
      </c>
      <c r="G896" s="4" t="s">
        <v>39</v>
      </c>
      <c r="H896" s="4"/>
      <c r="I896" s="4"/>
      <c r="J896" s="4"/>
    </row>
    <row r="897" spans="1:10" ht="15.75" customHeight="1" x14ac:dyDescent="0.2">
      <c r="A897" s="5">
        <v>45698</v>
      </c>
      <c r="B897" s="4">
        <v>150</v>
      </c>
      <c r="C897" s="4" t="s">
        <v>5058</v>
      </c>
      <c r="D897" s="4" t="s">
        <v>59</v>
      </c>
      <c r="E897" s="4" t="s">
        <v>60</v>
      </c>
      <c r="F897" s="4">
        <v>-5375.61</v>
      </c>
      <c r="G897" s="4" t="s">
        <v>39</v>
      </c>
      <c r="H897" s="4"/>
      <c r="I897" s="4"/>
      <c r="J897" s="4"/>
    </row>
    <row r="898" spans="1:10" ht="15.75" customHeight="1" x14ac:dyDescent="0.2">
      <c r="A898" s="5">
        <v>45698</v>
      </c>
      <c r="B898" s="4">
        <v>150</v>
      </c>
      <c r="C898" s="4" t="s">
        <v>5058</v>
      </c>
      <c r="D898" s="4" t="s">
        <v>59</v>
      </c>
      <c r="E898" s="4" t="s">
        <v>60</v>
      </c>
      <c r="F898" s="4">
        <v>-5525.61</v>
      </c>
      <c r="G898" s="4" t="s">
        <v>39</v>
      </c>
      <c r="H898" s="4"/>
      <c r="I898" s="4"/>
      <c r="J898" s="4"/>
    </row>
    <row r="899" spans="1:10" ht="15.75" customHeight="1" x14ac:dyDescent="0.2">
      <c r="A899" s="5">
        <v>45698</v>
      </c>
      <c r="B899" s="4">
        <v>200</v>
      </c>
      <c r="C899" s="4" t="s">
        <v>5058</v>
      </c>
      <c r="D899" s="4" t="s">
        <v>59</v>
      </c>
      <c r="E899" s="4" t="s">
        <v>60</v>
      </c>
      <c r="F899" s="4">
        <v>-5675.61</v>
      </c>
      <c r="G899" s="4" t="s">
        <v>39</v>
      </c>
      <c r="H899" s="4"/>
      <c r="I899" s="4"/>
      <c r="J899" s="4"/>
    </row>
    <row r="900" spans="1:10" ht="15.75" customHeight="1" x14ac:dyDescent="0.2">
      <c r="A900" s="5">
        <v>45695</v>
      </c>
      <c r="B900" s="4">
        <v>-161.36000000000001</v>
      </c>
      <c r="C900" s="4" t="s">
        <v>5058</v>
      </c>
      <c r="D900" s="4" t="s">
        <v>28</v>
      </c>
      <c r="E900" s="4" t="s">
        <v>79</v>
      </c>
      <c r="F900" s="4">
        <v>-5875.61</v>
      </c>
      <c r="G900" s="4" t="s">
        <v>8</v>
      </c>
      <c r="H900" s="4" t="s">
        <v>80</v>
      </c>
      <c r="I900" s="4"/>
      <c r="J900" s="4"/>
    </row>
    <row r="901" spans="1:10" ht="15.75" customHeight="1" x14ac:dyDescent="0.2">
      <c r="A901" s="5">
        <v>45695</v>
      </c>
      <c r="B901" s="4">
        <v>-36.5</v>
      </c>
      <c r="C901" s="4" t="s">
        <v>5059</v>
      </c>
      <c r="D901" s="4" t="s">
        <v>28</v>
      </c>
      <c r="E901" s="4" t="s">
        <v>728</v>
      </c>
      <c r="F901" s="4">
        <v>-5714.25</v>
      </c>
      <c r="G901" s="4" t="s">
        <v>4319</v>
      </c>
      <c r="H901" s="4" t="s">
        <v>729</v>
      </c>
      <c r="I901" s="4"/>
      <c r="J901" s="4"/>
    </row>
    <row r="902" spans="1:10" ht="15.75" customHeight="1" x14ac:dyDescent="0.2">
      <c r="A902" s="5">
        <v>45695</v>
      </c>
      <c r="B902" s="4">
        <v>-21.38</v>
      </c>
      <c r="C902" s="4" t="s">
        <v>5059</v>
      </c>
      <c r="D902" s="4" t="s">
        <v>28</v>
      </c>
      <c r="E902" s="4" t="s">
        <v>728</v>
      </c>
      <c r="F902" s="4">
        <v>-5677.75</v>
      </c>
      <c r="G902" s="4" t="s">
        <v>4319</v>
      </c>
      <c r="H902" s="4" t="s">
        <v>729</v>
      </c>
      <c r="I902" s="4"/>
      <c r="J902" s="4"/>
    </row>
    <row r="903" spans="1:10" ht="15.75" customHeight="1" x14ac:dyDescent="0.2">
      <c r="A903" s="5">
        <v>45695</v>
      </c>
      <c r="B903" s="4">
        <v>-15.6</v>
      </c>
      <c r="C903" s="4" t="s">
        <v>5058</v>
      </c>
      <c r="D903" s="4" t="s">
        <v>28</v>
      </c>
      <c r="E903" s="4" t="s">
        <v>75</v>
      </c>
      <c r="F903" s="4">
        <v>-5656.37</v>
      </c>
      <c r="G903" s="4" t="s">
        <v>3748</v>
      </c>
      <c r="H903" s="4" t="s">
        <v>76</v>
      </c>
      <c r="I903" s="4"/>
      <c r="J903" s="4"/>
    </row>
    <row r="904" spans="1:10" ht="15.75" customHeight="1" x14ac:dyDescent="0.2">
      <c r="A904" s="5">
        <v>45695</v>
      </c>
      <c r="B904" s="4">
        <v>-14.21</v>
      </c>
      <c r="C904" s="4" t="s">
        <v>5058</v>
      </c>
      <c r="D904" s="4" t="s">
        <v>28</v>
      </c>
      <c r="E904" s="4" t="s">
        <v>2450</v>
      </c>
      <c r="F904" s="4">
        <v>-5640.77</v>
      </c>
      <c r="G904" s="4" t="s">
        <v>5034</v>
      </c>
      <c r="H904" s="4" t="s">
        <v>2451</v>
      </c>
      <c r="I904" s="4"/>
      <c r="J904" s="4"/>
    </row>
    <row r="905" spans="1:10" ht="15.75" customHeight="1" x14ac:dyDescent="0.2">
      <c r="A905" s="5">
        <v>45695</v>
      </c>
      <c r="B905" s="4">
        <v>-4.5</v>
      </c>
      <c r="C905" s="4" t="s">
        <v>5058</v>
      </c>
      <c r="D905" s="4" t="s">
        <v>28</v>
      </c>
      <c r="E905" s="4" t="s">
        <v>2727</v>
      </c>
      <c r="F905" s="4">
        <v>-5626.56</v>
      </c>
      <c r="G905" s="4" t="s">
        <v>4256</v>
      </c>
      <c r="H905" s="4" t="s">
        <v>2728</v>
      </c>
      <c r="I905" s="4"/>
      <c r="J905" s="4"/>
    </row>
    <row r="906" spans="1:10" ht="15.75" customHeight="1" x14ac:dyDescent="0.2">
      <c r="A906" s="5">
        <v>45695</v>
      </c>
      <c r="B906" s="4">
        <v>94</v>
      </c>
      <c r="C906" s="4" t="s">
        <v>5058</v>
      </c>
      <c r="D906" s="4" t="s">
        <v>59</v>
      </c>
      <c r="E906" s="4" t="s">
        <v>60</v>
      </c>
      <c r="F906" s="4">
        <v>-5622.06</v>
      </c>
      <c r="G906" s="4" t="s">
        <v>39</v>
      </c>
      <c r="H906" s="4"/>
      <c r="I906" s="4"/>
      <c r="J906" s="4"/>
    </row>
    <row r="907" spans="1:10" ht="15.75" customHeight="1" x14ac:dyDescent="0.2">
      <c r="A907" s="5">
        <v>45695</v>
      </c>
      <c r="B907" s="4">
        <v>300</v>
      </c>
      <c r="C907" s="4" t="s">
        <v>5058</v>
      </c>
      <c r="D907" s="4" t="s">
        <v>59</v>
      </c>
      <c r="E907" s="4" t="s">
        <v>60</v>
      </c>
      <c r="F907" s="4">
        <v>-5716.06</v>
      </c>
      <c r="G907" s="4" t="s">
        <v>39</v>
      </c>
      <c r="H907" s="4"/>
      <c r="I907" s="4"/>
      <c r="J907" s="4"/>
    </row>
    <row r="908" spans="1:10" ht="15.75" customHeight="1" x14ac:dyDescent="0.2">
      <c r="A908" s="5">
        <v>45694</v>
      </c>
      <c r="B908" s="4">
        <v>-38.630000000000003</v>
      </c>
      <c r="C908" s="4" t="s">
        <v>5058</v>
      </c>
      <c r="D908" s="4" t="s">
        <v>28</v>
      </c>
      <c r="E908" s="4" t="s">
        <v>105</v>
      </c>
      <c r="F908" s="4">
        <v>-6016.06</v>
      </c>
      <c r="G908" s="4" t="s">
        <v>8</v>
      </c>
      <c r="H908" s="4" t="s">
        <v>106</v>
      </c>
      <c r="I908" s="4"/>
      <c r="J908" s="4"/>
    </row>
    <row r="909" spans="1:10" ht="15.75" customHeight="1" x14ac:dyDescent="0.2">
      <c r="A909" s="5">
        <v>45694</v>
      </c>
      <c r="B909" s="4">
        <v>-29.74</v>
      </c>
      <c r="C909" s="4" t="s">
        <v>5058</v>
      </c>
      <c r="D909" s="4" t="s">
        <v>28</v>
      </c>
      <c r="E909" s="4" t="s">
        <v>883</v>
      </c>
      <c r="F909" s="4">
        <v>-5977.43</v>
      </c>
      <c r="G909" s="4" t="s">
        <v>4319</v>
      </c>
      <c r="H909" s="4" t="s">
        <v>884</v>
      </c>
      <c r="I909" s="4"/>
      <c r="J909" s="4"/>
    </row>
    <row r="910" spans="1:10" ht="15.75" customHeight="1" x14ac:dyDescent="0.2">
      <c r="A910" s="5">
        <v>45694</v>
      </c>
      <c r="B910" s="4">
        <v>-22.25</v>
      </c>
      <c r="C910" s="4" t="s">
        <v>5059</v>
      </c>
      <c r="D910" s="4" t="s">
        <v>28</v>
      </c>
      <c r="E910" s="4" t="s">
        <v>728</v>
      </c>
      <c r="F910" s="4">
        <v>-5947.69</v>
      </c>
      <c r="G910" s="4" t="s">
        <v>4319</v>
      </c>
      <c r="H910" s="4" t="s">
        <v>729</v>
      </c>
      <c r="I910" s="4"/>
      <c r="J910" s="4"/>
    </row>
    <row r="911" spans="1:10" ht="15.75" customHeight="1" x14ac:dyDescent="0.2">
      <c r="A911" s="5">
        <v>45694</v>
      </c>
      <c r="B911" s="4">
        <v>-16.5</v>
      </c>
      <c r="C911" s="4" t="s">
        <v>5058</v>
      </c>
      <c r="D911" s="4" t="s">
        <v>28</v>
      </c>
      <c r="E911" s="4" t="s">
        <v>2727</v>
      </c>
      <c r="F911" s="4">
        <v>-5925.44</v>
      </c>
      <c r="G911" s="4" t="s">
        <v>4256</v>
      </c>
      <c r="H911" s="4" t="s">
        <v>2728</v>
      </c>
      <c r="I911" s="4"/>
      <c r="J911" s="4"/>
    </row>
    <row r="912" spans="1:10" ht="15.75" customHeight="1" x14ac:dyDescent="0.2">
      <c r="A912" s="5">
        <v>45694</v>
      </c>
      <c r="B912" s="4">
        <v>-3.32</v>
      </c>
      <c r="C912" s="4" t="s">
        <v>5058</v>
      </c>
      <c r="D912" s="4" t="s">
        <v>28</v>
      </c>
      <c r="E912" s="4" t="s">
        <v>107</v>
      </c>
      <c r="F912" s="4">
        <v>-5908.94</v>
      </c>
      <c r="G912" s="4" t="s">
        <v>4264</v>
      </c>
      <c r="H912" s="4" t="s">
        <v>108</v>
      </c>
      <c r="I912" s="4"/>
      <c r="J912" s="4"/>
    </row>
    <row r="913" spans="1:10" ht="15.75" customHeight="1" x14ac:dyDescent="0.2">
      <c r="A913" s="5">
        <v>45694</v>
      </c>
      <c r="B913" s="4">
        <v>400</v>
      </c>
      <c r="C913" s="4" t="s">
        <v>5058</v>
      </c>
      <c r="D913" s="4" t="s">
        <v>59</v>
      </c>
      <c r="E913" s="4" t="s">
        <v>60</v>
      </c>
      <c r="F913" s="4">
        <v>-5905.62</v>
      </c>
      <c r="G913" s="4" t="s">
        <v>39</v>
      </c>
      <c r="H913" s="4"/>
      <c r="I913" s="4"/>
      <c r="J913" s="4"/>
    </row>
    <row r="914" spans="1:10" ht="15.75" customHeight="1" x14ac:dyDescent="0.2">
      <c r="A914" s="5">
        <v>45693</v>
      </c>
      <c r="B914" s="4">
        <v>-49.19</v>
      </c>
      <c r="C914" s="4" t="s">
        <v>5058</v>
      </c>
      <c r="D914" s="4" t="s">
        <v>28</v>
      </c>
      <c r="E914" s="4" t="s">
        <v>111</v>
      </c>
      <c r="F914" s="4">
        <v>-6305.62</v>
      </c>
      <c r="G914" s="4" t="s">
        <v>8</v>
      </c>
      <c r="H914" s="4" t="s">
        <v>112</v>
      </c>
      <c r="I914" s="4"/>
      <c r="J914" s="4"/>
    </row>
    <row r="915" spans="1:10" ht="15.75" customHeight="1" x14ac:dyDescent="0.2">
      <c r="A915" s="5">
        <v>45693</v>
      </c>
      <c r="B915" s="4">
        <v>-22.85</v>
      </c>
      <c r="C915" s="4" t="s">
        <v>5058</v>
      </c>
      <c r="D915" s="4" t="s">
        <v>28</v>
      </c>
      <c r="E915" s="4" t="s">
        <v>105</v>
      </c>
      <c r="F915" s="4">
        <v>-6256.43</v>
      </c>
      <c r="G915" s="4" t="s">
        <v>8</v>
      </c>
      <c r="H915" s="4" t="s">
        <v>106</v>
      </c>
      <c r="I915" s="4"/>
      <c r="J915" s="4"/>
    </row>
    <row r="916" spans="1:10" ht="15.75" customHeight="1" x14ac:dyDescent="0.2">
      <c r="A916" s="5">
        <v>45693</v>
      </c>
      <c r="B916" s="4">
        <v>-17.75</v>
      </c>
      <c r="C916" s="4" t="s">
        <v>5059</v>
      </c>
      <c r="D916" s="4" t="s">
        <v>28</v>
      </c>
      <c r="E916" s="4" t="s">
        <v>728</v>
      </c>
      <c r="F916" s="4">
        <v>-6233.58</v>
      </c>
      <c r="G916" s="4" t="s">
        <v>4319</v>
      </c>
      <c r="H916" s="4" t="s">
        <v>729</v>
      </c>
      <c r="I916" s="4"/>
      <c r="J916" s="4"/>
    </row>
    <row r="917" spans="1:10" ht="15.75" customHeight="1" x14ac:dyDescent="0.2">
      <c r="A917" s="5">
        <v>45693</v>
      </c>
      <c r="B917" s="4">
        <v>-10.83</v>
      </c>
      <c r="C917" s="4" t="s">
        <v>5058</v>
      </c>
      <c r="D917" s="4" t="s">
        <v>28</v>
      </c>
      <c r="E917" s="4" t="s">
        <v>3453</v>
      </c>
      <c r="F917" s="4">
        <v>-6215.83</v>
      </c>
      <c r="G917" s="4" t="s">
        <v>4319</v>
      </c>
      <c r="H917" s="4" t="s">
        <v>3454</v>
      </c>
      <c r="I917" s="4"/>
      <c r="J917" s="4"/>
    </row>
    <row r="918" spans="1:10" ht="15.75" customHeight="1" x14ac:dyDescent="0.2">
      <c r="A918" s="5">
        <v>45693</v>
      </c>
      <c r="B918" s="4">
        <v>-0.38</v>
      </c>
      <c r="C918" s="4" t="s">
        <v>5058</v>
      </c>
      <c r="D918" s="4" t="s">
        <v>67</v>
      </c>
      <c r="E918" s="4" t="s">
        <v>68</v>
      </c>
      <c r="F918" s="4">
        <v>-6205</v>
      </c>
      <c r="G918" s="4" t="s">
        <v>4</v>
      </c>
      <c r="H918" s="4"/>
      <c r="I918" s="4"/>
      <c r="J918" s="4"/>
    </row>
    <row r="919" spans="1:10" ht="15.75" customHeight="1" x14ac:dyDescent="0.2">
      <c r="A919" s="5">
        <v>45693</v>
      </c>
      <c r="B919" s="4">
        <v>160</v>
      </c>
      <c r="C919" s="4" t="s">
        <v>5058</v>
      </c>
      <c r="D919" s="4" t="s">
        <v>59</v>
      </c>
      <c r="E919" s="4" t="s">
        <v>60</v>
      </c>
      <c r="F919" s="4">
        <v>-6204.62</v>
      </c>
      <c r="G919" s="4" t="s">
        <v>39</v>
      </c>
      <c r="H919" s="4"/>
      <c r="I919" s="4"/>
      <c r="J919" s="4"/>
    </row>
    <row r="920" spans="1:10" ht="15.75" customHeight="1" x14ac:dyDescent="0.2">
      <c r="A920" s="5">
        <v>45692</v>
      </c>
      <c r="B920" s="4">
        <v>-177.16</v>
      </c>
      <c r="C920" s="4" t="s">
        <v>5058</v>
      </c>
      <c r="D920" s="4" t="s">
        <v>28</v>
      </c>
      <c r="E920" s="4" t="s">
        <v>728</v>
      </c>
      <c r="F920" s="4">
        <v>-6364.62</v>
      </c>
      <c r="G920" s="4" t="s">
        <v>4319</v>
      </c>
      <c r="H920" s="4" t="s">
        <v>729</v>
      </c>
      <c r="I920" s="4"/>
      <c r="J920" s="4"/>
    </row>
    <row r="921" spans="1:10" ht="15.75" customHeight="1" x14ac:dyDescent="0.2">
      <c r="A921" s="5">
        <v>45692</v>
      </c>
      <c r="B921" s="4">
        <v>-109.19</v>
      </c>
      <c r="C921" s="4" t="s">
        <v>5058</v>
      </c>
      <c r="D921" s="4" t="s">
        <v>28</v>
      </c>
      <c r="E921" s="4" t="s">
        <v>123</v>
      </c>
      <c r="F921" s="4">
        <v>-6187.46</v>
      </c>
      <c r="G921" s="4" t="s">
        <v>3748</v>
      </c>
      <c r="H921" s="4" t="s">
        <v>124</v>
      </c>
      <c r="I921" s="4"/>
      <c r="J921" s="4"/>
    </row>
    <row r="922" spans="1:10" ht="15.75" customHeight="1" x14ac:dyDescent="0.2">
      <c r="A922" s="5">
        <v>45692</v>
      </c>
      <c r="B922" s="4">
        <v>-96.44</v>
      </c>
      <c r="C922" s="4" t="s">
        <v>5058</v>
      </c>
      <c r="D922" s="4" t="s">
        <v>28</v>
      </c>
      <c r="E922" s="4" t="s">
        <v>175</v>
      </c>
      <c r="F922" s="4">
        <v>-6078.27</v>
      </c>
      <c r="G922" s="4" t="s">
        <v>5062</v>
      </c>
      <c r="H922" s="4" t="s">
        <v>2442</v>
      </c>
      <c r="I922" s="4"/>
      <c r="J922" s="4"/>
    </row>
    <row r="923" spans="1:10" ht="15.75" customHeight="1" x14ac:dyDescent="0.2">
      <c r="A923" s="5">
        <v>45692</v>
      </c>
      <c r="B923" s="4">
        <v>-57.49</v>
      </c>
      <c r="C923" s="4" t="s">
        <v>5058</v>
      </c>
      <c r="D923" s="4" t="s">
        <v>28</v>
      </c>
      <c r="E923" s="4" t="s">
        <v>79</v>
      </c>
      <c r="F923" s="4">
        <v>-5981.83</v>
      </c>
      <c r="G923" s="4" t="s">
        <v>8</v>
      </c>
      <c r="H923" s="4" t="s">
        <v>80</v>
      </c>
      <c r="I923" s="4"/>
      <c r="J923" s="4"/>
    </row>
    <row r="924" spans="1:10" ht="15.75" customHeight="1" x14ac:dyDescent="0.2">
      <c r="A924" s="5">
        <v>45692</v>
      </c>
      <c r="B924" s="4">
        <v>-33.14</v>
      </c>
      <c r="C924" s="4" t="s">
        <v>5058</v>
      </c>
      <c r="D924" s="4" t="s">
        <v>28</v>
      </c>
      <c r="E924" s="4" t="s">
        <v>3208</v>
      </c>
      <c r="F924" s="4">
        <v>-5924.34</v>
      </c>
      <c r="G924" s="4" t="s">
        <v>12</v>
      </c>
      <c r="H924" s="4" t="s">
        <v>31</v>
      </c>
      <c r="I924" s="4"/>
      <c r="J924" s="4"/>
    </row>
    <row r="925" spans="1:10" ht="15.75" customHeight="1" x14ac:dyDescent="0.2">
      <c r="A925" s="5">
        <v>45692</v>
      </c>
      <c r="B925" s="4">
        <v>-31.94</v>
      </c>
      <c r="C925" s="4" t="s">
        <v>5058</v>
      </c>
      <c r="D925" s="4" t="s">
        <v>28</v>
      </c>
      <c r="E925" s="4" t="s">
        <v>1352</v>
      </c>
      <c r="F925" s="4">
        <v>-5891.2</v>
      </c>
      <c r="G925" s="4" t="s">
        <v>8</v>
      </c>
      <c r="H925" s="4" t="s">
        <v>1353</v>
      </c>
      <c r="I925" s="4"/>
      <c r="J925" s="4"/>
    </row>
    <row r="926" spans="1:10" ht="15.75" customHeight="1" x14ac:dyDescent="0.2">
      <c r="A926" s="5">
        <v>45692</v>
      </c>
      <c r="B926" s="4">
        <v>-25.37</v>
      </c>
      <c r="C926" s="4" t="s">
        <v>5058</v>
      </c>
      <c r="D926" s="4" t="s">
        <v>28</v>
      </c>
      <c r="E926" s="4" t="s">
        <v>743</v>
      </c>
      <c r="F926" s="4">
        <v>-5859.26</v>
      </c>
      <c r="G926" s="4" t="s">
        <v>4247</v>
      </c>
      <c r="H926" s="4" t="s">
        <v>744</v>
      </c>
      <c r="I926" s="4"/>
      <c r="J926" s="4"/>
    </row>
    <row r="927" spans="1:10" ht="15.75" customHeight="1" x14ac:dyDescent="0.2">
      <c r="A927" s="5">
        <v>45692</v>
      </c>
      <c r="B927" s="4">
        <v>-17.989999999999998</v>
      </c>
      <c r="C927" s="4" t="s">
        <v>5058</v>
      </c>
      <c r="D927" s="4" t="s">
        <v>28</v>
      </c>
      <c r="E927" s="4" t="s">
        <v>3450</v>
      </c>
      <c r="F927" s="4">
        <v>-5833.89</v>
      </c>
      <c r="G927" s="4" t="s">
        <v>4247</v>
      </c>
      <c r="H927" s="4" t="s">
        <v>3451</v>
      </c>
      <c r="I927" s="4"/>
      <c r="J927" s="4"/>
    </row>
    <row r="928" spans="1:10" ht="15.75" customHeight="1" x14ac:dyDescent="0.2">
      <c r="A928" s="5">
        <v>45692</v>
      </c>
      <c r="B928" s="4">
        <v>-16.38</v>
      </c>
      <c r="C928" s="4" t="s">
        <v>5058</v>
      </c>
      <c r="D928" s="4" t="s">
        <v>28</v>
      </c>
      <c r="E928" s="4" t="s">
        <v>48</v>
      </c>
      <c r="F928" s="4">
        <v>-5815.9</v>
      </c>
      <c r="G928" s="4" t="s">
        <v>4319</v>
      </c>
      <c r="H928" s="4" t="s">
        <v>47</v>
      </c>
      <c r="I928" s="4"/>
      <c r="J928" s="4"/>
    </row>
    <row r="929" spans="1:10" ht="15.75" customHeight="1" x14ac:dyDescent="0.2">
      <c r="A929" s="5">
        <v>45691</v>
      </c>
      <c r="B929" s="4">
        <v>-198.99</v>
      </c>
      <c r="C929" s="4" t="s">
        <v>5058</v>
      </c>
      <c r="D929" s="4" t="s">
        <v>28</v>
      </c>
      <c r="E929" s="4" t="s">
        <v>56</v>
      </c>
      <c r="F929" s="4">
        <v>-5799.52</v>
      </c>
      <c r="G929" s="4" t="s">
        <v>4295</v>
      </c>
      <c r="H929" s="4" t="s">
        <v>57</v>
      </c>
      <c r="I929" s="4"/>
      <c r="J929" s="4"/>
    </row>
    <row r="930" spans="1:10" ht="15.75" customHeight="1" x14ac:dyDescent="0.2">
      <c r="A930" s="5">
        <v>45691</v>
      </c>
      <c r="B930" s="4">
        <v>-142.37</v>
      </c>
      <c r="C930" s="4" t="s">
        <v>5058</v>
      </c>
      <c r="D930" s="4" t="s">
        <v>28</v>
      </c>
      <c r="E930" s="4" t="s">
        <v>79</v>
      </c>
      <c r="F930" s="4">
        <v>-5600.53</v>
      </c>
      <c r="G930" s="4" t="s">
        <v>8</v>
      </c>
      <c r="H930" s="4" t="s">
        <v>80</v>
      </c>
      <c r="I930" s="4"/>
      <c r="J930" s="4"/>
    </row>
    <row r="931" spans="1:10" ht="15.75" customHeight="1" x14ac:dyDescent="0.2">
      <c r="A931" s="5">
        <v>45691</v>
      </c>
      <c r="B931" s="4">
        <v>-139.19999999999999</v>
      </c>
      <c r="C931" s="4" t="s">
        <v>5058</v>
      </c>
      <c r="D931" s="4" t="s">
        <v>28</v>
      </c>
      <c r="E931" s="4" t="s">
        <v>3435</v>
      </c>
      <c r="F931" s="4">
        <v>-5458.16</v>
      </c>
      <c r="G931" s="4" t="s">
        <v>5034</v>
      </c>
      <c r="H931" s="4" t="s">
        <v>3436</v>
      </c>
      <c r="I931" s="4"/>
      <c r="J931" s="4"/>
    </row>
    <row r="932" spans="1:10" ht="15.75" customHeight="1" x14ac:dyDescent="0.2">
      <c r="A932" s="5">
        <v>45691</v>
      </c>
      <c r="B932" s="4">
        <v>-136.34</v>
      </c>
      <c r="C932" s="4" t="s">
        <v>5058</v>
      </c>
      <c r="D932" s="4" t="s">
        <v>28</v>
      </c>
      <c r="E932" s="4" t="s">
        <v>201</v>
      </c>
      <c r="F932" s="4">
        <v>-5318.96</v>
      </c>
      <c r="G932" s="4" t="s">
        <v>4319</v>
      </c>
      <c r="H932" s="4" t="s">
        <v>202</v>
      </c>
      <c r="I932" s="4"/>
      <c r="J932" s="4"/>
    </row>
    <row r="933" spans="1:10" ht="15.75" customHeight="1" x14ac:dyDescent="0.2">
      <c r="A933" s="5">
        <v>45691</v>
      </c>
      <c r="B933" s="4">
        <v>-88.5</v>
      </c>
      <c r="C933" s="4" t="s">
        <v>5058</v>
      </c>
      <c r="D933" s="4" t="s">
        <v>28</v>
      </c>
      <c r="E933" s="4" t="s">
        <v>3437</v>
      </c>
      <c r="F933" s="4">
        <v>-5182.62</v>
      </c>
      <c r="G933" s="4" t="s">
        <v>15</v>
      </c>
      <c r="H933" s="4" t="s">
        <v>3438</v>
      </c>
      <c r="I933" s="4"/>
      <c r="J933" s="4"/>
    </row>
    <row r="934" spans="1:10" ht="15.75" customHeight="1" x14ac:dyDescent="0.2">
      <c r="A934" s="5">
        <v>45691</v>
      </c>
      <c r="B934" s="4">
        <v>-49.98</v>
      </c>
      <c r="C934" s="4" t="s">
        <v>5058</v>
      </c>
      <c r="D934" s="4" t="s">
        <v>28</v>
      </c>
      <c r="E934" s="4" t="s">
        <v>201</v>
      </c>
      <c r="F934" s="4">
        <v>-5094.12</v>
      </c>
      <c r="G934" s="4" t="s">
        <v>4319</v>
      </c>
      <c r="H934" s="4" t="s">
        <v>202</v>
      </c>
      <c r="I934" s="4"/>
      <c r="J934" s="4"/>
    </row>
    <row r="935" spans="1:10" ht="15.75" customHeight="1" x14ac:dyDescent="0.2">
      <c r="A935" s="5">
        <v>45691</v>
      </c>
      <c r="B935" s="4">
        <v>-46.05</v>
      </c>
      <c r="C935" s="4" t="s">
        <v>5058</v>
      </c>
      <c r="D935" s="4" t="s">
        <v>28</v>
      </c>
      <c r="E935" s="4" t="s">
        <v>3440</v>
      </c>
      <c r="F935" s="4">
        <v>-5044.1400000000003</v>
      </c>
      <c r="G935" s="4" t="s">
        <v>5065</v>
      </c>
      <c r="H935" s="4" t="s">
        <v>3441</v>
      </c>
      <c r="I935" s="4"/>
      <c r="J935" s="4"/>
    </row>
    <row r="936" spans="1:10" ht="15.75" customHeight="1" x14ac:dyDescent="0.2">
      <c r="A936" s="5">
        <v>45691</v>
      </c>
      <c r="B936" s="4">
        <v>-39.979999999999997</v>
      </c>
      <c r="C936" s="4" t="s">
        <v>5059</v>
      </c>
      <c r="D936" s="4" t="s">
        <v>28</v>
      </c>
      <c r="E936" s="4" t="s">
        <v>728</v>
      </c>
      <c r="F936" s="4">
        <v>-4998.09</v>
      </c>
      <c r="G936" s="4" t="s">
        <v>4319</v>
      </c>
      <c r="H936" s="4" t="s">
        <v>729</v>
      </c>
      <c r="I936" s="4"/>
      <c r="J936" s="4"/>
    </row>
    <row r="937" spans="1:10" ht="15.75" customHeight="1" x14ac:dyDescent="0.2">
      <c r="A937" s="5">
        <v>45691</v>
      </c>
      <c r="B937" s="4">
        <v>-33.26</v>
      </c>
      <c r="C937" s="4" t="s">
        <v>5058</v>
      </c>
      <c r="D937" s="4" t="s">
        <v>28</v>
      </c>
      <c r="E937" s="4" t="s">
        <v>192</v>
      </c>
      <c r="F937" s="4">
        <v>-4958.1099999999997</v>
      </c>
      <c r="G937" s="4" t="s">
        <v>17</v>
      </c>
      <c r="H937" s="4" t="s">
        <v>4248</v>
      </c>
      <c r="I937" s="4"/>
      <c r="J937" s="4"/>
    </row>
    <row r="938" spans="1:10" ht="15.75" customHeight="1" x14ac:dyDescent="0.2">
      <c r="A938" s="5">
        <v>45691</v>
      </c>
      <c r="B938" s="4">
        <v>-30.94</v>
      </c>
      <c r="C938" s="4" t="s">
        <v>5058</v>
      </c>
      <c r="D938" s="4" t="s">
        <v>28</v>
      </c>
      <c r="E938" s="4" t="s">
        <v>3433</v>
      </c>
      <c r="F938" s="4">
        <v>-4924.8500000000004</v>
      </c>
      <c r="G938" s="4" t="s">
        <v>4247</v>
      </c>
      <c r="H938" s="4" t="s">
        <v>3434</v>
      </c>
      <c r="I938" s="4"/>
      <c r="J938" s="4"/>
    </row>
    <row r="939" spans="1:10" ht="15.75" customHeight="1" x14ac:dyDescent="0.2">
      <c r="A939" s="5">
        <v>45691</v>
      </c>
      <c r="B939" s="4">
        <v>-24.49</v>
      </c>
      <c r="C939" s="4" t="s">
        <v>5059</v>
      </c>
      <c r="D939" s="4" t="s">
        <v>28</v>
      </c>
      <c r="E939" s="4" t="s">
        <v>728</v>
      </c>
      <c r="F939" s="4">
        <v>-4893.91</v>
      </c>
      <c r="G939" s="4" t="s">
        <v>4319</v>
      </c>
      <c r="H939" s="4" t="s">
        <v>729</v>
      </c>
      <c r="I939" s="4"/>
      <c r="J939" s="4"/>
    </row>
    <row r="940" spans="1:10" ht="15.75" customHeight="1" x14ac:dyDescent="0.2">
      <c r="A940" s="5">
        <v>45691</v>
      </c>
      <c r="B940" s="4">
        <v>-23.14</v>
      </c>
      <c r="C940" s="4" t="s">
        <v>5058</v>
      </c>
      <c r="D940" s="4" t="s">
        <v>28</v>
      </c>
      <c r="E940" s="4" t="s">
        <v>3442</v>
      </c>
      <c r="F940" s="4">
        <v>-4869.42</v>
      </c>
      <c r="G940" s="4" t="s">
        <v>5060</v>
      </c>
      <c r="H940" s="4" t="s">
        <v>3443</v>
      </c>
      <c r="I940" s="4"/>
      <c r="J940" s="4"/>
    </row>
    <row r="941" spans="1:10" ht="15.75" customHeight="1" x14ac:dyDescent="0.2">
      <c r="A941" s="5">
        <v>45691</v>
      </c>
      <c r="B941" s="4">
        <v>-20.54</v>
      </c>
      <c r="C941" s="4" t="s">
        <v>5058</v>
      </c>
      <c r="D941" s="4" t="s">
        <v>28</v>
      </c>
      <c r="E941" s="4" t="s">
        <v>79</v>
      </c>
      <c r="F941" s="4">
        <v>-4846.28</v>
      </c>
      <c r="G941" s="4" t="s">
        <v>8</v>
      </c>
      <c r="H941" s="4" t="s">
        <v>80</v>
      </c>
      <c r="I941" s="4"/>
      <c r="J941" s="4"/>
    </row>
    <row r="942" spans="1:10" ht="15.75" customHeight="1" x14ac:dyDescent="0.2">
      <c r="A942" s="5">
        <v>45691</v>
      </c>
      <c r="B942" s="4">
        <v>-20.25</v>
      </c>
      <c r="C942" s="4" t="s">
        <v>5058</v>
      </c>
      <c r="D942" s="4" t="s">
        <v>28</v>
      </c>
      <c r="E942" s="4" t="s">
        <v>128</v>
      </c>
      <c r="F942" s="4">
        <v>-4825.74</v>
      </c>
      <c r="G942" s="4" t="s">
        <v>4319</v>
      </c>
      <c r="H942" s="4" t="s">
        <v>129</v>
      </c>
      <c r="I942" s="4"/>
      <c r="J942" s="4"/>
    </row>
    <row r="943" spans="1:10" ht="15.75" customHeight="1" x14ac:dyDescent="0.2">
      <c r="A943" s="5">
        <v>45691</v>
      </c>
      <c r="B943" s="4">
        <v>-20</v>
      </c>
      <c r="C943" s="4" t="s">
        <v>5058</v>
      </c>
      <c r="D943" s="4" t="s">
        <v>28</v>
      </c>
      <c r="E943" s="4" t="s">
        <v>3444</v>
      </c>
      <c r="F943" s="4">
        <v>-4805.49</v>
      </c>
      <c r="G943" s="4" t="s">
        <v>5065</v>
      </c>
      <c r="H943" s="4" t="s">
        <v>1003</v>
      </c>
      <c r="I943" s="4"/>
      <c r="J943" s="4"/>
    </row>
    <row r="944" spans="1:10" ht="15.75" customHeight="1" x14ac:dyDescent="0.2">
      <c r="A944" s="5">
        <v>45691</v>
      </c>
      <c r="B944" s="4">
        <v>-18.989999999999998</v>
      </c>
      <c r="C944" s="4" t="s">
        <v>5058</v>
      </c>
      <c r="D944" s="4" t="s">
        <v>28</v>
      </c>
      <c r="E944" s="4" t="s">
        <v>626</v>
      </c>
      <c r="F944" s="4">
        <v>-4785.49</v>
      </c>
      <c r="G944" s="4" t="s">
        <v>17</v>
      </c>
      <c r="H944" s="4" t="s">
        <v>211</v>
      </c>
      <c r="I944" s="4"/>
      <c r="J944" s="4"/>
    </row>
    <row r="945" spans="1:10" ht="15.75" customHeight="1" x14ac:dyDescent="0.2">
      <c r="A945" s="5">
        <v>45691</v>
      </c>
      <c r="B945" s="4">
        <v>-18.190000000000001</v>
      </c>
      <c r="C945" s="4" t="s">
        <v>5059</v>
      </c>
      <c r="D945" s="4" t="s">
        <v>28</v>
      </c>
      <c r="E945" s="4" t="s">
        <v>728</v>
      </c>
      <c r="F945" s="4">
        <v>-4766.5</v>
      </c>
      <c r="G945" s="4" t="s">
        <v>4319</v>
      </c>
      <c r="H945" s="4" t="s">
        <v>729</v>
      </c>
      <c r="I945" s="4"/>
      <c r="J945" s="4"/>
    </row>
    <row r="946" spans="1:10" ht="15.75" customHeight="1" x14ac:dyDescent="0.2">
      <c r="A946" s="5">
        <v>45691</v>
      </c>
      <c r="B946" s="4">
        <v>-13.2</v>
      </c>
      <c r="C946" s="4" t="s">
        <v>5058</v>
      </c>
      <c r="D946" s="4" t="s">
        <v>28</v>
      </c>
      <c r="E946" s="4" t="s">
        <v>46</v>
      </c>
      <c r="F946" s="4">
        <v>-4748.3100000000004</v>
      </c>
      <c r="G946" s="4" t="s">
        <v>4319</v>
      </c>
      <c r="H946" s="4" t="s">
        <v>47</v>
      </c>
      <c r="I946" s="4"/>
      <c r="J946" s="4"/>
    </row>
    <row r="947" spans="1:10" ht="15.75" customHeight="1" x14ac:dyDescent="0.2">
      <c r="A947" s="5">
        <v>45691</v>
      </c>
      <c r="B947" s="4">
        <v>-10.19</v>
      </c>
      <c r="C947" s="4" t="s">
        <v>5058</v>
      </c>
      <c r="D947" s="4" t="s">
        <v>28</v>
      </c>
      <c r="E947" s="4" t="s">
        <v>79</v>
      </c>
      <c r="F947" s="4">
        <v>-4735.1099999999997</v>
      </c>
      <c r="G947" s="4" t="s">
        <v>8</v>
      </c>
      <c r="H947" s="4" t="s">
        <v>80</v>
      </c>
      <c r="I947" s="4"/>
      <c r="J947" s="4"/>
    </row>
    <row r="948" spans="1:10" ht="15.75" customHeight="1" x14ac:dyDescent="0.2">
      <c r="A948" s="5">
        <v>45691</v>
      </c>
      <c r="B948" s="4">
        <v>-9.4700000000000006</v>
      </c>
      <c r="C948" s="4" t="s">
        <v>5058</v>
      </c>
      <c r="D948" s="4" t="s">
        <v>28</v>
      </c>
      <c r="E948" s="4" t="s">
        <v>3445</v>
      </c>
      <c r="F948" s="4">
        <v>-4724.92</v>
      </c>
      <c r="G948" s="4" t="s">
        <v>3748</v>
      </c>
      <c r="H948" s="4" t="s">
        <v>1978</v>
      </c>
      <c r="I948" s="4"/>
      <c r="J948" s="4"/>
    </row>
    <row r="949" spans="1:10" ht="15.75" customHeight="1" x14ac:dyDescent="0.2">
      <c r="A949" s="5">
        <v>45691</v>
      </c>
      <c r="B949" s="4">
        <v>-8.4</v>
      </c>
      <c r="C949" s="4" t="s">
        <v>5058</v>
      </c>
      <c r="D949" s="4" t="s">
        <v>28</v>
      </c>
      <c r="E949" s="4" t="s">
        <v>268</v>
      </c>
      <c r="F949" s="4">
        <v>-4715.45</v>
      </c>
      <c r="G949" s="4" t="s">
        <v>3748</v>
      </c>
      <c r="H949" s="4" t="s">
        <v>269</v>
      </c>
      <c r="I949" s="4"/>
      <c r="J949" s="4"/>
    </row>
    <row r="950" spans="1:10" ht="15.75" customHeight="1" x14ac:dyDescent="0.2">
      <c r="A950" s="5">
        <v>45691</v>
      </c>
      <c r="B950" s="4">
        <v>-8.4</v>
      </c>
      <c r="C950" s="4" t="s">
        <v>5058</v>
      </c>
      <c r="D950" s="4" t="s">
        <v>28</v>
      </c>
      <c r="E950" s="4" t="s">
        <v>268</v>
      </c>
      <c r="F950" s="4">
        <v>-4707.05</v>
      </c>
      <c r="G950" s="4" t="s">
        <v>3748</v>
      </c>
      <c r="H950" s="4" t="s">
        <v>269</v>
      </c>
      <c r="I950" s="4"/>
      <c r="J950" s="4"/>
    </row>
    <row r="951" spans="1:10" ht="15.75" customHeight="1" x14ac:dyDescent="0.2">
      <c r="A951" s="5">
        <v>45691</v>
      </c>
      <c r="B951" s="4">
        <v>-5.99</v>
      </c>
      <c r="C951" s="4" t="s">
        <v>5058</v>
      </c>
      <c r="D951" s="4" t="s">
        <v>28</v>
      </c>
      <c r="E951" s="4" t="s">
        <v>3439</v>
      </c>
      <c r="F951" s="4">
        <v>-4698.6499999999996</v>
      </c>
      <c r="G951" s="4" t="s">
        <v>17</v>
      </c>
      <c r="H951" s="4" t="s">
        <v>2990</v>
      </c>
      <c r="I951" s="4"/>
      <c r="J951" s="4"/>
    </row>
    <row r="952" spans="1:10" ht="15.75" customHeight="1" x14ac:dyDescent="0.2">
      <c r="A952" s="5">
        <v>45691</v>
      </c>
      <c r="B952" s="4">
        <v>-3</v>
      </c>
      <c r="C952" s="4" t="s">
        <v>5058</v>
      </c>
      <c r="D952" s="4" t="s">
        <v>28</v>
      </c>
      <c r="E952" s="4" t="s">
        <v>3444</v>
      </c>
      <c r="F952" s="4">
        <v>-4692.66</v>
      </c>
      <c r="G952" s="4" t="s">
        <v>5065</v>
      </c>
      <c r="H952" s="4" t="s">
        <v>1003</v>
      </c>
      <c r="I952" s="4"/>
      <c r="J952" s="4"/>
    </row>
    <row r="953" spans="1:10" ht="15.75" customHeight="1" x14ac:dyDescent="0.2">
      <c r="A953" s="5">
        <v>45688</v>
      </c>
      <c r="B953" s="4">
        <v>-198.99</v>
      </c>
      <c r="C953" s="4" t="s">
        <v>5058</v>
      </c>
      <c r="D953" s="4" t="s">
        <v>28</v>
      </c>
      <c r="E953" s="4" t="s">
        <v>56</v>
      </c>
      <c r="F953" s="4">
        <v>-4689.66</v>
      </c>
      <c r="G953" s="4" t="s">
        <v>4295</v>
      </c>
      <c r="H953" s="4" t="s">
        <v>57</v>
      </c>
      <c r="I953" s="4"/>
      <c r="J953" s="4"/>
    </row>
    <row r="954" spans="1:10" ht="15.75" customHeight="1" x14ac:dyDescent="0.2">
      <c r="A954" s="5">
        <v>45688</v>
      </c>
      <c r="B954" s="4">
        <v>-160</v>
      </c>
      <c r="C954" s="4" t="s">
        <v>5058</v>
      </c>
      <c r="D954" s="4" t="s">
        <v>28</v>
      </c>
      <c r="E954" s="4" t="s">
        <v>3186</v>
      </c>
      <c r="F954" s="4">
        <v>-4490.67</v>
      </c>
      <c r="G954" s="4" t="s">
        <v>4247</v>
      </c>
      <c r="H954" s="4" t="s">
        <v>3187</v>
      </c>
      <c r="I954" s="4"/>
      <c r="J954" s="4"/>
    </row>
    <row r="955" spans="1:10" ht="15.75" customHeight="1" x14ac:dyDescent="0.2">
      <c r="A955" s="5">
        <v>45688</v>
      </c>
      <c r="B955" s="4">
        <v>-103.95</v>
      </c>
      <c r="C955" s="4" t="s">
        <v>5058</v>
      </c>
      <c r="D955" s="4" t="s">
        <v>28</v>
      </c>
      <c r="E955" s="4" t="s">
        <v>79</v>
      </c>
      <c r="F955" s="4">
        <v>-4330.67</v>
      </c>
      <c r="G955" s="4" t="s">
        <v>8</v>
      </c>
      <c r="H955" s="4" t="s">
        <v>80</v>
      </c>
      <c r="I955" s="4"/>
      <c r="J955" s="4"/>
    </row>
    <row r="956" spans="1:10" ht="15.75" customHeight="1" x14ac:dyDescent="0.2">
      <c r="A956" s="5">
        <v>45688</v>
      </c>
      <c r="B956" s="4">
        <v>-85.24</v>
      </c>
      <c r="C956" s="4" t="s">
        <v>5058</v>
      </c>
      <c r="D956" s="4" t="s">
        <v>28</v>
      </c>
      <c r="E956" s="4" t="s">
        <v>2727</v>
      </c>
      <c r="F956" s="4">
        <v>-4226.72</v>
      </c>
      <c r="G956" s="4" t="s">
        <v>4256</v>
      </c>
      <c r="H956" s="4" t="s">
        <v>2728</v>
      </c>
      <c r="I956" s="4"/>
      <c r="J956" s="4"/>
    </row>
    <row r="957" spans="1:10" ht="15.75" customHeight="1" x14ac:dyDescent="0.2">
      <c r="A957" s="5">
        <v>45688</v>
      </c>
      <c r="B957" s="4">
        <v>-66.34</v>
      </c>
      <c r="C957" s="4" t="s">
        <v>5059</v>
      </c>
      <c r="D957" s="4" t="s">
        <v>28</v>
      </c>
      <c r="E957" s="4" t="s">
        <v>1929</v>
      </c>
      <c r="F957" s="4">
        <v>-4141.4799999999996</v>
      </c>
      <c r="G957" s="4" t="s">
        <v>4256</v>
      </c>
      <c r="H957" s="4" t="s">
        <v>1872</v>
      </c>
      <c r="I957" s="4"/>
      <c r="J957" s="4"/>
    </row>
    <row r="958" spans="1:10" ht="15.75" customHeight="1" x14ac:dyDescent="0.2">
      <c r="A958" s="5">
        <v>45688</v>
      </c>
      <c r="B958" s="4">
        <v>-60</v>
      </c>
      <c r="C958" s="4" t="s">
        <v>5059</v>
      </c>
      <c r="D958" s="4" t="s">
        <v>28</v>
      </c>
      <c r="E958" s="4" t="s">
        <v>3428</v>
      </c>
      <c r="F958" s="4">
        <v>-4075.14</v>
      </c>
      <c r="G958" s="4" t="s">
        <v>3746</v>
      </c>
      <c r="H958" s="4"/>
      <c r="I958" s="4"/>
      <c r="J958" s="4"/>
    </row>
    <row r="959" spans="1:10" ht="15.75" customHeight="1" x14ac:dyDescent="0.2">
      <c r="A959" s="5">
        <v>45688</v>
      </c>
      <c r="B959" s="4">
        <v>-32.65</v>
      </c>
      <c r="C959" s="4" t="s">
        <v>5058</v>
      </c>
      <c r="D959" s="4" t="s">
        <v>28</v>
      </c>
      <c r="E959" s="4" t="s">
        <v>105</v>
      </c>
      <c r="F959" s="4">
        <v>-4015.14</v>
      </c>
      <c r="G959" s="4" t="s">
        <v>8</v>
      </c>
      <c r="H959" s="4" t="s">
        <v>106</v>
      </c>
      <c r="I959" s="4"/>
      <c r="J959" s="4"/>
    </row>
    <row r="960" spans="1:10" ht="15.75" customHeight="1" x14ac:dyDescent="0.2">
      <c r="A960" s="5">
        <v>45688</v>
      </c>
      <c r="B960" s="4">
        <v>-19.95</v>
      </c>
      <c r="C960" s="4" t="s">
        <v>5059</v>
      </c>
      <c r="D960" s="4" t="s">
        <v>28</v>
      </c>
      <c r="E960" s="4" t="s">
        <v>1929</v>
      </c>
      <c r="F960" s="4">
        <v>-3982.49</v>
      </c>
      <c r="G960" s="4" t="s">
        <v>4256</v>
      </c>
      <c r="H960" s="4" t="s">
        <v>1872</v>
      </c>
      <c r="I960" s="4"/>
      <c r="J960" s="4"/>
    </row>
    <row r="961" spans="1:10" ht="15.75" customHeight="1" x14ac:dyDescent="0.2">
      <c r="A961" s="5">
        <v>45688</v>
      </c>
      <c r="B961" s="4">
        <v>-15.25</v>
      </c>
      <c r="C961" s="4" t="s">
        <v>5059</v>
      </c>
      <c r="D961" s="4" t="s">
        <v>28</v>
      </c>
      <c r="E961" s="4" t="s">
        <v>728</v>
      </c>
      <c r="F961" s="4">
        <v>-3962.54</v>
      </c>
      <c r="G961" s="4" t="s">
        <v>4319</v>
      </c>
      <c r="H961" s="4" t="s">
        <v>729</v>
      </c>
      <c r="I961" s="4"/>
      <c r="J961" s="4"/>
    </row>
    <row r="962" spans="1:10" ht="15.75" customHeight="1" x14ac:dyDescent="0.2">
      <c r="A962" s="5">
        <v>45688</v>
      </c>
      <c r="B962" s="4">
        <v>-15</v>
      </c>
      <c r="C962" s="4" t="s">
        <v>5058</v>
      </c>
      <c r="D962" s="4" t="s">
        <v>28</v>
      </c>
      <c r="E962" s="4" t="s">
        <v>3430</v>
      </c>
      <c r="F962" s="4">
        <v>-3947.29</v>
      </c>
      <c r="G962" s="4" t="s">
        <v>3746</v>
      </c>
      <c r="H962" s="4"/>
      <c r="I962" s="4"/>
      <c r="J962" s="4"/>
    </row>
    <row r="963" spans="1:10" ht="15.75" customHeight="1" x14ac:dyDescent="0.2">
      <c r="A963" s="5">
        <v>45688</v>
      </c>
      <c r="B963" s="4">
        <v>-9.1300000000000008</v>
      </c>
      <c r="C963" s="4" t="s">
        <v>5058</v>
      </c>
      <c r="D963" s="4" t="s">
        <v>28</v>
      </c>
      <c r="E963" s="4" t="s">
        <v>2450</v>
      </c>
      <c r="F963" s="4">
        <v>-3932.29</v>
      </c>
      <c r="G963" s="4" t="s">
        <v>5034</v>
      </c>
      <c r="H963" s="4" t="s">
        <v>2451</v>
      </c>
      <c r="I963" s="4"/>
      <c r="J963" s="4"/>
    </row>
    <row r="964" spans="1:10" ht="15.75" customHeight="1" x14ac:dyDescent="0.2">
      <c r="A964" s="5">
        <v>45687</v>
      </c>
      <c r="B964" s="4">
        <v>-94.02</v>
      </c>
      <c r="C964" s="4" t="s">
        <v>5058</v>
      </c>
      <c r="D964" s="4" t="s">
        <v>28</v>
      </c>
      <c r="E964" s="4" t="s">
        <v>79</v>
      </c>
      <c r="F964" s="4">
        <v>-3923.16</v>
      </c>
      <c r="G964" s="4" t="s">
        <v>8</v>
      </c>
      <c r="H964" s="4" t="s">
        <v>80</v>
      </c>
      <c r="I964" s="4"/>
      <c r="J964" s="4"/>
    </row>
    <row r="965" spans="1:10" ht="15.75" customHeight="1" x14ac:dyDescent="0.2">
      <c r="A965" s="5">
        <v>45687</v>
      </c>
      <c r="B965" s="4">
        <v>-11.25</v>
      </c>
      <c r="C965" s="4" t="s">
        <v>5059</v>
      </c>
      <c r="D965" s="4" t="s">
        <v>28</v>
      </c>
      <c r="E965" s="4" t="s">
        <v>728</v>
      </c>
      <c r="F965" s="4">
        <v>-3829.14</v>
      </c>
      <c r="G965" s="4" t="s">
        <v>4319</v>
      </c>
      <c r="H965" s="4" t="s">
        <v>729</v>
      </c>
      <c r="I965" s="4"/>
      <c r="J965" s="4"/>
    </row>
    <row r="966" spans="1:10" ht="15.75" customHeight="1" x14ac:dyDescent="0.2">
      <c r="A966" s="5">
        <v>45687</v>
      </c>
      <c r="B966" s="4">
        <v>-9.9600000000000009</v>
      </c>
      <c r="C966" s="4" t="s">
        <v>5059</v>
      </c>
      <c r="D966" s="4" t="s">
        <v>28</v>
      </c>
      <c r="E966" s="4" t="s">
        <v>728</v>
      </c>
      <c r="F966" s="4">
        <v>-3817.89</v>
      </c>
      <c r="G966" s="4" t="s">
        <v>4319</v>
      </c>
      <c r="H966" s="4" t="s">
        <v>729</v>
      </c>
      <c r="I966" s="4"/>
      <c r="J966" s="4"/>
    </row>
    <row r="967" spans="1:10" ht="15.75" customHeight="1" x14ac:dyDescent="0.2">
      <c r="A967" s="5">
        <v>45687</v>
      </c>
      <c r="B967" s="4">
        <v>-8.5</v>
      </c>
      <c r="C967" s="4" t="s">
        <v>5058</v>
      </c>
      <c r="D967" s="4" t="s">
        <v>28</v>
      </c>
      <c r="E967" s="4" t="s">
        <v>3426</v>
      </c>
      <c r="F967" s="4">
        <v>-3807.93</v>
      </c>
      <c r="G967" s="4" t="s">
        <v>3748</v>
      </c>
      <c r="H967" s="4" t="s">
        <v>3427</v>
      </c>
      <c r="I967" s="4"/>
      <c r="J967" s="4"/>
    </row>
    <row r="968" spans="1:10" ht="15.75" customHeight="1" x14ac:dyDescent="0.2">
      <c r="A968" s="5">
        <v>45687</v>
      </c>
      <c r="B968" s="4">
        <v>2500</v>
      </c>
      <c r="C968" s="4" t="s">
        <v>5058</v>
      </c>
      <c r="D968" s="4" t="s">
        <v>59</v>
      </c>
      <c r="E968" s="4" t="s">
        <v>60</v>
      </c>
      <c r="F968" s="4">
        <v>-3799.43</v>
      </c>
      <c r="G968" s="4" t="s">
        <v>39</v>
      </c>
      <c r="H968" s="4"/>
      <c r="I968" s="4"/>
      <c r="J968" s="4"/>
    </row>
    <row r="969" spans="1:10" ht="15.75" customHeight="1" x14ac:dyDescent="0.2">
      <c r="A969" s="5">
        <v>45686</v>
      </c>
      <c r="B969" s="4">
        <v>-300</v>
      </c>
      <c r="C969" s="4" t="s">
        <v>5058</v>
      </c>
      <c r="D969" s="4" t="s">
        <v>28</v>
      </c>
      <c r="E969" s="4" t="s">
        <v>242</v>
      </c>
      <c r="F969" s="4">
        <v>-6299.43</v>
      </c>
      <c r="G969" s="4" t="s">
        <v>4319</v>
      </c>
      <c r="H969" s="4" t="s">
        <v>196</v>
      </c>
      <c r="I969" s="4"/>
      <c r="J969" s="4"/>
    </row>
    <row r="970" spans="1:10" ht="15.75" customHeight="1" x14ac:dyDescent="0.2">
      <c r="A970" s="5">
        <v>45686</v>
      </c>
      <c r="B970" s="4">
        <v>-184.27</v>
      </c>
      <c r="C970" s="4" t="s">
        <v>5058</v>
      </c>
      <c r="D970" s="4" t="s">
        <v>28</v>
      </c>
      <c r="E970" s="4" t="s">
        <v>132</v>
      </c>
      <c r="F970" s="4">
        <v>-5999.43</v>
      </c>
      <c r="G970" s="4" t="s">
        <v>12</v>
      </c>
      <c r="H970" s="4" t="s">
        <v>133</v>
      </c>
      <c r="I970" s="4"/>
      <c r="J970" s="4"/>
    </row>
    <row r="971" spans="1:10" ht="15.75" customHeight="1" x14ac:dyDescent="0.2">
      <c r="A971" s="5">
        <v>45686</v>
      </c>
      <c r="B971" s="4">
        <v>-68.260000000000005</v>
      </c>
      <c r="C971" s="4" t="s">
        <v>5058</v>
      </c>
      <c r="D971" s="4" t="s">
        <v>28</v>
      </c>
      <c r="E971" s="4" t="s">
        <v>155</v>
      </c>
      <c r="F971" s="4">
        <v>-5815.16</v>
      </c>
      <c r="G971" s="4" t="s">
        <v>12</v>
      </c>
      <c r="H971" s="4" t="s">
        <v>157</v>
      </c>
      <c r="I971" s="4"/>
      <c r="J971" s="4"/>
    </row>
    <row r="972" spans="1:10" ht="15.75" customHeight="1" x14ac:dyDescent="0.2">
      <c r="A972" s="5">
        <v>45686</v>
      </c>
      <c r="B972" s="4">
        <v>-34.979999999999997</v>
      </c>
      <c r="C972" s="4" t="s">
        <v>5059</v>
      </c>
      <c r="D972" s="4" t="s">
        <v>28</v>
      </c>
      <c r="E972" s="4" t="s">
        <v>728</v>
      </c>
      <c r="F972" s="4">
        <v>-5746.9</v>
      </c>
      <c r="G972" s="4" t="s">
        <v>4319</v>
      </c>
      <c r="H972" s="4" t="s">
        <v>729</v>
      </c>
      <c r="I972" s="4"/>
      <c r="J972" s="4"/>
    </row>
    <row r="973" spans="1:10" ht="15.75" customHeight="1" x14ac:dyDescent="0.2">
      <c r="A973" s="5">
        <v>45686</v>
      </c>
      <c r="B973" s="4">
        <v>-29.94</v>
      </c>
      <c r="C973" s="4" t="s">
        <v>5058</v>
      </c>
      <c r="D973" s="4" t="s">
        <v>28</v>
      </c>
      <c r="E973" s="4" t="s">
        <v>1652</v>
      </c>
      <c r="F973" s="4">
        <v>-5711.92</v>
      </c>
      <c r="G973" s="4" t="s">
        <v>12</v>
      </c>
      <c r="H973" s="4" t="s">
        <v>1653</v>
      </c>
      <c r="I973" s="4"/>
      <c r="J973" s="4"/>
    </row>
    <row r="974" spans="1:10" ht="15.75" customHeight="1" x14ac:dyDescent="0.2">
      <c r="A974" s="5">
        <v>45686</v>
      </c>
      <c r="B974" s="4">
        <v>-19.25</v>
      </c>
      <c r="C974" s="4" t="s">
        <v>5058</v>
      </c>
      <c r="D974" s="4" t="s">
        <v>28</v>
      </c>
      <c r="E974" s="4" t="s">
        <v>201</v>
      </c>
      <c r="F974" s="4">
        <v>-5681.98</v>
      </c>
      <c r="G974" s="4" t="s">
        <v>4319</v>
      </c>
      <c r="H974" s="4" t="s">
        <v>202</v>
      </c>
      <c r="I974" s="4"/>
      <c r="J974" s="4"/>
    </row>
    <row r="975" spans="1:10" ht="15.75" customHeight="1" x14ac:dyDescent="0.2">
      <c r="A975" s="5">
        <v>45686</v>
      </c>
      <c r="B975" s="4">
        <v>-14.5</v>
      </c>
      <c r="C975" s="4" t="s">
        <v>5058</v>
      </c>
      <c r="D975" s="4" t="s">
        <v>28</v>
      </c>
      <c r="E975" s="4" t="s">
        <v>2727</v>
      </c>
      <c r="F975" s="4">
        <v>-5662.73</v>
      </c>
      <c r="G975" s="4" t="s">
        <v>4256</v>
      </c>
      <c r="H975" s="4" t="s">
        <v>2728</v>
      </c>
      <c r="I975" s="4"/>
      <c r="J975" s="4"/>
    </row>
    <row r="976" spans="1:10" ht="15.75" customHeight="1" x14ac:dyDescent="0.2">
      <c r="A976" s="5">
        <v>45685</v>
      </c>
      <c r="B976" s="4">
        <v>-176.84</v>
      </c>
      <c r="C976" s="4" t="s">
        <v>5058</v>
      </c>
      <c r="D976" s="4" t="s">
        <v>28</v>
      </c>
      <c r="E976" s="4" t="s">
        <v>79</v>
      </c>
      <c r="F976" s="4">
        <v>-5648.23</v>
      </c>
      <c r="G976" s="4" t="s">
        <v>8</v>
      </c>
      <c r="H976" s="4" t="s">
        <v>80</v>
      </c>
      <c r="I976" s="4"/>
      <c r="J976" s="4"/>
    </row>
    <row r="977" spans="1:10" ht="15.75" customHeight="1" x14ac:dyDescent="0.2">
      <c r="A977" s="5">
        <v>45685</v>
      </c>
      <c r="B977" s="4">
        <v>-164.52</v>
      </c>
      <c r="C977" s="4" t="s">
        <v>5058</v>
      </c>
      <c r="D977" s="4" t="s">
        <v>28</v>
      </c>
      <c r="E977" s="4" t="s">
        <v>132</v>
      </c>
      <c r="F977" s="4">
        <v>-5471.39</v>
      </c>
      <c r="G977" s="4" t="s">
        <v>12</v>
      </c>
      <c r="H977" s="4" t="s">
        <v>133</v>
      </c>
      <c r="I977" s="4"/>
      <c r="J977" s="4"/>
    </row>
    <row r="978" spans="1:10" ht="15.75" customHeight="1" x14ac:dyDescent="0.2">
      <c r="A978" s="5">
        <v>45685</v>
      </c>
      <c r="B978" s="4">
        <v>-106.34</v>
      </c>
      <c r="C978" s="4" t="s">
        <v>5058</v>
      </c>
      <c r="D978" s="4" t="s">
        <v>28</v>
      </c>
      <c r="E978" s="4" t="s">
        <v>3416</v>
      </c>
      <c r="F978" s="4">
        <v>-5306.87</v>
      </c>
      <c r="G978" s="4" t="s">
        <v>3748</v>
      </c>
      <c r="H978" s="4" t="s">
        <v>3417</v>
      </c>
      <c r="I978" s="4"/>
      <c r="J978" s="4"/>
    </row>
    <row r="979" spans="1:10" ht="15.75" customHeight="1" x14ac:dyDescent="0.2">
      <c r="A979" s="5">
        <v>45685</v>
      </c>
      <c r="B979" s="4">
        <v>-88.19</v>
      </c>
      <c r="C979" s="4" t="s">
        <v>5058</v>
      </c>
      <c r="D979" s="4" t="s">
        <v>28</v>
      </c>
      <c r="E979" s="4" t="s">
        <v>79</v>
      </c>
      <c r="F979" s="4">
        <v>-5200.53</v>
      </c>
      <c r="G979" s="4" t="s">
        <v>8</v>
      </c>
      <c r="H979" s="4" t="s">
        <v>80</v>
      </c>
      <c r="I979" s="4"/>
      <c r="J979" s="4"/>
    </row>
    <row r="980" spans="1:10" ht="15.75" customHeight="1" x14ac:dyDescent="0.2">
      <c r="A980" s="5">
        <v>45685</v>
      </c>
      <c r="B980" s="4">
        <v>-83.63</v>
      </c>
      <c r="C980" s="4" t="s">
        <v>5058</v>
      </c>
      <c r="D980" s="4" t="s">
        <v>28</v>
      </c>
      <c r="E980" s="4" t="s">
        <v>3408</v>
      </c>
      <c r="F980" s="4">
        <v>-5112.34</v>
      </c>
      <c r="G980" s="4" t="s">
        <v>4635</v>
      </c>
      <c r="H980" s="4" t="s">
        <v>5069</v>
      </c>
      <c r="I980" s="4"/>
      <c r="J980" s="4"/>
    </row>
    <row r="981" spans="1:10" ht="15.75" customHeight="1" x14ac:dyDescent="0.2">
      <c r="A981" s="5">
        <v>45685</v>
      </c>
      <c r="B981" s="4">
        <v>-65</v>
      </c>
      <c r="C981" s="4" t="s">
        <v>5058</v>
      </c>
      <c r="D981" s="4" t="s">
        <v>28</v>
      </c>
      <c r="E981" s="4" t="s">
        <v>3409</v>
      </c>
      <c r="F981" s="4">
        <v>-5028.71</v>
      </c>
      <c r="G981" s="4" t="s">
        <v>5061</v>
      </c>
      <c r="H981" s="4" t="s">
        <v>3410</v>
      </c>
      <c r="I981" s="4"/>
      <c r="J981" s="4"/>
    </row>
    <row r="982" spans="1:10" ht="15.75" customHeight="1" x14ac:dyDescent="0.2">
      <c r="A982" s="5">
        <v>45685</v>
      </c>
      <c r="B982" s="4">
        <v>-64.27</v>
      </c>
      <c r="C982" s="4" t="s">
        <v>5058</v>
      </c>
      <c r="D982" s="4" t="s">
        <v>28</v>
      </c>
      <c r="E982" s="4" t="s">
        <v>3411</v>
      </c>
      <c r="F982" s="4">
        <v>-4963.71</v>
      </c>
      <c r="G982" s="4" t="s">
        <v>3748</v>
      </c>
      <c r="H982" s="4" t="s">
        <v>3412</v>
      </c>
      <c r="I982" s="4"/>
      <c r="J982" s="4"/>
    </row>
    <row r="983" spans="1:10" ht="15.75" customHeight="1" x14ac:dyDescent="0.2">
      <c r="A983" s="5">
        <v>45685</v>
      </c>
      <c r="B983" s="4">
        <v>-56</v>
      </c>
      <c r="C983" s="4" t="s">
        <v>5058</v>
      </c>
      <c r="D983" s="4" t="s">
        <v>28</v>
      </c>
      <c r="E983" s="4" t="s">
        <v>683</v>
      </c>
      <c r="F983" s="4">
        <v>-4899.4399999999996</v>
      </c>
      <c r="G983" s="4" t="s">
        <v>8</v>
      </c>
      <c r="H983" s="4" t="s">
        <v>684</v>
      </c>
      <c r="I983" s="4"/>
      <c r="J983" s="4"/>
    </row>
    <row r="984" spans="1:10" ht="15.75" customHeight="1" x14ac:dyDescent="0.2">
      <c r="A984" s="5">
        <v>45685</v>
      </c>
      <c r="B984" s="4">
        <v>-52.75</v>
      </c>
      <c r="C984" s="4" t="s">
        <v>5059</v>
      </c>
      <c r="D984" s="4" t="s">
        <v>28</v>
      </c>
      <c r="E984" s="4" t="s">
        <v>728</v>
      </c>
      <c r="F984" s="4">
        <v>-4843.4399999999996</v>
      </c>
      <c r="G984" s="4" t="s">
        <v>4319</v>
      </c>
      <c r="H984" s="4" t="s">
        <v>729</v>
      </c>
      <c r="I984" s="4"/>
      <c r="J984" s="4"/>
    </row>
    <row r="985" spans="1:10" ht="15.75" customHeight="1" x14ac:dyDescent="0.2">
      <c r="A985" s="5">
        <v>45685</v>
      </c>
      <c r="B985" s="4">
        <v>-51.14</v>
      </c>
      <c r="C985" s="4" t="s">
        <v>5058</v>
      </c>
      <c r="D985" s="4" t="s">
        <v>28</v>
      </c>
      <c r="E985" s="4" t="s">
        <v>111</v>
      </c>
      <c r="F985" s="4">
        <v>-4790.6899999999996</v>
      </c>
      <c r="G985" s="4" t="s">
        <v>8</v>
      </c>
      <c r="H985" s="4" t="s">
        <v>112</v>
      </c>
      <c r="I985" s="4"/>
      <c r="J985" s="4"/>
    </row>
    <row r="986" spans="1:10" ht="15.75" customHeight="1" x14ac:dyDescent="0.2">
      <c r="A986" s="5">
        <v>45685</v>
      </c>
      <c r="B986" s="4">
        <v>-49</v>
      </c>
      <c r="C986" s="4" t="s">
        <v>5058</v>
      </c>
      <c r="D986" s="4" t="s">
        <v>28</v>
      </c>
      <c r="E986" s="4" t="s">
        <v>890</v>
      </c>
      <c r="F986" s="4">
        <v>-4739.55</v>
      </c>
      <c r="G986" s="4" t="s">
        <v>4319</v>
      </c>
      <c r="H986" s="4" t="s">
        <v>891</v>
      </c>
      <c r="I986" s="4"/>
      <c r="J986" s="4"/>
    </row>
    <row r="987" spans="1:10" ht="15.75" customHeight="1" x14ac:dyDescent="0.2">
      <c r="A987" s="5">
        <v>45685</v>
      </c>
      <c r="B987" s="4">
        <v>-42.5</v>
      </c>
      <c r="C987" s="4" t="s">
        <v>5058</v>
      </c>
      <c r="D987" s="4" t="s">
        <v>28</v>
      </c>
      <c r="E987" s="4" t="s">
        <v>79</v>
      </c>
      <c r="F987" s="4">
        <v>-4690.55</v>
      </c>
      <c r="G987" s="4" t="s">
        <v>8</v>
      </c>
      <c r="H987" s="4" t="s">
        <v>80</v>
      </c>
      <c r="I987" s="4"/>
      <c r="J987" s="4"/>
    </row>
    <row r="988" spans="1:10" ht="15.75" customHeight="1" x14ac:dyDescent="0.2">
      <c r="A988" s="5">
        <v>45685</v>
      </c>
      <c r="B988" s="4">
        <v>-39.979999999999997</v>
      </c>
      <c r="C988" s="4" t="s">
        <v>5059</v>
      </c>
      <c r="D988" s="4" t="s">
        <v>28</v>
      </c>
      <c r="E988" s="4" t="s">
        <v>728</v>
      </c>
      <c r="F988" s="4">
        <v>-4648.05</v>
      </c>
      <c r="G988" s="4" t="s">
        <v>4319</v>
      </c>
      <c r="H988" s="4" t="s">
        <v>729</v>
      </c>
      <c r="I988" s="4"/>
      <c r="J988" s="4"/>
    </row>
    <row r="989" spans="1:10" ht="15.75" customHeight="1" x14ac:dyDescent="0.2">
      <c r="A989" s="5">
        <v>45685</v>
      </c>
      <c r="B989" s="4">
        <v>-38.119999999999997</v>
      </c>
      <c r="C989" s="4" t="s">
        <v>5058</v>
      </c>
      <c r="D989" s="4" t="s">
        <v>28</v>
      </c>
      <c r="E989" s="4" t="s">
        <v>79</v>
      </c>
      <c r="F989" s="4">
        <v>-4608.07</v>
      </c>
      <c r="G989" s="4" t="s">
        <v>8</v>
      </c>
      <c r="H989" s="4" t="s">
        <v>80</v>
      </c>
      <c r="I989" s="4"/>
      <c r="J989" s="4"/>
    </row>
    <row r="990" spans="1:10" ht="15.75" customHeight="1" x14ac:dyDescent="0.2">
      <c r="A990" s="5">
        <v>45685</v>
      </c>
      <c r="B990" s="4">
        <v>-36.5</v>
      </c>
      <c r="C990" s="4" t="s">
        <v>5059</v>
      </c>
      <c r="D990" s="4" t="s">
        <v>28</v>
      </c>
      <c r="E990" s="4" t="s">
        <v>728</v>
      </c>
      <c r="F990" s="4">
        <v>-4569.95</v>
      </c>
      <c r="G990" s="4" t="s">
        <v>4319</v>
      </c>
      <c r="H990" s="4" t="s">
        <v>729</v>
      </c>
      <c r="I990" s="4"/>
      <c r="J990" s="4"/>
    </row>
    <row r="991" spans="1:10" ht="15.75" customHeight="1" x14ac:dyDescent="0.2">
      <c r="A991" s="5">
        <v>45685</v>
      </c>
      <c r="B991" s="4">
        <v>-30.98</v>
      </c>
      <c r="C991" s="4" t="s">
        <v>5058</v>
      </c>
      <c r="D991" s="4" t="s">
        <v>28</v>
      </c>
      <c r="E991" s="4" t="s">
        <v>79</v>
      </c>
      <c r="F991" s="4">
        <v>-4533.45</v>
      </c>
      <c r="G991" s="4" t="s">
        <v>8</v>
      </c>
      <c r="H991" s="4" t="s">
        <v>80</v>
      </c>
      <c r="I991" s="4"/>
      <c r="J991" s="4"/>
    </row>
    <row r="992" spans="1:10" ht="15.75" customHeight="1" x14ac:dyDescent="0.2">
      <c r="A992" s="5">
        <v>45685</v>
      </c>
      <c r="B992" s="4">
        <v>-28.5</v>
      </c>
      <c r="C992" s="4" t="s">
        <v>5059</v>
      </c>
      <c r="D992" s="4" t="s">
        <v>28</v>
      </c>
      <c r="E992" s="4" t="s">
        <v>728</v>
      </c>
      <c r="F992" s="4">
        <v>-4502.47</v>
      </c>
      <c r="G992" s="4" t="s">
        <v>4319</v>
      </c>
      <c r="H992" s="4" t="s">
        <v>729</v>
      </c>
      <c r="I992" s="4"/>
      <c r="J992" s="4"/>
    </row>
    <row r="993" spans="1:10" ht="15.75" customHeight="1" x14ac:dyDescent="0.2">
      <c r="A993" s="5">
        <v>45685</v>
      </c>
      <c r="B993" s="4">
        <v>-27.25</v>
      </c>
      <c r="C993" s="4" t="s">
        <v>5059</v>
      </c>
      <c r="D993" s="4" t="s">
        <v>28</v>
      </c>
      <c r="E993" s="4" t="s">
        <v>728</v>
      </c>
      <c r="F993" s="4">
        <v>-4473.97</v>
      </c>
      <c r="G993" s="4" t="s">
        <v>4319</v>
      </c>
      <c r="H993" s="4" t="s">
        <v>729</v>
      </c>
      <c r="I993" s="4"/>
      <c r="J993" s="4"/>
    </row>
    <row r="994" spans="1:10" ht="15.75" customHeight="1" x14ac:dyDescent="0.2">
      <c r="A994" s="5">
        <v>45685</v>
      </c>
      <c r="B994" s="4">
        <v>-24</v>
      </c>
      <c r="C994" s="4" t="s">
        <v>5058</v>
      </c>
      <c r="D994" s="4" t="s">
        <v>28</v>
      </c>
      <c r="E994" s="4" t="s">
        <v>190</v>
      </c>
      <c r="F994" s="4">
        <v>-4446.72</v>
      </c>
      <c r="G994" s="4" t="s">
        <v>8</v>
      </c>
      <c r="H994" s="4" t="s">
        <v>191</v>
      </c>
      <c r="I994" s="4"/>
      <c r="J994" s="4"/>
    </row>
    <row r="995" spans="1:10" ht="15.75" customHeight="1" x14ac:dyDescent="0.2">
      <c r="A995" s="5">
        <v>45685</v>
      </c>
      <c r="B995" s="4">
        <v>-17.75</v>
      </c>
      <c r="C995" s="4" t="s">
        <v>5059</v>
      </c>
      <c r="D995" s="4" t="s">
        <v>28</v>
      </c>
      <c r="E995" s="4" t="s">
        <v>728</v>
      </c>
      <c r="F995" s="4">
        <v>-4422.72</v>
      </c>
      <c r="G995" s="4" t="s">
        <v>4319</v>
      </c>
      <c r="H995" s="4" t="s">
        <v>729</v>
      </c>
      <c r="I995" s="4"/>
      <c r="J995" s="4"/>
    </row>
    <row r="996" spans="1:10" ht="15.75" customHeight="1" x14ac:dyDescent="0.2">
      <c r="A996" s="5">
        <v>45685</v>
      </c>
      <c r="B996" s="4">
        <v>-15.73</v>
      </c>
      <c r="C996" s="4" t="s">
        <v>5058</v>
      </c>
      <c r="D996" s="4" t="s">
        <v>28</v>
      </c>
      <c r="E996" s="4" t="s">
        <v>3413</v>
      </c>
      <c r="F996" s="4">
        <v>-4404.97</v>
      </c>
      <c r="G996" s="4" t="s">
        <v>5060</v>
      </c>
      <c r="H996" s="4" t="s">
        <v>2381</v>
      </c>
      <c r="I996" s="4"/>
      <c r="J996" s="4"/>
    </row>
    <row r="997" spans="1:10" ht="15.75" customHeight="1" x14ac:dyDescent="0.2">
      <c r="A997" s="5">
        <v>45685</v>
      </c>
      <c r="B997" s="4">
        <v>-13.14</v>
      </c>
      <c r="C997" s="4" t="s">
        <v>5058</v>
      </c>
      <c r="D997" s="4" t="s">
        <v>28</v>
      </c>
      <c r="E997" s="4" t="s">
        <v>121</v>
      </c>
      <c r="F997" s="4">
        <v>-4389.24</v>
      </c>
      <c r="G997" s="4" t="s">
        <v>8</v>
      </c>
      <c r="H997" s="4" t="s">
        <v>122</v>
      </c>
      <c r="I997" s="4"/>
      <c r="J997" s="4"/>
    </row>
    <row r="998" spans="1:10" ht="15.75" customHeight="1" x14ac:dyDescent="0.2">
      <c r="A998" s="5">
        <v>45685</v>
      </c>
      <c r="B998" s="4">
        <v>-9.99</v>
      </c>
      <c r="C998" s="4" t="s">
        <v>5059</v>
      </c>
      <c r="D998" s="4" t="s">
        <v>28</v>
      </c>
      <c r="E998" s="4" t="s">
        <v>2252</v>
      </c>
      <c r="F998" s="4">
        <v>-4376.1000000000004</v>
      </c>
      <c r="G998" s="4" t="s">
        <v>178</v>
      </c>
      <c r="H998" s="4" t="s">
        <v>828</v>
      </c>
      <c r="I998" s="4"/>
      <c r="J998" s="4"/>
    </row>
    <row r="999" spans="1:10" ht="15.75" customHeight="1" x14ac:dyDescent="0.2">
      <c r="A999" s="5">
        <v>45685</v>
      </c>
      <c r="B999" s="4">
        <v>-9.99</v>
      </c>
      <c r="C999" s="4" t="s">
        <v>5058</v>
      </c>
      <c r="D999" s="4" t="s">
        <v>28</v>
      </c>
      <c r="E999" s="4" t="s">
        <v>3414</v>
      </c>
      <c r="F999" s="4">
        <v>-4366.1099999999997</v>
      </c>
      <c r="G999" s="4" t="s">
        <v>3748</v>
      </c>
      <c r="H999" s="4" t="s">
        <v>3415</v>
      </c>
      <c r="I999" s="4"/>
      <c r="J999" s="4"/>
    </row>
    <row r="1000" spans="1:10" ht="15.75" customHeight="1" x14ac:dyDescent="0.2">
      <c r="A1000" s="5">
        <v>45685</v>
      </c>
      <c r="B1000" s="4">
        <v>-8.18</v>
      </c>
      <c r="C1000" s="4" t="s">
        <v>5058</v>
      </c>
      <c r="D1000" s="4" t="s">
        <v>28</v>
      </c>
      <c r="E1000" s="4" t="s">
        <v>3418</v>
      </c>
      <c r="F1000" s="4">
        <v>-4356.12</v>
      </c>
      <c r="G1000" s="4" t="s">
        <v>3748</v>
      </c>
      <c r="H1000" s="4" t="s">
        <v>3417</v>
      </c>
      <c r="I1000" s="4"/>
      <c r="J1000" s="4"/>
    </row>
    <row r="1001" spans="1:10" ht="15.75" customHeight="1" x14ac:dyDescent="0.2">
      <c r="A1001" s="5">
        <v>45685</v>
      </c>
      <c r="B1001" s="4">
        <v>-6.5</v>
      </c>
      <c r="C1001" s="4" t="s">
        <v>5058</v>
      </c>
      <c r="D1001" s="4" t="s">
        <v>28</v>
      </c>
      <c r="E1001" s="4" t="s">
        <v>381</v>
      </c>
      <c r="F1001" s="4">
        <v>-4347.9399999999996</v>
      </c>
      <c r="G1001" s="4" t="s">
        <v>3748</v>
      </c>
      <c r="H1001" s="4" t="s">
        <v>382</v>
      </c>
      <c r="I1001" s="4"/>
      <c r="J1001" s="4"/>
    </row>
    <row r="1002" spans="1:10" ht="15.75" customHeight="1" x14ac:dyDescent="0.2">
      <c r="A1002" s="5">
        <v>45685</v>
      </c>
      <c r="B1002" s="4">
        <v>-6.27</v>
      </c>
      <c r="C1002" s="4" t="s">
        <v>5058</v>
      </c>
      <c r="D1002" s="4" t="s">
        <v>28</v>
      </c>
      <c r="E1002" s="4" t="s">
        <v>3419</v>
      </c>
      <c r="F1002" s="4">
        <v>-4341.4399999999996</v>
      </c>
      <c r="G1002" s="4" t="s">
        <v>5068</v>
      </c>
      <c r="H1002" s="4" t="s">
        <v>3405</v>
      </c>
      <c r="I1002" s="4"/>
      <c r="J1002" s="4"/>
    </row>
    <row r="1003" spans="1:10" ht="15.75" customHeight="1" x14ac:dyDescent="0.2">
      <c r="A1003" s="5">
        <v>45685</v>
      </c>
      <c r="B1003" s="4">
        <v>-6</v>
      </c>
      <c r="C1003" s="4" t="s">
        <v>5058</v>
      </c>
      <c r="D1003" s="4" t="s">
        <v>28</v>
      </c>
      <c r="E1003" s="4" t="s">
        <v>1397</v>
      </c>
      <c r="F1003" s="4">
        <v>-4335.17</v>
      </c>
      <c r="G1003" s="4" t="s">
        <v>3748</v>
      </c>
      <c r="H1003" s="4" t="s">
        <v>1398</v>
      </c>
      <c r="I1003" s="4"/>
      <c r="J1003" s="4"/>
    </row>
    <row r="1004" spans="1:10" ht="15.75" customHeight="1" x14ac:dyDescent="0.2">
      <c r="A1004" s="5">
        <v>45685</v>
      </c>
      <c r="B1004" s="4">
        <v>-5.4</v>
      </c>
      <c r="C1004" s="4" t="s">
        <v>5058</v>
      </c>
      <c r="D1004" s="4" t="s">
        <v>28</v>
      </c>
      <c r="E1004" s="4" t="s">
        <v>2603</v>
      </c>
      <c r="F1004" s="4">
        <v>-4329.17</v>
      </c>
      <c r="G1004" s="4" t="s">
        <v>5034</v>
      </c>
      <c r="H1004" s="4" t="s">
        <v>2604</v>
      </c>
      <c r="I1004" s="4"/>
      <c r="J1004" s="4"/>
    </row>
    <row r="1005" spans="1:10" ht="15.75" customHeight="1" x14ac:dyDescent="0.2">
      <c r="A1005" s="5">
        <v>45685</v>
      </c>
      <c r="B1005" s="4">
        <v>-3.99</v>
      </c>
      <c r="C1005" s="4" t="s">
        <v>5058</v>
      </c>
      <c r="D1005" s="4" t="s">
        <v>28</v>
      </c>
      <c r="E1005" s="4" t="s">
        <v>2989</v>
      </c>
      <c r="F1005" s="4">
        <v>-4323.7700000000004</v>
      </c>
      <c r="G1005" s="4" t="s">
        <v>17</v>
      </c>
      <c r="H1005" s="4" t="s">
        <v>2990</v>
      </c>
      <c r="I1005" s="4"/>
      <c r="J1005" s="4"/>
    </row>
    <row r="1006" spans="1:10" ht="15.75" customHeight="1" x14ac:dyDescent="0.2">
      <c r="A1006" s="5">
        <v>45685</v>
      </c>
      <c r="B1006" s="4">
        <v>90</v>
      </c>
      <c r="C1006" s="4" t="s">
        <v>5058</v>
      </c>
      <c r="D1006" s="4" t="s">
        <v>59</v>
      </c>
      <c r="E1006" s="4" t="s">
        <v>60</v>
      </c>
      <c r="F1006" s="4">
        <v>-4319.78</v>
      </c>
      <c r="G1006" s="4" t="s">
        <v>39</v>
      </c>
      <c r="H1006" s="4"/>
      <c r="I1006" s="4"/>
      <c r="J1006" s="4"/>
    </row>
    <row r="1007" spans="1:10" ht="15.75" customHeight="1" x14ac:dyDescent="0.2">
      <c r="A1007" s="5">
        <v>45685</v>
      </c>
      <c r="B1007" s="4">
        <v>200</v>
      </c>
      <c r="C1007" s="4" t="s">
        <v>5058</v>
      </c>
      <c r="D1007" s="4" t="s">
        <v>59</v>
      </c>
      <c r="E1007" s="4" t="s">
        <v>60</v>
      </c>
      <c r="F1007" s="4">
        <v>-4409.78</v>
      </c>
      <c r="G1007" s="4" t="s">
        <v>39</v>
      </c>
      <c r="H1007" s="4"/>
      <c r="I1007" s="4"/>
      <c r="J1007" s="4"/>
    </row>
    <row r="1008" spans="1:10" ht="15.75" customHeight="1" x14ac:dyDescent="0.2">
      <c r="A1008" s="5">
        <v>45685</v>
      </c>
      <c r="B1008" s="4">
        <v>250</v>
      </c>
      <c r="C1008" s="4" t="s">
        <v>5058</v>
      </c>
      <c r="D1008" s="4" t="s">
        <v>59</v>
      </c>
      <c r="E1008" s="4" t="s">
        <v>60</v>
      </c>
      <c r="F1008" s="4">
        <v>-4609.78</v>
      </c>
      <c r="G1008" s="4" t="s">
        <v>39</v>
      </c>
      <c r="H1008" s="4"/>
      <c r="I1008" s="4"/>
      <c r="J1008" s="4"/>
    </row>
    <row r="1009" spans="1:10" ht="15.75" customHeight="1" x14ac:dyDescent="0.2">
      <c r="A1009" s="5">
        <v>45685</v>
      </c>
      <c r="B1009" s="4">
        <v>500</v>
      </c>
      <c r="C1009" s="4" t="s">
        <v>5058</v>
      </c>
      <c r="D1009" s="4" t="s">
        <v>59</v>
      </c>
      <c r="E1009" s="4" t="s">
        <v>60</v>
      </c>
      <c r="F1009" s="4">
        <v>-4859.78</v>
      </c>
      <c r="G1009" s="4" t="s">
        <v>39</v>
      </c>
      <c r="H1009" s="4"/>
      <c r="I1009" s="4"/>
      <c r="J1009" s="4"/>
    </row>
    <row r="1010" spans="1:10" ht="15.75" customHeight="1" x14ac:dyDescent="0.2">
      <c r="A1010" s="5">
        <v>45685</v>
      </c>
      <c r="B1010" s="4">
        <v>570</v>
      </c>
      <c r="C1010" s="4" t="s">
        <v>5058</v>
      </c>
      <c r="D1010" s="4" t="s">
        <v>59</v>
      </c>
      <c r="E1010" s="4" t="s">
        <v>60</v>
      </c>
      <c r="F1010" s="4">
        <v>-5359.78</v>
      </c>
      <c r="G1010" s="4" t="s">
        <v>39</v>
      </c>
      <c r="H1010" s="4"/>
      <c r="I1010" s="4"/>
      <c r="J1010" s="4"/>
    </row>
    <row r="1011" spans="1:10" ht="15.75" customHeight="1" x14ac:dyDescent="0.2">
      <c r="A1011" s="5">
        <v>45681</v>
      </c>
      <c r="B1011" s="4">
        <v>-243.62</v>
      </c>
      <c r="C1011" s="4" t="s">
        <v>5058</v>
      </c>
      <c r="D1011" s="4" t="s">
        <v>28</v>
      </c>
      <c r="E1011" s="4" t="s">
        <v>3404</v>
      </c>
      <c r="F1011" s="4">
        <v>-5929.78</v>
      </c>
      <c r="G1011" s="4" t="s">
        <v>5068</v>
      </c>
      <c r="H1011" s="4" t="s">
        <v>3405</v>
      </c>
      <c r="I1011" s="4"/>
      <c r="J1011" s="4"/>
    </row>
    <row r="1012" spans="1:10" ht="15.75" customHeight="1" x14ac:dyDescent="0.2">
      <c r="A1012" s="5">
        <v>45681</v>
      </c>
      <c r="B1012" s="4">
        <v>-62.69</v>
      </c>
      <c r="C1012" s="4" t="s">
        <v>5059</v>
      </c>
      <c r="D1012" s="4" t="s">
        <v>28</v>
      </c>
      <c r="E1012" s="4" t="s">
        <v>3400</v>
      </c>
      <c r="F1012" s="4">
        <v>-5686.16</v>
      </c>
      <c r="G1012" s="4" t="s">
        <v>3748</v>
      </c>
      <c r="H1012" s="4" t="s">
        <v>3401</v>
      </c>
      <c r="I1012" s="4"/>
      <c r="J1012" s="4"/>
    </row>
    <row r="1013" spans="1:10" ht="15.75" customHeight="1" x14ac:dyDescent="0.2">
      <c r="A1013" s="5">
        <v>45681</v>
      </c>
      <c r="B1013" s="4">
        <v>-44.75</v>
      </c>
      <c r="C1013" s="4" t="s">
        <v>5059</v>
      </c>
      <c r="D1013" s="4" t="s">
        <v>28</v>
      </c>
      <c r="E1013" s="4" t="s">
        <v>728</v>
      </c>
      <c r="F1013" s="4">
        <v>-5623.47</v>
      </c>
      <c r="G1013" s="4" t="s">
        <v>4319</v>
      </c>
      <c r="H1013" s="4" t="s">
        <v>729</v>
      </c>
      <c r="I1013" s="4"/>
      <c r="J1013" s="4"/>
    </row>
    <row r="1014" spans="1:10" ht="15.75" customHeight="1" x14ac:dyDescent="0.2">
      <c r="A1014" s="5">
        <v>45681</v>
      </c>
      <c r="B1014" s="4">
        <v>-31.98</v>
      </c>
      <c r="C1014" s="4" t="s">
        <v>5058</v>
      </c>
      <c r="D1014" s="4" t="s">
        <v>28</v>
      </c>
      <c r="E1014" s="4" t="s">
        <v>3403</v>
      </c>
      <c r="F1014" s="4">
        <v>-5578.72</v>
      </c>
      <c r="G1014" s="4" t="s">
        <v>5034</v>
      </c>
      <c r="H1014" s="4" t="s">
        <v>102</v>
      </c>
      <c r="I1014" s="4"/>
      <c r="J1014" s="4"/>
    </row>
    <row r="1015" spans="1:10" ht="15.75" customHeight="1" x14ac:dyDescent="0.2">
      <c r="A1015" s="5">
        <v>45681</v>
      </c>
      <c r="B1015" s="4">
        <v>-4.8499999999999996</v>
      </c>
      <c r="C1015" s="4" t="s">
        <v>5058</v>
      </c>
      <c r="D1015" s="4" t="s">
        <v>28</v>
      </c>
      <c r="E1015" s="4" t="s">
        <v>3402</v>
      </c>
      <c r="F1015" s="4">
        <v>-5546.74</v>
      </c>
      <c r="G1015" s="4" t="s">
        <v>3748</v>
      </c>
      <c r="H1015" s="4" t="s">
        <v>1831</v>
      </c>
      <c r="I1015" s="4"/>
      <c r="J1015" s="4"/>
    </row>
    <row r="1016" spans="1:10" ht="15.75" customHeight="1" x14ac:dyDescent="0.2">
      <c r="A1016" s="5">
        <v>45681</v>
      </c>
      <c r="B1016" s="4">
        <v>-3.32</v>
      </c>
      <c r="C1016" s="4" t="s">
        <v>5058</v>
      </c>
      <c r="D1016" s="4" t="s">
        <v>28</v>
      </c>
      <c r="E1016" s="4" t="s">
        <v>107</v>
      </c>
      <c r="F1016" s="4">
        <v>-5541.89</v>
      </c>
      <c r="G1016" s="4" t="s">
        <v>4264</v>
      </c>
      <c r="H1016" s="4" t="s">
        <v>108</v>
      </c>
      <c r="I1016" s="4"/>
      <c r="J1016" s="4"/>
    </row>
    <row r="1017" spans="1:10" ht="15.75" customHeight="1" x14ac:dyDescent="0.2">
      <c r="A1017" s="5">
        <v>45681</v>
      </c>
      <c r="B1017" s="4">
        <v>-3.32</v>
      </c>
      <c r="C1017" s="4" t="s">
        <v>5058</v>
      </c>
      <c r="D1017" s="4" t="s">
        <v>28</v>
      </c>
      <c r="E1017" s="4" t="s">
        <v>107</v>
      </c>
      <c r="F1017" s="4">
        <v>-5538.57</v>
      </c>
      <c r="G1017" s="4" t="s">
        <v>4264</v>
      </c>
      <c r="H1017" s="4" t="s">
        <v>108</v>
      </c>
      <c r="I1017" s="4"/>
      <c r="J1017" s="4"/>
    </row>
    <row r="1018" spans="1:10" ht="15.75" customHeight="1" x14ac:dyDescent="0.2">
      <c r="A1018" s="5">
        <v>45681</v>
      </c>
      <c r="B1018" s="4">
        <v>-3.32</v>
      </c>
      <c r="C1018" s="4" t="s">
        <v>5058</v>
      </c>
      <c r="D1018" s="4" t="s">
        <v>28</v>
      </c>
      <c r="E1018" s="4" t="s">
        <v>107</v>
      </c>
      <c r="F1018" s="4">
        <v>-5535.25</v>
      </c>
      <c r="G1018" s="4" t="s">
        <v>4264</v>
      </c>
      <c r="H1018" s="4" t="s">
        <v>108</v>
      </c>
      <c r="I1018" s="4"/>
      <c r="J1018" s="4"/>
    </row>
    <row r="1019" spans="1:10" ht="15.75" customHeight="1" x14ac:dyDescent="0.2">
      <c r="A1019" s="5">
        <v>45681</v>
      </c>
      <c r="B1019" s="4">
        <v>-1.1200000000000001</v>
      </c>
      <c r="C1019" s="4" t="s">
        <v>5058</v>
      </c>
      <c r="D1019" s="4" t="s">
        <v>67</v>
      </c>
      <c r="E1019" s="4" t="s">
        <v>68</v>
      </c>
      <c r="F1019" s="4">
        <v>-5531.93</v>
      </c>
      <c r="G1019" s="4" t="s">
        <v>4</v>
      </c>
      <c r="H1019" s="4"/>
      <c r="I1019" s="4"/>
      <c r="J1019" s="4"/>
    </row>
    <row r="1020" spans="1:10" ht="15.75" customHeight="1" x14ac:dyDescent="0.2">
      <c r="A1020" s="5">
        <v>45681</v>
      </c>
      <c r="B1020" s="4">
        <v>-0.65</v>
      </c>
      <c r="C1020" s="4" t="s">
        <v>5058</v>
      </c>
      <c r="D1020" s="4" t="s">
        <v>109</v>
      </c>
      <c r="E1020" s="4" t="s">
        <v>2814</v>
      </c>
      <c r="F1020" s="4">
        <v>-5530.81</v>
      </c>
      <c r="G1020" s="4" t="s">
        <v>4398</v>
      </c>
      <c r="H1020" s="4"/>
      <c r="I1020" s="4"/>
      <c r="J1020" s="4"/>
    </row>
    <row r="1021" spans="1:10" ht="15.75" customHeight="1" x14ac:dyDescent="0.2">
      <c r="A1021" s="5">
        <v>45681</v>
      </c>
      <c r="B1021" s="4">
        <v>431</v>
      </c>
      <c r="C1021" s="4" t="s">
        <v>5058</v>
      </c>
      <c r="D1021" s="4" t="s">
        <v>59</v>
      </c>
      <c r="E1021" s="4" t="s">
        <v>60</v>
      </c>
      <c r="F1021" s="4">
        <v>-5530.16</v>
      </c>
      <c r="G1021" s="4" t="s">
        <v>39</v>
      </c>
      <c r="H1021" s="4"/>
      <c r="I1021" s="4"/>
      <c r="J1021" s="4"/>
    </row>
    <row r="1022" spans="1:10" ht="15.75" customHeight="1" x14ac:dyDescent="0.2">
      <c r="A1022" s="5">
        <v>45680</v>
      </c>
      <c r="B1022" s="4">
        <v>-84.16</v>
      </c>
      <c r="C1022" s="4" t="s">
        <v>5058</v>
      </c>
      <c r="D1022" s="4" t="s">
        <v>28</v>
      </c>
      <c r="E1022" s="4" t="s">
        <v>175</v>
      </c>
      <c r="F1022" s="4">
        <v>-5961.16</v>
      </c>
      <c r="G1022" s="4" t="s">
        <v>5062</v>
      </c>
      <c r="H1022" s="4" t="s">
        <v>2442</v>
      </c>
      <c r="I1022" s="4"/>
      <c r="J1022" s="4"/>
    </row>
    <row r="1023" spans="1:10" ht="15.75" customHeight="1" x14ac:dyDescent="0.2">
      <c r="A1023" s="5">
        <v>45680</v>
      </c>
      <c r="B1023" s="4">
        <v>-30</v>
      </c>
      <c r="C1023" s="4" t="s">
        <v>5059</v>
      </c>
      <c r="D1023" s="4" t="s">
        <v>28</v>
      </c>
      <c r="E1023" s="4" t="s">
        <v>3391</v>
      </c>
      <c r="F1023" s="4">
        <v>-5877</v>
      </c>
      <c r="G1023" s="4" t="s">
        <v>4364</v>
      </c>
      <c r="H1023" s="4" t="s">
        <v>3392</v>
      </c>
      <c r="I1023" s="4"/>
      <c r="J1023" s="4"/>
    </row>
    <row r="1024" spans="1:10" ht="15.75" customHeight="1" x14ac:dyDescent="0.2">
      <c r="A1024" s="5">
        <v>45680</v>
      </c>
      <c r="B1024" s="4">
        <v>-24.48</v>
      </c>
      <c r="C1024" s="4" t="s">
        <v>5058</v>
      </c>
      <c r="D1024" s="4" t="s">
        <v>28</v>
      </c>
      <c r="E1024" s="4" t="s">
        <v>3393</v>
      </c>
      <c r="F1024" s="4">
        <v>-5847</v>
      </c>
      <c r="G1024" s="4" t="s">
        <v>5068</v>
      </c>
      <c r="H1024" s="4" t="s">
        <v>3394</v>
      </c>
      <c r="I1024" s="4"/>
      <c r="J1024" s="4"/>
    </row>
    <row r="1025" spans="1:10" ht="15.75" customHeight="1" x14ac:dyDescent="0.2">
      <c r="A1025" s="5">
        <v>45680</v>
      </c>
      <c r="B1025" s="4">
        <v>-20.11</v>
      </c>
      <c r="C1025" s="4" t="s">
        <v>5058</v>
      </c>
      <c r="D1025" s="4" t="s">
        <v>28</v>
      </c>
      <c r="E1025" s="4" t="s">
        <v>3373</v>
      </c>
      <c r="F1025" s="4">
        <v>-5822.52</v>
      </c>
      <c r="G1025" s="4" t="s">
        <v>4264</v>
      </c>
      <c r="H1025" s="4" t="s">
        <v>3374</v>
      </c>
      <c r="I1025" s="4"/>
      <c r="J1025" s="4"/>
    </row>
    <row r="1026" spans="1:10" ht="15.75" customHeight="1" x14ac:dyDescent="0.2">
      <c r="A1026" s="5">
        <v>45680</v>
      </c>
      <c r="B1026" s="4">
        <v>-16.309999999999999</v>
      </c>
      <c r="C1026" s="4" t="s">
        <v>5058</v>
      </c>
      <c r="D1026" s="4" t="s">
        <v>28</v>
      </c>
      <c r="E1026" s="4" t="s">
        <v>3395</v>
      </c>
      <c r="F1026" s="4">
        <v>-5802.41</v>
      </c>
      <c r="G1026" s="4" t="s">
        <v>3748</v>
      </c>
      <c r="H1026" s="4" t="s">
        <v>3396</v>
      </c>
      <c r="I1026" s="4"/>
      <c r="J1026" s="4"/>
    </row>
    <row r="1027" spans="1:10" ht="15.75" customHeight="1" x14ac:dyDescent="0.2">
      <c r="A1027" s="5">
        <v>45680</v>
      </c>
      <c r="B1027" s="4">
        <v>-13.85</v>
      </c>
      <c r="C1027" s="4" t="s">
        <v>5058</v>
      </c>
      <c r="D1027" s="4" t="s">
        <v>28</v>
      </c>
      <c r="E1027" s="4" t="s">
        <v>3373</v>
      </c>
      <c r="F1027" s="4">
        <v>-5786.1</v>
      </c>
      <c r="G1027" s="4" t="s">
        <v>4264</v>
      </c>
      <c r="H1027" s="4" t="s">
        <v>3374</v>
      </c>
      <c r="I1027" s="4"/>
      <c r="J1027" s="4"/>
    </row>
    <row r="1028" spans="1:10" ht="15.75" customHeight="1" x14ac:dyDescent="0.2">
      <c r="A1028" s="5">
        <v>45680</v>
      </c>
      <c r="B1028" s="4">
        <v>-4.54</v>
      </c>
      <c r="C1028" s="4" t="s">
        <v>5058</v>
      </c>
      <c r="D1028" s="4" t="s">
        <v>28</v>
      </c>
      <c r="E1028" s="4" t="s">
        <v>3373</v>
      </c>
      <c r="F1028" s="4">
        <v>-5772.25</v>
      </c>
      <c r="G1028" s="4" t="s">
        <v>4264</v>
      </c>
      <c r="H1028" s="4" t="s">
        <v>3374</v>
      </c>
      <c r="I1028" s="4"/>
      <c r="J1028" s="4"/>
    </row>
    <row r="1029" spans="1:10" ht="15.75" customHeight="1" x14ac:dyDescent="0.2">
      <c r="A1029" s="5">
        <v>45680</v>
      </c>
      <c r="B1029" s="4">
        <v>-1.5</v>
      </c>
      <c r="C1029" s="4" t="s">
        <v>5058</v>
      </c>
      <c r="D1029" s="4" t="s">
        <v>28</v>
      </c>
      <c r="E1029" s="4" t="s">
        <v>175</v>
      </c>
      <c r="F1029" s="4">
        <v>-5767.71</v>
      </c>
      <c r="G1029" s="4" t="s">
        <v>5062</v>
      </c>
      <c r="H1029" s="4" t="s">
        <v>2442</v>
      </c>
      <c r="I1029" s="4"/>
      <c r="J1029" s="4"/>
    </row>
    <row r="1030" spans="1:10" ht="15.75" customHeight="1" x14ac:dyDescent="0.2">
      <c r="A1030" s="5">
        <v>45680</v>
      </c>
      <c r="B1030" s="4">
        <v>200</v>
      </c>
      <c r="C1030" s="4" t="s">
        <v>5058</v>
      </c>
      <c r="D1030" s="4" t="s">
        <v>59</v>
      </c>
      <c r="E1030" s="4" t="s">
        <v>60</v>
      </c>
      <c r="F1030" s="4">
        <v>-5766.21</v>
      </c>
      <c r="G1030" s="4" t="s">
        <v>39</v>
      </c>
      <c r="H1030" s="4"/>
      <c r="I1030" s="4"/>
      <c r="J1030" s="4"/>
    </row>
    <row r="1031" spans="1:10" ht="15.75" customHeight="1" x14ac:dyDescent="0.2">
      <c r="A1031" s="5">
        <v>45679</v>
      </c>
      <c r="B1031" s="4">
        <v>-145</v>
      </c>
      <c r="C1031" s="4" t="s">
        <v>5058</v>
      </c>
      <c r="D1031" s="4" t="s">
        <v>28</v>
      </c>
      <c r="E1031" s="4" t="s">
        <v>3387</v>
      </c>
      <c r="F1031" s="4">
        <v>-5966.21</v>
      </c>
      <c r="G1031" s="4" t="s">
        <v>3746</v>
      </c>
      <c r="H1031" s="4"/>
      <c r="I1031" s="4"/>
      <c r="J1031" s="4"/>
    </row>
    <row r="1032" spans="1:10" ht="15.75" customHeight="1" x14ac:dyDescent="0.2">
      <c r="A1032" s="5">
        <v>45679</v>
      </c>
      <c r="B1032" s="4">
        <v>-66.91</v>
      </c>
      <c r="C1032" s="4" t="s">
        <v>5058</v>
      </c>
      <c r="D1032" s="4" t="s">
        <v>28</v>
      </c>
      <c r="E1032" s="4" t="s">
        <v>79</v>
      </c>
      <c r="F1032" s="4">
        <v>-5821.21</v>
      </c>
      <c r="G1032" s="4" t="s">
        <v>8</v>
      </c>
      <c r="H1032" s="4" t="s">
        <v>80</v>
      </c>
      <c r="I1032" s="4"/>
      <c r="J1032" s="4"/>
    </row>
    <row r="1033" spans="1:10" ht="15.75" customHeight="1" x14ac:dyDescent="0.2">
      <c r="A1033" s="5">
        <v>45679</v>
      </c>
      <c r="B1033" s="4">
        <v>-64.69</v>
      </c>
      <c r="C1033" s="4" t="s">
        <v>5058</v>
      </c>
      <c r="D1033" s="4" t="s">
        <v>28</v>
      </c>
      <c r="E1033" s="4" t="s">
        <v>991</v>
      </c>
      <c r="F1033" s="4">
        <v>-5754.3</v>
      </c>
      <c r="G1033" s="4" t="s">
        <v>3748</v>
      </c>
      <c r="H1033" s="4" t="s">
        <v>992</v>
      </c>
      <c r="I1033" s="4"/>
      <c r="J1033" s="4"/>
    </row>
    <row r="1034" spans="1:10" ht="15.75" customHeight="1" x14ac:dyDescent="0.2">
      <c r="A1034" s="5">
        <v>45679</v>
      </c>
      <c r="B1034" s="4">
        <v>-51.97</v>
      </c>
      <c r="C1034" s="4" t="s">
        <v>5058</v>
      </c>
      <c r="D1034" s="4" t="s">
        <v>28</v>
      </c>
      <c r="E1034" s="4" t="s">
        <v>111</v>
      </c>
      <c r="F1034" s="4">
        <v>-5689.61</v>
      </c>
      <c r="G1034" s="4" t="s">
        <v>8</v>
      </c>
      <c r="H1034" s="4" t="s">
        <v>112</v>
      </c>
      <c r="I1034" s="4"/>
      <c r="J1034" s="4"/>
    </row>
    <row r="1035" spans="1:10" ht="15.75" customHeight="1" x14ac:dyDescent="0.2">
      <c r="A1035" s="5">
        <v>45679</v>
      </c>
      <c r="B1035" s="4">
        <v>-40.43</v>
      </c>
      <c r="C1035" s="4" t="s">
        <v>5058</v>
      </c>
      <c r="D1035" s="4" t="s">
        <v>28</v>
      </c>
      <c r="E1035" s="4" t="s">
        <v>991</v>
      </c>
      <c r="F1035" s="4">
        <v>-5637.64</v>
      </c>
      <c r="G1035" s="4" t="s">
        <v>3748</v>
      </c>
      <c r="H1035" s="4" t="s">
        <v>992</v>
      </c>
      <c r="I1035" s="4"/>
      <c r="J1035" s="4"/>
    </row>
    <row r="1036" spans="1:10" ht="15.75" customHeight="1" x14ac:dyDescent="0.2">
      <c r="A1036" s="5">
        <v>45679</v>
      </c>
      <c r="B1036" s="4">
        <v>-39.42</v>
      </c>
      <c r="C1036" s="4" t="s">
        <v>5058</v>
      </c>
      <c r="D1036" s="4" t="s">
        <v>28</v>
      </c>
      <c r="E1036" s="4" t="s">
        <v>991</v>
      </c>
      <c r="F1036" s="4">
        <v>-5597.21</v>
      </c>
      <c r="G1036" s="4" t="s">
        <v>3748</v>
      </c>
      <c r="H1036" s="4" t="s">
        <v>992</v>
      </c>
      <c r="I1036" s="4"/>
      <c r="J1036" s="4"/>
    </row>
    <row r="1037" spans="1:10" ht="15.75" customHeight="1" x14ac:dyDescent="0.2">
      <c r="A1037" s="5">
        <v>45679</v>
      </c>
      <c r="B1037" s="4">
        <v>-24.26</v>
      </c>
      <c r="C1037" s="4" t="s">
        <v>5058</v>
      </c>
      <c r="D1037" s="4" t="s">
        <v>28</v>
      </c>
      <c r="E1037" s="4" t="s">
        <v>991</v>
      </c>
      <c r="F1037" s="4">
        <v>-5557.79</v>
      </c>
      <c r="G1037" s="4" t="s">
        <v>3748</v>
      </c>
      <c r="H1037" s="4" t="s">
        <v>992</v>
      </c>
      <c r="I1037" s="4"/>
      <c r="J1037" s="4"/>
    </row>
    <row r="1038" spans="1:10" ht="15.75" customHeight="1" x14ac:dyDescent="0.2">
      <c r="A1038" s="5">
        <v>45679</v>
      </c>
      <c r="B1038" s="4">
        <v>-18.190000000000001</v>
      </c>
      <c r="C1038" s="4" t="s">
        <v>5058</v>
      </c>
      <c r="D1038" s="4" t="s">
        <v>28</v>
      </c>
      <c r="E1038" s="4" t="s">
        <v>991</v>
      </c>
      <c r="F1038" s="4">
        <v>-5533.53</v>
      </c>
      <c r="G1038" s="4" t="s">
        <v>3748</v>
      </c>
      <c r="H1038" s="4" t="s">
        <v>992</v>
      </c>
      <c r="I1038" s="4"/>
      <c r="J1038" s="4"/>
    </row>
    <row r="1039" spans="1:10" ht="15.75" customHeight="1" x14ac:dyDescent="0.2">
      <c r="A1039" s="5">
        <v>45679</v>
      </c>
      <c r="B1039" s="4">
        <v>-17.989999999999998</v>
      </c>
      <c r="C1039" s="4" t="s">
        <v>5058</v>
      </c>
      <c r="D1039" s="4" t="s">
        <v>28</v>
      </c>
      <c r="E1039" s="4" t="s">
        <v>2458</v>
      </c>
      <c r="F1039" s="4">
        <v>-5515.34</v>
      </c>
      <c r="G1039" s="4" t="s">
        <v>5034</v>
      </c>
      <c r="H1039" s="4" t="s">
        <v>193</v>
      </c>
      <c r="I1039" s="4"/>
      <c r="J1039" s="4"/>
    </row>
    <row r="1040" spans="1:10" ht="15.75" customHeight="1" x14ac:dyDescent="0.2">
      <c r="A1040" s="5">
        <v>45679</v>
      </c>
      <c r="B1040" s="4">
        <v>-14.15</v>
      </c>
      <c r="C1040" s="4" t="s">
        <v>5058</v>
      </c>
      <c r="D1040" s="4" t="s">
        <v>28</v>
      </c>
      <c r="E1040" s="4" t="s">
        <v>991</v>
      </c>
      <c r="F1040" s="4">
        <v>-5497.35</v>
      </c>
      <c r="G1040" s="4" t="s">
        <v>3748</v>
      </c>
      <c r="H1040" s="4" t="s">
        <v>992</v>
      </c>
      <c r="I1040" s="4"/>
      <c r="J1040" s="4"/>
    </row>
    <row r="1041" spans="1:10" ht="15.75" customHeight="1" x14ac:dyDescent="0.2">
      <c r="A1041" s="5">
        <v>45679</v>
      </c>
      <c r="B1041" s="4">
        <v>-9.1999999999999993</v>
      </c>
      <c r="C1041" s="4" t="s">
        <v>5058</v>
      </c>
      <c r="D1041" s="4" t="s">
        <v>28</v>
      </c>
      <c r="E1041" s="4" t="s">
        <v>121</v>
      </c>
      <c r="F1041" s="4">
        <v>-5483.2</v>
      </c>
      <c r="G1041" s="4" t="s">
        <v>8</v>
      </c>
      <c r="H1041" s="4" t="s">
        <v>122</v>
      </c>
      <c r="I1041" s="4"/>
      <c r="J1041" s="4"/>
    </row>
    <row r="1042" spans="1:10" ht="15.75" customHeight="1" x14ac:dyDescent="0.2">
      <c r="A1042" s="5">
        <v>45679</v>
      </c>
      <c r="B1042" s="4">
        <v>-4.49</v>
      </c>
      <c r="C1042" s="4" t="s">
        <v>5058</v>
      </c>
      <c r="D1042" s="4" t="s">
        <v>28</v>
      </c>
      <c r="E1042" s="4" t="s">
        <v>49</v>
      </c>
      <c r="F1042" s="4">
        <v>-5474</v>
      </c>
      <c r="G1042" s="4" t="s">
        <v>17</v>
      </c>
      <c r="H1042" s="4" t="s">
        <v>50</v>
      </c>
      <c r="I1042" s="4"/>
      <c r="J1042" s="4"/>
    </row>
    <row r="1043" spans="1:10" ht="15.75" customHeight="1" x14ac:dyDescent="0.2">
      <c r="A1043" s="5">
        <v>45679</v>
      </c>
      <c r="B1043" s="4">
        <v>-2.5</v>
      </c>
      <c r="C1043" s="4" t="s">
        <v>5058</v>
      </c>
      <c r="D1043" s="4" t="s">
        <v>28</v>
      </c>
      <c r="E1043" s="4" t="s">
        <v>1180</v>
      </c>
      <c r="F1043" s="4">
        <v>-5469.51</v>
      </c>
      <c r="G1043" s="4" t="s">
        <v>986</v>
      </c>
      <c r="H1043" s="4" t="s">
        <v>1181</v>
      </c>
      <c r="I1043" s="4"/>
      <c r="J1043" s="4"/>
    </row>
    <row r="1044" spans="1:10" ht="15.75" customHeight="1" x14ac:dyDescent="0.2">
      <c r="A1044" s="5">
        <v>45679</v>
      </c>
      <c r="B1044" s="4">
        <v>-0.5</v>
      </c>
      <c r="C1044" s="4" t="s">
        <v>5058</v>
      </c>
      <c r="D1044" s="4" t="s">
        <v>28</v>
      </c>
      <c r="E1044" s="4" t="s">
        <v>1180</v>
      </c>
      <c r="F1044" s="4">
        <v>-5467.01</v>
      </c>
      <c r="G1044" s="4" t="s">
        <v>986</v>
      </c>
      <c r="H1044" s="4" t="s">
        <v>1181</v>
      </c>
      <c r="I1044" s="4"/>
      <c r="J1044" s="4"/>
    </row>
    <row r="1045" spans="1:10" ht="15.75" customHeight="1" x14ac:dyDescent="0.2">
      <c r="A1045" s="5">
        <v>45679</v>
      </c>
      <c r="B1045" s="4">
        <v>400</v>
      </c>
      <c r="C1045" s="4" t="s">
        <v>5058</v>
      </c>
      <c r="D1045" s="4" t="s">
        <v>59</v>
      </c>
      <c r="E1045" s="4" t="s">
        <v>60</v>
      </c>
      <c r="F1045" s="4">
        <v>-5466.51</v>
      </c>
      <c r="G1045" s="4" t="s">
        <v>39</v>
      </c>
      <c r="H1045" s="4"/>
      <c r="I1045" s="4"/>
      <c r="J1045" s="4"/>
    </row>
    <row r="1046" spans="1:10" ht="15.75" customHeight="1" x14ac:dyDescent="0.2">
      <c r="A1046" s="5">
        <v>45678</v>
      </c>
      <c r="B1046" s="4">
        <v>-88.9</v>
      </c>
      <c r="C1046" s="4" t="s">
        <v>5058</v>
      </c>
      <c r="D1046" s="4" t="s">
        <v>28</v>
      </c>
      <c r="E1046" s="4" t="s">
        <v>1355</v>
      </c>
      <c r="F1046" s="4">
        <v>-5866.51</v>
      </c>
      <c r="G1046" s="4" t="s">
        <v>165</v>
      </c>
      <c r="H1046" s="4" t="s">
        <v>1356</v>
      </c>
      <c r="I1046" s="4"/>
      <c r="J1046" s="4"/>
    </row>
    <row r="1047" spans="1:10" ht="15.75" customHeight="1" x14ac:dyDescent="0.2">
      <c r="A1047" s="5">
        <v>45678</v>
      </c>
      <c r="B1047" s="4">
        <v>-48.48</v>
      </c>
      <c r="C1047" s="4" t="s">
        <v>5058</v>
      </c>
      <c r="D1047" s="4" t="s">
        <v>28</v>
      </c>
      <c r="E1047" s="4" t="s">
        <v>3382</v>
      </c>
      <c r="F1047" s="4">
        <v>-5777.61</v>
      </c>
      <c r="G1047" s="4" t="s">
        <v>3748</v>
      </c>
      <c r="H1047" s="4" t="s">
        <v>3368</v>
      </c>
      <c r="I1047" s="4"/>
      <c r="J1047" s="4"/>
    </row>
    <row r="1048" spans="1:10" ht="15.75" customHeight="1" x14ac:dyDescent="0.2">
      <c r="A1048" s="5">
        <v>45678</v>
      </c>
      <c r="B1048" s="4">
        <v>-36.479999999999997</v>
      </c>
      <c r="C1048" s="4" t="s">
        <v>5059</v>
      </c>
      <c r="D1048" s="4" t="s">
        <v>28</v>
      </c>
      <c r="E1048" s="4" t="s">
        <v>728</v>
      </c>
      <c r="F1048" s="4">
        <v>-5729.13</v>
      </c>
      <c r="G1048" s="4" t="s">
        <v>4319</v>
      </c>
      <c r="H1048" s="4" t="s">
        <v>729</v>
      </c>
      <c r="I1048" s="4"/>
      <c r="J1048" s="4"/>
    </row>
    <row r="1049" spans="1:10" ht="15.75" customHeight="1" x14ac:dyDescent="0.2">
      <c r="A1049" s="5">
        <v>45678</v>
      </c>
      <c r="B1049" s="4">
        <v>-27.05</v>
      </c>
      <c r="C1049" s="4" t="s">
        <v>5058</v>
      </c>
      <c r="D1049" s="4" t="s">
        <v>28</v>
      </c>
      <c r="E1049" s="4" t="s">
        <v>130</v>
      </c>
      <c r="F1049" s="4">
        <v>-5692.65</v>
      </c>
      <c r="G1049" s="4" t="s">
        <v>3748</v>
      </c>
      <c r="H1049" s="4" t="s">
        <v>131</v>
      </c>
      <c r="I1049" s="4"/>
      <c r="J1049" s="4"/>
    </row>
    <row r="1050" spans="1:10" ht="15.75" customHeight="1" x14ac:dyDescent="0.2">
      <c r="A1050" s="5">
        <v>45678</v>
      </c>
      <c r="B1050" s="4">
        <v>-22.33</v>
      </c>
      <c r="C1050" s="4" t="s">
        <v>5058</v>
      </c>
      <c r="D1050" s="4" t="s">
        <v>28</v>
      </c>
      <c r="E1050" s="4" t="s">
        <v>1329</v>
      </c>
      <c r="F1050" s="4">
        <v>-5665.6</v>
      </c>
      <c r="G1050" s="4" t="s">
        <v>3748</v>
      </c>
      <c r="H1050" s="4" t="s">
        <v>1330</v>
      </c>
      <c r="I1050" s="4"/>
      <c r="J1050" s="4"/>
    </row>
    <row r="1051" spans="1:10" ht="15.75" customHeight="1" x14ac:dyDescent="0.2">
      <c r="A1051" s="5">
        <v>45678</v>
      </c>
      <c r="B1051" s="4">
        <v>-15.4</v>
      </c>
      <c r="C1051" s="4" t="s">
        <v>5058</v>
      </c>
      <c r="D1051" s="4" t="s">
        <v>28</v>
      </c>
      <c r="E1051" s="4" t="s">
        <v>105</v>
      </c>
      <c r="F1051" s="4">
        <v>-5643.27</v>
      </c>
      <c r="G1051" s="4" t="s">
        <v>8</v>
      </c>
      <c r="H1051" s="4" t="s">
        <v>106</v>
      </c>
      <c r="I1051" s="4"/>
      <c r="J1051" s="4"/>
    </row>
    <row r="1052" spans="1:10" ht="15.75" customHeight="1" x14ac:dyDescent="0.2">
      <c r="A1052" s="5">
        <v>45678</v>
      </c>
      <c r="B1052" s="4">
        <v>-13.15</v>
      </c>
      <c r="C1052" s="4" t="s">
        <v>5058</v>
      </c>
      <c r="D1052" s="4" t="s">
        <v>28</v>
      </c>
      <c r="E1052" s="4" t="s">
        <v>3383</v>
      </c>
      <c r="F1052" s="4">
        <v>-5627.87</v>
      </c>
      <c r="G1052" s="4" t="s">
        <v>3748</v>
      </c>
      <c r="H1052" s="4" t="s">
        <v>3384</v>
      </c>
      <c r="I1052" s="4"/>
      <c r="J1052" s="4"/>
    </row>
    <row r="1053" spans="1:10" ht="15.75" customHeight="1" x14ac:dyDescent="0.2">
      <c r="A1053" s="5">
        <v>45678</v>
      </c>
      <c r="B1053" s="4">
        <v>-13</v>
      </c>
      <c r="C1053" s="4" t="s">
        <v>5058</v>
      </c>
      <c r="D1053" s="4" t="s">
        <v>28</v>
      </c>
      <c r="E1053" s="4" t="s">
        <v>830</v>
      </c>
      <c r="F1053" s="4">
        <v>-5614.72</v>
      </c>
      <c r="G1053" s="4" t="s">
        <v>3748</v>
      </c>
      <c r="H1053" s="4" t="s">
        <v>183</v>
      </c>
      <c r="I1053" s="4"/>
      <c r="J1053" s="4"/>
    </row>
    <row r="1054" spans="1:10" ht="15.75" customHeight="1" x14ac:dyDescent="0.2">
      <c r="A1054" s="5">
        <v>45678</v>
      </c>
      <c r="B1054" s="4">
        <v>-9.57</v>
      </c>
      <c r="C1054" s="4" t="s">
        <v>5058</v>
      </c>
      <c r="D1054" s="4" t="s">
        <v>28</v>
      </c>
      <c r="E1054" s="4" t="s">
        <v>830</v>
      </c>
      <c r="F1054" s="4">
        <v>-5601.72</v>
      </c>
      <c r="G1054" s="4" t="s">
        <v>3748</v>
      </c>
      <c r="H1054" s="4" t="s">
        <v>183</v>
      </c>
      <c r="I1054" s="4"/>
      <c r="J1054" s="4"/>
    </row>
    <row r="1055" spans="1:10" ht="15.75" customHeight="1" x14ac:dyDescent="0.2">
      <c r="A1055" s="5">
        <v>45678</v>
      </c>
      <c r="B1055" s="4">
        <v>-7.61</v>
      </c>
      <c r="C1055" s="4" t="s">
        <v>5058</v>
      </c>
      <c r="D1055" s="4" t="s">
        <v>28</v>
      </c>
      <c r="E1055" s="4" t="s">
        <v>3385</v>
      </c>
      <c r="F1055" s="4">
        <v>-5592.15</v>
      </c>
      <c r="G1055" s="4" t="s">
        <v>5060</v>
      </c>
      <c r="H1055" s="4" t="s">
        <v>3386</v>
      </c>
      <c r="I1055" s="4"/>
      <c r="J1055" s="4"/>
    </row>
    <row r="1056" spans="1:10" ht="15.75" customHeight="1" x14ac:dyDescent="0.2">
      <c r="A1056" s="5">
        <v>45678</v>
      </c>
      <c r="B1056" s="4">
        <v>-3.8</v>
      </c>
      <c r="C1056" s="4" t="s">
        <v>5058</v>
      </c>
      <c r="D1056" s="4" t="s">
        <v>28</v>
      </c>
      <c r="E1056" s="4" t="s">
        <v>121</v>
      </c>
      <c r="F1056" s="4">
        <v>-5584.54</v>
      </c>
      <c r="G1056" s="4" t="s">
        <v>8</v>
      </c>
      <c r="H1056" s="4" t="s">
        <v>122</v>
      </c>
      <c r="I1056" s="4"/>
      <c r="J1056" s="4"/>
    </row>
    <row r="1057" spans="1:10" ht="15.75" customHeight="1" x14ac:dyDescent="0.2">
      <c r="A1057" s="5">
        <v>45678</v>
      </c>
      <c r="B1057" s="4">
        <v>-2.95</v>
      </c>
      <c r="C1057" s="4" t="s">
        <v>5058</v>
      </c>
      <c r="D1057" s="4" t="s">
        <v>28</v>
      </c>
      <c r="E1057" s="4" t="s">
        <v>1804</v>
      </c>
      <c r="F1057" s="4">
        <v>-5580.74</v>
      </c>
      <c r="G1057" s="4" t="s">
        <v>8</v>
      </c>
      <c r="H1057" s="4" t="s">
        <v>1805</v>
      </c>
      <c r="I1057" s="4"/>
      <c r="J1057" s="4"/>
    </row>
    <row r="1058" spans="1:10" ht="15.75" customHeight="1" x14ac:dyDescent="0.2">
      <c r="A1058" s="5">
        <v>45678</v>
      </c>
      <c r="B1058" s="4">
        <v>-0.5</v>
      </c>
      <c r="C1058" s="4" t="s">
        <v>5058</v>
      </c>
      <c r="D1058" s="4" t="s">
        <v>28</v>
      </c>
      <c r="E1058" s="4" t="s">
        <v>1180</v>
      </c>
      <c r="F1058" s="4">
        <v>-5577.79</v>
      </c>
      <c r="G1058" s="4" t="s">
        <v>986</v>
      </c>
      <c r="H1058" s="4" t="s">
        <v>1181</v>
      </c>
      <c r="I1058" s="4"/>
      <c r="J1058" s="4"/>
    </row>
    <row r="1059" spans="1:10" ht="15.75" customHeight="1" x14ac:dyDescent="0.2">
      <c r="A1059" s="5">
        <v>45678</v>
      </c>
      <c r="B1059" s="4">
        <v>85</v>
      </c>
      <c r="C1059" s="4" t="s">
        <v>5058</v>
      </c>
      <c r="D1059" s="4" t="s">
        <v>59</v>
      </c>
      <c r="E1059" s="4" t="s">
        <v>60</v>
      </c>
      <c r="F1059" s="4">
        <v>-5577.29</v>
      </c>
      <c r="G1059" s="4" t="s">
        <v>39</v>
      </c>
      <c r="H1059" s="4"/>
      <c r="I1059" s="4"/>
      <c r="J1059" s="4"/>
    </row>
    <row r="1060" spans="1:10" ht="15.75" customHeight="1" x14ac:dyDescent="0.2">
      <c r="A1060" s="5">
        <v>45677</v>
      </c>
      <c r="B1060" s="4">
        <v>-363</v>
      </c>
      <c r="C1060" s="4" t="s">
        <v>5058</v>
      </c>
      <c r="D1060" s="4" t="s">
        <v>28</v>
      </c>
      <c r="E1060" s="4" t="s">
        <v>2926</v>
      </c>
      <c r="F1060" s="4">
        <v>-5662.29</v>
      </c>
      <c r="G1060" s="4" t="s">
        <v>5063</v>
      </c>
      <c r="H1060" s="4" t="s">
        <v>2927</v>
      </c>
      <c r="I1060" s="4"/>
      <c r="J1060" s="4"/>
    </row>
    <row r="1061" spans="1:10" ht="15.75" customHeight="1" x14ac:dyDescent="0.2">
      <c r="A1061" s="5">
        <v>45677</v>
      </c>
      <c r="B1061" s="4">
        <v>-198.99</v>
      </c>
      <c r="C1061" s="4" t="s">
        <v>5058</v>
      </c>
      <c r="D1061" s="4" t="s">
        <v>28</v>
      </c>
      <c r="E1061" s="4" t="s">
        <v>56</v>
      </c>
      <c r="F1061" s="4">
        <v>-5299.29</v>
      </c>
      <c r="G1061" s="4" t="s">
        <v>4295</v>
      </c>
      <c r="H1061" s="4" t="s">
        <v>57</v>
      </c>
      <c r="I1061" s="4"/>
      <c r="J1061" s="4"/>
    </row>
    <row r="1062" spans="1:10" ht="15.75" customHeight="1" x14ac:dyDescent="0.2">
      <c r="A1062" s="5">
        <v>45677</v>
      </c>
      <c r="B1062" s="4">
        <v>-177.16</v>
      </c>
      <c r="C1062" s="4" t="s">
        <v>5058</v>
      </c>
      <c r="D1062" s="4" t="s">
        <v>28</v>
      </c>
      <c r="E1062" s="4" t="s">
        <v>728</v>
      </c>
      <c r="F1062" s="4">
        <v>-5100.3</v>
      </c>
      <c r="G1062" s="4" t="s">
        <v>4319</v>
      </c>
      <c r="H1062" s="4" t="s">
        <v>729</v>
      </c>
      <c r="I1062" s="4"/>
      <c r="J1062" s="4"/>
    </row>
    <row r="1063" spans="1:10" ht="15.75" customHeight="1" x14ac:dyDescent="0.2">
      <c r="A1063" s="5">
        <v>45677</v>
      </c>
      <c r="B1063" s="4">
        <v>-136.34</v>
      </c>
      <c r="C1063" s="4" t="s">
        <v>5058</v>
      </c>
      <c r="D1063" s="4" t="s">
        <v>28</v>
      </c>
      <c r="E1063" s="4" t="s">
        <v>201</v>
      </c>
      <c r="F1063" s="4">
        <v>-4923.1400000000003</v>
      </c>
      <c r="G1063" s="4" t="s">
        <v>4319</v>
      </c>
      <c r="H1063" s="4" t="s">
        <v>202</v>
      </c>
      <c r="I1063" s="4"/>
      <c r="J1063" s="4"/>
    </row>
    <row r="1064" spans="1:10" ht="15.75" customHeight="1" x14ac:dyDescent="0.2">
      <c r="A1064" s="5">
        <v>45677</v>
      </c>
      <c r="B1064" s="4">
        <v>-113.7</v>
      </c>
      <c r="C1064" s="4" t="s">
        <v>5058</v>
      </c>
      <c r="D1064" s="4" t="s">
        <v>28</v>
      </c>
      <c r="E1064" s="4" t="s">
        <v>79</v>
      </c>
      <c r="F1064" s="4">
        <v>-4786.8</v>
      </c>
      <c r="G1064" s="4" t="s">
        <v>8</v>
      </c>
      <c r="H1064" s="4" t="s">
        <v>80</v>
      </c>
      <c r="I1064" s="4"/>
      <c r="J1064" s="4"/>
    </row>
    <row r="1065" spans="1:10" ht="15.75" customHeight="1" x14ac:dyDescent="0.2">
      <c r="A1065" s="5">
        <v>45677</v>
      </c>
      <c r="B1065" s="4">
        <v>-108.5</v>
      </c>
      <c r="C1065" s="4" t="s">
        <v>5058</v>
      </c>
      <c r="D1065" s="4" t="s">
        <v>28</v>
      </c>
      <c r="E1065" s="4" t="s">
        <v>73</v>
      </c>
      <c r="F1065" s="4">
        <v>-4673.1000000000004</v>
      </c>
      <c r="G1065" s="4" t="s">
        <v>4349</v>
      </c>
      <c r="H1065" s="4" t="s">
        <v>4350</v>
      </c>
      <c r="I1065" s="4"/>
      <c r="J1065" s="4"/>
    </row>
    <row r="1066" spans="1:10" ht="15.75" customHeight="1" x14ac:dyDescent="0.2">
      <c r="A1066" s="5">
        <v>45677</v>
      </c>
      <c r="B1066" s="4">
        <v>-96.92</v>
      </c>
      <c r="C1066" s="4" t="s">
        <v>5058</v>
      </c>
      <c r="D1066" s="4" t="s">
        <v>28</v>
      </c>
      <c r="E1066" s="4" t="s">
        <v>87</v>
      </c>
      <c r="F1066" s="4">
        <v>-4564.6000000000004</v>
      </c>
      <c r="G1066" s="4" t="s">
        <v>5062</v>
      </c>
      <c r="H1066" s="4" t="s">
        <v>88</v>
      </c>
      <c r="I1066" s="4"/>
      <c r="J1066" s="4"/>
    </row>
    <row r="1067" spans="1:10" ht="15.75" customHeight="1" x14ac:dyDescent="0.2">
      <c r="A1067" s="5">
        <v>45677</v>
      </c>
      <c r="B1067" s="4">
        <v>-70.400000000000006</v>
      </c>
      <c r="C1067" s="4" t="s">
        <v>5058</v>
      </c>
      <c r="D1067" s="4" t="s">
        <v>28</v>
      </c>
      <c r="E1067" s="4" t="s">
        <v>3086</v>
      </c>
      <c r="F1067" s="4">
        <v>-4467.68</v>
      </c>
      <c r="G1067" s="4" t="s">
        <v>15</v>
      </c>
      <c r="H1067" s="4" t="s">
        <v>3087</v>
      </c>
      <c r="I1067" s="4"/>
      <c r="J1067" s="4"/>
    </row>
    <row r="1068" spans="1:10" ht="15.75" customHeight="1" x14ac:dyDescent="0.2">
      <c r="A1068" s="5">
        <v>45677</v>
      </c>
      <c r="B1068" s="4">
        <v>-63.88</v>
      </c>
      <c r="C1068" s="4" t="s">
        <v>5058</v>
      </c>
      <c r="D1068" s="4" t="s">
        <v>28</v>
      </c>
      <c r="E1068" s="4" t="s">
        <v>79</v>
      </c>
      <c r="F1068" s="4">
        <v>-4397.28</v>
      </c>
      <c r="G1068" s="4" t="s">
        <v>8</v>
      </c>
      <c r="H1068" s="4" t="s">
        <v>80</v>
      </c>
      <c r="I1068" s="4"/>
      <c r="J1068" s="4"/>
    </row>
    <row r="1069" spans="1:10" ht="15.75" customHeight="1" x14ac:dyDescent="0.2">
      <c r="A1069" s="5">
        <v>45677</v>
      </c>
      <c r="B1069" s="4">
        <v>-49.97</v>
      </c>
      <c r="C1069" s="4" t="s">
        <v>5058</v>
      </c>
      <c r="D1069" s="4" t="s">
        <v>28</v>
      </c>
      <c r="E1069" s="4" t="s">
        <v>201</v>
      </c>
      <c r="F1069" s="4">
        <v>-4333.3999999999996</v>
      </c>
      <c r="G1069" s="4" t="s">
        <v>4319</v>
      </c>
      <c r="H1069" s="4" t="s">
        <v>202</v>
      </c>
      <c r="I1069" s="4"/>
      <c r="J1069" s="4"/>
    </row>
    <row r="1070" spans="1:10" ht="15.75" customHeight="1" x14ac:dyDescent="0.2">
      <c r="A1070" s="5">
        <v>45677</v>
      </c>
      <c r="B1070" s="4">
        <v>-45.2</v>
      </c>
      <c r="C1070" s="4" t="s">
        <v>5058</v>
      </c>
      <c r="D1070" s="4" t="s">
        <v>28</v>
      </c>
      <c r="E1070" s="4" t="s">
        <v>3377</v>
      </c>
      <c r="F1070" s="4">
        <v>-4283.43</v>
      </c>
      <c r="G1070" s="4" t="s">
        <v>5060</v>
      </c>
      <c r="H1070" s="4" t="s">
        <v>3031</v>
      </c>
      <c r="I1070" s="4"/>
      <c r="J1070" s="4"/>
    </row>
    <row r="1071" spans="1:10" ht="15.75" customHeight="1" x14ac:dyDescent="0.2">
      <c r="A1071" s="5">
        <v>45677</v>
      </c>
      <c r="B1071" s="4">
        <v>-42</v>
      </c>
      <c r="C1071" s="4" t="s">
        <v>5058</v>
      </c>
      <c r="D1071" s="4" t="s">
        <v>28</v>
      </c>
      <c r="E1071" s="4" t="s">
        <v>3369</v>
      </c>
      <c r="F1071" s="4">
        <v>-4238.2299999999996</v>
      </c>
      <c r="G1071" s="4" t="s">
        <v>3748</v>
      </c>
      <c r="H1071" s="4" t="s">
        <v>3370</v>
      </c>
      <c r="I1071" s="4"/>
      <c r="J1071" s="4"/>
    </row>
    <row r="1072" spans="1:10" ht="15.75" customHeight="1" x14ac:dyDescent="0.2">
      <c r="A1072" s="5">
        <v>45677</v>
      </c>
      <c r="B1072" s="4">
        <v>-40.229999999999997</v>
      </c>
      <c r="C1072" s="4" t="s">
        <v>5058</v>
      </c>
      <c r="D1072" s="4" t="s">
        <v>28</v>
      </c>
      <c r="E1072" s="4" t="s">
        <v>3373</v>
      </c>
      <c r="F1072" s="4">
        <v>-4196.2299999999996</v>
      </c>
      <c r="G1072" s="4" t="s">
        <v>4264</v>
      </c>
      <c r="H1072" s="4" t="s">
        <v>3374</v>
      </c>
      <c r="I1072" s="4"/>
      <c r="J1072" s="4"/>
    </row>
    <row r="1073" spans="1:10" ht="15.75" customHeight="1" x14ac:dyDescent="0.2">
      <c r="A1073" s="5">
        <v>45677</v>
      </c>
      <c r="B1073" s="4">
        <v>-38.619999999999997</v>
      </c>
      <c r="C1073" s="4" t="s">
        <v>5058</v>
      </c>
      <c r="D1073" s="4" t="s">
        <v>28</v>
      </c>
      <c r="E1073" s="4" t="s">
        <v>3367</v>
      </c>
      <c r="F1073" s="4">
        <v>-4156</v>
      </c>
      <c r="G1073" s="4" t="s">
        <v>3748</v>
      </c>
      <c r="H1073" s="4" t="s">
        <v>3368</v>
      </c>
      <c r="I1073" s="4"/>
      <c r="J1073" s="4"/>
    </row>
    <row r="1074" spans="1:10" ht="15.75" customHeight="1" x14ac:dyDescent="0.2">
      <c r="A1074" s="5">
        <v>45677</v>
      </c>
      <c r="B1074" s="4">
        <v>-36</v>
      </c>
      <c r="C1074" s="4" t="s">
        <v>5058</v>
      </c>
      <c r="D1074" s="4" t="s">
        <v>28</v>
      </c>
      <c r="E1074" s="4" t="s">
        <v>3371</v>
      </c>
      <c r="F1074" s="4">
        <v>-4117.38</v>
      </c>
      <c r="G1074" s="4" t="s">
        <v>5060</v>
      </c>
      <c r="H1074" s="4" t="s">
        <v>3372</v>
      </c>
      <c r="I1074" s="4"/>
      <c r="J1074" s="4"/>
    </row>
    <row r="1075" spans="1:10" ht="15.75" customHeight="1" x14ac:dyDescent="0.2">
      <c r="A1075" s="5">
        <v>45677</v>
      </c>
      <c r="B1075" s="4">
        <v>-24.49</v>
      </c>
      <c r="C1075" s="4" t="s">
        <v>5059</v>
      </c>
      <c r="D1075" s="4" t="s">
        <v>28</v>
      </c>
      <c r="E1075" s="4" t="s">
        <v>728</v>
      </c>
      <c r="F1075" s="4">
        <v>-4081.38</v>
      </c>
      <c r="G1075" s="4" t="s">
        <v>4319</v>
      </c>
      <c r="H1075" s="4" t="s">
        <v>729</v>
      </c>
      <c r="I1075" s="4"/>
      <c r="J1075" s="4"/>
    </row>
    <row r="1076" spans="1:10" ht="15.75" customHeight="1" x14ac:dyDescent="0.2">
      <c r="A1076" s="5">
        <v>45677</v>
      </c>
      <c r="B1076" s="4">
        <v>-23.75</v>
      </c>
      <c r="C1076" s="4" t="s">
        <v>5058</v>
      </c>
      <c r="D1076" s="4" t="s">
        <v>28</v>
      </c>
      <c r="E1076" s="4" t="s">
        <v>46</v>
      </c>
      <c r="F1076" s="4">
        <v>-4056.89</v>
      </c>
      <c r="G1076" s="4" t="s">
        <v>4319</v>
      </c>
      <c r="H1076" s="4" t="s">
        <v>47</v>
      </c>
      <c r="I1076" s="4"/>
      <c r="J1076" s="4"/>
    </row>
    <row r="1077" spans="1:10" ht="15.75" customHeight="1" x14ac:dyDescent="0.2">
      <c r="A1077" s="5">
        <v>45677</v>
      </c>
      <c r="B1077" s="4">
        <v>-22.99</v>
      </c>
      <c r="C1077" s="4" t="s">
        <v>5058</v>
      </c>
      <c r="D1077" s="4" t="s">
        <v>28</v>
      </c>
      <c r="E1077" s="4" t="s">
        <v>49</v>
      </c>
      <c r="F1077" s="4">
        <v>-4033.14</v>
      </c>
      <c r="G1077" s="4" t="s">
        <v>17</v>
      </c>
      <c r="H1077" s="4" t="s">
        <v>50</v>
      </c>
      <c r="I1077" s="4"/>
      <c r="J1077" s="4"/>
    </row>
    <row r="1078" spans="1:10" ht="15.75" customHeight="1" x14ac:dyDescent="0.2">
      <c r="A1078" s="5">
        <v>45677</v>
      </c>
      <c r="B1078" s="4">
        <v>-22.03</v>
      </c>
      <c r="C1078" s="4" t="s">
        <v>5058</v>
      </c>
      <c r="D1078" s="4" t="s">
        <v>28</v>
      </c>
      <c r="E1078" s="4" t="s">
        <v>3373</v>
      </c>
      <c r="F1078" s="4">
        <v>-4010.15</v>
      </c>
      <c r="G1078" s="4" t="s">
        <v>4264</v>
      </c>
      <c r="H1078" s="4" t="s">
        <v>3374</v>
      </c>
      <c r="I1078" s="4"/>
      <c r="J1078" s="4"/>
    </row>
    <row r="1079" spans="1:10" ht="15.75" customHeight="1" x14ac:dyDescent="0.2">
      <c r="A1079" s="5">
        <v>45677</v>
      </c>
      <c r="B1079" s="4">
        <v>-18.48</v>
      </c>
      <c r="C1079" s="4" t="s">
        <v>5058</v>
      </c>
      <c r="D1079" s="4" t="s">
        <v>28</v>
      </c>
      <c r="E1079" s="4" t="s">
        <v>2838</v>
      </c>
      <c r="F1079" s="4">
        <v>-3988.12</v>
      </c>
      <c r="G1079" s="4" t="s">
        <v>3746</v>
      </c>
      <c r="H1079" s="4"/>
      <c r="I1079" s="4"/>
      <c r="J1079" s="4"/>
    </row>
    <row r="1080" spans="1:10" ht="15.75" customHeight="1" x14ac:dyDescent="0.2">
      <c r="A1080" s="5">
        <v>45677</v>
      </c>
      <c r="B1080" s="4">
        <v>-17.899999999999999</v>
      </c>
      <c r="C1080" s="4" t="s">
        <v>5058</v>
      </c>
      <c r="D1080" s="4" t="s">
        <v>28</v>
      </c>
      <c r="E1080" s="4" t="s">
        <v>105</v>
      </c>
      <c r="F1080" s="4">
        <v>-3969.64</v>
      </c>
      <c r="G1080" s="4" t="s">
        <v>8</v>
      </c>
      <c r="H1080" s="4" t="s">
        <v>106</v>
      </c>
      <c r="I1080" s="4"/>
      <c r="J1080" s="4"/>
    </row>
    <row r="1081" spans="1:10" ht="15.75" customHeight="1" x14ac:dyDescent="0.2">
      <c r="A1081" s="5">
        <v>45677</v>
      </c>
      <c r="B1081" s="4">
        <v>-16.2</v>
      </c>
      <c r="C1081" s="4" t="s">
        <v>5058</v>
      </c>
      <c r="D1081" s="4" t="s">
        <v>28</v>
      </c>
      <c r="E1081" s="4" t="s">
        <v>46</v>
      </c>
      <c r="F1081" s="4">
        <v>-3951.74</v>
      </c>
      <c r="G1081" s="4" t="s">
        <v>4319</v>
      </c>
      <c r="H1081" s="4" t="s">
        <v>47</v>
      </c>
      <c r="I1081" s="4"/>
      <c r="J1081" s="4"/>
    </row>
    <row r="1082" spans="1:10" ht="15.75" customHeight="1" x14ac:dyDescent="0.2">
      <c r="A1082" s="5">
        <v>45677</v>
      </c>
      <c r="B1082" s="4">
        <v>-15.93</v>
      </c>
      <c r="C1082" s="4" t="s">
        <v>5059</v>
      </c>
      <c r="D1082" s="4" t="s">
        <v>28</v>
      </c>
      <c r="E1082" s="4" t="s">
        <v>728</v>
      </c>
      <c r="F1082" s="4">
        <v>-3935.54</v>
      </c>
      <c r="G1082" s="4" t="s">
        <v>4319</v>
      </c>
      <c r="H1082" s="4" t="s">
        <v>729</v>
      </c>
      <c r="I1082" s="4"/>
      <c r="J1082" s="4"/>
    </row>
    <row r="1083" spans="1:10" ht="15.75" customHeight="1" x14ac:dyDescent="0.2">
      <c r="A1083" s="5">
        <v>45677</v>
      </c>
      <c r="B1083" s="4">
        <v>-14.5</v>
      </c>
      <c r="C1083" s="4" t="s">
        <v>5058</v>
      </c>
      <c r="D1083" s="4" t="s">
        <v>28</v>
      </c>
      <c r="E1083" s="4" t="s">
        <v>3365</v>
      </c>
      <c r="F1083" s="4">
        <v>-3919.61</v>
      </c>
      <c r="G1083" s="4" t="s">
        <v>8</v>
      </c>
      <c r="H1083" s="4" t="s">
        <v>3366</v>
      </c>
      <c r="I1083" s="4"/>
      <c r="J1083" s="4"/>
    </row>
    <row r="1084" spans="1:10" ht="15.75" customHeight="1" x14ac:dyDescent="0.2">
      <c r="A1084" s="5">
        <v>45677</v>
      </c>
      <c r="B1084" s="4">
        <v>-14.07</v>
      </c>
      <c r="C1084" s="4" t="s">
        <v>5059</v>
      </c>
      <c r="D1084" s="4" t="s">
        <v>28</v>
      </c>
      <c r="E1084" s="4" t="s">
        <v>728</v>
      </c>
      <c r="F1084" s="4">
        <v>-3905.11</v>
      </c>
      <c r="G1084" s="4" t="s">
        <v>4319</v>
      </c>
      <c r="H1084" s="4" t="s">
        <v>729</v>
      </c>
      <c r="I1084" s="4"/>
      <c r="J1084" s="4"/>
    </row>
    <row r="1085" spans="1:10" ht="15.75" customHeight="1" x14ac:dyDescent="0.2">
      <c r="A1085" s="5">
        <v>45677</v>
      </c>
      <c r="B1085" s="4">
        <v>-11.04</v>
      </c>
      <c r="C1085" s="4" t="s">
        <v>5058</v>
      </c>
      <c r="D1085" s="4" t="s">
        <v>28</v>
      </c>
      <c r="E1085" s="4" t="s">
        <v>75</v>
      </c>
      <c r="F1085" s="4">
        <v>-3891.04</v>
      </c>
      <c r="G1085" s="4" t="s">
        <v>3748</v>
      </c>
      <c r="H1085" s="4" t="s">
        <v>76</v>
      </c>
      <c r="I1085" s="4"/>
      <c r="J1085" s="4"/>
    </row>
    <row r="1086" spans="1:10" ht="15.75" customHeight="1" x14ac:dyDescent="0.2">
      <c r="A1086" s="5">
        <v>45677</v>
      </c>
      <c r="B1086" s="4">
        <v>-10</v>
      </c>
      <c r="C1086" s="4" t="s">
        <v>5058</v>
      </c>
      <c r="D1086" s="4" t="s">
        <v>28</v>
      </c>
      <c r="E1086" s="4" t="s">
        <v>3378</v>
      </c>
      <c r="F1086" s="4">
        <v>-3880</v>
      </c>
      <c r="G1086" s="4" t="s">
        <v>5068</v>
      </c>
      <c r="H1086" s="4" t="s">
        <v>3035</v>
      </c>
      <c r="I1086" s="4"/>
      <c r="J1086" s="4"/>
    </row>
    <row r="1087" spans="1:10" ht="15.75" customHeight="1" x14ac:dyDescent="0.2">
      <c r="A1087" s="5">
        <v>45677</v>
      </c>
      <c r="B1087" s="4">
        <v>-9.8800000000000008</v>
      </c>
      <c r="C1087" s="4" t="s">
        <v>5058</v>
      </c>
      <c r="D1087" s="4" t="s">
        <v>28</v>
      </c>
      <c r="E1087" s="4" t="s">
        <v>46</v>
      </c>
      <c r="F1087" s="4">
        <v>-3870</v>
      </c>
      <c r="G1087" s="4" t="s">
        <v>4319</v>
      </c>
      <c r="H1087" s="4" t="s">
        <v>47</v>
      </c>
      <c r="I1087" s="4"/>
      <c r="J1087" s="4"/>
    </row>
    <row r="1088" spans="1:10" ht="15.75" customHeight="1" x14ac:dyDescent="0.2">
      <c r="A1088" s="5">
        <v>45677</v>
      </c>
      <c r="B1088" s="4">
        <v>-9.5299999999999994</v>
      </c>
      <c r="C1088" s="4" t="s">
        <v>5058</v>
      </c>
      <c r="D1088" s="4" t="s">
        <v>28</v>
      </c>
      <c r="E1088" s="4" t="s">
        <v>3380</v>
      </c>
      <c r="F1088" s="4">
        <v>-3860.12</v>
      </c>
      <c r="G1088" s="4" t="s">
        <v>178</v>
      </c>
      <c r="H1088" s="4" t="s">
        <v>828</v>
      </c>
      <c r="I1088" s="4"/>
      <c r="J1088" s="4"/>
    </row>
    <row r="1089" spans="1:10" ht="15.75" customHeight="1" x14ac:dyDescent="0.2">
      <c r="A1089" s="5">
        <v>45677</v>
      </c>
      <c r="B1089" s="4">
        <v>-9.5</v>
      </c>
      <c r="C1089" s="4" t="s">
        <v>5058</v>
      </c>
      <c r="D1089" s="4" t="s">
        <v>28</v>
      </c>
      <c r="E1089" s="4" t="s">
        <v>3373</v>
      </c>
      <c r="F1089" s="4">
        <v>-3850.59</v>
      </c>
      <c r="G1089" s="4" t="s">
        <v>4264</v>
      </c>
      <c r="H1089" s="4" t="s">
        <v>3374</v>
      </c>
      <c r="I1089" s="4"/>
      <c r="J1089" s="4"/>
    </row>
    <row r="1090" spans="1:10" ht="15.75" customHeight="1" x14ac:dyDescent="0.2">
      <c r="A1090" s="5">
        <v>45677</v>
      </c>
      <c r="B1090" s="4">
        <v>-8.5</v>
      </c>
      <c r="C1090" s="4" t="s">
        <v>5058</v>
      </c>
      <c r="D1090" s="4" t="s">
        <v>28</v>
      </c>
      <c r="E1090" s="4" t="s">
        <v>3375</v>
      </c>
      <c r="F1090" s="4">
        <v>-3841.09</v>
      </c>
      <c r="G1090" s="4" t="s">
        <v>5060</v>
      </c>
      <c r="H1090" s="4" t="s">
        <v>3376</v>
      </c>
      <c r="I1090" s="4"/>
      <c r="J1090" s="4"/>
    </row>
    <row r="1091" spans="1:10" ht="15.75" customHeight="1" x14ac:dyDescent="0.2">
      <c r="A1091" s="5">
        <v>45677</v>
      </c>
      <c r="B1091" s="4">
        <v>-8.08</v>
      </c>
      <c r="C1091" s="4" t="s">
        <v>5058</v>
      </c>
      <c r="D1091" s="4" t="s">
        <v>28</v>
      </c>
      <c r="E1091" s="4" t="s">
        <v>3373</v>
      </c>
      <c r="F1091" s="4">
        <v>-3832.59</v>
      </c>
      <c r="G1091" s="4" t="s">
        <v>4264</v>
      </c>
      <c r="H1091" s="4" t="s">
        <v>3374</v>
      </c>
      <c r="I1091" s="4"/>
      <c r="J1091" s="4"/>
    </row>
    <row r="1092" spans="1:10" ht="15.75" customHeight="1" x14ac:dyDescent="0.2">
      <c r="A1092" s="5">
        <v>45677</v>
      </c>
      <c r="B1092" s="4">
        <v>-6.36</v>
      </c>
      <c r="C1092" s="4" t="s">
        <v>5058</v>
      </c>
      <c r="D1092" s="4" t="s">
        <v>28</v>
      </c>
      <c r="E1092" s="4" t="s">
        <v>3373</v>
      </c>
      <c r="F1092" s="4">
        <v>-3824.51</v>
      </c>
      <c r="G1092" s="4" t="s">
        <v>4264</v>
      </c>
      <c r="H1092" s="4" t="s">
        <v>3374</v>
      </c>
      <c r="I1092" s="4"/>
      <c r="J1092" s="4"/>
    </row>
    <row r="1093" spans="1:10" ht="15.75" customHeight="1" x14ac:dyDescent="0.2">
      <c r="A1093" s="5">
        <v>45677</v>
      </c>
      <c r="B1093" s="4">
        <v>-3.63</v>
      </c>
      <c r="C1093" s="4" t="s">
        <v>5058</v>
      </c>
      <c r="D1093" s="4" t="s">
        <v>28</v>
      </c>
      <c r="E1093" s="4" t="s">
        <v>3361</v>
      </c>
      <c r="F1093" s="4">
        <v>-3818.15</v>
      </c>
      <c r="G1093" s="4" t="s">
        <v>4364</v>
      </c>
      <c r="H1093" s="4" t="s">
        <v>3362</v>
      </c>
      <c r="I1093" s="4"/>
      <c r="J1093" s="4"/>
    </row>
    <row r="1094" spans="1:10" ht="15.75" customHeight="1" x14ac:dyDescent="0.2">
      <c r="A1094" s="5">
        <v>45677</v>
      </c>
      <c r="B1094" s="4">
        <v>6.72</v>
      </c>
      <c r="C1094" s="4" t="s">
        <v>5058</v>
      </c>
      <c r="D1094" s="4" t="s">
        <v>454</v>
      </c>
      <c r="E1094" s="4" t="s">
        <v>622</v>
      </c>
      <c r="F1094" s="4">
        <v>-3814.52</v>
      </c>
      <c r="G1094" s="4" t="s">
        <v>4348</v>
      </c>
      <c r="H1094" s="4" t="s">
        <v>457</v>
      </c>
      <c r="I1094" s="4"/>
      <c r="J1094" s="4"/>
    </row>
    <row r="1095" spans="1:10" ht="15.75" customHeight="1" x14ac:dyDescent="0.2">
      <c r="A1095" s="5">
        <v>45677</v>
      </c>
      <c r="B1095" s="4">
        <v>192.05</v>
      </c>
      <c r="C1095" s="4" t="s">
        <v>5058</v>
      </c>
      <c r="D1095" s="4" t="s">
        <v>189</v>
      </c>
      <c r="E1095" s="4" t="s">
        <v>3379</v>
      </c>
      <c r="F1095" s="4">
        <v>-3821.24</v>
      </c>
      <c r="G1095" s="4" t="s">
        <v>4348</v>
      </c>
      <c r="H1095" s="4"/>
      <c r="I1095" s="4"/>
      <c r="J1095" s="4"/>
    </row>
    <row r="1096" spans="1:10" ht="15.75" customHeight="1" x14ac:dyDescent="0.2">
      <c r="A1096" s="5">
        <v>45677</v>
      </c>
      <c r="B1096" s="4">
        <v>500</v>
      </c>
      <c r="C1096" s="4" t="s">
        <v>5058</v>
      </c>
      <c r="D1096" s="4" t="s">
        <v>59</v>
      </c>
      <c r="E1096" s="4" t="s">
        <v>60</v>
      </c>
      <c r="F1096" s="4">
        <v>-4013.29</v>
      </c>
      <c r="G1096" s="4" t="s">
        <v>39</v>
      </c>
      <c r="H1096" s="4"/>
      <c r="I1096" s="4"/>
      <c r="J1096" s="4"/>
    </row>
    <row r="1097" spans="1:10" ht="15.75" customHeight="1" x14ac:dyDescent="0.2">
      <c r="A1097" s="5">
        <v>45677</v>
      </c>
      <c r="B1097" s="4">
        <v>500</v>
      </c>
      <c r="C1097" s="4" t="s">
        <v>5058</v>
      </c>
      <c r="D1097" s="4" t="s">
        <v>59</v>
      </c>
      <c r="E1097" s="4" t="s">
        <v>60</v>
      </c>
      <c r="F1097" s="4">
        <v>-4513.29</v>
      </c>
      <c r="G1097" s="4" t="s">
        <v>39</v>
      </c>
      <c r="H1097" s="4"/>
      <c r="I1097" s="4"/>
      <c r="J1097" s="4"/>
    </row>
    <row r="1098" spans="1:10" ht="15.75" customHeight="1" x14ac:dyDescent="0.2">
      <c r="A1098" s="5">
        <v>45674</v>
      </c>
      <c r="B1098" s="4">
        <v>-341.94</v>
      </c>
      <c r="C1098" s="4" t="s">
        <v>5058</v>
      </c>
      <c r="D1098" s="4" t="s">
        <v>28</v>
      </c>
      <c r="E1098" s="4" t="s">
        <v>685</v>
      </c>
      <c r="F1098" s="4">
        <v>-5013.29</v>
      </c>
      <c r="G1098" s="4" t="s">
        <v>165</v>
      </c>
      <c r="H1098" s="4" t="s">
        <v>687</v>
      </c>
      <c r="I1098" s="4"/>
      <c r="J1098" s="4"/>
    </row>
    <row r="1099" spans="1:10" ht="15.75" customHeight="1" x14ac:dyDescent="0.2">
      <c r="A1099" s="5">
        <v>45674</v>
      </c>
      <c r="B1099" s="4">
        <v>-193.84</v>
      </c>
      <c r="C1099" s="4" t="s">
        <v>5058</v>
      </c>
      <c r="D1099" s="4" t="s">
        <v>28</v>
      </c>
      <c r="E1099" s="4" t="s">
        <v>3360</v>
      </c>
      <c r="F1099" s="4">
        <v>-4671.3500000000004</v>
      </c>
      <c r="G1099" s="4" t="s">
        <v>3746</v>
      </c>
      <c r="H1099" s="4"/>
      <c r="I1099" s="4"/>
      <c r="J1099" s="4"/>
    </row>
    <row r="1100" spans="1:10" ht="15.75" customHeight="1" x14ac:dyDescent="0.2">
      <c r="A1100" s="5">
        <v>45674</v>
      </c>
      <c r="B1100" s="4">
        <v>-85.24</v>
      </c>
      <c r="C1100" s="4" t="s">
        <v>5058</v>
      </c>
      <c r="D1100" s="4" t="s">
        <v>28</v>
      </c>
      <c r="E1100" s="4" t="s">
        <v>2727</v>
      </c>
      <c r="F1100" s="4">
        <v>-4477.51</v>
      </c>
      <c r="G1100" s="4" t="s">
        <v>4256</v>
      </c>
      <c r="H1100" s="4" t="s">
        <v>2728</v>
      </c>
      <c r="I1100" s="4"/>
      <c r="J1100" s="4"/>
    </row>
    <row r="1101" spans="1:10" ht="15.75" customHeight="1" x14ac:dyDescent="0.2">
      <c r="A1101" s="5">
        <v>45674</v>
      </c>
      <c r="B1101" s="4">
        <v>-34.979999999999997</v>
      </c>
      <c r="C1101" s="4" t="s">
        <v>5059</v>
      </c>
      <c r="D1101" s="4" t="s">
        <v>28</v>
      </c>
      <c r="E1101" s="4" t="s">
        <v>728</v>
      </c>
      <c r="F1101" s="4">
        <v>-4392.2700000000004</v>
      </c>
      <c r="G1101" s="4" t="s">
        <v>4319</v>
      </c>
      <c r="H1101" s="4" t="s">
        <v>729</v>
      </c>
      <c r="I1101" s="4"/>
      <c r="J1101" s="4"/>
    </row>
    <row r="1102" spans="1:10" ht="15.75" customHeight="1" x14ac:dyDescent="0.2">
      <c r="A1102" s="5">
        <v>45674</v>
      </c>
      <c r="B1102" s="4">
        <v>-6.78</v>
      </c>
      <c r="C1102" s="4" t="s">
        <v>5058</v>
      </c>
      <c r="D1102" s="4" t="s">
        <v>67</v>
      </c>
      <c r="E1102" s="4" t="s">
        <v>68</v>
      </c>
      <c r="F1102" s="4">
        <v>-4357.29</v>
      </c>
      <c r="G1102" s="4" t="s">
        <v>4</v>
      </c>
      <c r="H1102" s="4"/>
      <c r="I1102" s="4"/>
      <c r="J1102" s="4"/>
    </row>
    <row r="1103" spans="1:10" ht="15.75" customHeight="1" x14ac:dyDescent="0.2">
      <c r="A1103" s="5">
        <v>45673</v>
      </c>
      <c r="B1103" s="4">
        <v>-110.04</v>
      </c>
      <c r="C1103" s="4" t="s">
        <v>5058</v>
      </c>
      <c r="D1103" s="4" t="s">
        <v>28</v>
      </c>
      <c r="E1103" s="4" t="s">
        <v>105</v>
      </c>
      <c r="F1103" s="4">
        <v>-4350.51</v>
      </c>
      <c r="G1103" s="4" t="s">
        <v>8</v>
      </c>
      <c r="H1103" s="4" t="s">
        <v>106</v>
      </c>
      <c r="I1103" s="4"/>
      <c r="J1103" s="4"/>
    </row>
    <row r="1104" spans="1:10" ht="15.75" customHeight="1" x14ac:dyDescent="0.2">
      <c r="A1104" s="5">
        <v>45673</v>
      </c>
      <c r="B1104" s="4">
        <v>-64.03</v>
      </c>
      <c r="C1104" s="4" t="s">
        <v>5058</v>
      </c>
      <c r="D1104" s="4" t="s">
        <v>28</v>
      </c>
      <c r="E1104" s="4" t="s">
        <v>79</v>
      </c>
      <c r="F1104" s="4">
        <v>-4240.47</v>
      </c>
      <c r="G1104" s="4" t="s">
        <v>8</v>
      </c>
      <c r="H1104" s="4" t="s">
        <v>80</v>
      </c>
      <c r="I1104" s="4"/>
      <c r="J1104" s="4"/>
    </row>
    <row r="1105" spans="1:10" ht="15.75" customHeight="1" x14ac:dyDescent="0.2">
      <c r="A1105" s="5">
        <v>45673</v>
      </c>
      <c r="B1105" s="4">
        <v>-9.5</v>
      </c>
      <c r="C1105" s="4" t="s">
        <v>5058</v>
      </c>
      <c r="D1105" s="4" t="s">
        <v>28</v>
      </c>
      <c r="E1105" s="4" t="s">
        <v>1327</v>
      </c>
      <c r="F1105" s="4">
        <v>-4176.4399999999996</v>
      </c>
      <c r="G1105" s="4" t="s">
        <v>5060</v>
      </c>
      <c r="H1105" s="4" t="s">
        <v>1328</v>
      </c>
      <c r="I1105" s="4"/>
      <c r="J1105" s="4"/>
    </row>
    <row r="1106" spans="1:10" ht="15.75" customHeight="1" x14ac:dyDescent="0.2">
      <c r="A1106" s="5">
        <v>45672</v>
      </c>
      <c r="B1106" s="4">
        <v>-127.5</v>
      </c>
      <c r="C1106" s="4" t="s">
        <v>5058</v>
      </c>
      <c r="D1106" s="4" t="s">
        <v>28</v>
      </c>
      <c r="E1106" s="4" t="s">
        <v>3355</v>
      </c>
      <c r="F1106" s="4">
        <v>-4166.9399999999996</v>
      </c>
      <c r="G1106" s="4" t="s">
        <v>4319</v>
      </c>
      <c r="H1106" s="4" t="s">
        <v>154</v>
      </c>
      <c r="I1106" s="4"/>
      <c r="J1106" s="4"/>
    </row>
    <row r="1107" spans="1:10" ht="15.75" customHeight="1" x14ac:dyDescent="0.2">
      <c r="A1107" s="5">
        <v>45672</v>
      </c>
      <c r="B1107" s="4">
        <v>-54.04</v>
      </c>
      <c r="C1107" s="4" t="s">
        <v>5058</v>
      </c>
      <c r="D1107" s="4" t="s">
        <v>28</v>
      </c>
      <c r="E1107" s="4" t="s">
        <v>175</v>
      </c>
      <c r="F1107" s="4">
        <v>-4039.44</v>
      </c>
      <c r="G1107" s="4" t="s">
        <v>5062</v>
      </c>
      <c r="H1107" s="4" t="s">
        <v>2442</v>
      </c>
      <c r="I1107" s="4"/>
      <c r="J1107" s="4"/>
    </row>
    <row r="1108" spans="1:10" ht="15.75" customHeight="1" x14ac:dyDescent="0.2">
      <c r="A1108" s="5">
        <v>45672</v>
      </c>
      <c r="B1108" s="4">
        <v>-44</v>
      </c>
      <c r="C1108" s="4" t="s">
        <v>5058</v>
      </c>
      <c r="D1108" s="4" t="s">
        <v>28</v>
      </c>
      <c r="E1108" s="4" t="s">
        <v>3356</v>
      </c>
      <c r="F1108" s="4">
        <v>-3985.4</v>
      </c>
      <c r="G1108" s="4" t="s">
        <v>5061</v>
      </c>
      <c r="H1108" s="4" t="s">
        <v>1310</v>
      </c>
      <c r="I1108" s="4"/>
      <c r="J1108" s="4"/>
    </row>
    <row r="1109" spans="1:10" ht="15.75" customHeight="1" x14ac:dyDescent="0.2">
      <c r="A1109" s="5">
        <v>45672</v>
      </c>
      <c r="B1109" s="4">
        <v>-42.85</v>
      </c>
      <c r="C1109" s="4" t="s">
        <v>5058</v>
      </c>
      <c r="D1109" s="4" t="s">
        <v>28</v>
      </c>
      <c r="E1109" s="4" t="s">
        <v>79</v>
      </c>
      <c r="F1109" s="4">
        <v>-3941.4</v>
      </c>
      <c r="G1109" s="4" t="s">
        <v>8</v>
      </c>
      <c r="H1109" s="4" t="s">
        <v>80</v>
      </c>
      <c r="I1109" s="4"/>
      <c r="J1109" s="4"/>
    </row>
    <row r="1110" spans="1:10" ht="15.75" customHeight="1" x14ac:dyDescent="0.2">
      <c r="A1110" s="5">
        <v>45672</v>
      </c>
      <c r="B1110" s="4">
        <v>-35.35</v>
      </c>
      <c r="C1110" s="4" t="s">
        <v>5059</v>
      </c>
      <c r="D1110" s="4" t="s">
        <v>28</v>
      </c>
      <c r="E1110" s="4" t="s">
        <v>728</v>
      </c>
      <c r="F1110" s="4">
        <v>-3898.55</v>
      </c>
      <c r="G1110" s="4" t="s">
        <v>4319</v>
      </c>
      <c r="H1110" s="4" t="s">
        <v>729</v>
      </c>
      <c r="I1110" s="4"/>
      <c r="J1110" s="4"/>
    </row>
    <row r="1111" spans="1:10" ht="15.75" customHeight="1" x14ac:dyDescent="0.2">
      <c r="A1111" s="5">
        <v>45672</v>
      </c>
      <c r="B1111" s="4">
        <v>-29.94</v>
      </c>
      <c r="C1111" s="4" t="s">
        <v>5058</v>
      </c>
      <c r="D1111" s="4" t="s">
        <v>28</v>
      </c>
      <c r="E1111" s="4" t="s">
        <v>1652</v>
      </c>
      <c r="F1111" s="4">
        <v>-3863.2</v>
      </c>
      <c r="G1111" s="4" t="s">
        <v>12</v>
      </c>
      <c r="H1111" s="4" t="s">
        <v>1653</v>
      </c>
      <c r="I1111" s="4"/>
      <c r="J1111" s="4"/>
    </row>
    <row r="1112" spans="1:10" ht="15.75" customHeight="1" x14ac:dyDescent="0.2">
      <c r="A1112" s="5">
        <v>45672</v>
      </c>
      <c r="B1112" s="4">
        <v>-19.25</v>
      </c>
      <c r="C1112" s="4" t="s">
        <v>5058</v>
      </c>
      <c r="D1112" s="4" t="s">
        <v>28</v>
      </c>
      <c r="E1112" s="4" t="s">
        <v>201</v>
      </c>
      <c r="F1112" s="4">
        <v>-3833.26</v>
      </c>
      <c r="G1112" s="4" t="s">
        <v>4319</v>
      </c>
      <c r="H1112" s="4" t="s">
        <v>202</v>
      </c>
      <c r="I1112" s="4"/>
      <c r="J1112" s="4"/>
    </row>
    <row r="1113" spans="1:10" ht="15.75" customHeight="1" x14ac:dyDescent="0.2">
      <c r="A1113" s="5">
        <v>45672</v>
      </c>
      <c r="B1113" s="4">
        <v>-9.8000000000000007</v>
      </c>
      <c r="C1113" s="4" t="s">
        <v>5058</v>
      </c>
      <c r="D1113" s="4" t="s">
        <v>28</v>
      </c>
      <c r="E1113" s="4" t="s">
        <v>592</v>
      </c>
      <c r="F1113" s="4">
        <v>-3814.01</v>
      </c>
      <c r="G1113" s="4" t="s">
        <v>5060</v>
      </c>
      <c r="H1113" s="4" t="s">
        <v>593</v>
      </c>
      <c r="I1113" s="4"/>
      <c r="J1113" s="4"/>
    </row>
    <row r="1114" spans="1:10" ht="15.75" customHeight="1" x14ac:dyDescent="0.2">
      <c r="A1114" s="5">
        <v>45672</v>
      </c>
      <c r="B1114" s="4">
        <v>1000</v>
      </c>
      <c r="C1114" s="4" t="s">
        <v>5058</v>
      </c>
      <c r="D1114" s="4" t="s">
        <v>59</v>
      </c>
      <c r="E1114" s="4" t="s">
        <v>60</v>
      </c>
      <c r="F1114" s="4">
        <v>-3804.21</v>
      </c>
      <c r="G1114" s="4" t="s">
        <v>39</v>
      </c>
      <c r="H1114" s="4"/>
      <c r="I1114" s="4"/>
      <c r="J1114" s="4"/>
    </row>
    <row r="1115" spans="1:10" ht="15.75" customHeight="1" x14ac:dyDescent="0.2">
      <c r="A1115" s="5">
        <v>45672</v>
      </c>
      <c r="B1115" s="4">
        <v>1300</v>
      </c>
      <c r="C1115" s="4" t="s">
        <v>5058</v>
      </c>
      <c r="D1115" s="4" t="s">
        <v>59</v>
      </c>
      <c r="E1115" s="4" t="s">
        <v>60</v>
      </c>
      <c r="F1115" s="4">
        <v>-4804.21</v>
      </c>
      <c r="G1115" s="4" t="s">
        <v>39</v>
      </c>
      <c r="H1115" s="4"/>
      <c r="I1115" s="4"/>
      <c r="J1115" s="4"/>
    </row>
    <row r="1116" spans="1:10" ht="15.75" customHeight="1" x14ac:dyDescent="0.2">
      <c r="A1116" s="5">
        <v>45671</v>
      </c>
      <c r="B1116" s="4">
        <v>-105.35</v>
      </c>
      <c r="C1116" s="4" t="s">
        <v>5058</v>
      </c>
      <c r="D1116" s="4" t="s">
        <v>28</v>
      </c>
      <c r="E1116" s="4" t="s">
        <v>79</v>
      </c>
      <c r="F1116" s="4">
        <v>-6104.21</v>
      </c>
      <c r="G1116" s="4" t="s">
        <v>8</v>
      </c>
      <c r="H1116" s="4" t="s">
        <v>80</v>
      </c>
      <c r="I1116" s="4"/>
      <c r="J1116" s="4"/>
    </row>
    <row r="1117" spans="1:10" ht="15.75" customHeight="1" x14ac:dyDescent="0.2">
      <c r="A1117" s="5">
        <v>45671</v>
      </c>
      <c r="B1117" s="4">
        <v>-68.069999999999993</v>
      </c>
      <c r="C1117" s="4" t="s">
        <v>5058</v>
      </c>
      <c r="D1117" s="4" t="s">
        <v>28</v>
      </c>
      <c r="E1117" s="4" t="s">
        <v>111</v>
      </c>
      <c r="F1117" s="4">
        <v>-5998.86</v>
      </c>
      <c r="G1117" s="4" t="s">
        <v>8</v>
      </c>
      <c r="H1117" s="4" t="s">
        <v>112</v>
      </c>
      <c r="I1117" s="4"/>
      <c r="J1117" s="4"/>
    </row>
    <row r="1118" spans="1:10" ht="15.75" customHeight="1" x14ac:dyDescent="0.2">
      <c r="A1118" s="5">
        <v>45671</v>
      </c>
      <c r="B1118" s="4">
        <v>-45.48</v>
      </c>
      <c r="C1118" s="4" t="s">
        <v>5059</v>
      </c>
      <c r="D1118" s="4" t="s">
        <v>28</v>
      </c>
      <c r="E1118" s="4" t="s">
        <v>728</v>
      </c>
      <c r="F1118" s="4">
        <v>-5930.79</v>
      </c>
      <c r="G1118" s="4" t="s">
        <v>4319</v>
      </c>
      <c r="H1118" s="4" t="s">
        <v>729</v>
      </c>
      <c r="I1118" s="4"/>
      <c r="J1118" s="4"/>
    </row>
    <row r="1119" spans="1:10" ht="15.75" customHeight="1" x14ac:dyDescent="0.2">
      <c r="A1119" s="5">
        <v>45671</v>
      </c>
      <c r="B1119" s="4">
        <v>-34</v>
      </c>
      <c r="C1119" s="4" t="s">
        <v>5058</v>
      </c>
      <c r="D1119" s="4" t="s">
        <v>28</v>
      </c>
      <c r="E1119" s="4" t="s">
        <v>128</v>
      </c>
      <c r="F1119" s="4">
        <v>-5885.31</v>
      </c>
      <c r="G1119" s="4" t="s">
        <v>4319</v>
      </c>
      <c r="H1119" s="4" t="s">
        <v>129</v>
      </c>
      <c r="I1119" s="4"/>
      <c r="J1119" s="4"/>
    </row>
    <row r="1120" spans="1:10" ht="15.75" customHeight="1" x14ac:dyDescent="0.2">
      <c r="A1120" s="5">
        <v>45671</v>
      </c>
      <c r="B1120" s="4">
        <v>-12.99</v>
      </c>
      <c r="C1120" s="4" t="s">
        <v>5058</v>
      </c>
      <c r="D1120" s="4" t="s">
        <v>28</v>
      </c>
      <c r="E1120" s="4" t="s">
        <v>121</v>
      </c>
      <c r="F1120" s="4">
        <v>-5851.31</v>
      </c>
      <c r="G1120" s="4" t="s">
        <v>8</v>
      </c>
      <c r="H1120" s="4" t="s">
        <v>122</v>
      </c>
      <c r="I1120" s="4"/>
      <c r="J1120" s="4"/>
    </row>
    <row r="1121" spans="1:10" ht="15.75" customHeight="1" x14ac:dyDescent="0.2">
      <c r="A1121" s="5">
        <v>45671</v>
      </c>
      <c r="B1121" s="4">
        <v>-10.5</v>
      </c>
      <c r="C1121" s="4" t="s">
        <v>5058</v>
      </c>
      <c r="D1121" s="4" t="s">
        <v>28</v>
      </c>
      <c r="E1121" s="4" t="s">
        <v>381</v>
      </c>
      <c r="F1121" s="4">
        <v>-5838.32</v>
      </c>
      <c r="G1121" s="4" t="s">
        <v>3748</v>
      </c>
      <c r="H1121" s="4" t="s">
        <v>382</v>
      </c>
      <c r="I1121" s="4"/>
      <c r="J1121" s="4"/>
    </row>
    <row r="1122" spans="1:10" ht="15.75" customHeight="1" x14ac:dyDescent="0.2">
      <c r="A1122" s="5">
        <v>45671</v>
      </c>
      <c r="B1122" s="4">
        <v>-6.8</v>
      </c>
      <c r="C1122" s="4" t="s">
        <v>5058</v>
      </c>
      <c r="D1122" s="4" t="s">
        <v>28</v>
      </c>
      <c r="E1122" s="4" t="s">
        <v>592</v>
      </c>
      <c r="F1122" s="4">
        <v>-5827.82</v>
      </c>
      <c r="G1122" s="4" t="s">
        <v>5060</v>
      </c>
      <c r="H1122" s="4" t="s">
        <v>593</v>
      </c>
      <c r="I1122" s="4"/>
      <c r="J1122" s="4"/>
    </row>
    <row r="1123" spans="1:10" ht="15.75" customHeight="1" x14ac:dyDescent="0.2">
      <c r="A1123" s="5">
        <v>45671</v>
      </c>
      <c r="B1123" s="4">
        <v>-6.7</v>
      </c>
      <c r="C1123" s="4" t="s">
        <v>5058</v>
      </c>
      <c r="D1123" s="4" t="s">
        <v>28</v>
      </c>
      <c r="E1123" s="4" t="s">
        <v>3063</v>
      </c>
      <c r="F1123" s="4">
        <v>-5821.02</v>
      </c>
      <c r="G1123" s="4" t="s">
        <v>5060</v>
      </c>
      <c r="H1123" s="4" t="s">
        <v>3064</v>
      </c>
      <c r="I1123" s="4"/>
      <c r="J1123" s="4"/>
    </row>
    <row r="1124" spans="1:10" ht="15.75" customHeight="1" x14ac:dyDescent="0.2">
      <c r="A1124" s="5">
        <v>45670</v>
      </c>
      <c r="B1124" s="4">
        <v>-118.67</v>
      </c>
      <c r="C1124" s="4" t="s">
        <v>5058</v>
      </c>
      <c r="D1124" s="4" t="s">
        <v>28</v>
      </c>
      <c r="E1124" s="4" t="s">
        <v>79</v>
      </c>
      <c r="F1124" s="4">
        <v>-5814.32</v>
      </c>
      <c r="G1124" s="4" t="s">
        <v>8</v>
      </c>
      <c r="H1124" s="4" t="s">
        <v>80</v>
      </c>
      <c r="I1124" s="4"/>
      <c r="J1124" s="4"/>
    </row>
    <row r="1125" spans="1:10" ht="15.75" customHeight="1" x14ac:dyDescent="0.2">
      <c r="A1125" s="5">
        <v>45670</v>
      </c>
      <c r="B1125" s="4">
        <v>-93.73</v>
      </c>
      <c r="C1125" s="4" t="s">
        <v>5058</v>
      </c>
      <c r="D1125" s="4" t="s">
        <v>28</v>
      </c>
      <c r="E1125" s="4" t="s">
        <v>79</v>
      </c>
      <c r="F1125" s="4">
        <v>-5695.65</v>
      </c>
      <c r="G1125" s="4" t="s">
        <v>8</v>
      </c>
      <c r="H1125" s="4" t="s">
        <v>80</v>
      </c>
      <c r="I1125" s="4"/>
      <c r="J1125" s="4"/>
    </row>
    <row r="1126" spans="1:10" ht="15.75" customHeight="1" x14ac:dyDescent="0.2">
      <c r="A1126" s="5">
        <v>45670</v>
      </c>
      <c r="B1126" s="4">
        <v>-47.98</v>
      </c>
      <c r="C1126" s="4" t="s">
        <v>5059</v>
      </c>
      <c r="D1126" s="4" t="s">
        <v>28</v>
      </c>
      <c r="E1126" s="4" t="s">
        <v>728</v>
      </c>
      <c r="F1126" s="4">
        <v>-5601.92</v>
      </c>
      <c r="G1126" s="4" t="s">
        <v>4319</v>
      </c>
      <c r="H1126" s="4" t="s">
        <v>729</v>
      </c>
      <c r="I1126" s="4"/>
      <c r="J1126" s="4"/>
    </row>
    <row r="1127" spans="1:10" ht="15.75" customHeight="1" x14ac:dyDescent="0.2">
      <c r="A1127" s="5">
        <v>45670</v>
      </c>
      <c r="B1127" s="4">
        <v>-47</v>
      </c>
      <c r="C1127" s="4" t="s">
        <v>5058</v>
      </c>
      <c r="D1127" s="4" t="s">
        <v>28</v>
      </c>
      <c r="E1127" s="4" t="s">
        <v>3208</v>
      </c>
      <c r="F1127" s="4">
        <v>-5553.94</v>
      </c>
      <c r="G1127" s="4" t="s">
        <v>12</v>
      </c>
      <c r="H1127" s="4" t="s">
        <v>31</v>
      </c>
      <c r="I1127" s="4"/>
      <c r="J1127" s="4"/>
    </row>
    <row r="1128" spans="1:10" ht="15.75" customHeight="1" x14ac:dyDescent="0.2">
      <c r="A1128" s="5">
        <v>45670</v>
      </c>
      <c r="B1128" s="4">
        <v>-44.75</v>
      </c>
      <c r="C1128" s="4" t="s">
        <v>5059</v>
      </c>
      <c r="D1128" s="4" t="s">
        <v>28</v>
      </c>
      <c r="E1128" s="4" t="s">
        <v>728</v>
      </c>
      <c r="F1128" s="4">
        <v>-5506.94</v>
      </c>
      <c r="G1128" s="4" t="s">
        <v>4319</v>
      </c>
      <c r="H1128" s="4" t="s">
        <v>729</v>
      </c>
      <c r="I1128" s="4"/>
      <c r="J1128" s="4"/>
    </row>
    <row r="1129" spans="1:10" ht="15.75" customHeight="1" x14ac:dyDescent="0.2">
      <c r="A1129" s="5">
        <v>45670</v>
      </c>
      <c r="B1129" s="4">
        <v>-38.67</v>
      </c>
      <c r="C1129" s="4" t="s">
        <v>5059</v>
      </c>
      <c r="D1129" s="4" t="s">
        <v>28</v>
      </c>
      <c r="E1129" s="4" t="s">
        <v>728</v>
      </c>
      <c r="F1129" s="4">
        <v>-5462.19</v>
      </c>
      <c r="G1129" s="4" t="s">
        <v>4319</v>
      </c>
      <c r="H1129" s="4" t="s">
        <v>729</v>
      </c>
      <c r="I1129" s="4"/>
      <c r="J1129" s="4"/>
    </row>
    <row r="1130" spans="1:10" ht="15.75" customHeight="1" x14ac:dyDescent="0.2">
      <c r="A1130" s="5">
        <v>45670</v>
      </c>
      <c r="B1130" s="4">
        <v>-25</v>
      </c>
      <c r="C1130" s="4" t="s">
        <v>5059</v>
      </c>
      <c r="D1130" s="4" t="s">
        <v>28</v>
      </c>
      <c r="E1130" s="4" t="s">
        <v>728</v>
      </c>
      <c r="F1130" s="4">
        <v>-5423.52</v>
      </c>
      <c r="G1130" s="4" t="s">
        <v>4319</v>
      </c>
      <c r="H1130" s="4" t="s">
        <v>729</v>
      </c>
      <c r="I1130" s="4"/>
      <c r="J1130" s="4"/>
    </row>
    <row r="1131" spans="1:10" ht="15.75" customHeight="1" x14ac:dyDescent="0.2">
      <c r="A1131" s="5">
        <v>45670</v>
      </c>
      <c r="B1131" s="4">
        <v>-8</v>
      </c>
      <c r="C1131" s="4" t="s">
        <v>5058</v>
      </c>
      <c r="D1131" s="4" t="s">
        <v>28</v>
      </c>
      <c r="E1131" s="4" t="s">
        <v>856</v>
      </c>
      <c r="F1131" s="4">
        <v>-5398.52</v>
      </c>
      <c r="G1131" s="4" t="s">
        <v>3748</v>
      </c>
      <c r="H1131" s="4" t="s">
        <v>148</v>
      </c>
      <c r="I1131" s="4"/>
      <c r="J1131" s="4"/>
    </row>
    <row r="1132" spans="1:10" ht="15.75" customHeight="1" x14ac:dyDescent="0.2">
      <c r="A1132" s="5">
        <v>45670</v>
      </c>
      <c r="B1132" s="4">
        <v>2.75</v>
      </c>
      <c r="C1132" s="4" t="s">
        <v>5058</v>
      </c>
      <c r="D1132" s="4" t="s">
        <v>189</v>
      </c>
      <c r="E1132" s="4" t="s">
        <v>79</v>
      </c>
      <c r="F1132" s="4">
        <v>-5390.52</v>
      </c>
      <c r="G1132" s="4" t="s">
        <v>239</v>
      </c>
      <c r="H1132" s="4" t="s">
        <v>80</v>
      </c>
      <c r="I1132" s="4"/>
      <c r="J1132" s="4"/>
    </row>
    <row r="1133" spans="1:10" ht="15.75" customHeight="1" x14ac:dyDescent="0.2">
      <c r="A1133" s="5">
        <v>45670</v>
      </c>
      <c r="B1133" s="4">
        <v>25</v>
      </c>
      <c r="C1133" s="4" t="s">
        <v>5058</v>
      </c>
      <c r="D1133" s="4" t="s">
        <v>59</v>
      </c>
      <c r="E1133" s="4" t="s">
        <v>60</v>
      </c>
      <c r="F1133" s="4">
        <v>-5393.27</v>
      </c>
      <c r="G1133" s="4" t="s">
        <v>39</v>
      </c>
      <c r="H1133" s="4"/>
      <c r="I1133" s="4"/>
      <c r="J1133" s="4"/>
    </row>
    <row r="1134" spans="1:10" ht="15.75" customHeight="1" x14ac:dyDescent="0.2">
      <c r="A1134" s="5">
        <v>45670</v>
      </c>
      <c r="B1134" s="4">
        <v>30</v>
      </c>
      <c r="C1134" s="4" t="s">
        <v>5058</v>
      </c>
      <c r="D1134" s="4" t="s">
        <v>59</v>
      </c>
      <c r="E1134" s="4" t="s">
        <v>60</v>
      </c>
      <c r="F1134" s="4">
        <v>-5418.27</v>
      </c>
      <c r="G1134" s="4" t="s">
        <v>39</v>
      </c>
      <c r="H1134" s="4"/>
      <c r="I1134" s="4"/>
      <c r="J1134" s="4"/>
    </row>
    <row r="1135" spans="1:10" ht="15.75" customHeight="1" x14ac:dyDescent="0.2">
      <c r="A1135" s="5">
        <v>45670</v>
      </c>
      <c r="B1135" s="4">
        <v>150</v>
      </c>
      <c r="C1135" s="4" t="s">
        <v>5058</v>
      </c>
      <c r="D1135" s="4" t="s">
        <v>59</v>
      </c>
      <c r="E1135" s="4" t="s">
        <v>60</v>
      </c>
      <c r="F1135" s="4">
        <v>-5448.27</v>
      </c>
      <c r="G1135" s="4" t="s">
        <v>39</v>
      </c>
      <c r="H1135" s="4"/>
      <c r="I1135" s="4"/>
      <c r="J1135" s="4"/>
    </row>
    <row r="1136" spans="1:10" ht="15.75" customHeight="1" x14ac:dyDescent="0.2">
      <c r="A1136" s="5">
        <v>45670</v>
      </c>
      <c r="B1136" s="4">
        <v>300</v>
      </c>
      <c r="C1136" s="4" t="s">
        <v>5058</v>
      </c>
      <c r="D1136" s="4" t="s">
        <v>59</v>
      </c>
      <c r="E1136" s="4" t="s">
        <v>60</v>
      </c>
      <c r="F1136" s="4">
        <v>-5598.27</v>
      </c>
      <c r="G1136" s="4" t="s">
        <v>39</v>
      </c>
      <c r="H1136" s="4"/>
      <c r="I1136" s="4"/>
      <c r="J1136" s="4"/>
    </row>
    <row r="1137" spans="1:10" ht="15.75" customHeight="1" x14ac:dyDescent="0.2">
      <c r="A1137" s="5">
        <v>45670</v>
      </c>
      <c r="B1137" s="4">
        <v>500</v>
      </c>
      <c r="C1137" s="4" t="s">
        <v>5058</v>
      </c>
      <c r="D1137" s="4" t="s">
        <v>59</v>
      </c>
      <c r="E1137" s="4" t="s">
        <v>60</v>
      </c>
      <c r="F1137" s="4">
        <v>-5898.27</v>
      </c>
      <c r="G1137" s="4" t="s">
        <v>39</v>
      </c>
      <c r="H1137" s="4"/>
      <c r="I1137" s="4"/>
      <c r="J1137" s="4"/>
    </row>
    <row r="1138" spans="1:10" ht="15.75" customHeight="1" x14ac:dyDescent="0.2">
      <c r="A1138" s="5">
        <v>45667</v>
      </c>
      <c r="B1138" s="4">
        <v>-151.72</v>
      </c>
      <c r="C1138" s="4" t="s">
        <v>5058</v>
      </c>
      <c r="D1138" s="4" t="s">
        <v>28</v>
      </c>
      <c r="E1138" s="4" t="s">
        <v>3342</v>
      </c>
      <c r="F1138" s="4">
        <v>-6398.27</v>
      </c>
      <c r="G1138" s="4" t="s">
        <v>3748</v>
      </c>
      <c r="H1138" s="4" t="s">
        <v>3343</v>
      </c>
      <c r="I1138" s="4"/>
      <c r="J1138" s="4"/>
    </row>
    <row r="1139" spans="1:10" ht="15.75" customHeight="1" x14ac:dyDescent="0.2">
      <c r="A1139" s="5">
        <v>45667</v>
      </c>
      <c r="B1139" s="4">
        <v>-92.02</v>
      </c>
      <c r="C1139" s="4" t="s">
        <v>5059</v>
      </c>
      <c r="D1139" s="4" t="s">
        <v>28</v>
      </c>
      <c r="E1139" s="4" t="s">
        <v>3338</v>
      </c>
      <c r="F1139" s="4">
        <v>-6246.55</v>
      </c>
      <c r="G1139" s="4" t="s">
        <v>4319</v>
      </c>
      <c r="H1139" s="4" t="s">
        <v>3339</v>
      </c>
      <c r="I1139" s="4"/>
      <c r="J1139" s="4"/>
    </row>
    <row r="1140" spans="1:10" ht="15.75" customHeight="1" x14ac:dyDescent="0.2">
      <c r="A1140" s="5">
        <v>45667</v>
      </c>
      <c r="B1140" s="4">
        <v>-52.72</v>
      </c>
      <c r="C1140" s="4" t="s">
        <v>5059</v>
      </c>
      <c r="D1140" s="4" t="s">
        <v>28</v>
      </c>
      <c r="E1140" s="4" t="s">
        <v>728</v>
      </c>
      <c r="F1140" s="4">
        <v>-6154.53</v>
      </c>
      <c r="G1140" s="4" t="s">
        <v>4319</v>
      </c>
      <c r="H1140" s="4" t="s">
        <v>729</v>
      </c>
      <c r="I1140" s="4"/>
      <c r="J1140" s="4"/>
    </row>
    <row r="1141" spans="1:10" ht="15.75" customHeight="1" x14ac:dyDescent="0.2">
      <c r="A1141" s="5">
        <v>45667</v>
      </c>
      <c r="B1141" s="4">
        <v>-52.53</v>
      </c>
      <c r="C1141" s="4" t="s">
        <v>5058</v>
      </c>
      <c r="D1141" s="4" t="s">
        <v>28</v>
      </c>
      <c r="E1141" s="4" t="s">
        <v>79</v>
      </c>
      <c r="F1141" s="4">
        <v>-6101.81</v>
      </c>
      <c r="G1141" s="4" t="s">
        <v>8</v>
      </c>
      <c r="H1141" s="4" t="s">
        <v>80</v>
      </c>
      <c r="I1141" s="4"/>
      <c r="J1141" s="4"/>
    </row>
    <row r="1142" spans="1:10" ht="15.75" customHeight="1" x14ac:dyDescent="0.2">
      <c r="A1142" s="5">
        <v>45667</v>
      </c>
      <c r="B1142" s="4">
        <v>-24.31</v>
      </c>
      <c r="C1142" s="4" t="s">
        <v>5058</v>
      </c>
      <c r="D1142" s="4" t="s">
        <v>28</v>
      </c>
      <c r="E1142" s="4" t="s">
        <v>235</v>
      </c>
      <c r="F1142" s="4">
        <v>-6049.28</v>
      </c>
      <c r="G1142" s="4" t="s">
        <v>3746</v>
      </c>
      <c r="H1142" s="4"/>
      <c r="I1142" s="4"/>
      <c r="J1142" s="4"/>
    </row>
    <row r="1143" spans="1:10" ht="15.75" customHeight="1" x14ac:dyDescent="0.2">
      <c r="A1143" s="5">
        <v>45667</v>
      </c>
      <c r="B1143" s="4">
        <v>-13.75</v>
      </c>
      <c r="C1143" s="4" t="s">
        <v>5058</v>
      </c>
      <c r="D1143" s="4" t="s">
        <v>28</v>
      </c>
      <c r="E1143" s="4" t="s">
        <v>79</v>
      </c>
      <c r="F1143" s="4">
        <v>-6024.97</v>
      </c>
      <c r="G1143" s="4" t="s">
        <v>8</v>
      </c>
      <c r="H1143" s="4" t="s">
        <v>80</v>
      </c>
      <c r="I1143" s="4"/>
      <c r="J1143" s="4"/>
    </row>
    <row r="1144" spans="1:10" ht="15.75" customHeight="1" x14ac:dyDescent="0.2">
      <c r="A1144" s="5">
        <v>45667</v>
      </c>
      <c r="B1144" s="4">
        <v>-9.99</v>
      </c>
      <c r="C1144" s="4" t="s">
        <v>5058</v>
      </c>
      <c r="D1144" s="4" t="s">
        <v>28</v>
      </c>
      <c r="E1144" s="4" t="s">
        <v>49</v>
      </c>
      <c r="F1144" s="4">
        <v>-6011.22</v>
      </c>
      <c r="G1144" s="4" t="s">
        <v>17</v>
      </c>
      <c r="H1144" s="4" t="s">
        <v>50</v>
      </c>
      <c r="I1144" s="4"/>
      <c r="J1144" s="4"/>
    </row>
    <row r="1145" spans="1:10" ht="15.75" customHeight="1" x14ac:dyDescent="0.2">
      <c r="A1145" s="5">
        <v>45667</v>
      </c>
      <c r="B1145" s="4">
        <v>-4.5599999999999996</v>
      </c>
      <c r="C1145" s="4" t="s">
        <v>5058</v>
      </c>
      <c r="D1145" s="4" t="s">
        <v>28</v>
      </c>
      <c r="E1145" s="4" t="s">
        <v>3340</v>
      </c>
      <c r="F1145" s="4">
        <v>-6001.23</v>
      </c>
      <c r="G1145" s="4" t="s">
        <v>4570</v>
      </c>
      <c r="H1145" s="4" t="s">
        <v>3341</v>
      </c>
      <c r="I1145" s="4"/>
      <c r="J1145" s="4"/>
    </row>
    <row r="1146" spans="1:10" ht="15.75" customHeight="1" x14ac:dyDescent="0.2">
      <c r="A1146" s="5">
        <v>45667</v>
      </c>
      <c r="B1146" s="4">
        <v>-0.85</v>
      </c>
      <c r="C1146" s="4" t="s">
        <v>5058</v>
      </c>
      <c r="D1146" s="4" t="s">
        <v>67</v>
      </c>
      <c r="E1146" s="4" t="s">
        <v>68</v>
      </c>
      <c r="F1146" s="4">
        <v>-5996.67</v>
      </c>
      <c r="G1146" s="4" t="s">
        <v>4</v>
      </c>
      <c r="H1146" s="4"/>
      <c r="I1146" s="4"/>
      <c r="J1146" s="4"/>
    </row>
    <row r="1147" spans="1:10" ht="15.75" customHeight="1" x14ac:dyDescent="0.2">
      <c r="A1147" s="5">
        <v>45666</v>
      </c>
      <c r="B1147" s="4">
        <v>-66</v>
      </c>
      <c r="C1147" s="4" t="s">
        <v>5058</v>
      </c>
      <c r="D1147" s="4" t="s">
        <v>28</v>
      </c>
      <c r="E1147" s="4" t="s">
        <v>683</v>
      </c>
      <c r="F1147" s="4">
        <v>-5995.82</v>
      </c>
      <c r="G1147" s="4" t="s">
        <v>8</v>
      </c>
      <c r="H1147" s="4" t="s">
        <v>684</v>
      </c>
      <c r="I1147" s="4"/>
      <c r="J1147" s="4"/>
    </row>
    <row r="1148" spans="1:10" ht="15.75" customHeight="1" x14ac:dyDescent="0.2">
      <c r="A1148" s="5">
        <v>45666</v>
      </c>
      <c r="B1148" s="4">
        <v>-48.88</v>
      </c>
      <c r="C1148" s="4" t="s">
        <v>5058</v>
      </c>
      <c r="D1148" s="4" t="s">
        <v>28</v>
      </c>
      <c r="E1148" s="4" t="s">
        <v>2838</v>
      </c>
      <c r="F1148" s="4">
        <v>-5929.82</v>
      </c>
      <c r="G1148" s="4" t="s">
        <v>3746</v>
      </c>
      <c r="H1148" s="4"/>
      <c r="I1148" s="4"/>
      <c r="J1148" s="4"/>
    </row>
    <row r="1149" spans="1:10" ht="15.75" customHeight="1" x14ac:dyDescent="0.2">
      <c r="A1149" s="5">
        <v>45666</v>
      </c>
      <c r="B1149" s="4">
        <v>-35</v>
      </c>
      <c r="C1149" s="4" t="s">
        <v>5058</v>
      </c>
      <c r="D1149" s="4" t="s">
        <v>28</v>
      </c>
      <c r="E1149" s="4" t="s">
        <v>2143</v>
      </c>
      <c r="F1149" s="4">
        <v>-5880.94</v>
      </c>
      <c r="G1149" s="4" t="s">
        <v>2144</v>
      </c>
      <c r="H1149" s="4" t="s">
        <v>2145</v>
      </c>
      <c r="I1149" s="4"/>
      <c r="J1149" s="4"/>
    </row>
    <row r="1150" spans="1:10" ht="15.75" customHeight="1" x14ac:dyDescent="0.2">
      <c r="A1150" s="5">
        <v>45666</v>
      </c>
      <c r="B1150" s="4">
        <v>-29.07</v>
      </c>
      <c r="C1150" s="4" t="s">
        <v>5058</v>
      </c>
      <c r="D1150" s="4" t="s">
        <v>28</v>
      </c>
      <c r="E1150" s="4" t="s">
        <v>75</v>
      </c>
      <c r="F1150" s="4">
        <v>-5845.94</v>
      </c>
      <c r="G1150" s="4" t="s">
        <v>3748</v>
      </c>
      <c r="H1150" s="4" t="s">
        <v>76</v>
      </c>
      <c r="I1150" s="4"/>
      <c r="J1150" s="4"/>
    </row>
    <row r="1151" spans="1:10" ht="15.75" customHeight="1" x14ac:dyDescent="0.2">
      <c r="A1151" s="5">
        <v>45666</v>
      </c>
      <c r="B1151" s="4">
        <v>-23.3</v>
      </c>
      <c r="C1151" s="4" t="s">
        <v>5058</v>
      </c>
      <c r="D1151" s="4" t="s">
        <v>28</v>
      </c>
      <c r="E1151" s="4" t="s">
        <v>741</v>
      </c>
      <c r="F1151" s="4">
        <v>-5816.87</v>
      </c>
      <c r="G1151" s="4" t="s">
        <v>5062</v>
      </c>
      <c r="H1151" s="4" t="s">
        <v>742</v>
      </c>
      <c r="I1151" s="4"/>
      <c r="J1151" s="4"/>
    </row>
    <row r="1152" spans="1:10" ht="15.75" customHeight="1" x14ac:dyDescent="0.2">
      <c r="A1152" s="5">
        <v>45666</v>
      </c>
      <c r="B1152" s="4">
        <v>-16.95</v>
      </c>
      <c r="C1152" s="4" t="s">
        <v>5058</v>
      </c>
      <c r="D1152" s="4" t="s">
        <v>28</v>
      </c>
      <c r="E1152" s="4" t="s">
        <v>2838</v>
      </c>
      <c r="F1152" s="4">
        <v>-5793.57</v>
      </c>
      <c r="G1152" s="4" t="s">
        <v>3746</v>
      </c>
      <c r="H1152" s="4"/>
      <c r="I1152" s="4"/>
      <c r="J1152" s="4"/>
    </row>
    <row r="1153" spans="1:10" ht="15.75" customHeight="1" x14ac:dyDescent="0.2">
      <c r="A1153" s="5">
        <v>45666</v>
      </c>
      <c r="B1153" s="4">
        <v>-16.71</v>
      </c>
      <c r="C1153" s="4" t="s">
        <v>5058</v>
      </c>
      <c r="D1153" s="4" t="s">
        <v>28</v>
      </c>
      <c r="E1153" s="4" t="s">
        <v>75</v>
      </c>
      <c r="F1153" s="4">
        <v>-5776.62</v>
      </c>
      <c r="G1153" s="4" t="s">
        <v>3748</v>
      </c>
      <c r="H1153" s="4" t="s">
        <v>76</v>
      </c>
      <c r="I1153" s="4"/>
      <c r="J1153" s="4"/>
    </row>
    <row r="1154" spans="1:10" ht="15.75" customHeight="1" x14ac:dyDescent="0.2">
      <c r="A1154" s="5">
        <v>45666</v>
      </c>
      <c r="B1154" s="4">
        <v>-15.75</v>
      </c>
      <c r="C1154" s="4" t="s">
        <v>5058</v>
      </c>
      <c r="D1154" s="4" t="s">
        <v>28</v>
      </c>
      <c r="E1154" s="4" t="s">
        <v>594</v>
      </c>
      <c r="F1154" s="4">
        <v>-5759.91</v>
      </c>
      <c r="G1154" s="4" t="s">
        <v>4319</v>
      </c>
      <c r="H1154" s="4" t="s">
        <v>595</v>
      </c>
      <c r="I1154" s="4"/>
      <c r="J1154" s="4"/>
    </row>
    <row r="1155" spans="1:10" ht="15.75" customHeight="1" x14ac:dyDescent="0.2">
      <c r="A1155" s="5">
        <v>45666</v>
      </c>
      <c r="B1155" s="4">
        <v>-7.8</v>
      </c>
      <c r="C1155" s="4" t="s">
        <v>5058</v>
      </c>
      <c r="D1155" s="4" t="s">
        <v>28</v>
      </c>
      <c r="E1155" s="4" t="s">
        <v>833</v>
      </c>
      <c r="F1155" s="4">
        <v>-5744.16</v>
      </c>
      <c r="G1155" s="4" t="s">
        <v>3748</v>
      </c>
      <c r="H1155" s="4" t="s">
        <v>834</v>
      </c>
      <c r="I1155" s="4"/>
      <c r="J1155" s="4"/>
    </row>
    <row r="1156" spans="1:10" ht="15.75" customHeight="1" x14ac:dyDescent="0.2">
      <c r="A1156" s="5">
        <v>45666</v>
      </c>
      <c r="B1156" s="4">
        <v>-5</v>
      </c>
      <c r="C1156" s="4" t="s">
        <v>5058</v>
      </c>
      <c r="D1156" s="4" t="s">
        <v>28</v>
      </c>
      <c r="E1156" s="4" t="s">
        <v>87</v>
      </c>
      <c r="F1156" s="4">
        <v>-5736.36</v>
      </c>
      <c r="G1156" s="4" t="s">
        <v>5062</v>
      </c>
      <c r="H1156" s="4" t="s">
        <v>88</v>
      </c>
      <c r="I1156" s="4"/>
      <c r="J1156" s="4"/>
    </row>
    <row r="1157" spans="1:10" ht="15.75" customHeight="1" x14ac:dyDescent="0.2">
      <c r="A1157" s="5">
        <v>45666</v>
      </c>
      <c r="B1157" s="4">
        <v>-4.5</v>
      </c>
      <c r="C1157" s="4" t="s">
        <v>5058</v>
      </c>
      <c r="D1157" s="4" t="s">
        <v>28</v>
      </c>
      <c r="E1157" s="4" t="s">
        <v>3335</v>
      </c>
      <c r="F1157" s="4">
        <v>-5731.36</v>
      </c>
      <c r="G1157" s="4" t="s">
        <v>3748</v>
      </c>
      <c r="H1157" s="4" t="s">
        <v>3336</v>
      </c>
      <c r="I1157" s="4"/>
      <c r="J1157" s="4"/>
    </row>
    <row r="1158" spans="1:10" ht="15.75" customHeight="1" x14ac:dyDescent="0.2">
      <c r="A1158" s="5">
        <v>45666</v>
      </c>
      <c r="B1158" s="4">
        <v>-4.5</v>
      </c>
      <c r="C1158" s="4" t="s">
        <v>5058</v>
      </c>
      <c r="D1158" s="4" t="s">
        <v>28</v>
      </c>
      <c r="E1158" s="4" t="s">
        <v>3335</v>
      </c>
      <c r="F1158" s="4">
        <v>-5726.86</v>
      </c>
      <c r="G1158" s="4" t="s">
        <v>3748</v>
      </c>
      <c r="H1158" s="4" t="s">
        <v>3336</v>
      </c>
      <c r="I1158" s="4"/>
      <c r="J1158" s="4"/>
    </row>
    <row r="1159" spans="1:10" ht="15.75" customHeight="1" x14ac:dyDescent="0.2">
      <c r="A1159" s="5">
        <v>45666</v>
      </c>
      <c r="B1159" s="4">
        <v>-4.5</v>
      </c>
      <c r="C1159" s="4" t="s">
        <v>5058</v>
      </c>
      <c r="D1159" s="4" t="s">
        <v>28</v>
      </c>
      <c r="E1159" s="4" t="s">
        <v>3335</v>
      </c>
      <c r="F1159" s="4">
        <v>-5722.36</v>
      </c>
      <c r="G1159" s="4" t="s">
        <v>3748</v>
      </c>
      <c r="H1159" s="4" t="s">
        <v>3336</v>
      </c>
      <c r="I1159" s="4"/>
      <c r="J1159" s="4"/>
    </row>
    <row r="1160" spans="1:10" ht="15.75" customHeight="1" x14ac:dyDescent="0.2">
      <c r="A1160" s="5">
        <v>45666</v>
      </c>
      <c r="B1160" s="4">
        <v>-4</v>
      </c>
      <c r="C1160" s="4" t="s">
        <v>5058</v>
      </c>
      <c r="D1160" s="4" t="s">
        <v>28</v>
      </c>
      <c r="E1160" s="4" t="s">
        <v>3335</v>
      </c>
      <c r="F1160" s="4">
        <v>-5717.86</v>
      </c>
      <c r="G1160" s="4" t="s">
        <v>3748</v>
      </c>
      <c r="H1160" s="4" t="s">
        <v>3336</v>
      </c>
      <c r="I1160" s="4"/>
      <c r="J1160" s="4"/>
    </row>
    <row r="1161" spans="1:10" ht="15.75" customHeight="1" x14ac:dyDescent="0.2">
      <c r="A1161" s="5">
        <v>45666</v>
      </c>
      <c r="B1161" s="4">
        <v>-4</v>
      </c>
      <c r="C1161" s="4" t="s">
        <v>5058</v>
      </c>
      <c r="D1161" s="4" t="s">
        <v>28</v>
      </c>
      <c r="E1161" s="4" t="s">
        <v>3335</v>
      </c>
      <c r="F1161" s="4">
        <v>-5713.86</v>
      </c>
      <c r="G1161" s="4" t="s">
        <v>3748</v>
      </c>
      <c r="H1161" s="4" t="s">
        <v>3336</v>
      </c>
      <c r="I1161" s="4"/>
      <c r="J1161" s="4"/>
    </row>
    <row r="1162" spans="1:10" ht="15.75" customHeight="1" x14ac:dyDescent="0.2">
      <c r="A1162" s="5">
        <v>45666</v>
      </c>
      <c r="B1162" s="4">
        <v>-3</v>
      </c>
      <c r="C1162" s="4" t="s">
        <v>5058</v>
      </c>
      <c r="D1162" s="4" t="s">
        <v>28</v>
      </c>
      <c r="E1162" s="4" t="s">
        <v>79</v>
      </c>
      <c r="F1162" s="4">
        <v>-5709.86</v>
      </c>
      <c r="G1162" s="4" t="s">
        <v>8</v>
      </c>
      <c r="H1162" s="4" t="s">
        <v>80</v>
      </c>
      <c r="I1162" s="4"/>
      <c r="J1162" s="4"/>
    </row>
    <row r="1163" spans="1:10" ht="15.75" customHeight="1" x14ac:dyDescent="0.2">
      <c r="A1163" s="5">
        <v>45665</v>
      </c>
      <c r="B1163" s="4">
        <v>-50.3</v>
      </c>
      <c r="C1163" s="4" t="s">
        <v>5058</v>
      </c>
      <c r="D1163" s="4" t="s">
        <v>28</v>
      </c>
      <c r="E1163" s="4" t="s">
        <v>79</v>
      </c>
      <c r="F1163" s="4">
        <v>-5706.86</v>
      </c>
      <c r="G1163" s="4" t="s">
        <v>8</v>
      </c>
      <c r="H1163" s="4" t="s">
        <v>80</v>
      </c>
      <c r="I1163" s="4"/>
      <c r="J1163" s="4"/>
    </row>
    <row r="1164" spans="1:10" ht="15.75" customHeight="1" x14ac:dyDescent="0.2">
      <c r="A1164" s="5">
        <v>45665</v>
      </c>
      <c r="B1164" s="4">
        <v>-43.8</v>
      </c>
      <c r="C1164" s="4" t="s">
        <v>5058</v>
      </c>
      <c r="D1164" s="4" t="s">
        <v>28</v>
      </c>
      <c r="E1164" s="4" t="s">
        <v>1359</v>
      </c>
      <c r="F1164" s="4">
        <v>-5656.56</v>
      </c>
      <c r="G1164" s="4" t="s">
        <v>3748</v>
      </c>
      <c r="H1164" s="4" t="s">
        <v>1360</v>
      </c>
      <c r="I1164" s="4"/>
      <c r="J1164" s="4"/>
    </row>
    <row r="1165" spans="1:10" ht="15.75" customHeight="1" x14ac:dyDescent="0.2">
      <c r="A1165" s="5">
        <v>45665</v>
      </c>
      <c r="B1165" s="4">
        <v>-38.409999999999997</v>
      </c>
      <c r="C1165" s="4" t="s">
        <v>5058</v>
      </c>
      <c r="D1165" s="4" t="s">
        <v>28</v>
      </c>
      <c r="E1165" s="4" t="s">
        <v>111</v>
      </c>
      <c r="F1165" s="4">
        <v>-5612.76</v>
      </c>
      <c r="G1165" s="4" t="s">
        <v>8</v>
      </c>
      <c r="H1165" s="4" t="s">
        <v>112</v>
      </c>
      <c r="I1165" s="4"/>
      <c r="J1165" s="4"/>
    </row>
    <row r="1166" spans="1:10" ht="15.75" customHeight="1" x14ac:dyDescent="0.2">
      <c r="A1166" s="5">
        <v>45665</v>
      </c>
      <c r="B1166" s="4">
        <v>-19.489999999999998</v>
      </c>
      <c r="C1166" s="4" t="s">
        <v>5058</v>
      </c>
      <c r="D1166" s="4" t="s">
        <v>28</v>
      </c>
      <c r="E1166" s="4" t="s">
        <v>79</v>
      </c>
      <c r="F1166" s="4">
        <v>-5574.35</v>
      </c>
      <c r="G1166" s="4" t="s">
        <v>8</v>
      </c>
      <c r="H1166" s="4" t="s">
        <v>80</v>
      </c>
      <c r="I1166" s="4"/>
      <c r="J1166" s="4"/>
    </row>
    <row r="1167" spans="1:10" ht="15.75" customHeight="1" x14ac:dyDescent="0.2">
      <c r="A1167" s="5">
        <v>45665</v>
      </c>
      <c r="B1167" s="4">
        <v>-8.9499999999999993</v>
      </c>
      <c r="C1167" s="4" t="s">
        <v>5058</v>
      </c>
      <c r="D1167" s="4" t="s">
        <v>28</v>
      </c>
      <c r="E1167" s="4" t="s">
        <v>79</v>
      </c>
      <c r="F1167" s="4">
        <v>-5554.86</v>
      </c>
      <c r="G1167" s="4" t="s">
        <v>8</v>
      </c>
      <c r="H1167" s="4" t="s">
        <v>80</v>
      </c>
      <c r="I1167" s="4"/>
      <c r="J1167" s="4"/>
    </row>
    <row r="1168" spans="1:10" ht="15.75" customHeight="1" x14ac:dyDescent="0.2">
      <c r="A1168" s="5">
        <v>45665</v>
      </c>
      <c r="B1168" s="4">
        <v>500</v>
      </c>
      <c r="C1168" s="4" t="s">
        <v>5058</v>
      </c>
      <c r="D1168" s="4" t="s">
        <v>59</v>
      </c>
      <c r="E1168" s="4" t="s">
        <v>60</v>
      </c>
      <c r="F1168" s="4">
        <v>-5545.91</v>
      </c>
      <c r="G1168" s="4" t="s">
        <v>39</v>
      </c>
      <c r="H1168" s="4"/>
      <c r="I1168" s="4"/>
      <c r="J1168" s="4"/>
    </row>
    <row r="1169" spans="1:10" ht="15.75" customHeight="1" x14ac:dyDescent="0.2">
      <c r="A1169" s="5">
        <v>45664</v>
      </c>
      <c r="B1169" s="4">
        <v>-153.52000000000001</v>
      </c>
      <c r="C1169" s="4" t="s">
        <v>5058</v>
      </c>
      <c r="D1169" s="4" t="s">
        <v>28</v>
      </c>
      <c r="E1169" s="4" t="s">
        <v>79</v>
      </c>
      <c r="F1169" s="4">
        <v>-6045.91</v>
      </c>
      <c r="G1169" s="4" t="s">
        <v>8</v>
      </c>
      <c r="H1169" s="4" t="s">
        <v>80</v>
      </c>
      <c r="I1169" s="4"/>
      <c r="J1169" s="4"/>
    </row>
    <row r="1170" spans="1:10" ht="15.75" customHeight="1" x14ac:dyDescent="0.2">
      <c r="A1170" s="5">
        <v>45664</v>
      </c>
      <c r="B1170" s="4">
        <v>-98.42</v>
      </c>
      <c r="C1170" s="4" t="s">
        <v>5058</v>
      </c>
      <c r="D1170" s="4" t="s">
        <v>28</v>
      </c>
      <c r="E1170" s="4" t="s">
        <v>3330</v>
      </c>
      <c r="F1170" s="4">
        <v>-5892.39</v>
      </c>
      <c r="G1170" s="4" t="s">
        <v>4635</v>
      </c>
      <c r="H1170" s="4" t="s">
        <v>3331</v>
      </c>
      <c r="I1170" s="4"/>
      <c r="J1170" s="4"/>
    </row>
    <row r="1171" spans="1:10" ht="15.75" customHeight="1" x14ac:dyDescent="0.2">
      <c r="A1171" s="5">
        <v>45664</v>
      </c>
      <c r="B1171" s="4">
        <v>-52.11</v>
      </c>
      <c r="C1171" s="4" t="s">
        <v>5058</v>
      </c>
      <c r="D1171" s="4" t="s">
        <v>28</v>
      </c>
      <c r="E1171" s="4" t="s">
        <v>899</v>
      </c>
      <c r="F1171" s="4">
        <v>-5793.97</v>
      </c>
      <c r="G1171" s="4" t="s">
        <v>3748</v>
      </c>
      <c r="H1171" s="4" t="s">
        <v>900</v>
      </c>
      <c r="I1171" s="4"/>
      <c r="J1171" s="4"/>
    </row>
    <row r="1172" spans="1:10" ht="15.75" customHeight="1" x14ac:dyDescent="0.2">
      <c r="A1172" s="5">
        <v>45664</v>
      </c>
      <c r="B1172" s="4">
        <v>-47.48</v>
      </c>
      <c r="C1172" s="4" t="s">
        <v>5058</v>
      </c>
      <c r="D1172" s="4" t="s">
        <v>28</v>
      </c>
      <c r="E1172" s="4" t="s">
        <v>899</v>
      </c>
      <c r="F1172" s="4">
        <v>-5741.86</v>
      </c>
      <c r="G1172" s="4" t="s">
        <v>3748</v>
      </c>
      <c r="H1172" s="4" t="s">
        <v>900</v>
      </c>
      <c r="I1172" s="4"/>
      <c r="J1172" s="4"/>
    </row>
    <row r="1173" spans="1:10" ht="15.75" customHeight="1" x14ac:dyDescent="0.2">
      <c r="A1173" s="5">
        <v>45664</v>
      </c>
      <c r="B1173" s="4">
        <v>-36.11</v>
      </c>
      <c r="C1173" s="4" t="s">
        <v>5058</v>
      </c>
      <c r="D1173" s="4" t="s">
        <v>28</v>
      </c>
      <c r="E1173" s="4" t="s">
        <v>111</v>
      </c>
      <c r="F1173" s="4">
        <v>-5694.38</v>
      </c>
      <c r="G1173" s="4" t="s">
        <v>8</v>
      </c>
      <c r="H1173" s="4" t="s">
        <v>112</v>
      </c>
      <c r="I1173" s="4"/>
      <c r="J1173" s="4"/>
    </row>
    <row r="1174" spans="1:10" ht="15.75" customHeight="1" x14ac:dyDescent="0.2">
      <c r="A1174" s="5">
        <v>45664</v>
      </c>
      <c r="B1174" s="4">
        <v>-27.25</v>
      </c>
      <c r="C1174" s="4" t="s">
        <v>5059</v>
      </c>
      <c r="D1174" s="4" t="s">
        <v>28</v>
      </c>
      <c r="E1174" s="4" t="s">
        <v>728</v>
      </c>
      <c r="F1174" s="4">
        <v>-5658.27</v>
      </c>
      <c r="G1174" s="4" t="s">
        <v>4319</v>
      </c>
      <c r="H1174" s="4" t="s">
        <v>729</v>
      </c>
      <c r="I1174" s="4"/>
      <c r="J1174" s="4"/>
    </row>
    <row r="1175" spans="1:10" ht="15.75" customHeight="1" x14ac:dyDescent="0.2">
      <c r="A1175" s="5">
        <v>45664</v>
      </c>
      <c r="B1175" s="4">
        <v>-24.49</v>
      </c>
      <c r="C1175" s="4" t="s">
        <v>5059</v>
      </c>
      <c r="D1175" s="4" t="s">
        <v>28</v>
      </c>
      <c r="E1175" s="4" t="s">
        <v>728</v>
      </c>
      <c r="F1175" s="4">
        <v>-5631.02</v>
      </c>
      <c r="G1175" s="4" t="s">
        <v>4319</v>
      </c>
      <c r="H1175" s="4" t="s">
        <v>729</v>
      </c>
      <c r="I1175" s="4"/>
      <c r="J1175" s="4"/>
    </row>
    <row r="1176" spans="1:10" ht="15.75" customHeight="1" x14ac:dyDescent="0.2">
      <c r="A1176" s="5">
        <v>45664</v>
      </c>
      <c r="B1176" s="4">
        <v>-13.6</v>
      </c>
      <c r="C1176" s="4" t="s">
        <v>5058</v>
      </c>
      <c r="D1176" s="4" t="s">
        <v>28</v>
      </c>
      <c r="E1176" s="4" t="s">
        <v>592</v>
      </c>
      <c r="F1176" s="4">
        <v>-5606.53</v>
      </c>
      <c r="G1176" s="4" t="s">
        <v>5060</v>
      </c>
      <c r="H1176" s="4" t="s">
        <v>593</v>
      </c>
      <c r="I1176" s="4"/>
      <c r="J1176" s="4"/>
    </row>
    <row r="1177" spans="1:10" ht="15.75" customHeight="1" x14ac:dyDescent="0.2">
      <c r="A1177" s="5">
        <v>45664</v>
      </c>
      <c r="B1177" s="4">
        <v>-10.51</v>
      </c>
      <c r="C1177" s="4" t="s">
        <v>5058</v>
      </c>
      <c r="D1177" s="4" t="s">
        <v>28</v>
      </c>
      <c r="E1177" s="4" t="s">
        <v>3332</v>
      </c>
      <c r="F1177" s="4">
        <v>-5592.93</v>
      </c>
      <c r="G1177" s="4" t="s">
        <v>5060</v>
      </c>
      <c r="H1177" s="4" t="s">
        <v>3333</v>
      </c>
      <c r="I1177" s="4"/>
      <c r="J1177" s="4"/>
    </row>
    <row r="1178" spans="1:10" ht="15.75" customHeight="1" x14ac:dyDescent="0.2">
      <c r="A1178" s="5">
        <v>45664</v>
      </c>
      <c r="B1178" s="4">
        <v>-6.8</v>
      </c>
      <c r="C1178" s="4" t="s">
        <v>5058</v>
      </c>
      <c r="D1178" s="4" t="s">
        <v>28</v>
      </c>
      <c r="E1178" s="4" t="s">
        <v>592</v>
      </c>
      <c r="F1178" s="4">
        <v>-5582.42</v>
      </c>
      <c r="G1178" s="4" t="s">
        <v>5060</v>
      </c>
      <c r="H1178" s="4" t="s">
        <v>593</v>
      </c>
      <c r="I1178" s="4"/>
      <c r="J1178" s="4"/>
    </row>
    <row r="1179" spans="1:10" ht="15.75" customHeight="1" x14ac:dyDescent="0.2">
      <c r="A1179" s="5">
        <v>45663</v>
      </c>
      <c r="B1179" s="4">
        <v>-114.9</v>
      </c>
      <c r="C1179" s="4" t="s">
        <v>5058</v>
      </c>
      <c r="D1179" s="4" t="s">
        <v>28</v>
      </c>
      <c r="E1179" s="4" t="s">
        <v>79</v>
      </c>
      <c r="F1179" s="4">
        <v>-5575.62</v>
      </c>
      <c r="G1179" s="4" t="s">
        <v>8</v>
      </c>
      <c r="H1179" s="4" t="s">
        <v>80</v>
      </c>
      <c r="I1179" s="4"/>
      <c r="J1179" s="4"/>
    </row>
    <row r="1180" spans="1:10" ht="15.75" customHeight="1" x14ac:dyDescent="0.2">
      <c r="A1180" s="5">
        <v>45663</v>
      </c>
      <c r="B1180" s="4">
        <v>-82.61</v>
      </c>
      <c r="C1180" s="4" t="s">
        <v>5058</v>
      </c>
      <c r="D1180" s="4" t="s">
        <v>28</v>
      </c>
      <c r="E1180" s="4" t="s">
        <v>3328</v>
      </c>
      <c r="F1180" s="4">
        <v>-5460.72</v>
      </c>
      <c r="G1180" s="4" t="s">
        <v>8</v>
      </c>
      <c r="H1180" s="4" t="s">
        <v>3329</v>
      </c>
      <c r="I1180" s="4"/>
      <c r="J1180" s="4"/>
    </row>
    <row r="1181" spans="1:10" ht="15.75" customHeight="1" x14ac:dyDescent="0.2">
      <c r="A1181" s="5">
        <v>45663</v>
      </c>
      <c r="B1181" s="4">
        <v>-69.3</v>
      </c>
      <c r="C1181" s="4" t="s">
        <v>5058</v>
      </c>
      <c r="D1181" s="4" t="s">
        <v>28</v>
      </c>
      <c r="E1181" s="4" t="s">
        <v>79</v>
      </c>
      <c r="F1181" s="4">
        <v>-5378.11</v>
      </c>
      <c r="G1181" s="4" t="s">
        <v>8</v>
      </c>
      <c r="H1181" s="4" t="s">
        <v>80</v>
      </c>
      <c r="I1181" s="4"/>
      <c r="J1181" s="4"/>
    </row>
    <row r="1182" spans="1:10" ht="15.75" customHeight="1" x14ac:dyDescent="0.2">
      <c r="A1182" s="5">
        <v>45663</v>
      </c>
      <c r="B1182" s="4">
        <v>-49.97</v>
      </c>
      <c r="C1182" s="4" t="s">
        <v>5058</v>
      </c>
      <c r="D1182" s="4" t="s">
        <v>28</v>
      </c>
      <c r="E1182" s="4" t="s">
        <v>201</v>
      </c>
      <c r="F1182" s="4">
        <v>-5308.81</v>
      </c>
      <c r="G1182" s="4" t="s">
        <v>4319</v>
      </c>
      <c r="H1182" s="4" t="s">
        <v>202</v>
      </c>
      <c r="I1182" s="4"/>
      <c r="J1182" s="4"/>
    </row>
    <row r="1183" spans="1:10" ht="15.75" customHeight="1" x14ac:dyDescent="0.2">
      <c r="A1183" s="5">
        <v>45663</v>
      </c>
      <c r="B1183" s="4">
        <v>-48</v>
      </c>
      <c r="C1183" s="4" t="s">
        <v>5058</v>
      </c>
      <c r="D1183" s="4" t="s">
        <v>28</v>
      </c>
      <c r="E1183" s="4" t="s">
        <v>3326</v>
      </c>
      <c r="F1183" s="4">
        <v>-5258.84</v>
      </c>
      <c r="G1183" s="4" t="s">
        <v>5060</v>
      </c>
      <c r="H1183" s="4" t="s">
        <v>3327</v>
      </c>
      <c r="I1183" s="4"/>
      <c r="J1183" s="4"/>
    </row>
    <row r="1184" spans="1:10" ht="15.75" customHeight="1" x14ac:dyDescent="0.2">
      <c r="A1184" s="5">
        <v>45663</v>
      </c>
      <c r="B1184" s="4">
        <v>-21.72</v>
      </c>
      <c r="C1184" s="4" t="s">
        <v>5058</v>
      </c>
      <c r="D1184" s="4" t="s">
        <v>28</v>
      </c>
      <c r="E1184" s="4" t="s">
        <v>1663</v>
      </c>
      <c r="F1184" s="4">
        <v>-5210.84</v>
      </c>
      <c r="G1184" s="4" t="s">
        <v>3748</v>
      </c>
      <c r="H1184" s="4" t="s">
        <v>1664</v>
      </c>
      <c r="I1184" s="4"/>
      <c r="J1184" s="4"/>
    </row>
    <row r="1185" spans="1:10" ht="15.75" customHeight="1" x14ac:dyDescent="0.2">
      <c r="A1185" s="5">
        <v>45663</v>
      </c>
      <c r="B1185" s="4">
        <v>-15.94</v>
      </c>
      <c r="C1185" s="4" t="s">
        <v>5059</v>
      </c>
      <c r="D1185" s="4" t="s">
        <v>28</v>
      </c>
      <c r="E1185" s="4" t="s">
        <v>728</v>
      </c>
      <c r="F1185" s="4">
        <v>-5189.12</v>
      </c>
      <c r="G1185" s="4" t="s">
        <v>4319</v>
      </c>
      <c r="H1185" s="4" t="s">
        <v>729</v>
      </c>
      <c r="I1185" s="4"/>
      <c r="J1185" s="4"/>
    </row>
    <row r="1186" spans="1:10" ht="15.75" customHeight="1" x14ac:dyDescent="0.2">
      <c r="A1186" s="5">
        <v>45663</v>
      </c>
      <c r="B1186" s="4">
        <v>-15.25</v>
      </c>
      <c r="C1186" s="4" t="s">
        <v>5059</v>
      </c>
      <c r="D1186" s="4" t="s">
        <v>28</v>
      </c>
      <c r="E1186" s="4" t="s">
        <v>728</v>
      </c>
      <c r="F1186" s="4">
        <v>-5173.18</v>
      </c>
      <c r="G1186" s="4" t="s">
        <v>4319</v>
      </c>
      <c r="H1186" s="4" t="s">
        <v>729</v>
      </c>
      <c r="I1186" s="4"/>
      <c r="J1186" s="4"/>
    </row>
    <row r="1187" spans="1:10" ht="15.75" customHeight="1" x14ac:dyDescent="0.2">
      <c r="A1187" s="5">
        <v>45663</v>
      </c>
      <c r="B1187" s="4">
        <v>-14.57</v>
      </c>
      <c r="C1187" s="4" t="s">
        <v>5058</v>
      </c>
      <c r="D1187" s="4" t="s">
        <v>28</v>
      </c>
      <c r="E1187" s="4" t="s">
        <v>3324</v>
      </c>
      <c r="F1187" s="4">
        <v>-5157.93</v>
      </c>
      <c r="G1187" s="4" t="s">
        <v>8</v>
      </c>
      <c r="H1187" s="4" t="s">
        <v>3325</v>
      </c>
      <c r="I1187" s="4"/>
      <c r="J1187" s="4"/>
    </row>
    <row r="1188" spans="1:10" ht="15.75" customHeight="1" x14ac:dyDescent="0.2">
      <c r="A1188" s="5">
        <v>45663</v>
      </c>
      <c r="B1188" s="4">
        <v>-14.3</v>
      </c>
      <c r="C1188" s="4" t="s">
        <v>5058</v>
      </c>
      <c r="D1188" s="4" t="s">
        <v>28</v>
      </c>
      <c r="E1188" s="4" t="s">
        <v>2663</v>
      </c>
      <c r="F1188" s="4">
        <v>-5143.3599999999997</v>
      </c>
      <c r="G1188" s="4" t="s">
        <v>5063</v>
      </c>
      <c r="H1188" s="4" t="s">
        <v>2664</v>
      </c>
      <c r="I1188" s="4"/>
      <c r="J1188" s="4"/>
    </row>
    <row r="1189" spans="1:10" ht="15.75" customHeight="1" x14ac:dyDescent="0.2">
      <c r="A1189" s="5">
        <v>45663</v>
      </c>
      <c r="B1189" s="4">
        <v>-14.06</v>
      </c>
      <c r="C1189" s="4" t="s">
        <v>5059</v>
      </c>
      <c r="D1189" s="4" t="s">
        <v>28</v>
      </c>
      <c r="E1189" s="4" t="s">
        <v>728</v>
      </c>
      <c r="F1189" s="4">
        <v>-5129.0600000000004</v>
      </c>
      <c r="G1189" s="4" t="s">
        <v>4319</v>
      </c>
      <c r="H1189" s="4" t="s">
        <v>729</v>
      </c>
      <c r="I1189" s="4"/>
      <c r="J1189" s="4"/>
    </row>
    <row r="1190" spans="1:10" ht="15.75" customHeight="1" x14ac:dyDescent="0.2">
      <c r="A1190" s="5">
        <v>45663</v>
      </c>
      <c r="B1190" s="4">
        <v>-13</v>
      </c>
      <c r="C1190" s="4" t="s">
        <v>5058</v>
      </c>
      <c r="D1190" s="4" t="s">
        <v>28</v>
      </c>
      <c r="E1190" s="4" t="s">
        <v>2113</v>
      </c>
      <c r="F1190" s="4">
        <v>-5115</v>
      </c>
      <c r="G1190" s="4" t="s">
        <v>4364</v>
      </c>
      <c r="H1190" s="4" t="s">
        <v>2114</v>
      </c>
      <c r="I1190" s="4"/>
      <c r="J1190" s="4"/>
    </row>
    <row r="1191" spans="1:10" ht="15.75" customHeight="1" x14ac:dyDescent="0.2">
      <c r="A1191" s="5">
        <v>45663</v>
      </c>
      <c r="B1191" s="4">
        <v>-12.3</v>
      </c>
      <c r="C1191" s="4" t="s">
        <v>5058</v>
      </c>
      <c r="D1191" s="4" t="s">
        <v>28</v>
      </c>
      <c r="E1191" s="4" t="s">
        <v>2663</v>
      </c>
      <c r="F1191" s="4">
        <v>-5102</v>
      </c>
      <c r="G1191" s="4" t="s">
        <v>5063</v>
      </c>
      <c r="H1191" s="4" t="s">
        <v>2664</v>
      </c>
      <c r="I1191" s="4"/>
      <c r="J1191" s="4"/>
    </row>
    <row r="1192" spans="1:10" ht="15.75" customHeight="1" x14ac:dyDescent="0.2">
      <c r="A1192" s="5">
        <v>45663</v>
      </c>
      <c r="B1192" s="4">
        <v>-11.6</v>
      </c>
      <c r="C1192" s="4" t="s">
        <v>5058</v>
      </c>
      <c r="D1192" s="4" t="s">
        <v>28</v>
      </c>
      <c r="E1192" s="4" t="s">
        <v>105</v>
      </c>
      <c r="F1192" s="4">
        <v>-5089.7</v>
      </c>
      <c r="G1192" s="4" t="s">
        <v>8</v>
      </c>
      <c r="H1192" s="4" t="s">
        <v>106</v>
      </c>
      <c r="I1192" s="4"/>
      <c r="J1192" s="4"/>
    </row>
    <row r="1193" spans="1:10" ht="15.75" customHeight="1" x14ac:dyDescent="0.2">
      <c r="A1193" s="5">
        <v>45663</v>
      </c>
      <c r="B1193" s="4">
        <v>-10.15</v>
      </c>
      <c r="C1193" s="4" t="s">
        <v>5058</v>
      </c>
      <c r="D1193" s="4" t="s">
        <v>28</v>
      </c>
      <c r="E1193" s="4" t="s">
        <v>330</v>
      </c>
      <c r="F1193" s="4">
        <v>-5078.1000000000004</v>
      </c>
      <c r="G1193" s="4" t="s">
        <v>3748</v>
      </c>
      <c r="H1193" s="4" t="s">
        <v>331</v>
      </c>
      <c r="I1193" s="4"/>
      <c r="J1193" s="4"/>
    </row>
    <row r="1194" spans="1:10" ht="15.75" customHeight="1" x14ac:dyDescent="0.2">
      <c r="A1194" s="5">
        <v>45663</v>
      </c>
      <c r="B1194" s="4">
        <v>-10.15</v>
      </c>
      <c r="C1194" s="4" t="s">
        <v>5058</v>
      </c>
      <c r="D1194" s="4" t="s">
        <v>28</v>
      </c>
      <c r="E1194" s="4" t="s">
        <v>330</v>
      </c>
      <c r="F1194" s="4">
        <v>-5067.95</v>
      </c>
      <c r="G1194" s="4" t="s">
        <v>3748</v>
      </c>
      <c r="H1194" s="4" t="s">
        <v>331</v>
      </c>
      <c r="I1194" s="4"/>
      <c r="J1194" s="4"/>
    </row>
    <row r="1195" spans="1:10" ht="15.75" customHeight="1" x14ac:dyDescent="0.2">
      <c r="A1195" s="5">
        <v>45663</v>
      </c>
      <c r="B1195" s="4">
        <v>-9.98</v>
      </c>
      <c r="C1195" s="4" t="s">
        <v>5059</v>
      </c>
      <c r="D1195" s="4" t="s">
        <v>28</v>
      </c>
      <c r="E1195" s="4" t="s">
        <v>728</v>
      </c>
      <c r="F1195" s="4">
        <v>-5057.8</v>
      </c>
      <c r="G1195" s="4" t="s">
        <v>4319</v>
      </c>
      <c r="H1195" s="4" t="s">
        <v>729</v>
      </c>
      <c r="I1195" s="4"/>
      <c r="J1195" s="4"/>
    </row>
    <row r="1196" spans="1:10" ht="15.75" customHeight="1" x14ac:dyDescent="0.2">
      <c r="A1196" s="5">
        <v>45663</v>
      </c>
      <c r="B1196" s="4">
        <v>-8</v>
      </c>
      <c r="C1196" s="4" t="s">
        <v>5058</v>
      </c>
      <c r="D1196" s="4" t="s">
        <v>28</v>
      </c>
      <c r="E1196" s="4" t="s">
        <v>3326</v>
      </c>
      <c r="F1196" s="4">
        <v>-5047.82</v>
      </c>
      <c r="G1196" s="4" t="s">
        <v>5060</v>
      </c>
      <c r="H1196" s="4" t="s">
        <v>3327</v>
      </c>
      <c r="I1196" s="4"/>
      <c r="J1196" s="4"/>
    </row>
    <row r="1197" spans="1:10" ht="15.75" customHeight="1" x14ac:dyDescent="0.2">
      <c r="A1197" s="5">
        <v>45663</v>
      </c>
      <c r="B1197" s="4">
        <v>-6</v>
      </c>
      <c r="C1197" s="4" t="s">
        <v>5058</v>
      </c>
      <c r="D1197" s="4" t="s">
        <v>28</v>
      </c>
      <c r="E1197" s="4" t="s">
        <v>3326</v>
      </c>
      <c r="F1197" s="4">
        <v>-5039.82</v>
      </c>
      <c r="G1197" s="4" t="s">
        <v>5060</v>
      </c>
      <c r="H1197" s="4" t="s">
        <v>3327</v>
      </c>
      <c r="I1197" s="4"/>
      <c r="J1197" s="4"/>
    </row>
    <row r="1198" spans="1:10" ht="15.75" customHeight="1" x14ac:dyDescent="0.2">
      <c r="A1198" s="5">
        <v>45663</v>
      </c>
      <c r="B1198" s="4">
        <v>140</v>
      </c>
      <c r="C1198" s="4" t="s">
        <v>5058</v>
      </c>
      <c r="D1198" s="4" t="s">
        <v>59</v>
      </c>
      <c r="E1198" s="4" t="s">
        <v>60</v>
      </c>
      <c r="F1198" s="4">
        <v>-5033.82</v>
      </c>
      <c r="G1198" s="4" t="s">
        <v>39</v>
      </c>
      <c r="H1198" s="4"/>
      <c r="I1198" s="4"/>
      <c r="J1198" s="4"/>
    </row>
    <row r="1199" spans="1:10" ht="15.75" customHeight="1" x14ac:dyDescent="0.2">
      <c r="A1199" s="5">
        <v>45663</v>
      </c>
      <c r="B1199" s="4">
        <v>150</v>
      </c>
      <c r="C1199" s="4" t="s">
        <v>5058</v>
      </c>
      <c r="D1199" s="4" t="s">
        <v>59</v>
      </c>
      <c r="E1199" s="4" t="s">
        <v>60</v>
      </c>
      <c r="F1199" s="4">
        <v>-5173.82</v>
      </c>
      <c r="G1199" s="4" t="s">
        <v>39</v>
      </c>
      <c r="H1199" s="4"/>
      <c r="I1199" s="4"/>
      <c r="J1199" s="4"/>
    </row>
    <row r="1200" spans="1:10" ht="15.75" customHeight="1" x14ac:dyDescent="0.2">
      <c r="A1200" s="5">
        <v>45663</v>
      </c>
      <c r="B1200" s="4">
        <v>300</v>
      </c>
      <c r="C1200" s="4" t="s">
        <v>5058</v>
      </c>
      <c r="D1200" s="4" t="s">
        <v>59</v>
      </c>
      <c r="E1200" s="4" t="s">
        <v>60</v>
      </c>
      <c r="F1200" s="4">
        <v>-5323.82</v>
      </c>
      <c r="G1200" s="4" t="s">
        <v>39</v>
      </c>
      <c r="H1200" s="4"/>
      <c r="I1200" s="4"/>
      <c r="J1200" s="4"/>
    </row>
    <row r="1201" spans="1:10" ht="15.75" customHeight="1" x14ac:dyDescent="0.2">
      <c r="A1201" s="5">
        <v>45663</v>
      </c>
      <c r="B1201" s="4">
        <v>570</v>
      </c>
      <c r="C1201" s="4" t="s">
        <v>5058</v>
      </c>
      <c r="D1201" s="4" t="s">
        <v>59</v>
      </c>
      <c r="E1201" s="4" t="s">
        <v>60</v>
      </c>
      <c r="F1201" s="4">
        <v>-5623.82</v>
      </c>
      <c r="G1201" s="4" t="s">
        <v>39</v>
      </c>
      <c r="H1201" s="4"/>
      <c r="I1201" s="4"/>
      <c r="J1201" s="4"/>
    </row>
    <row r="1202" spans="1:10" ht="15.75" customHeight="1" x14ac:dyDescent="0.2">
      <c r="A1202" s="5">
        <v>45660</v>
      </c>
      <c r="B1202" s="4">
        <v>-135.03</v>
      </c>
      <c r="C1202" s="4" t="s">
        <v>5058</v>
      </c>
      <c r="D1202" s="4" t="s">
        <v>28</v>
      </c>
      <c r="E1202" s="4" t="s">
        <v>1498</v>
      </c>
      <c r="F1202" s="4">
        <v>-6193.82</v>
      </c>
      <c r="G1202" s="4" t="s">
        <v>4319</v>
      </c>
      <c r="H1202" s="4" t="s">
        <v>1499</v>
      </c>
      <c r="I1202" s="4"/>
      <c r="J1202" s="4"/>
    </row>
    <row r="1203" spans="1:10" ht="15.75" customHeight="1" x14ac:dyDescent="0.2">
      <c r="A1203" s="5">
        <v>45660</v>
      </c>
      <c r="B1203" s="4">
        <v>-110.63</v>
      </c>
      <c r="C1203" s="4" t="s">
        <v>5058</v>
      </c>
      <c r="D1203" s="4" t="s">
        <v>28</v>
      </c>
      <c r="E1203" s="4" t="s">
        <v>892</v>
      </c>
      <c r="F1203" s="4">
        <v>-6058.79</v>
      </c>
      <c r="G1203" s="4" t="s">
        <v>4871</v>
      </c>
      <c r="H1203" s="4" t="s">
        <v>1451</v>
      </c>
      <c r="I1203" s="4"/>
      <c r="J1203" s="4"/>
    </row>
    <row r="1204" spans="1:10" ht="15.75" customHeight="1" x14ac:dyDescent="0.2">
      <c r="A1204" s="5">
        <v>45660</v>
      </c>
      <c r="B1204" s="4">
        <v>-107.74</v>
      </c>
      <c r="C1204" s="4" t="s">
        <v>5058</v>
      </c>
      <c r="D1204" s="4" t="s">
        <v>28</v>
      </c>
      <c r="E1204" s="4" t="s">
        <v>3317</v>
      </c>
      <c r="F1204" s="4">
        <v>-5948.16</v>
      </c>
      <c r="G1204" s="4" t="s">
        <v>8</v>
      </c>
      <c r="H1204" s="4" t="s">
        <v>3318</v>
      </c>
      <c r="I1204" s="4"/>
      <c r="J1204" s="4"/>
    </row>
    <row r="1205" spans="1:10" ht="15.75" customHeight="1" x14ac:dyDescent="0.2">
      <c r="A1205" s="5">
        <v>45660</v>
      </c>
      <c r="B1205" s="4">
        <v>-85.24</v>
      </c>
      <c r="C1205" s="4" t="s">
        <v>5058</v>
      </c>
      <c r="D1205" s="4" t="s">
        <v>28</v>
      </c>
      <c r="E1205" s="4" t="s">
        <v>2727</v>
      </c>
      <c r="F1205" s="4">
        <v>-5840.42</v>
      </c>
      <c r="G1205" s="4" t="s">
        <v>4256</v>
      </c>
      <c r="H1205" s="4" t="s">
        <v>2728</v>
      </c>
      <c r="I1205" s="4"/>
      <c r="J1205" s="4"/>
    </row>
    <row r="1206" spans="1:10" ht="15.75" customHeight="1" x14ac:dyDescent="0.2">
      <c r="A1206" s="5">
        <v>45660</v>
      </c>
      <c r="B1206" s="4">
        <v>-79.5</v>
      </c>
      <c r="C1206" s="4" t="s">
        <v>5058</v>
      </c>
      <c r="D1206" s="4" t="s">
        <v>28</v>
      </c>
      <c r="E1206" s="4" t="s">
        <v>3314</v>
      </c>
      <c r="F1206" s="4">
        <v>-5755.18</v>
      </c>
      <c r="G1206" s="4" t="s">
        <v>3746</v>
      </c>
      <c r="H1206" s="4"/>
      <c r="I1206" s="4"/>
      <c r="J1206" s="4"/>
    </row>
    <row r="1207" spans="1:10" ht="15.75" customHeight="1" x14ac:dyDescent="0.2">
      <c r="A1207" s="5">
        <v>45660</v>
      </c>
      <c r="B1207" s="4">
        <v>-50.05</v>
      </c>
      <c r="C1207" s="4" t="s">
        <v>5058</v>
      </c>
      <c r="D1207" s="4" t="s">
        <v>28</v>
      </c>
      <c r="E1207" s="4" t="s">
        <v>175</v>
      </c>
      <c r="F1207" s="4">
        <v>-5675.68</v>
      </c>
      <c r="G1207" s="4" t="s">
        <v>5062</v>
      </c>
      <c r="H1207" s="4" t="s">
        <v>2442</v>
      </c>
      <c r="I1207" s="4"/>
      <c r="J1207" s="4"/>
    </row>
    <row r="1208" spans="1:10" ht="15.75" customHeight="1" x14ac:dyDescent="0.2">
      <c r="A1208" s="5">
        <v>45660</v>
      </c>
      <c r="B1208" s="4">
        <v>-35.35</v>
      </c>
      <c r="C1208" s="4" t="s">
        <v>5059</v>
      </c>
      <c r="D1208" s="4" t="s">
        <v>28</v>
      </c>
      <c r="E1208" s="4" t="s">
        <v>728</v>
      </c>
      <c r="F1208" s="4">
        <v>-5625.63</v>
      </c>
      <c r="G1208" s="4" t="s">
        <v>4319</v>
      </c>
      <c r="H1208" s="4" t="s">
        <v>729</v>
      </c>
      <c r="I1208" s="4"/>
      <c r="J1208" s="4"/>
    </row>
    <row r="1209" spans="1:10" ht="15.75" customHeight="1" x14ac:dyDescent="0.2">
      <c r="A1209" s="5">
        <v>45660</v>
      </c>
      <c r="B1209" s="4">
        <v>-33.26</v>
      </c>
      <c r="C1209" s="4" t="s">
        <v>5058</v>
      </c>
      <c r="D1209" s="4" t="s">
        <v>28</v>
      </c>
      <c r="E1209" s="4" t="s">
        <v>602</v>
      </c>
      <c r="F1209" s="4">
        <v>-5590.28</v>
      </c>
      <c r="G1209" s="4" t="s">
        <v>17</v>
      </c>
      <c r="H1209" s="4" t="s">
        <v>4248</v>
      </c>
      <c r="I1209" s="4"/>
      <c r="J1209" s="4"/>
    </row>
    <row r="1210" spans="1:10" ht="15.75" customHeight="1" x14ac:dyDescent="0.2">
      <c r="A1210" s="5">
        <v>45660</v>
      </c>
      <c r="B1210" s="4">
        <v>-25.07</v>
      </c>
      <c r="C1210" s="4" t="s">
        <v>5058</v>
      </c>
      <c r="D1210" s="4" t="s">
        <v>28</v>
      </c>
      <c r="E1210" s="4" t="s">
        <v>111</v>
      </c>
      <c r="F1210" s="4">
        <v>-5557.02</v>
      </c>
      <c r="G1210" s="4" t="s">
        <v>8</v>
      </c>
      <c r="H1210" s="4" t="s">
        <v>112</v>
      </c>
      <c r="I1210" s="4"/>
      <c r="J1210" s="4"/>
    </row>
    <row r="1211" spans="1:10" ht="15.75" customHeight="1" x14ac:dyDescent="0.2">
      <c r="A1211" s="5">
        <v>45660</v>
      </c>
      <c r="B1211" s="4">
        <v>-18.850000000000001</v>
      </c>
      <c r="C1211" s="4" t="s">
        <v>5058</v>
      </c>
      <c r="D1211" s="4" t="s">
        <v>28</v>
      </c>
      <c r="E1211" s="4" t="s">
        <v>3312</v>
      </c>
      <c r="F1211" s="4">
        <v>-5531.95</v>
      </c>
      <c r="G1211" s="4" t="s">
        <v>3748</v>
      </c>
      <c r="H1211" s="4" t="s">
        <v>3313</v>
      </c>
      <c r="I1211" s="4"/>
      <c r="J1211" s="4"/>
    </row>
    <row r="1212" spans="1:10" ht="15.75" customHeight="1" x14ac:dyDescent="0.2">
      <c r="A1212" s="5">
        <v>45660</v>
      </c>
      <c r="B1212" s="4">
        <v>-15</v>
      </c>
      <c r="C1212" s="4" t="s">
        <v>5058</v>
      </c>
      <c r="D1212" s="4" t="s">
        <v>28</v>
      </c>
      <c r="E1212" s="4" t="s">
        <v>121</v>
      </c>
      <c r="F1212" s="4">
        <v>-5513.1</v>
      </c>
      <c r="G1212" s="4" t="s">
        <v>8</v>
      </c>
      <c r="H1212" s="4" t="s">
        <v>122</v>
      </c>
      <c r="I1212" s="4"/>
      <c r="J1212" s="4"/>
    </row>
    <row r="1213" spans="1:10" ht="15.75" customHeight="1" x14ac:dyDescent="0.2">
      <c r="A1213" s="5">
        <v>45660</v>
      </c>
      <c r="B1213" s="4">
        <v>-12.97</v>
      </c>
      <c r="C1213" s="4" t="s">
        <v>5058</v>
      </c>
      <c r="D1213" s="4" t="s">
        <v>28</v>
      </c>
      <c r="E1213" s="4" t="s">
        <v>830</v>
      </c>
      <c r="F1213" s="4">
        <v>-5498.1</v>
      </c>
      <c r="G1213" s="4" t="s">
        <v>3748</v>
      </c>
      <c r="H1213" s="4" t="s">
        <v>183</v>
      </c>
      <c r="I1213" s="4"/>
      <c r="J1213" s="4"/>
    </row>
    <row r="1214" spans="1:10" ht="15.75" customHeight="1" x14ac:dyDescent="0.2">
      <c r="A1214" s="5">
        <v>45660</v>
      </c>
      <c r="B1214" s="4">
        <v>-7.71</v>
      </c>
      <c r="C1214" s="4" t="s">
        <v>5058</v>
      </c>
      <c r="D1214" s="4" t="s">
        <v>28</v>
      </c>
      <c r="E1214" s="4" t="s">
        <v>3315</v>
      </c>
      <c r="F1214" s="4">
        <v>-5485.13</v>
      </c>
      <c r="G1214" s="4" t="s">
        <v>3748</v>
      </c>
      <c r="H1214" s="4" t="s">
        <v>3316</v>
      </c>
      <c r="I1214" s="4"/>
      <c r="J1214" s="4"/>
    </row>
    <row r="1215" spans="1:10" ht="15.75" customHeight="1" x14ac:dyDescent="0.2">
      <c r="A1215" s="5">
        <v>45660</v>
      </c>
      <c r="B1215" s="4">
        <v>200</v>
      </c>
      <c r="C1215" s="4" t="s">
        <v>5058</v>
      </c>
      <c r="D1215" s="4" t="s">
        <v>59</v>
      </c>
      <c r="E1215" s="4" t="s">
        <v>60</v>
      </c>
      <c r="F1215" s="4">
        <v>-5477.42</v>
      </c>
      <c r="G1215" s="4" t="s">
        <v>39</v>
      </c>
      <c r="H1215" s="4"/>
      <c r="I1215" s="4"/>
      <c r="J1215" s="4"/>
    </row>
    <row r="1216" spans="1:10" ht="15.75" customHeight="1" x14ac:dyDescent="0.2">
      <c r="A1216" s="5">
        <v>45659</v>
      </c>
      <c r="B1216" s="4">
        <v>-80.03</v>
      </c>
      <c r="C1216" s="4" t="s">
        <v>5058</v>
      </c>
      <c r="D1216" s="4" t="s">
        <v>28</v>
      </c>
      <c r="E1216" s="4" t="s">
        <v>2884</v>
      </c>
      <c r="F1216" s="4">
        <v>-5677.42</v>
      </c>
      <c r="G1216" s="4" t="s">
        <v>308</v>
      </c>
      <c r="H1216" s="4" t="s">
        <v>2885</v>
      </c>
      <c r="I1216" s="4"/>
      <c r="J1216" s="4"/>
    </row>
    <row r="1217" spans="1:10" ht="15.75" customHeight="1" x14ac:dyDescent="0.2">
      <c r="A1217" s="5">
        <v>45659</v>
      </c>
      <c r="B1217" s="4">
        <v>-70.91</v>
      </c>
      <c r="C1217" s="4" t="s">
        <v>5058</v>
      </c>
      <c r="D1217" s="4" t="s">
        <v>28</v>
      </c>
      <c r="E1217" s="4" t="s">
        <v>2884</v>
      </c>
      <c r="F1217" s="4">
        <v>-5597.39</v>
      </c>
      <c r="G1217" s="4" t="s">
        <v>308</v>
      </c>
      <c r="H1217" s="4" t="s">
        <v>2885</v>
      </c>
      <c r="I1217" s="4"/>
      <c r="J1217" s="4"/>
    </row>
    <row r="1218" spans="1:10" ht="15.75" customHeight="1" x14ac:dyDescent="0.2">
      <c r="A1218" s="5">
        <v>45659</v>
      </c>
      <c r="B1218" s="4">
        <v>-59.2</v>
      </c>
      <c r="C1218" s="4" t="s">
        <v>5058</v>
      </c>
      <c r="D1218" s="4" t="s">
        <v>28</v>
      </c>
      <c r="E1218" s="4" t="s">
        <v>79</v>
      </c>
      <c r="F1218" s="4">
        <v>-5526.48</v>
      </c>
      <c r="G1218" s="4" t="s">
        <v>8</v>
      </c>
      <c r="H1218" s="4" t="s">
        <v>80</v>
      </c>
      <c r="I1218" s="4"/>
      <c r="J1218" s="4"/>
    </row>
    <row r="1219" spans="1:10" ht="15.75" customHeight="1" x14ac:dyDescent="0.2">
      <c r="A1219" s="5">
        <v>45659</v>
      </c>
      <c r="B1219" s="4">
        <v>-42</v>
      </c>
      <c r="C1219" s="4" t="s">
        <v>5059</v>
      </c>
      <c r="D1219" s="4" t="s">
        <v>28</v>
      </c>
      <c r="E1219" s="4" t="s">
        <v>728</v>
      </c>
      <c r="F1219" s="4">
        <v>-5467.28</v>
      </c>
      <c r="G1219" s="4" t="s">
        <v>4319</v>
      </c>
      <c r="H1219" s="4" t="s">
        <v>729</v>
      </c>
      <c r="I1219" s="4"/>
      <c r="J1219" s="4"/>
    </row>
    <row r="1220" spans="1:10" ht="15.75" customHeight="1" x14ac:dyDescent="0.2">
      <c r="A1220" s="5">
        <v>45659</v>
      </c>
      <c r="B1220" s="4">
        <v>-35.119999999999997</v>
      </c>
      <c r="C1220" s="4" t="s">
        <v>5058</v>
      </c>
      <c r="D1220" s="4" t="s">
        <v>28</v>
      </c>
      <c r="E1220" s="4" t="s">
        <v>105</v>
      </c>
      <c r="F1220" s="4">
        <v>-5425.28</v>
      </c>
      <c r="G1220" s="4" t="s">
        <v>8</v>
      </c>
      <c r="H1220" s="4" t="s">
        <v>106</v>
      </c>
      <c r="I1220" s="4"/>
      <c r="J1220" s="4"/>
    </row>
    <row r="1221" spans="1:10" ht="15.75" customHeight="1" x14ac:dyDescent="0.2">
      <c r="A1221" s="5">
        <v>45659</v>
      </c>
      <c r="B1221" s="4">
        <v>-31.5</v>
      </c>
      <c r="C1221" s="4" t="s">
        <v>5058</v>
      </c>
      <c r="D1221" s="4" t="s">
        <v>28</v>
      </c>
      <c r="E1221" s="4" t="s">
        <v>3308</v>
      </c>
      <c r="F1221" s="4">
        <v>-5390.16</v>
      </c>
      <c r="G1221" s="4" t="s">
        <v>5060</v>
      </c>
      <c r="H1221" s="4" t="s">
        <v>3309</v>
      </c>
      <c r="I1221" s="4"/>
      <c r="J1221" s="4"/>
    </row>
    <row r="1222" spans="1:10" ht="15.75" customHeight="1" x14ac:dyDescent="0.2">
      <c r="A1222" s="5">
        <v>45659</v>
      </c>
      <c r="B1222" s="4">
        <v>-30.01</v>
      </c>
      <c r="C1222" s="4" t="s">
        <v>5058</v>
      </c>
      <c r="D1222" s="4" t="s">
        <v>28</v>
      </c>
      <c r="E1222" s="4" t="s">
        <v>175</v>
      </c>
      <c r="F1222" s="4">
        <v>-5358.66</v>
      </c>
      <c r="G1222" s="4" t="s">
        <v>5062</v>
      </c>
      <c r="H1222" s="4" t="s">
        <v>2442</v>
      </c>
      <c r="I1222" s="4"/>
      <c r="J1222" s="4"/>
    </row>
    <row r="1223" spans="1:10" ht="15.75" customHeight="1" x14ac:dyDescent="0.2">
      <c r="A1223" s="5">
        <v>45659</v>
      </c>
      <c r="B1223" s="4">
        <v>-29.83</v>
      </c>
      <c r="C1223" s="4" t="s">
        <v>5058</v>
      </c>
      <c r="D1223" s="4" t="s">
        <v>28</v>
      </c>
      <c r="E1223" s="4" t="s">
        <v>1652</v>
      </c>
      <c r="F1223" s="4">
        <v>-5328.65</v>
      </c>
      <c r="G1223" s="4" t="s">
        <v>12</v>
      </c>
      <c r="H1223" s="4" t="s">
        <v>1653</v>
      </c>
      <c r="I1223" s="4"/>
      <c r="J1223" s="4"/>
    </row>
    <row r="1224" spans="1:10" ht="15.75" customHeight="1" x14ac:dyDescent="0.2">
      <c r="A1224" s="5">
        <v>45659</v>
      </c>
      <c r="B1224" s="4">
        <v>-28.83</v>
      </c>
      <c r="C1224" s="4" t="s">
        <v>5058</v>
      </c>
      <c r="D1224" s="4" t="s">
        <v>28</v>
      </c>
      <c r="E1224" s="4" t="s">
        <v>817</v>
      </c>
      <c r="F1224" s="4">
        <v>-5298.82</v>
      </c>
      <c r="G1224" s="4" t="s">
        <v>3748</v>
      </c>
      <c r="H1224" s="4" t="s">
        <v>818</v>
      </c>
      <c r="I1224" s="4"/>
      <c r="J1224" s="4"/>
    </row>
    <row r="1225" spans="1:10" ht="15.75" customHeight="1" x14ac:dyDescent="0.2">
      <c r="A1225" s="5">
        <v>45659</v>
      </c>
      <c r="B1225" s="4">
        <v>-26.96</v>
      </c>
      <c r="C1225" s="4" t="s">
        <v>5058</v>
      </c>
      <c r="D1225" s="4" t="s">
        <v>28</v>
      </c>
      <c r="E1225" s="4" t="s">
        <v>105</v>
      </c>
      <c r="F1225" s="4">
        <v>-5269.99</v>
      </c>
      <c r="G1225" s="4" t="s">
        <v>8</v>
      </c>
      <c r="H1225" s="4" t="s">
        <v>106</v>
      </c>
      <c r="I1225" s="4"/>
      <c r="J1225" s="4"/>
    </row>
    <row r="1226" spans="1:10" ht="15.75" customHeight="1" x14ac:dyDescent="0.2">
      <c r="A1226" s="5">
        <v>45659</v>
      </c>
      <c r="B1226" s="4">
        <v>-19.25</v>
      </c>
      <c r="C1226" s="4" t="s">
        <v>5058</v>
      </c>
      <c r="D1226" s="4" t="s">
        <v>28</v>
      </c>
      <c r="E1226" s="4" t="s">
        <v>201</v>
      </c>
      <c r="F1226" s="4">
        <v>-5243.03</v>
      </c>
      <c r="G1226" s="4" t="s">
        <v>4319</v>
      </c>
      <c r="H1226" s="4" t="s">
        <v>202</v>
      </c>
      <c r="I1226" s="4"/>
      <c r="J1226" s="4"/>
    </row>
    <row r="1227" spans="1:10" ht="15.75" customHeight="1" x14ac:dyDescent="0.2">
      <c r="A1227" s="5">
        <v>45659</v>
      </c>
      <c r="B1227" s="4">
        <v>-18.989999999999998</v>
      </c>
      <c r="C1227" s="4" t="s">
        <v>5058</v>
      </c>
      <c r="D1227" s="4" t="s">
        <v>28</v>
      </c>
      <c r="E1227" s="4" t="s">
        <v>2991</v>
      </c>
      <c r="F1227" s="4">
        <v>-5223.78</v>
      </c>
      <c r="G1227" s="4" t="s">
        <v>17</v>
      </c>
      <c r="H1227" s="4" t="s">
        <v>211</v>
      </c>
      <c r="I1227" s="4"/>
      <c r="J1227" s="4"/>
    </row>
    <row r="1228" spans="1:10" ht="15.75" customHeight="1" x14ac:dyDescent="0.2">
      <c r="A1228" s="5">
        <v>45659</v>
      </c>
      <c r="B1228" s="4">
        <v>-14.5</v>
      </c>
      <c r="C1228" s="4" t="s">
        <v>5058</v>
      </c>
      <c r="D1228" s="4" t="s">
        <v>28</v>
      </c>
      <c r="E1228" s="4" t="s">
        <v>2842</v>
      </c>
      <c r="F1228" s="4">
        <v>-5204.79</v>
      </c>
      <c r="G1228" s="4" t="s">
        <v>3746</v>
      </c>
      <c r="H1228" s="4"/>
      <c r="I1228" s="4"/>
      <c r="J1228" s="4"/>
    </row>
    <row r="1229" spans="1:10" ht="15.75" customHeight="1" x14ac:dyDescent="0.2">
      <c r="A1229" s="5">
        <v>45659</v>
      </c>
      <c r="B1229" s="4">
        <v>-14.15</v>
      </c>
      <c r="C1229" s="4" t="s">
        <v>5058</v>
      </c>
      <c r="D1229" s="4" t="s">
        <v>28</v>
      </c>
      <c r="E1229" s="4" t="s">
        <v>79</v>
      </c>
      <c r="F1229" s="4">
        <v>-5190.29</v>
      </c>
      <c r="G1229" s="4" t="s">
        <v>8</v>
      </c>
      <c r="H1229" s="4" t="s">
        <v>80</v>
      </c>
      <c r="I1229" s="4"/>
      <c r="J1229" s="4"/>
    </row>
    <row r="1230" spans="1:10" ht="15.75" customHeight="1" x14ac:dyDescent="0.2">
      <c r="A1230" s="5">
        <v>45659</v>
      </c>
      <c r="B1230" s="4">
        <v>-13.5</v>
      </c>
      <c r="C1230" s="4" t="s">
        <v>5058</v>
      </c>
      <c r="D1230" s="4" t="s">
        <v>28</v>
      </c>
      <c r="E1230" s="4" t="s">
        <v>3306</v>
      </c>
      <c r="F1230" s="4">
        <v>-5176.1400000000003</v>
      </c>
      <c r="G1230" s="4" t="s">
        <v>5063</v>
      </c>
      <c r="H1230" s="4" t="s">
        <v>3307</v>
      </c>
      <c r="I1230" s="4"/>
      <c r="J1230" s="4"/>
    </row>
    <row r="1231" spans="1:10" ht="15.75" customHeight="1" x14ac:dyDescent="0.2">
      <c r="A1231" s="5">
        <v>45659</v>
      </c>
      <c r="B1231" s="4">
        <v>500</v>
      </c>
      <c r="C1231" s="4" t="s">
        <v>5058</v>
      </c>
      <c r="D1231" s="4" t="s">
        <v>59</v>
      </c>
      <c r="E1231" s="4" t="s">
        <v>60</v>
      </c>
      <c r="F1231" s="4">
        <v>-5162.6400000000003</v>
      </c>
      <c r="G1231" s="4" t="s">
        <v>39</v>
      </c>
      <c r="H1231" s="4"/>
      <c r="I1231" s="4"/>
      <c r="J1231" s="4"/>
    </row>
    <row r="1232" spans="1:10" ht="15.75" customHeight="1" x14ac:dyDescent="0.2">
      <c r="A1232" s="5">
        <v>45657</v>
      </c>
      <c r="B1232" s="4">
        <v>-164.53</v>
      </c>
      <c r="C1232" s="4" t="s">
        <v>5058</v>
      </c>
      <c r="D1232" s="4" t="s">
        <v>28</v>
      </c>
      <c r="E1232" s="4" t="s">
        <v>132</v>
      </c>
      <c r="F1232" s="4">
        <v>-5662.64</v>
      </c>
      <c r="G1232" s="4" t="s">
        <v>12</v>
      </c>
      <c r="H1232" s="4" t="s">
        <v>133</v>
      </c>
      <c r="I1232" s="4"/>
      <c r="J1232" s="4"/>
    </row>
    <row r="1233" spans="1:10" ht="15.75" customHeight="1" x14ac:dyDescent="0.2">
      <c r="A1233" s="5">
        <v>45657</v>
      </c>
      <c r="B1233" s="4">
        <v>-94.12</v>
      </c>
      <c r="C1233" s="4" t="s">
        <v>5058</v>
      </c>
      <c r="D1233" s="4" t="s">
        <v>28</v>
      </c>
      <c r="E1233" s="4" t="s">
        <v>79</v>
      </c>
      <c r="F1233" s="4">
        <v>-5498.11</v>
      </c>
      <c r="G1233" s="4" t="s">
        <v>8</v>
      </c>
      <c r="H1233" s="4" t="s">
        <v>80</v>
      </c>
      <c r="I1233" s="4"/>
      <c r="J1233" s="4"/>
    </row>
    <row r="1234" spans="1:10" ht="15.75" customHeight="1" x14ac:dyDescent="0.2">
      <c r="A1234" s="5">
        <v>45657</v>
      </c>
      <c r="B1234" s="4">
        <v>-75.75</v>
      </c>
      <c r="C1234" s="4" t="s">
        <v>5059</v>
      </c>
      <c r="D1234" s="4" t="s">
        <v>28</v>
      </c>
      <c r="E1234" s="4" t="s">
        <v>728</v>
      </c>
      <c r="F1234" s="4">
        <v>-5403.99</v>
      </c>
      <c r="G1234" s="4" t="s">
        <v>4319</v>
      </c>
      <c r="H1234" s="4" t="s">
        <v>729</v>
      </c>
      <c r="I1234" s="4"/>
      <c r="J1234" s="4"/>
    </row>
    <row r="1235" spans="1:10" ht="15.75" customHeight="1" x14ac:dyDescent="0.2">
      <c r="A1235" s="5">
        <v>45657</v>
      </c>
      <c r="B1235" s="4">
        <v>-68.260000000000005</v>
      </c>
      <c r="C1235" s="4" t="s">
        <v>5058</v>
      </c>
      <c r="D1235" s="4" t="s">
        <v>28</v>
      </c>
      <c r="E1235" s="4" t="s">
        <v>155</v>
      </c>
      <c r="F1235" s="4">
        <v>-5328.24</v>
      </c>
      <c r="G1235" s="4" t="s">
        <v>12</v>
      </c>
      <c r="H1235" s="4" t="s">
        <v>157</v>
      </c>
      <c r="I1235" s="4"/>
      <c r="J1235" s="4"/>
    </row>
    <row r="1236" spans="1:10" ht="15.75" customHeight="1" x14ac:dyDescent="0.2">
      <c r="A1236" s="5">
        <v>45657</v>
      </c>
      <c r="B1236" s="4">
        <v>-45.54</v>
      </c>
      <c r="C1236" s="4" t="s">
        <v>5058</v>
      </c>
      <c r="D1236" s="4" t="s">
        <v>28</v>
      </c>
      <c r="E1236" s="4" t="s">
        <v>3294</v>
      </c>
      <c r="F1236" s="4">
        <v>-5259.98</v>
      </c>
      <c r="G1236" s="4" t="s">
        <v>4635</v>
      </c>
      <c r="H1236" s="4" t="s">
        <v>3295</v>
      </c>
      <c r="I1236" s="4"/>
      <c r="J1236" s="4"/>
    </row>
    <row r="1237" spans="1:10" ht="15.75" customHeight="1" x14ac:dyDescent="0.2">
      <c r="A1237" s="5">
        <v>45657</v>
      </c>
      <c r="B1237" s="4">
        <v>-44</v>
      </c>
      <c r="C1237" s="4" t="s">
        <v>5058</v>
      </c>
      <c r="D1237" s="4" t="s">
        <v>28</v>
      </c>
      <c r="E1237" s="4" t="s">
        <v>3301</v>
      </c>
      <c r="F1237" s="4">
        <v>-5214.4399999999996</v>
      </c>
      <c r="G1237" s="4" t="s">
        <v>4264</v>
      </c>
      <c r="H1237" s="4" t="s">
        <v>3302</v>
      </c>
      <c r="I1237" s="4"/>
      <c r="J1237" s="4"/>
    </row>
    <row r="1238" spans="1:10" ht="15.75" customHeight="1" x14ac:dyDescent="0.2">
      <c r="A1238" s="5">
        <v>45657</v>
      </c>
      <c r="B1238" s="4">
        <v>-38.659999999999997</v>
      </c>
      <c r="C1238" s="4" t="s">
        <v>5059</v>
      </c>
      <c r="D1238" s="4" t="s">
        <v>28</v>
      </c>
      <c r="E1238" s="4" t="s">
        <v>728</v>
      </c>
      <c r="F1238" s="4">
        <v>-5170.4399999999996</v>
      </c>
      <c r="G1238" s="4" t="s">
        <v>4319</v>
      </c>
      <c r="H1238" s="4" t="s">
        <v>729</v>
      </c>
      <c r="I1238" s="4"/>
      <c r="J1238" s="4"/>
    </row>
    <row r="1239" spans="1:10" ht="15.75" customHeight="1" x14ac:dyDescent="0.2">
      <c r="A1239" s="5">
        <v>45657</v>
      </c>
      <c r="B1239" s="4">
        <v>-14</v>
      </c>
      <c r="C1239" s="4" t="s">
        <v>5058</v>
      </c>
      <c r="D1239" s="4" t="s">
        <v>28</v>
      </c>
      <c r="E1239" s="4" t="s">
        <v>3301</v>
      </c>
      <c r="F1239" s="4">
        <v>-5131.78</v>
      </c>
      <c r="G1239" s="4" t="s">
        <v>4264</v>
      </c>
      <c r="H1239" s="4" t="s">
        <v>3302</v>
      </c>
      <c r="I1239" s="4"/>
      <c r="J1239" s="4"/>
    </row>
    <row r="1240" spans="1:10" ht="15.75" customHeight="1" x14ac:dyDescent="0.2">
      <c r="A1240" s="5">
        <v>45657</v>
      </c>
      <c r="B1240" s="4">
        <v>-13.52</v>
      </c>
      <c r="C1240" s="4" t="s">
        <v>5058</v>
      </c>
      <c r="D1240" s="4" t="s">
        <v>28</v>
      </c>
      <c r="E1240" s="4" t="s">
        <v>111</v>
      </c>
      <c r="F1240" s="4">
        <v>-5117.78</v>
      </c>
      <c r="G1240" s="4" t="s">
        <v>8</v>
      </c>
      <c r="H1240" s="4" t="s">
        <v>112</v>
      </c>
      <c r="I1240" s="4"/>
      <c r="J1240" s="4"/>
    </row>
    <row r="1241" spans="1:10" ht="15.75" customHeight="1" x14ac:dyDescent="0.2">
      <c r="A1241" s="5">
        <v>45657</v>
      </c>
      <c r="B1241" s="4">
        <v>-4.0999999999999996</v>
      </c>
      <c r="C1241" s="4" t="s">
        <v>5058</v>
      </c>
      <c r="D1241" s="4" t="s">
        <v>28</v>
      </c>
      <c r="E1241" s="4" t="s">
        <v>3293</v>
      </c>
      <c r="F1241" s="4">
        <v>-5104.26</v>
      </c>
      <c r="G1241" s="4" t="s">
        <v>4364</v>
      </c>
      <c r="H1241" s="4" t="s">
        <v>2114</v>
      </c>
      <c r="I1241" s="4"/>
      <c r="J1241" s="4"/>
    </row>
    <row r="1242" spans="1:10" ht="15.75" customHeight="1" x14ac:dyDescent="0.2">
      <c r="A1242" s="5">
        <v>45657</v>
      </c>
      <c r="B1242" s="4">
        <v>750</v>
      </c>
      <c r="C1242" s="4" t="s">
        <v>5058</v>
      </c>
      <c r="D1242" s="4" t="s">
        <v>59</v>
      </c>
      <c r="E1242" s="4" t="s">
        <v>60</v>
      </c>
      <c r="F1242" s="4">
        <v>-5100.16</v>
      </c>
      <c r="G1242" s="4" t="s">
        <v>39</v>
      </c>
      <c r="H1242" s="4"/>
      <c r="I1242" s="4"/>
      <c r="J1242" s="4"/>
    </row>
    <row r="1243" spans="1:10" ht="15.75" customHeight="1" x14ac:dyDescent="0.2">
      <c r="A1243" s="5">
        <v>45656</v>
      </c>
      <c r="B1243" s="4">
        <v>-110</v>
      </c>
      <c r="C1243" s="4" t="s">
        <v>5058</v>
      </c>
      <c r="D1243" s="4" t="s">
        <v>28</v>
      </c>
      <c r="E1243" s="4" t="s">
        <v>3289</v>
      </c>
      <c r="F1243" s="4">
        <v>-5850.16</v>
      </c>
      <c r="G1243" s="4" t="s">
        <v>4319</v>
      </c>
      <c r="H1243" s="4" t="s">
        <v>196</v>
      </c>
      <c r="I1243" s="4"/>
      <c r="J1243" s="4"/>
    </row>
    <row r="1244" spans="1:10" ht="15.75" customHeight="1" x14ac:dyDescent="0.2">
      <c r="A1244" s="5">
        <v>45656</v>
      </c>
      <c r="B1244" s="4">
        <v>-106.97</v>
      </c>
      <c r="C1244" s="4" t="s">
        <v>5058</v>
      </c>
      <c r="D1244" s="4" t="s">
        <v>28</v>
      </c>
      <c r="E1244" s="4" t="s">
        <v>123</v>
      </c>
      <c r="F1244" s="4">
        <v>-5740.16</v>
      </c>
      <c r="G1244" s="4" t="s">
        <v>3748</v>
      </c>
      <c r="H1244" s="4" t="s">
        <v>124</v>
      </c>
      <c r="I1244" s="4"/>
      <c r="J1244" s="4"/>
    </row>
    <row r="1245" spans="1:10" ht="15.75" customHeight="1" x14ac:dyDescent="0.2">
      <c r="A1245" s="5">
        <v>45656</v>
      </c>
      <c r="B1245" s="4">
        <v>-92.91</v>
      </c>
      <c r="C1245" s="4" t="s">
        <v>5058</v>
      </c>
      <c r="D1245" s="4" t="s">
        <v>28</v>
      </c>
      <c r="E1245" s="4" t="s">
        <v>2836</v>
      </c>
      <c r="F1245" s="4">
        <v>-5633.19</v>
      </c>
      <c r="G1245" s="4" t="s">
        <v>3748</v>
      </c>
      <c r="H1245" s="4" t="s">
        <v>2837</v>
      </c>
      <c r="I1245" s="4"/>
      <c r="J1245" s="4"/>
    </row>
    <row r="1246" spans="1:10" ht="15.75" customHeight="1" x14ac:dyDescent="0.2">
      <c r="A1246" s="5">
        <v>45656</v>
      </c>
      <c r="B1246" s="4">
        <v>-82</v>
      </c>
      <c r="C1246" s="4" t="s">
        <v>5058</v>
      </c>
      <c r="D1246" s="4" t="s">
        <v>28</v>
      </c>
      <c r="E1246" s="4" t="s">
        <v>1504</v>
      </c>
      <c r="F1246" s="4">
        <v>-5540.28</v>
      </c>
      <c r="G1246" s="4" t="s">
        <v>3748</v>
      </c>
      <c r="H1246" s="4" t="s">
        <v>1505</v>
      </c>
      <c r="I1246" s="4"/>
      <c r="J1246" s="4"/>
    </row>
    <row r="1247" spans="1:10" ht="15.75" customHeight="1" x14ac:dyDescent="0.2">
      <c r="A1247" s="5">
        <v>45656</v>
      </c>
      <c r="B1247" s="4">
        <v>-78.349999999999994</v>
      </c>
      <c r="C1247" s="4" t="s">
        <v>5058</v>
      </c>
      <c r="D1247" s="4" t="s">
        <v>28</v>
      </c>
      <c r="E1247" s="4" t="s">
        <v>883</v>
      </c>
      <c r="F1247" s="4">
        <v>-5458.28</v>
      </c>
      <c r="G1247" s="4" t="s">
        <v>4319</v>
      </c>
      <c r="H1247" s="4" t="s">
        <v>884</v>
      </c>
      <c r="I1247" s="4"/>
      <c r="J1247" s="4"/>
    </row>
    <row r="1248" spans="1:10" ht="15.75" customHeight="1" x14ac:dyDescent="0.2">
      <c r="A1248" s="5">
        <v>45656</v>
      </c>
      <c r="B1248" s="4">
        <v>-72.959999999999994</v>
      </c>
      <c r="C1248" s="4" t="s">
        <v>5058</v>
      </c>
      <c r="D1248" s="4" t="s">
        <v>28</v>
      </c>
      <c r="E1248" s="4" t="s">
        <v>79</v>
      </c>
      <c r="F1248" s="4">
        <v>-5379.93</v>
      </c>
      <c r="G1248" s="4" t="s">
        <v>8</v>
      </c>
      <c r="H1248" s="4" t="s">
        <v>80</v>
      </c>
      <c r="I1248" s="4"/>
      <c r="J1248" s="4"/>
    </row>
    <row r="1249" spans="1:10" ht="15.75" customHeight="1" x14ac:dyDescent="0.2">
      <c r="A1249" s="5">
        <v>45656</v>
      </c>
      <c r="B1249" s="4">
        <v>-51.53</v>
      </c>
      <c r="C1249" s="4" t="s">
        <v>5058</v>
      </c>
      <c r="D1249" s="4" t="s">
        <v>28</v>
      </c>
      <c r="E1249" s="4" t="s">
        <v>3281</v>
      </c>
      <c r="F1249" s="4">
        <v>-5306.97</v>
      </c>
      <c r="G1249" s="4" t="s">
        <v>4570</v>
      </c>
      <c r="H1249" s="4" t="s">
        <v>3282</v>
      </c>
      <c r="I1249" s="4"/>
      <c r="J1249" s="4"/>
    </row>
    <row r="1250" spans="1:10" ht="15.75" customHeight="1" x14ac:dyDescent="0.2">
      <c r="A1250" s="5">
        <v>45656</v>
      </c>
      <c r="B1250" s="4">
        <v>-50.01</v>
      </c>
      <c r="C1250" s="4" t="s">
        <v>5058</v>
      </c>
      <c r="D1250" s="4" t="s">
        <v>28</v>
      </c>
      <c r="E1250" s="4" t="s">
        <v>87</v>
      </c>
      <c r="F1250" s="4">
        <v>-5255.44</v>
      </c>
      <c r="G1250" s="4" t="s">
        <v>5062</v>
      </c>
      <c r="H1250" s="4" t="s">
        <v>88</v>
      </c>
      <c r="I1250" s="4"/>
      <c r="J1250" s="4"/>
    </row>
    <row r="1251" spans="1:10" ht="15.75" customHeight="1" x14ac:dyDescent="0.2">
      <c r="A1251" s="5">
        <v>45656</v>
      </c>
      <c r="B1251" s="4">
        <v>-50</v>
      </c>
      <c r="C1251" s="4" t="s">
        <v>5058</v>
      </c>
      <c r="D1251" s="4" t="s">
        <v>28</v>
      </c>
      <c r="E1251" s="4" t="s">
        <v>3279</v>
      </c>
      <c r="F1251" s="4">
        <v>-5205.43</v>
      </c>
      <c r="G1251" s="4" t="s">
        <v>4264</v>
      </c>
      <c r="H1251" s="4" t="s">
        <v>3280</v>
      </c>
      <c r="I1251" s="4"/>
      <c r="J1251" s="4"/>
    </row>
    <row r="1252" spans="1:10" ht="15.75" customHeight="1" x14ac:dyDescent="0.2">
      <c r="A1252" s="5">
        <v>45656</v>
      </c>
      <c r="B1252" s="4">
        <v>-49.94</v>
      </c>
      <c r="C1252" s="4" t="s">
        <v>5058</v>
      </c>
      <c r="D1252" s="4" t="s">
        <v>28</v>
      </c>
      <c r="E1252" s="4" t="s">
        <v>111</v>
      </c>
      <c r="F1252" s="4">
        <v>-5155.43</v>
      </c>
      <c r="G1252" s="4" t="s">
        <v>8</v>
      </c>
      <c r="H1252" s="4" t="s">
        <v>112</v>
      </c>
      <c r="I1252" s="4"/>
      <c r="J1252" s="4"/>
    </row>
    <row r="1253" spans="1:10" ht="15.75" customHeight="1" x14ac:dyDescent="0.2">
      <c r="A1253" s="5">
        <v>45656</v>
      </c>
      <c r="B1253" s="4">
        <v>-45</v>
      </c>
      <c r="C1253" s="4" t="s">
        <v>5058</v>
      </c>
      <c r="D1253" s="4" t="s">
        <v>28</v>
      </c>
      <c r="E1253" s="4" t="s">
        <v>3283</v>
      </c>
      <c r="F1253" s="4">
        <v>-5105.49</v>
      </c>
      <c r="G1253" s="4" t="s">
        <v>15</v>
      </c>
      <c r="H1253" s="4" t="s">
        <v>3284</v>
      </c>
      <c r="I1253" s="4"/>
      <c r="J1253" s="4"/>
    </row>
    <row r="1254" spans="1:10" ht="15.75" customHeight="1" x14ac:dyDescent="0.2">
      <c r="A1254" s="5">
        <v>45656</v>
      </c>
      <c r="B1254" s="4">
        <v>-44.75</v>
      </c>
      <c r="C1254" s="4" t="s">
        <v>5059</v>
      </c>
      <c r="D1254" s="4" t="s">
        <v>28</v>
      </c>
      <c r="E1254" s="4" t="s">
        <v>728</v>
      </c>
      <c r="F1254" s="4">
        <v>-5060.49</v>
      </c>
      <c r="G1254" s="4" t="s">
        <v>4319</v>
      </c>
      <c r="H1254" s="4" t="s">
        <v>729</v>
      </c>
      <c r="I1254" s="4"/>
      <c r="J1254" s="4"/>
    </row>
    <row r="1255" spans="1:10" ht="15.75" customHeight="1" x14ac:dyDescent="0.2">
      <c r="A1255" s="5">
        <v>45656</v>
      </c>
      <c r="B1255" s="4">
        <v>-38.22</v>
      </c>
      <c r="C1255" s="4" t="s">
        <v>5058</v>
      </c>
      <c r="D1255" s="4" t="s">
        <v>28</v>
      </c>
      <c r="E1255" s="4" t="s">
        <v>79</v>
      </c>
      <c r="F1255" s="4">
        <v>-5015.74</v>
      </c>
      <c r="G1255" s="4" t="s">
        <v>8</v>
      </c>
      <c r="H1255" s="4" t="s">
        <v>80</v>
      </c>
      <c r="I1255" s="4"/>
      <c r="J1255" s="4"/>
    </row>
    <row r="1256" spans="1:10" ht="15.75" customHeight="1" x14ac:dyDescent="0.2">
      <c r="A1256" s="5">
        <v>45656</v>
      </c>
      <c r="B1256" s="4">
        <v>-23.3</v>
      </c>
      <c r="C1256" s="4" t="s">
        <v>5058</v>
      </c>
      <c r="D1256" s="4" t="s">
        <v>28</v>
      </c>
      <c r="E1256" s="4" t="s">
        <v>3290</v>
      </c>
      <c r="F1256" s="4">
        <v>-4977.5200000000004</v>
      </c>
      <c r="G1256" s="4" t="s">
        <v>8</v>
      </c>
      <c r="H1256" s="4" t="s">
        <v>3291</v>
      </c>
      <c r="I1256" s="4"/>
      <c r="J1256" s="4"/>
    </row>
    <row r="1257" spans="1:10" ht="15.75" customHeight="1" x14ac:dyDescent="0.2">
      <c r="A1257" s="5">
        <v>45656</v>
      </c>
      <c r="B1257" s="4">
        <v>-19.2</v>
      </c>
      <c r="C1257" s="4" t="s">
        <v>5058</v>
      </c>
      <c r="D1257" s="4" t="s">
        <v>28</v>
      </c>
      <c r="E1257" s="4" t="s">
        <v>79</v>
      </c>
      <c r="F1257" s="4">
        <v>-4954.22</v>
      </c>
      <c r="G1257" s="4" t="s">
        <v>8</v>
      </c>
      <c r="H1257" s="4" t="s">
        <v>80</v>
      </c>
      <c r="I1257" s="4"/>
      <c r="J1257" s="4"/>
    </row>
    <row r="1258" spans="1:10" ht="15.75" customHeight="1" x14ac:dyDescent="0.2">
      <c r="A1258" s="5">
        <v>45656</v>
      </c>
      <c r="B1258" s="4">
        <v>-17.45</v>
      </c>
      <c r="C1258" s="4" t="s">
        <v>5058</v>
      </c>
      <c r="D1258" s="4" t="s">
        <v>28</v>
      </c>
      <c r="E1258" s="4" t="s">
        <v>3285</v>
      </c>
      <c r="F1258" s="4">
        <v>-4935.0200000000004</v>
      </c>
      <c r="G1258" s="4" t="s">
        <v>615</v>
      </c>
      <c r="H1258" s="4" t="s">
        <v>3286</v>
      </c>
      <c r="I1258" s="4"/>
      <c r="J1258" s="4"/>
    </row>
    <row r="1259" spans="1:10" ht="15.75" customHeight="1" x14ac:dyDescent="0.2">
      <c r="A1259" s="5">
        <v>45656</v>
      </c>
      <c r="B1259" s="4">
        <v>-17</v>
      </c>
      <c r="C1259" s="4" t="s">
        <v>5058</v>
      </c>
      <c r="D1259" s="4" t="s">
        <v>28</v>
      </c>
      <c r="E1259" s="4" t="s">
        <v>883</v>
      </c>
      <c r="F1259" s="4">
        <v>-4917.57</v>
      </c>
      <c r="G1259" s="4" t="s">
        <v>4319</v>
      </c>
      <c r="H1259" s="4" t="s">
        <v>884</v>
      </c>
      <c r="I1259" s="4"/>
      <c r="J1259" s="4"/>
    </row>
    <row r="1260" spans="1:10" ht="15.75" customHeight="1" x14ac:dyDescent="0.2">
      <c r="A1260" s="5">
        <v>45656</v>
      </c>
      <c r="B1260" s="4">
        <v>-13.8</v>
      </c>
      <c r="C1260" s="4" t="s">
        <v>5058</v>
      </c>
      <c r="D1260" s="4" t="s">
        <v>28</v>
      </c>
      <c r="E1260" s="4" t="s">
        <v>105</v>
      </c>
      <c r="F1260" s="4">
        <v>-4900.57</v>
      </c>
      <c r="G1260" s="4" t="s">
        <v>8</v>
      </c>
      <c r="H1260" s="4" t="s">
        <v>106</v>
      </c>
      <c r="I1260" s="4"/>
      <c r="J1260" s="4"/>
    </row>
    <row r="1261" spans="1:10" ht="15.75" customHeight="1" x14ac:dyDescent="0.2">
      <c r="A1261" s="5">
        <v>45656</v>
      </c>
      <c r="B1261" s="4">
        <v>-12.99</v>
      </c>
      <c r="C1261" s="4" t="s">
        <v>5058</v>
      </c>
      <c r="D1261" s="4" t="s">
        <v>28</v>
      </c>
      <c r="E1261" s="4" t="s">
        <v>883</v>
      </c>
      <c r="F1261" s="4">
        <v>-4886.7700000000004</v>
      </c>
      <c r="G1261" s="4" t="s">
        <v>4319</v>
      </c>
      <c r="H1261" s="4" t="s">
        <v>884</v>
      </c>
      <c r="I1261" s="4"/>
      <c r="J1261" s="4"/>
    </row>
    <row r="1262" spans="1:10" ht="15.75" customHeight="1" x14ac:dyDescent="0.2">
      <c r="A1262" s="5">
        <v>45656</v>
      </c>
      <c r="B1262" s="4">
        <v>-9.99</v>
      </c>
      <c r="C1262" s="4" t="s">
        <v>5059</v>
      </c>
      <c r="D1262" s="4" t="s">
        <v>28</v>
      </c>
      <c r="E1262" s="4" t="s">
        <v>2252</v>
      </c>
      <c r="F1262" s="4">
        <v>-4873.78</v>
      </c>
      <c r="G1262" s="4" t="s">
        <v>178</v>
      </c>
      <c r="H1262" s="4" t="s">
        <v>828</v>
      </c>
      <c r="I1262" s="4"/>
      <c r="J1262" s="4"/>
    </row>
    <row r="1263" spans="1:10" ht="15.75" customHeight="1" x14ac:dyDescent="0.2">
      <c r="A1263" s="5">
        <v>45656</v>
      </c>
      <c r="B1263" s="4">
        <v>-9</v>
      </c>
      <c r="C1263" s="4" t="s">
        <v>5058</v>
      </c>
      <c r="D1263" s="4" t="s">
        <v>28</v>
      </c>
      <c r="E1263" s="4" t="s">
        <v>1504</v>
      </c>
      <c r="F1263" s="4">
        <v>-4863.79</v>
      </c>
      <c r="G1263" s="4" t="s">
        <v>3748</v>
      </c>
      <c r="H1263" s="4" t="s">
        <v>1505</v>
      </c>
      <c r="I1263" s="4"/>
      <c r="J1263" s="4"/>
    </row>
    <row r="1264" spans="1:10" ht="15.75" customHeight="1" x14ac:dyDescent="0.2">
      <c r="A1264" s="5">
        <v>45656</v>
      </c>
      <c r="B1264" s="4">
        <v>-7.2</v>
      </c>
      <c r="C1264" s="4" t="s">
        <v>5058</v>
      </c>
      <c r="D1264" s="4" t="s">
        <v>28</v>
      </c>
      <c r="E1264" s="4" t="s">
        <v>3287</v>
      </c>
      <c r="F1264" s="4">
        <v>-4854.79</v>
      </c>
      <c r="G1264" s="4" t="s">
        <v>3748</v>
      </c>
      <c r="H1264" s="4" t="s">
        <v>3288</v>
      </c>
      <c r="I1264" s="4"/>
      <c r="J1264" s="4"/>
    </row>
    <row r="1265" spans="1:10" ht="15.75" customHeight="1" x14ac:dyDescent="0.2">
      <c r="A1265" s="5">
        <v>45656</v>
      </c>
      <c r="B1265" s="4">
        <v>-5.95</v>
      </c>
      <c r="C1265" s="4" t="s">
        <v>5058</v>
      </c>
      <c r="D1265" s="4" t="s">
        <v>28</v>
      </c>
      <c r="E1265" s="4" t="s">
        <v>1661</v>
      </c>
      <c r="F1265" s="4">
        <v>-4847.59</v>
      </c>
      <c r="G1265" s="4" t="s">
        <v>17</v>
      </c>
      <c r="H1265" s="4" t="s">
        <v>1662</v>
      </c>
      <c r="I1265" s="4"/>
      <c r="J1265" s="4"/>
    </row>
    <row r="1266" spans="1:10" ht="15.75" customHeight="1" x14ac:dyDescent="0.2">
      <c r="A1266" s="5">
        <v>45656</v>
      </c>
      <c r="B1266" s="4">
        <v>-3.5</v>
      </c>
      <c r="C1266" s="4" t="s">
        <v>5058</v>
      </c>
      <c r="D1266" s="4" t="s">
        <v>28</v>
      </c>
      <c r="E1266" s="4" t="s">
        <v>105</v>
      </c>
      <c r="F1266" s="4">
        <v>-4841.6400000000003</v>
      </c>
      <c r="G1266" s="4" t="s">
        <v>8</v>
      </c>
      <c r="H1266" s="4" t="s">
        <v>106</v>
      </c>
      <c r="I1266" s="4"/>
      <c r="J1266" s="4"/>
    </row>
    <row r="1267" spans="1:10" ht="15.75" customHeight="1" x14ac:dyDescent="0.2">
      <c r="A1267" s="5">
        <v>45656</v>
      </c>
      <c r="B1267" s="4">
        <v>-0.21</v>
      </c>
      <c r="C1267" s="4" t="s">
        <v>5058</v>
      </c>
      <c r="D1267" s="4" t="s">
        <v>67</v>
      </c>
      <c r="E1267" s="4" t="s">
        <v>151</v>
      </c>
      <c r="F1267" s="4">
        <v>-4838.1400000000003</v>
      </c>
      <c r="G1267" s="4" t="s">
        <v>4</v>
      </c>
      <c r="H1267" s="4"/>
      <c r="I1267" s="4"/>
      <c r="J1267" s="4"/>
    </row>
    <row r="1268" spans="1:10" ht="15.75" customHeight="1" x14ac:dyDescent="0.2">
      <c r="A1268" s="5">
        <v>45656</v>
      </c>
      <c r="B1268" s="4">
        <v>100</v>
      </c>
      <c r="C1268" s="4" t="s">
        <v>5058</v>
      </c>
      <c r="D1268" s="4" t="s">
        <v>59</v>
      </c>
      <c r="E1268" s="4" t="s">
        <v>60</v>
      </c>
      <c r="F1268" s="4">
        <v>-4837.93</v>
      </c>
      <c r="G1268" s="4" t="s">
        <v>39</v>
      </c>
      <c r="H1268" s="4"/>
      <c r="I1268" s="4"/>
      <c r="J1268" s="4"/>
    </row>
    <row r="1269" spans="1:10" ht="15.75" customHeight="1" x14ac:dyDescent="0.2">
      <c r="A1269" s="5">
        <v>45656</v>
      </c>
      <c r="B1269" s="4">
        <v>200</v>
      </c>
      <c r="C1269" s="4" t="s">
        <v>5058</v>
      </c>
      <c r="D1269" s="4" t="s">
        <v>59</v>
      </c>
      <c r="E1269" s="4" t="s">
        <v>60</v>
      </c>
      <c r="F1269" s="4">
        <v>-4937.93</v>
      </c>
      <c r="G1269" s="4" t="s">
        <v>39</v>
      </c>
      <c r="H1269" s="4"/>
      <c r="I1269" s="4"/>
      <c r="J1269" s="4"/>
    </row>
    <row r="1270" spans="1:10" ht="15.75" customHeight="1" x14ac:dyDescent="0.2">
      <c r="A1270" s="5">
        <v>45656</v>
      </c>
      <c r="B1270" s="4">
        <v>200</v>
      </c>
      <c r="C1270" s="4" t="s">
        <v>5058</v>
      </c>
      <c r="D1270" s="4" t="s">
        <v>59</v>
      </c>
      <c r="E1270" s="4" t="s">
        <v>60</v>
      </c>
      <c r="F1270" s="4">
        <v>-5137.93</v>
      </c>
      <c r="G1270" s="4" t="s">
        <v>39</v>
      </c>
      <c r="H1270" s="4"/>
      <c r="I1270" s="4"/>
      <c r="J1270" s="4"/>
    </row>
    <row r="1271" spans="1:10" ht="15.75" customHeight="1" x14ac:dyDescent="0.2">
      <c r="A1271" s="5">
        <v>45656</v>
      </c>
      <c r="B1271" s="4">
        <v>206</v>
      </c>
      <c r="C1271" s="4" t="s">
        <v>5058</v>
      </c>
      <c r="D1271" s="4" t="s">
        <v>59</v>
      </c>
      <c r="E1271" s="4" t="s">
        <v>60</v>
      </c>
      <c r="F1271" s="4">
        <v>-5337.93</v>
      </c>
      <c r="G1271" s="4" t="s">
        <v>39</v>
      </c>
      <c r="H1271" s="4"/>
      <c r="I1271" s="4"/>
      <c r="J1271" s="4"/>
    </row>
    <row r="1272" spans="1:10" ht="15.75" customHeight="1" x14ac:dyDescent="0.2">
      <c r="A1272" s="5">
        <v>45656</v>
      </c>
      <c r="B1272" s="4">
        <v>350</v>
      </c>
      <c r="C1272" s="4" t="s">
        <v>5058</v>
      </c>
      <c r="D1272" s="4" t="s">
        <v>59</v>
      </c>
      <c r="E1272" s="4" t="s">
        <v>60</v>
      </c>
      <c r="F1272" s="4">
        <v>-5543.93</v>
      </c>
      <c r="G1272" s="4" t="s">
        <v>39</v>
      </c>
      <c r="H1272" s="4"/>
      <c r="I1272" s="4"/>
      <c r="J1272" s="4"/>
    </row>
    <row r="1273" spans="1:10" ht="15.75" customHeight="1" x14ac:dyDescent="0.2">
      <c r="A1273" s="5">
        <v>45653</v>
      </c>
      <c r="B1273" s="4">
        <v>-281.89999999999998</v>
      </c>
      <c r="C1273" s="4" t="s">
        <v>5058</v>
      </c>
      <c r="D1273" s="4" t="s">
        <v>28</v>
      </c>
      <c r="E1273" s="4" t="s">
        <v>3255</v>
      </c>
      <c r="F1273" s="4">
        <v>-5893.93</v>
      </c>
      <c r="G1273" s="4" t="s">
        <v>4264</v>
      </c>
      <c r="H1273" s="4" t="s">
        <v>3256</v>
      </c>
      <c r="I1273" s="4"/>
      <c r="J1273" s="4"/>
    </row>
    <row r="1274" spans="1:10" ht="15.75" customHeight="1" x14ac:dyDescent="0.2">
      <c r="A1274" s="5">
        <v>45653</v>
      </c>
      <c r="B1274" s="4">
        <v>-150</v>
      </c>
      <c r="C1274" s="4" t="s">
        <v>5058</v>
      </c>
      <c r="D1274" s="4" t="s">
        <v>28</v>
      </c>
      <c r="E1274" s="4" t="s">
        <v>3056</v>
      </c>
      <c r="F1274" s="4">
        <v>-5612.03</v>
      </c>
      <c r="G1274" s="4" t="s">
        <v>15</v>
      </c>
      <c r="H1274" s="4" t="s">
        <v>3057</v>
      </c>
      <c r="I1274" s="4"/>
      <c r="J1274" s="4"/>
    </row>
    <row r="1275" spans="1:10" ht="15.75" customHeight="1" x14ac:dyDescent="0.2">
      <c r="A1275" s="5">
        <v>45653</v>
      </c>
      <c r="B1275" s="4">
        <v>-80.709999999999994</v>
      </c>
      <c r="C1275" s="4" t="s">
        <v>5058</v>
      </c>
      <c r="D1275" s="4" t="s">
        <v>28</v>
      </c>
      <c r="E1275" s="4" t="s">
        <v>79</v>
      </c>
      <c r="F1275" s="4">
        <v>-5462.03</v>
      </c>
      <c r="G1275" s="4" t="s">
        <v>8</v>
      </c>
      <c r="H1275" s="4" t="s">
        <v>80</v>
      </c>
      <c r="I1275" s="4"/>
      <c r="J1275" s="4"/>
    </row>
    <row r="1276" spans="1:10" ht="15.75" customHeight="1" x14ac:dyDescent="0.2">
      <c r="A1276" s="5">
        <v>45653</v>
      </c>
      <c r="B1276" s="4">
        <v>-58</v>
      </c>
      <c r="C1276" s="4" t="s">
        <v>5058</v>
      </c>
      <c r="D1276" s="4" t="s">
        <v>28</v>
      </c>
      <c r="E1276" s="4" t="s">
        <v>3269</v>
      </c>
      <c r="F1276" s="4">
        <v>-5381.32</v>
      </c>
      <c r="G1276" s="4" t="s">
        <v>4319</v>
      </c>
      <c r="H1276" s="4" t="s">
        <v>845</v>
      </c>
      <c r="I1276" s="4"/>
      <c r="J1276" s="4"/>
    </row>
    <row r="1277" spans="1:10" ht="15.75" customHeight="1" x14ac:dyDescent="0.2">
      <c r="A1277" s="5">
        <v>45653</v>
      </c>
      <c r="B1277" s="4">
        <v>-52.72</v>
      </c>
      <c r="C1277" s="4" t="s">
        <v>5059</v>
      </c>
      <c r="D1277" s="4" t="s">
        <v>28</v>
      </c>
      <c r="E1277" s="4" t="s">
        <v>728</v>
      </c>
      <c r="F1277" s="4">
        <v>-5323.32</v>
      </c>
      <c r="G1277" s="4" t="s">
        <v>4319</v>
      </c>
      <c r="H1277" s="4" t="s">
        <v>729</v>
      </c>
      <c r="I1277" s="4"/>
      <c r="J1277" s="4"/>
    </row>
    <row r="1278" spans="1:10" ht="15.75" customHeight="1" x14ac:dyDescent="0.2">
      <c r="A1278" s="5">
        <v>45653</v>
      </c>
      <c r="B1278" s="4">
        <v>-50.01</v>
      </c>
      <c r="C1278" s="4" t="s">
        <v>5058</v>
      </c>
      <c r="D1278" s="4" t="s">
        <v>28</v>
      </c>
      <c r="E1278" s="4" t="s">
        <v>87</v>
      </c>
      <c r="F1278" s="4">
        <v>-5270.6</v>
      </c>
      <c r="G1278" s="4" t="s">
        <v>5062</v>
      </c>
      <c r="H1278" s="4" t="s">
        <v>88</v>
      </c>
      <c r="I1278" s="4"/>
      <c r="J1278" s="4"/>
    </row>
    <row r="1279" spans="1:10" ht="15.75" customHeight="1" x14ac:dyDescent="0.2">
      <c r="A1279" s="5">
        <v>45653</v>
      </c>
      <c r="B1279" s="4">
        <v>-50</v>
      </c>
      <c r="C1279" s="4" t="s">
        <v>5058</v>
      </c>
      <c r="D1279" s="4" t="s">
        <v>28</v>
      </c>
      <c r="E1279" s="4" t="s">
        <v>2452</v>
      </c>
      <c r="F1279" s="4">
        <v>-5220.59</v>
      </c>
      <c r="G1279" s="4" t="s">
        <v>4319</v>
      </c>
      <c r="H1279" s="4" t="s">
        <v>196</v>
      </c>
      <c r="I1279" s="4"/>
      <c r="J1279" s="4"/>
    </row>
    <row r="1280" spans="1:10" ht="15.75" customHeight="1" x14ac:dyDescent="0.2">
      <c r="A1280" s="5">
        <v>45653</v>
      </c>
      <c r="B1280" s="4">
        <v>-47.98</v>
      </c>
      <c r="C1280" s="4" t="s">
        <v>5059</v>
      </c>
      <c r="D1280" s="4" t="s">
        <v>28</v>
      </c>
      <c r="E1280" s="4" t="s">
        <v>728</v>
      </c>
      <c r="F1280" s="4">
        <v>-5170.59</v>
      </c>
      <c r="G1280" s="4" t="s">
        <v>4319</v>
      </c>
      <c r="H1280" s="4" t="s">
        <v>729</v>
      </c>
      <c r="I1280" s="4"/>
      <c r="J1280" s="4"/>
    </row>
    <row r="1281" spans="1:10" ht="15.75" customHeight="1" x14ac:dyDescent="0.2">
      <c r="A1281" s="5">
        <v>45653</v>
      </c>
      <c r="B1281" s="4">
        <v>-46.98</v>
      </c>
      <c r="C1281" s="4" t="s">
        <v>5058</v>
      </c>
      <c r="D1281" s="4" t="s">
        <v>28</v>
      </c>
      <c r="E1281" s="4" t="s">
        <v>3270</v>
      </c>
      <c r="F1281" s="4">
        <v>-5122.6099999999997</v>
      </c>
      <c r="G1281" s="4" t="s">
        <v>4319</v>
      </c>
      <c r="H1281" s="4" t="s">
        <v>196</v>
      </c>
      <c r="I1281" s="4"/>
      <c r="J1281" s="4"/>
    </row>
    <row r="1282" spans="1:10" ht="15.75" customHeight="1" x14ac:dyDescent="0.2">
      <c r="A1282" s="5">
        <v>45653</v>
      </c>
      <c r="B1282" s="4">
        <v>-43.5</v>
      </c>
      <c r="C1282" s="4" t="s">
        <v>5059</v>
      </c>
      <c r="D1282" s="4" t="s">
        <v>28</v>
      </c>
      <c r="E1282" s="4" t="s">
        <v>728</v>
      </c>
      <c r="F1282" s="4">
        <v>-5075.63</v>
      </c>
      <c r="G1282" s="4" t="s">
        <v>4319</v>
      </c>
      <c r="H1282" s="4" t="s">
        <v>729</v>
      </c>
      <c r="I1282" s="4"/>
      <c r="J1282" s="4"/>
    </row>
    <row r="1283" spans="1:10" ht="15.75" customHeight="1" x14ac:dyDescent="0.2">
      <c r="A1283" s="5">
        <v>45653</v>
      </c>
      <c r="B1283" s="4">
        <v>-42.25</v>
      </c>
      <c r="C1283" s="4" t="s">
        <v>5058</v>
      </c>
      <c r="D1283" s="4" t="s">
        <v>28</v>
      </c>
      <c r="E1283" s="4" t="s">
        <v>105</v>
      </c>
      <c r="F1283" s="4">
        <v>-5032.13</v>
      </c>
      <c r="G1283" s="4" t="s">
        <v>8</v>
      </c>
      <c r="H1283" s="4" t="s">
        <v>106</v>
      </c>
      <c r="I1283" s="4"/>
      <c r="J1283" s="4"/>
    </row>
    <row r="1284" spans="1:10" ht="15.75" customHeight="1" x14ac:dyDescent="0.2">
      <c r="A1284" s="5">
        <v>45653</v>
      </c>
      <c r="B1284" s="4">
        <v>-30.5</v>
      </c>
      <c r="C1284" s="4" t="s">
        <v>5058</v>
      </c>
      <c r="D1284" s="4" t="s">
        <v>28</v>
      </c>
      <c r="E1284" s="4" t="s">
        <v>3067</v>
      </c>
      <c r="F1284" s="4">
        <v>-4989.88</v>
      </c>
      <c r="G1284" s="4" t="s">
        <v>15</v>
      </c>
      <c r="H1284" s="4" t="s">
        <v>1127</v>
      </c>
      <c r="I1284" s="4"/>
      <c r="J1284" s="4"/>
    </row>
    <row r="1285" spans="1:10" ht="15.75" customHeight="1" x14ac:dyDescent="0.2">
      <c r="A1285" s="5">
        <v>45653</v>
      </c>
      <c r="B1285" s="4">
        <v>-29.99</v>
      </c>
      <c r="C1285" s="4" t="s">
        <v>5058</v>
      </c>
      <c r="D1285" s="4" t="s">
        <v>28</v>
      </c>
      <c r="E1285" s="4" t="s">
        <v>3270</v>
      </c>
      <c r="F1285" s="4">
        <v>-4959.38</v>
      </c>
      <c r="G1285" s="4" t="s">
        <v>4319</v>
      </c>
      <c r="H1285" s="4" t="s">
        <v>196</v>
      </c>
      <c r="I1285" s="4"/>
      <c r="J1285" s="4"/>
    </row>
    <row r="1286" spans="1:10" ht="15.75" customHeight="1" x14ac:dyDescent="0.2">
      <c r="A1286" s="5">
        <v>45653</v>
      </c>
      <c r="B1286" s="4">
        <v>-28</v>
      </c>
      <c r="C1286" s="4" t="s">
        <v>5058</v>
      </c>
      <c r="D1286" s="4" t="s">
        <v>28</v>
      </c>
      <c r="E1286" s="4" t="s">
        <v>1920</v>
      </c>
      <c r="F1286" s="4">
        <v>-4929.3900000000003</v>
      </c>
      <c r="G1286" s="4" t="s">
        <v>4319</v>
      </c>
      <c r="H1286" s="4" t="s">
        <v>1921</v>
      </c>
      <c r="I1286" s="4"/>
      <c r="J1286" s="4"/>
    </row>
    <row r="1287" spans="1:10" ht="15.75" customHeight="1" x14ac:dyDescent="0.2">
      <c r="A1287" s="5">
        <v>45653</v>
      </c>
      <c r="B1287" s="4">
        <v>-17.25</v>
      </c>
      <c r="C1287" s="4" t="s">
        <v>5058</v>
      </c>
      <c r="D1287" s="4" t="s">
        <v>28</v>
      </c>
      <c r="E1287" s="4" t="s">
        <v>2384</v>
      </c>
      <c r="F1287" s="4">
        <v>-4901.3900000000003</v>
      </c>
      <c r="G1287" s="4" t="s">
        <v>3748</v>
      </c>
      <c r="H1287" s="4" t="s">
        <v>2385</v>
      </c>
      <c r="I1287" s="4"/>
      <c r="J1287" s="4"/>
    </row>
    <row r="1288" spans="1:10" ht="15.75" customHeight="1" x14ac:dyDescent="0.2">
      <c r="A1288" s="5">
        <v>45653</v>
      </c>
      <c r="B1288" s="4">
        <v>-9.6</v>
      </c>
      <c r="C1288" s="4" t="s">
        <v>5058</v>
      </c>
      <c r="D1288" s="4" t="s">
        <v>28</v>
      </c>
      <c r="E1288" s="4" t="s">
        <v>41</v>
      </c>
      <c r="F1288" s="4">
        <v>-4884.1400000000003</v>
      </c>
      <c r="G1288" s="4" t="s">
        <v>3748</v>
      </c>
      <c r="H1288" s="4" t="s">
        <v>42</v>
      </c>
      <c r="I1288" s="4"/>
      <c r="J1288" s="4"/>
    </row>
    <row r="1289" spans="1:10" ht="15.75" customHeight="1" x14ac:dyDescent="0.2">
      <c r="A1289" s="5">
        <v>45653</v>
      </c>
      <c r="B1289" s="4">
        <v>-8.5299999999999994</v>
      </c>
      <c r="C1289" s="4" t="s">
        <v>5058</v>
      </c>
      <c r="D1289" s="4" t="s">
        <v>28</v>
      </c>
      <c r="E1289" s="4" t="s">
        <v>1551</v>
      </c>
      <c r="F1289" s="4">
        <v>-4874.54</v>
      </c>
      <c r="G1289" s="4" t="s">
        <v>3748</v>
      </c>
      <c r="H1289" s="4" t="s">
        <v>1552</v>
      </c>
      <c r="I1289" s="4"/>
      <c r="J1289" s="4"/>
    </row>
    <row r="1290" spans="1:10" ht="15.75" customHeight="1" x14ac:dyDescent="0.2">
      <c r="A1290" s="5">
        <v>45653</v>
      </c>
      <c r="B1290" s="4">
        <v>-5.5</v>
      </c>
      <c r="C1290" s="4" t="s">
        <v>5058</v>
      </c>
      <c r="D1290" s="4" t="s">
        <v>28</v>
      </c>
      <c r="E1290" s="4" t="s">
        <v>285</v>
      </c>
      <c r="F1290" s="4">
        <v>-4866.01</v>
      </c>
      <c r="G1290" s="4" t="s">
        <v>8</v>
      </c>
      <c r="H1290" s="4" t="s">
        <v>286</v>
      </c>
      <c r="I1290" s="4"/>
      <c r="J1290" s="4"/>
    </row>
    <row r="1291" spans="1:10" ht="15.75" customHeight="1" x14ac:dyDescent="0.2">
      <c r="A1291" s="5">
        <v>45653</v>
      </c>
      <c r="B1291" s="4">
        <v>500</v>
      </c>
      <c r="C1291" s="4" t="s">
        <v>5058</v>
      </c>
      <c r="D1291" s="4" t="s">
        <v>59</v>
      </c>
      <c r="E1291" s="4" t="s">
        <v>60</v>
      </c>
      <c r="F1291" s="4">
        <v>-4860.51</v>
      </c>
      <c r="G1291" s="4" t="s">
        <v>39</v>
      </c>
      <c r="H1291" s="4"/>
      <c r="I1291" s="4"/>
      <c r="J1291" s="4"/>
    </row>
    <row r="1292" spans="1:10" ht="15.75" customHeight="1" x14ac:dyDescent="0.2">
      <c r="A1292" s="5">
        <v>45650</v>
      </c>
      <c r="B1292" s="4">
        <v>-138.05000000000001</v>
      </c>
      <c r="C1292" s="4" t="s">
        <v>5058</v>
      </c>
      <c r="D1292" s="4" t="s">
        <v>28</v>
      </c>
      <c r="E1292" s="4" t="s">
        <v>79</v>
      </c>
      <c r="F1292" s="4">
        <v>-5360.51</v>
      </c>
      <c r="G1292" s="4" t="s">
        <v>8</v>
      </c>
      <c r="H1292" s="4" t="s">
        <v>80</v>
      </c>
      <c r="I1292" s="4"/>
      <c r="J1292" s="4"/>
    </row>
    <row r="1293" spans="1:10" ht="15.75" customHeight="1" x14ac:dyDescent="0.2">
      <c r="A1293" s="5">
        <v>45650</v>
      </c>
      <c r="B1293" s="4">
        <v>-74.400000000000006</v>
      </c>
      <c r="C1293" s="4" t="s">
        <v>5058</v>
      </c>
      <c r="D1293" s="4" t="s">
        <v>28</v>
      </c>
      <c r="E1293" s="4" t="s">
        <v>111</v>
      </c>
      <c r="F1293" s="4">
        <v>-5222.46</v>
      </c>
      <c r="G1293" s="4" t="s">
        <v>8</v>
      </c>
      <c r="H1293" s="4" t="s">
        <v>112</v>
      </c>
      <c r="I1293" s="4"/>
      <c r="J1293" s="4"/>
    </row>
    <row r="1294" spans="1:10" ht="15.75" customHeight="1" x14ac:dyDescent="0.2">
      <c r="A1294" s="5">
        <v>45650</v>
      </c>
      <c r="B1294" s="4">
        <v>-59.88</v>
      </c>
      <c r="C1294" s="4" t="s">
        <v>5058</v>
      </c>
      <c r="D1294" s="4" t="s">
        <v>28</v>
      </c>
      <c r="E1294" s="4" t="s">
        <v>899</v>
      </c>
      <c r="F1294" s="4">
        <v>-5148.0600000000004</v>
      </c>
      <c r="G1294" s="4" t="s">
        <v>3748</v>
      </c>
      <c r="H1294" s="4" t="s">
        <v>900</v>
      </c>
      <c r="I1294" s="4"/>
      <c r="J1294" s="4"/>
    </row>
    <row r="1295" spans="1:10" ht="15.75" customHeight="1" x14ac:dyDescent="0.2">
      <c r="A1295" s="5">
        <v>45650</v>
      </c>
      <c r="B1295" s="4">
        <v>-45.86</v>
      </c>
      <c r="C1295" s="4" t="s">
        <v>5058</v>
      </c>
      <c r="D1295" s="4" t="s">
        <v>28</v>
      </c>
      <c r="E1295" s="4" t="s">
        <v>3265</v>
      </c>
      <c r="F1295" s="4">
        <v>-5088.18</v>
      </c>
      <c r="G1295" s="4" t="s">
        <v>4319</v>
      </c>
      <c r="H1295" s="4" t="s">
        <v>196</v>
      </c>
      <c r="I1295" s="4"/>
      <c r="J1295" s="4"/>
    </row>
    <row r="1296" spans="1:10" ht="15.75" customHeight="1" x14ac:dyDescent="0.2">
      <c r="A1296" s="5">
        <v>45650</v>
      </c>
      <c r="B1296" s="4">
        <v>-39.049999999999997</v>
      </c>
      <c r="C1296" s="4" t="s">
        <v>5058</v>
      </c>
      <c r="D1296" s="4" t="s">
        <v>28</v>
      </c>
      <c r="E1296" s="4" t="s">
        <v>79</v>
      </c>
      <c r="F1296" s="4">
        <v>-5042.32</v>
      </c>
      <c r="G1296" s="4" t="s">
        <v>8</v>
      </c>
      <c r="H1296" s="4" t="s">
        <v>80</v>
      </c>
      <c r="I1296" s="4"/>
      <c r="J1296" s="4"/>
    </row>
    <row r="1297" spans="1:10" ht="15.75" customHeight="1" x14ac:dyDescent="0.2">
      <c r="A1297" s="5">
        <v>45650</v>
      </c>
      <c r="B1297" s="4">
        <v>-32.17</v>
      </c>
      <c r="C1297" s="4" t="s">
        <v>5058</v>
      </c>
      <c r="D1297" s="4" t="s">
        <v>28</v>
      </c>
      <c r="E1297" s="4" t="s">
        <v>2236</v>
      </c>
      <c r="F1297" s="4">
        <v>-5003.2700000000004</v>
      </c>
      <c r="G1297" s="4" t="s">
        <v>5034</v>
      </c>
      <c r="H1297" s="4" t="s">
        <v>102</v>
      </c>
      <c r="I1297" s="4"/>
      <c r="J1297" s="4"/>
    </row>
    <row r="1298" spans="1:10" ht="15.75" customHeight="1" x14ac:dyDescent="0.2">
      <c r="A1298" s="5">
        <v>45650</v>
      </c>
      <c r="B1298" s="4">
        <v>-31.59</v>
      </c>
      <c r="C1298" s="4" t="s">
        <v>5058</v>
      </c>
      <c r="D1298" s="4" t="s">
        <v>28</v>
      </c>
      <c r="E1298" s="4" t="s">
        <v>48</v>
      </c>
      <c r="F1298" s="4">
        <v>-4971.1000000000004</v>
      </c>
      <c r="G1298" s="4" t="s">
        <v>4319</v>
      </c>
      <c r="H1298" s="4" t="s">
        <v>47</v>
      </c>
      <c r="I1298" s="4"/>
      <c r="J1298" s="4"/>
    </row>
    <row r="1299" spans="1:10" ht="15.75" customHeight="1" x14ac:dyDescent="0.2">
      <c r="A1299" s="5">
        <v>45650</v>
      </c>
      <c r="B1299" s="4">
        <v>-29.99</v>
      </c>
      <c r="C1299" s="4" t="s">
        <v>5058</v>
      </c>
      <c r="D1299" s="4" t="s">
        <v>28</v>
      </c>
      <c r="E1299" s="4" t="s">
        <v>1488</v>
      </c>
      <c r="F1299" s="4">
        <v>-4939.51</v>
      </c>
      <c r="G1299" s="4" t="s">
        <v>3746</v>
      </c>
      <c r="H1299" s="4"/>
      <c r="I1299" s="4"/>
      <c r="J1299" s="4"/>
    </row>
    <row r="1300" spans="1:10" ht="15.75" customHeight="1" x14ac:dyDescent="0.2">
      <c r="A1300" s="5">
        <v>45650</v>
      </c>
      <c r="B1300" s="4">
        <v>-23.48</v>
      </c>
      <c r="C1300" s="4" t="s">
        <v>5059</v>
      </c>
      <c r="D1300" s="4" t="s">
        <v>28</v>
      </c>
      <c r="E1300" s="4" t="s">
        <v>728</v>
      </c>
      <c r="F1300" s="4">
        <v>-4909.5200000000004</v>
      </c>
      <c r="G1300" s="4" t="s">
        <v>4319</v>
      </c>
      <c r="H1300" s="4" t="s">
        <v>729</v>
      </c>
      <c r="I1300" s="4"/>
      <c r="J1300" s="4"/>
    </row>
    <row r="1301" spans="1:10" ht="15.75" customHeight="1" x14ac:dyDescent="0.2">
      <c r="A1301" s="5">
        <v>45650</v>
      </c>
      <c r="B1301" s="4">
        <v>-22.28</v>
      </c>
      <c r="C1301" s="4" t="s">
        <v>5058</v>
      </c>
      <c r="D1301" s="4" t="s">
        <v>28</v>
      </c>
      <c r="E1301" s="4" t="s">
        <v>3264</v>
      </c>
      <c r="F1301" s="4">
        <v>-4886.04</v>
      </c>
      <c r="G1301" s="4" t="s">
        <v>4319</v>
      </c>
      <c r="H1301" s="4" t="s">
        <v>47</v>
      </c>
      <c r="I1301" s="4"/>
      <c r="J1301" s="4"/>
    </row>
    <row r="1302" spans="1:10" ht="15.75" customHeight="1" x14ac:dyDescent="0.2">
      <c r="A1302" s="5">
        <v>45650</v>
      </c>
      <c r="B1302" s="4">
        <v>-16.13</v>
      </c>
      <c r="C1302" s="4" t="s">
        <v>5058</v>
      </c>
      <c r="D1302" s="4" t="s">
        <v>28</v>
      </c>
      <c r="E1302" s="4" t="s">
        <v>899</v>
      </c>
      <c r="F1302" s="4">
        <v>-4863.76</v>
      </c>
      <c r="G1302" s="4" t="s">
        <v>3748</v>
      </c>
      <c r="H1302" s="4" t="s">
        <v>900</v>
      </c>
      <c r="I1302" s="4"/>
      <c r="J1302" s="4"/>
    </row>
    <row r="1303" spans="1:10" ht="15.75" customHeight="1" x14ac:dyDescent="0.2">
      <c r="A1303" s="5">
        <v>45650</v>
      </c>
      <c r="B1303" s="4">
        <v>-13.95</v>
      </c>
      <c r="C1303" s="4" t="s">
        <v>5058</v>
      </c>
      <c r="D1303" s="4" t="s">
        <v>28</v>
      </c>
      <c r="E1303" s="4" t="s">
        <v>121</v>
      </c>
      <c r="F1303" s="4">
        <v>-4847.63</v>
      </c>
      <c r="G1303" s="4" t="s">
        <v>8</v>
      </c>
      <c r="H1303" s="4" t="s">
        <v>122</v>
      </c>
      <c r="I1303" s="4"/>
      <c r="J1303" s="4"/>
    </row>
    <row r="1304" spans="1:10" ht="15.75" customHeight="1" x14ac:dyDescent="0.2">
      <c r="A1304" s="5">
        <v>45650</v>
      </c>
      <c r="B1304" s="4">
        <v>-13.85</v>
      </c>
      <c r="C1304" s="4" t="s">
        <v>5058</v>
      </c>
      <c r="D1304" s="4" t="s">
        <v>28</v>
      </c>
      <c r="E1304" s="4" t="s">
        <v>2166</v>
      </c>
      <c r="F1304" s="4">
        <v>-4833.68</v>
      </c>
      <c r="G1304" s="4" t="s">
        <v>8</v>
      </c>
      <c r="H1304" s="4" t="s">
        <v>2167</v>
      </c>
      <c r="I1304" s="4"/>
      <c r="J1304" s="4"/>
    </row>
    <row r="1305" spans="1:10" ht="15.75" customHeight="1" x14ac:dyDescent="0.2">
      <c r="A1305" s="5">
        <v>45650</v>
      </c>
      <c r="B1305" s="4">
        <v>-12.6</v>
      </c>
      <c r="C1305" s="4" t="s">
        <v>5058</v>
      </c>
      <c r="D1305" s="4" t="s">
        <v>28</v>
      </c>
      <c r="E1305" s="4" t="s">
        <v>899</v>
      </c>
      <c r="F1305" s="4">
        <v>-4819.83</v>
      </c>
      <c r="G1305" s="4" t="s">
        <v>3748</v>
      </c>
      <c r="H1305" s="4" t="s">
        <v>900</v>
      </c>
      <c r="I1305" s="4"/>
      <c r="J1305" s="4"/>
    </row>
    <row r="1306" spans="1:10" ht="15.75" customHeight="1" x14ac:dyDescent="0.2">
      <c r="A1306" s="5">
        <v>45650</v>
      </c>
      <c r="B1306" s="4">
        <v>-1.1299999999999999</v>
      </c>
      <c r="C1306" s="4" t="s">
        <v>5058</v>
      </c>
      <c r="D1306" s="4" t="s">
        <v>67</v>
      </c>
      <c r="E1306" s="4" t="s">
        <v>68</v>
      </c>
      <c r="F1306" s="4">
        <v>-4807.2299999999996</v>
      </c>
      <c r="G1306" s="4" t="s">
        <v>4</v>
      </c>
      <c r="H1306" s="4"/>
      <c r="I1306" s="4"/>
      <c r="J1306" s="4"/>
    </row>
    <row r="1307" spans="1:10" ht="15.75" customHeight="1" x14ac:dyDescent="0.2">
      <c r="A1307" s="5">
        <v>45650</v>
      </c>
      <c r="B1307" s="4">
        <v>-1.05</v>
      </c>
      <c r="C1307" s="4" t="s">
        <v>5058</v>
      </c>
      <c r="D1307" s="4" t="s">
        <v>67</v>
      </c>
      <c r="E1307" s="4" t="s">
        <v>151</v>
      </c>
      <c r="F1307" s="4">
        <v>-4806.1000000000004</v>
      </c>
      <c r="G1307" s="4" t="s">
        <v>4</v>
      </c>
      <c r="H1307" s="4"/>
      <c r="I1307" s="4"/>
      <c r="J1307" s="4"/>
    </row>
    <row r="1308" spans="1:10" ht="15.75" customHeight="1" x14ac:dyDescent="0.2">
      <c r="A1308" s="5">
        <v>45650</v>
      </c>
      <c r="B1308" s="4">
        <v>-0.22</v>
      </c>
      <c r="C1308" s="4" t="s">
        <v>5058</v>
      </c>
      <c r="D1308" s="4" t="s">
        <v>109</v>
      </c>
      <c r="E1308" s="4" t="s">
        <v>2814</v>
      </c>
      <c r="F1308" s="4">
        <v>-4805.05</v>
      </c>
      <c r="G1308" s="4" t="s">
        <v>4398</v>
      </c>
      <c r="H1308" s="4"/>
      <c r="I1308" s="4"/>
      <c r="J1308" s="4"/>
    </row>
    <row r="1309" spans="1:10" ht="15.75" customHeight="1" x14ac:dyDescent="0.2">
      <c r="A1309" s="5">
        <v>45650</v>
      </c>
      <c r="B1309" s="4">
        <v>177</v>
      </c>
      <c r="C1309" s="4" t="s">
        <v>5058</v>
      </c>
      <c r="D1309" s="4" t="s">
        <v>59</v>
      </c>
      <c r="E1309" s="4" t="s">
        <v>60</v>
      </c>
      <c r="F1309" s="4">
        <v>-4804.83</v>
      </c>
      <c r="G1309" s="4" t="s">
        <v>39</v>
      </c>
      <c r="H1309" s="4"/>
      <c r="I1309" s="4"/>
      <c r="J1309" s="4"/>
    </row>
    <row r="1310" spans="1:10" ht="15.75" customHeight="1" x14ac:dyDescent="0.2">
      <c r="A1310" s="5">
        <v>45650</v>
      </c>
      <c r="B1310" s="4">
        <v>300</v>
      </c>
      <c r="C1310" s="4" t="s">
        <v>5058</v>
      </c>
      <c r="D1310" s="4" t="s">
        <v>59</v>
      </c>
      <c r="E1310" s="4" t="s">
        <v>60</v>
      </c>
      <c r="F1310" s="4">
        <v>-4981.83</v>
      </c>
      <c r="G1310" s="4" t="s">
        <v>39</v>
      </c>
      <c r="H1310" s="4"/>
      <c r="I1310" s="4"/>
      <c r="J1310" s="4"/>
    </row>
    <row r="1311" spans="1:10" ht="15.75" customHeight="1" x14ac:dyDescent="0.2">
      <c r="A1311" s="5">
        <v>45650</v>
      </c>
      <c r="B1311" s="4">
        <v>500</v>
      </c>
      <c r="C1311" s="4" t="s">
        <v>5058</v>
      </c>
      <c r="D1311" s="4" t="s">
        <v>59</v>
      </c>
      <c r="E1311" s="4" t="s">
        <v>60</v>
      </c>
      <c r="F1311" s="4">
        <v>-5281.83</v>
      </c>
      <c r="G1311" s="4" t="s">
        <v>39</v>
      </c>
      <c r="H1311" s="4"/>
      <c r="I1311" s="4"/>
      <c r="J1311" s="4"/>
    </row>
    <row r="1312" spans="1:10" ht="15.75" customHeight="1" x14ac:dyDescent="0.2">
      <c r="A1312" s="5">
        <v>45649</v>
      </c>
      <c r="B1312" s="4">
        <v>-281.89999999999998</v>
      </c>
      <c r="C1312" s="4" t="s">
        <v>5058</v>
      </c>
      <c r="D1312" s="4" t="s">
        <v>28</v>
      </c>
      <c r="E1312" s="4" t="s">
        <v>3255</v>
      </c>
      <c r="F1312" s="4">
        <v>-5781.83</v>
      </c>
      <c r="G1312" s="4" t="s">
        <v>4264</v>
      </c>
      <c r="H1312" s="4" t="s">
        <v>3256</v>
      </c>
      <c r="I1312" s="4"/>
      <c r="J1312" s="4"/>
    </row>
    <row r="1313" spans="1:10" ht="15.75" customHeight="1" x14ac:dyDescent="0.2">
      <c r="A1313" s="5">
        <v>45649</v>
      </c>
      <c r="B1313" s="4">
        <v>-158</v>
      </c>
      <c r="C1313" s="4" t="s">
        <v>5058</v>
      </c>
      <c r="D1313" s="4" t="s">
        <v>28</v>
      </c>
      <c r="E1313" s="4" t="s">
        <v>3250</v>
      </c>
      <c r="F1313" s="4">
        <v>-5499.93</v>
      </c>
      <c r="G1313" s="4" t="s">
        <v>5065</v>
      </c>
      <c r="H1313" s="4" t="s">
        <v>3251</v>
      </c>
      <c r="I1313" s="4"/>
      <c r="J1313" s="4"/>
    </row>
    <row r="1314" spans="1:10" ht="15.75" customHeight="1" x14ac:dyDescent="0.2">
      <c r="A1314" s="5">
        <v>45649</v>
      </c>
      <c r="B1314" s="4">
        <v>-87.46</v>
      </c>
      <c r="C1314" s="4" t="s">
        <v>5058</v>
      </c>
      <c r="D1314" s="4" t="s">
        <v>28</v>
      </c>
      <c r="E1314" s="4" t="s">
        <v>3249</v>
      </c>
      <c r="F1314" s="4">
        <v>-5341.93</v>
      </c>
      <c r="G1314" s="4" t="s">
        <v>3746</v>
      </c>
      <c r="H1314" s="4"/>
      <c r="I1314" s="4"/>
      <c r="J1314" s="4"/>
    </row>
    <row r="1315" spans="1:10" ht="15.75" customHeight="1" x14ac:dyDescent="0.2">
      <c r="A1315" s="5">
        <v>45649</v>
      </c>
      <c r="B1315" s="4">
        <v>-75.180000000000007</v>
      </c>
      <c r="C1315" s="4" t="s">
        <v>5058</v>
      </c>
      <c r="D1315" s="4" t="s">
        <v>28</v>
      </c>
      <c r="E1315" s="4" t="s">
        <v>79</v>
      </c>
      <c r="F1315" s="4">
        <v>-5254.47</v>
      </c>
      <c r="G1315" s="4" t="s">
        <v>8</v>
      </c>
      <c r="H1315" s="4" t="s">
        <v>80</v>
      </c>
      <c r="I1315" s="4"/>
      <c r="J1315" s="4"/>
    </row>
    <row r="1316" spans="1:10" ht="15.75" customHeight="1" x14ac:dyDescent="0.2">
      <c r="A1316" s="5">
        <v>45649</v>
      </c>
      <c r="B1316" s="4">
        <v>-50.15</v>
      </c>
      <c r="C1316" s="4" t="s">
        <v>5058</v>
      </c>
      <c r="D1316" s="4" t="s">
        <v>28</v>
      </c>
      <c r="E1316" s="4" t="s">
        <v>111</v>
      </c>
      <c r="F1316" s="4">
        <v>-5179.29</v>
      </c>
      <c r="G1316" s="4" t="s">
        <v>8</v>
      </c>
      <c r="H1316" s="4" t="s">
        <v>112</v>
      </c>
      <c r="I1316" s="4"/>
      <c r="J1316" s="4"/>
    </row>
    <row r="1317" spans="1:10" ht="15.75" customHeight="1" x14ac:dyDescent="0.2">
      <c r="A1317" s="5">
        <v>45649</v>
      </c>
      <c r="B1317" s="4">
        <v>-50.01</v>
      </c>
      <c r="C1317" s="4" t="s">
        <v>5058</v>
      </c>
      <c r="D1317" s="4" t="s">
        <v>28</v>
      </c>
      <c r="E1317" s="4" t="s">
        <v>87</v>
      </c>
      <c r="F1317" s="4">
        <v>-5129.1400000000003</v>
      </c>
      <c r="G1317" s="4" t="s">
        <v>5062</v>
      </c>
      <c r="H1317" s="4" t="s">
        <v>88</v>
      </c>
      <c r="I1317" s="4"/>
      <c r="J1317" s="4"/>
    </row>
    <row r="1318" spans="1:10" ht="15.75" customHeight="1" x14ac:dyDescent="0.2">
      <c r="A1318" s="5">
        <v>45649</v>
      </c>
      <c r="B1318" s="4">
        <v>-49.98</v>
      </c>
      <c r="C1318" s="4" t="s">
        <v>5058</v>
      </c>
      <c r="D1318" s="4" t="s">
        <v>28</v>
      </c>
      <c r="E1318" s="4" t="s">
        <v>201</v>
      </c>
      <c r="F1318" s="4">
        <v>-5079.13</v>
      </c>
      <c r="G1318" s="4" t="s">
        <v>4319</v>
      </c>
      <c r="H1318" s="4" t="s">
        <v>202</v>
      </c>
      <c r="I1318" s="4"/>
      <c r="J1318" s="4"/>
    </row>
    <row r="1319" spans="1:10" ht="15.75" customHeight="1" x14ac:dyDescent="0.2">
      <c r="A1319" s="5">
        <v>45649</v>
      </c>
      <c r="B1319" s="4">
        <v>-45.46</v>
      </c>
      <c r="C1319" s="4" t="s">
        <v>5058</v>
      </c>
      <c r="D1319" s="4" t="s">
        <v>28</v>
      </c>
      <c r="E1319" s="4" t="s">
        <v>2425</v>
      </c>
      <c r="F1319" s="4">
        <v>-5029.1499999999996</v>
      </c>
      <c r="G1319" s="4" t="s">
        <v>4635</v>
      </c>
      <c r="H1319" s="4" t="s">
        <v>2426</v>
      </c>
      <c r="I1319" s="4"/>
      <c r="J1319" s="4"/>
    </row>
    <row r="1320" spans="1:10" ht="15.75" customHeight="1" x14ac:dyDescent="0.2">
      <c r="A1320" s="5">
        <v>45649</v>
      </c>
      <c r="B1320" s="4">
        <v>-35.35</v>
      </c>
      <c r="C1320" s="4" t="s">
        <v>5059</v>
      </c>
      <c r="D1320" s="4" t="s">
        <v>28</v>
      </c>
      <c r="E1320" s="4" t="s">
        <v>728</v>
      </c>
      <c r="F1320" s="4">
        <v>-4983.6899999999996</v>
      </c>
      <c r="G1320" s="4" t="s">
        <v>4319</v>
      </c>
      <c r="H1320" s="4" t="s">
        <v>729</v>
      </c>
      <c r="I1320" s="4"/>
      <c r="J1320" s="4"/>
    </row>
    <row r="1321" spans="1:10" ht="15.75" customHeight="1" x14ac:dyDescent="0.2">
      <c r="A1321" s="5">
        <v>45649</v>
      </c>
      <c r="B1321" s="4">
        <v>-34.83</v>
      </c>
      <c r="C1321" s="4" t="s">
        <v>5058</v>
      </c>
      <c r="D1321" s="4" t="s">
        <v>28</v>
      </c>
      <c r="E1321" s="4" t="s">
        <v>79</v>
      </c>
      <c r="F1321" s="4">
        <v>-4948.34</v>
      </c>
      <c r="G1321" s="4" t="s">
        <v>8</v>
      </c>
      <c r="H1321" s="4" t="s">
        <v>80</v>
      </c>
      <c r="I1321" s="4"/>
      <c r="J1321" s="4"/>
    </row>
    <row r="1322" spans="1:10" ht="15.75" customHeight="1" x14ac:dyDescent="0.2">
      <c r="A1322" s="5">
        <v>45649</v>
      </c>
      <c r="B1322" s="4">
        <v>-33.14</v>
      </c>
      <c r="C1322" s="4" t="s">
        <v>5058</v>
      </c>
      <c r="D1322" s="4" t="s">
        <v>28</v>
      </c>
      <c r="E1322" s="4" t="s">
        <v>3208</v>
      </c>
      <c r="F1322" s="4">
        <v>-4913.51</v>
      </c>
      <c r="G1322" s="4" t="s">
        <v>12</v>
      </c>
      <c r="H1322" s="4" t="s">
        <v>31</v>
      </c>
      <c r="I1322" s="4"/>
      <c r="J1322" s="4"/>
    </row>
    <row r="1323" spans="1:10" ht="15.75" customHeight="1" x14ac:dyDescent="0.2">
      <c r="A1323" s="5">
        <v>45649</v>
      </c>
      <c r="B1323" s="4">
        <v>-24</v>
      </c>
      <c r="C1323" s="4" t="s">
        <v>5058</v>
      </c>
      <c r="D1323" s="4" t="s">
        <v>28</v>
      </c>
      <c r="E1323" s="4" t="s">
        <v>121</v>
      </c>
      <c r="F1323" s="4">
        <v>-4880.37</v>
      </c>
      <c r="G1323" s="4" t="s">
        <v>8</v>
      </c>
      <c r="H1323" s="4" t="s">
        <v>122</v>
      </c>
      <c r="I1323" s="4"/>
      <c r="J1323" s="4"/>
    </row>
    <row r="1324" spans="1:10" ht="15.75" customHeight="1" x14ac:dyDescent="0.2">
      <c r="A1324" s="5">
        <v>45649</v>
      </c>
      <c r="B1324" s="4">
        <v>-19.72</v>
      </c>
      <c r="C1324" s="4" t="s">
        <v>5058</v>
      </c>
      <c r="D1324" s="4" t="s">
        <v>28</v>
      </c>
      <c r="E1324" s="4" t="s">
        <v>3254</v>
      </c>
      <c r="F1324" s="4">
        <v>-4856.37</v>
      </c>
      <c r="G1324" s="4" t="s">
        <v>8</v>
      </c>
      <c r="H1324" s="4" t="s">
        <v>3176</v>
      </c>
      <c r="I1324" s="4"/>
      <c r="J1324" s="4"/>
    </row>
    <row r="1325" spans="1:10" ht="15.75" customHeight="1" x14ac:dyDescent="0.2">
      <c r="A1325" s="5">
        <v>45649</v>
      </c>
      <c r="B1325" s="4">
        <v>-17.989999999999998</v>
      </c>
      <c r="C1325" s="4" t="s">
        <v>5058</v>
      </c>
      <c r="D1325" s="4" t="s">
        <v>28</v>
      </c>
      <c r="E1325" s="4" t="s">
        <v>1714</v>
      </c>
      <c r="F1325" s="4">
        <v>-4836.6499999999996</v>
      </c>
      <c r="G1325" s="4" t="s">
        <v>5034</v>
      </c>
      <c r="H1325" s="4" t="s">
        <v>193</v>
      </c>
      <c r="I1325" s="4"/>
      <c r="J1325" s="4"/>
    </row>
    <row r="1326" spans="1:10" ht="15.75" customHeight="1" x14ac:dyDescent="0.2">
      <c r="A1326" s="5">
        <v>45649</v>
      </c>
      <c r="B1326" s="4">
        <v>-15.28</v>
      </c>
      <c r="C1326" s="4" t="s">
        <v>5058</v>
      </c>
      <c r="D1326" s="4" t="s">
        <v>28</v>
      </c>
      <c r="E1326" s="4" t="s">
        <v>3252</v>
      </c>
      <c r="F1326" s="4">
        <v>-4818.66</v>
      </c>
      <c r="G1326" s="4" t="s">
        <v>4319</v>
      </c>
      <c r="H1326" s="4" t="s">
        <v>196</v>
      </c>
      <c r="I1326" s="4"/>
      <c r="J1326" s="4"/>
    </row>
    <row r="1327" spans="1:10" ht="15.75" customHeight="1" x14ac:dyDescent="0.2">
      <c r="A1327" s="5">
        <v>45649</v>
      </c>
      <c r="B1327" s="4">
        <v>-14.5</v>
      </c>
      <c r="C1327" s="4" t="s">
        <v>5058</v>
      </c>
      <c r="D1327" s="4" t="s">
        <v>28</v>
      </c>
      <c r="E1327" s="4" t="s">
        <v>79</v>
      </c>
      <c r="F1327" s="4">
        <v>-4803.38</v>
      </c>
      <c r="G1327" s="4" t="s">
        <v>8</v>
      </c>
      <c r="H1327" s="4" t="s">
        <v>80</v>
      </c>
      <c r="I1327" s="4"/>
      <c r="J1327" s="4"/>
    </row>
    <row r="1328" spans="1:10" ht="15.75" customHeight="1" x14ac:dyDescent="0.2">
      <c r="A1328" s="5">
        <v>45649</v>
      </c>
      <c r="B1328" s="4">
        <v>-14</v>
      </c>
      <c r="C1328" s="4" t="s">
        <v>5058</v>
      </c>
      <c r="D1328" s="4" t="s">
        <v>28</v>
      </c>
      <c r="E1328" s="4" t="s">
        <v>79</v>
      </c>
      <c r="F1328" s="4">
        <v>-4788.88</v>
      </c>
      <c r="G1328" s="4" t="s">
        <v>8</v>
      </c>
      <c r="H1328" s="4" t="s">
        <v>80</v>
      </c>
      <c r="I1328" s="4"/>
      <c r="J1328" s="4"/>
    </row>
    <row r="1329" spans="1:10" ht="15.75" customHeight="1" x14ac:dyDescent="0.2">
      <c r="A1329" s="5">
        <v>45649</v>
      </c>
      <c r="B1329" s="4">
        <v>-12.33</v>
      </c>
      <c r="C1329" s="4" t="s">
        <v>5058</v>
      </c>
      <c r="D1329" s="4" t="s">
        <v>28</v>
      </c>
      <c r="E1329" s="4" t="s">
        <v>48</v>
      </c>
      <c r="F1329" s="4">
        <v>-4774.88</v>
      </c>
      <c r="G1329" s="4" t="s">
        <v>4319</v>
      </c>
      <c r="H1329" s="4" t="s">
        <v>47</v>
      </c>
      <c r="I1329" s="4"/>
      <c r="J1329" s="4"/>
    </row>
    <row r="1330" spans="1:10" ht="15.75" customHeight="1" x14ac:dyDescent="0.2">
      <c r="A1330" s="5">
        <v>45649</v>
      </c>
      <c r="B1330" s="4">
        <v>-9.64</v>
      </c>
      <c r="C1330" s="4" t="s">
        <v>5058</v>
      </c>
      <c r="D1330" s="4" t="s">
        <v>28</v>
      </c>
      <c r="E1330" s="4" t="s">
        <v>3253</v>
      </c>
      <c r="F1330" s="4">
        <v>-4762.55</v>
      </c>
      <c r="G1330" s="4" t="s">
        <v>4319</v>
      </c>
      <c r="H1330" s="4" t="s">
        <v>196</v>
      </c>
      <c r="I1330" s="4"/>
      <c r="J1330" s="4"/>
    </row>
    <row r="1331" spans="1:10" ht="15.75" customHeight="1" x14ac:dyDescent="0.2">
      <c r="A1331" s="5">
        <v>45649</v>
      </c>
      <c r="B1331" s="4">
        <v>-8.7200000000000006</v>
      </c>
      <c r="C1331" s="4" t="s">
        <v>5058</v>
      </c>
      <c r="D1331" s="4" t="s">
        <v>28</v>
      </c>
      <c r="E1331" s="4" t="s">
        <v>2993</v>
      </c>
      <c r="F1331" s="4">
        <v>-4752.91</v>
      </c>
      <c r="G1331" s="4" t="s">
        <v>8</v>
      </c>
      <c r="H1331" s="4" t="s">
        <v>2994</v>
      </c>
      <c r="I1331" s="4"/>
      <c r="J1331" s="4"/>
    </row>
    <row r="1332" spans="1:10" ht="15.75" customHeight="1" x14ac:dyDescent="0.2">
      <c r="A1332" s="5">
        <v>45649</v>
      </c>
      <c r="B1332" s="4">
        <v>-8.51</v>
      </c>
      <c r="C1332" s="4" t="s">
        <v>5058</v>
      </c>
      <c r="D1332" s="4" t="s">
        <v>28</v>
      </c>
      <c r="E1332" s="4" t="s">
        <v>3247</v>
      </c>
      <c r="F1332" s="4">
        <v>-4744.1899999999996</v>
      </c>
      <c r="G1332" s="4" t="s">
        <v>3748</v>
      </c>
      <c r="H1332" s="4" t="s">
        <v>3248</v>
      </c>
      <c r="I1332" s="4"/>
      <c r="J1332" s="4"/>
    </row>
    <row r="1333" spans="1:10" ht="15.75" customHeight="1" x14ac:dyDescent="0.2">
      <c r="A1333" s="5">
        <v>45649</v>
      </c>
      <c r="B1333" s="4">
        <v>-8.08</v>
      </c>
      <c r="C1333" s="4" t="s">
        <v>5058</v>
      </c>
      <c r="D1333" s="4" t="s">
        <v>28</v>
      </c>
      <c r="E1333" s="4" t="s">
        <v>612</v>
      </c>
      <c r="F1333" s="4">
        <v>-4735.68</v>
      </c>
      <c r="G1333" s="4" t="s">
        <v>8</v>
      </c>
      <c r="H1333" s="4" t="s">
        <v>613</v>
      </c>
      <c r="I1333" s="4"/>
      <c r="J1333" s="4"/>
    </row>
    <row r="1334" spans="1:10" ht="15.75" customHeight="1" x14ac:dyDescent="0.2">
      <c r="A1334" s="5">
        <v>45649</v>
      </c>
      <c r="B1334" s="4">
        <v>-6.8</v>
      </c>
      <c r="C1334" s="4" t="s">
        <v>5058</v>
      </c>
      <c r="D1334" s="4" t="s">
        <v>28</v>
      </c>
      <c r="E1334" s="4" t="s">
        <v>592</v>
      </c>
      <c r="F1334" s="4">
        <v>-4727.6000000000004</v>
      </c>
      <c r="G1334" s="4" t="s">
        <v>5060</v>
      </c>
      <c r="H1334" s="4" t="s">
        <v>593</v>
      </c>
      <c r="I1334" s="4"/>
      <c r="J1334" s="4"/>
    </row>
    <row r="1335" spans="1:10" ht="15.75" customHeight="1" x14ac:dyDescent="0.2">
      <c r="A1335" s="5">
        <v>45649</v>
      </c>
      <c r="B1335" s="4">
        <v>-4.49</v>
      </c>
      <c r="C1335" s="4" t="s">
        <v>5058</v>
      </c>
      <c r="D1335" s="4" t="s">
        <v>28</v>
      </c>
      <c r="E1335" s="4" t="s">
        <v>49</v>
      </c>
      <c r="F1335" s="4">
        <v>-4720.8</v>
      </c>
      <c r="G1335" s="4" t="s">
        <v>17</v>
      </c>
      <c r="H1335" s="4" t="s">
        <v>50</v>
      </c>
      <c r="I1335" s="4"/>
      <c r="J1335" s="4"/>
    </row>
    <row r="1336" spans="1:10" ht="15.75" customHeight="1" x14ac:dyDescent="0.2">
      <c r="A1336" s="5">
        <v>45649</v>
      </c>
      <c r="B1336" s="4">
        <v>300</v>
      </c>
      <c r="C1336" s="4" t="s">
        <v>5058</v>
      </c>
      <c r="D1336" s="4" t="s">
        <v>59</v>
      </c>
      <c r="E1336" s="4" t="s">
        <v>60</v>
      </c>
      <c r="F1336" s="4">
        <v>-4716.3100000000004</v>
      </c>
      <c r="G1336" s="4" t="s">
        <v>39</v>
      </c>
      <c r="H1336" s="4"/>
      <c r="I1336" s="4"/>
      <c r="J1336" s="4"/>
    </row>
    <row r="1337" spans="1:10" ht="15.75" customHeight="1" x14ac:dyDescent="0.2">
      <c r="A1337" s="5">
        <v>45649</v>
      </c>
      <c r="B1337" s="4">
        <v>350</v>
      </c>
      <c r="C1337" s="4" t="s">
        <v>5058</v>
      </c>
      <c r="D1337" s="4" t="s">
        <v>59</v>
      </c>
      <c r="E1337" s="4" t="s">
        <v>60</v>
      </c>
      <c r="F1337" s="4">
        <v>-5016.3100000000004</v>
      </c>
      <c r="G1337" s="4" t="s">
        <v>39</v>
      </c>
      <c r="H1337" s="4"/>
      <c r="I1337" s="4"/>
      <c r="J1337" s="4"/>
    </row>
    <row r="1338" spans="1:10" ht="15.75" customHeight="1" x14ac:dyDescent="0.2">
      <c r="A1338" s="5">
        <v>45649</v>
      </c>
      <c r="B1338" s="4">
        <v>500</v>
      </c>
      <c r="C1338" s="4" t="s">
        <v>5058</v>
      </c>
      <c r="D1338" s="4" t="s">
        <v>59</v>
      </c>
      <c r="E1338" s="4" t="s">
        <v>60</v>
      </c>
      <c r="F1338" s="4">
        <v>-5366.31</v>
      </c>
      <c r="G1338" s="4" t="s">
        <v>39</v>
      </c>
      <c r="H1338" s="4"/>
      <c r="I1338" s="4"/>
      <c r="J1338" s="4"/>
    </row>
    <row r="1339" spans="1:10" ht="15.75" customHeight="1" x14ac:dyDescent="0.2">
      <c r="A1339" s="5">
        <v>45646</v>
      </c>
      <c r="B1339" s="4">
        <v>-234</v>
      </c>
      <c r="C1339" s="4" t="s">
        <v>5058</v>
      </c>
      <c r="D1339" s="4" t="s">
        <v>28</v>
      </c>
      <c r="E1339" s="4" t="s">
        <v>3090</v>
      </c>
      <c r="F1339" s="4">
        <v>-5866.31</v>
      </c>
      <c r="G1339" s="4" t="s">
        <v>5068</v>
      </c>
      <c r="H1339" s="4" t="s">
        <v>2984</v>
      </c>
      <c r="I1339" s="4"/>
      <c r="J1339" s="4"/>
    </row>
    <row r="1340" spans="1:10" ht="15.75" customHeight="1" x14ac:dyDescent="0.2">
      <c r="A1340" s="5">
        <v>45646</v>
      </c>
      <c r="B1340" s="4">
        <v>-170.49</v>
      </c>
      <c r="C1340" s="4" t="s">
        <v>5058</v>
      </c>
      <c r="D1340" s="4" t="s">
        <v>28</v>
      </c>
      <c r="E1340" s="4" t="s">
        <v>1982</v>
      </c>
      <c r="F1340" s="4">
        <v>-5632.31</v>
      </c>
      <c r="G1340" s="4" t="s">
        <v>3746</v>
      </c>
      <c r="H1340" s="4"/>
      <c r="I1340" s="4"/>
      <c r="J1340" s="4"/>
    </row>
    <row r="1341" spans="1:10" ht="15.75" customHeight="1" x14ac:dyDescent="0.2">
      <c r="A1341" s="5">
        <v>45646</v>
      </c>
      <c r="B1341" s="4">
        <v>-132.51</v>
      </c>
      <c r="C1341" s="4" t="s">
        <v>5059</v>
      </c>
      <c r="D1341" s="4" t="s">
        <v>28</v>
      </c>
      <c r="E1341" s="4" t="s">
        <v>1929</v>
      </c>
      <c r="F1341" s="4">
        <v>-5461.82</v>
      </c>
      <c r="G1341" s="4" t="s">
        <v>4256</v>
      </c>
      <c r="H1341" s="4" t="s">
        <v>1872</v>
      </c>
      <c r="I1341" s="4"/>
      <c r="J1341" s="4"/>
    </row>
    <row r="1342" spans="1:10" ht="15.75" customHeight="1" x14ac:dyDescent="0.2">
      <c r="A1342" s="5">
        <v>45646</v>
      </c>
      <c r="B1342" s="4">
        <v>-88.9</v>
      </c>
      <c r="C1342" s="4" t="s">
        <v>5058</v>
      </c>
      <c r="D1342" s="4" t="s">
        <v>28</v>
      </c>
      <c r="E1342" s="4" t="s">
        <v>1355</v>
      </c>
      <c r="F1342" s="4">
        <v>-5329.31</v>
      </c>
      <c r="G1342" s="4" t="s">
        <v>165</v>
      </c>
      <c r="H1342" s="4" t="s">
        <v>1356</v>
      </c>
      <c r="I1342" s="4"/>
      <c r="J1342" s="4"/>
    </row>
    <row r="1343" spans="1:10" ht="15.75" customHeight="1" x14ac:dyDescent="0.2">
      <c r="A1343" s="5">
        <v>45646</v>
      </c>
      <c r="B1343" s="4">
        <v>-55.68</v>
      </c>
      <c r="C1343" s="4" t="s">
        <v>5059</v>
      </c>
      <c r="D1343" s="4" t="s">
        <v>28</v>
      </c>
      <c r="E1343" s="4" t="s">
        <v>878</v>
      </c>
      <c r="F1343" s="4">
        <v>-5240.41</v>
      </c>
      <c r="G1343" s="4" t="s">
        <v>3748</v>
      </c>
      <c r="H1343" s="4" t="s">
        <v>879</v>
      </c>
      <c r="I1343" s="4"/>
      <c r="J1343" s="4"/>
    </row>
    <row r="1344" spans="1:10" ht="15.75" customHeight="1" x14ac:dyDescent="0.2">
      <c r="A1344" s="5">
        <v>45646</v>
      </c>
      <c r="B1344" s="4">
        <v>-43.5</v>
      </c>
      <c r="C1344" s="4" t="s">
        <v>5059</v>
      </c>
      <c r="D1344" s="4" t="s">
        <v>28</v>
      </c>
      <c r="E1344" s="4" t="s">
        <v>728</v>
      </c>
      <c r="F1344" s="4">
        <v>-5184.7299999999996</v>
      </c>
      <c r="G1344" s="4" t="s">
        <v>4319</v>
      </c>
      <c r="H1344" s="4" t="s">
        <v>729</v>
      </c>
      <c r="I1344" s="4"/>
      <c r="J1344" s="4"/>
    </row>
    <row r="1345" spans="1:10" ht="15.75" customHeight="1" x14ac:dyDescent="0.2">
      <c r="A1345" s="5">
        <v>45646</v>
      </c>
      <c r="B1345" s="4">
        <v>-29</v>
      </c>
      <c r="C1345" s="4" t="s">
        <v>5058</v>
      </c>
      <c r="D1345" s="4" t="s">
        <v>28</v>
      </c>
      <c r="E1345" s="4" t="s">
        <v>3237</v>
      </c>
      <c r="F1345" s="4">
        <v>-5141.2299999999996</v>
      </c>
      <c r="G1345" s="4" t="s">
        <v>3746</v>
      </c>
      <c r="H1345" s="4"/>
      <c r="I1345" s="4"/>
      <c r="J1345" s="4"/>
    </row>
    <row r="1346" spans="1:10" ht="15.75" customHeight="1" x14ac:dyDescent="0.2">
      <c r="A1346" s="5">
        <v>45646</v>
      </c>
      <c r="B1346" s="4">
        <v>-12.23</v>
      </c>
      <c r="C1346" s="4" t="s">
        <v>5058</v>
      </c>
      <c r="D1346" s="4" t="s">
        <v>28</v>
      </c>
      <c r="E1346" s="4" t="s">
        <v>1391</v>
      </c>
      <c r="F1346" s="4">
        <v>-5112.2299999999996</v>
      </c>
      <c r="G1346" s="4" t="s">
        <v>3748</v>
      </c>
      <c r="H1346" s="4" t="s">
        <v>1392</v>
      </c>
      <c r="I1346" s="4"/>
      <c r="J1346" s="4"/>
    </row>
    <row r="1347" spans="1:10" ht="15.75" customHeight="1" x14ac:dyDescent="0.2">
      <c r="A1347" s="5">
        <v>45646</v>
      </c>
      <c r="B1347" s="4">
        <v>-10.5</v>
      </c>
      <c r="C1347" s="4" t="s">
        <v>5058</v>
      </c>
      <c r="D1347" s="4" t="s">
        <v>28</v>
      </c>
      <c r="E1347" s="4" t="s">
        <v>3240</v>
      </c>
      <c r="F1347" s="4">
        <v>-5100</v>
      </c>
      <c r="G1347" s="4" t="s">
        <v>5060</v>
      </c>
      <c r="H1347" s="4" t="s">
        <v>1407</v>
      </c>
      <c r="I1347" s="4"/>
      <c r="J1347" s="4"/>
    </row>
    <row r="1348" spans="1:10" ht="15.75" customHeight="1" x14ac:dyDescent="0.2">
      <c r="A1348" s="5">
        <v>45646</v>
      </c>
      <c r="B1348" s="4">
        <v>-5.7</v>
      </c>
      <c r="C1348" s="4" t="s">
        <v>5058</v>
      </c>
      <c r="D1348" s="4" t="s">
        <v>28</v>
      </c>
      <c r="E1348" s="4" t="s">
        <v>2322</v>
      </c>
      <c r="F1348" s="4">
        <v>-5089.5</v>
      </c>
      <c r="G1348" s="4" t="s">
        <v>5060</v>
      </c>
      <c r="H1348" s="4" t="s">
        <v>2323</v>
      </c>
      <c r="I1348" s="4"/>
      <c r="J1348" s="4"/>
    </row>
    <row r="1349" spans="1:10" ht="15.75" customHeight="1" x14ac:dyDescent="0.2">
      <c r="A1349" s="5">
        <v>45646</v>
      </c>
      <c r="B1349" s="4">
        <v>-1.02</v>
      </c>
      <c r="C1349" s="4" t="s">
        <v>5058</v>
      </c>
      <c r="D1349" s="4" t="s">
        <v>67</v>
      </c>
      <c r="E1349" s="4" t="s">
        <v>151</v>
      </c>
      <c r="F1349" s="4">
        <v>-5083.8</v>
      </c>
      <c r="G1349" s="4" t="s">
        <v>4</v>
      </c>
      <c r="H1349" s="4"/>
      <c r="I1349" s="4"/>
      <c r="J1349" s="4"/>
    </row>
    <row r="1350" spans="1:10" ht="15.75" customHeight="1" x14ac:dyDescent="0.2">
      <c r="A1350" s="5">
        <v>45646</v>
      </c>
      <c r="B1350" s="4">
        <v>50</v>
      </c>
      <c r="C1350" s="4" t="s">
        <v>5058</v>
      </c>
      <c r="D1350" s="4" t="s">
        <v>59</v>
      </c>
      <c r="E1350" s="4" t="s">
        <v>3239</v>
      </c>
      <c r="F1350" s="4">
        <v>-5082.78</v>
      </c>
      <c r="G1350" s="4" t="s">
        <v>39</v>
      </c>
      <c r="H1350" s="4"/>
      <c r="I1350" s="4"/>
      <c r="J1350" s="4"/>
    </row>
    <row r="1351" spans="1:10" ht="15.75" customHeight="1" x14ac:dyDescent="0.2">
      <c r="A1351" s="5">
        <v>45646</v>
      </c>
      <c r="B1351" s="4">
        <v>500</v>
      </c>
      <c r="C1351" s="4" t="s">
        <v>5058</v>
      </c>
      <c r="D1351" s="4" t="s">
        <v>59</v>
      </c>
      <c r="E1351" s="4" t="s">
        <v>60</v>
      </c>
      <c r="F1351" s="4">
        <v>-5132.78</v>
      </c>
      <c r="G1351" s="4" t="s">
        <v>39</v>
      </c>
      <c r="H1351" s="4"/>
      <c r="I1351" s="4"/>
      <c r="J1351" s="4"/>
    </row>
    <row r="1352" spans="1:10" ht="15.75" customHeight="1" x14ac:dyDescent="0.2">
      <c r="A1352" s="5">
        <v>45645</v>
      </c>
      <c r="B1352" s="4">
        <v>-96.22</v>
      </c>
      <c r="C1352" s="4" t="s">
        <v>5058</v>
      </c>
      <c r="D1352" s="4" t="s">
        <v>28</v>
      </c>
      <c r="E1352" s="4" t="s">
        <v>79</v>
      </c>
      <c r="F1352" s="4">
        <v>-5632.78</v>
      </c>
      <c r="G1352" s="4" t="s">
        <v>8</v>
      </c>
      <c r="H1352" s="4" t="s">
        <v>80</v>
      </c>
      <c r="I1352" s="4"/>
      <c r="J1352" s="4"/>
    </row>
    <row r="1353" spans="1:10" ht="15.75" customHeight="1" x14ac:dyDescent="0.2">
      <c r="A1353" s="5">
        <v>45645</v>
      </c>
      <c r="B1353" s="4">
        <v>-82.68</v>
      </c>
      <c r="C1353" s="4" t="s">
        <v>5058</v>
      </c>
      <c r="D1353" s="4" t="s">
        <v>28</v>
      </c>
      <c r="E1353" s="4" t="s">
        <v>123</v>
      </c>
      <c r="F1353" s="4">
        <v>-5536.56</v>
      </c>
      <c r="G1353" s="4" t="s">
        <v>3748</v>
      </c>
      <c r="H1353" s="4" t="s">
        <v>124</v>
      </c>
      <c r="I1353" s="4"/>
      <c r="J1353" s="4"/>
    </row>
    <row r="1354" spans="1:10" ht="15.75" customHeight="1" x14ac:dyDescent="0.2">
      <c r="A1354" s="5">
        <v>45645</v>
      </c>
      <c r="B1354" s="4">
        <v>-56.92</v>
      </c>
      <c r="C1354" s="4" t="s">
        <v>5058</v>
      </c>
      <c r="D1354" s="4" t="s">
        <v>28</v>
      </c>
      <c r="E1354" s="4" t="s">
        <v>3233</v>
      </c>
      <c r="F1354" s="4">
        <v>-5453.88</v>
      </c>
      <c r="G1354" s="4" t="s">
        <v>5068</v>
      </c>
      <c r="H1354" s="4" t="s">
        <v>3234</v>
      </c>
      <c r="I1354" s="4"/>
      <c r="J1354" s="4"/>
    </row>
    <row r="1355" spans="1:10" ht="15.75" customHeight="1" x14ac:dyDescent="0.2">
      <c r="A1355" s="5">
        <v>45645</v>
      </c>
      <c r="B1355" s="4">
        <v>-22.87</v>
      </c>
      <c r="C1355" s="4" t="s">
        <v>5058</v>
      </c>
      <c r="D1355" s="4" t="s">
        <v>28</v>
      </c>
      <c r="E1355" s="4" t="s">
        <v>3233</v>
      </c>
      <c r="F1355" s="4">
        <v>-5396.96</v>
      </c>
      <c r="G1355" s="4" t="s">
        <v>5068</v>
      </c>
      <c r="H1355" s="4" t="s">
        <v>3234</v>
      </c>
      <c r="I1355" s="4"/>
      <c r="J1355" s="4"/>
    </row>
    <row r="1356" spans="1:10" ht="15.75" customHeight="1" x14ac:dyDescent="0.2">
      <c r="A1356" s="5">
        <v>45645</v>
      </c>
      <c r="B1356" s="4">
        <v>-15.58</v>
      </c>
      <c r="C1356" s="4" t="s">
        <v>5058</v>
      </c>
      <c r="D1356" s="4" t="s">
        <v>28</v>
      </c>
      <c r="E1356" s="4" t="s">
        <v>2603</v>
      </c>
      <c r="F1356" s="4">
        <v>-5374.09</v>
      </c>
      <c r="G1356" s="4" t="s">
        <v>5034</v>
      </c>
      <c r="H1356" s="4" t="s">
        <v>2604</v>
      </c>
      <c r="I1356" s="4"/>
      <c r="J1356" s="4"/>
    </row>
    <row r="1357" spans="1:10" ht="15.75" customHeight="1" x14ac:dyDescent="0.2">
      <c r="A1357" s="5">
        <v>45645</v>
      </c>
      <c r="B1357" s="4">
        <v>-8.74</v>
      </c>
      <c r="C1357" s="4" t="s">
        <v>5058</v>
      </c>
      <c r="D1357" s="4" t="s">
        <v>28</v>
      </c>
      <c r="E1357" s="4" t="s">
        <v>3233</v>
      </c>
      <c r="F1357" s="4">
        <v>-5358.51</v>
      </c>
      <c r="G1357" s="4" t="s">
        <v>5068</v>
      </c>
      <c r="H1357" s="4" t="s">
        <v>3234</v>
      </c>
      <c r="I1357" s="4"/>
      <c r="J1357" s="4"/>
    </row>
    <row r="1358" spans="1:10" ht="15.75" customHeight="1" x14ac:dyDescent="0.2">
      <c r="A1358" s="5">
        <v>45644</v>
      </c>
      <c r="B1358" s="4">
        <v>-363</v>
      </c>
      <c r="C1358" s="4" t="s">
        <v>5058</v>
      </c>
      <c r="D1358" s="4" t="s">
        <v>28</v>
      </c>
      <c r="E1358" s="4" t="s">
        <v>2926</v>
      </c>
      <c r="F1358" s="4">
        <v>-5349.77</v>
      </c>
      <c r="G1358" s="4" t="s">
        <v>5063</v>
      </c>
      <c r="H1358" s="4" t="s">
        <v>2927</v>
      </c>
      <c r="I1358" s="4"/>
      <c r="J1358" s="4"/>
    </row>
    <row r="1359" spans="1:10" ht="15.75" customHeight="1" x14ac:dyDescent="0.2">
      <c r="A1359" s="5">
        <v>45644</v>
      </c>
      <c r="B1359" s="4">
        <v>-4</v>
      </c>
      <c r="C1359" s="4" t="s">
        <v>5058</v>
      </c>
      <c r="D1359" s="4" t="s">
        <v>28</v>
      </c>
      <c r="E1359" s="4" t="s">
        <v>2838</v>
      </c>
      <c r="F1359" s="4">
        <v>-4986.7700000000004</v>
      </c>
      <c r="G1359" s="4" t="s">
        <v>3746</v>
      </c>
      <c r="H1359" s="4"/>
      <c r="I1359" s="4"/>
      <c r="J1359" s="4"/>
    </row>
    <row r="1360" spans="1:10" ht="15.75" customHeight="1" x14ac:dyDescent="0.2">
      <c r="A1360" s="5">
        <v>45644</v>
      </c>
      <c r="B1360" s="4">
        <v>1000</v>
      </c>
      <c r="C1360" s="4" t="s">
        <v>5058</v>
      </c>
      <c r="D1360" s="4" t="s">
        <v>59</v>
      </c>
      <c r="E1360" s="4" t="s">
        <v>60</v>
      </c>
      <c r="F1360" s="4">
        <v>-4982.7700000000004</v>
      </c>
      <c r="G1360" s="4" t="s">
        <v>39</v>
      </c>
      <c r="H1360" s="4"/>
      <c r="I1360" s="4"/>
      <c r="J1360" s="4"/>
    </row>
    <row r="1361" spans="1:10" ht="15.75" customHeight="1" x14ac:dyDescent="0.2">
      <c r="A1361" s="5">
        <v>45643</v>
      </c>
      <c r="B1361" s="4">
        <v>-100</v>
      </c>
      <c r="C1361" s="4" t="s">
        <v>5058</v>
      </c>
      <c r="D1361" s="4" t="s">
        <v>28</v>
      </c>
      <c r="E1361" s="4" t="s">
        <v>3186</v>
      </c>
      <c r="F1361" s="4">
        <v>-5982.77</v>
      </c>
      <c r="G1361" s="4" t="s">
        <v>4247</v>
      </c>
      <c r="H1361" s="4" t="s">
        <v>3187</v>
      </c>
      <c r="I1361" s="4"/>
      <c r="J1361" s="4"/>
    </row>
    <row r="1362" spans="1:10" ht="15.75" customHeight="1" x14ac:dyDescent="0.2">
      <c r="A1362" s="5">
        <v>45643</v>
      </c>
      <c r="B1362" s="4">
        <v>-79</v>
      </c>
      <c r="C1362" s="4" t="s">
        <v>5058</v>
      </c>
      <c r="D1362" s="4" t="s">
        <v>28</v>
      </c>
      <c r="E1362" s="4" t="s">
        <v>79</v>
      </c>
      <c r="F1362" s="4">
        <v>-5882.77</v>
      </c>
      <c r="G1362" s="4" t="s">
        <v>8</v>
      </c>
      <c r="H1362" s="4" t="s">
        <v>80</v>
      </c>
      <c r="I1362" s="4"/>
      <c r="J1362" s="4"/>
    </row>
    <row r="1363" spans="1:10" ht="15.75" customHeight="1" x14ac:dyDescent="0.2">
      <c r="A1363" s="5">
        <v>45643</v>
      </c>
      <c r="B1363" s="4">
        <v>-38.659999999999997</v>
      </c>
      <c r="C1363" s="4" t="s">
        <v>5059</v>
      </c>
      <c r="D1363" s="4" t="s">
        <v>28</v>
      </c>
      <c r="E1363" s="4" t="s">
        <v>728</v>
      </c>
      <c r="F1363" s="4">
        <v>-5803.77</v>
      </c>
      <c r="G1363" s="4" t="s">
        <v>4319</v>
      </c>
      <c r="H1363" s="4" t="s">
        <v>729</v>
      </c>
      <c r="I1363" s="4"/>
      <c r="J1363" s="4"/>
    </row>
    <row r="1364" spans="1:10" ht="15.75" customHeight="1" x14ac:dyDescent="0.2">
      <c r="A1364" s="5">
        <v>45643</v>
      </c>
      <c r="B1364" s="4">
        <v>-38.340000000000003</v>
      </c>
      <c r="C1364" s="4" t="s">
        <v>5058</v>
      </c>
      <c r="D1364" s="4" t="s">
        <v>28</v>
      </c>
      <c r="E1364" s="4" t="s">
        <v>111</v>
      </c>
      <c r="F1364" s="4">
        <v>-5765.11</v>
      </c>
      <c r="G1364" s="4" t="s">
        <v>8</v>
      </c>
      <c r="H1364" s="4" t="s">
        <v>112</v>
      </c>
      <c r="I1364" s="4"/>
      <c r="J1364" s="4"/>
    </row>
    <row r="1365" spans="1:10" ht="15.75" customHeight="1" x14ac:dyDescent="0.2">
      <c r="A1365" s="5">
        <v>45643</v>
      </c>
      <c r="B1365" s="4">
        <v>-29.38</v>
      </c>
      <c r="C1365" s="4" t="s">
        <v>5058</v>
      </c>
      <c r="D1365" s="4" t="s">
        <v>28</v>
      </c>
      <c r="E1365" s="4" t="s">
        <v>3227</v>
      </c>
      <c r="F1365" s="4">
        <v>-5726.77</v>
      </c>
      <c r="G1365" s="4" t="s">
        <v>308</v>
      </c>
      <c r="H1365" s="4" t="s">
        <v>3228</v>
      </c>
      <c r="I1365" s="4"/>
      <c r="J1365" s="4"/>
    </row>
    <row r="1366" spans="1:10" ht="15.75" customHeight="1" x14ac:dyDescent="0.2">
      <c r="A1366" s="5">
        <v>45643</v>
      </c>
      <c r="B1366" s="4">
        <v>-23.34</v>
      </c>
      <c r="C1366" s="4" t="s">
        <v>5058</v>
      </c>
      <c r="D1366" s="4" t="s">
        <v>28</v>
      </c>
      <c r="E1366" s="4" t="s">
        <v>1652</v>
      </c>
      <c r="F1366" s="4">
        <v>-5697.39</v>
      </c>
      <c r="G1366" s="4" t="s">
        <v>12</v>
      </c>
      <c r="H1366" s="4" t="s">
        <v>1653</v>
      </c>
      <c r="I1366" s="4"/>
      <c r="J1366" s="4"/>
    </row>
    <row r="1367" spans="1:10" ht="15.75" customHeight="1" x14ac:dyDescent="0.2">
      <c r="A1367" s="5">
        <v>45643</v>
      </c>
      <c r="B1367" s="4">
        <v>-22.99</v>
      </c>
      <c r="C1367" s="4" t="s">
        <v>5058</v>
      </c>
      <c r="D1367" s="4" t="s">
        <v>28</v>
      </c>
      <c r="E1367" s="4" t="s">
        <v>49</v>
      </c>
      <c r="F1367" s="4">
        <v>-5674.05</v>
      </c>
      <c r="G1367" s="4" t="s">
        <v>17</v>
      </c>
      <c r="H1367" s="4" t="s">
        <v>50</v>
      </c>
      <c r="I1367" s="4"/>
      <c r="J1367" s="4"/>
    </row>
    <row r="1368" spans="1:10" ht="15.75" customHeight="1" x14ac:dyDescent="0.2">
      <c r="A1368" s="5">
        <v>45643</v>
      </c>
      <c r="B1368" s="4">
        <v>-18.36</v>
      </c>
      <c r="C1368" s="4" t="s">
        <v>5058</v>
      </c>
      <c r="D1368" s="4" t="s">
        <v>28</v>
      </c>
      <c r="E1368" s="4" t="s">
        <v>105</v>
      </c>
      <c r="F1368" s="4">
        <v>-5651.06</v>
      </c>
      <c r="G1368" s="4" t="s">
        <v>8</v>
      </c>
      <c r="H1368" s="4" t="s">
        <v>106</v>
      </c>
      <c r="I1368" s="4"/>
      <c r="J1368" s="4"/>
    </row>
    <row r="1369" spans="1:10" ht="15.75" customHeight="1" x14ac:dyDescent="0.2">
      <c r="A1369" s="5">
        <v>45643</v>
      </c>
      <c r="B1369" s="4">
        <v>-11.5</v>
      </c>
      <c r="C1369" s="4" t="s">
        <v>5058</v>
      </c>
      <c r="D1369" s="4" t="s">
        <v>28</v>
      </c>
      <c r="E1369" s="4" t="s">
        <v>2727</v>
      </c>
      <c r="F1369" s="4">
        <v>-5632.7</v>
      </c>
      <c r="G1369" s="4" t="s">
        <v>4256</v>
      </c>
      <c r="H1369" s="4" t="s">
        <v>2728</v>
      </c>
      <c r="I1369" s="4"/>
      <c r="J1369" s="4"/>
    </row>
    <row r="1370" spans="1:10" ht="15.75" customHeight="1" x14ac:dyDescent="0.2">
      <c r="A1370" s="5">
        <v>45643</v>
      </c>
      <c r="B1370" s="4">
        <v>-9</v>
      </c>
      <c r="C1370" s="4" t="s">
        <v>5058</v>
      </c>
      <c r="D1370" s="4" t="s">
        <v>28</v>
      </c>
      <c r="E1370" s="4" t="s">
        <v>2727</v>
      </c>
      <c r="F1370" s="4">
        <v>-5621.2</v>
      </c>
      <c r="G1370" s="4" t="s">
        <v>4256</v>
      </c>
      <c r="H1370" s="4" t="s">
        <v>2728</v>
      </c>
      <c r="I1370" s="4"/>
      <c r="J1370" s="4"/>
    </row>
    <row r="1371" spans="1:10" ht="15.75" customHeight="1" x14ac:dyDescent="0.2">
      <c r="A1371" s="5">
        <v>45643</v>
      </c>
      <c r="B1371" s="4">
        <v>250</v>
      </c>
      <c r="C1371" s="4" t="s">
        <v>5058</v>
      </c>
      <c r="D1371" s="4" t="s">
        <v>59</v>
      </c>
      <c r="E1371" s="4" t="s">
        <v>60</v>
      </c>
      <c r="F1371" s="4">
        <v>-5612.2</v>
      </c>
      <c r="G1371" s="4" t="s">
        <v>39</v>
      </c>
      <c r="H1371" s="4"/>
      <c r="I1371" s="4"/>
      <c r="J1371" s="4"/>
    </row>
    <row r="1372" spans="1:10" ht="15.75" customHeight="1" x14ac:dyDescent="0.2">
      <c r="A1372" s="5">
        <v>45642</v>
      </c>
      <c r="B1372" s="4">
        <v>-87.89</v>
      </c>
      <c r="C1372" s="4" t="s">
        <v>5058</v>
      </c>
      <c r="D1372" s="4" t="s">
        <v>28</v>
      </c>
      <c r="E1372" s="4" t="s">
        <v>175</v>
      </c>
      <c r="F1372" s="4">
        <v>-5862.2</v>
      </c>
      <c r="G1372" s="4" t="s">
        <v>5062</v>
      </c>
      <c r="H1372" s="4" t="s">
        <v>2442</v>
      </c>
      <c r="I1372" s="4"/>
      <c r="J1372" s="4"/>
    </row>
    <row r="1373" spans="1:10" ht="15.75" customHeight="1" x14ac:dyDescent="0.2">
      <c r="A1373" s="5">
        <v>45642</v>
      </c>
      <c r="B1373" s="4">
        <v>-68.27</v>
      </c>
      <c r="C1373" s="4" t="s">
        <v>5058</v>
      </c>
      <c r="D1373" s="4" t="s">
        <v>28</v>
      </c>
      <c r="E1373" s="4" t="s">
        <v>79</v>
      </c>
      <c r="F1373" s="4">
        <v>-5774.31</v>
      </c>
      <c r="G1373" s="4" t="s">
        <v>8</v>
      </c>
      <c r="H1373" s="4" t="s">
        <v>80</v>
      </c>
      <c r="I1373" s="4"/>
      <c r="J1373" s="4"/>
    </row>
    <row r="1374" spans="1:10" ht="15.75" customHeight="1" x14ac:dyDescent="0.2">
      <c r="A1374" s="5">
        <v>45642</v>
      </c>
      <c r="B1374" s="4">
        <v>-66.67</v>
      </c>
      <c r="C1374" s="4" t="s">
        <v>5058</v>
      </c>
      <c r="D1374" s="4" t="s">
        <v>28</v>
      </c>
      <c r="E1374" s="4" t="s">
        <v>201</v>
      </c>
      <c r="F1374" s="4">
        <v>-5706.04</v>
      </c>
      <c r="G1374" s="4" t="s">
        <v>4319</v>
      </c>
      <c r="H1374" s="4" t="s">
        <v>202</v>
      </c>
      <c r="I1374" s="4"/>
      <c r="J1374" s="4"/>
    </row>
    <row r="1375" spans="1:10" ht="15.75" customHeight="1" x14ac:dyDescent="0.2">
      <c r="A1375" s="5">
        <v>45642</v>
      </c>
      <c r="B1375" s="4">
        <v>-62</v>
      </c>
      <c r="C1375" s="4" t="s">
        <v>5058</v>
      </c>
      <c r="D1375" s="4" t="s">
        <v>28</v>
      </c>
      <c r="E1375" s="4" t="s">
        <v>128</v>
      </c>
      <c r="F1375" s="4">
        <v>-5639.37</v>
      </c>
      <c r="G1375" s="4" t="s">
        <v>4319</v>
      </c>
      <c r="H1375" s="4" t="s">
        <v>129</v>
      </c>
      <c r="I1375" s="4"/>
      <c r="J1375" s="4"/>
    </row>
    <row r="1376" spans="1:10" ht="15.75" customHeight="1" x14ac:dyDescent="0.2">
      <c r="A1376" s="5">
        <v>45642</v>
      </c>
      <c r="B1376" s="4">
        <v>-56.55</v>
      </c>
      <c r="C1376" s="4" t="s">
        <v>5058</v>
      </c>
      <c r="D1376" s="4" t="s">
        <v>28</v>
      </c>
      <c r="E1376" s="4" t="s">
        <v>683</v>
      </c>
      <c r="F1376" s="4">
        <v>-5577.37</v>
      </c>
      <c r="G1376" s="4" t="s">
        <v>8</v>
      </c>
      <c r="H1376" s="4" t="s">
        <v>684</v>
      </c>
      <c r="I1376" s="4"/>
      <c r="J1376" s="4"/>
    </row>
    <row r="1377" spans="1:10" ht="15.75" customHeight="1" x14ac:dyDescent="0.2">
      <c r="A1377" s="5">
        <v>45642</v>
      </c>
      <c r="B1377" s="4">
        <v>-52.72</v>
      </c>
      <c r="C1377" s="4" t="s">
        <v>5059</v>
      </c>
      <c r="D1377" s="4" t="s">
        <v>28</v>
      </c>
      <c r="E1377" s="4" t="s">
        <v>728</v>
      </c>
      <c r="F1377" s="4">
        <v>-5520.82</v>
      </c>
      <c r="G1377" s="4" t="s">
        <v>4319</v>
      </c>
      <c r="H1377" s="4" t="s">
        <v>729</v>
      </c>
      <c r="I1377" s="4"/>
      <c r="J1377" s="4"/>
    </row>
    <row r="1378" spans="1:10" ht="15.75" customHeight="1" x14ac:dyDescent="0.2">
      <c r="A1378" s="5">
        <v>45642</v>
      </c>
      <c r="B1378" s="4">
        <v>-50</v>
      </c>
      <c r="C1378" s="4" t="s">
        <v>5058</v>
      </c>
      <c r="D1378" s="4" t="s">
        <v>28</v>
      </c>
      <c r="E1378" s="4" t="s">
        <v>46</v>
      </c>
      <c r="F1378" s="4">
        <v>-5468.1</v>
      </c>
      <c r="G1378" s="4" t="s">
        <v>4319</v>
      </c>
      <c r="H1378" s="4" t="s">
        <v>47</v>
      </c>
      <c r="I1378" s="4"/>
      <c r="J1378" s="4"/>
    </row>
    <row r="1379" spans="1:10" ht="15.75" customHeight="1" x14ac:dyDescent="0.2">
      <c r="A1379" s="5">
        <v>45642</v>
      </c>
      <c r="B1379" s="4">
        <v>-49.99</v>
      </c>
      <c r="C1379" s="4" t="s">
        <v>5058</v>
      </c>
      <c r="D1379" s="4" t="s">
        <v>28</v>
      </c>
      <c r="E1379" s="4" t="s">
        <v>111</v>
      </c>
      <c r="F1379" s="4">
        <v>-5418.1</v>
      </c>
      <c r="G1379" s="4" t="s">
        <v>8</v>
      </c>
      <c r="H1379" s="4" t="s">
        <v>112</v>
      </c>
      <c r="I1379" s="4"/>
      <c r="J1379" s="4"/>
    </row>
    <row r="1380" spans="1:10" ht="15.75" customHeight="1" x14ac:dyDescent="0.2">
      <c r="A1380" s="5">
        <v>45642</v>
      </c>
      <c r="B1380" s="4">
        <v>-49.63</v>
      </c>
      <c r="C1380" s="4" t="s">
        <v>5058</v>
      </c>
      <c r="D1380" s="4" t="s">
        <v>28</v>
      </c>
      <c r="E1380" s="4" t="s">
        <v>2884</v>
      </c>
      <c r="F1380" s="4">
        <v>-5368.11</v>
      </c>
      <c r="G1380" s="4" t="s">
        <v>308</v>
      </c>
      <c r="H1380" s="4" t="s">
        <v>2885</v>
      </c>
      <c r="I1380" s="4"/>
      <c r="J1380" s="4"/>
    </row>
    <row r="1381" spans="1:10" ht="15.75" customHeight="1" x14ac:dyDescent="0.2">
      <c r="A1381" s="5">
        <v>45642</v>
      </c>
      <c r="B1381" s="4">
        <v>-47.98</v>
      </c>
      <c r="C1381" s="4" t="s">
        <v>5059</v>
      </c>
      <c r="D1381" s="4" t="s">
        <v>28</v>
      </c>
      <c r="E1381" s="4" t="s">
        <v>728</v>
      </c>
      <c r="F1381" s="4">
        <v>-5318.48</v>
      </c>
      <c r="G1381" s="4" t="s">
        <v>4319</v>
      </c>
      <c r="H1381" s="4" t="s">
        <v>729</v>
      </c>
      <c r="I1381" s="4"/>
      <c r="J1381" s="4"/>
    </row>
    <row r="1382" spans="1:10" ht="15.75" customHeight="1" x14ac:dyDescent="0.2">
      <c r="A1382" s="5">
        <v>45642</v>
      </c>
      <c r="B1382" s="4">
        <v>-35.200000000000003</v>
      </c>
      <c r="C1382" s="4" t="s">
        <v>5058</v>
      </c>
      <c r="D1382" s="4" t="s">
        <v>28</v>
      </c>
      <c r="E1382" s="4" t="s">
        <v>3220</v>
      </c>
      <c r="F1382" s="4">
        <v>-5270.5</v>
      </c>
      <c r="G1382" s="4" t="s">
        <v>3748</v>
      </c>
      <c r="H1382" s="4" t="s">
        <v>3221</v>
      </c>
      <c r="I1382" s="4"/>
      <c r="J1382" s="4"/>
    </row>
    <row r="1383" spans="1:10" ht="15.75" customHeight="1" x14ac:dyDescent="0.2">
      <c r="A1383" s="5">
        <v>45642</v>
      </c>
      <c r="B1383" s="4">
        <v>-30</v>
      </c>
      <c r="C1383" s="4" t="s">
        <v>5058</v>
      </c>
      <c r="D1383" s="4" t="s">
        <v>28</v>
      </c>
      <c r="E1383" s="4" t="s">
        <v>79</v>
      </c>
      <c r="F1383" s="4">
        <v>-5235.3</v>
      </c>
      <c r="G1383" s="4" t="s">
        <v>8</v>
      </c>
      <c r="H1383" s="4" t="s">
        <v>80</v>
      </c>
      <c r="I1383" s="4"/>
      <c r="J1383" s="4"/>
    </row>
    <row r="1384" spans="1:10" ht="15.75" customHeight="1" x14ac:dyDescent="0.2">
      <c r="A1384" s="5">
        <v>45642</v>
      </c>
      <c r="B1384" s="4">
        <v>-25.8</v>
      </c>
      <c r="C1384" s="4" t="s">
        <v>5058</v>
      </c>
      <c r="D1384" s="4" t="s">
        <v>28</v>
      </c>
      <c r="E1384" s="4" t="s">
        <v>105</v>
      </c>
      <c r="F1384" s="4">
        <v>-5205.3</v>
      </c>
      <c r="G1384" s="4" t="s">
        <v>8</v>
      </c>
      <c r="H1384" s="4" t="s">
        <v>106</v>
      </c>
      <c r="I1384" s="4"/>
      <c r="J1384" s="4"/>
    </row>
    <row r="1385" spans="1:10" ht="15.75" customHeight="1" x14ac:dyDescent="0.2">
      <c r="A1385" s="5">
        <v>45642</v>
      </c>
      <c r="B1385" s="4">
        <v>-16.7</v>
      </c>
      <c r="C1385" s="4" t="s">
        <v>5058</v>
      </c>
      <c r="D1385" s="4" t="s">
        <v>28</v>
      </c>
      <c r="E1385" s="4" t="s">
        <v>79</v>
      </c>
      <c r="F1385" s="4">
        <v>-5179.5</v>
      </c>
      <c r="G1385" s="4" t="s">
        <v>8</v>
      </c>
      <c r="H1385" s="4" t="s">
        <v>80</v>
      </c>
      <c r="I1385" s="4"/>
      <c r="J1385" s="4"/>
    </row>
    <row r="1386" spans="1:10" ht="15.75" customHeight="1" x14ac:dyDescent="0.2">
      <c r="A1386" s="5">
        <v>45642</v>
      </c>
      <c r="B1386" s="4">
        <v>-14.06</v>
      </c>
      <c r="C1386" s="4" t="s">
        <v>5059</v>
      </c>
      <c r="D1386" s="4" t="s">
        <v>28</v>
      </c>
      <c r="E1386" s="4" t="s">
        <v>728</v>
      </c>
      <c r="F1386" s="4">
        <v>-5162.8</v>
      </c>
      <c r="G1386" s="4" t="s">
        <v>4319</v>
      </c>
      <c r="H1386" s="4" t="s">
        <v>729</v>
      </c>
      <c r="I1386" s="4"/>
      <c r="J1386" s="4"/>
    </row>
    <row r="1387" spans="1:10" ht="15.75" customHeight="1" x14ac:dyDescent="0.2">
      <c r="A1387" s="5">
        <v>45642</v>
      </c>
      <c r="B1387" s="4">
        <v>-10.029999999999999</v>
      </c>
      <c r="C1387" s="4" t="s">
        <v>5058</v>
      </c>
      <c r="D1387" s="4" t="s">
        <v>28</v>
      </c>
      <c r="E1387" s="4" t="s">
        <v>75</v>
      </c>
      <c r="F1387" s="4">
        <v>-5148.74</v>
      </c>
      <c r="G1387" s="4" t="s">
        <v>3748</v>
      </c>
      <c r="H1387" s="4" t="s">
        <v>76</v>
      </c>
      <c r="I1387" s="4"/>
      <c r="J1387" s="4"/>
    </row>
    <row r="1388" spans="1:10" ht="15.75" customHeight="1" x14ac:dyDescent="0.2">
      <c r="A1388" s="5">
        <v>45642</v>
      </c>
      <c r="B1388" s="4">
        <v>-9.1999999999999993</v>
      </c>
      <c r="C1388" s="4" t="s">
        <v>5058</v>
      </c>
      <c r="D1388" s="4" t="s">
        <v>28</v>
      </c>
      <c r="E1388" s="4" t="s">
        <v>105</v>
      </c>
      <c r="F1388" s="4">
        <v>-5138.71</v>
      </c>
      <c r="G1388" s="4" t="s">
        <v>8</v>
      </c>
      <c r="H1388" s="4" t="s">
        <v>106</v>
      </c>
      <c r="I1388" s="4"/>
      <c r="J1388" s="4"/>
    </row>
    <row r="1389" spans="1:10" ht="15.75" customHeight="1" x14ac:dyDescent="0.2">
      <c r="A1389" s="5">
        <v>45642</v>
      </c>
      <c r="B1389" s="4">
        <v>-7.8</v>
      </c>
      <c r="C1389" s="4" t="s">
        <v>5058</v>
      </c>
      <c r="D1389" s="4" t="s">
        <v>28</v>
      </c>
      <c r="E1389" s="4" t="s">
        <v>833</v>
      </c>
      <c r="F1389" s="4">
        <v>-5129.51</v>
      </c>
      <c r="G1389" s="4" t="s">
        <v>3748</v>
      </c>
      <c r="H1389" s="4" t="s">
        <v>834</v>
      </c>
      <c r="I1389" s="4"/>
      <c r="J1389" s="4"/>
    </row>
    <row r="1390" spans="1:10" ht="15.75" customHeight="1" x14ac:dyDescent="0.2">
      <c r="A1390" s="5">
        <v>45642</v>
      </c>
      <c r="B1390" s="4">
        <v>-6.9</v>
      </c>
      <c r="C1390" s="4" t="s">
        <v>5058</v>
      </c>
      <c r="D1390" s="4" t="s">
        <v>28</v>
      </c>
      <c r="E1390" s="4" t="s">
        <v>3220</v>
      </c>
      <c r="F1390" s="4">
        <v>-5121.71</v>
      </c>
      <c r="G1390" s="4" t="s">
        <v>3748</v>
      </c>
      <c r="H1390" s="4" t="s">
        <v>3221</v>
      </c>
      <c r="I1390" s="4"/>
      <c r="J1390" s="4"/>
    </row>
    <row r="1391" spans="1:10" ht="15.75" customHeight="1" x14ac:dyDescent="0.2">
      <c r="A1391" s="5">
        <v>45642</v>
      </c>
      <c r="B1391" s="4">
        <v>-2</v>
      </c>
      <c r="C1391" s="4" t="s">
        <v>5058</v>
      </c>
      <c r="D1391" s="4" t="s">
        <v>28</v>
      </c>
      <c r="E1391" s="4" t="s">
        <v>175</v>
      </c>
      <c r="F1391" s="4">
        <v>-5114.8100000000004</v>
      </c>
      <c r="G1391" s="4" t="s">
        <v>5062</v>
      </c>
      <c r="H1391" s="4" t="s">
        <v>2442</v>
      </c>
      <c r="I1391" s="4"/>
      <c r="J1391" s="4"/>
    </row>
    <row r="1392" spans="1:10" ht="15.75" customHeight="1" x14ac:dyDescent="0.2">
      <c r="A1392" s="5">
        <v>45642</v>
      </c>
      <c r="B1392" s="4">
        <v>250</v>
      </c>
      <c r="C1392" s="4" t="s">
        <v>5058</v>
      </c>
      <c r="D1392" s="4" t="s">
        <v>59</v>
      </c>
      <c r="E1392" s="4" t="s">
        <v>60</v>
      </c>
      <c r="F1392" s="4">
        <v>-5112.8100000000004</v>
      </c>
      <c r="G1392" s="4" t="s">
        <v>39</v>
      </c>
      <c r="H1392" s="4"/>
      <c r="I1392" s="4"/>
      <c r="J1392" s="4"/>
    </row>
    <row r="1393" spans="1:10" ht="15.75" customHeight="1" x14ac:dyDescent="0.2">
      <c r="A1393" s="5">
        <v>45642</v>
      </c>
      <c r="B1393" s="4">
        <v>400</v>
      </c>
      <c r="C1393" s="4" t="s">
        <v>5058</v>
      </c>
      <c r="D1393" s="4" t="s">
        <v>59</v>
      </c>
      <c r="E1393" s="4" t="s">
        <v>60</v>
      </c>
      <c r="F1393" s="4">
        <v>-5362.81</v>
      </c>
      <c r="G1393" s="4" t="s">
        <v>39</v>
      </c>
      <c r="H1393" s="4"/>
      <c r="I1393" s="4"/>
      <c r="J1393" s="4"/>
    </row>
    <row r="1394" spans="1:10" ht="15.75" customHeight="1" x14ac:dyDescent="0.2">
      <c r="A1394" s="5">
        <v>45639</v>
      </c>
      <c r="B1394" s="4">
        <v>-85</v>
      </c>
      <c r="C1394" s="4" t="s">
        <v>5058</v>
      </c>
      <c r="D1394" s="4" t="s">
        <v>28</v>
      </c>
      <c r="E1394" s="4" t="s">
        <v>2452</v>
      </c>
      <c r="F1394" s="4">
        <v>-5762.81</v>
      </c>
      <c r="G1394" s="4" t="s">
        <v>4319</v>
      </c>
      <c r="H1394" s="4" t="s">
        <v>196</v>
      </c>
      <c r="I1394" s="4"/>
      <c r="J1394" s="4"/>
    </row>
    <row r="1395" spans="1:10" ht="15.75" customHeight="1" x14ac:dyDescent="0.2">
      <c r="A1395" s="5">
        <v>45639</v>
      </c>
      <c r="B1395" s="4">
        <v>-58.22</v>
      </c>
      <c r="C1395" s="4" t="s">
        <v>5058</v>
      </c>
      <c r="D1395" s="4" t="s">
        <v>28</v>
      </c>
      <c r="E1395" s="4" t="s">
        <v>105</v>
      </c>
      <c r="F1395" s="4">
        <v>-5677.81</v>
      </c>
      <c r="G1395" s="4" t="s">
        <v>8</v>
      </c>
      <c r="H1395" s="4" t="s">
        <v>106</v>
      </c>
      <c r="I1395" s="4"/>
      <c r="J1395" s="4"/>
    </row>
    <row r="1396" spans="1:10" ht="15.75" customHeight="1" x14ac:dyDescent="0.2">
      <c r="A1396" s="5">
        <v>45639</v>
      </c>
      <c r="B1396" s="4">
        <v>-30</v>
      </c>
      <c r="C1396" s="4" t="s">
        <v>5058</v>
      </c>
      <c r="D1396" s="4" t="s">
        <v>28</v>
      </c>
      <c r="E1396" s="4" t="s">
        <v>2452</v>
      </c>
      <c r="F1396" s="4">
        <v>-5619.59</v>
      </c>
      <c r="G1396" s="4" t="s">
        <v>4319</v>
      </c>
      <c r="H1396" s="4" t="s">
        <v>196</v>
      </c>
      <c r="I1396" s="4"/>
      <c r="J1396" s="4"/>
    </row>
    <row r="1397" spans="1:10" ht="15.75" customHeight="1" x14ac:dyDescent="0.2">
      <c r="A1397" s="5">
        <v>45639</v>
      </c>
      <c r="B1397" s="4">
        <v>-24.75</v>
      </c>
      <c r="C1397" s="4" t="s">
        <v>5058</v>
      </c>
      <c r="D1397" s="4" t="s">
        <v>28</v>
      </c>
      <c r="E1397" s="4" t="s">
        <v>105</v>
      </c>
      <c r="F1397" s="4">
        <v>-5589.59</v>
      </c>
      <c r="G1397" s="4" t="s">
        <v>8</v>
      </c>
      <c r="H1397" s="4" t="s">
        <v>106</v>
      </c>
      <c r="I1397" s="4"/>
      <c r="J1397" s="4"/>
    </row>
    <row r="1398" spans="1:10" ht="15.75" customHeight="1" x14ac:dyDescent="0.2">
      <c r="A1398" s="5">
        <v>45639</v>
      </c>
      <c r="B1398" s="4">
        <v>-18.670000000000002</v>
      </c>
      <c r="C1398" s="4" t="s">
        <v>5058</v>
      </c>
      <c r="D1398" s="4" t="s">
        <v>28</v>
      </c>
      <c r="E1398" s="4" t="s">
        <v>79</v>
      </c>
      <c r="F1398" s="4">
        <v>-5564.84</v>
      </c>
      <c r="G1398" s="4" t="s">
        <v>8</v>
      </c>
      <c r="H1398" s="4" t="s">
        <v>80</v>
      </c>
      <c r="I1398" s="4"/>
      <c r="J1398" s="4"/>
    </row>
    <row r="1399" spans="1:10" ht="15.75" customHeight="1" x14ac:dyDescent="0.2">
      <c r="A1399" s="5">
        <v>45639</v>
      </c>
      <c r="B1399" s="4">
        <v>-7.29</v>
      </c>
      <c r="C1399" s="4" t="s">
        <v>5058</v>
      </c>
      <c r="D1399" s="4" t="s">
        <v>28</v>
      </c>
      <c r="E1399" s="4" t="s">
        <v>46</v>
      </c>
      <c r="F1399" s="4">
        <v>-5546.17</v>
      </c>
      <c r="G1399" s="4" t="s">
        <v>4319</v>
      </c>
      <c r="H1399" s="4" t="s">
        <v>47</v>
      </c>
      <c r="I1399" s="4"/>
      <c r="J1399" s="4"/>
    </row>
    <row r="1400" spans="1:10" ht="15.75" customHeight="1" x14ac:dyDescent="0.2">
      <c r="A1400" s="5">
        <v>45639</v>
      </c>
      <c r="B1400" s="4">
        <v>-4.32</v>
      </c>
      <c r="C1400" s="4" t="s">
        <v>5058</v>
      </c>
      <c r="D1400" s="4" t="s">
        <v>28</v>
      </c>
      <c r="E1400" s="4" t="s">
        <v>732</v>
      </c>
      <c r="F1400" s="4">
        <v>-5538.88</v>
      </c>
      <c r="G1400" s="4" t="s">
        <v>5060</v>
      </c>
      <c r="H1400" s="4" t="s">
        <v>733</v>
      </c>
      <c r="I1400" s="4"/>
      <c r="J1400" s="4"/>
    </row>
    <row r="1401" spans="1:10" ht="15.75" customHeight="1" x14ac:dyDescent="0.2">
      <c r="A1401" s="5">
        <v>45638</v>
      </c>
      <c r="B1401" s="4">
        <v>-9</v>
      </c>
      <c r="C1401" s="4" t="s">
        <v>5058</v>
      </c>
      <c r="D1401" s="4" t="s">
        <v>28</v>
      </c>
      <c r="E1401" s="4" t="s">
        <v>1857</v>
      </c>
      <c r="F1401" s="4">
        <v>-5534.56</v>
      </c>
      <c r="G1401" s="4" t="s">
        <v>3748</v>
      </c>
      <c r="H1401" s="4" t="s">
        <v>1858</v>
      </c>
      <c r="I1401" s="4"/>
      <c r="J1401" s="4"/>
    </row>
    <row r="1402" spans="1:10" ht="15.75" customHeight="1" x14ac:dyDescent="0.2">
      <c r="A1402" s="5">
        <v>45638</v>
      </c>
      <c r="B1402" s="4">
        <v>-8.5299999999999994</v>
      </c>
      <c r="C1402" s="4" t="s">
        <v>5058</v>
      </c>
      <c r="D1402" s="4" t="s">
        <v>28</v>
      </c>
      <c r="E1402" s="4" t="s">
        <v>1551</v>
      </c>
      <c r="F1402" s="4">
        <v>-5525.56</v>
      </c>
      <c r="G1402" s="4" t="s">
        <v>3748</v>
      </c>
      <c r="H1402" s="4" t="s">
        <v>1552</v>
      </c>
      <c r="I1402" s="4"/>
      <c r="J1402" s="4"/>
    </row>
    <row r="1403" spans="1:10" ht="15.75" customHeight="1" x14ac:dyDescent="0.2">
      <c r="A1403" s="5">
        <v>45638</v>
      </c>
      <c r="B1403" s="4">
        <v>250</v>
      </c>
      <c r="C1403" s="4" t="s">
        <v>5058</v>
      </c>
      <c r="D1403" s="4" t="s">
        <v>59</v>
      </c>
      <c r="E1403" s="4" t="s">
        <v>3215</v>
      </c>
      <c r="F1403" s="4">
        <v>-5517.03</v>
      </c>
      <c r="G1403" s="4" t="s">
        <v>39</v>
      </c>
      <c r="H1403" s="4"/>
      <c r="I1403" s="4"/>
      <c r="J1403" s="4"/>
    </row>
    <row r="1404" spans="1:10" ht="15.75" customHeight="1" x14ac:dyDescent="0.2">
      <c r="A1404" s="5">
        <v>45638</v>
      </c>
      <c r="B1404" s="4">
        <v>800</v>
      </c>
      <c r="C1404" s="4" t="s">
        <v>5058</v>
      </c>
      <c r="D1404" s="4" t="s">
        <v>59</v>
      </c>
      <c r="E1404" s="4" t="s">
        <v>60</v>
      </c>
      <c r="F1404" s="4">
        <v>-5767.03</v>
      </c>
      <c r="G1404" s="4" t="s">
        <v>39</v>
      </c>
      <c r="H1404" s="4"/>
      <c r="I1404" s="4"/>
      <c r="J1404" s="4"/>
    </row>
    <row r="1405" spans="1:10" ht="15.75" customHeight="1" x14ac:dyDescent="0.2">
      <c r="A1405" s="5">
        <v>45637</v>
      </c>
      <c r="B1405" s="4">
        <v>-84.25</v>
      </c>
      <c r="C1405" s="4" t="s">
        <v>5058</v>
      </c>
      <c r="D1405" s="4" t="s">
        <v>28</v>
      </c>
      <c r="E1405" s="4" t="s">
        <v>1570</v>
      </c>
      <c r="F1405" s="4">
        <v>-6567.03</v>
      </c>
      <c r="G1405" s="4" t="s">
        <v>4637</v>
      </c>
      <c r="H1405" s="4" t="s">
        <v>1571</v>
      </c>
      <c r="I1405" s="4"/>
      <c r="J1405" s="4"/>
    </row>
    <row r="1406" spans="1:10" ht="15.75" customHeight="1" x14ac:dyDescent="0.2">
      <c r="A1406" s="5">
        <v>45637</v>
      </c>
      <c r="B1406" s="4">
        <v>-76.400000000000006</v>
      </c>
      <c r="C1406" s="4" t="s">
        <v>5058</v>
      </c>
      <c r="D1406" s="4" t="s">
        <v>28</v>
      </c>
      <c r="E1406" s="4" t="s">
        <v>79</v>
      </c>
      <c r="F1406" s="4">
        <v>-6482.78</v>
      </c>
      <c r="G1406" s="4" t="s">
        <v>8</v>
      </c>
      <c r="H1406" s="4" t="s">
        <v>80</v>
      </c>
      <c r="I1406" s="4"/>
      <c r="J1406" s="4"/>
    </row>
    <row r="1407" spans="1:10" ht="15.75" customHeight="1" x14ac:dyDescent="0.2">
      <c r="A1407" s="5">
        <v>45637</v>
      </c>
      <c r="B1407" s="4">
        <v>-51.45</v>
      </c>
      <c r="C1407" s="4" t="s">
        <v>5059</v>
      </c>
      <c r="D1407" s="4" t="s">
        <v>28</v>
      </c>
      <c r="E1407" s="4" t="s">
        <v>3209</v>
      </c>
      <c r="F1407" s="4">
        <v>-6406.38</v>
      </c>
      <c r="G1407" s="4" t="s">
        <v>4319</v>
      </c>
      <c r="H1407" s="4" t="s">
        <v>154</v>
      </c>
      <c r="I1407" s="4"/>
      <c r="J1407" s="4"/>
    </row>
    <row r="1408" spans="1:10" ht="15.75" customHeight="1" x14ac:dyDescent="0.2">
      <c r="A1408" s="5">
        <v>45637</v>
      </c>
      <c r="B1408" s="4">
        <v>-50.01</v>
      </c>
      <c r="C1408" s="4" t="s">
        <v>5058</v>
      </c>
      <c r="D1408" s="4" t="s">
        <v>28</v>
      </c>
      <c r="E1408" s="4" t="s">
        <v>175</v>
      </c>
      <c r="F1408" s="4">
        <v>-6354.93</v>
      </c>
      <c r="G1408" s="4" t="s">
        <v>5062</v>
      </c>
      <c r="H1408" s="4" t="s">
        <v>2442</v>
      </c>
      <c r="I1408" s="4"/>
      <c r="J1408" s="4"/>
    </row>
    <row r="1409" spans="1:10" ht="15.75" customHeight="1" x14ac:dyDescent="0.2">
      <c r="A1409" s="5">
        <v>45637</v>
      </c>
      <c r="B1409" s="4">
        <v>-47.01</v>
      </c>
      <c r="C1409" s="4" t="s">
        <v>5058</v>
      </c>
      <c r="D1409" s="4" t="s">
        <v>28</v>
      </c>
      <c r="E1409" s="4" t="s">
        <v>3208</v>
      </c>
      <c r="F1409" s="4">
        <v>-6304.92</v>
      </c>
      <c r="G1409" s="4" t="s">
        <v>12</v>
      </c>
      <c r="H1409" s="4" t="s">
        <v>31</v>
      </c>
      <c r="I1409" s="4"/>
      <c r="J1409" s="4"/>
    </row>
    <row r="1410" spans="1:10" ht="15.75" customHeight="1" x14ac:dyDescent="0.2">
      <c r="A1410" s="5">
        <v>45637</v>
      </c>
      <c r="B1410" s="4">
        <v>-43.99</v>
      </c>
      <c r="C1410" s="4" t="s">
        <v>5058</v>
      </c>
      <c r="D1410" s="4" t="s">
        <v>28</v>
      </c>
      <c r="E1410" s="4" t="s">
        <v>48</v>
      </c>
      <c r="F1410" s="4">
        <v>-6257.91</v>
      </c>
      <c r="G1410" s="4" t="s">
        <v>4319</v>
      </c>
      <c r="H1410" s="4" t="s">
        <v>47</v>
      </c>
      <c r="I1410" s="4"/>
      <c r="J1410" s="4"/>
    </row>
    <row r="1411" spans="1:10" ht="15.75" customHeight="1" x14ac:dyDescent="0.2">
      <c r="A1411" s="5">
        <v>45637</v>
      </c>
      <c r="B1411" s="4">
        <v>-35.9</v>
      </c>
      <c r="C1411" s="4" t="s">
        <v>5059</v>
      </c>
      <c r="D1411" s="4" t="s">
        <v>28</v>
      </c>
      <c r="E1411" s="4" t="s">
        <v>2533</v>
      </c>
      <c r="F1411" s="4">
        <v>-6213.92</v>
      </c>
      <c r="G1411" s="4" t="s">
        <v>5061</v>
      </c>
      <c r="H1411" s="4" t="s">
        <v>1143</v>
      </c>
      <c r="I1411" s="4"/>
      <c r="J1411" s="4"/>
    </row>
    <row r="1412" spans="1:10" ht="15.75" customHeight="1" x14ac:dyDescent="0.2">
      <c r="A1412" s="5">
        <v>45637</v>
      </c>
      <c r="B1412" s="4">
        <v>-30.8</v>
      </c>
      <c r="C1412" s="4" t="s">
        <v>5058</v>
      </c>
      <c r="D1412" s="4" t="s">
        <v>28</v>
      </c>
      <c r="E1412" s="4" t="s">
        <v>111</v>
      </c>
      <c r="F1412" s="4">
        <v>-6178.02</v>
      </c>
      <c r="G1412" s="4" t="s">
        <v>8</v>
      </c>
      <c r="H1412" s="4" t="s">
        <v>112</v>
      </c>
      <c r="I1412" s="4"/>
      <c r="J1412" s="4"/>
    </row>
    <row r="1413" spans="1:10" ht="15.75" customHeight="1" x14ac:dyDescent="0.2">
      <c r="A1413" s="5">
        <v>45637</v>
      </c>
      <c r="B1413" s="4">
        <v>-28.5</v>
      </c>
      <c r="C1413" s="4" t="s">
        <v>5059</v>
      </c>
      <c r="D1413" s="4" t="s">
        <v>28</v>
      </c>
      <c r="E1413" s="4" t="s">
        <v>728</v>
      </c>
      <c r="F1413" s="4">
        <v>-6147.22</v>
      </c>
      <c r="G1413" s="4" t="s">
        <v>4319</v>
      </c>
      <c r="H1413" s="4" t="s">
        <v>729</v>
      </c>
      <c r="I1413" s="4"/>
      <c r="J1413" s="4"/>
    </row>
    <row r="1414" spans="1:10" ht="15.75" customHeight="1" x14ac:dyDescent="0.2">
      <c r="A1414" s="5">
        <v>45637</v>
      </c>
      <c r="B1414" s="4">
        <v>-3</v>
      </c>
      <c r="C1414" s="4" t="s">
        <v>5058</v>
      </c>
      <c r="D1414" s="4" t="s">
        <v>28</v>
      </c>
      <c r="E1414" s="4" t="s">
        <v>130</v>
      </c>
      <c r="F1414" s="4">
        <v>-6118.72</v>
      </c>
      <c r="G1414" s="4" t="s">
        <v>3748</v>
      </c>
      <c r="H1414" s="4" t="s">
        <v>131</v>
      </c>
      <c r="I1414" s="4"/>
      <c r="J1414" s="4"/>
    </row>
    <row r="1415" spans="1:10" ht="15.75" customHeight="1" x14ac:dyDescent="0.2">
      <c r="A1415" s="5">
        <v>45637</v>
      </c>
      <c r="B1415" s="4">
        <v>26</v>
      </c>
      <c r="C1415" s="4" t="s">
        <v>5058</v>
      </c>
      <c r="D1415" s="4" t="s">
        <v>59</v>
      </c>
      <c r="E1415" s="4" t="s">
        <v>60</v>
      </c>
      <c r="F1415" s="4">
        <v>-6115.72</v>
      </c>
      <c r="G1415" s="4" t="s">
        <v>39</v>
      </c>
      <c r="H1415" s="4"/>
      <c r="I1415" s="4"/>
      <c r="J1415" s="4"/>
    </row>
    <row r="1416" spans="1:10" ht="15.75" customHeight="1" x14ac:dyDescent="0.2">
      <c r="A1416" s="5">
        <v>45636</v>
      </c>
      <c r="B1416" s="4">
        <v>-858.55</v>
      </c>
      <c r="C1416" s="4" t="s">
        <v>5058</v>
      </c>
      <c r="D1416" s="4" t="s">
        <v>28</v>
      </c>
      <c r="E1416" s="4" t="s">
        <v>56</v>
      </c>
      <c r="F1416" s="4">
        <v>-6141.72</v>
      </c>
      <c r="G1416" s="4" t="s">
        <v>4295</v>
      </c>
      <c r="H1416" s="4" t="s">
        <v>57</v>
      </c>
      <c r="I1416" s="4"/>
      <c r="J1416" s="4"/>
    </row>
    <row r="1417" spans="1:10" ht="15.75" customHeight="1" x14ac:dyDescent="0.2">
      <c r="A1417" s="5">
        <v>45636</v>
      </c>
      <c r="B1417" s="4">
        <v>-89</v>
      </c>
      <c r="C1417" s="4" t="s">
        <v>5058</v>
      </c>
      <c r="D1417" s="4" t="s">
        <v>28</v>
      </c>
      <c r="E1417" s="4" t="s">
        <v>3205</v>
      </c>
      <c r="F1417" s="4">
        <v>-5283.17</v>
      </c>
      <c r="G1417" s="4" t="s">
        <v>3746</v>
      </c>
      <c r="H1417" s="4"/>
      <c r="I1417" s="4"/>
      <c r="J1417" s="4"/>
    </row>
    <row r="1418" spans="1:10" ht="15.75" customHeight="1" x14ac:dyDescent="0.2">
      <c r="A1418" s="5">
        <v>45636</v>
      </c>
      <c r="B1418" s="4">
        <v>-51.95</v>
      </c>
      <c r="C1418" s="4" t="s">
        <v>5058</v>
      </c>
      <c r="D1418" s="4" t="s">
        <v>28</v>
      </c>
      <c r="E1418" s="4" t="s">
        <v>683</v>
      </c>
      <c r="F1418" s="4">
        <v>-5194.17</v>
      </c>
      <c r="G1418" s="4" t="s">
        <v>8</v>
      </c>
      <c r="H1418" s="4" t="s">
        <v>684</v>
      </c>
      <c r="I1418" s="4"/>
      <c r="J1418" s="4"/>
    </row>
    <row r="1419" spans="1:10" ht="15.75" customHeight="1" x14ac:dyDescent="0.2">
      <c r="A1419" s="5">
        <v>45636</v>
      </c>
      <c r="B1419" s="4">
        <v>-43.5</v>
      </c>
      <c r="C1419" s="4" t="s">
        <v>5059</v>
      </c>
      <c r="D1419" s="4" t="s">
        <v>28</v>
      </c>
      <c r="E1419" s="4" t="s">
        <v>728</v>
      </c>
      <c r="F1419" s="4">
        <v>-5142.22</v>
      </c>
      <c r="G1419" s="4" t="s">
        <v>4319</v>
      </c>
      <c r="H1419" s="4" t="s">
        <v>729</v>
      </c>
      <c r="I1419" s="4"/>
      <c r="J1419" s="4"/>
    </row>
    <row r="1420" spans="1:10" ht="15.75" customHeight="1" x14ac:dyDescent="0.2">
      <c r="A1420" s="5">
        <v>45636</v>
      </c>
      <c r="B1420" s="4">
        <v>-35.35</v>
      </c>
      <c r="C1420" s="4" t="s">
        <v>5059</v>
      </c>
      <c r="D1420" s="4" t="s">
        <v>28</v>
      </c>
      <c r="E1420" s="4" t="s">
        <v>728</v>
      </c>
      <c r="F1420" s="4">
        <v>-5098.72</v>
      </c>
      <c r="G1420" s="4" t="s">
        <v>4319</v>
      </c>
      <c r="H1420" s="4" t="s">
        <v>729</v>
      </c>
      <c r="I1420" s="4"/>
      <c r="J1420" s="4"/>
    </row>
    <row r="1421" spans="1:10" ht="15.75" customHeight="1" x14ac:dyDescent="0.2">
      <c r="A1421" s="5">
        <v>45636</v>
      </c>
      <c r="B1421" s="4">
        <v>-30.42</v>
      </c>
      <c r="C1421" s="4" t="s">
        <v>5058</v>
      </c>
      <c r="D1421" s="4" t="s">
        <v>28</v>
      </c>
      <c r="E1421" s="4" t="s">
        <v>3204</v>
      </c>
      <c r="F1421" s="4">
        <v>-5063.37</v>
      </c>
      <c r="G1421" s="4" t="s">
        <v>3748</v>
      </c>
      <c r="H1421" s="4" t="s">
        <v>1360</v>
      </c>
      <c r="I1421" s="4"/>
      <c r="J1421" s="4"/>
    </row>
    <row r="1422" spans="1:10" ht="15.75" customHeight="1" x14ac:dyDescent="0.2">
      <c r="A1422" s="5">
        <v>45636</v>
      </c>
      <c r="B1422" s="4">
        <v>-29</v>
      </c>
      <c r="C1422" s="4" t="s">
        <v>5058</v>
      </c>
      <c r="D1422" s="4" t="s">
        <v>28</v>
      </c>
      <c r="E1422" s="4" t="s">
        <v>79</v>
      </c>
      <c r="F1422" s="4">
        <v>-5032.95</v>
      </c>
      <c r="G1422" s="4" t="s">
        <v>8</v>
      </c>
      <c r="H1422" s="4" t="s">
        <v>80</v>
      </c>
      <c r="I1422" s="4"/>
      <c r="J1422" s="4"/>
    </row>
    <row r="1423" spans="1:10" ht="15.75" customHeight="1" x14ac:dyDescent="0.2">
      <c r="A1423" s="5">
        <v>45636</v>
      </c>
      <c r="B1423" s="4">
        <v>-23.52</v>
      </c>
      <c r="C1423" s="4" t="s">
        <v>5058</v>
      </c>
      <c r="D1423" s="4" t="s">
        <v>28</v>
      </c>
      <c r="E1423" s="4" t="s">
        <v>235</v>
      </c>
      <c r="F1423" s="4">
        <v>-5003.95</v>
      </c>
      <c r="G1423" s="4" t="s">
        <v>3746</v>
      </c>
      <c r="H1423" s="4"/>
      <c r="I1423" s="4"/>
      <c r="J1423" s="4"/>
    </row>
    <row r="1424" spans="1:10" ht="15.75" customHeight="1" x14ac:dyDescent="0.2">
      <c r="A1424" s="5">
        <v>45636</v>
      </c>
      <c r="B1424" s="4">
        <v>-23</v>
      </c>
      <c r="C1424" s="4" t="s">
        <v>5058</v>
      </c>
      <c r="D1424" s="4" t="s">
        <v>28</v>
      </c>
      <c r="E1424" s="4" t="s">
        <v>2727</v>
      </c>
      <c r="F1424" s="4">
        <v>-4980.43</v>
      </c>
      <c r="G1424" s="4" t="s">
        <v>4256</v>
      </c>
      <c r="H1424" s="4" t="s">
        <v>2728</v>
      </c>
      <c r="I1424" s="4"/>
      <c r="J1424" s="4"/>
    </row>
    <row r="1425" spans="1:10" ht="15.75" customHeight="1" x14ac:dyDescent="0.2">
      <c r="A1425" s="5">
        <v>45636</v>
      </c>
      <c r="B1425" s="4">
        <v>-0.82</v>
      </c>
      <c r="C1425" s="4" t="s">
        <v>5058</v>
      </c>
      <c r="D1425" s="4" t="s">
        <v>67</v>
      </c>
      <c r="E1425" s="4" t="s">
        <v>68</v>
      </c>
      <c r="F1425" s="4">
        <v>-4957.43</v>
      </c>
      <c r="G1425" s="4" t="s">
        <v>4</v>
      </c>
      <c r="H1425" s="4"/>
      <c r="I1425" s="4"/>
      <c r="J1425" s="4"/>
    </row>
    <row r="1426" spans="1:10" ht="15.75" customHeight="1" x14ac:dyDescent="0.2">
      <c r="A1426" s="5">
        <v>45636</v>
      </c>
      <c r="B1426" s="4">
        <v>65</v>
      </c>
      <c r="C1426" s="4" t="s">
        <v>5058</v>
      </c>
      <c r="D1426" s="4" t="s">
        <v>59</v>
      </c>
      <c r="E1426" s="4" t="s">
        <v>60</v>
      </c>
      <c r="F1426" s="4">
        <v>-4956.6099999999997</v>
      </c>
      <c r="G1426" s="4" t="s">
        <v>39</v>
      </c>
      <c r="H1426" s="4"/>
      <c r="I1426" s="4"/>
      <c r="J1426" s="4"/>
    </row>
    <row r="1427" spans="1:10" ht="15.75" customHeight="1" x14ac:dyDescent="0.2">
      <c r="A1427" s="5">
        <v>45635</v>
      </c>
      <c r="B1427" s="4">
        <v>-3114.97</v>
      </c>
      <c r="C1427" s="4" t="s">
        <v>5058</v>
      </c>
      <c r="D1427" s="4" t="s">
        <v>28</v>
      </c>
      <c r="E1427" s="4" t="s">
        <v>1354</v>
      </c>
      <c r="F1427" s="4">
        <v>-5021.6099999999997</v>
      </c>
      <c r="G1427" s="4" t="s">
        <v>3746</v>
      </c>
      <c r="H1427" s="4"/>
      <c r="I1427" s="4"/>
      <c r="J1427" s="4"/>
    </row>
    <row r="1428" spans="1:10" ht="15.75" customHeight="1" x14ac:dyDescent="0.2">
      <c r="A1428" s="5">
        <v>45635</v>
      </c>
      <c r="B1428" s="4">
        <v>-501</v>
      </c>
      <c r="C1428" s="4" t="s">
        <v>5058</v>
      </c>
      <c r="D1428" s="4" t="s">
        <v>28</v>
      </c>
      <c r="E1428" s="4" t="s">
        <v>1570</v>
      </c>
      <c r="F1428" s="4">
        <v>-1906.64</v>
      </c>
      <c r="G1428" s="4" t="s">
        <v>4637</v>
      </c>
      <c r="H1428" s="4" t="s">
        <v>1571</v>
      </c>
      <c r="I1428" s="4"/>
      <c r="J1428" s="4"/>
    </row>
    <row r="1429" spans="1:10" ht="15.75" customHeight="1" x14ac:dyDescent="0.2">
      <c r="A1429" s="5">
        <v>45635</v>
      </c>
      <c r="B1429" s="4">
        <v>-190</v>
      </c>
      <c r="C1429" s="4" t="s">
        <v>5058</v>
      </c>
      <c r="D1429" s="4" t="s">
        <v>28</v>
      </c>
      <c r="E1429" s="4" t="s">
        <v>3186</v>
      </c>
      <c r="F1429" s="4">
        <v>-1405.64</v>
      </c>
      <c r="G1429" s="4" t="s">
        <v>4247</v>
      </c>
      <c r="H1429" s="4" t="s">
        <v>3187</v>
      </c>
      <c r="I1429" s="4"/>
      <c r="J1429" s="4"/>
    </row>
    <row r="1430" spans="1:10" ht="15.75" customHeight="1" x14ac:dyDescent="0.2">
      <c r="A1430" s="5">
        <v>45635</v>
      </c>
      <c r="B1430" s="4">
        <v>-109.02</v>
      </c>
      <c r="C1430" s="4" t="s">
        <v>5058</v>
      </c>
      <c r="D1430" s="4" t="s">
        <v>67</v>
      </c>
      <c r="E1430" s="4" t="s">
        <v>68</v>
      </c>
      <c r="F1430" s="4">
        <v>-1215.6400000000001</v>
      </c>
      <c r="G1430" s="4" t="s">
        <v>4</v>
      </c>
      <c r="H1430" s="4"/>
      <c r="I1430" s="4"/>
      <c r="J1430" s="4"/>
    </row>
    <row r="1431" spans="1:10" ht="15.75" customHeight="1" x14ac:dyDescent="0.2">
      <c r="A1431" s="5">
        <v>45635</v>
      </c>
      <c r="B1431" s="4">
        <v>-106.37</v>
      </c>
      <c r="C1431" s="4" t="s">
        <v>5058</v>
      </c>
      <c r="D1431" s="4" t="s">
        <v>28</v>
      </c>
      <c r="E1431" s="4" t="s">
        <v>79</v>
      </c>
      <c r="F1431" s="4">
        <v>-1106.6199999999999</v>
      </c>
      <c r="G1431" s="4" t="s">
        <v>8</v>
      </c>
      <c r="H1431" s="4" t="s">
        <v>80</v>
      </c>
      <c r="I1431" s="4"/>
      <c r="J1431" s="4"/>
    </row>
    <row r="1432" spans="1:10" ht="15.75" customHeight="1" x14ac:dyDescent="0.2">
      <c r="A1432" s="5">
        <v>45635</v>
      </c>
      <c r="B1432" s="4">
        <v>-88</v>
      </c>
      <c r="C1432" s="4" t="s">
        <v>5058</v>
      </c>
      <c r="D1432" s="4" t="s">
        <v>28</v>
      </c>
      <c r="E1432" s="4" t="s">
        <v>2415</v>
      </c>
      <c r="F1432" s="4">
        <v>-1000.25</v>
      </c>
      <c r="G1432" s="4" t="s">
        <v>3748</v>
      </c>
      <c r="H1432" s="4" t="s">
        <v>2416</v>
      </c>
      <c r="I1432" s="4"/>
      <c r="J1432" s="4"/>
    </row>
    <row r="1433" spans="1:10" ht="15.75" customHeight="1" x14ac:dyDescent="0.2">
      <c r="A1433" s="5">
        <v>45635</v>
      </c>
      <c r="B1433" s="4">
        <v>-55.5</v>
      </c>
      <c r="C1433" s="4" t="s">
        <v>5058</v>
      </c>
      <c r="D1433" s="4" t="s">
        <v>28</v>
      </c>
      <c r="E1433" s="4" t="s">
        <v>3191</v>
      </c>
      <c r="F1433" s="4">
        <v>-912.25</v>
      </c>
      <c r="G1433" s="4" t="s">
        <v>5060</v>
      </c>
      <c r="H1433" s="4" t="s">
        <v>3192</v>
      </c>
      <c r="I1433" s="4"/>
      <c r="J1433" s="4"/>
    </row>
    <row r="1434" spans="1:10" ht="15.75" customHeight="1" x14ac:dyDescent="0.2">
      <c r="A1434" s="5">
        <v>45635</v>
      </c>
      <c r="B1434" s="4">
        <v>-48</v>
      </c>
      <c r="C1434" s="4" t="s">
        <v>5058</v>
      </c>
      <c r="D1434" s="4" t="s">
        <v>28</v>
      </c>
      <c r="E1434" s="4" t="s">
        <v>3193</v>
      </c>
      <c r="F1434" s="4">
        <v>-856.75</v>
      </c>
      <c r="G1434" s="4" t="s">
        <v>4264</v>
      </c>
      <c r="H1434" s="4" t="s">
        <v>3194</v>
      </c>
      <c r="I1434" s="4"/>
      <c r="J1434" s="4"/>
    </row>
    <row r="1435" spans="1:10" ht="15.75" customHeight="1" x14ac:dyDescent="0.2">
      <c r="A1435" s="5">
        <v>45635</v>
      </c>
      <c r="B1435" s="4">
        <v>-46</v>
      </c>
      <c r="C1435" s="4" t="s">
        <v>5058</v>
      </c>
      <c r="D1435" s="4" t="s">
        <v>28</v>
      </c>
      <c r="E1435" s="4" t="s">
        <v>3188</v>
      </c>
      <c r="F1435" s="4">
        <v>-808.75</v>
      </c>
      <c r="G1435" s="4" t="s">
        <v>3748</v>
      </c>
      <c r="H1435" s="4" t="s">
        <v>3189</v>
      </c>
      <c r="I1435" s="4"/>
      <c r="J1435" s="4"/>
    </row>
    <row r="1436" spans="1:10" ht="15.75" customHeight="1" x14ac:dyDescent="0.2">
      <c r="A1436" s="5">
        <v>45635</v>
      </c>
      <c r="B1436" s="4">
        <v>-35</v>
      </c>
      <c r="C1436" s="4" t="s">
        <v>5058</v>
      </c>
      <c r="D1436" s="4" t="s">
        <v>28</v>
      </c>
      <c r="E1436" s="4" t="s">
        <v>2143</v>
      </c>
      <c r="F1436" s="4">
        <v>-762.75</v>
      </c>
      <c r="G1436" s="4" t="s">
        <v>2144</v>
      </c>
      <c r="H1436" s="4" t="s">
        <v>2145</v>
      </c>
      <c r="I1436" s="4"/>
      <c r="J1436" s="4"/>
    </row>
    <row r="1437" spans="1:10" ht="15.75" customHeight="1" x14ac:dyDescent="0.2">
      <c r="A1437" s="5">
        <v>45635</v>
      </c>
      <c r="B1437" s="4">
        <v>-32.54</v>
      </c>
      <c r="C1437" s="4" t="s">
        <v>5058</v>
      </c>
      <c r="D1437" s="4" t="s">
        <v>28</v>
      </c>
      <c r="E1437" s="4" t="s">
        <v>3195</v>
      </c>
      <c r="F1437" s="4">
        <v>-727.75</v>
      </c>
      <c r="G1437" s="4" t="s">
        <v>4264</v>
      </c>
      <c r="H1437" s="4" t="s">
        <v>3194</v>
      </c>
      <c r="I1437" s="4"/>
      <c r="J1437" s="4"/>
    </row>
    <row r="1438" spans="1:10" ht="15.75" customHeight="1" x14ac:dyDescent="0.2">
      <c r="A1438" s="5">
        <v>45635</v>
      </c>
      <c r="B1438" s="4">
        <v>-23.49</v>
      </c>
      <c r="C1438" s="4" t="s">
        <v>5059</v>
      </c>
      <c r="D1438" s="4" t="s">
        <v>28</v>
      </c>
      <c r="E1438" s="4" t="s">
        <v>728</v>
      </c>
      <c r="F1438" s="4">
        <v>-695.21</v>
      </c>
      <c r="G1438" s="4" t="s">
        <v>4319</v>
      </c>
      <c r="H1438" s="4" t="s">
        <v>729</v>
      </c>
      <c r="I1438" s="4"/>
      <c r="J1438" s="4"/>
    </row>
    <row r="1439" spans="1:10" ht="15.75" customHeight="1" x14ac:dyDescent="0.2">
      <c r="A1439" s="5">
        <v>45635</v>
      </c>
      <c r="B1439" s="4">
        <v>-17.59</v>
      </c>
      <c r="C1439" s="4" t="s">
        <v>5058</v>
      </c>
      <c r="D1439" s="4" t="s">
        <v>28</v>
      </c>
      <c r="E1439" s="4" t="s">
        <v>79</v>
      </c>
      <c r="F1439" s="4">
        <v>-671.72</v>
      </c>
      <c r="G1439" s="4" t="s">
        <v>8</v>
      </c>
      <c r="H1439" s="4" t="s">
        <v>80</v>
      </c>
      <c r="I1439" s="4"/>
      <c r="J1439" s="4"/>
    </row>
    <row r="1440" spans="1:10" ht="15.75" customHeight="1" x14ac:dyDescent="0.2">
      <c r="A1440" s="5">
        <v>45635</v>
      </c>
      <c r="B1440" s="4">
        <v>-16.8</v>
      </c>
      <c r="C1440" s="4" t="s">
        <v>5058</v>
      </c>
      <c r="D1440" s="4" t="s">
        <v>28</v>
      </c>
      <c r="E1440" s="4" t="s">
        <v>41</v>
      </c>
      <c r="F1440" s="4">
        <v>-654.13</v>
      </c>
      <c r="G1440" s="4" t="s">
        <v>3748</v>
      </c>
      <c r="H1440" s="4" t="s">
        <v>42</v>
      </c>
      <c r="I1440" s="4"/>
      <c r="J1440" s="4"/>
    </row>
    <row r="1441" spans="1:10" ht="15.75" customHeight="1" x14ac:dyDescent="0.2">
      <c r="A1441" s="5">
        <v>45635</v>
      </c>
      <c r="B1441" s="4">
        <v>-15.49</v>
      </c>
      <c r="C1441" s="4" t="s">
        <v>5058</v>
      </c>
      <c r="D1441" s="4" t="s">
        <v>28</v>
      </c>
      <c r="E1441" s="4" t="s">
        <v>2838</v>
      </c>
      <c r="F1441" s="4">
        <v>-637.33000000000004</v>
      </c>
      <c r="G1441" s="4" t="s">
        <v>3746</v>
      </c>
      <c r="H1441" s="4"/>
      <c r="I1441" s="4"/>
      <c r="J1441" s="4"/>
    </row>
    <row r="1442" spans="1:10" ht="15.75" customHeight="1" x14ac:dyDescent="0.2">
      <c r="A1442" s="5">
        <v>45635</v>
      </c>
      <c r="B1442" s="4">
        <v>-14</v>
      </c>
      <c r="C1442" s="4" t="s">
        <v>5058</v>
      </c>
      <c r="D1442" s="4" t="s">
        <v>28</v>
      </c>
      <c r="E1442" s="4" t="s">
        <v>128</v>
      </c>
      <c r="F1442" s="4">
        <v>-621.84</v>
      </c>
      <c r="G1442" s="4" t="s">
        <v>4319</v>
      </c>
      <c r="H1442" s="4" t="s">
        <v>129</v>
      </c>
      <c r="I1442" s="4"/>
      <c r="J1442" s="4"/>
    </row>
    <row r="1443" spans="1:10" ht="15.75" customHeight="1" x14ac:dyDescent="0.2">
      <c r="A1443" s="5">
        <v>45635</v>
      </c>
      <c r="B1443" s="4">
        <v>-10.39</v>
      </c>
      <c r="C1443" s="4" t="s">
        <v>5058</v>
      </c>
      <c r="D1443" s="4" t="s">
        <v>28</v>
      </c>
      <c r="E1443" s="4" t="s">
        <v>79</v>
      </c>
      <c r="F1443" s="4">
        <v>-607.84</v>
      </c>
      <c r="G1443" s="4" t="s">
        <v>8</v>
      </c>
      <c r="H1443" s="4" t="s">
        <v>80</v>
      </c>
      <c r="I1443" s="4"/>
      <c r="J1443" s="4"/>
    </row>
    <row r="1444" spans="1:10" ht="15.75" customHeight="1" x14ac:dyDescent="0.2">
      <c r="A1444" s="5">
        <v>45635</v>
      </c>
      <c r="B1444" s="4">
        <v>-10.029999999999999</v>
      </c>
      <c r="C1444" s="4" t="s">
        <v>5058</v>
      </c>
      <c r="D1444" s="4" t="s">
        <v>28</v>
      </c>
      <c r="E1444" s="4" t="s">
        <v>75</v>
      </c>
      <c r="F1444" s="4">
        <v>-597.45000000000005</v>
      </c>
      <c r="G1444" s="4" t="s">
        <v>3748</v>
      </c>
      <c r="H1444" s="4" t="s">
        <v>76</v>
      </c>
      <c r="I1444" s="4"/>
      <c r="J1444" s="4"/>
    </row>
    <row r="1445" spans="1:10" ht="15.75" customHeight="1" x14ac:dyDescent="0.2">
      <c r="A1445" s="5">
        <v>45635</v>
      </c>
      <c r="B1445" s="4">
        <v>-8.5299999999999994</v>
      </c>
      <c r="C1445" s="4" t="s">
        <v>5058</v>
      </c>
      <c r="D1445" s="4" t="s">
        <v>28</v>
      </c>
      <c r="E1445" s="4" t="s">
        <v>1551</v>
      </c>
      <c r="F1445" s="4">
        <v>-587.41999999999996</v>
      </c>
      <c r="G1445" s="4" t="s">
        <v>3748</v>
      </c>
      <c r="H1445" s="4" t="s">
        <v>1552</v>
      </c>
      <c r="I1445" s="4"/>
      <c r="J1445" s="4"/>
    </row>
    <row r="1446" spans="1:10" ht="15.75" customHeight="1" x14ac:dyDescent="0.2">
      <c r="A1446" s="5">
        <v>45635</v>
      </c>
      <c r="B1446" s="4">
        <v>-8.5</v>
      </c>
      <c r="C1446" s="4" t="s">
        <v>5058</v>
      </c>
      <c r="D1446" s="4" t="s">
        <v>28</v>
      </c>
      <c r="E1446" s="4" t="s">
        <v>381</v>
      </c>
      <c r="F1446" s="4">
        <v>-578.89</v>
      </c>
      <c r="G1446" s="4" t="s">
        <v>3748</v>
      </c>
      <c r="H1446" s="4" t="s">
        <v>382</v>
      </c>
      <c r="I1446" s="4"/>
      <c r="J1446" s="4"/>
    </row>
    <row r="1447" spans="1:10" ht="15.75" customHeight="1" x14ac:dyDescent="0.2">
      <c r="A1447" s="5">
        <v>45635</v>
      </c>
      <c r="B1447" s="4">
        <v>-8.5</v>
      </c>
      <c r="C1447" s="4" t="s">
        <v>5058</v>
      </c>
      <c r="D1447" s="4" t="s">
        <v>28</v>
      </c>
      <c r="E1447" s="4" t="s">
        <v>381</v>
      </c>
      <c r="F1447" s="4">
        <v>-570.39</v>
      </c>
      <c r="G1447" s="4" t="s">
        <v>3748</v>
      </c>
      <c r="H1447" s="4" t="s">
        <v>382</v>
      </c>
      <c r="I1447" s="4"/>
      <c r="J1447" s="4"/>
    </row>
    <row r="1448" spans="1:10" ht="15.75" customHeight="1" x14ac:dyDescent="0.2">
      <c r="A1448" s="5">
        <v>45635</v>
      </c>
      <c r="B1448" s="4">
        <v>-8.1199999999999992</v>
      </c>
      <c r="C1448" s="4" t="s">
        <v>5058</v>
      </c>
      <c r="D1448" s="4" t="s">
        <v>28</v>
      </c>
      <c r="E1448" s="4" t="s">
        <v>2450</v>
      </c>
      <c r="F1448" s="4">
        <v>-561.89</v>
      </c>
      <c r="G1448" s="4" t="s">
        <v>5034</v>
      </c>
      <c r="H1448" s="4" t="s">
        <v>2451</v>
      </c>
      <c r="I1448" s="4"/>
      <c r="J1448" s="4"/>
    </row>
    <row r="1449" spans="1:10" ht="15.75" customHeight="1" x14ac:dyDescent="0.2">
      <c r="A1449" s="5">
        <v>45635</v>
      </c>
      <c r="B1449" s="4">
        <v>34</v>
      </c>
      <c r="C1449" s="4" t="s">
        <v>5058</v>
      </c>
      <c r="D1449" s="4" t="s">
        <v>59</v>
      </c>
      <c r="E1449" s="4" t="s">
        <v>60</v>
      </c>
      <c r="F1449" s="4">
        <v>-553.77</v>
      </c>
      <c r="G1449" s="4" t="s">
        <v>39</v>
      </c>
      <c r="H1449" s="4"/>
      <c r="I1449" s="4"/>
      <c r="J1449" s="4"/>
    </row>
    <row r="1450" spans="1:10" ht="15.75" customHeight="1" x14ac:dyDescent="0.2">
      <c r="A1450" s="5">
        <v>45635</v>
      </c>
      <c r="B1450" s="4">
        <v>170</v>
      </c>
      <c r="C1450" s="4" t="s">
        <v>5058</v>
      </c>
      <c r="D1450" s="4" t="s">
        <v>59</v>
      </c>
      <c r="E1450" s="4" t="s">
        <v>60</v>
      </c>
      <c r="F1450" s="4">
        <v>-587.77</v>
      </c>
      <c r="G1450" s="4" t="s">
        <v>39</v>
      </c>
      <c r="H1450" s="4"/>
      <c r="I1450" s="4"/>
      <c r="J1450" s="4"/>
    </row>
    <row r="1451" spans="1:10" ht="15.75" customHeight="1" x14ac:dyDescent="0.2">
      <c r="A1451" s="5">
        <v>45635</v>
      </c>
      <c r="B1451" s="4">
        <v>200</v>
      </c>
      <c r="C1451" s="4" t="s">
        <v>5058</v>
      </c>
      <c r="D1451" s="4" t="s">
        <v>59</v>
      </c>
      <c r="E1451" s="4" t="s">
        <v>60</v>
      </c>
      <c r="F1451" s="4">
        <v>-757.77</v>
      </c>
      <c r="G1451" s="4" t="s">
        <v>39</v>
      </c>
      <c r="H1451" s="4"/>
      <c r="I1451" s="4"/>
      <c r="J1451" s="4"/>
    </row>
    <row r="1452" spans="1:10" ht="15.75" customHeight="1" x14ac:dyDescent="0.2">
      <c r="A1452" s="5">
        <v>45635</v>
      </c>
      <c r="B1452" s="4">
        <v>200</v>
      </c>
      <c r="C1452" s="4" t="s">
        <v>5058</v>
      </c>
      <c r="D1452" s="4" t="s">
        <v>59</v>
      </c>
      <c r="E1452" s="4" t="s">
        <v>60</v>
      </c>
      <c r="F1452" s="4">
        <v>-957.77</v>
      </c>
      <c r="G1452" s="4" t="s">
        <v>39</v>
      </c>
      <c r="H1452" s="4"/>
      <c r="I1452" s="4"/>
      <c r="J1452" s="4"/>
    </row>
    <row r="1453" spans="1:10" ht="15.75" customHeight="1" x14ac:dyDescent="0.2">
      <c r="A1453" s="5">
        <v>45635</v>
      </c>
      <c r="B1453" s="4">
        <v>750</v>
      </c>
      <c r="C1453" s="4" t="s">
        <v>5058</v>
      </c>
      <c r="D1453" s="4" t="s">
        <v>59</v>
      </c>
      <c r="E1453" s="4" t="s">
        <v>60</v>
      </c>
      <c r="F1453" s="4">
        <v>-1157.77</v>
      </c>
      <c r="G1453" s="4" t="s">
        <v>39</v>
      </c>
      <c r="H1453" s="4"/>
      <c r="I1453" s="4"/>
      <c r="J1453" s="4"/>
    </row>
    <row r="1454" spans="1:10" ht="15.75" customHeight="1" x14ac:dyDescent="0.2">
      <c r="A1454" s="5">
        <v>45635</v>
      </c>
      <c r="B1454" s="4">
        <v>2999</v>
      </c>
      <c r="C1454" s="4" t="s">
        <v>5058</v>
      </c>
      <c r="D1454" s="4" t="s">
        <v>59</v>
      </c>
      <c r="E1454" s="4" t="s">
        <v>3190</v>
      </c>
      <c r="F1454" s="4">
        <v>-1907.77</v>
      </c>
      <c r="G1454" s="4" t="s">
        <v>39</v>
      </c>
      <c r="H1454" s="4"/>
      <c r="I1454" s="4"/>
      <c r="J1454" s="4"/>
    </row>
    <row r="1455" spans="1:10" ht="15.75" customHeight="1" x14ac:dyDescent="0.2">
      <c r="A1455" s="5">
        <v>45632</v>
      </c>
      <c r="B1455" s="4">
        <v>-234</v>
      </c>
      <c r="C1455" s="4" t="s">
        <v>5058</v>
      </c>
      <c r="D1455" s="4" t="s">
        <v>28</v>
      </c>
      <c r="E1455" s="4" t="s">
        <v>3090</v>
      </c>
      <c r="F1455" s="4">
        <v>-4906.7700000000004</v>
      </c>
      <c r="G1455" s="4" t="s">
        <v>5068</v>
      </c>
      <c r="H1455" s="4" t="s">
        <v>2984</v>
      </c>
      <c r="I1455" s="4"/>
      <c r="J1455" s="4"/>
    </row>
    <row r="1456" spans="1:10" ht="15.75" customHeight="1" x14ac:dyDescent="0.2">
      <c r="A1456" s="5">
        <v>45632</v>
      </c>
      <c r="B1456" s="4">
        <v>-106</v>
      </c>
      <c r="C1456" s="4" t="s">
        <v>5058</v>
      </c>
      <c r="D1456" s="4" t="s">
        <v>28</v>
      </c>
      <c r="E1456" s="4" t="s">
        <v>79</v>
      </c>
      <c r="F1456" s="4">
        <v>-4672.7700000000004</v>
      </c>
      <c r="G1456" s="4" t="s">
        <v>8</v>
      </c>
      <c r="H1456" s="4" t="s">
        <v>80</v>
      </c>
      <c r="I1456" s="4"/>
      <c r="J1456" s="4"/>
    </row>
    <row r="1457" spans="1:10" ht="15.75" customHeight="1" x14ac:dyDescent="0.2">
      <c r="A1457" s="5">
        <v>45632</v>
      </c>
      <c r="B1457" s="4">
        <v>-42</v>
      </c>
      <c r="C1457" s="4" t="s">
        <v>5059</v>
      </c>
      <c r="D1457" s="4" t="s">
        <v>28</v>
      </c>
      <c r="E1457" s="4" t="s">
        <v>728</v>
      </c>
      <c r="F1457" s="4">
        <v>-4566.7700000000004</v>
      </c>
      <c r="G1457" s="4" t="s">
        <v>4319</v>
      </c>
      <c r="H1457" s="4" t="s">
        <v>729</v>
      </c>
      <c r="I1457" s="4"/>
      <c r="J1457" s="4"/>
    </row>
    <row r="1458" spans="1:10" ht="15.75" customHeight="1" x14ac:dyDescent="0.2">
      <c r="A1458" s="5">
        <v>45632</v>
      </c>
      <c r="B1458" s="4">
        <v>-40.700000000000003</v>
      </c>
      <c r="C1458" s="4" t="s">
        <v>5058</v>
      </c>
      <c r="D1458" s="4" t="s">
        <v>28</v>
      </c>
      <c r="E1458" s="4" t="s">
        <v>2727</v>
      </c>
      <c r="F1458" s="4">
        <v>-4524.7700000000004</v>
      </c>
      <c r="G1458" s="4" t="s">
        <v>4256</v>
      </c>
      <c r="H1458" s="4" t="s">
        <v>2728</v>
      </c>
      <c r="I1458" s="4"/>
      <c r="J1458" s="4"/>
    </row>
    <row r="1459" spans="1:10" ht="15.75" customHeight="1" x14ac:dyDescent="0.2">
      <c r="A1459" s="5">
        <v>45632</v>
      </c>
      <c r="B1459" s="4">
        <v>-19</v>
      </c>
      <c r="C1459" s="4" t="s">
        <v>5058</v>
      </c>
      <c r="D1459" s="4" t="s">
        <v>28</v>
      </c>
      <c r="E1459" s="4" t="s">
        <v>79</v>
      </c>
      <c r="F1459" s="4">
        <v>-4484.07</v>
      </c>
      <c r="G1459" s="4" t="s">
        <v>8</v>
      </c>
      <c r="H1459" s="4" t="s">
        <v>80</v>
      </c>
      <c r="I1459" s="4"/>
      <c r="J1459" s="4"/>
    </row>
    <row r="1460" spans="1:10" ht="15.75" customHeight="1" x14ac:dyDescent="0.2">
      <c r="A1460" s="5">
        <v>45632</v>
      </c>
      <c r="B1460" s="4">
        <v>-18.399999999999999</v>
      </c>
      <c r="C1460" s="4" t="s">
        <v>5058</v>
      </c>
      <c r="D1460" s="4" t="s">
        <v>28</v>
      </c>
      <c r="E1460" s="4" t="s">
        <v>48</v>
      </c>
      <c r="F1460" s="4">
        <v>-4465.07</v>
      </c>
      <c r="G1460" s="4" t="s">
        <v>4319</v>
      </c>
      <c r="H1460" s="4" t="s">
        <v>47</v>
      </c>
      <c r="I1460" s="4"/>
      <c r="J1460" s="4"/>
    </row>
    <row r="1461" spans="1:10" ht="15.75" customHeight="1" x14ac:dyDescent="0.2">
      <c r="A1461" s="5">
        <v>45632</v>
      </c>
      <c r="B1461" s="4">
        <v>-17</v>
      </c>
      <c r="C1461" s="4" t="s">
        <v>5058</v>
      </c>
      <c r="D1461" s="4" t="s">
        <v>28</v>
      </c>
      <c r="E1461" s="4" t="s">
        <v>1472</v>
      </c>
      <c r="F1461" s="4">
        <v>-4446.67</v>
      </c>
      <c r="G1461" s="4" t="s">
        <v>3748</v>
      </c>
      <c r="H1461" s="4" t="s">
        <v>1473</v>
      </c>
      <c r="I1461" s="4"/>
      <c r="J1461" s="4"/>
    </row>
    <row r="1462" spans="1:10" ht="15.75" customHeight="1" x14ac:dyDescent="0.2">
      <c r="A1462" s="5">
        <v>45632</v>
      </c>
      <c r="B1462" s="4">
        <v>-8.1199999999999992</v>
      </c>
      <c r="C1462" s="4" t="s">
        <v>5058</v>
      </c>
      <c r="D1462" s="4" t="s">
        <v>28</v>
      </c>
      <c r="E1462" s="4" t="s">
        <v>2450</v>
      </c>
      <c r="F1462" s="4">
        <v>-4429.67</v>
      </c>
      <c r="G1462" s="4" t="s">
        <v>5034</v>
      </c>
      <c r="H1462" s="4" t="s">
        <v>2451</v>
      </c>
      <c r="I1462" s="4"/>
      <c r="J1462" s="4"/>
    </row>
    <row r="1463" spans="1:10" ht="15.75" customHeight="1" x14ac:dyDescent="0.2">
      <c r="A1463" s="5">
        <v>45632</v>
      </c>
      <c r="B1463" s="4">
        <v>-3</v>
      </c>
      <c r="C1463" s="4" t="s">
        <v>5058</v>
      </c>
      <c r="D1463" s="4" t="s">
        <v>28</v>
      </c>
      <c r="E1463" s="4" t="s">
        <v>130</v>
      </c>
      <c r="F1463" s="4">
        <v>-4421.55</v>
      </c>
      <c r="G1463" s="4" t="s">
        <v>3748</v>
      </c>
      <c r="H1463" s="4" t="s">
        <v>131</v>
      </c>
      <c r="I1463" s="4"/>
      <c r="J1463" s="4"/>
    </row>
    <row r="1464" spans="1:10" ht="15.75" customHeight="1" x14ac:dyDescent="0.2">
      <c r="A1464" s="5">
        <v>45632</v>
      </c>
      <c r="B1464" s="4">
        <v>5</v>
      </c>
      <c r="C1464" s="4" t="s">
        <v>5058</v>
      </c>
      <c r="D1464" s="4" t="s">
        <v>454</v>
      </c>
      <c r="E1464" s="4" t="s">
        <v>3183</v>
      </c>
      <c r="F1464" s="4">
        <v>-4418.55</v>
      </c>
      <c r="G1464" s="4" t="s">
        <v>4348</v>
      </c>
      <c r="H1464" s="4"/>
      <c r="I1464" s="4"/>
      <c r="J1464" s="4"/>
    </row>
    <row r="1465" spans="1:10" ht="15.75" customHeight="1" x14ac:dyDescent="0.2">
      <c r="A1465" s="5">
        <v>45632</v>
      </c>
      <c r="B1465" s="4">
        <v>1000</v>
      </c>
      <c r="C1465" s="4" t="s">
        <v>5058</v>
      </c>
      <c r="D1465" s="4" t="s">
        <v>59</v>
      </c>
      <c r="E1465" s="4" t="s">
        <v>60</v>
      </c>
      <c r="F1465" s="4">
        <v>-4423.55</v>
      </c>
      <c r="G1465" s="4" t="s">
        <v>39</v>
      </c>
      <c r="H1465" s="4"/>
      <c r="I1465" s="4"/>
      <c r="J1465" s="4"/>
    </row>
    <row r="1466" spans="1:10" ht="15.75" customHeight="1" x14ac:dyDescent="0.2">
      <c r="A1466" s="5">
        <v>45631</v>
      </c>
      <c r="B1466" s="4">
        <v>-73.239999999999995</v>
      </c>
      <c r="C1466" s="4" t="s">
        <v>5058</v>
      </c>
      <c r="D1466" s="4" t="s">
        <v>28</v>
      </c>
      <c r="E1466" s="4" t="s">
        <v>79</v>
      </c>
      <c r="F1466" s="4">
        <v>-5423.55</v>
      </c>
      <c r="G1466" s="4" t="s">
        <v>8</v>
      </c>
      <c r="H1466" s="4" t="s">
        <v>80</v>
      </c>
      <c r="I1466" s="4"/>
      <c r="J1466" s="4"/>
    </row>
    <row r="1467" spans="1:10" ht="15.75" customHeight="1" x14ac:dyDescent="0.2">
      <c r="A1467" s="5">
        <v>45631</v>
      </c>
      <c r="B1467" s="4">
        <v>-42</v>
      </c>
      <c r="C1467" s="4" t="s">
        <v>5058</v>
      </c>
      <c r="D1467" s="4" t="s">
        <v>28</v>
      </c>
      <c r="E1467" s="4" t="s">
        <v>3175</v>
      </c>
      <c r="F1467" s="4">
        <v>-5350.31</v>
      </c>
      <c r="G1467" s="4" t="s">
        <v>8</v>
      </c>
      <c r="H1467" s="4" t="s">
        <v>3176</v>
      </c>
      <c r="I1467" s="4"/>
      <c r="J1467" s="4"/>
    </row>
    <row r="1468" spans="1:10" ht="15.75" customHeight="1" x14ac:dyDescent="0.2">
      <c r="A1468" s="5">
        <v>45631</v>
      </c>
      <c r="B1468" s="4">
        <v>-24.38</v>
      </c>
      <c r="C1468" s="4" t="s">
        <v>5058</v>
      </c>
      <c r="D1468" s="4" t="s">
        <v>28</v>
      </c>
      <c r="E1468" s="4" t="s">
        <v>3179</v>
      </c>
      <c r="F1468" s="4">
        <v>-5308.31</v>
      </c>
      <c r="G1468" s="4" t="s">
        <v>5060</v>
      </c>
      <c r="H1468" s="4" t="s">
        <v>3180</v>
      </c>
      <c r="I1468" s="4"/>
      <c r="J1468" s="4"/>
    </row>
    <row r="1469" spans="1:10" ht="15.75" customHeight="1" x14ac:dyDescent="0.2">
      <c r="A1469" s="5">
        <v>45631</v>
      </c>
      <c r="B1469" s="4">
        <v>-18.03</v>
      </c>
      <c r="C1469" s="4" t="s">
        <v>5058</v>
      </c>
      <c r="D1469" s="4" t="s">
        <v>28</v>
      </c>
      <c r="E1469" s="4" t="s">
        <v>111</v>
      </c>
      <c r="F1469" s="4">
        <v>-5283.93</v>
      </c>
      <c r="G1469" s="4" t="s">
        <v>8</v>
      </c>
      <c r="H1469" s="4" t="s">
        <v>112</v>
      </c>
      <c r="I1469" s="4"/>
      <c r="J1469" s="4"/>
    </row>
    <row r="1470" spans="1:10" ht="15.75" customHeight="1" x14ac:dyDescent="0.2">
      <c r="A1470" s="5">
        <v>45631</v>
      </c>
      <c r="B1470" s="4">
        <v>-11.63</v>
      </c>
      <c r="C1470" s="4" t="s">
        <v>5058</v>
      </c>
      <c r="D1470" s="4" t="s">
        <v>28</v>
      </c>
      <c r="E1470" s="4" t="s">
        <v>3175</v>
      </c>
      <c r="F1470" s="4">
        <v>-5265.9</v>
      </c>
      <c r="G1470" s="4" t="s">
        <v>8</v>
      </c>
      <c r="H1470" s="4" t="s">
        <v>3176</v>
      </c>
      <c r="I1470" s="4"/>
      <c r="J1470" s="4"/>
    </row>
    <row r="1471" spans="1:10" ht="15.75" customHeight="1" x14ac:dyDescent="0.2">
      <c r="A1471" s="5">
        <v>45631</v>
      </c>
      <c r="B1471" s="4">
        <v>-10</v>
      </c>
      <c r="C1471" s="4" t="s">
        <v>5058</v>
      </c>
      <c r="D1471" s="4" t="s">
        <v>28</v>
      </c>
      <c r="E1471" s="4" t="s">
        <v>136</v>
      </c>
      <c r="F1471" s="4">
        <v>-5254.27</v>
      </c>
      <c r="G1471" s="4" t="s">
        <v>3748</v>
      </c>
      <c r="H1471" s="4" t="s">
        <v>137</v>
      </c>
      <c r="I1471" s="4"/>
      <c r="J1471" s="4"/>
    </row>
    <row r="1472" spans="1:10" ht="15.75" customHeight="1" x14ac:dyDescent="0.2">
      <c r="A1472" s="5">
        <v>45631</v>
      </c>
      <c r="B1472" s="4">
        <v>-9.99</v>
      </c>
      <c r="C1472" s="4" t="s">
        <v>5058</v>
      </c>
      <c r="D1472" s="4" t="s">
        <v>28</v>
      </c>
      <c r="E1472" s="4" t="s">
        <v>49</v>
      </c>
      <c r="F1472" s="4">
        <v>-5244.27</v>
      </c>
      <c r="G1472" s="4" t="s">
        <v>17</v>
      </c>
      <c r="H1472" s="4" t="s">
        <v>50</v>
      </c>
      <c r="I1472" s="4"/>
      <c r="J1472" s="4"/>
    </row>
    <row r="1473" spans="1:10" ht="15.75" customHeight="1" x14ac:dyDescent="0.2">
      <c r="A1473" s="5">
        <v>45631</v>
      </c>
      <c r="B1473" s="4">
        <v>-9</v>
      </c>
      <c r="C1473" s="4" t="s">
        <v>5058</v>
      </c>
      <c r="D1473" s="4" t="s">
        <v>28</v>
      </c>
      <c r="E1473" s="4" t="s">
        <v>3177</v>
      </c>
      <c r="F1473" s="4">
        <v>-5234.28</v>
      </c>
      <c r="G1473" s="4" t="s">
        <v>3748</v>
      </c>
      <c r="H1473" s="4" t="s">
        <v>3178</v>
      </c>
      <c r="I1473" s="4"/>
      <c r="J1473" s="4"/>
    </row>
    <row r="1474" spans="1:10" ht="15.75" customHeight="1" x14ac:dyDescent="0.2">
      <c r="A1474" s="5">
        <v>45631</v>
      </c>
      <c r="B1474" s="4">
        <v>-5.0199999999999996</v>
      </c>
      <c r="C1474" s="4" t="s">
        <v>5058</v>
      </c>
      <c r="D1474" s="4" t="s">
        <v>28</v>
      </c>
      <c r="E1474" s="4" t="s">
        <v>121</v>
      </c>
      <c r="F1474" s="4">
        <v>-5225.28</v>
      </c>
      <c r="G1474" s="4" t="s">
        <v>8</v>
      </c>
      <c r="H1474" s="4" t="s">
        <v>122</v>
      </c>
      <c r="I1474" s="4"/>
      <c r="J1474" s="4"/>
    </row>
    <row r="1475" spans="1:10" ht="15.75" customHeight="1" x14ac:dyDescent="0.2">
      <c r="A1475" s="5">
        <v>45631</v>
      </c>
      <c r="B1475" s="4">
        <v>-4.5</v>
      </c>
      <c r="C1475" s="4" t="s">
        <v>5058</v>
      </c>
      <c r="D1475" s="4" t="s">
        <v>28</v>
      </c>
      <c r="E1475" s="4" t="s">
        <v>2727</v>
      </c>
      <c r="F1475" s="4">
        <v>-5220.26</v>
      </c>
      <c r="G1475" s="4" t="s">
        <v>4256</v>
      </c>
      <c r="H1475" s="4" t="s">
        <v>2728</v>
      </c>
      <c r="I1475" s="4"/>
      <c r="J1475" s="4"/>
    </row>
    <row r="1476" spans="1:10" ht="15.75" customHeight="1" x14ac:dyDescent="0.2">
      <c r="A1476" s="5">
        <v>45631</v>
      </c>
      <c r="B1476" s="4">
        <v>1</v>
      </c>
      <c r="C1476" s="4" t="s">
        <v>5058</v>
      </c>
      <c r="D1476" s="4" t="s">
        <v>189</v>
      </c>
      <c r="E1476" s="4" t="s">
        <v>1180</v>
      </c>
      <c r="F1476" s="4">
        <v>-5215.76</v>
      </c>
      <c r="G1476" s="4" t="s">
        <v>239</v>
      </c>
      <c r="H1476" s="4" t="s">
        <v>1181</v>
      </c>
      <c r="I1476" s="4"/>
      <c r="J1476" s="4"/>
    </row>
    <row r="1477" spans="1:10" ht="15.75" customHeight="1" x14ac:dyDescent="0.2">
      <c r="A1477" s="5">
        <v>45631</v>
      </c>
      <c r="B1477" s="4">
        <v>1000</v>
      </c>
      <c r="C1477" s="4" t="s">
        <v>5058</v>
      </c>
      <c r="D1477" s="4" t="s">
        <v>59</v>
      </c>
      <c r="E1477" s="4" t="s">
        <v>60</v>
      </c>
      <c r="F1477" s="4">
        <v>-5216.76</v>
      </c>
      <c r="G1477" s="4" t="s">
        <v>39</v>
      </c>
      <c r="H1477" s="4"/>
      <c r="I1477" s="4"/>
      <c r="J1477" s="4"/>
    </row>
    <row r="1478" spans="1:10" ht="15.75" customHeight="1" x14ac:dyDescent="0.2">
      <c r="A1478" s="5">
        <v>45630</v>
      </c>
      <c r="B1478" s="4">
        <v>-222.83</v>
      </c>
      <c r="C1478" s="4" t="s">
        <v>5058</v>
      </c>
      <c r="D1478" s="4" t="s">
        <v>28</v>
      </c>
      <c r="E1478" s="4" t="s">
        <v>2992</v>
      </c>
      <c r="F1478" s="4">
        <v>-6216.76</v>
      </c>
      <c r="G1478" s="4" t="s">
        <v>4319</v>
      </c>
      <c r="H1478" s="4" t="s">
        <v>154</v>
      </c>
      <c r="I1478" s="4"/>
      <c r="J1478" s="4"/>
    </row>
    <row r="1479" spans="1:10" ht="15.75" customHeight="1" x14ac:dyDescent="0.2">
      <c r="A1479" s="5">
        <v>45630</v>
      </c>
      <c r="B1479" s="4">
        <v>-44</v>
      </c>
      <c r="C1479" s="4" t="s">
        <v>5059</v>
      </c>
      <c r="D1479" s="4" t="s">
        <v>28</v>
      </c>
      <c r="E1479" s="4" t="s">
        <v>728</v>
      </c>
      <c r="F1479" s="4">
        <v>-5993.93</v>
      </c>
      <c r="G1479" s="4" t="s">
        <v>4319</v>
      </c>
      <c r="H1479" s="4" t="s">
        <v>729</v>
      </c>
      <c r="I1479" s="4"/>
      <c r="J1479" s="4"/>
    </row>
    <row r="1480" spans="1:10" ht="15.75" customHeight="1" x14ac:dyDescent="0.2">
      <c r="A1480" s="5">
        <v>45630</v>
      </c>
      <c r="B1480" s="4">
        <v>-30</v>
      </c>
      <c r="C1480" s="4" t="s">
        <v>5058</v>
      </c>
      <c r="D1480" s="4" t="s">
        <v>28</v>
      </c>
      <c r="E1480" s="4" t="s">
        <v>105</v>
      </c>
      <c r="F1480" s="4">
        <v>-5949.93</v>
      </c>
      <c r="G1480" s="4" t="s">
        <v>8</v>
      </c>
      <c r="H1480" s="4" t="s">
        <v>106</v>
      </c>
      <c r="I1480" s="4"/>
      <c r="J1480" s="4"/>
    </row>
    <row r="1481" spans="1:10" ht="15.75" customHeight="1" x14ac:dyDescent="0.2">
      <c r="A1481" s="5">
        <v>45630</v>
      </c>
      <c r="B1481" s="4">
        <v>-18</v>
      </c>
      <c r="C1481" s="4" t="s">
        <v>5058</v>
      </c>
      <c r="D1481" s="4" t="s">
        <v>28</v>
      </c>
      <c r="E1481" s="4" t="s">
        <v>190</v>
      </c>
      <c r="F1481" s="4">
        <v>-5919.93</v>
      </c>
      <c r="G1481" s="4" t="s">
        <v>8</v>
      </c>
      <c r="H1481" s="4" t="s">
        <v>191</v>
      </c>
      <c r="I1481" s="4"/>
      <c r="J1481" s="4"/>
    </row>
    <row r="1482" spans="1:10" ht="15.75" customHeight="1" x14ac:dyDescent="0.2">
      <c r="A1482" s="5">
        <v>45630</v>
      </c>
      <c r="B1482" s="4">
        <v>-15.94</v>
      </c>
      <c r="C1482" s="4" t="s">
        <v>5059</v>
      </c>
      <c r="D1482" s="4" t="s">
        <v>28</v>
      </c>
      <c r="E1482" s="4" t="s">
        <v>728</v>
      </c>
      <c r="F1482" s="4">
        <v>-5901.93</v>
      </c>
      <c r="G1482" s="4" t="s">
        <v>4319</v>
      </c>
      <c r="H1482" s="4" t="s">
        <v>729</v>
      </c>
      <c r="I1482" s="4"/>
      <c r="J1482" s="4"/>
    </row>
    <row r="1483" spans="1:10" ht="15.75" customHeight="1" x14ac:dyDescent="0.2">
      <c r="A1483" s="5">
        <v>45630</v>
      </c>
      <c r="B1483" s="4">
        <v>-12.99</v>
      </c>
      <c r="C1483" s="4" t="s">
        <v>5058</v>
      </c>
      <c r="D1483" s="4" t="s">
        <v>28</v>
      </c>
      <c r="E1483" s="4" t="s">
        <v>3170</v>
      </c>
      <c r="F1483" s="4">
        <v>-5885.99</v>
      </c>
      <c r="G1483" s="4" t="s">
        <v>4637</v>
      </c>
      <c r="H1483" s="4" t="s">
        <v>3171</v>
      </c>
      <c r="I1483" s="4"/>
      <c r="J1483" s="4"/>
    </row>
    <row r="1484" spans="1:10" ht="15.75" customHeight="1" x14ac:dyDescent="0.2">
      <c r="A1484" s="5">
        <v>45630</v>
      </c>
      <c r="B1484" s="4">
        <v>-8</v>
      </c>
      <c r="C1484" s="4" t="s">
        <v>5058</v>
      </c>
      <c r="D1484" s="4" t="s">
        <v>28</v>
      </c>
      <c r="E1484" s="4" t="s">
        <v>833</v>
      </c>
      <c r="F1484" s="4">
        <v>-5873</v>
      </c>
      <c r="G1484" s="4" t="s">
        <v>3748</v>
      </c>
      <c r="H1484" s="4" t="s">
        <v>834</v>
      </c>
      <c r="I1484" s="4"/>
      <c r="J1484" s="4"/>
    </row>
    <row r="1485" spans="1:10" ht="15.75" customHeight="1" x14ac:dyDescent="0.2">
      <c r="A1485" s="5">
        <v>45630</v>
      </c>
      <c r="B1485" s="4">
        <v>-7.8</v>
      </c>
      <c r="C1485" s="4" t="s">
        <v>5058</v>
      </c>
      <c r="D1485" s="4" t="s">
        <v>67</v>
      </c>
      <c r="E1485" s="4" t="s">
        <v>151</v>
      </c>
      <c r="F1485" s="4">
        <v>-5865</v>
      </c>
      <c r="G1485" s="4" t="s">
        <v>4</v>
      </c>
      <c r="H1485" s="4"/>
      <c r="I1485" s="4"/>
      <c r="J1485" s="4"/>
    </row>
    <row r="1486" spans="1:10" ht="15.75" customHeight="1" x14ac:dyDescent="0.2">
      <c r="A1486" s="5">
        <v>45629</v>
      </c>
      <c r="B1486" s="4">
        <v>-40.450000000000003</v>
      </c>
      <c r="C1486" s="4" t="s">
        <v>5058</v>
      </c>
      <c r="D1486" s="4" t="s">
        <v>28</v>
      </c>
      <c r="E1486" s="4" t="s">
        <v>79</v>
      </c>
      <c r="F1486" s="4">
        <v>-5857.2</v>
      </c>
      <c r="G1486" s="4" t="s">
        <v>8</v>
      </c>
      <c r="H1486" s="4" t="s">
        <v>80</v>
      </c>
      <c r="I1486" s="4"/>
      <c r="J1486" s="4"/>
    </row>
    <row r="1487" spans="1:10" ht="15.75" customHeight="1" x14ac:dyDescent="0.2">
      <c r="A1487" s="5">
        <v>45629</v>
      </c>
      <c r="B1487" s="4">
        <v>-40</v>
      </c>
      <c r="C1487" s="4" t="s">
        <v>5058</v>
      </c>
      <c r="D1487" s="4" t="s">
        <v>28</v>
      </c>
      <c r="E1487" s="4" t="s">
        <v>3163</v>
      </c>
      <c r="F1487" s="4">
        <v>-5816.75</v>
      </c>
      <c r="G1487" s="4" t="s">
        <v>5063</v>
      </c>
      <c r="H1487" s="4" t="s">
        <v>3164</v>
      </c>
      <c r="I1487" s="4"/>
      <c r="J1487" s="4"/>
    </row>
    <row r="1488" spans="1:10" ht="15.75" customHeight="1" x14ac:dyDescent="0.2">
      <c r="A1488" s="5">
        <v>45629</v>
      </c>
      <c r="B1488" s="4">
        <v>-39.74</v>
      </c>
      <c r="C1488" s="4" t="s">
        <v>5058</v>
      </c>
      <c r="D1488" s="4" t="s">
        <v>28</v>
      </c>
      <c r="E1488" s="4" t="s">
        <v>46</v>
      </c>
      <c r="F1488" s="4">
        <v>-5776.75</v>
      </c>
      <c r="G1488" s="4" t="s">
        <v>4319</v>
      </c>
      <c r="H1488" s="4" t="s">
        <v>47</v>
      </c>
      <c r="I1488" s="4"/>
      <c r="J1488" s="4"/>
    </row>
    <row r="1489" spans="1:10" ht="15.75" customHeight="1" x14ac:dyDescent="0.2">
      <c r="A1489" s="5">
        <v>45629</v>
      </c>
      <c r="B1489" s="4">
        <v>-33.26</v>
      </c>
      <c r="C1489" s="4" t="s">
        <v>5058</v>
      </c>
      <c r="D1489" s="4" t="s">
        <v>28</v>
      </c>
      <c r="E1489" s="4" t="s">
        <v>602</v>
      </c>
      <c r="F1489" s="4">
        <v>-5737.01</v>
      </c>
      <c r="G1489" s="4" t="s">
        <v>17</v>
      </c>
      <c r="H1489" s="4" t="s">
        <v>4248</v>
      </c>
      <c r="I1489" s="4"/>
      <c r="J1489" s="4"/>
    </row>
    <row r="1490" spans="1:10" ht="15.75" customHeight="1" x14ac:dyDescent="0.2">
      <c r="A1490" s="5">
        <v>45629</v>
      </c>
      <c r="B1490" s="4">
        <v>-26.25</v>
      </c>
      <c r="C1490" s="4" t="s">
        <v>5059</v>
      </c>
      <c r="D1490" s="4" t="s">
        <v>28</v>
      </c>
      <c r="E1490" s="4" t="s">
        <v>728</v>
      </c>
      <c r="F1490" s="4">
        <v>-5703.75</v>
      </c>
      <c r="G1490" s="4" t="s">
        <v>4319</v>
      </c>
      <c r="H1490" s="4" t="s">
        <v>729</v>
      </c>
      <c r="I1490" s="4"/>
      <c r="J1490" s="4"/>
    </row>
    <row r="1491" spans="1:10" ht="15.75" customHeight="1" x14ac:dyDescent="0.2">
      <c r="A1491" s="5">
        <v>45629</v>
      </c>
      <c r="B1491" s="4">
        <v>-23.34</v>
      </c>
      <c r="C1491" s="4" t="s">
        <v>5058</v>
      </c>
      <c r="D1491" s="4" t="s">
        <v>28</v>
      </c>
      <c r="E1491" s="4" t="s">
        <v>1652</v>
      </c>
      <c r="F1491" s="4">
        <v>-5677.5</v>
      </c>
      <c r="G1491" s="4" t="s">
        <v>12</v>
      </c>
      <c r="H1491" s="4" t="s">
        <v>1653</v>
      </c>
      <c r="I1491" s="4"/>
      <c r="J1491" s="4"/>
    </row>
    <row r="1492" spans="1:10" ht="15.75" customHeight="1" x14ac:dyDescent="0.2">
      <c r="A1492" s="5">
        <v>45629</v>
      </c>
      <c r="B1492" s="4">
        <v>-22.64</v>
      </c>
      <c r="C1492" s="4" t="s">
        <v>5058</v>
      </c>
      <c r="D1492" s="4" t="s">
        <v>28</v>
      </c>
      <c r="E1492" s="4" t="s">
        <v>111</v>
      </c>
      <c r="F1492" s="4">
        <v>-5654.16</v>
      </c>
      <c r="G1492" s="4" t="s">
        <v>8</v>
      </c>
      <c r="H1492" s="4" t="s">
        <v>112</v>
      </c>
      <c r="I1492" s="4"/>
      <c r="J1492" s="4"/>
    </row>
    <row r="1493" spans="1:10" ht="15.75" customHeight="1" x14ac:dyDescent="0.2">
      <c r="A1493" s="5">
        <v>45629</v>
      </c>
      <c r="B1493" s="4">
        <v>-13.55</v>
      </c>
      <c r="C1493" s="4" t="s">
        <v>5059</v>
      </c>
      <c r="D1493" s="4" t="s">
        <v>28</v>
      </c>
      <c r="E1493" s="4" t="s">
        <v>728</v>
      </c>
      <c r="F1493" s="4">
        <v>-5631.52</v>
      </c>
      <c r="G1493" s="4" t="s">
        <v>4319</v>
      </c>
      <c r="H1493" s="4" t="s">
        <v>729</v>
      </c>
      <c r="I1493" s="4"/>
      <c r="J1493" s="4"/>
    </row>
    <row r="1494" spans="1:10" ht="15.75" customHeight="1" x14ac:dyDescent="0.2">
      <c r="A1494" s="5">
        <v>45629</v>
      </c>
      <c r="B1494" s="4">
        <v>-5</v>
      </c>
      <c r="C1494" s="4" t="s">
        <v>5058</v>
      </c>
      <c r="D1494" s="4" t="s">
        <v>28</v>
      </c>
      <c r="E1494" s="4" t="s">
        <v>3163</v>
      </c>
      <c r="F1494" s="4">
        <v>-5617.97</v>
      </c>
      <c r="G1494" s="4" t="s">
        <v>5063</v>
      </c>
      <c r="H1494" s="4" t="s">
        <v>3164</v>
      </c>
      <c r="I1494" s="4"/>
      <c r="J1494" s="4"/>
    </row>
    <row r="1495" spans="1:10" ht="15.75" customHeight="1" x14ac:dyDescent="0.2">
      <c r="A1495" s="5">
        <v>45629</v>
      </c>
      <c r="B1495" s="4">
        <v>-3</v>
      </c>
      <c r="C1495" s="4" t="s">
        <v>5058</v>
      </c>
      <c r="D1495" s="4" t="s">
        <v>28</v>
      </c>
      <c r="E1495" s="4" t="s">
        <v>3161</v>
      </c>
      <c r="F1495" s="4">
        <v>-5612.97</v>
      </c>
      <c r="G1495" s="4" t="s">
        <v>8</v>
      </c>
      <c r="H1495" s="4" t="s">
        <v>3162</v>
      </c>
      <c r="I1495" s="4"/>
      <c r="J1495" s="4"/>
    </row>
    <row r="1496" spans="1:10" ht="15.75" customHeight="1" x14ac:dyDescent="0.2">
      <c r="A1496" s="5">
        <v>45629</v>
      </c>
      <c r="B1496" s="4">
        <v>600</v>
      </c>
      <c r="C1496" s="4" t="s">
        <v>5058</v>
      </c>
      <c r="D1496" s="4" t="s">
        <v>59</v>
      </c>
      <c r="E1496" s="4" t="s">
        <v>60</v>
      </c>
      <c r="F1496" s="4">
        <v>-5609.97</v>
      </c>
      <c r="G1496" s="4" t="s">
        <v>39</v>
      </c>
      <c r="H1496" s="4"/>
      <c r="I1496" s="4"/>
      <c r="J1496" s="4"/>
    </row>
    <row r="1497" spans="1:10" ht="15.75" customHeight="1" x14ac:dyDescent="0.2">
      <c r="A1497" s="5">
        <v>45628</v>
      </c>
      <c r="B1497" s="4">
        <v>-93.5</v>
      </c>
      <c r="C1497" s="4" t="s">
        <v>5058</v>
      </c>
      <c r="D1497" s="4" t="s">
        <v>28</v>
      </c>
      <c r="E1497" s="4" t="s">
        <v>3140</v>
      </c>
      <c r="F1497" s="4">
        <v>-6209.97</v>
      </c>
      <c r="G1497" s="4" t="s">
        <v>4635</v>
      </c>
      <c r="H1497" s="4" t="s">
        <v>3141</v>
      </c>
      <c r="I1497" s="4"/>
      <c r="J1497" s="4"/>
    </row>
    <row r="1498" spans="1:10" ht="15.75" customHeight="1" x14ac:dyDescent="0.2">
      <c r="A1498" s="5">
        <v>45628</v>
      </c>
      <c r="B1498" s="4">
        <v>-86.37</v>
      </c>
      <c r="C1498" s="4" t="s">
        <v>5058</v>
      </c>
      <c r="D1498" s="4" t="s">
        <v>28</v>
      </c>
      <c r="E1498" s="4" t="s">
        <v>3142</v>
      </c>
      <c r="F1498" s="4">
        <v>-6116.47</v>
      </c>
      <c r="G1498" s="4" t="s">
        <v>4635</v>
      </c>
      <c r="H1498" s="4" t="s">
        <v>3143</v>
      </c>
      <c r="I1498" s="4"/>
      <c r="J1498" s="4"/>
    </row>
    <row r="1499" spans="1:10" ht="15.75" customHeight="1" x14ac:dyDescent="0.2">
      <c r="A1499" s="5">
        <v>45628</v>
      </c>
      <c r="B1499" s="4">
        <v>-74</v>
      </c>
      <c r="C1499" s="4" t="s">
        <v>5058</v>
      </c>
      <c r="D1499" s="4" t="s">
        <v>28</v>
      </c>
      <c r="E1499" s="4" t="s">
        <v>79</v>
      </c>
      <c r="F1499" s="4">
        <v>-6030.1</v>
      </c>
      <c r="G1499" s="4" t="s">
        <v>8</v>
      </c>
      <c r="H1499" s="4" t="s">
        <v>80</v>
      </c>
      <c r="I1499" s="4"/>
      <c r="J1499" s="4"/>
    </row>
    <row r="1500" spans="1:10" ht="15.75" customHeight="1" x14ac:dyDescent="0.2">
      <c r="A1500" s="5">
        <v>45628</v>
      </c>
      <c r="B1500" s="4">
        <v>-71.25</v>
      </c>
      <c r="C1500" s="4" t="s">
        <v>5058</v>
      </c>
      <c r="D1500" s="4" t="s">
        <v>28</v>
      </c>
      <c r="E1500" s="4" t="s">
        <v>3149</v>
      </c>
      <c r="F1500" s="4">
        <v>-5956.1</v>
      </c>
      <c r="G1500" s="4" t="s">
        <v>5061</v>
      </c>
      <c r="H1500" s="4" t="s">
        <v>3150</v>
      </c>
      <c r="I1500" s="4"/>
      <c r="J1500" s="4"/>
    </row>
    <row r="1501" spans="1:10" ht="15.75" customHeight="1" x14ac:dyDescent="0.2">
      <c r="A1501" s="5">
        <v>45628</v>
      </c>
      <c r="B1501" s="4">
        <v>-66.66</v>
      </c>
      <c r="C1501" s="4" t="s">
        <v>5058</v>
      </c>
      <c r="D1501" s="4" t="s">
        <v>28</v>
      </c>
      <c r="E1501" s="4" t="s">
        <v>201</v>
      </c>
      <c r="F1501" s="4">
        <v>-5884.85</v>
      </c>
      <c r="G1501" s="4" t="s">
        <v>4319</v>
      </c>
      <c r="H1501" s="4" t="s">
        <v>202</v>
      </c>
      <c r="I1501" s="4"/>
      <c r="J1501" s="4"/>
    </row>
    <row r="1502" spans="1:10" ht="15.75" customHeight="1" x14ac:dyDescent="0.2">
      <c r="A1502" s="5">
        <v>45628</v>
      </c>
      <c r="B1502" s="4">
        <v>-57.22</v>
      </c>
      <c r="C1502" s="4" t="s">
        <v>5058</v>
      </c>
      <c r="D1502" s="4" t="s">
        <v>28</v>
      </c>
      <c r="E1502" s="4" t="s">
        <v>2594</v>
      </c>
      <c r="F1502" s="4">
        <v>-5818.19</v>
      </c>
      <c r="G1502" s="4" t="s">
        <v>3748</v>
      </c>
      <c r="H1502" s="4" t="s">
        <v>2595</v>
      </c>
      <c r="I1502" s="4"/>
      <c r="J1502" s="4"/>
    </row>
    <row r="1503" spans="1:10" ht="15.75" customHeight="1" x14ac:dyDescent="0.2">
      <c r="A1503" s="5">
        <v>45628</v>
      </c>
      <c r="B1503" s="4">
        <v>-52.91</v>
      </c>
      <c r="C1503" s="4" t="s">
        <v>5058</v>
      </c>
      <c r="D1503" s="4" t="s">
        <v>28</v>
      </c>
      <c r="E1503" s="4" t="s">
        <v>79</v>
      </c>
      <c r="F1503" s="4">
        <v>-5760.97</v>
      </c>
      <c r="G1503" s="4" t="s">
        <v>8</v>
      </c>
      <c r="H1503" s="4" t="s">
        <v>80</v>
      </c>
      <c r="I1503" s="4"/>
      <c r="J1503" s="4"/>
    </row>
    <row r="1504" spans="1:10" ht="15.75" customHeight="1" x14ac:dyDescent="0.2">
      <c r="A1504" s="5">
        <v>45628</v>
      </c>
      <c r="B1504" s="4">
        <v>-37</v>
      </c>
      <c r="C1504" s="4" t="s">
        <v>5058</v>
      </c>
      <c r="D1504" s="4" t="s">
        <v>28</v>
      </c>
      <c r="E1504" s="4" t="s">
        <v>79</v>
      </c>
      <c r="F1504" s="4">
        <v>-5708.06</v>
      </c>
      <c r="G1504" s="4" t="s">
        <v>8</v>
      </c>
      <c r="H1504" s="4" t="s">
        <v>80</v>
      </c>
      <c r="I1504" s="4"/>
      <c r="J1504" s="4"/>
    </row>
    <row r="1505" spans="1:10" ht="15.75" customHeight="1" x14ac:dyDescent="0.2">
      <c r="A1505" s="5">
        <v>45628</v>
      </c>
      <c r="B1505" s="4">
        <v>-36.97</v>
      </c>
      <c r="C1505" s="4" t="s">
        <v>5058</v>
      </c>
      <c r="D1505" s="4" t="s">
        <v>28</v>
      </c>
      <c r="E1505" s="4" t="s">
        <v>1350</v>
      </c>
      <c r="F1505" s="4">
        <v>-5671.06</v>
      </c>
      <c r="G1505" s="4" t="s">
        <v>4264</v>
      </c>
      <c r="H1505" s="4" t="s">
        <v>1351</v>
      </c>
      <c r="I1505" s="4"/>
      <c r="J1505" s="4"/>
    </row>
    <row r="1506" spans="1:10" ht="15.75" customHeight="1" x14ac:dyDescent="0.2">
      <c r="A1506" s="5">
        <v>45628</v>
      </c>
      <c r="B1506" s="4">
        <v>-34.9</v>
      </c>
      <c r="C1506" s="4" t="s">
        <v>5058</v>
      </c>
      <c r="D1506" s="4" t="s">
        <v>28</v>
      </c>
      <c r="E1506" s="4" t="s">
        <v>3147</v>
      </c>
      <c r="F1506" s="4">
        <v>-5634.09</v>
      </c>
      <c r="G1506" s="4" t="s">
        <v>5060</v>
      </c>
      <c r="H1506" s="4" t="s">
        <v>3148</v>
      </c>
      <c r="I1506" s="4"/>
      <c r="J1506" s="4"/>
    </row>
    <row r="1507" spans="1:10" ht="15.75" customHeight="1" x14ac:dyDescent="0.2">
      <c r="A1507" s="5">
        <v>45628</v>
      </c>
      <c r="B1507" s="4">
        <v>-34</v>
      </c>
      <c r="C1507" s="4" t="s">
        <v>5058</v>
      </c>
      <c r="D1507" s="4" t="s">
        <v>28</v>
      </c>
      <c r="E1507" s="4" t="s">
        <v>2602</v>
      </c>
      <c r="F1507" s="4">
        <v>-5599.19</v>
      </c>
      <c r="G1507" s="4" t="s">
        <v>4319</v>
      </c>
      <c r="H1507" s="4" t="s">
        <v>66</v>
      </c>
      <c r="I1507" s="4"/>
      <c r="J1507" s="4"/>
    </row>
    <row r="1508" spans="1:10" ht="15.75" customHeight="1" x14ac:dyDescent="0.2">
      <c r="A1508" s="5">
        <v>45628</v>
      </c>
      <c r="B1508" s="4">
        <v>-28.45</v>
      </c>
      <c r="C1508" s="4" t="s">
        <v>5058</v>
      </c>
      <c r="D1508" s="4" t="s">
        <v>28</v>
      </c>
      <c r="E1508" s="4" t="s">
        <v>3151</v>
      </c>
      <c r="F1508" s="4">
        <v>-5565.19</v>
      </c>
      <c r="G1508" s="4" t="s">
        <v>4570</v>
      </c>
      <c r="H1508" s="4" t="s">
        <v>3152</v>
      </c>
      <c r="I1508" s="4"/>
      <c r="J1508" s="4"/>
    </row>
    <row r="1509" spans="1:10" ht="15.75" customHeight="1" x14ac:dyDescent="0.2">
      <c r="A1509" s="5">
        <v>45628</v>
      </c>
      <c r="B1509" s="4">
        <v>-26.45</v>
      </c>
      <c r="C1509" s="4" t="s">
        <v>5058</v>
      </c>
      <c r="D1509" s="4" t="s">
        <v>28</v>
      </c>
      <c r="E1509" s="4" t="s">
        <v>2992</v>
      </c>
      <c r="F1509" s="4">
        <v>-5536.74</v>
      </c>
      <c r="G1509" s="4" t="s">
        <v>4319</v>
      </c>
      <c r="H1509" s="4" t="s">
        <v>154</v>
      </c>
      <c r="I1509" s="4"/>
      <c r="J1509" s="4"/>
    </row>
    <row r="1510" spans="1:10" ht="15.75" customHeight="1" x14ac:dyDescent="0.2">
      <c r="A1510" s="5">
        <v>45628</v>
      </c>
      <c r="B1510" s="4">
        <v>-23.6</v>
      </c>
      <c r="C1510" s="4" t="s">
        <v>5058</v>
      </c>
      <c r="D1510" s="4" t="s">
        <v>28</v>
      </c>
      <c r="E1510" s="4" t="s">
        <v>592</v>
      </c>
      <c r="F1510" s="4">
        <v>-5510.29</v>
      </c>
      <c r="G1510" s="4" t="s">
        <v>5060</v>
      </c>
      <c r="H1510" s="4" t="s">
        <v>593</v>
      </c>
      <c r="I1510" s="4"/>
      <c r="J1510" s="4"/>
    </row>
    <row r="1511" spans="1:10" ht="15.75" customHeight="1" x14ac:dyDescent="0.2">
      <c r="A1511" s="5">
        <v>45628</v>
      </c>
      <c r="B1511" s="4">
        <v>-22.9</v>
      </c>
      <c r="C1511" s="4" t="s">
        <v>5058</v>
      </c>
      <c r="D1511" s="4" t="s">
        <v>28</v>
      </c>
      <c r="E1511" s="4" t="s">
        <v>79</v>
      </c>
      <c r="F1511" s="4">
        <v>-5486.69</v>
      </c>
      <c r="G1511" s="4" t="s">
        <v>8</v>
      </c>
      <c r="H1511" s="4" t="s">
        <v>80</v>
      </c>
      <c r="I1511" s="4"/>
      <c r="J1511" s="4"/>
    </row>
    <row r="1512" spans="1:10" ht="15.75" customHeight="1" x14ac:dyDescent="0.2">
      <c r="A1512" s="5">
        <v>45628</v>
      </c>
      <c r="B1512" s="4">
        <v>-20.7</v>
      </c>
      <c r="C1512" s="4" t="s">
        <v>5058</v>
      </c>
      <c r="D1512" s="4" t="s">
        <v>28</v>
      </c>
      <c r="E1512" s="4" t="s">
        <v>3146</v>
      </c>
      <c r="F1512" s="4">
        <v>-5463.79</v>
      </c>
      <c r="G1512" s="4" t="s">
        <v>8</v>
      </c>
      <c r="H1512" s="4" t="s">
        <v>1934</v>
      </c>
      <c r="I1512" s="4"/>
      <c r="J1512" s="4"/>
    </row>
    <row r="1513" spans="1:10" ht="15.75" customHeight="1" x14ac:dyDescent="0.2">
      <c r="A1513" s="5">
        <v>45628</v>
      </c>
      <c r="B1513" s="4">
        <v>-18.989999999999998</v>
      </c>
      <c r="C1513" s="4" t="s">
        <v>5058</v>
      </c>
      <c r="D1513" s="4" t="s">
        <v>28</v>
      </c>
      <c r="E1513" s="4" t="s">
        <v>2991</v>
      </c>
      <c r="F1513" s="4">
        <v>-5443.09</v>
      </c>
      <c r="G1513" s="4" t="s">
        <v>17</v>
      </c>
      <c r="H1513" s="4" t="s">
        <v>211</v>
      </c>
      <c r="I1513" s="4"/>
      <c r="J1513" s="4"/>
    </row>
    <row r="1514" spans="1:10" ht="15.75" customHeight="1" x14ac:dyDescent="0.2">
      <c r="A1514" s="5">
        <v>45628</v>
      </c>
      <c r="B1514" s="4">
        <v>-18.5</v>
      </c>
      <c r="C1514" s="4" t="s">
        <v>5058</v>
      </c>
      <c r="D1514" s="4" t="s">
        <v>28</v>
      </c>
      <c r="E1514" s="4" t="s">
        <v>856</v>
      </c>
      <c r="F1514" s="4">
        <v>-5424.1</v>
      </c>
      <c r="G1514" s="4" t="s">
        <v>3748</v>
      </c>
      <c r="H1514" s="4" t="s">
        <v>148</v>
      </c>
      <c r="I1514" s="4"/>
      <c r="J1514" s="4"/>
    </row>
    <row r="1515" spans="1:10" ht="15.75" customHeight="1" x14ac:dyDescent="0.2">
      <c r="A1515" s="5">
        <v>45628</v>
      </c>
      <c r="B1515" s="4">
        <v>-17.399999999999999</v>
      </c>
      <c r="C1515" s="4" t="s">
        <v>5058</v>
      </c>
      <c r="D1515" s="4" t="s">
        <v>28</v>
      </c>
      <c r="E1515" s="4" t="s">
        <v>1406</v>
      </c>
      <c r="F1515" s="4">
        <v>-5405.6</v>
      </c>
      <c r="G1515" s="4" t="s">
        <v>5060</v>
      </c>
      <c r="H1515" s="4" t="s">
        <v>1407</v>
      </c>
      <c r="I1515" s="4"/>
      <c r="J1515" s="4"/>
    </row>
    <row r="1516" spans="1:10" ht="15.75" customHeight="1" x14ac:dyDescent="0.2">
      <c r="A1516" s="5">
        <v>45628</v>
      </c>
      <c r="B1516" s="4">
        <v>-16.600000000000001</v>
      </c>
      <c r="C1516" s="4" t="s">
        <v>5058</v>
      </c>
      <c r="D1516" s="4" t="s">
        <v>28</v>
      </c>
      <c r="E1516" s="4" t="s">
        <v>3144</v>
      </c>
      <c r="F1516" s="4">
        <v>-5388.2</v>
      </c>
      <c r="G1516" s="4" t="s">
        <v>3748</v>
      </c>
      <c r="H1516" s="4" t="s">
        <v>3145</v>
      </c>
      <c r="I1516" s="4"/>
      <c r="J1516" s="4"/>
    </row>
    <row r="1517" spans="1:10" ht="15.75" customHeight="1" x14ac:dyDescent="0.2">
      <c r="A1517" s="5">
        <v>45628</v>
      </c>
      <c r="B1517" s="4">
        <v>-13</v>
      </c>
      <c r="C1517" s="4" t="s">
        <v>5058</v>
      </c>
      <c r="D1517" s="4" t="s">
        <v>28</v>
      </c>
      <c r="E1517" s="4" t="s">
        <v>1327</v>
      </c>
      <c r="F1517" s="4">
        <v>-5371.6</v>
      </c>
      <c r="G1517" s="4" t="s">
        <v>5060</v>
      </c>
      <c r="H1517" s="4" t="s">
        <v>1328</v>
      </c>
      <c r="I1517" s="4"/>
      <c r="J1517" s="4"/>
    </row>
    <row r="1518" spans="1:10" ht="15.75" customHeight="1" x14ac:dyDescent="0.2">
      <c r="A1518" s="5">
        <v>45628</v>
      </c>
      <c r="B1518" s="4">
        <v>-11.06</v>
      </c>
      <c r="C1518" s="4" t="s">
        <v>5058</v>
      </c>
      <c r="D1518" s="4" t="s">
        <v>28</v>
      </c>
      <c r="E1518" s="4" t="s">
        <v>1918</v>
      </c>
      <c r="F1518" s="4">
        <v>-5358.6</v>
      </c>
      <c r="G1518" s="4" t="s">
        <v>3748</v>
      </c>
      <c r="H1518" s="4" t="s">
        <v>1919</v>
      </c>
      <c r="I1518" s="4"/>
      <c r="J1518" s="4"/>
    </row>
    <row r="1519" spans="1:10" ht="15.75" customHeight="1" x14ac:dyDescent="0.2">
      <c r="A1519" s="5">
        <v>45628</v>
      </c>
      <c r="B1519" s="4">
        <v>-11.03</v>
      </c>
      <c r="C1519" s="4" t="s">
        <v>5058</v>
      </c>
      <c r="D1519" s="4" t="s">
        <v>28</v>
      </c>
      <c r="E1519" s="4" t="s">
        <v>366</v>
      </c>
      <c r="F1519" s="4">
        <v>-5347.54</v>
      </c>
      <c r="G1519" s="4" t="s">
        <v>4319</v>
      </c>
      <c r="H1519" s="4" t="s">
        <v>367</v>
      </c>
      <c r="I1519" s="4"/>
      <c r="J1519" s="4"/>
    </row>
    <row r="1520" spans="1:10" ht="15.75" customHeight="1" x14ac:dyDescent="0.2">
      <c r="A1520" s="5">
        <v>45628</v>
      </c>
      <c r="B1520" s="4">
        <v>-6.82</v>
      </c>
      <c r="C1520" s="4" t="s">
        <v>5058</v>
      </c>
      <c r="D1520" s="4" t="s">
        <v>28</v>
      </c>
      <c r="E1520" s="4" t="s">
        <v>1551</v>
      </c>
      <c r="F1520" s="4">
        <v>-5336.51</v>
      </c>
      <c r="G1520" s="4" t="s">
        <v>3748</v>
      </c>
      <c r="H1520" s="4" t="s">
        <v>1552</v>
      </c>
      <c r="I1520" s="4"/>
      <c r="J1520" s="4"/>
    </row>
    <row r="1521" spans="1:10" ht="15.75" customHeight="1" x14ac:dyDescent="0.2">
      <c r="A1521" s="5">
        <v>45628</v>
      </c>
      <c r="B1521" s="4">
        <v>-4.5</v>
      </c>
      <c r="C1521" s="4" t="s">
        <v>5058</v>
      </c>
      <c r="D1521" s="4" t="s">
        <v>28</v>
      </c>
      <c r="E1521" s="4" t="s">
        <v>41</v>
      </c>
      <c r="F1521" s="4">
        <v>-5329.69</v>
      </c>
      <c r="G1521" s="4" t="s">
        <v>3748</v>
      </c>
      <c r="H1521" s="4" t="s">
        <v>42</v>
      </c>
      <c r="I1521" s="4"/>
      <c r="J1521" s="4"/>
    </row>
    <row r="1522" spans="1:10" ht="15.75" customHeight="1" x14ac:dyDescent="0.2">
      <c r="A1522" s="5">
        <v>45628</v>
      </c>
      <c r="B1522" s="4">
        <v>-1.29</v>
      </c>
      <c r="C1522" s="4" t="s">
        <v>5058</v>
      </c>
      <c r="D1522" s="4" t="s">
        <v>67</v>
      </c>
      <c r="E1522" s="4" t="s">
        <v>68</v>
      </c>
      <c r="F1522" s="4">
        <v>-5325.19</v>
      </c>
      <c r="G1522" s="4" t="s">
        <v>4</v>
      </c>
      <c r="H1522" s="4"/>
      <c r="I1522" s="4"/>
      <c r="J1522" s="4"/>
    </row>
    <row r="1523" spans="1:10" ht="15.75" customHeight="1" x14ac:dyDescent="0.2">
      <c r="A1523" s="5">
        <v>45628</v>
      </c>
      <c r="B1523" s="4">
        <v>-1</v>
      </c>
      <c r="C1523" s="4" t="s">
        <v>5058</v>
      </c>
      <c r="D1523" s="4" t="s">
        <v>28</v>
      </c>
      <c r="E1523" s="4" t="s">
        <v>1180</v>
      </c>
      <c r="F1523" s="4">
        <v>-5323.9</v>
      </c>
      <c r="G1523" s="4" t="s">
        <v>986</v>
      </c>
      <c r="H1523" s="4" t="s">
        <v>1181</v>
      </c>
      <c r="I1523" s="4"/>
      <c r="J1523" s="4"/>
    </row>
    <row r="1524" spans="1:10" ht="15.75" customHeight="1" x14ac:dyDescent="0.2">
      <c r="A1524" s="5">
        <v>45628</v>
      </c>
      <c r="B1524" s="4">
        <v>-1</v>
      </c>
      <c r="C1524" s="4" t="s">
        <v>5058</v>
      </c>
      <c r="D1524" s="4" t="s">
        <v>28</v>
      </c>
      <c r="E1524" s="4" t="s">
        <v>1180</v>
      </c>
      <c r="F1524" s="4">
        <v>-5322.9</v>
      </c>
      <c r="G1524" s="4" t="s">
        <v>986</v>
      </c>
      <c r="H1524" s="4" t="s">
        <v>1181</v>
      </c>
      <c r="I1524" s="4"/>
      <c r="J1524" s="4"/>
    </row>
    <row r="1525" spans="1:10" ht="15.75" customHeight="1" x14ac:dyDescent="0.2">
      <c r="A1525" s="5">
        <v>45628</v>
      </c>
      <c r="B1525" s="4">
        <v>-0.93</v>
      </c>
      <c r="C1525" s="4" t="s">
        <v>5058</v>
      </c>
      <c r="D1525" s="4" t="s">
        <v>67</v>
      </c>
      <c r="E1525" s="4" t="s">
        <v>151</v>
      </c>
      <c r="F1525" s="4">
        <v>-5321.9</v>
      </c>
      <c r="G1525" s="4" t="s">
        <v>4</v>
      </c>
      <c r="H1525" s="4"/>
      <c r="I1525" s="4"/>
      <c r="J1525" s="4"/>
    </row>
    <row r="1526" spans="1:10" ht="15.75" customHeight="1" x14ac:dyDescent="0.2">
      <c r="A1526" s="5">
        <v>45628</v>
      </c>
      <c r="B1526" s="4">
        <v>97</v>
      </c>
      <c r="C1526" s="4" t="s">
        <v>5058</v>
      </c>
      <c r="D1526" s="4" t="s">
        <v>59</v>
      </c>
      <c r="E1526" s="4" t="s">
        <v>60</v>
      </c>
      <c r="F1526" s="4">
        <v>-5320.97</v>
      </c>
      <c r="G1526" s="4" t="s">
        <v>39</v>
      </c>
      <c r="H1526" s="4"/>
      <c r="I1526" s="4"/>
      <c r="J1526" s="4"/>
    </row>
    <row r="1527" spans="1:10" ht="15.75" customHeight="1" x14ac:dyDescent="0.2">
      <c r="A1527" s="5">
        <v>45628</v>
      </c>
      <c r="B1527" s="4">
        <v>100</v>
      </c>
      <c r="C1527" s="4" t="s">
        <v>5058</v>
      </c>
      <c r="D1527" s="4" t="s">
        <v>59</v>
      </c>
      <c r="E1527" s="4" t="s">
        <v>60</v>
      </c>
      <c r="F1527" s="4">
        <v>-5417.97</v>
      </c>
      <c r="G1527" s="4" t="s">
        <v>39</v>
      </c>
      <c r="H1527" s="4"/>
      <c r="I1527" s="4"/>
      <c r="J1527" s="4"/>
    </row>
    <row r="1528" spans="1:10" ht="15.75" customHeight="1" x14ac:dyDescent="0.2">
      <c r="A1528" s="5">
        <v>45628</v>
      </c>
      <c r="B1528" s="4">
        <v>150</v>
      </c>
      <c r="C1528" s="4" t="s">
        <v>5058</v>
      </c>
      <c r="D1528" s="4" t="s">
        <v>59</v>
      </c>
      <c r="E1528" s="4" t="s">
        <v>60</v>
      </c>
      <c r="F1528" s="4">
        <v>-5517.97</v>
      </c>
      <c r="G1528" s="4" t="s">
        <v>39</v>
      </c>
      <c r="H1528" s="4"/>
      <c r="I1528" s="4"/>
      <c r="J1528" s="4"/>
    </row>
    <row r="1529" spans="1:10" ht="15.75" customHeight="1" x14ac:dyDescent="0.2">
      <c r="A1529" s="5">
        <v>45628</v>
      </c>
      <c r="B1529" s="4">
        <v>500</v>
      </c>
      <c r="C1529" s="4" t="s">
        <v>5058</v>
      </c>
      <c r="D1529" s="4" t="s">
        <v>59</v>
      </c>
      <c r="E1529" s="4" t="s">
        <v>60</v>
      </c>
      <c r="F1529" s="4">
        <v>-5667.97</v>
      </c>
      <c r="G1529" s="4" t="s">
        <v>39</v>
      </c>
      <c r="H1529" s="4"/>
      <c r="I1529" s="4"/>
      <c r="J1529" s="4"/>
    </row>
    <row r="1530" spans="1:10" ht="15.75" customHeight="1" x14ac:dyDescent="0.2">
      <c r="A1530" s="5">
        <v>45625</v>
      </c>
      <c r="B1530" s="4">
        <v>-68.260000000000005</v>
      </c>
      <c r="C1530" s="4" t="s">
        <v>5058</v>
      </c>
      <c r="D1530" s="4" t="s">
        <v>28</v>
      </c>
      <c r="E1530" s="4" t="s">
        <v>155</v>
      </c>
      <c r="F1530" s="4">
        <v>-6167.97</v>
      </c>
      <c r="G1530" s="4" t="s">
        <v>12</v>
      </c>
      <c r="H1530" s="4" t="s">
        <v>157</v>
      </c>
      <c r="I1530" s="4"/>
      <c r="J1530" s="4"/>
    </row>
    <row r="1531" spans="1:10" ht="15.75" customHeight="1" x14ac:dyDescent="0.2">
      <c r="A1531" s="5">
        <v>45625</v>
      </c>
      <c r="B1531" s="4">
        <v>-46.05</v>
      </c>
      <c r="C1531" s="4" t="s">
        <v>5058</v>
      </c>
      <c r="D1531" s="4" t="s">
        <v>28</v>
      </c>
      <c r="E1531" s="4" t="s">
        <v>46</v>
      </c>
      <c r="F1531" s="4">
        <v>-6099.71</v>
      </c>
      <c r="G1531" s="4" t="s">
        <v>4319</v>
      </c>
      <c r="H1531" s="4" t="s">
        <v>47</v>
      </c>
      <c r="I1531" s="4"/>
      <c r="J1531" s="4"/>
    </row>
    <row r="1532" spans="1:10" ht="15.75" customHeight="1" x14ac:dyDescent="0.2">
      <c r="A1532" s="5">
        <v>45625</v>
      </c>
      <c r="B1532" s="4">
        <v>-41</v>
      </c>
      <c r="C1532" s="4" t="s">
        <v>5058</v>
      </c>
      <c r="D1532" s="4" t="s">
        <v>28</v>
      </c>
      <c r="E1532" s="4" t="s">
        <v>79</v>
      </c>
      <c r="F1532" s="4">
        <v>-6053.66</v>
      </c>
      <c r="G1532" s="4" t="s">
        <v>8</v>
      </c>
      <c r="H1532" s="4" t="s">
        <v>80</v>
      </c>
      <c r="I1532" s="4"/>
      <c r="J1532" s="4"/>
    </row>
    <row r="1533" spans="1:10" ht="15.75" customHeight="1" x14ac:dyDescent="0.2">
      <c r="A1533" s="5">
        <v>45625</v>
      </c>
      <c r="B1533" s="4">
        <v>-38.799999999999997</v>
      </c>
      <c r="C1533" s="4" t="s">
        <v>5058</v>
      </c>
      <c r="D1533" s="4" t="s">
        <v>28</v>
      </c>
      <c r="E1533" s="4" t="s">
        <v>1359</v>
      </c>
      <c r="F1533" s="4">
        <v>-6012.66</v>
      </c>
      <c r="G1533" s="4" t="s">
        <v>3748</v>
      </c>
      <c r="H1533" s="4" t="s">
        <v>1360</v>
      </c>
      <c r="I1533" s="4"/>
      <c r="J1533" s="4"/>
    </row>
    <row r="1534" spans="1:10" ht="15.75" customHeight="1" x14ac:dyDescent="0.2">
      <c r="A1534" s="5">
        <v>45625</v>
      </c>
      <c r="B1534" s="4">
        <v>-26.45</v>
      </c>
      <c r="C1534" s="4" t="s">
        <v>5059</v>
      </c>
      <c r="D1534" s="4" t="s">
        <v>28</v>
      </c>
      <c r="E1534" s="4" t="s">
        <v>728</v>
      </c>
      <c r="F1534" s="4">
        <v>-5973.86</v>
      </c>
      <c r="G1534" s="4" t="s">
        <v>4319</v>
      </c>
      <c r="H1534" s="4" t="s">
        <v>729</v>
      </c>
      <c r="I1534" s="4"/>
      <c r="J1534" s="4"/>
    </row>
    <row r="1535" spans="1:10" ht="15.75" customHeight="1" x14ac:dyDescent="0.2">
      <c r="A1535" s="5">
        <v>45625</v>
      </c>
      <c r="B1535" s="4">
        <v>-22.94</v>
      </c>
      <c r="C1535" s="4" t="s">
        <v>5058</v>
      </c>
      <c r="D1535" s="4" t="s">
        <v>28</v>
      </c>
      <c r="E1535" s="4" t="s">
        <v>46</v>
      </c>
      <c r="F1535" s="4">
        <v>-5947.41</v>
      </c>
      <c r="G1535" s="4" t="s">
        <v>4319</v>
      </c>
      <c r="H1535" s="4" t="s">
        <v>47</v>
      </c>
      <c r="I1535" s="4"/>
      <c r="J1535" s="4"/>
    </row>
    <row r="1536" spans="1:10" ht="15.75" customHeight="1" x14ac:dyDescent="0.2">
      <c r="A1536" s="5">
        <v>45625</v>
      </c>
      <c r="B1536" s="4">
        <v>-21.01</v>
      </c>
      <c r="C1536" s="4" t="s">
        <v>5058</v>
      </c>
      <c r="D1536" s="4" t="s">
        <v>28</v>
      </c>
      <c r="E1536" s="4" t="s">
        <v>46</v>
      </c>
      <c r="F1536" s="4">
        <v>-5924.47</v>
      </c>
      <c r="G1536" s="4" t="s">
        <v>4319</v>
      </c>
      <c r="H1536" s="4" t="s">
        <v>47</v>
      </c>
      <c r="I1536" s="4"/>
      <c r="J1536" s="4"/>
    </row>
    <row r="1537" spans="1:10" ht="15.75" customHeight="1" x14ac:dyDescent="0.2">
      <c r="A1537" s="5">
        <v>45625</v>
      </c>
      <c r="B1537" s="4">
        <v>-15.9</v>
      </c>
      <c r="C1537" s="4" t="s">
        <v>5058</v>
      </c>
      <c r="D1537" s="4" t="s">
        <v>28</v>
      </c>
      <c r="E1537" s="4" t="s">
        <v>3128</v>
      </c>
      <c r="F1537" s="4">
        <v>-5903.46</v>
      </c>
      <c r="G1537" s="4" t="s">
        <v>3748</v>
      </c>
      <c r="H1537" s="4" t="s">
        <v>3129</v>
      </c>
      <c r="I1537" s="4"/>
      <c r="J1537" s="4"/>
    </row>
    <row r="1538" spans="1:10" ht="15.75" customHeight="1" x14ac:dyDescent="0.2">
      <c r="A1538" s="5">
        <v>45625</v>
      </c>
      <c r="B1538" s="4">
        <v>-14.85</v>
      </c>
      <c r="C1538" s="4" t="s">
        <v>5058</v>
      </c>
      <c r="D1538" s="4" t="s">
        <v>28</v>
      </c>
      <c r="E1538" s="4" t="s">
        <v>46</v>
      </c>
      <c r="F1538" s="4">
        <v>-5887.56</v>
      </c>
      <c r="G1538" s="4" t="s">
        <v>4319</v>
      </c>
      <c r="H1538" s="4" t="s">
        <v>47</v>
      </c>
      <c r="I1538" s="4"/>
      <c r="J1538" s="4"/>
    </row>
    <row r="1539" spans="1:10" ht="15.75" customHeight="1" x14ac:dyDescent="0.2">
      <c r="A1539" s="5">
        <v>45625</v>
      </c>
      <c r="B1539" s="4">
        <v>-13.77</v>
      </c>
      <c r="C1539" s="4" t="s">
        <v>5058</v>
      </c>
      <c r="D1539" s="4" t="s">
        <v>28</v>
      </c>
      <c r="E1539" s="4" t="s">
        <v>46</v>
      </c>
      <c r="F1539" s="4">
        <v>-5872.71</v>
      </c>
      <c r="G1539" s="4" t="s">
        <v>4319</v>
      </c>
      <c r="H1539" s="4" t="s">
        <v>47</v>
      </c>
      <c r="I1539" s="4"/>
      <c r="J1539" s="4"/>
    </row>
    <row r="1540" spans="1:10" ht="15.75" customHeight="1" x14ac:dyDescent="0.2">
      <c r="A1540" s="5">
        <v>45625</v>
      </c>
      <c r="B1540" s="4">
        <v>-12.11</v>
      </c>
      <c r="C1540" s="4" t="s">
        <v>5058</v>
      </c>
      <c r="D1540" s="4" t="s">
        <v>28</v>
      </c>
      <c r="E1540" s="4" t="s">
        <v>3130</v>
      </c>
      <c r="F1540" s="4">
        <v>-5858.94</v>
      </c>
      <c r="G1540" s="4" t="s">
        <v>3748</v>
      </c>
      <c r="H1540" s="4" t="s">
        <v>3131</v>
      </c>
      <c r="I1540" s="4"/>
      <c r="J1540" s="4"/>
    </row>
    <row r="1541" spans="1:10" ht="15.75" customHeight="1" x14ac:dyDescent="0.2">
      <c r="A1541" s="5">
        <v>45625</v>
      </c>
      <c r="B1541" s="4">
        <v>-9.3800000000000008</v>
      </c>
      <c r="C1541" s="4" t="s">
        <v>5058</v>
      </c>
      <c r="D1541" s="4" t="s">
        <v>28</v>
      </c>
      <c r="E1541" s="4" t="s">
        <v>46</v>
      </c>
      <c r="F1541" s="4">
        <v>-5846.83</v>
      </c>
      <c r="G1541" s="4" t="s">
        <v>4319</v>
      </c>
      <c r="H1541" s="4" t="s">
        <v>47</v>
      </c>
      <c r="I1541" s="4"/>
      <c r="J1541" s="4"/>
    </row>
    <row r="1542" spans="1:10" ht="15.75" customHeight="1" x14ac:dyDescent="0.2">
      <c r="A1542" s="5">
        <v>45625</v>
      </c>
      <c r="B1542" s="4">
        <v>-5.95</v>
      </c>
      <c r="C1542" s="4" t="s">
        <v>5058</v>
      </c>
      <c r="D1542" s="4" t="s">
        <v>28</v>
      </c>
      <c r="E1542" s="4" t="s">
        <v>1661</v>
      </c>
      <c r="F1542" s="4">
        <v>-5837.45</v>
      </c>
      <c r="G1542" s="4" t="s">
        <v>17</v>
      </c>
      <c r="H1542" s="4" t="s">
        <v>1662</v>
      </c>
      <c r="I1542" s="4"/>
      <c r="J1542" s="4"/>
    </row>
    <row r="1543" spans="1:10" ht="15.75" customHeight="1" x14ac:dyDescent="0.2">
      <c r="A1543" s="5">
        <v>45625</v>
      </c>
      <c r="B1543" s="4">
        <v>-4.0199999999999996</v>
      </c>
      <c r="C1543" s="4" t="s">
        <v>5058</v>
      </c>
      <c r="D1543" s="4" t="s">
        <v>28</v>
      </c>
      <c r="E1543" s="4" t="s">
        <v>46</v>
      </c>
      <c r="F1543" s="4">
        <v>-5831.5</v>
      </c>
      <c r="G1543" s="4" t="s">
        <v>4319</v>
      </c>
      <c r="H1543" s="4" t="s">
        <v>47</v>
      </c>
      <c r="I1543" s="4"/>
      <c r="J1543" s="4"/>
    </row>
    <row r="1544" spans="1:10" ht="15.75" customHeight="1" x14ac:dyDescent="0.2">
      <c r="A1544" s="5">
        <v>45625</v>
      </c>
      <c r="B1544" s="4">
        <v>-0.21</v>
      </c>
      <c r="C1544" s="4" t="s">
        <v>5058</v>
      </c>
      <c r="D1544" s="4" t="s">
        <v>67</v>
      </c>
      <c r="E1544" s="4" t="s">
        <v>151</v>
      </c>
      <c r="F1544" s="4">
        <v>-5827.48</v>
      </c>
      <c r="G1544" s="4" t="s">
        <v>4</v>
      </c>
      <c r="H1544" s="4"/>
      <c r="I1544" s="4"/>
      <c r="J1544" s="4"/>
    </row>
    <row r="1545" spans="1:10" ht="15.75" customHeight="1" x14ac:dyDescent="0.2">
      <c r="A1545" s="5">
        <v>45625</v>
      </c>
      <c r="B1545" s="4">
        <v>200</v>
      </c>
      <c r="C1545" s="4" t="s">
        <v>5058</v>
      </c>
      <c r="D1545" s="4" t="s">
        <v>59</v>
      </c>
      <c r="E1545" s="4" t="s">
        <v>60</v>
      </c>
      <c r="F1545" s="4">
        <v>-5827.27</v>
      </c>
      <c r="G1545" s="4" t="s">
        <v>39</v>
      </c>
      <c r="H1545" s="4"/>
      <c r="I1545" s="4"/>
      <c r="J1545" s="4"/>
    </row>
    <row r="1546" spans="1:10" ht="15.75" customHeight="1" x14ac:dyDescent="0.2">
      <c r="A1546" s="5">
        <v>45624</v>
      </c>
      <c r="B1546" s="4">
        <v>-64.16</v>
      </c>
      <c r="C1546" s="4" t="s">
        <v>5058</v>
      </c>
      <c r="D1546" s="4" t="s">
        <v>28</v>
      </c>
      <c r="E1546" s="4" t="s">
        <v>123</v>
      </c>
      <c r="F1546" s="4">
        <v>-6027.27</v>
      </c>
      <c r="G1546" s="4" t="s">
        <v>3748</v>
      </c>
      <c r="H1546" s="4" t="s">
        <v>124</v>
      </c>
      <c r="I1546" s="4"/>
      <c r="J1546" s="4"/>
    </row>
    <row r="1547" spans="1:10" ht="15.75" customHeight="1" x14ac:dyDescent="0.2">
      <c r="A1547" s="5">
        <v>45624</v>
      </c>
      <c r="B1547" s="4">
        <v>-30</v>
      </c>
      <c r="C1547" s="4" t="s">
        <v>5058</v>
      </c>
      <c r="D1547" s="4" t="s">
        <v>28</v>
      </c>
      <c r="E1547" s="4" t="s">
        <v>79</v>
      </c>
      <c r="F1547" s="4">
        <v>-5963.11</v>
      </c>
      <c r="G1547" s="4" t="s">
        <v>8</v>
      </c>
      <c r="H1547" s="4" t="s">
        <v>80</v>
      </c>
      <c r="I1547" s="4"/>
      <c r="J1547" s="4"/>
    </row>
    <row r="1548" spans="1:10" ht="15.75" customHeight="1" x14ac:dyDescent="0.2">
      <c r="A1548" s="5">
        <v>45624</v>
      </c>
      <c r="B1548" s="4">
        <v>-19.600000000000001</v>
      </c>
      <c r="C1548" s="4" t="s">
        <v>5058</v>
      </c>
      <c r="D1548" s="4" t="s">
        <v>28</v>
      </c>
      <c r="E1548" s="4" t="s">
        <v>111</v>
      </c>
      <c r="F1548" s="4">
        <v>-5933.11</v>
      </c>
      <c r="G1548" s="4" t="s">
        <v>8</v>
      </c>
      <c r="H1548" s="4" t="s">
        <v>112</v>
      </c>
      <c r="I1548" s="4"/>
      <c r="J1548" s="4"/>
    </row>
    <row r="1549" spans="1:10" ht="15.75" customHeight="1" x14ac:dyDescent="0.2">
      <c r="A1549" s="5">
        <v>45624</v>
      </c>
      <c r="B1549" s="4">
        <v>-9.5</v>
      </c>
      <c r="C1549" s="4" t="s">
        <v>5058</v>
      </c>
      <c r="D1549" s="4" t="s">
        <v>28</v>
      </c>
      <c r="E1549" s="4" t="s">
        <v>3119</v>
      </c>
      <c r="F1549" s="4">
        <v>-5913.51</v>
      </c>
      <c r="G1549" s="4" t="s">
        <v>4264</v>
      </c>
      <c r="H1549" s="4" t="s">
        <v>3120</v>
      </c>
      <c r="I1549" s="4"/>
      <c r="J1549" s="4"/>
    </row>
    <row r="1550" spans="1:10" ht="15.75" customHeight="1" x14ac:dyDescent="0.2">
      <c r="A1550" s="5">
        <v>45624</v>
      </c>
      <c r="B1550" s="4">
        <v>-8.1199999999999992</v>
      </c>
      <c r="C1550" s="4" t="s">
        <v>5058</v>
      </c>
      <c r="D1550" s="4" t="s">
        <v>28</v>
      </c>
      <c r="E1550" s="4" t="s">
        <v>2450</v>
      </c>
      <c r="F1550" s="4">
        <v>-5904.01</v>
      </c>
      <c r="G1550" s="4" t="s">
        <v>5034</v>
      </c>
      <c r="H1550" s="4" t="s">
        <v>2451</v>
      </c>
      <c r="I1550" s="4"/>
      <c r="J1550" s="4"/>
    </row>
    <row r="1551" spans="1:10" ht="15.75" customHeight="1" x14ac:dyDescent="0.2">
      <c r="A1551" s="5">
        <v>45624</v>
      </c>
      <c r="B1551" s="4">
        <v>150</v>
      </c>
      <c r="C1551" s="4" t="s">
        <v>5058</v>
      </c>
      <c r="D1551" s="4" t="s">
        <v>59</v>
      </c>
      <c r="E1551" s="4" t="s">
        <v>60</v>
      </c>
      <c r="F1551" s="4">
        <v>-5895.89</v>
      </c>
      <c r="G1551" s="4" t="s">
        <v>39</v>
      </c>
      <c r="H1551" s="4"/>
      <c r="I1551" s="4"/>
      <c r="J1551" s="4"/>
    </row>
    <row r="1552" spans="1:10" ht="15.75" customHeight="1" x14ac:dyDescent="0.2">
      <c r="A1552" s="5">
        <v>45623</v>
      </c>
      <c r="B1552" s="4">
        <v>-678.72</v>
      </c>
      <c r="C1552" s="4" t="s">
        <v>5058</v>
      </c>
      <c r="D1552" s="4" t="s">
        <v>28</v>
      </c>
      <c r="E1552" s="4" t="s">
        <v>647</v>
      </c>
      <c r="F1552" s="4">
        <v>-6045.89</v>
      </c>
      <c r="G1552" s="4" t="s">
        <v>5062</v>
      </c>
      <c r="H1552" s="4" t="s">
        <v>649</v>
      </c>
      <c r="I1552" s="4"/>
      <c r="J1552" s="4"/>
    </row>
    <row r="1553" spans="1:10" ht="15.75" customHeight="1" x14ac:dyDescent="0.2">
      <c r="A1553" s="5">
        <v>45623</v>
      </c>
      <c r="B1553" s="4">
        <v>-121.62</v>
      </c>
      <c r="C1553" s="4" t="s">
        <v>5058</v>
      </c>
      <c r="D1553" s="4" t="s">
        <v>28</v>
      </c>
      <c r="E1553" s="4" t="s">
        <v>639</v>
      </c>
      <c r="F1553" s="4">
        <v>-5367.17</v>
      </c>
      <c r="G1553" s="4" t="s">
        <v>165</v>
      </c>
      <c r="H1553" s="4" t="s">
        <v>167</v>
      </c>
      <c r="I1553" s="4"/>
      <c r="J1553" s="4"/>
    </row>
    <row r="1554" spans="1:10" ht="15.75" customHeight="1" x14ac:dyDescent="0.2">
      <c r="A1554" s="5">
        <v>45623</v>
      </c>
      <c r="B1554" s="4">
        <v>-54.5</v>
      </c>
      <c r="C1554" s="4" t="s">
        <v>5058</v>
      </c>
      <c r="D1554" s="4" t="s">
        <v>28</v>
      </c>
      <c r="E1554" s="4" t="s">
        <v>1107</v>
      </c>
      <c r="F1554" s="4">
        <v>-5245.55</v>
      </c>
      <c r="G1554" s="4" t="s">
        <v>5036</v>
      </c>
      <c r="H1554" s="4" t="s">
        <v>1108</v>
      </c>
      <c r="I1554" s="4"/>
      <c r="J1554" s="4"/>
    </row>
    <row r="1555" spans="1:10" ht="15.75" customHeight="1" x14ac:dyDescent="0.2">
      <c r="A1555" s="5">
        <v>45623</v>
      </c>
      <c r="B1555" s="4">
        <v>-38.840000000000003</v>
      </c>
      <c r="C1555" s="4" t="s">
        <v>5058</v>
      </c>
      <c r="D1555" s="4" t="s">
        <v>28</v>
      </c>
      <c r="E1555" s="4" t="s">
        <v>2602</v>
      </c>
      <c r="F1555" s="4">
        <v>-5191.05</v>
      </c>
      <c r="G1555" s="4" t="s">
        <v>4319</v>
      </c>
      <c r="H1555" s="4" t="s">
        <v>66</v>
      </c>
      <c r="I1555" s="4"/>
      <c r="J1555" s="4"/>
    </row>
    <row r="1556" spans="1:10" ht="15.75" customHeight="1" x14ac:dyDescent="0.2">
      <c r="A1556" s="5">
        <v>45623</v>
      </c>
      <c r="B1556" s="4">
        <v>-32</v>
      </c>
      <c r="C1556" s="4" t="s">
        <v>5058</v>
      </c>
      <c r="D1556" s="4" t="s">
        <v>28</v>
      </c>
      <c r="E1556" s="4" t="s">
        <v>285</v>
      </c>
      <c r="F1556" s="4">
        <v>-5152.21</v>
      </c>
      <c r="G1556" s="4" t="s">
        <v>4635</v>
      </c>
      <c r="H1556" s="4" t="s">
        <v>286</v>
      </c>
      <c r="I1556" s="4"/>
      <c r="J1556" s="4"/>
    </row>
    <row r="1557" spans="1:10" ht="15.75" customHeight="1" x14ac:dyDescent="0.2">
      <c r="A1557" s="5">
        <v>45623</v>
      </c>
      <c r="B1557" s="4">
        <v>-23.95</v>
      </c>
      <c r="C1557" s="4" t="s">
        <v>5058</v>
      </c>
      <c r="D1557" s="4" t="s">
        <v>28</v>
      </c>
      <c r="E1557" s="4" t="s">
        <v>105</v>
      </c>
      <c r="F1557" s="4">
        <v>-5120.21</v>
      </c>
      <c r="G1557" s="4" t="s">
        <v>8</v>
      </c>
      <c r="H1557" s="4" t="s">
        <v>106</v>
      </c>
      <c r="I1557" s="4"/>
      <c r="J1557" s="4"/>
    </row>
    <row r="1558" spans="1:10" ht="15.75" customHeight="1" x14ac:dyDescent="0.2">
      <c r="A1558" s="5">
        <v>45623</v>
      </c>
      <c r="B1558" s="4">
        <v>-18</v>
      </c>
      <c r="C1558" s="4" t="s">
        <v>5058</v>
      </c>
      <c r="D1558" s="4" t="s">
        <v>28</v>
      </c>
      <c r="E1558" s="4" t="s">
        <v>1107</v>
      </c>
      <c r="F1558" s="4">
        <v>-5096.26</v>
      </c>
      <c r="G1558" s="4" t="s">
        <v>5036</v>
      </c>
      <c r="H1558" s="4" t="s">
        <v>1108</v>
      </c>
      <c r="I1558" s="4"/>
      <c r="J1558" s="4"/>
    </row>
    <row r="1559" spans="1:10" ht="15.75" customHeight="1" x14ac:dyDescent="0.2">
      <c r="A1559" s="5">
        <v>45623</v>
      </c>
      <c r="B1559" s="4">
        <v>-6.5</v>
      </c>
      <c r="C1559" s="4" t="s">
        <v>5058</v>
      </c>
      <c r="D1559" s="4" t="s">
        <v>28</v>
      </c>
      <c r="E1559" s="4" t="s">
        <v>1107</v>
      </c>
      <c r="F1559" s="4">
        <v>-5078.26</v>
      </c>
      <c r="G1559" s="4" t="s">
        <v>5036</v>
      </c>
      <c r="H1559" s="4" t="s">
        <v>1108</v>
      </c>
      <c r="I1559" s="4"/>
      <c r="J1559" s="4"/>
    </row>
    <row r="1560" spans="1:10" ht="15.75" customHeight="1" x14ac:dyDescent="0.2">
      <c r="A1560" s="5">
        <v>45623</v>
      </c>
      <c r="B1560" s="4">
        <v>-2.8</v>
      </c>
      <c r="C1560" s="4" t="s">
        <v>5058</v>
      </c>
      <c r="D1560" s="4" t="s">
        <v>28</v>
      </c>
      <c r="E1560" s="4" t="s">
        <v>285</v>
      </c>
      <c r="F1560" s="4">
        <v>-5071.76</v>
      </c>
      <c r="G1560" s="4" t="s">
        <v>8</v>
      </c>
      <c r="H1560" s="4" t="s">
        <v>286</v>
      </c>
      <c r="I1560" s="4"/>
      <c r="J1560" s="4"/>
    </row>
    <row r="1561" spans="1:10" ht="15.75" customHeight="1" x14ac:dyDescent="0.2">
      <c r="A1561" s="5">
        <v>45623</v>
      </c>
      <c r="B1561" s="4">
        <v>100</v>
      </c>
      <c r="C1561" s="4" t="s">
        <v>5058</v>
      </c>
      <c r="D1561" s="4" t="s">
        <v>59</v>
      </c>
      <c r="E1561" s="4" t="s">
        <v>60</v>
      </c>
      <c r="F1561" s="4">
        <v>-5068.96</v>
      </c>
      <c r="G1561" s="4" t="s">
        <v>39</v>
      </c>
      <c r="H1561" s="4"/>
      <c r="I1561" s="4"/>
      <c r="J1561" s="4"/>
    </row>
    <row r="1562" spans="1:10" ht="15.75" customHeight="1" x14ac:dyDescent="0.2">
      <c r="A1562" s="5">
        <v>45623</v>
      </c>
      <c r="B1562" s="4">
        <v>180</v>
      </c>
      <c r="C1562" s="4" t="s">
        <v>5058</v>
      </c>
      <c r="D1562" s="4" t="s">
        <v>59</v>
      </c>
      <c r="E1562" s="4" t="s">
        <v>60</v>
      </c>
      <c r="F1562" s="4">
        <v>-5168.96</v>
      </c>
      <c r="G1562" s="4" t="s">
        <v>39</v>
      </c>
      <c r="H1562" s="4"/>
      <c r="I1562" s="4"/>
      <c r="J1562" s="4"/>
    </row>
    <row r="1563" spans="1:10" ht="15.75" customHeight="1" x14ac:dyDescent="0.2">
      <c r="A1563" s="5">
        <v>45622</v>
      </c>
      <c r="B1563" s="4">
        <v>-143.33000000000001</v>
      </c>
      <c r="C1563" s="4" t="s">
        <v>5058</v>
      </c>
      <c r="D1563" s="4" t="s">
        <v>28</v>
      </c>
      <c r="E1563" s="4" t="s">
        <v>79</v>
      </c>
      <c r="F1563" s="4">
        <v>-5348.96</v>
      </c>
      <c r="G1563" s="4" t="s">
        <v>8</v>
      </c>
      <c r="H1563" s="4" t="s">
        <v>80</v>
      </c>
      <c r="I1563" s="4"/>
      <c r="J1563" s="4"/>
    </row>
    <row r="1564" spans="1:10" ht="15.75" customHeight="1" x14ac:dyDescent="0.2">
      <c r="A1564" s="5">
        <v>45622</v>
      </c>
      <c r="B1564" s="4">
        <v>-23.49</v>
      </c>
      <c r="C1564" s="4" t="s">
        <v>5059</v>
      </c>
      <c r="D1564" s="4" t="s">
        <v>28</v>
      </c>
      <c r="E1564" s="4" t="s">
        <v>728</v>
      </c>
      <c r="F1564" s="4">
        <v>-5205.63</v>
      </c>
      <c r="G1564" s="4" t="s">
        <v>4319</v>
      </c>
      <c r="H1564" s="4" t="s">
        <v>729</v>
      </c>
      <c r="I1564" s="4"/>
      <c r="J1564" s="4"/>
    </row>
    <row r="1565" spans="1:10" ht="15.75" customHeight="1" x14ac:dyDescent="0.2">
      <c r="A1565" s="5">
        <v>45622</v>
      </c>
      <c r="B1565" s="4">
        <v>-9.99</v>
      </c>
      <c r="C1565" s="4" t="s">
        <v>5059</v>
      </c>
      <c r="D1565" s="4" t="s">
        <v>28</v>
      </c>
      <c r="E1565" s="4" t="s">
        <v>3115</v>
      </c>
      <c r="F1565" s="4">
        <v>-5182.1400000000003</v>
      </c>
      <c r="G1565" s="4" t="s">
        <v>178</v>
      </c>
      <c r="H1565" s="4" t="s">
        <v>828</v>
      </c>
      <c r="I1565" s="4"/>
      <c r="J1565" s="4"/>
    </row>
    <row r="1566" spans="1:10" ht="15.75" customHeight="1" x14ac:dyDescent="0.2">
      <c r="A1566" s="5">
        <v>45622</v>
      </c>
      <c r="B1566" s="4">
        <v>-7.3</v>
      </c>
      <c r="C1566" s="4" t="s">
        <v>5058</v>
      </c>
      <c r="D1566" s="4" t="s">
        <v>28</v>
      </c>
      <c r="E1566" s="4" t="s">
        <v>741</v>
      </c>
      <c r="F1566" s="4">
        <v>-5172.1499999999996</v>
      </c>
      <c r="G1566" s="4" t="s">
        <v>5062</v>
      </c>
      <c r="H1566" s="4" t="s">
        <v>742</v>
      </c>
      <c r="I1566" s="4"/>
      <c r="J1566" s="4"/>
    </row>
    <row r="1567" spans="1:10" ht="15.75" customHeight="1" x14ac:dyDescent="0.2">
      <c r="A1567" s="5">
        <v>45622</v>
      </c>
      <c r="B1567" s="4">
        <v>-7</v>
      </c>
      <c r="C1567" s="4" t="s">
        <v>5058</v>
      </c>
      <c r="D1567" s="4" t="s">
        <v>28</v>
      </c>
      <c r="E1567" s="4" t="s">
        <v>2727</v>
      </c>
      <c r="F1567" s="4">
        <v>-5164.8500000000004</v>
      </c>
      <c r="G1567" s="4" t="s">
        <v>4256</v>
      </c>
      <c r="H1567" s="4" t="s">
        <v>2728</v>
      </c>
      <c r="I1567" s="4"/>
      <c r="J1567" s="4"/>
    </row>
    <row r="1568" spans="1:10" ht="15.75" customHeight="1" x14ac:dyDescent="0.2">
      <c r="A1568" s="5">
        <v>45621</v>
      </c>
      <c r="B1568" s="4">
        <v>-858.55</v>
      </c>
      <c r="C1568" s="4" t="s">
        <v>5058</v>
      </c>
      <c r="D1568" s="4" t="s">
        <v>28</v>
      </c>
      <c r="E1568" s="4" t="s">
        <v>56</v>
      </c>
      <c r="F1568" s="4">
        <v>-5157.8500000000004</v>
      </c>
      <c r="G1568" s="4" t="s">
        <v>4295</v>
      </c>
      <c r="H1568" s="4" t="s">
        <v>57</v>
      </c>
      <c r="I1568" s="4"/>
      <c r="J1568" s="4"/>
    </row>
    <row r="1569" spans="1:10" ht="15.75" customHeight="1" x14ac:dyDescent="0.2">
      <c r="A1569" s="5">
        <v>45621</v>
      </c>
      <c r="B1569" s="4">
        <v>-231.72</v>
      </c>
      <c r="C1569" s="4" t="s">
        <v>5058</v>
      </c>
      <c r="D1569" s="4" t="s">
        <v>28</v>
      </c>
      <c r="E1569" s="4" t="s">
        <v>3098</v>
      </c>
      <c r="F1569" s="4">
        <v>-4299.3</v>
      </c>
      <c r="G1569" s="4" t="s">
        <v>3746</v>
      </c>
      <c r="H1569" s="4"/>
      <c r="I1569" s="4"/>
      <c r="J1569" s="4"/>
    </row>
    <row r="1570" spans="1:10" ht="15.75" customHeight="1" x14ac:dyDescent="0.2">
      <c r="A1570" s="5">
        <v>45621</v>
      </c>
      <c r="B1570" s="4">
        <v>-158.71</v>
      </c>
      <c r="C1570" s="4" t="s">
        <v>5058</v>
      </c>
      <c r="D1570" s="4" t="s">
        <v>28</v>
      </c>
      <c r="E1570" s="4" t="s">
        <v>3103</v>
      </c>
      <c r="F1570" s="4">
        <v>-4067.58</v>
      </c>
      <c r="G1570" s="4" t="s">
        <v>5068</v>
      </c>
      <c r="H1570" s="4" t="s">
        <v>3104</v>
      </c>
      <c r="I1570" s="4"/>
      <c r="J1570" s="4"/>
    </row>
    <row r="1571" spans="1:10" ht="15.75" customHeight="1" x14ac:dyDescent="0.2">
      <c r="A1571" s="5">
        <v>45621</v>
      </c>
      <c r="B1571" s="4">
        <v>-150</v>
      </c>
      <c r="C1571" s="4" t="s">
        <v>5058</v>
      </c>
      <c r="D1571" s="4" t="s">
        <v>67</v>
      </c>
      <c r="E1571" s="4" t="e">
        <v>#NAME?</v>
      </c>
      <c r="F1571" s="4">
        <v>-3908.87</v>
      </c>
      <c r="G1571" s="4" t="s">
        <v>4</v>
      </c>
      <c r="H1571" s="4"/>
      <c r="I1571" s="4"/>
      <c r="J1571" s="4"/>
    </row>
    <row r="1572" spans="1:10" ht="15.75" customHeight="1" x14ac:dyDescent="0.2">
      <c r="A1572" s="5">
        <v>45621</v>
      </c>
      <c r="B1572" s="4">
        <v>-91.68</v>
      </c>
      <c r="C1572" s="4" t="s">
        <v>5058</v>
      </c>
      <c r="D1572" s="4" t="s">
        <v>28</v>
      </c>
      <c r="E1572" s="4" t="s">
        <v>111</v>
      </c>
      <c r="F1572" s="4">
        <v>-3758.87</v>
      </c>
      <c r="G1572" s="4" t="s">
        <v>8</v>
      </c>
      <c r="H1572" s="4" t="s">
        <v>112</v>
      </c>
      <c r="I1572" s="4"/>
      <c r="J1572" s="4"/>
    </row>
    <row r="1573" spans="1:10" ht="15.75" customHeight="1" x14ac:dyDescent="0.2">
      <c r="A1573" s="5">
        <v>45621</v>
      </c>
      <c r="B1573" s="4">
        <v>-81.67</v>
      </c>
      <c r="C1573" s="4" t="s">
        <v>5058</v>
      </c>
      <c r="D1573" s="4" t="s">
        <v>28</v>
      </c>
      <c r="E1573" s="4" t="s">
        <v>3096</v>
      </c>
      <c r="F1573" s="4">
        <v>-3667.19</v>
      </c>
      <c r="G1573" s="4" t="s">
        <v>4635</v>
      </c>
      <c r="H1573" s="4" t="s">
        <v>3097</v>
      </c>
      <c r="I1573" s="4"/>
      <c r="J1573" s="4"/>
    </row>
    <row r="1574" spans="1:10" ht="15.75" customHeight="1" x14ac:dyDescent="0.2">
      <c r="A1574" s="5">
        <v>45621</v>
      </c>
      <c r="B1574" s="4">
        <v>-77.98</v>
      </c>
      <c r="C1574" s="4" t="s">
        <v>5058</v>
      </c>
      <c r="D1574" s="4" t="s">
        <v>28</v>
      </c>
      <c r="E1574" s="4" t="s">
        <v>79</v>
      </c>
      <c r="F1574" s="4">
        <v>-3585.52</v>
      </c>
      <c r="G1574" s="4" t="s">
        <v>8</v>
      </c>
      <c r="H1574" s="4" t="s">
        <v>80</v>
      </c>
      <c r="I1574" s="4"/>
      <c r="J1574" s="4"/>
    </row>
    <row r="1575" spans="1:10" ht="15.75" customHeight="1" x14ac:dyDescent="0.2">
      <c r="A1575" s="5">
        <v>45621</v>
      </c>
      <c r="B1575" s="4">
        <v>-49.5</v>
      </c>
      <c r="C1575" s="4" t="s">
        <v>5058</v>
      </c>
      <c r="D1575" s="4" t="s">
        <v>28</v>
      </c>
      <c r="E1575" s="4" t="s">
        <v>1472</v>
      </c>
      <c r="F1575" s="4">
        <v>-3507.54</v>
      </c>
      <c r="G1575" s="4" t="s">
        <v>3748</v>
      </c>
      <c r="H1575" s="4" t="s">
        <v>1473</v>
      </c>
      <c r="I1575" s="4"/>
      <c r="J1575" s="4"/>
    </row>
    <row r="1576" spans="1:10" ht="15.75" customHeight="1" x14ac:dyDescent="0.2">
      <c r="A1576" s="5">
        <v>45621</v>
      </c>
      <c r="B1576" s="4">
        <v>-30.92</v>
      </c>
      <c r="C1576" s="4" t="s">
        <v>5058</v>
      </c>
      <c r="D1576" s="4" t="s">
        <v>28</v>
      </c>
      <c r="E1576" s="4" t="s">
        <v>2236</v>
      </c>
      <c r="F1576" s="4">
        <v>-3458.04</v>
      </c>
      <c r="G1576" s="4" t="s">
        <v>5034</v>
      </c>
      <c r="H1576" s="4" t="s">
        <v>102</v>
      </c>
      <c r="I1576" s="4"/>
      <c r="J1576" s="4"/>
    </row>
    <row r="1577" spans="1:10" ht="15.75" customHeight="1" x14ac:dyDescent="0.2">
      <c r="A1577" s="5">
        <v>45621</v>
      </c>
      <c r="B1577" s="4">
        <v>-29.44</v>
      </c>
      <c r="C1577" s="4" t="s">
        <v>5058</v>
      </c>
      <c r="D1577" s="4" t="s">
        <v>28</v>
      </c>
      <c r="E1577" s="4" t="s">
        <v>3100</v>
      </c>
      <c r="F1577" s="4">
        <v>-3427.12</v>
      </c>
      <c r="G1577" s="4" t="s">
        <v>3748</v>
      </c>
      <c r="H1577" s="4" t="s">
        <v>1898</v>
      </c>
      <c r="I1577" s="4"/>
      <c r="J1577" s="4"/>
    </row>
    <row r="1578" spans="1:10" ht="15.75" customHeight="1" x14ac:dyDescent="0.2">
      <c r="A1578" s="5">
        <v>45621</v>
      </c>
      <c r="B1578" s="4">
        <v>-22.47</v>
      </c>
      <c r="C1578" s="4" t="s">
        <v>5059</v>
      </c>
      <c r="D1578" s="4" t="s">
        <v>28</v>
      </c>
      <c r="E1578" s="4" t="s">
        <v>728</v>
      </c>
      <c r="F1578" s="4">
        <v>-3397.68</v>
      </c>
      <c r="G1578" s="4" t="s">
        <v>4319</v>
      </c>
      <c r="H1578" s="4" t="s">
        <v>729</v>
      </c>
      <c r="I1578" s="4"/>
      <c r="J1578" s="4"/>
    </row>
    <row r="1579" spans="1:10" ht="15.75" customHeight="1" x14ac:dyDescent="0.2">
      <c r="A1579" s="5">
        <v>45621</v>
      </c>
      <c r="B1579" s="4">
        <v>-9.14</v>
      </c>
      <c r="C1579" s="4" t="s">
        <v>5058</v>
      </c>
      <c r="D1579" s="4" t="s">
        <v>28</v>
      </c>
      <c r="E1579" s="4" t="s">
        <v>3100</v>
      </c>
      <c r="F1579" s="4">
        <v>-3375.21</v>
      </c>
      <c r="G1579" s="4" t="s">
        <v>3748</v>
      </c>
      <c r="H1579" s="4" t="s">
        <v>1898</v>
      </c>
      <c r="I1579" s="4"/>
      <c r="J1579" s="4"/>
    </row>
    <row r="1580" spans="1:10" ht="15.75" customHeight="1" x14ac:dyDescent="0.2">
      <c r="A1580" s="5">
        <v>45621</v>
      </c>
      <c r="B1580" s="4">
        <v>-9.14</v>
      </c>
      <c r="C1580" s="4" t="s">
        <v>5058</v>
      </c>
      <c r="D1580" s="4" t="s">
        <v>28</v>
      </c>
      <c r="E1580" s="4" t="s">
        <v>3100</v>
      </c>
      <c r="F1580" s="4">
        <v>-3366.07</v>
      </c>
      <c r="G1580" s="4" t="s">
        <v>3748</v>
      </c>
      <c r="H1580" s="4" t="s">
        <v>1898</v>
      </c>
      <c r="I1580" s="4"/>
      <c r="J1580" s="4"/>
    </row>
    <row r="1581" spans="1:10" ht="15.75" customHeight="1" x14ac:dyDescent="0.2">
      <c r="A1581" s="5">
        <v>45621</v>
      </c>
      <c r="B1581" s="4">
        <v>-9.14</v>
      </c>
      <c r="C1581" s="4" t="s">
        <v>5058</v>
      </c>
      <c r="D1581" s="4" t="s">
        <v>28</v>
      </c>
      <c r="E1581" s="4" t="s">
        <v>3100</v>
      </c>
      <c r="F1581" s="4">
        <v>-3356.93</v>
      </c>
      <c r="G1581" s="4" t="s">
        <v>3748</v>
      </c>
      <c r="H1581" s="4" t="s">
        <v>1898</v>
      </c>
      <c r="I1581" s="4"/>
      <c r="J1581" s="4"/>
    </row>
    <row r="1582" spans="1:10" ht="15.75" customHeight="1" x14ac:dyDescent="0.2">
      <c r="A1582" s="5">
        <v>45621</v>
      </c>
      <c r="B1582" s="4">
        <v>-9</v>
      </c>
      <c r="C1582" s="4" t="s">
        <v>5058</v>
      </c>
      <c r="D1582" s="4" t="s">
        <v>28</v>
      </c>
      <c r="E1582" s="4" t="s">
        <v>79</v>
      </c>
      <c r="F1582" s="4">
        <v>-3347.79</v>
      </c>
      <c r="G1582" s="4" t="s">
        <v>8</v>
      </c>
      <c r="H1582" s="4" t="s">
        <v>80</v>
      </c>
      <c r="I1582" s="4"/>
      <c r="J1582" s="4"/>
    </row>
    <row r="1583" spans="1:10" ht="15.75" customHeight="1" x14ac:dyDescent="0.2">
      <c r="A1583" s="5">
        <v>45621</v>
      </c>
      <c r="B1583" s="4">
        <v>-8.11</v>
      </c>
      <c r="C1583" s="4" t="s">
        <v>5058</v>
      </c>
      <c r="D1583" s="4" t="s">
        <v>67</v>
      </c>
      <c r="E1583" s="4" t="s">
        <v>68</v>
      </c>
      <c r="F1583" s="4">
        <v>-3338.79</v>
      </c>
      <c r="G1583" s="4" t="s">
        <v>4</v>
      </c>
      <c r="H1583" s="4"/>
      <c r="I1583" s="4"/>
      <c r="J1583" s="4"/>
    </row>
    <row r="1584" spans="1:10" ht="15.75" customHeight="1" x14ac:dyDescent="0.2">
      <c r="A1584" s="5">
        <v>45621</v>
      </c>
      <c r="B1584" s="4">
        <v>-7.5</v>
      </c>
      <c r="C1584" s="4" t="s">
        <v>5058</v>
      </c>
      <c r="D1584" s="4" t="s">
        <v>28</v>
      </c>
      <c r="E1584" s="4" t="s">
        <v>3101</v>
      </c>
      <c r="F1584" s="4">
        <v>-3330.68</v>
      </c>
      <c r="G1584" s="4" t="s">
        <v>3748</v>
      </c>
      <c r="H1584" s="4" t="s">
        <v>3102</v>
      </c>
      <c r="I1584" s="4"/>
      <c r="J1584" s="4"/>
    </row>
    <row r="1585" spans="1:10" ht="15.75" customHeight="1" x14ac:dyDescent="0.2">
      <c r="A1585" s="5">
        <v>45621</v>
      </c>
      <c r="B1585" s="4">
        <v>-5.99</v>
      </c>
      <c r="C1585" s="4" t="s">
        <v>5058</v>
      </c>
      <c r="D1585" s="4" t="s">
        <v>28</v>
      </c>
      <c r="E1585" s="4" t="s">
        <v>3106</v>
      </c>
      <c r="F1585" s="4">
        <v>-3323.18</v>
      </c>
      <c r="G1585" s="4" t="s">
        <v>4319</v>
      </c>
      <c r="H1585" s="4" t="s">
        <v>3107</v>
      </c>
      <c r="I1585" s="4"/>
      <c r="J1585" s="4"/>
    </row>
    <row r="1586" spans="1:10" ht="15.75" customHeight="1" x14ac:dyDescent="0.2">
      <c r="A1586" s="5">
        <v>45621</v>
      </c>
      <c r="B1586" s="4">
        <v>-5.97</v>
      </c>
      <c r="C1586" s="4" t="s">
        <v>5058</v>
      </c>
      <c r="D1586" s="4" t="s">
        <v>28</v>
      </c>
      <c r="E1586" s="4" t="s">
        <v>3105</v>
      </c>
      <c r="F1586" s="4">
        <v>-3317.19</v>
      </c>
      <c r="G1586" s="4" t="s">
        <v>5061</v>
      </c>
      <c r="H1586" s="4" t="s">
        <v>2686</v>
      </c>
      <c r="I1586" s="4"/>
      <c r="J1586" s="4"/>
    </row>
    <row r="1587" spans="1:10" ht="15.75" customHeight="1" x14ac:dyDescent="0.2">
      <c r="A1587" s="5">
        <v>45621</v>
      </c>
      <c r="B1587" s="4">
        <v>-4.49</v>
      </c>
      <c r="C1587" s="4" t="s">
        <v>5058</v>
      </c>
      <c r="D1587" s="4" t="s">
        <v>28</v>
      </c>
      <c r="E1587" s="4" t="s">
        <v>49</v>
      </c>
      <c r="F1587" s="4">
        <v>-3311.22</v>
      </c>
      <c r="G1587" s="4" t="s">
        <v>17</v>
      </c>
      <c r="H1587" s="4" t="s">
        <v>50</v>
      </c>
      <c r="I1587" s="4"/>
      <c r="J1587" s="4"/>
    </row>
    <row r="1588" spans="1:10" ht="15.75" customHeight="1" x14ac:dyDescent="0.2">
      <c r="A1588" s="5">
        <v>45621</v>
      </c>
      <c r="B1588" s="4">
        <v>-3.5</v>
      </c>
      <c r="C1588" s="4" t="s">
        <v>5058</v>
      </c>
      <c r="D1588" s="4" t="s">
        <v>28</v>
      </c>
      <c r="E1588" s="4" t="s">
        <v>1180</v>
      </c>
      <c r="F1588" s="4">
        <v>-3306.73</v>
      </c>
      <c r="G1588" s="4" t="s">
        <v>986</v>
      </c>
      <c r="H1588" s="4" t="s">
        <v>1181</v>
      </c>
      <c r="I1588" s="4"/>
      <c r="J1588" s="4"/>
    </row>
    <row r="1589" spans="1:10" ht="15.75" customHeight="1" x14ac:dyDescent="0.2">
      <c r="A1589" s="5">
        <v>45621</v>
      </c>
      <c r="B1589" s="4">
        <v>-1.08</v>
      </c>
      <c r="C1589" s="4" t="s">
        <v>5058</v>
      </c>
      <c r="D1589" s="4" t="s">
        <v>67</v>
      </c>
      <c r="E1589" s="4" t="s">
        <v>68</v>
      </c>
      <c r="F1589" s="4">
        <v>-3303.23</v>
      </c>
      <c r="G1589" s="4" t="s">
        <v>4</v>
      </c>
      <c r="H1589" s="4"/>
      <c r="I1589" s="4"/>
      <c r="J1589" s="4"/>
    </row>
    <row r="1590" spans="1:10" ht="15.75" customHeight="1" x14ac:dyDescent="0.2">
      <c r="A1590" s="5">
        <v>45621</v>
      </c>
      <c r="B1590" s="4">
        <v>-0.54</v>
      </c>
      <c r="C1590" s="4" t="s">
        <v>5058</v>
      </c>
      <c r="D1590" s="4" t="s">
        <v>109</v>
      </c>
      <c r="E1590" s="4" t="s">
        <v>2814</v>
      </c>
      <c r="F1590" s="4">
        <v>-3302.15</v>
      </c>
      <c r="G1590" s="4" t="s">
        <v>4398</v>
      </c>
      <c r="H1590" s="4"/>
      <c r="I1590" s="4"/>
      <c r="J1590" s="4"/>
    </row>
    <row r="1591" spans="1:10" ht="15.75" customHeight="1" x14ac:dyDescent="0.2">
      <c r="A1591" s="5">
        <v>45621</v>
      </c>
      <c r="B1591" s="4">
        <v>300</v>
      </c>
      <c r="C1591" s="4" t="s">
        <v>5058</v>
      </c>
      <c r="D1591" s="4" t="s">
        <v>59</v>
      </c>
      <c r="E1591" s="4" t="s">
        <v>60</v>
      </c>
      <c r="F1591" s="4">
        <v>-3301.61</v>
      </c>
      <c r="G1591" s="4" t="s">
        <v>39</v>
      </c>
      <c r="H1591" s="4"/>
      <c r="I1591" s="4"/>
      <c r="J1591" s="4"/>
    </row>
    <row r="1592" spans="1:10" ht="15.75" customHeight="1" x14ac:dyDescent="0.2">
      <c r="A1592" s="5">
        <v>45621</v>
      </c>
      <c r="B1592" s="4">
        <v>500</v>
      </c>
      <c r="C1592" s="4" t="s">
        <v>5058</v>
      </c>
      <c r="D1592" s="4" t="s">
        <v>59</v>
      </c>
      <c r="E1592" s="4" t="s">
        <v>60</v>
      </c>
      <c r="F1592" s="4">
        <v>-3601.61</v>
      </c>
      <c r="G1592" s="4" t="s">
        <v>39</v>
      </c>
      <c r="H1592" s="4"/>
      <c r="I1592" s="4"/>
      <c r="J1592" s="4"/>
    </row>
    <row r="1593" spans="1:10" ht="15.75" customHeight="1" x14ac:dyDescent="0.2">
      <c r="A1593" s="5">
        <v>45621</v>
      </c>
      <c r="B1593" s="4">
        <v>500</v>
      </c>
      <c r="C1593" s="4" t="s">
        <v>5058</v>
      </c>
      <c r="D1593" s="4" t="s">
        <v>59</v>
      </c>
      <c r="E1593" s="4" t="s">
        <v>60</v>
      </c>
      <c r="F1593" s="4">
        <v>-4101.6099999999997</v>
      </c>
      <c r="G1593" s="4" t="s">
        <v>39</v>
      </c>
      <c r="H1593" s="4"/>
      <c r="I1593" s="4"/>
      <c r="J1593" s="4"/>
    </row>
    <row r="1594" spans="1:10" ht="15.75" customHeight="1" x14ac:dyDescent="0.2">
      <c r="A1594" s="5">
        <v>45621</v>
      </c>
      <c r="B1594" s="4">
        <v>800</v>
      </c>
      <c r="C1594" s="4" t="s">
        <v>5058</v>
      </c>
      <c r="D1594" s="4" t="s">
        <v>59</v>
      </c>
      <c r="E1594" s="4" t="s">
        <v>60</v>
      </c>
      <c r="F1594" s="4">
        <v>-4601.6099999999997</v>
      </c>
      <c r="G1594" s="4" t="s">
        <v>39</v>
      </c>
      <c r="H1594" s="4"/>
      <c r="I1594" s="4"/>
      <c r="J1594" s="4"/>
    </row>
    <row r="1595" spans="1:10" ht="15.75" customHeight="1" x14ac:dyDescent="0.2">
      <c r="A1595" s="5">
        <v>45618</v>
      </c>
      <c r="B1595" s="4">
        <v>-234</v>
      </c>
      <c r="C1595" s="4" t="s">
        <v>5058</v>
      </c>
      <c r="D1595" s="4" t="s">
        <v>28</v>
      </c>
      <c r="E1595" s="4" t="s">
        <v>3090</v>
      </c>
      <c r="F1595" s="4">
        <v>-5401.61</v>
      </c>
      <c r="G1595" s="4" t="s">
        <v>5068</v>
      </c>
      <c r="H1595" s="4" t="s">
        <v>2984</v>
      </c>
      <c r="I1595" s="4"/>
      <c r="J1595" s="4"/>
    </row>
    <row r="1596" spans="1:10" ht="15.75" customHeight="1" x14ac:dyDescent="0.2">
      <c r="A1596" s="5">
        <v>45618</v>
      </c>
      <c r="B1596" s="4">
        <v>-120</v>
      </c>
      <c r="C1596" s="4" t="s">
        <v>5058</v>
      </c>
      <c r="D1596" s="4" t="s">
        <v>28</v>
      </c>
      <c r="E1596" s="4" t="s">
        <v>3088</v>
      </c>
      <c r="F1596" s="4">
        <v>-5167.6099999999997</v>
      </c>
      <c r="G1596" s="4" t="s">
        <v>5062</v>
      </c>
      <c r="H1596" s="4" t="s">
        <v>1051</v>
      </c>
      <c r="I1596" s="4"/>
      <c r="J1596" s="4"/>
    </row>
    <row r="1597" spans="1:10" ht="15.75" customHeight="1" x14ac:dyDescent="0.2">
      <c r="A1597" s="5">
        <v>45618</v>
      </c>
      <c r="B1597" s="4">
        <v>-88.61</v>
      </c>
      <c r="C1597" s="4" t="s">
        <v>5058</v>
      </c>
      <c r="D1597" s="4" t="s">
        <v>28</v>
      </c>
      <c r="E1597" s="4" t="s">
        <v>175</v>
      </c>
      <c r="F1597" s="4">
        <v>-5047.6099999999997</v>
      </c>
      <c r="G1597" s="4" t="s">
        <v>5062</v>
      </c>
      <c r="H1597" s="4" t="s">
        <v>2442</v>
      </c>
      <c r="I1597" s="4"/>
      <c r="J1597" s="4"/>
    </row>
    <row r="1598" spans="1:10" ht="15.75" customHeight="1" x14ac:dyDescent="0.2">
      <c r="A1598" s="5">
        <v>45618</v>
      </c>
      <c r="B1598" s="4">
        <v>-81.41</v>
      </c>
      <c r="C1598" s="4" t="s">
        <v>5058</v>
      </c>
      <c r="D1598" s="4" t="s">
        <v>28</v>
      </c>
      <c r="E1598" s="4" t="s">
        <v>2727</v>
      </c>
      <c r="F1598" s="4">
        <v>-4959</v>
      </c>
      <c r="G1598" s="4" t="s">
        <v>4256</v>
      </c>
      <c r="H1598" s="4" t="s">
        <v>2728</v>
      </c>
      <c r="I1598" s="4"/>
      <c r="J1598" s="4"/>
    </row>
    <row r="1599" spans="1:10" ht="15.75" customHeight="1" x14ac:dyDescent="0.2">
      <c r="A1599" s="5">
        <v>45618</v>
      </c>
      <c r="B1599" s="4">
        <v>-35</v>
      </c>
      <c r="C1599" s="4" t="s">
        <v>5058</v>
      </c>
      <c r="D1599" s="4" t="s">
        <v>28</v>
      </c>
      <c r="E1599" s="4" t="s">
        <v>2143</v>
      </c>
      <c r="F1599" s="4">
        <v>-4877.59</v>
      </c>
      <c r="G1599" s="4" t="s">
        <v>2144</v>
      </c>
      <c r="H1599" s="4" t="s">
        <v>2145</v>
      </c>
      <c r="I1599" s="4"/>
      <c r="J1599" s="4"/>
    </row>
    <row r="1600" spans="1:10" ht="15.75" customHeight="1" x14ac:dyDescent="0.2">
      <c r="A1600" s="5">
        <v>45618</v>
      </c>
      <c r="B1600" s="4">
        <v>-31.24</v>
      </c>
      <c r="C1600" s="4" t="s">
        <v>5058</v>
      </c>
      <c r="D1600" s="4" t="s">
        <v>28</v>
      </c>
      <c r="E1600" s="4" t="s">
        <v>2561</v>
      </c>
      <c r="F1600" s="4">
        <v>-4842.59</v>
      </c>
      <c r="G1600" s="4" t="s">
        <v>4319</v>
      </c>
      <c r="H1600" s="4" t="s">
        <v>2562</v>
      </c>
      <c r="I1600" s="4"/>
      <c r="J1600" s="4"/>
    </row>
    <row r="1601" spans="1:10" ht="15.75" customHeight="1" x14ac:dyDescent="0.2">
      <c r="A1601" s="5">
        <v>45618</v>
      </c>
      <c r="B1601" s="4">
        <v>-17.989999999999998</v>
      </c>
      <c r="C1601" s="4" t="s">
        <v>5058</v>
      </c>
      <c r="D1601" s="4" t="s">
        <v>28</v>
      </c>
      <c r="E1601" s="4" t="s">
        <v>1714</v>
      </c>
      <c r="F1601" s="4">
        <v>-4811.3500000000004</v>
      </c>
      <c r="G1601" s="4" t="s">
        <v>5034</v>
      </c>
      <c r="H1601" s="4" t="s">
        <v>193</v>
      </c>
      <c r="I1601" s="4"/>
      <c r="J1601" s="4"/>
    </row>
    <row r="1602" spans="1:10" ht="15.75" customHeight="1" x14ac:dyDescent="0.2">
      <c r="A1602" s="5">
        <v>45618</v>
      </c>
      <c r="B1602" s="4">
        <v>-14.6</v>
      </c>
      <c r="C1602" s="4" t="s">
        <v>5058</v>
      </c>
      <c r="D1602" s="4" t="s">
        <v>28</v>
      </c>
      <c r="E1602" s="4" t="s">
        <v>190</v>
      </c>
      <c r="F1602" s="4">
        <v>-4793.3599999999997</v>
      </c>
      <c r="G1602" s="4" t="s">
        <v>8</v>
      </c>
      <c r="H1602" s="4" t="s">
        <v>191</v>
      </c>
      <c r="I1602" s="4"/>
      <c r="J1602" s="4"/>
    </row>
    <row r="1603" spans="1:10" ht="15.75" customHeight="1" x14ac:dyDescent="0.2">
      <c r="A1603" s="5">
        <v>45618</v>
      </c>
      <c r="B1603" s="4">
        <v>-12.23</v>
      </c>
      <c r="C1603" s="4" t="s">
        <v>5058</v>
      </c>
      <c r="D1603" s="4" t="s">
        <v>28</v>
      </c>
      <c r="E1603" s="4" t="s">
        <v>1391</v>
      </c>
      <c r="F1603" s="4">
        <v>-4778.76</v>
      </c>
      <c r="G1603" s="4" t="s">
        <v>3748</v>
      </c>
      <c r="H1603" s="4" t="s">
        <v>1392</v>
      </c>
      <c r="I1603" s="4"/>
      <c r="J1603" s="4"/>
    </row>
    <row r="1604" spans="1:10" ht="15.75" customHeight="1" x14ac:dyDescent="0.2">
      <c r="A1604" s="5">
        <v>45618</v>
      </c>
      <c r="B1604" s="4">
        <v>-9.99</v>
      </c>
      <c r="C1604" s="4" t="s">
        <v>5058</v>
      </c>
      <c r="D1604" s="4" t="s">
        <v>28</v>
      </c>
      <c r="E1604" s="4" t="s">
        <v>48</v>
      </c>
      <c r="F1604" s="4">
        <v>-4766.53</v>
      </c>
      <c r="G1604" s="4" t="s">
        <v>4319</v>
      </c>
      <c r="H1604" s="4" t="s">
        <v>47</v>
      </c>
      <c r="I1604" s="4"/>
      <c r="J1604" s="4"/>
    </row>
    <row r="1605" spans="1:10" ht="15.75" customHeight="1" x14ac:dyDescent="0.2">
      <c r="A1605" s="5">
        <v>45618</v>
      </c>
      <c r="B1605" s="4">
        <v>-8.6</v>
      </c>
      <c r="C1605" s="4" t="s">
        <v>5058</v>
      </c>
      <c r="D1605" s="4" t="s">
        <v>28</v>
      </c>
      <c r="E1605" s="4" t="s">
        <v>105</v>
      </c>
      <c r="F1605" s="4">
        <v>-4756.54</v>
      </c>
      <c r="G1605" s="4" t="s">
        <v>8</v>
      </c>
      <c r="H1605" s="4" t="s">
        <v>106</v>
      </c>
      <c r="I1605" s="4"/>
      <c r="J1605" s="4"/>
    </row>
    <row r="1606" spans="1:10" ht="15.75" customHeight="1" x14ac:dyDescent="0.2">
      <c r="A1606" s="5">
        <v>45618</v>
      </c>
      <c r="B1606" s="4">
        <v>-8.1199999999999992</v>
      </c>
      <c r="C1606" s="4" t="s">
        <v>5058</v>
      </c>
      <c r="D1606" s="4" t="s">
        <v>28</v>
      </c>
      <c r="E1606" s="4" t="s">
        <v>2450</v>
      </c>
      <c r="F1606" s="4">
        <v>-4747.9399999999996</v>
      </c>
      <c r="G1606" s="4" t="s">
        <v>5034</v>
      </c>
      <c r="H1606" s="4" t="s">
        <v>2451</v>
      </c>
      <c r="I1606" s="4"/>
      <c r="J1606" s="4"/>
    </row>
    <row r="1607" spans="1:10" ht="15.75" customHeight="1" x14ac:dyDescent="0.2">
      <c r="A1607" s="5">
        <v>45618</v>
      </c>
      <c r="B1607" s="4">
        <v>-6.5</v>
      </c>
      <c r="C1607" s="4" t="s">
        <v>5058</v>
      </c>
      <c r="D1607" s="4" t="s">
        <v>28</v>
      </c>
      <c r="E1607" s="4" t="s">
        <v>3091</v>
      </c>
      <c r="F1607" s="4">
        <v>-4739.82</v>
      </c>
      <c r="G1607" s="4" t="s">
        <v>3748</v>
      </c>
      <c r="H1607" s="4" t="s">
        <v>3092</v>
      </c>
      <c r="I1607" s="4"/>
      <c r="J1607" s="4"/>
    </row>
    <row r="1608" spans="1:10" ht="15.75" customHeight="1" x14ac:dyDescent="0.2">
      <c r="A1608" s="5">
        <v>45618</v>
      </c>
      <c r="B1608" s="4">
        <v>-5.7</v>
      </c>
      <c r="C1608" s="4" t="s">
        <v>5058</v>
      </c>
      <c r="D1608" s="4" t="s">
        <v>28</v>
      </c>
      <c r="E1608" s="4" t="s">
        <v>2322</v>
      </c>
      <c r="F1608" s="4">
        <v>-4733.32</v>
      </c>
      <c r="G1608" s="4" t="s">
        <v>5060</v>
      </c>
      <c r="H1608" s="4" t="s">
        <v>2323</v>
      </c>
      <c r="I1608" s="4"/>
      <c r="J1608" s="4"/>
    </row>
    <row r="1609" spans="1:10" ht="15.75" customHeight="1" x14ac:dyDescent="0.2">
      <c r="A1609" s="5">
        <v>45618</v>
      </c>
      <c r="B1609" s="4">
        <v>-2.54</v>
      </c>
      <c r="C1609" s="4" t="s">
        <v>5058</v>
      </c>
      <c r="D1609" s="4" t="s">
        <v>28</v>
      </c>
      <c r="E1609" s="4" t="s">
        <v>732</v>
      </c>
      <c r="F1609" s="4">
        <v>-4727.62</v>
      </c>
      <c r="G1609" s="4" t="s">
        <v>5060</v>
      </c>
      <c r="H1609" s="4" t="s">
        <v>733</v>
      </c>
      <c r="I1609" s="4"/>
      <c r="J1609" s="4"/>
    </row>
    <row r="1610" spans="1:10" ht="15.75" customHeight="1" x14ac:dyDescent="0.2">
      <c r="A1610" s="5">
        <v>45618</v>
      </c>
      <c r="B1610" s="4">
        <v>500</v>
      </c>
      <c r="C1610" s="4" t="s">
        <v>5058</v>
      </c>
      <c r="D1610" s="4" t="s">
        <v>59</v>
      </c>
      <c r="E1610" s="4" t="s">
        <v>60</v>
      </c>
      <c r="F1610" s="4">
        <v>-4725.08</v>
      </c>
      <c r="G1610" s="4" t="s">
        <v>39</v>
      </c>
      <c r="H1610" s="4"/>
      <c r="I1610" s="4"/>
      <c r="J1610" s="4"/>
    </row>
    <row r="1611" spans="1:10" ht="15.75" customHeight="1" x14ac:dyDescent="0.2">
      <c r="A1611" s="5">
        <v>45617</v>
      </c>
      <c r="B1611" s="4">
        <v>-65.48</v>
      </c>
      <c r="C1611" s="4" t="s">
        <v>5058</v>
      </c>
      <c r="D1611" s="4" t="s">
        <v>28</v>
      </c>
      <c r="E1611" s="4" t="s">
        <v>3086</v>
      </c>
      <c r="F1611" s="4">
        <v>-5225.08</v>
      </c>
      <c r="G1611" s="4" t="s">
        <v>15</v>
      </c>
      <c r="H1611" s="4" t="s">
        <v>3087</v>
      </c>
      <c r="I1611" s="4"/>
      <c r="J1611" s="4"/>
    </row>
    <row r="1612" spans="1:10" ht="15.75" customHeight="1" x14ac:dyDescent="0.2">
      <c r="A1612" s="5">
        <v>45617</v>
      </c>
      <c r="B1612" s="4">
        <v>-47.21</v>
      </c>
      <c r="C1612" s="4" t="s">
        <v>5058</v>
      </c>
      <c r="D1612" s="4" t="s">
        <v>28</v>
      </c>
      <c r="E1612" s="4" t="s">
        <v>111</v>
      </c>
      <c r="F1612" s="4">
        <v>-5159.6000000000004</v>
      </c>
      <c r="G1612" s="4" t="s">
        <v>8</v>
      </c>
      <c r="H1612" s="4" t="s">
        <v>112</v>
      </c>
      <c r="I1612" s="4"/>
      <c r="J1612" s="4"/>
    </row>
    <row r="1613" spans="1:10" ht="15.75" customHeight="1" x14ac:dyDescent="0.2">
      <c r="A1613" s="5">
        <v>45617</v>
      </c>
      <c r="B1613" s="4">
        <v>-46.15</v>
      </c>
      <c r="C1613" s="4" t="s">
        <v>5058</v>
      </c>
      <c r="D1613" s="4" t="s">
        <v>28</v>
      </c>
      <c r="E1613" s="4" t="s">
        <v>105</v>
      </c>
      <c r="F1613" s="4">
        <v>-5112.3900000000003</v>
      </c>
      <c r="G1613" s="4" t="s">
        <v>8</v>
      </c>
      <c r="H1613" s="4" t="s">
        <v>106</v>
      </c>
      <c r="I1613" s="4"/>
      <c r="J1613" s="4"/>
    </row>
    <row r="1614" spans="1:10" ht="15.75" customHeight="1" x14ac:dyDescent="0.2">
      <c r="A1614" s="5">
        <v>45617</v>
      </c>
      <c r="B1614" s="4">
        <v>-26.25</v>
      </c>
      <c r="C1614" s="4" t="s">
        <v>5059</v>
      </c>
      <c r="D1614" s="4" t="s">
        <v>28</v>
      </c>
      <c r="E1614" s="4" t="s">
        <v>728</v>
      </c>
      <c r="F1614" s="4">
        <v>-5066.24</v>
      </c>
      <c r="G1614" s="4" t="s">
        <v>4319</v>
      </c>
      <c r="H1614" s="4" t="s">
        <v>729</v>
      </c>
      <c r="I1614" s="4"/>
      <c r="J1614" s="4"/>
    </row>
    <row r="1615" spans="1:10" ht="15.75" customHeight="1" x14ac:dyDescent="0.2">
      <c r="A1615" s="5">
        <v>45617</v>
      </c>
      <c r="B1615" s="4">
        <v>-23.24</v>
      </c>
      <c r="C1615" s="4" t="s">
        <v>5058</v>
      </c>
      <c r="D1615" s="4" t="s">
        <v>28</v>
      </c>
      <c r="E1615" s="4" t="s">
        <v>29</v>
      </c>
      <c r="F1615" s="4">
        <v>-5039.99</v>
      </c>
      <c r="G1615" s="4" t="s">
        <v>12</v>
      </c>
      <c r="H1615" s="4" t="s">
        <v>31</v>
      </c>
      <c r="I1615" s="4"/>
      <c r="J1615" s="4"/>
    </row>
    <row r="1616" spans="1:10" ht="15.75" customHeight="1" x14ac:dyDescent="0.2">
      <c r="A1616" s="5">
        <v>45617</v>
      </c>
      <c r="B1616" s="4">
        <v>500</v>
      </c>
      <c r="C1616" s="4" t="s">
        <v>5058</v>
      </c>
      <c r="D1616" s="4" t="s">
        <v>59</v>
      </c>
      <c r="E1616" s="4" t="s">
        <v>60</v>
      </c>
      <c r="F1616" s="4">
        <v>-5016.75</v>
      </c>
      <c r="G1616" s="4" t="s">
        <v>39</v>
      </c>
      <c r="H1616" s="4"/>
      <c r="I1616" s="4"/>
      <c r="J1616" s="4"/>
    </row>
    <row r="1617" spans="1:10" ht="15.75" customHeight="1" x14ac:dyDescent="0.2">
      <c r="A1617" s="5">
        <v>45616</v>
      </c>
      <c r="B1617" s="4">
        <v>-88.9</v>
      </c>
      <c r="C1617" s="4" t="s">
        <v>5058</v>
      </c>
      <c r="D1617" s="4" t="s">
        <v>28</v>
      </c>
      <c r="E1617" s="4" t="s">
        <v>1355</v>
      </c>
      <c r="F1617" s="4">
        <v>-5516.75</v>
      </c>
      <c r="G1617" s="4" t="s">
        <v>165</v>
      </c>
      <c r="H1617" s="4" t="s">
        <v>1356</v>
      </c>
      <c r="I1617" s="4"/>
      <c r="J1617" s="4"/>
    </row>
    <row r="1618" spans="1:10" ht="15.75" customHeight="1" x14ac:dyDescent="0.2">
      <c r="A1618" s="5">
        <v>45616</v>
      </c>
      <c r="B1618" s="4">
        <v>-67.209999999999994</v>
      </c>
      <c r="C1618" s="4" t="s">
        <v>5058</v>
      </c>
      <c r="D1618" s="4" t="s">
        <v>28</v>
      </c>
      <c r="E1618" s="4" t="s">
        <v>79</v>
      </c>
      <c r="F1618" s="4">
        <v>-5427.85</v>
      </c>
      <c r="G1618" s="4" t="s">
        <v>8</v>
      </c>
      <c r="H1618" s="4" t="s">
        <v>80</v>
      </c>
      <c r="I1618" s="4"/>
      <c r="J1618" s="4"/>
    </row>
    <row r="1619" spans="1:10" ht="15.75" customHeight="1" x14ac:dyDescent="0.2">
      <c r="A1619" s="5">
        <v>45616</v>
      </c>
      <c r="B1619" s="4">
        <v>-56.19</v>
      </c>
      <c r="C1619" s="4" t="s">
        <v>5058</v>
      </c>
      <c r="D1619" s="4" t="s">
        <v>28</v>
      </c>
      <c r="E1619" s="4" t="s">
        <v>3078</v>
      </c>
      <c r="F1619" s="4">
        <v>-5360.64</v>
      </c>
      <c r="G1619" s="4" t="s">
        <v>4637</v>
      </c>
      <c r="H1619" s="4" t="s">
        <v>3079</v>
      </c>
      <c r="I1619" s="4"/>
      <c r="J1619" s="4"/>
    </row>
    <row r="1620" spans="1:10" ht="15.75" customHeight="1" x14ac:dyDescent="0.2">
      <c r="A1620" s="5">
        <v>45616</v>
      </c>
      <c r="B1620" s="4">
        <v>-54.14</v>
      </c>
      <c r="C1620" s="4" t="s">
        <v>5058</v>
      </c>
      <c r="D1620" s="4" t="s">
        <v>28</v>
      </c>
      <c r="E1620" s="4" t="s">
        <v>3076</v>
      </c>
      <c r="F1620" s="4">
        <v>-5304.45</v>
      </c>
      <c r="G1620" s="4" t="s">
        <v>3748</v>
      </c>
      <c r="H1620" s="4" t="s">
        <v>3077</v>
      </c>
      <c r="I1620" s="4"/>
      <c r="J1620" s="4"/>
    </row>
    <row r="1621" spans="1:10" ht="15.75" customHeight="1" x14ac:dyDescent="0.2">
      <c r="A1621" s="5">
        <v>45616</v>
      </c>
      <c r="B1621" s="4">
        <v>-29.99</v>
      </c>
      <c r="C1621" s="4" t="s">
        <v>5058</v>
      </c>
      <c r="D1621" s="4" t="s">
        <v>28</v>
      </c>
      <c r="E1621" s="4" t="s">
        <v>48</v>
      </c>
      <c r="F1621" s="4">
        <v>-5250.31</v>
      </c>
      <c r="G1621" s="4" t="s">
        <v>4319</v>
      </c>
      <c r="H1621" s="4" t="s">
        <v>47</v>
      </c>
      <c r="I1621" s="4"/>
      <c r="J1621" s="4"/>
    </row>
    <row r="1622" spans="1:10" ht="15.75" customHeight="1" x14ac:dyDescent="0.2">
      <c r="A1622" s="5">
        <v>45616</v>
      </c>
      <c r="B1622" s="4">
        <v>-29.77</v>
      </c>
      <c r="C1622" s="4" t="s">
        <v>5058</v>
      </c>
      <c r="D1622" s="4" t="s">
        <v>28</v>
      </c>
      <c r="E1622" s="4" t="s">
        <v>48</v>
      </c>
      <c r="F1622" s="4">
        <v>-5220.32</v>
      </c>
      <c r="G1622" s="4" t="s">
        <v>4319</v>
      </c>
      <c r="H1622" s="4" t="s">
        <v>47</v>
      </c>
      <c r="I1622" s="4"/>
      <c r="J1622" s="4"/>
    </row>
    <row r="1623" spans="1:10" ht="15.75" customHeight="1" x14ac:dyDescent="0.2">
      <c r="A1623" s="5">
        <v>45616</v>
      </c>
      <c r="B1623" s="4">
        <v>-23.9</v>
      </c>
      <c r="C1623" s="4" t="s">
        <v>5058</v>
      </c>
      <c r="D1623" s="4" t="s">
        <v>28</v>
      </c>
      <c r="E1623" s="4" t="s">
        <v>48</v>
      </c>
      <c r="F1623" s="4">
        <v>-5190.55</v>
      </c>
      <c r="G1623" s="4" t="s">
        <v>4319</v>
      </c>
      <c r="H1623" s="4" t="s">
        <v>47</v>
      </c>
      <c r="I1623" s="4"/>
      <c r="J1623" s="4"/>
    </row>
    <row r="1624" spans="1:10" ht="15.75" customHeight="1" x14ac:dyDescent="0.2">
      <c r="A1624" s="5">
        <v>45616</v>
      </c>
      <c r="B1624" s="4">
        <v>-12.14</v>
      </c>
      <c r="C1624" s="4" t="s">
        <v>5058</v>
      </c>
      <c r="D1624" s="4" t="s">
        <v>28</v>
      </c>
      <c r="E1624" s="4" t="s">
        <v>3076</v>
      </c>
      <c r="F1624" s="4">
        <v>-5166.6499999999996</v>
      </c>
      <c r="G1624" s="4" t="s">
        <v>3748</v>
      </c>
      <c r="H1624" s="4" t="s">
        <v>3077</v>
      </c>
      <c r="I1624" s="4"/>
      <c r="J1624" s="4"/>
    </row>
    <row r="1625" spans="1:10" ht="15.75" customHeight="1" x14ac:dyDescent="0.2">
      <c r="A1625" s="5">
        <v>45616</v>
      </c>
      <c r="B1625" s="4">
        <v>-10</v>
      </c>
      <c r="C1625" s="4" t="s">
        <v>5058</v>
      </c>
      <c r="D1625" s="4" t="s">
        <v>28</v>
      </c>
      <c r="E1625" s="4" t="s">
        <v>381</v>
      </c>
      <c r="F1625" s="4">
        <v>-5154.51</v>
      </c>
      <c r="G1625" s="4" t="s">
        <v>3748</v>
      </c>
      <c r="H1625" s="4" t="s">
        <v>382</v>
      </c>
      <c r="I1625" s="4"/>
      <c r="J1625" s="4"/>
    </row>
    <row r="1626" spans="1:10" ht="15.75" customHeight="1" x14ac:dyDescent="0.2">
      <c r="A1626" s="5">
        <v>45616</v>
      </c>
      <c r="B1626" s="4">
        <v>-9</v>
      </c>
      <c r="C1626" s="4" t="s">
        <v>5058</v>
      </c>
      <c r="D1626" s="4" t="s">
        <v>28</v>
      </c>
      <c r="E1626" s="4" t="s">
        <v>2210</v>
      </c>
      <c r="F1626" s="4">
        <v>-5144.51</v>
      </c>
      <c r="G1626" s="4" t="s">
        <v>4256</v>
      </c>
      <c r="H1626" s="4" t="s">
        <v>1725</v>
      </c>
      <c r="I1626" s="4"/>
      <c r="J1626" s="4"/>
    </row>
    <row r="1627" spans="1:10" ht="15.75" customHeight="1" x14ac:dyDescent="0.2">
      <c r="A1627" s="5">
        <v>45616</v>
      </c>
      <c r="B1627" s="4">
        <v>-5</v>
      </c>
      <c r="C1627" s="4" t="s">
        <v>5058</v>
      </c>
      <c r="D1627" s="4" t="s">
        <v>28</v>
      </c>
      <c r="E1627" s="4" t="s">
        <v>2727</v>
      </c>
      <c r="F1627" s="4">
        <v>-5135.51</v>
      </c>
      <c r="G1627" s="4" t="s">
        <v>4256</v>
      </c>
      <c r="H1627" s="4" t="s">
        <v>2728</v>
      </c>
      <c r="I1627" s="4"/>
      <c r="J1627" s="4"/>
    </row>
    <row r="1628" spans="1:10" ht="15.75" customHeight="1" x14ac:dyDescent="0.2">
      <c r="A1628" s="5">
        <v>45616</v>
      </c>
      <c r="B1628" s="4">
        <v>1000</v>
      </c>
      <c r="C1628" s="4" t="s">
        <v>5058</v>
      </c>
      <c r="D1628" s="4" t="s">
        <v>59</v>
      </c>
      <c r="E1628" s="4" t="s">
        <v>60</v>
      </c>
      <c r="F1628" s="4">
        <v>-5130.51</v>
      </c>
      <c r="G1628" s="4" t="s">
        <v>39</v>
      </c>
      <c r="H1628" s="4"/>
      <c r="I1628" s="4"/>
      <c r="J1628" s="4"/>
    </row>
    <row r="1629" spans="1:10" ht="15.75" customHeight="1" x14ac:dyDescent="0.2">
      <c r="A1629" s="5">
        <v>45615</v>
      </c>
      <c r="B1629" s="4">
        <v>-363</v>
      </c>
      <c r="C1629" s="4" t="s">
        <v>5058</v>
      </c>
      <c r="D1629" s="4" t="s">
        <v>28</v>
      </c>
      <c r="E1629" s="4" t="s">
        <v>2926</v>
      </c>
      <c r="F1629" s="4">
        <v>-6130.51</v>
      </c>
      <c r="G1629" s="4" t="s">
        <v>5063</v>
      </c>
      <c r="H1629" s="4" t="s">
        <v>2927</v>
      </c>
      <c r="I1629" s="4"/>
      <c r="J1629" s="4"/>
    </row>
    <row r="1630" spans="1:10" ht="15.75" customHeight="1" x14ac:dyDescent="0.2">
      <c r="A1630" s="5">
        <v>45615</v>
      </c>
      <c r="B1630" s="4">
        <v>-72.069999999999993</v>
      </c>
      <c r="C1630" s="4" t="s">
        <v>5058</v>
      </c>
      <c r="D1630" s="4" t="s">
        <v>28</v>
      </c>
      <c r="E1630" s="4" t="s">
        <v>899</v>
      </c>
      <c r="F1630" s="4">
        <v>-5767.51</v>
      </c>
      <c r="G1630" s="4" t="s">
        <v>3748</v>
      </c>
      <c r="H1630" s="4" t="s">
        <v>900</v>
      </c>
      <c r="I1630" s="4"/>
      <c r="J1630" s="4"/>
    </row>
    <row r="1631" spans="1:10" ht="15.75" customHeight="1" x14ac:dyDescent="0.2">
      <c r="A1631" s="5">
        <v>45615</v>
      </c>
      <c r="B1631" s="4">
        <v>-57.58</v>
      </c>
      <c r="C1631" s="4" t="s">
        <v>5058</v>
      </c>
      <c r="D1631" s="4" t="s">
        <v>28</v>
      </c>
      <c r="E1631" s="4" t="s">
        <v>892</v>
      </c>
      <c r="F1631" s="4">
        <v>-5695.44</v>
      </c>
      <c r="G1631" s="4" t="s">
        <v>4871</v>
      </c>
      <c r="H1631" s="4" t="s">
        <v>1451</v>
      </c>
      <c r="I1631" s="4"/>
      <c r="J1631" s="4"/>
    </row>
    <row r="1632" spans="1:10" ht="15.75" customHeight="1" x14ac:dyDescent="0.2">
      <c r="A1632" s="5">
        <v>45615</v>
      </c>
      <c r="B1632" s="4">
        <v>-46.48</v>
      </c>
      <c r="C1632" s="4" t="s">
        <v>5058</v>
      </c>
      <c r="D1632" s="4" t="s">
        <v>28</v>
      </c>
      <c r="E1632" s="4" t="s">
        <v>79</v>
      </c>
      <c r="F1632" s="4">
        <v>-5637.86</v>
      </c>
      <c r="G1632" s="4" t="s">
        <v>8</v>
      </c>
      <c r="H1632" s="4" t="s">
        <v>80</v>
      </c>
      <c r="I1632" s="4"/>
      <c r="J1632" s="4"/>
    </row>
    <row r="1633" spans="1:10" ht="15.75" customHeight="1" x14ac:dyDescent="0.2">
      <c r="A1633" s="5">
        <v>45615</v>
      </c>
      <c r="B1633" s="4">
        <v>-44.86</v>
      </c>
      <c r="C1633" s="4" t="s">
        <v>5058</v>
      </c>
      <c r="D1633" s="4" t="s">
        <v>28</v>
      </c>
      <c r="E1633" s="4" t="s">
        <v>132</v>
      </c>
      <c r="F1633" s="4">
        <v>-5591.38</v>
      </c>
      <c r="G1633" s="4" t="s">
        <v>12</v>
      </c>
      <c r="H1633" s="4" t="s">
        <v>133</v>
      </c>
      <c r="I1633" s="4"/>
      <c r="J1633" s="4"/>
    </row>
    <row r="1634" spans="1:10" ht="15.75" customHeight="1" x14ac:dyDescent="0.2">
      <c r="A1634" s="5">
        <v>45615</v>
      </c>
      <c r="B1634" s="4">
        <v>-40</v>
      </c>
      <c r="C1634" s="4" t="s">
        <v>5059</v>
      </c>
      <c r="D1634" s="4" t="s">
        <v>28</v>
      </c>
      <c r="E1634" s="4" t="s">
        <v>728</v>
      </c>
      <c r="F1634" s="4">
        <v>-5546.52</v>
      </c>
      <c r="G1634" s="4" t="s">
        <v>4319</v>
      </c>
      <c r="H1634" s="4" t="s">
        <v>729</v>
      </c>
      <c r="I1634" s="4"/>
      <c r="J1634" s="4"/>
    </row>
    <row r="1635" spans="1:10" ht="15.75" customHeight="1" x14ac:dyDescent="0.2">
      <c r="A1635" s="5">
        <v>45615</v>
      </c>
      <c r="B1635" s="4">
        <v>-37.299999999999997</v>
      </c>
      <c r="C1635" s="4" t="s">
        <v>5058</v>
      </c>
      <c r="D1635" s="4" t="s">
        <v>28</v>
      </c>
      <c r="E1635" s="4" t="s">
        <v>899</v>
      </c>
      <c r="F1635" s="4">
        <v>-5506.52</v>
      </c>
      <c r="G1635" s="4" t="s">
        <v>3748</v>
      </c>
      <c r="H1635" s="4" t="s">
        <v>900</v>
      </c>
      <c r="I1635" s="4"/>
      <c r="J1635" s="4"/>
    </row>
    <row r="1636" spans="1:10" ht="15.75" customHeight="1" x14ac:dyDescent="0.2">
      <c r="A1636" s="5">
        <v>45615</v>
      </c>
      <c r="B1636" s="4">
        <v>-23.34</v>
      </c>
      <c r="C1636" s="4" t="s">
        <v>5058</v>
      </c>
      <c r="D1636" s="4" t="s">
        <v>28</v>
      </c>
      <c r="E1636" s="4" t="s">
        <v>1652</v>
      </c>
      <c r="F1636" s="4">
        <v>-5469.22</v>
      </c>
      <c r="G1636" s="4" t="s">
        <v>12</v>
      </c>
      <c r="H1636" s="4" t="s">
        <v>1653</v>
      </c>
      <c r="I1636" s="4"/>
      <c r="J1636" s="4"/>
    </row>
    <row r="1637" spans="1:10" ht="15.75" customHeight="1" x14ac:dyDescent="0.2">
      <c r="A1637" s="5">
        <v>45615</v>
      </c>
      <c r="B1637" s="4">
        <v>-18.14</v>
      </c>
      <c r="C1637" s="4" t="s">
        <v>5058</v>
      </c>
      <c r="D1637" s="4" t="s">
        <v>28</v>
      </c>
      <c r="E1637" s="4" t="s">
        <v>899</v>
      </c>
      <c r="F1637" s="4">
        <v>-5445.88</v>
      </c>
      <c r="G1637" s="4" t="s">
        <v>3748</v>
      </c>
      <c r="H1637" s="4" t="s">
        <v>900</v>
      </c>
      <c r="I1637" s="4"/>
      <c r="J1637" s="4"/>
    </row>
    <row r="1638" spans="1:10" ht="15.75" customHeight="1" x14ac:dyDescent="0.2">
      <c r="A1638" s="5">
        <v>45615</v>
      </c>
      <c r="B1638" s="4">
        <v>-14.42</v>
      </c>
      <c r="C1638" s="4" t="s">
        <v>5058</v>
      </c>
      <c r="D1638" s="4" t="s">
        <v>28</v>
      </c>
      <c r="E1638" s="4" t="s">
        <v>1977</v>
      </c>
      <c r="F1638" s="4">
        <v>-5427.74</v>
      </c>
      <c r="G1638" s="4" t="s">
        <v>3748</v>
      </c>
      <c r="H1638" s="4" t="s">
        <v>1978</v>
      </c>
      <c r="I1638" s="4"/>
      <c r="J1638" s="4"/>
    </row>
    <row r="1639" spans="1:10" ht="15.75" customHeight="1" x14ac:dyDescent="0.2">
      <c r="A1639" s="5">
        <v>45615</v>
      </c>
      <c r="B1639" s="4">
        <v>-13</v>
      </c>
      <c r="C1639" s="4" t="s">
        <v>5058</v>
      </c>
      <c r="D1639" s="4" t="s">
        <v>28</v>
      </c>
      <c r="E1639" s="4" t="s">
        <v>2727</v>
      </c>
      <c r="F1639" s="4">
        <v>-5413.32</v>
      </c>
      <c r="G1639" s="4" t="s">
        <v>4256</v>
      </c>
      <c r="H1639" s="4" t="s">
        <v>2728</v>
      </c>
      <c r="I1639" s="4"/>
      <c r="J1639" s="4"/>
    </row>
    <row r="1640" spans="1:10" ht="15.75" customHeight="1" x14ac:dyDescent="0.2">
      <c r="A1640" s="5">
        <v>45615</v>
      </c>
      <c r="B1640" s="4">
        <v>-8.5</v>
      </c>
      <c r="C1640" s="4" t="s">
        <v>5058</v>
      </c>
      <c r="D1640" s="4" t="s">
        <v>28</v>
      </c>
      <c r="E1640" s="4" t="s">
        <v>2727</v>
      </c>
      <c r="F1640" s="4">
        <v>-5400.32</v>
      </c>
      <c r="G1640" s="4" t="s">
        <v>4256</v>
      </c>
      <c r="H1640" s="4" t="s">
        <v>2728</v>
      </c>
      <c r="I1640" s="4"/>
      <c r="J1640" s="4"/>
    </row>
    <row r="1641" spans="1:10" ht="15.75" customHeight="1" x14ac:dyDescent="0.2">
      <c r="A1641" s="5">
        <v>45615</v>
      </c>
      <c r="B1641" s="4">
        <v>-7.99</v>
      </c>
      <c r="C1641" s="4" t="s">
        <v>5058</v>
      </c>
      <c r="D1641" s="4" t="s">
        <v>28</v>
      </c>
      <c r="E1641" s="4" t="s">
        <v>743</v>
      </c>
      <c r="F1641" s="4">
        <v>-5391.82</v>
      </c>
      <c r="G1641" s="4" t="s">
        <v>4247</v>
      </c>
      <c r="H1641" s="4" t="s">
        <v>744</v>
      </c>
      <c r="I1641" s="4"/>
      <c r="J1641" s="4"/>
    </row>
    <row r="1642" spans="1:10" ht="15.75" customHeight="1" x14ac:dyDescent="0.2">
      <c r="A1642" s="5">
        <v>45615</v>
      </c>
      <c r="B1642" s="4">
        <v>177</v>
      </c>
      <c r="C1642" s="4" t="s">
        <v>5058</v>
      </c>
      <c r="D1642" s="4" t="s">
        <v>59</v>
      </c>
      <c r="E1642" s="4" t="s">
        <v>60</v>
      </c>
      <c r="F1642" s="4">
        <v>-5383.83</v>
      </c>
      <c r="G1642" s="4" t="s">
        <v>39</v>
      </c>
      <c r="H1642" s="4"/>
      <c r="I1642" s="4"/>
      <c r="J1642" s="4"/>
    </row>
    <row r="1643" spans="1:10" ht="15.75" customHeight="1" x14ac:dyDescent="0.2">
      <c r="A1643" s="5">
        <v>45614</v>
      </c>
      <c r="B1643" s="4">
        <v>-227.77</v>
      </c>
      <c r="C1643" s="4" t="s">
        <v>5058</v>
      </c>
      <c r="D1643" s="4" t="s">
        <v>28</v>
      </c>
      <c r="E1643" s="4" t="s">
        <v>1531</v>
      </c>
      <c r="F1643" s="4">
        <v>-5560.83</v>
      </c>
      <c r="G1643" s="4" t="s">
        <v>165</v>
      </c>
      <c r="H1643" s="4" t="s">
        <v>1532</v>
      </c>
      <c r="I1643" s="4"/>
      <c r="J1643" s="4"/>
    </row>
    <row r="1644" spans="1:10" ht="15.75" customHeight="1" x14ac:dyDescent="0.2">
      <c r="A1644" s="5">
        <v>45614</v>
      </c>
      <c r="B1644" s="4">
        <v>-138.5</v>
      </c>
      <c r="C1644" s="4" t="s">
        <v>5058</v>
      </c>
      <c r="D1644" s="4" t="s">
        <v>28</v>
      </c>
      <c r="E1644" s="4" t="s">
        <v>1291</v>
      </c>
      <c r="F1644" s="4">
        <v>-5333.06</v>
      </c>
      <c r="G1644" s="4" t="s">
        <v>4319</v>
      </c>
      <c r="H1644" s="4" t="s">
        <v>1292</v>
      </c>
      <c r="I1644" s="4"/>
      <c r="J1644" s="4"/>
    </row>
    <row r="1645" spans="1:10" ht="15.75" customHeight="1" x14ac:dyDescent="0.2">
      <c r="A1645" s="5">
        <v>45614</v>
      </c>
      <c r="B1645" s="4">
        <v>-92.02</v>
      </c>
      <c r="C1645" s="4" t="s">
        <v>5058</v>
      </c>
      <c r="D1645" s="4" t="s">
        <v>28</v>
      </c>
      <c r="E1645" s="4" t="s">
        <v>87</v>
      </c>
      <c r="F1645" s="4">
        <v>-5194.5600000000004</v>
      </c>
      <c r="G1645" s="4" t="s">
        <v>5062</v>
      </c>
      <c r="H1645" s="4" t="s">
        <v>88</v>
      </c>
      <c r="I1645" s="4"/>
      <c r="J1645" s="4"/>
    </row>
    <row r="1646" spans="1:10" ht="15.75" customHeight="1" x14ac:dyDescent="0.2">
      <c r="A1646" s="5">
        <v>45614</v>
      </c>
      <c r="B1646" s="4">
        <v>-66.66</v>
      </c>
      <c r="C1646" s="4" t="s">
        <v>5058</v>
      </c>
      <c r="D1646" s="4" t="s">
        <v>28</v>
      </c>
      <c r="E1646" s="4" t="s">
        <v>201</v>
      </c>
      <c r="F1646" s="4">
        <v>-5102.54</v>
      </c>
      <c r="G1646" s="4" t="s">
        <v>4319</v>
      </c>
      <c r="H1646" s="4" t="s">
        <v>202</v>
      </c>
      <c r="I1646" s="4"/>
      <c r="J1646" s="4"/>
    </row>
    <row r="1647" spans="1:10" ht="15.75" customHeight="1" x14ac:dyDescent="0.2">
      <c r="A1647" s="5">
        <v>45614</v>
      </c>
      <c r="B1647" s="4">
        <v>-54.57</v>
      </c>
      <c r="C1647" s="4" t="s">
        <v>5058</v>
      </c>
      <c r="D1647" s="4" t="s">
        <v>28</v>
      </c>
      <c r="E1647" s="4" t="s">
        <v>79</v>
      </c>
      <c r="F1647" s="4">
        <v>-5035.88</v>
      </c>
      <c r="G1647" s="4" t="s">
        <v>8</v>
      </c>
      <c r="H1647" s="4" t="s">
        <v>80</v>
      </c>
      <c r="I1647" s="4"/>
      <c r="J1647" s="4"/>
    </row>
    <row r="1648" spans="1:10" ht="15.75" customHeight="1" x14ac:dyDescent="0.2">
      <c r="A1648" s="5">
        <v>45614</v>
      </c>
      <c r="B1648" s="4">
        <v>-51.39</v>
      </c>
      <c r="C1648" s="4" t="s">
        <v>5058</v>
      </c>
      <c r="D1648" s="4" t="s">
        <v>28</v>
      </c>
      <c r="E1648" s="4" t="s">
        <v>79</v>
      </c>
      <c r="F1648" s="4">
        <v>-4981.3100000000004</v>
      </c>
      <c r="G1648" s="4" t="s">
        <v>8</v>
      </c>
      <c r="H1648" s="4" t="s">
        <v>80</v>
      </c>
      <c r="I1648" s="4"/>
      <c r="J1648" s="4"/>
    </row>
    <row r="1649" spans="1:10" ht="15.75" customHeight="1" x14ac:dyDescent="0.2">
      <c r="A1649" s="5">
        <v>45614</v>
      </c>
      <c r="B1649" s="4">
        <v>-44</v>
      </c>
      <c r="C1649" s="4" t="s">
        <v>5059</v>
      </c>
      <c r="D1649" s="4" t="s">
        <v>28</v>
      </c>
      <c r="E1649" s="4" t="s">
        <v>728</v>
      </c>
      <c r="F1649" s="4">
        <v>-4929.92</v>
      </c>
      <c r="G1649" s="4" t="s">
        <v>4319</v>
      </c>
      <c r="H1649" s="4" t="s">
        <v>729</v>
      </c>
      <c r="I1649" s="4"/>
      <c r="J1649" s="4"/>
    </row>
    <row r="1650" spans="1:10" ht="15.75" customHeight="1" x14ac:dyDescent="0.2">
      <c r="A1650" s="5">
        <v>45614</v>
      </c>
      <c r="B1650" s="4">
        <v>-34.909999999999997</v>
      </c>
      <c r="C1650" s="4" t="s">
        <v>5059</v>
      </c>
      <c r="D1650" s="4" t="s">
        <v>28</v>
      </c>
      <c r="E1650" s="4" t="s">
        <v>1184</v>
      </c>
      <c r="F1650" s="4">
        <v>-4885.92</v>
      </c>
      <c r="G1650" s="4" t="s">
        <v>178</v>
      </c>
      <c r="H1650" s="4" t="s">
        <v>828</v>
      </c>
      <c r="I1650" s="4"/>
      <c r="J1650" s="4"/>
    </row>
    <row r="1651" spans="1:10" ht="15.75" customHeight="1" x14ac:dyDescent="0.2">
      <c r="A1651" s="5">
        <v>45614</v>
      </c>
      <c r="B1651" s="4">
        <v>-30.5</v>
      </c>
      <c r="C1651" s="4" t="s">
        <v>5058</v>
      </c>
      <c r="D1651" s="4" t="s">
        <v>28</v>
      </c>
      <c r="E1651" s="4" t="s">
        <v>3067</v>
      </c>
      <c r="F1651" s="4">
        <v>-4851.01</v>
      </c>
      <c r="G1651" s="4" t="s">
        <v>15</v>
      </c>
      <c r="H1651" s="4" t="s">
        <v>1127</v>
      </c>
      <c r="I1651" s="4"/>
      <c r="J1651" s="4"/>
    </row>
    <row r="1652" spans="1:10" ht="15.75" customHeight="1" x14ac:dyDescent="0.2">
      <c r="A1652" s="5">
        <v>45614</v>
      </c>
      <c r="B1652" s="4">
        <v>-25.55</v>
      </c>
      <c r="C1652" s="4" t="s">
        <v>5058</v>
      </c>
      <c r="D1652" s="4" t="s">
        <v>28</v>
      </c>
      <c r="E1652" s="4" t="s">
        <v>3061</v>
      </c>
      <c r="F1652" s="4">
        <v>-4820.51</v>
      </c>
      <c r="G1652" s="4" t="s">
        <v>3748</v>
      </c>
      <c r="H1652" s="4" t="s">
        <v>3062</v>
      </c>
      <c r="I1652" s="4"/>
      <c r="J1652" s="4"/>
    </row>
    <row r="1653" spans="1:10" ht="15.75" customHeight="1" x14ac:dyDescent="0.2">
      <c r="A1653" s="5">
        <v>45614</v>
      </c>
      <c r="B1653" s="4">
        <v>-25.11</v>
      </c>
      <c r="C1653" s="4" t="s">
        <v>5058</v>
      </c>
      <c r="D1653" s="4" t="s">
        <v>28</v>
      </c>
      <c r="E1653" s="4" t="s">
        <v>3068</v>
      </c>
      <c r="F1653" s="4">
        <v>-4794.96</v>
      </c>
      <c r="G1653" s="4" t="s">
        <v>1</v>
      </c>
      <c r="H1653" s="4" t="s">
        <v>3069</v>
      </c>
      <c r="I1653" s="4"/>
      <c r="J1653" s="4"/>
    </row>
    <row r="1654" spans="1:10" ht="15.75" customHeight="1" x14ac:dyDescent="0.2">
      <c r="A1654" s="5">
        <v>45614</v>
      </c>
      <c r="B1654" s="4">
        <v>-22.99</v>
      </c>
      <c r="C1654" s="4" t="s">
        <v>5058</v>
      </c>
      <c r="D1654" s="4" t="s">
        <v>28</v>
      </c>
      <c r="E1654" s="4" t="s">
        <v>49</v>
      </c>
      <c r="F1654" s="4">
        <v>-4769.8500000000004</v>
      </c>
      <c r="G1654" s="4" t="s">
        <v>17</v>
      </c>
      <c r="H1654" s="4" t="s">
        <v>50</v>
      </c>
      <c r="I1654" s="4"/>
      <c r="J1654" s="4"/>
    </row>
    <row r="1655" spans="1:10" ht="15.75" customHeight="1" x14ac:dyDescent="0.2">
      <c r="A1655" s="5">
        <v>45614</v>
      </c>
      <c r="B1655" s="4">
        <v>-19.8</v>
      </c>
      <c r="C1655" s="4" t="s">
        <v>5058</v>
      </c>
      <c r="D1655" s="4" t="s">
        <v>28</v>
      </c>
      <c r="E1655" s="4" t="s">
        <v>105</v>
      </c>
      <c r="F1655" s="4">
        <v>-4746.8599999999997</v>
      </c>
      <c r="G1655" s="4" t="s">
        <v>8</v>
      </c>
      <c r="H1655" s="4" t="s">
        <v>106</v>
      </c>
      <c r="I1655" s="4"/>
      <c r="J1655" s="4"/>
    </row>
    <row r="1656" spans="1:10" ht="15.75" customHeight="1" x14ac:dyDescent="0.2">
      <c r="A1656" s="5">
        <v>45614</v>
      </c>
      <c r="B1656" s="4">
        <v>-14.38</v>
      </c>
      <c r="C1656" s="4" t="s">
        <v>5058</v>
      </c>
      <c r="D1656" s="4" t="s">
        <v>28</v>
      </c>
      <c r="E1656" s="4" t="s">
        <v>3070</v>
      </c>
      <c r="F1656" s="4">
        <v>-4727.0600000000004</v>
      </c>
      <c r="G1656" s="4" t="s">
        <v>5064</v>
      </c>
      <c r="H1656" s="4" t="s">
        <v>91</v>
      </c>
      <c r="I1656" s="4"/>
      <c r="J1656" s="4"/>
    </row>
    <row r="1657" spans="1:10" ht="15.75" customHeight="1" x14ac:dyDescent="0.2">
      <c r="A1657" s="5">
        <v>45614</v>
      </c>
      <c r="B1657" s="4">
        <v>-13.4</v>
      </c>
      <c r="C1657" s="4" t="s">
        <v>5058</v>
      </c>
      <c r="D1657" s="4" t="s">
        <v>28</v>
      </c>
      <c r="E1657" s="4" t="s">
        <v>79</v>
      </c>
      <c r="F1657" s="4">
        <v>-4712.68</v>
      </c>
      <c r="G1657" s="4" t="s">
        <v>8</v>
      </c>
      <c r="H1657" s="4" t="s">
        <v>80</v>
      </c>
      <c r="I1657" s="4"/>
      <c r="J1657" s="4"/>
    </row>
    <row r="1658" spans="1:10" ht="15.75" customHeight="1" x14ac:dyDescent="0.2">
      <c r="A1658" s="5">
        <v>45614</v>
      </c>
      <c r="B1658" s="4">
        <v>-10.49</v>
      </c>
      <c r="C1658" s="4" t="s">
        <v>5058</v>
      </c>
      <c r="D1658" s="4" t="s">
        <v>28</v>
      </c>
      <c r="E1658" s="4" t="s">
        <v>3065</v>
      </c>
      <c r="F1658" s="4">
        <v>-4699.28</v>
      </c>
      <c r="G1658" s="4" t="s">
        <v>4247</v>
      </c>
      <c r="H1658" s="4" t="s">
        <v>3066</v>
      </c>
      <c r="I1658" s="4"/>
      <c r="J1658" s="4"/>
    </row>
    <row r="1659" spans="1:10" ht="15.75" customHeight="1" x14ac:dyDescent="0.2">
      <c r="A1659" s="5">
        <v>45614</v>
      </c>
      <c r="B1659" s="4">
        <v>-8.93</v>
      </c>
      <c r="C1659" s="4" t="s">
        <v>5058</v>
      </c>
      <c r="D1659" s="4" t="s">
        <v>28</v>
      </c>
      <c r="E1659" s="4" t="s">
        <v>3070</v>
      </c>
      <c r="F1659" s="4">
        <v>-4688.79</v>
      </c>
      <c r="G1659" s="4" t="s">
        <v>5064</v>
      </c>
      <c r="H1659" s="4" t="s">
        <v>91</v>
      </c>
      <c r="I1659" s="4"/>
      <c r="J1659" s="4"/>
    </row>
    <row r="1660" spans="1:10" ht="15.75" customHeight="1" x14ac:dyDescent="0.2">
      <c r="A1660" s="5">
        <v>45614</v>
      </c>
      <c r="B1660" s="4">
        <v>-6.7</v>
      </c>
      <c r="C1660" s="4" t="s">
        <v>5058</v>
      </c>
      <c r="D1660" s="4" t="s">
        <v>28</v>
      </c>
      <c r="E1660" s="4" t="s">
        <v>3063</v>
      </c>
      <c r="F1660" s="4">
        <v>-4679.8599999999997</v>
      </c>
      <c r="G1660" s="4" t="s">
        <v>5060</v>
      </c>
      <c r="H1660" s="4" t="s">
        <v>3064</v>
      </c>
      <c r="I1660" s="4"/>
      <c r="J1660" s="4"/>
    </row>
    <row r="1661" spans="1:10" ht="15.75" customHeight="1" x14ac:dyDescent="0.2">
      <c r="A1661" s="5">
        <v>45614</v>
      </c>
      <c r="B1661" s="4">
        <v>-1.5</v>
      </c>
      <c r="C1661" s="4" t="s">
        <v>5058</v>
      </c>
      <c r="D1661" s="4" t="s">
        <v>28</v>
      </c>
      <c r="E1661" s="4" t="s">
        <v>175</v>
      </c>
      <c r="F1661" s="4">
        <v>-4673.16</v>
      </c>
      <c r="G1661" s="4" t="s">
        <v>5062</v>
      </c>
      <c r="H1661" s="4" t="s">
        <v>2442</v>
      </c>
      <c r="I1661" s="4"/>
      <c r="J1661" s="4"/>
    </row>
    <row r="1662" spans="1:10" ht="15.75" customHeight="1" x14ac:dyDescent="0.2">
      <c r="A1662" s="5">
        <v>45614</v>
      </c>
      <c r="B1662" s="4">
        <v>500</v>
      </c>
      <c r="C1662" s="4" t="s">
        <v>5058</v>
      </c>
      <c r="D1662" s="4" t="s">
        <v>59</v>
      </c>
      <c r="E1662" s="4" t="s">
        <v>60</v>
      </c>
      <c r="F1662" s="4">
        <v>-4671.66</v>
      </c>
      <c r="G1662" s="4" t="s">
        <v>39</v>
      </c>
      <c r="H1662" s="4"/>
      <c r="I1662" s="4"/>
      <c r="J1662" s="4"/>
    </row>
    <row r="1663" spans="1:10" ht="15.75" customHeight="1" x14ac:dyDescent="0.2">
      <c r="A1663" s="5">
        <v>45611</v>
      </c>
      <c r="B1663" s="4">
        <v>-71.709999999999994</v>
      </c>
      <c r="C1663" s="4" t="s">
        <v>5058</v>
      </c>
      <c r="D1663" s="4" t="s">
        <v>28</v>
      </c>
      <c r="E1663" s="4" t="s">
        <v>617</v>
      </c>
      <c r="F1663" s="4">
        <v>-5171.66</v>
      </c>
      <c r="G1663" s="4" t="s">
        <v>8</v>
      </c>
      <c r="H1663" s="4" t="s">
        <v>618</v>
      </c>
      <c r="I1663" s="4"/>
      <c r="J1663" s="4"/>
    </row>
    <row r="1664" spans="1:10" ht="15.75" customHeight="1" x14ac:dyDescent="0.2">
      <c r="A1664" s="5">
        <v>45611</v>
      </c>
      <c r="B1664" s="4">
        <v>-67</v>
      </c>
      <c r="C1664" s="4" t="s">
        <v>5058</v>
      </c>
      <c r="D1664" s="4" t="s">
        <v>28</v>
      </c>
      <c r="E1664" s="4" t="s">
        <v>619</v>
      </c>
      <c r="F1664" s="4">
        <v>-5099.95</v>
      </c>
      <c r="G1664" s="4" t="s">
        <v>5060</v>
      </c>
      <c r="H1664" s="4" t="s">
        <v>620</v>
      </c>
      <c r="I1664" s="4"/>
      <c r="J1664" s="4"/>
    </row>
    <row r="1665" spans="1:10" ht="15.75" customHeight="1" x14ac:dyDescent="0.2">
      <c r="A1665" s="5">
        <v>45611</v>
      </c>
      <c r="B1665" s="4">
        <v>-61.3</v>
      </c>
      <c r="C1665" s="4" t="s">
        <v>5058</v>
      </c>
      <c r="D1665" s="4" t="s">
        <v>28</v>
      </c>
      <c r="E1665" s="4" t="s">
        <v>3060</v>
      </c>
      <c r="F1665" s="4">
        <v>-5032.95</v>
      </c>
      <c r="G1665" s="4" t="s">
        <v>3746</v>
      </c>
      <c r="H1665" s="4"/>
      <c r="I1665" s="4"/>
      <c r="J1665" s="4"/>
    </row>
    <row r="1666" spans="1:10" ht="15.75" customHeight="1" x14ac:dyDescent="0.2">
      <c r="A1666" s="5">
        <v>45611</v>
      </c>
      <c r="B1666" s="4">
        <v>-59.4</v>
      </c>
      <c r="C1666" s="4" t="s">
        <v>5058</v>
      </c>
      <c r="D1666" s="4" t="s">
        <v>28</v>
      </c>
      <c r="E1666" s="4" t="s">
        <v>683</v>
      </c>
      <c r="F1666" s="4">
        <v>-4971.6499999999996</v>
      </c>
      <c r="G1666" s="4" t="s">
        <v>8</v>
      </c>
      <c r="H1666" s="4" t="s">
        <v>684</v>
      </c>
      <c r="I1666" s="4"/>
      <c r="J1666" s="4"/>
    </row>
    <row r="1667" spans="1:10" ht="15.75" customHeight="1" x14ac:dyDescent="0.2">
      <c r="A1667" s="5">
        <v>45611</v>
      </c>
      <c r="B1667" s="4">
        <v>-57.5</v>
      </c>
      <c r="C1667" s="4" t="s">
        <v>5058</v>
      </c>
      <c r="D1667" s="4" t="s">
        <v>28</v>
      </c>
      <c r="E1667" s="4" t="s">
        <v>128</v>
      </c>
      <c r="F1667" s="4">
        <v>-4912.25</v>
      </c>
      <c r="G1667" s="4" t="s">
        <v>4319</v>
      </c>
      <c r="H1667" s="4" t="s">
        <v>129</v>
      </c>
      <c r="I1667" s="4"/>
      <c r="J1667" s="4"/>
    </row>
    <row r="1668" spans="1:10" ht="15.75" customHeight="1" x14ac:dyDescent="0.2">
      <c r="A1668" s="5">
        <v>45611</v>
      </c>
      <c r="B1668" s="4">
        <v>-39.979999999999997</v>
      </c>
      <c r="C1668" s="4" t="s">
        <v>5059</v>
      </c>
      <c r="D1668" s="4" t="s">
        <v>28</v>
      </c>
      <c r="E1668" s="4" t="s">
        <v>728</v>
      </c>
      <c r="F1668" s="4">
        <v>-4854.75</v>
      </c>
      <c r="G1668" s="4" t="s">
        <v>4319</v>
      </c>
      <c r="H1668" s="4" t="s">
        <v>729</v>
      </c>
      <c r="I1668" s="4"/>
      <c r="J1668" s="4"/>
    </row>
    <row r="1669" spans="1:10" ht="15.75" customHeight="1" x14ac:dyDescent="0.2">
      <c r="A1669" s="5">
        <v>45611</v>
      </c>
      <c r="B1669" s="4">
        <v>-32.869999999999997</v>
      </c>
      <c r="C1669" s="4" t="s">
        <v>5059</v>
      </c>
      <c r="D1669" s="4" t="s">
        <v>28</v>
      </c>
      <c r="E1669" s="4" t="s">
        <v>1929</v>
      </c>
      <c r="F1669" s="4">
        <v>-4814.7700000000004</v>
      </c>
      <c r="G1669" s="4" t="s">
        <v>4256</v>
      </c>
      <c r="H1669" s="4" t="s">
        <v>1872</v>
      </c>
      <c r="I1669" s="4"/>
      <c r="J1669" s="4"/>
    </row>
    <row r="1670" spans="1:10" ht="15.75" customHeight="1" x14ac:dyDescent="0.2">
      <c r="A1670" s="5">
        <v>45611</v>
      </c>
      <c r="B1670" s="4">
        <v>-31.12</v>
      </c>
      <c r="C1670" s="4" t="s">
        <v>5058</v>
      </c>
      <c r="D1670" s="4" t="s">
        <v>28</v>
      </c>
      <c r="E1670" s="4" t="s">
        <v>105</v>
      </c>
      <c r="F1670" s="4">
        <v>-4781.8999999999996</v>
      </c>
      <c r="G1670" s="4" t="s">
        <v>8</v>
      </c>
      <c r="H1670" s="4" t="s">
        <v>106</v>
      </c>
      <c r="I1670" s="4"/>
      <c r="J1670" s="4"/>
    </row>
    <row r="1671" spans="1:10" ht="15.75" customHeight="1" x14ac:dyDescent="0.2">
      <c r="A1671" s="5">
        <v>45611</v>
      </c>
      <c r="B1671" s="4">
        <v>-16.14</v>
      </c>
      <c r="C1671" s="4" t="s">
        <v>5058</v>
      </c>
      <c r="D1671" s="4" t="s">
        <v>28</v>
      </c>
      <c r="E1671" s="4" t="s">
        <v>2328</v>
      </c>
      <c r="F1671" s="4">
        <v>-4750.78</v>
      </c>
      <c r="G1671" s="4" t="s">
        <v>3748</v>
      </c>
      <c r="H1671" s="4" t="s">
        <v>2329</v>
      </c>
      <c r="I1671" s="4"/>
      <c r="J1671" s="4"/>
    </row>
    <row r="1672" spans="1:10" ht="15.75" customHeight="1" x14ac:dyDescent="0.2">
      <c r="A1672" s="5">
        <v>45611</v>
      </c>
      <c r="B1672" s="4">
        <v>-9.64</v>
      </c>
      <c r="C1672" s="4" t="s">
        <v>5058</v>
      </c>
      <c r="D1672" s="4" t="s">
        <v>28</v>
      </c>
      <c r="E1672" s="4" t="s">
        <v>2450</v>
      </c>
      <c r="F1672" s="4">
        <v>-4734.6400000000003</v>
      </c>
      <c r="G1672" s="4" t="s">
        <v>5034</v>
      </c>
      <c r="H1672" s="4" t="s">
        <v>2451</v>
      </c>
      <c r="I1672" s="4"/>
      <c r="J1672" s="4"/>
    </row>
    <row r="1673" spans="1:10" ht="15.75" customHeight="1" x14ac:dyDescent="0.2">
      <c r="A1673" s="5">
        <v>45611</v>
      </c>
      <c r="B1673" s="4">
        <v>-2.15</v>
      </c>
      <c r="C1673" s="4" t="s">
        <v>5058</v>
      </c>
      <c r="D1673" s="4" t="s">
        <v>67</v>
      </c>
      <c r="E1673" s="4" t="s">
        <v>68</v>
      </c>
      <c r="F1673" s="4">
        <v>-4725</v>
      </c>
      <c r="G1673" s="4" t="s">
        <v>4</v>
      </c>
      <c r="H1673" s="4"/>
      <c r="I1673" s="4"/>
      <c r="J1673" s="4"/>
    </row>
    <row r="1674" spans="1:10" ht="15.75" customHeight="1" x14ac:dyDescent="0.2">
      <c r="A1674" s="5">
        <v>45611</v>
      </c>
      <c r="B1674" s="4">
        <v>-2</v>
      </c>
      <c r="C1674" s="4" t="s">
        <v>5058</v>
      </c>
      <c r="D1674" s="4" t="s">
        <v>28</v>
      </c>
      <c r="E1674" s="4" t="s">
        <v>175</v>
      </c>
      <c r="F1674" s="4">
        <v>-4722.8500000000004</v>
      </c>
      <c r="G1674" s="4" t="s">
        <v>5062</v>
      </c>
      <c r="H1674" s="4" t="s">
        <v>2442</v>
      </c>
      <c r="I1674" s="4"/>
      <c r="J1674" s="4"/>
    </row>
    <row r="1675" spans="1:10" ht="15.75" customHeight="1" x14ac:dyDescent="0.2">
      <c r="A1675" s="5">
        <v>45611</v>
      </c>
      <c r="B1675" s="4">
        <v>1000</v>
      </c>
      <c r="C1675" s="4" t="s">
        <v>5058</v>
      </c>
      <c r="D1675" s="4" t="s">
        <v>59</v>
      </c>
      <c r="E1675" s="4" t="s">
        <v>60</v>
      </c>
      <c r="F1675" s="4">
        <v>-4720.8500000000004</v>
      </c>
      <c r="G1675" s="4" t="s">
        <v>39</v>
      </c>
      <c r="H1675" s="4"/>
      <c r="I1675" s="4"/>
      <c r="J1675" s="4"/>
    </row>
    <row r="1676" spans="1:10" ht="15.75" customHeight="1" x14ac:dyDescent="0.2">
      <c r="A1676" s="5">
        <v>45610</v>
      </c>
      <c r="B1676" s="4">
        <v>-95</v>
      </c>
      <c r="C1676" s="4" t="s">
        <v>5058</v>
      </c>
      <c r="D1676" s="4" t="s">
        <v>28</v>
      </c>
      <c r="E1676" s="4" t="s">
        <v>3056</v>
      </c>
      <c r="F1676" s="4">
        <v>-5720.85</v>
      </c>
      <c r="G1676" s="4" t="s">
        <v>15</v>
      </c>
      <c r="H1676" s="4" t="s">
        <v>3057</v>
      </c>
      <c r="I1676" s="4"/>
      <c r="J1676" s="4"/>
    </row>
    <row r="1677" spans="1:10" ht="15.75" customHeight="1" x14ac:dyDescent="0.2">
      <c r="A1677" s="5">
        <v>45610</v>
      </c>
      <c r="B1677" s="4">
        <v>-66.540000000000006</v>
      </c>
      <c r="C1677" s="4" t="s">
        <v>5058</v>
      </c>
      <c r="D1677" s="4" t="s">
        <v>28</v>
      </c>
      <c r="E1677" s="4" t="s">
        <v>79</v>
      </c>
      <c r="F1677" s="4">
        <v>-5625.85</v>
      </c>
      <c r="G1677" s="4" t="s">
        <v>8</v>
      </c>
      <c r="H1677" s="4" t="s">
        <v>80</v>
      </c>
      <c r="I1677" s="4"/>
      <c r="J1677" s="4"/>
    </row>
    <row r="1678" spans="1:10" ht="15.75" customHeight="1" x14ac:dyDescent="0.2">
      <c r="A1678" s="5">
        <v>45610</v>
      </c>
      <c r="B1678" s="4">
        <v>-43</v>
      </c>
      <c r="C1678" s="4" t="s">
        <v>5058</v>
      </c>
      <c r="D1678" s="4" t="s">
        <v>28</v>
      </c>
      <c r="E1678" s="4" t="s">
        <v>128</v>
      </c>
      <c r="F1678" s="4">
        <v>-5559.31</v>
      </c>
      <c r="G1678" s="4" t="s">
        <v>4319</v>
      </c>
      <c r="H1678" s="4" t="s">
        <v>129</v>
      </c>
      <c r="I1678" s="4"/>
      <c r="J1678" s="4"/>
    </row>
    <row r="1679" spans="1:10" ht="15.75" customHeight="1" x14ac:dyDescent="0.2">
      <c r="A1679" s="5">
        <v>45610</v>
      </c>
      <c r="B1679" s="4">
        <v>-30.3</v>
      </c>
      <c r="C1679" s="4" t="s">
        <v>5058</v>
      </c>
      <c r="D1679" s="4" t="s">
        <v>28</v>
      </c>
      <c r="E1679" s="4" t="s">
        <v>2727</v>
      </c>
      <c r="F1679" s="4">
        <v>-5516.31</v>
      </c>
      <c r="G1679" s="4" t="s">
        <v>4256</v>
      </c>
      <c r="H1679" s="4" t="s">
        <v>2728</v>
      </c>
      <c r="I1679" s="4"/>
      <c r="J1679" s="4"/>
    </row>
    <row r="1680" spans="1:10" ht="15.75" customHeight="1" x14ac:dyDescent="0.2">
      <c r="A1680" s="5">
        <v>45610</v>
      </c>
      <c r="B1680" s="4">
        <v>-9.99</v>
      </c>
      <c r="C1680" s="4" t="s">
        <v>5058</v>
      </c>
      <c r="D1680" s="4" t="s">
        <v>28</v>
      </c>
      <c r="E1680" s="4" t="s">
        <v>49</v>
      </c>
      <c r="F1680" s="4">
        <v>-5486.01</v>
      </c>
      <c r="G1680" s="4" t="s">
        <v>17</v>
      </c>
      <c r="H1680" s="4" t="s">
        <v>50</v>
      </c>
      <c r="I1680" s="4"/>
      <c r="J1680" s="4"/>
    </row>
    <row r="1681" spans="1:10" ht="15.75" customHeight="1" x14ac:dyDescent="0.2">
      <c r="A1681" s="5">
        <v>45610</v>
      </c>
      <c r="B1681" s="4">
        <v>-8</v>
      </c>
      <c r="C1681" s="4" t="s">
        <v>5058</v>
      </c>
      <c r="D1681" s="4" t="s">
        <v>28</v>
      </c>
      <c r="E1681" s="4" t="s">
        <v>128</v>
      </c>
      <c r="F1681" s="4">
        <v>-5476.02</v>
      </c>
      <c r="G1681" s="4" t="s">
        <v>4319</v>
      </c>
      <c r="H1681" s="4" t="s">
        <v>129</v>
      </c>
      <c r="I1681" s="4"/>
      <c r="J1681" s="4"/>
    </row>
    <row r="1682" spans="1:10" ht="15.75" customHeight="1" x14ac:dyDescent="0.2">
      <c r="A1682" s="5">
        <v>45610</v>
      </c>
      <c r="B1682" s="4">
        <v>-4.5</v>
      </c>
      <c r="C1682" s="4" t="s">
        <v>5058</v>
      </c>
      <c r="D1682" s="4" t="s">
        <v>28</v>
      </c>
      <c r="E1682" s="4" t="s">
        <v>2727</v>
      </c>
      <c r="F1682" s="4">
        <v>-5468.02</v>
      </c>
      <c r="G1682" s="4" t="s">
        <v>4256</v>
      </c>
      <c r="H1682" s="4" t="s">
        <v>2728</v>
      </c>
      <c r="I1682" s="4"/>
      <c r="J1682" s="4"/>
    </row>
    <row r="1683" spans="1:10" ht="15.75" customHeight="1" x14ac:dyDescent="0.2">
      <c r="A1683" s="5">
        <v>45610</v>
      </c>
      <c r="B1683" s="4">
        <v>700</v>
      </c>
      <c r="C1683" s="4" t="s">
        <v>5058</v>
      </c>
      <c r="D1683" s="4" t="s">
        <v>59</v>
      </c>
      <c r="E1683" s="4" t="s">
        <v>60</v>
      </c>
      <c r="F1683" s="4">
        <v>-5463.52</v>
      </c>
      <c r="G1683" s="4" t="s">
        <v>39</v>
      </c>
      <c r="H1683" s="4"/>
      <c r="I1683" s="4"/>
      <c r="J1683" s="4"/>
    </row>
    <row r="1684" spans="1:10" ht="15.75" customHeight="1" x14ac:dyDescent="0.2">
      <c r="A1684" s="5">
        <v>45609</v>
      </c>
      <c r="B1684" s="4">
        <v>-300</v>
      </c>
      <c r="C1684" s="4" t="s">
        <v>5058</v>
      </c>
      <c r="D1684" s="4" t="s">
        <v>28</v>
      </c>
      <c r="E1684" s="4" t="s">
        <v>242</v>
      </c>
      <c r="F1684" s="4">
        <v>-6163.52</v>
      </c>
      <c r="G1684" s="4" t="s">
        <v>4319</v>
      </c>
      <c r="H1684" s="4" t="s">
        <v>196</v>
      </c>
      <c r="I1684" s="4"/>
      <c r="J1684" s="4"/>
    </row>
    <row r="1685" spans="1:10" ht="15.75" customHeight="1" x14ac:dyDescent="0.2">
      <c r="A1685" s="5">
        <v>45609</v>
      </c>
      <c r="B1685" s="4">
        <v>-215</v>
      </c>
      <c r="C1685" s="4" t="s">
        <v>5058</v>
      </c>
      <c r="D1685" s="4" t="s">
        <v>28</v>
      </c>
      <c r="E1685" s="4" t="s">
        <v>3052</v>
      </c>
      <c r="F1685" s="4">
        <v>-5863.52</v>
      </c>
      <c r="G1685" s="4" t="s">
        <v>4319</v>
      </c>
      <c r="H1685" s="4" t="s">
        <v>196</v>
      </c>
      <c r="I1685" s="4"/>
      <c r="J1685" s="4"/>
    </row>
    <row r="1686" spans="1:10" ht="15.75" customHeight="1" x14ac:dyDescent="0.2">
      <c r="A1686" s="5">
        <v>45609</v>
      </c>
      <c r="B1686" s="4">
        <v>-212.84</v>
      </c>
      <c r="C1686" s="4" t="s">
        <v>5058</v>
      </c>
      <c r="D1686" s="4" t="s">
        <v>28</v>
      </c>
      <c r="E1686" s="4" t="s">
        <v>3049</v>
      </c>
      <c r="F1686" s="4">
        <v>-5648.52</v>
      </c>
      <c r="G1686" s="4" t="s">
        <v>5064</v>
      </c>
      <c r="H1686" s="4" t="s">
        <v>3051</v>
      </c>
      <c r="I1686" s="4"/>
      <c r="J1686" s="4"/>
    </row>
    <row r="1687" spans="1:10" ht="15.75" customHeight="1" x14ac:dyDescent="0.2">
      <c r="A1687" s="5">
        <v>45609</v>
      </c>
      <c r="B1687" s="4">
        <v>-96.25</v>
      </c>
      <c r="C1687" s="4" t="s">
        <v>5058</v>
      </c>
      <c r="D1687" s="4" t="s">
        <v>28</v>
      </c>
      <c r="E1687" s="4" t="s">
        <v>201</v>
      </c>
      <c r="F1687" s="4">
        <v>-5435.68</v>
      </c>
      <c r="G1687" s="4" t="s">
        <v>4319</v>
      </c>
      <c r="H1687" s="4" t="s">
        <v>202</v>
      </c>
      <c r="I1687" s="4"/>
      <c r="J1687" s="4"/>
    </row>
    <row r="1688" spans="1:10" ht="15.75" customHeight="1" x14ac:dyDescent="0.2">
      <c r="A1688" s="5">
        <v>45609</v>
      </c>
      <c r="B1688" s="4">
        <v>-57.59</v>
      </c>
      <c r="C1688" s="4" t="s">
        <v>5058</v>
      </c>
      <c r="D1688" s="4" t="s">
        <v>28</v>
      </c>
      <c r="E1688" s="4" t="s">
        <v>111</v>
      </c>
      <c r="F1688" s="4">
        <v>-5339.43</v>
      </c>
      <c r="G1688" s="4" t="s">
        <v>8</v>
      </c>
      <c r="H1688" s="4" t="s">
        <v>112</v>
      </c>
      <c r="I1688" s="4"/>
      <c r="J1688" s="4"/>
    </row>
    <row r="1689" spans="1:10" ht="15.75" customHeight="1" x14ac:dyDescent="0.2">
      <c r="A1689" s="5">
        <v>45609</v>
      </c>
      <c r="B1689" s="4">
        <v>-37.6</v>
      </c>
      <c r="C1689" s="4" t="s">
        <v>5058</v>
      </c>
      <c r="D1689" s="4" t="s">
        <v>28</v>
      </c>
      <c r="E1689" s="4" t="s">
        <v>79</v>
      </c>
      <c r="F1689" s="4">
        <v>-5281.84</v>
      </c>
      <c r="G1689" s="4" t="s">
        <v>8</v>
      </c>
      <c r="H1689" s="4" t="s">
        <v>80</v>
      </c>
      <c r="I1689" s="4"/>
      <c r="J1689" s="4"/>
    </row>
    <row r="1690" spans="1:10" ht="15.75" customHeight="1" x14ac:dyDescent="0.2">
      <c r="A1690" s="5">
        <v>45609</v>
      </c>
      <c r="B1690" s="4">
        <v>-25.73</v>
      </c>
      <c r="C1690" s="4" t="s">
        <v>5058</v>
      </c>
      <c r="D1690" s="4" t="s">
        <v>28</v>
      </c>
      <c r="E1690" s="4" t="s">
        <v>75</v>
      </c>
      <c r="F1690" s="4">
        <v>-5244.24</v>
      </c>
      <c r="G1690" s="4" t="s">
        <v>3748</v>
      </c>
      <c r="H1690" s="4" t="s">
        <v>76</v>
      </c>
      <c r="I1690" s="4"/>
      <c r="J1690" s="4"/>
    </row>
    <row r="1691" spans="1:10" ht="15.75" customHeight="1" x14ac:dyDescent="0.2">
      <c r="A1691" s="5">
        <v>45609</v>
      </c>
      <c r="B1691" s="4">
        <v>-21</v>
      </c>
      <c r="C1691" s="4" t="s">
        <v>5058</v>
      </c>
      <c r="D1691" s="4" t="s">
        <v>28</v>
      </c>
      <c r="E1691" s="4" t="s">
        <v>3045</v>
      </c>
      <c r="F1691" s="4">
        <v>-5218.51</v>
      </c>
      <c r="G1691" s="4" t="s">
        <v>4635</v>
      </c>
      <c r="H1691" s="4" t="s">
        <v>3046</v>
      </c>
      <c r="I1691" s="4"/>
      <c r="J1691" s="4"/>
    </row>
    <row r="1692" spans="1:10" ht="15.75" customHeight="1" x14ac:dyDescent="0.2">
      <c r="A1692" s="5">
        <v>45608</v>
      </c>
      <c r="B1692" s="4">
        <v>-87.54</v>
      </c>
      <c r="C1692" s="4" t="s">
        <v>5058</v>
      </c>
      <c r="D1692" s="4" t="s">
        <v>28</v>
      </c>
      <c r="E1692" s="4" t="s">
        <v>285</v>
      </c>
      <c r="F1692" s="4">
        <v>-5197.51</v>
      </c>
      <c r="G1692" s="4" t="s">
        <v>4635</v>
      </c>
      <c r="H1692" s="4" t="s">
        <v>286</v>
      </c>
      <c r="I1692" s="4"/>
      <c r="J1692" s="4"/>
    </row>
    <row r="1693" spans="1:10" ht="15.75" customHeight="1" x14ac:dyDescent="0.2">
      <c r="A1693" s="5">
        <v>45608</v>
      </c>
      <c r="B1693" s="4">
        <v>-53.6</v>
      </c>
      <c r="C1693" s="4" t="s">
        <v>5058</v>
      </c>
      <c r="D1693" s="4" t="s">
        <v>28</v>
      </c>
      <c r="E1693" s="4" t="s">
        <v>79</v>
      </c>
      <c r="F1693" s="4">
        <v>-5109.97</v>
      </c>
      <c r="G1693" s="4" t="s">
        <v>8</v>
      </c>
      <c r="H1693" s="4" t="s">
        <v>80</v>
      </c>
      <c r="I1693" s="4"/>
      <c r="J1693" s="4"/>
    </row>
    <row r="1694" spans="1:10" ht="15.75" customHeight="1" x14ac:dyDescent="0.2">
      <c r="A1694" s="5">
        <v>45608</v>
      </c>
      <c r="B1694" s="4">
        <v>-48.75</v>
      </c>
      <c r="C1694" s="4" t="s">
        <v>5058</v>
      </c>
      <c r="D1694" s="4" t="s">
        <v>28</v>
      </c>
      <c r="E1694" s="4" t="s">
        <v>3047</v>
      </c>
      <c r="F1694" s="4">
        <v>-5056.37</v>
      </c>
      <c r="G1694" s="4" t="s">
        <v>4635</v>
      </c>
      <c r="H1694" s="4" t="s">
        <v>3048</v>
      </c>
      <c r="I1694" s="4"/>
      <c r="J1694" s="4"/>
    </row>
    <row r="1695" spans="1:10" ht="15.75" customHeight="1" x14ac:dyDescent="0.2">
      <c r="A1695" s="5">
        <v>45608</v>
      </c>
      <c r="B1695" s="4">
        <v>-38.31</v>
      </c>
      <c r="C1695" s="4" t="s">
        <v>5058</v>
      </c>
      <c r="D1695" s="4" t="s">
        <v>28</v>
      </c>
      <c r="E1695" s="4" t="s">
        <v>29</v>
      </c>
      <c r="F1695" s="4">
        <v>-5007.62</v>
      </c>
      <c r="G1695" s="4" t="s">
        <v>12</v>
      </c>
      <c r="H1695" s="4" t="s">
        <v>31</v>
      </c>
      <c r="I1695" s="4"/>
      <c r="J1695" s="4"/>
    </row>
    <row r="1696" spans="1:10" ht="15.75" customHeight="1" x14ac:dyDescent="0.2">
      <c r="A1696" s="5">
        <v>45608</v>
      </c>
      <c r="B1696" s="4">
        <v>-36.979999999999997</v>
      </c>
      <c r="C1696" s="4" t="s">
        <v>5059</v>
      </c>
      <c r="D1696" s="4" t="s">
        <v>28</v>
      </c>
      <c r="E1696" s="4" t="s">
        <v>728</v>
      </c>
      <c r="F1696" s="4">
        <v>-4969.3100000000004</v>
      </c>
      <c r="G1696" s="4" t="s">
        <v>4319</v>
      </c>
      <c r="H1696" s="4" t="s">
        <v>729</v>
      </c>
      <c r="I1696" s="4"/>
      <c r="J1696" s="4"/>
    </row>
    <row r="1697" spans="1:10" ht="15.75" customHeight="1" x14ac:dyDescent="0.2">
      <c r="A1697" s="5">
        <v>45608</v>
      </c>
      <c r="B1697" s="4">
        <v>-33.46</v>
      </c>
      <c r="C1697" s="4" t="s">
        <v>5058</v>
      </c>
      <c r="D1697" s="4" t="s">
        <v>28</v>
      </c>
      <c r="E1697" s="4" t="s">
        <v>2278</v>
      </c>
      <c r="F1697" s="4">
        <v>-4932.33</v>
      </c>
      <c r="G1697" s="4" t="s">
        <v>178</v>
      </c>
      <c r="H1697" s="4" t="s">
        <v>828</v>
      </c>
      <c r="I1697" s="4"/>
      <c r="J1697" s="4"/>
    </row>
    <row r="1698" spans="1:10" ht="15.75" customHeight="1" x14ac:dyDescent="0.2">
      <c r="A1698" s="5">
        <v>45608</v>
      </c>
      <c r="B1698" s="4">
        <v>-23.49</v>
      </c>
      <c r="C1698" s="4" t="s">
        <v>5059</v>
      </c>
      <c r="D1698" s="4" t="s">
        <v>28</v>
      </c>
      <c r="E1698" s="4" t="s">
        <v>728</v>
      </c>
      <c r="F1698" s="4">
        <v>-4898.87</v>
      </c>
      <c r="G1698" s="4" t="s">
        <v>4319</v>
      </c>
      <c r="H1698" s="4" t="s">
        <v>729</v>
      </c>
      <c r="I1698" s="4"/>
      <c r="J1698" s="4"/>
    </row>
    <row r="1699" spans="1:10" ht="15.75" customHeight="1" x14ac:dyDescent="0.2">
      <c r="A1699" s="5">
        <v>45608</v>
      </c>
      <c r="B1699" s="4">
        <v>-19.5</v>
      </c>
      <c r="C1699" s="4" t="s">
        <v>5058</v>
      </c>
      <c r="D1699" s="4" t="s">
        <v>28</v>
      </c>
      <c r="E1699" s="4" t="s">
        <v>381</v>
      </c>
      <c r="F1699" s="4">
        <v>-4875.38</v>
      </c>
      <c r="G1699" s="4" t="s">
        <v>3748</v>
      </c>
      <c r="H1699" s="4" t="s">
        <v>382</v>
      </c>
      <c r="I1699" s="4"/>
      <c r="J1699" s="4"/>
    </row>
    <row r="1700" spans="1:10" ht="15.75" customHeight="1" x14ac:dyDescent="0.2">
      <c r="A1700" s="5">
        <v>45608</v>
      </c>
      <c r="B1700" s="4">
        <v>-7</v>
      </c>
      <c r="C1700" s="4" t="s">
        <v>5058</v>
      </c>
      <c r="D1700" s="4" t="s">
        <v>28</v>
      </c>
      <c r="E1700" s="4" t="s">
        <v>130</v>
      </c>
      <c r="F1700" s="4">
        <v>-4855.88</v>
      </c>
      <c r="G1700" s="4" t="s">
        <v>3748</v>
      </c>
      <c r="H1700" s="4" t="s">
        <v>131</v>
      </c>
      <c r="I1700" s="4"/>
      <c r="J1700" s="4"/>
    </row>
    <row r="1701" spans="1:10" ht="15.75" customHeight="1" x14ac:dyDescent="0.2">
      <c r="A1701" s="5">
        <v>45608</v>
      </c>
      <c r="B1701" s="4">
        <v>-7</v>
      </c>
      <c r="C1701" s="4" t="s">
        <v>5058</v>
      </c>
      <c r="D1701" s="4" t="s">
        <v>28</v>
      </c>
      <c r="E1701" s="4" t="s">
        <v>3045</v>
      </c>
      <c r="F1701" s="4">
        <v>-4848.88</v>
      </c>
      <c r="G1701" s="4" t="s">
        <v>8</v>
      </c>
      <c r="H1701" s="4" t="s">
        <v>3046</v>
      </c>
      <c r="I1701" s="4"/>
      <c r="J1701" s="4"/>
    </row>
    <row r="1702" spans="1:10" ht="15.75" customHeight="1" x14ac:dyDescent="0.2">
      <c r="A1702" s="5">
        <v>45608</v>
      </c>
      <c r="B1702" s="4">
        <v>-0.5</v>
      </c>
      <c r="C1702" s="4" t="s">
        <v>5058</v>
      </c>
      <c r="D1702" s="4" t="s">
        <v>28</v>
      </c>
      <c r="E1702" s="4" t="s">
        <v>1180</v>
      </c>
      <c r="F1702" s="4">
        <v>-4841.88</v>
      </c>
      <c r="G1702" s="4" t="s">
        <v>986</v>
      </c>
      <c r="H1702" s="4" t="s">
        <v>1181</v>
      </c>
      <c r="I1702" s="4"/>
      <c r="J1702" s="4"/>
    </row>
    <row r="1703" spans="1:10" ht="15.75" customHeight="1" x14ac:dyDescent="0.2">
      <c r="A1703" s="5">
        <v>45608</v>
      </c>
      <c r="B1703" s="4">
        <v>250</v>
      </c>
      <c r="C1703" s="4" t="s">
        <v>5058</v>
      </c>
      <c r="D1703" s="4" t="s">
        <v>59</v>
      </c>
      <c r="E1703" s="4" t="s">
        <v>60</v>
      </c>
      <c r="F1703" s="4">
        <v>-4841.38</v>
      </c>
      <c r="G1703" s="4" t="s">
        <v>39</v>
      </c>
      <c r="H1703" s="4"/>
      <c r="I1703" s="4"/>
      <c r="J1703" s="4"/>
    </row>
    <row r="1704" spans="1:10" ht="15.75" customHeight="1" x14ac:dyDescent="0.2">
      <c r="A1704" s="5">
        <v>45608</v>
      </c>
      <c r="B1704" s="4">
        <v>341</v>
      </c>
      <c r="C1704" s="4" t="s">
        <v>5058</v>
      </c>
      <c r="D1704" s="4" t="s">
        <v>59</v>
      </c>
      <c r="E1704" s="4" t="s">
        <v>60</v>
      </c>
      <c r="F1704" s="4">
        <v>-5091.38</v>
      </c>
      <c r="G1704" s="4" t="s">
        <v>39</v>
      </c>
      <c r="H1704" s="4"/>
      <c r="I1704" s="4"/>
      <c r="J1704" s="4"/>
    </row>
    <row r="1705" spans="1:10" ht="15.75" customHeight="1" x14ac:dyDescent="0.2">
      <c r="A1705" s="5">
        <v>45607</v>
      </c>
      <c r="B1705" s="4">
        <v>-429.33</v>
      </c>
      <c r="C1705" s="4" t="s">
        <v>5058</v>
      </c>
      <c r="D1705" s="4" t="s">
        <v>28</v>
      </c>
      <c r="E1705" s="4" t="s">
        <v>56</v>
      </c>
      <c r="F1705" s="4">
        <v>-5432.38</v>
      </c>
      <c r="G1705" s="4" t="s">
        <v>4295</v>
      </c>
      <c r="H1705" s="4" t="s">
        <v>57</v>
      </c>
      <c r="I1705" s="4"/>
      <c r="J1705" s="4"/>
    </row>
    <row r="1706" spans="1:10" ht="15.75" customHeight="1" x14ac:dyDescent="0.2">
      <c r="A1706" s="5">
        <v>45607</v>
      </c>
      <c r="B1706" s="4">
        <v>-178.5</v>
      </c>
      <c r="C1706" s="4" t="s">
        <v>5058</v>
      </c>
      <c r="D1706" s="4" t="s">
        <v>28</v>
      </c>
      <c r="E1706" s="4" t="s">
        <v>3020</v>
      </c>
      <c r="F1706" s="4">
        <v>-5003.05</v>
      </c>
      <c r="G1706" s="4" t="s">
        <v>308</v>
      </c>
      <c r="H1706" s="4" t="s">
        <v>3021</v>
      </c>
      <c r="I1706" s="4"/>
      <c r="J1706" s="4"/>
    </row>
    <row r="1707" spans="1:10" ht="15.75" customHeight="1" x14ac:dyDescent="0.2">
      <c r="A1707" s="5">
        <v>45607</v>
      </c>
      <c r="B1707" s="4">
        <v>-147.38</v>
      </c>
      <c r="C1707" s="4" t="s">
        <v>5058</v>
      </c>
      <c r="D1707" s="4" t="s">
        <v>28</v>
      </c>
      <c r="E1707" s="4" t="s">
        <v>683</v>
      </c>
      <c r="F1707" s="4">
        <v>-4824.55</v>
      </c>
      <c r="G1707" s="4" t="s">
        <v>8</v>
      </c>
      <c r="H1707" s="4" t="s">
        <v>684</v>
      </c>
      <c r="I1707" s="4"/>
      <c r="J1707" s="4"/>
    </row>
    <row r="1708" spans="1:10" ht="15.75" customHeight="1" x14ac:dyDescent="0.2">
      <c r="A1708" s="5">
        <v>45607</v>
      </c>
      <c r="B1708" s="4">
        <v>-79</v>
      </c>
      <c r="C1708" s="4" t="s">
        <v>5058</v>
      </c>
      <c r="D1708" s="4" t="s">
        <v>28</v>
      </c>
      <c r="E1708" s="4" t="s">
        <v>3016</v>
      </c>
      <c r="F1708" s="4">
        <v>-4677.17</v>
      </c>
      <c r="G1708" s="4" t="s">
        <v>4364</v>
      </c>
      <c r="H1708" s="4" t="s">
        <v>2114</v>
      </c>
      <c r="I1708" s="4"/>
      <c r="J1708" s="4"/>
    </row>
    <row r="1709" spans="1:10" ht="15.75" customHeight="1" x14ac:dyDescent="0.2">
      <c r="A1709" s="5">
        <v>45607</v>
      </c>
      <c r="B1709" s="4">
        <v>-76.260000000000005</v>
      </c>
      <c r="C1709" s="4" t="s">
        <v>5058</v>
      </c>
      <c r="D1709" s="4" t="s">
        <v>28</v>
      </c>
      <c r="E1709" s="4" t="s">
        <v>79</v>
      </c>
      <c r="F1709" s="4">
        <v>-4598.17</v>
      </c>
      <c r="G1709" s="4" t="s">
        <v>8</v>
      </c>
      <c r="H1709" s="4" t="s">
        <v>80</v>
      </c>
      <c r="I1709" s="4"/>
      <c r="J1709" s="4"/>
    </row>
    <row r="1710" spans="1:10" ht="15.75" customHeight="1" x14ac:dyDescent="0.2">
      <c r="A1710" s="5">
        <v>45607</v>
      </c>
      <c r="B1710" s="4">
        <v>-68.540000000000006</v>
      </c>
      <c r="C1710" s="4" t="s">
        <v>5058</v>
      </c>
      <c r="D1710" s="4" t="s">
        <v>28</v>
      </c>
      <c r="E1710" s="4" t="s">
        <v>3034</v>
      </c>
      <c r="F1710" s="4">
        <v>-4521.91</v>
      </c>
      <c r="G1710" s="4" t="s">
        <v>5068</v>
      </c>
      <c r="H1710" s="4" t="s">
        <v>3035</v>
      </c>
      <c r="I1710" s="4"/>
      <c r="J1710" s="4"/>
    </row>
    <row r="1711" spans="1:10" ht="15.75" customHeight="1" x14ac:dyDescent="0.2">
      <c r="A1711" s="5">
        <v>45607</v>
      </c>
      <c r="B1711" s="4">
        <v>-61.8</v>
      </c>
      <c r="C1711" s="4" t="s">
        <v>5058</v>
      </c>
      <c r="D1711" s="4" t="s">
        <v>28</v>
      </c>
      <c r="E1711" s="4" t="s">
        <v>3028</v>
      </c>
      <c r="F1711" s="4">
        <v>-4453.37</v>
      </c>
      <c r="G1711" s="4" t="s">
        <v>5060</v>
      </c>
      <c r="H1711" s="4" t="s">
        <v>3029</v>
      </c>
      <c r="I1711" s="4"/>
      <c r="J1711" s="4"/>
    </row>
    <row r="1712" spans="1:10" ht="15.75" customHeight="1" x14ac:dyDescent="0.2">
      <c r="A1712" s="5">
        <v>45607</v>
      </c>
      <c r="B1712" s="4">
        <v>-42.7</v>
      </c>
      <c r="C1712" s="4" t="s">
        <v>5058</v>
      </c>
      <c r="D1712" s="4" t="s">
        <v>28</v>
      </c>
      <c r="E1712" s="4" t="s">
        <v>883</v>
      </c>
      <c r="F1712" s="4">
        <v>-4391.57</v>
      </c>
      <c r="G1712" s="4" t="s">
        <v>4319</v>
      </c>
      <c r="H1712" s="4" t="s">
        <v>884</v>
      </c>
      <c r="I1712" s="4"/>
      <c r="J1712" s="4"/>
    </row>
    <row r="1713" spans="1:10" ht="15.75" customHeight="1" x14ac:dyDescent="0.2">
      <c r="A1713" s="5">
        <v>45607</v>
      </c>
      <c r="B1713" s="4">
        <v>-39.049999999999997</v>
      </c>
      <c r="C1713" s="4" t="s">
        <v>5058</v>
      </c>
      <c r="D1713" s="4" t="s">
        <v>28</v>
      </c>
      <c r="E1713" s="4" t="s">
        <v>1062</v>
      </c>
      <c r="F1713" s="4">
        <v>-4348.87</v>
      </c>
      <c r="G1713" s="4" t="s">
        <v>5060</v>
      </c>
      <c r="H1713" s="4" t="s">
        <v>1063</v>
      </c>
      <c r="I1713" s="4"/>
      <c r="J1713" s="4"/>
    </row>
    <row r="1714" spans="1:10" ht="15.75" customHeight="1" x14ac:dyDescent="0.2">
      <c r="A1714" s="5">
        <v>45607</v>
      </c>
      <c r="B1714" s="4">
        <v>-36</v>
      </c>
      <c r="C1714" s="4" t="s">
        <v>5058</v>
      </c>
      <c r="D1714" s="4" t="s">
        <v>28</v>
      </c>
      <c r="E1714" s="4" t="s">
        <v>190</v>
      </c>
      <c r="F1714" s="4">
        <v>-4309.82</v>
      </c>
      <c r="G1714" s="4" t="s">
        <v>8</v>
      </c>
      <c r="H1714" s="4" t="s">
        <v>191</v>
      </c>
      <c r="I1714" s="4"/>
      <c r="J1714" s="4"/>
    </row>
    <row r="1715" spans="1:10" ht="15.75" customHeight="1" x14ac:dyDescent="0.2">
      <c r="A1715" s="5">
        <v>45607</v>
      </c>
      <c r="B1715" s="4">
        <v>-35</v>
      </c>
      <c r="C1715" s="4" t="s">
        <v>5058</v>
      </c>
      <c r="D1715" s="4" t="s">
        <v>28</v>
      </c>
      <c r="E1715" s="4" t="s">
        <v>2143</v>
      </c>
      <c r="F1715" s="4">
        <v>-4273.82</v>
      </c>
      <c r="G1715" s="4" t="s">
        <v>2144</v>
      </c>
      <c r="H1715" s="4" t="s">
        <v>2145</v>
      </c>
      <c r="I1715" s="4"/>
      <c r="J1715" s="4"/>
    </row>
    <row r="1716" spans="1:10" ht="15.75" customHeight="1" x14ac:dyDescent="0.2">
      <c r="A1716" s="5">
        <v>45607</v>
      </c>
      <c r="B1716" s="4">
        <v>-33.659999999999997</v>
      </c>
      <c r="C1716" s="4" t="s">
        <v>5058</v>
      </c>
      <c r="D1716" s="4" t="s">
        <v>28</v>
      </c>
      <c r="E1716" s="4" t="s">
        <v>3032</v>
      </c>
      <c r="F1716" s="4">
        <v>-4238.82</v>
      </c>
      <c r="G1716" s="4" t="s">
        <v>3748</v>
      </c>
      <c r="H1716" s="4" t="s">
        <v>3033</v>
      </c>
      <c r="I1716" s="4"/>
      <c r="J1716" s="4"/>
    </row>
    <row r="1717" spans="1:10" ht="15.75" customHeight="1" x14ac:dyDescent="0.2">
      <c r="A1717" s="5">
        <v>45607</v>
      </c>
      <c r="B1717" s="4">
        <v>-33.15</v>
      </c>
      <c r="C1717" s="4" t="s">
        <v>5058</v>
      </c>
      <c r="D1717" s="4" t="s">
        <v>28</v>
      </c>
      <c r="E1717" s="4" t="s">
        <v>79</v>
      </c>
      <c r="F1717" s="4">
        <v>-4205.16</v>
      </c>
      <c r="G1717" s="4" t="s">
        <v>8</v>
      </c>
      <c r="H1717" s="4" t="s">
        <v>80</v>
      </c>
      <c r="I1717" s="4"/>
      <c r="J1717" s="4"/>
    </row>
    <row r="1718" spans="1:10" ht="15.75" customHeight="1" x14ac:dyDescent="0.2">
      <c r="A1718" s="5">
        <v>45607</v>
      </c>
      <c r="B1718" s="4">
        <v>-32.29</v>
      </c>
      <c r="C1718" s="4" t="s">
        <v>5058</v>
      </c>
      <c r="D1718" s="4" t="s">
        <v>28</v>
      </c>
      <c r="E1718" s="4" t="s">
        <v>111</v>
      </c>
      <c r="F1718" s="4">
        <v>-4172.01</v>
      </c>
      <c r="G1718" s="4" t="s">
        <v>8</v>
      </c>
      <c r="H1718" s="4" t="s">
        <v>112</v>
      </c>
      <c r="I1718" s="4"/>
      <c r="J1718" s="4"/>
    </row>
    <row r="1719" spans="1:10" ht="15.75" customHeight="1" x14ac:dyDescent="0.2">
      <c r="A1719" s="5">
        <v>45607</v>
      </c>
      <c r="B1719" s="4">
        <v>-31.75</v>
      </c>
      <c r="C1719" s="4" t="s">
        <v>5058</v>
      </c>
      <c r="D1719" s="4" t="s">
        <v>28</v>
      </c>
      <c r="E1719" s="4" t="s">
        <v>130</v>
      </c>
      <c r="F1719" s="4">
        <v>-4139.72</v>
      </c>
      <c r="G1719" s="4" t="s">
        <v>3748</v>
      </c>
      <c r="H1719" s="4" t="s">
        <v>131</v>
      </c>
      <c r="I1719" s="4"/>
      <c r="J1719" s="4"/>
    </row>
    <row r="1720" spans="1:10" ht="15.75" customHeight="1" x14ac:dyDescent="0.2">
      <c r="A1720" s="5">
        <v>45607</v>
      </c>
      <c r="B1720" s="4">
        <v>-26.25</v>
      </c>
      <c r="C1720" s="4" t="s">
        <v>5059</v>
      </c>
      <c r="D1720" s="4" t="s">
        <v>28</v>
      </c>
      <c r="E1720" s="4" t="s">
        <v>728</v>
      </c>
      <c r="F1720" s="4">
        <v>-4107.97</v>
      </c>
      <c r="G1720" s="4" t="s">
        <v>4319</v>
      </c>
      <c r="H1720" s="4" t="s">
        <v>729</v>
      </c>
      <c r="I1720" s="4"/>
      <c r="J1720" s="4"/>
    </row>
    <row r="1721" spans="1:10" ht="15.75" customHeight="1" x14ac:dyDescent="0.2">
      <c r="A1721" s="5">
        <v>45607</v>
      </c>
      <c r="B1721" s="4">
        <v>-22.88</v>
      </c>
      <c r="C1721" s="4" t="s">
        <v>5058</v>
      </c>
      <c r="D1721" s="4" t="s">
        <v>28</v>
      </c>
      <c r="E1721" s="4" t="s">
        <v>235</v>
      </c>
      <c r="F1721" s="4">
        <v>-4081.72</v>
      </c>
      <c r="G1721" s="4" t="s">
        <v>17</v>
      </c>
      <c r="H1721" s="4"/>
      <c r="I1721" s="4"/>
      <c r="J1721" s="4"/>
    </row>
    <row r="1722" spans="1:10" ht="15.75" customHeight="1" x14ac:dyDescent="0.2">
      <c r="A1722" s="5">
        <v>45607</v>
      </c>
      <c r="B1722" s="4">
        <v>-22.49</v>
      </c>
      <c r="C1722" s="4" t="s">
        <v>5059</v>
      </c>
      <c r="D1722" s="4" t="s">
        <v>28</v>
      </c>
      <c r="E1722" s="4" t="s">
        <v>728</v>
      </c>
      <c r="F1722" s="4">
        <v>-4058.84</v>
      </c>
      <c r="G1722" s="4" t="s">
        <v>4319</v>
      </c>
      <c r="H1722" s="4" t="s">
        <v>729</v>
      </c>
      <c r="I1722" s="4"/>
      <c r="J1722" s="4"/>
    </row>
    <row r="1723" spans="1:10" ht="15.75" customHeight="1" x14ac:dyDescent="0.2">
      <c r="A1723" s="5">
        <v>45607</v>
      </c>
      <c r="B1723" s="4">
        <v>-22</v>
      </c>
      <c r="C1723" s="4" t="s">
        <v>5058</v>
      </c>
      <c r="D1723" s="4" t="s">
        <v>28</v>
      </c>
      <c r="E1723" s="4" t="s">
        <v>3024</v>
      </c>
      <c r="F1723" s="4">
        <v>-4036.35</v>
      </c>
      <c r="G1723" s="4" t="s">
        <v>3748</v>
      </c>
      <c r="H1723" s="4" t="s">
        <v>3025</v>
      </c>
      <c r="I1723" s="4"/>
      <c r="J1723" s="4"/>
    </row>
    <row r="1724" spans="1:10" ht="15.75" customHeight="1" x14ac:dyDescent="0.2">
      <c r="A1724" s="5">
        <v>45607</v>
      </c>
      <c r="B1724" s="4">
        <v>-20.75</v>
      </c>
      <c r="C1724" s="4" t="s">
        <v>5058</v>
      </c>
      <c r="D1724" s="4" t="s">
        <v>28</v>
      </c>
      <c r="E1724" s="4" t="s">
        <v>3038</v>
      </c>
      <c r="F1724" s="4">
        <v>-4014.35</v>
      </c>
      <c r="G1724" s="4" t="s">
        <v>4635</v>
      </c>
      <c r="H1724" s="4" t="s">
        <v>3039</v>
      </c>
      <c r="I1724" s="4"/>
      <c r="J1724" s="4"/>
    </row>
    <row r="1725" spans="1:10" ht="15.75" customHeight="1" x14ac:dyDescent="0.2">
      <c r="A1725" s="5">
        <v>45607</v>
      </c>
      <c r="B1725" s="4">
        <v>-20.3</v>
      </c>
      <c r="C1725" s="4" t="s">
        <v>5058</v>
      </c>
      <c r="D1725" s="4" t="s">
        <v>28</v>
      </c>
      <c r="E1725" s="4" t="s">
        <v>3030</v>
      </c>
      <c r="F1725" s="4">
        <v>-3993.6</v>
      </c>
      <c r="G1725" s="4" t="s">
        <v>5060</v>
      </c>
      <c r="H1725" s="4" t="s">
        <v>3031</v>
      </c>
      <c r="I1725" s="4"/>
      <c r="J1725" s="4"/>
    </row>
    <row r="1726" spans="1:10" ht="15.75" customHeight="1" x14ac:dyDescent="0.2">
      <c r="A1726" s="5">
        <v>45607</v>
      </c>
      <c r="B1726" s="4">
        <v>-19.809999999999999</v>
      </c>
      <c r="C1726" s="4" t="s">
        <v>5058</v>
      </c>
      <c r="D1726" s="4" t="s">
        <v>28</v>
      </c>
      <c r="E1726" s="4" t="s">
        <v>3036</v>
      </c>
      <c r="F1726" s="4">
        <v>-3973.3</v>
      </c>
      <c r="G1726" s="4" t="s">
        <v>3748</v>
      </c>
      <c r="H1726" s="4" t="s">
        <v>3037</v>
      </c>
      <c r="I1726" s="4"/>
      <c r="J1726" s="4"/>
    </row>
    <row r="1727" spans="1:10" ht="15.75" customHeight="1" x14ac:dyDescent="0.2">
      <c r="A1727" s="5">
        <v>45607</v>
      </c>
      <c r="B1727" s="4">
        <v>-18.399999999999999</v>
      </c>
      <c r="C1727" s="4" t="s">
        <v>5058</v>
      </c>
      <c r="D1727" s="4" t="s">
        <v>28</v>
      </c>
      <c r="E1727" s="4" t="s">
        <v>1998</v>
      </c>
      <c r="F1727" s="4">
        <v>-3953.49</v>
      </c>
      <c r="G1727" s="4" t="s">
        <v>3748</v>
      </c>
      <c r="H1727" s="4" t="s">
        <v>1999</v>
      </c>
      <c r="I1727" s="4"/>
      <c r="J1727" s="4"/>
    </row>
    <row r="1728" spans="1:10" ht="15.75" customHeight="1" x14ac:dyDescent="0.2">
      <c r="A1728" s="5">
        <v>45607</v>
      </c>
      <c r="B1728" s="4">
        <v>-18</v>
      </c>
      <c r="C1728" s="4" t="s">
        <v>5058</v>
      </c>
      <c r="D1728" s="4" t="s">
        <v>28</v>
      </c>
      <c r="E1728" s="4" t="s">
        <v>1415</v>
      </c>
      <c r="F1728" s="4">
        <v>-3935.09</v>
      </c>
      <c r="G1728" s="4" t="s">
        <v>5062</v>
      </c>
      <c r="H1728" s="4" t="s">
        <v>371</v>
      </c>
      <c r="I1728" s="4"/>
      <c r="J1728" s="4"/>
    </row>
    <row r="1729" spans="1:10" ht="15.75" customHeight="1" x14ac:dyDescent="0.2">
      <c r="A1729" s="5">
        <v>45607</v>
      </c>
      <c r="B1729" s="4">
        <v>-15.2</v>
      </c>
      <c r="C1729" s="4" t="s">
        <v>5058</v>
      </c>
      <c r="D1729" s="4" t="s">
        <v>28</v>
      </c>
      <c r="E1729" s="4" t="s">
        <v>2487</v>
      </c>
      <c r="F1729" s="4">
        <v>-3917.09</v>
      </c>
      <c r="G1729" s="4" t="s">
        <v>3748</v>
      </c>
      <c r="H1729" s="4" t="s">
        <v>2488</v>
      </c>
      <c r="I1729" s="4"/>
      <c r="J1729" s="4"/>
    </row>
    <row r="1730" spans="1:10" ht="15.75" customHeight="1" x14ac:dyDescent="0.2">
      <c r="A1730" s="5">
        <v>45607</v>
      </c>
      <c r="B1730" s="4">
        <v>-13.73</v>
      </c>
      <c r="C1730" s="4" t="s">
        <v>5058</v>
      </c>
      <c r="D1730" s="4" t="s">
        <v>28</v>
      </c>
      <c r="E1730" s="4" t="s">
        <v>3008</v>
      </c>
      <c r="F1730" s="4">
        <v>-3901.89</v>
      </c>
      <c r="G1730" s="4" t="s">
        <v>4319</v>
      </c>
      <c r="H1730" s="4" t="s">
        <v>196</v>
      </c>
      <c r="I1730" s="4"/>
      <c r="J1730" s="4"/>
    </row>
    <row r="1731" spans="1:10" ht="15.75" customHeight="1" x14ac:dyDescent="0.2">
      <c r="A1731" s="5">
        <v>45607</v>
      </c>
      <c r="B1731" s="4">
        <v>-13.22</v>
      </c>
      <c r="C1731" s="4" t="s">
        <v>5058</v>
      </c>
      <c r="D1731" s="4" t="s">
        <v>28</v>
      </c>
      <c r="E1731" s="4" t="s">
        <v>3008</v>
      </c>
      <c r="F1731" s="4">
        <v>-3888.16</v>
      </c>
      <c r="G1731" s="4" t="s">
        <v>4319</v>
      </c>
      <c r="H1731" s="4" t="s">
        <v>196</v>
      </c>
      <c r="I1731" s="4"/>
      <c r="J1731" s="4"/>
    </row>
    <row r="1732" spans="1:10" ht="15.75" customHeight="1" x14ac:dyDescent="0.2">
      <c r="A1732" s="5">
        <v>45607</v>
      </c>
      <c r="B1732" s="4">
        <v>-12.9</v>
      </c>
      <c r="C1732" s="4" t="s">
        <v>5058</v>
      </c>
      <c r="D1732" s="4" t="s">
        <v>28</v>
      </c>
      <c r="E1732" s="4" t="s">
        <v>3022</v>
      </c>
      <c r="F1732" s="4">
        <v>-3874.94</v>
      </c>
      <c r="G1732" s="4" t="s">
        <v>308</v>
      </c>
      <c r="H1732" s="4" t="s">
        <v>3023</v>
      </c>
      <c r="I1732" s="4"/>
      <c r="J1732" s="4"/>
    </row>
    <row r="1733" spans="1:10" ht="15.75" customHeight="1" x14ac:dyDescent="0.2">
      <c r="A1733" s="5">
        <v>45607</v>
      </c>
      <c r="B1733" s="4">
        <v>-11</v>
      </c>
      <c r="C1733" s="4" t="s">
        <v>5058</v>
      </c>
      <c r="D1733" s="4" t="s">
        <v>28</v>
      </c>
      <c r="E1733" s="4" t="s">
        <v>833</v>
      </c>
      <c r="F1733" s="4">
        <v>-3862.04</v>
      </c>
      <c r="G1733" s="4" t="s">
        <v>3748</v>
      </c>
      <c r="H1733" s="4" t="s">
        <v>834</v>
      </c>
      <c r="I1733" s="4"/>
      <c r="J1733" s="4"/>
    </row>
    <row r="1734" spans="1:10" ht="15.75" customHeight="1" x14ac:dyDescent="0.2">
      <c r="A1734" s="5">
        <v>45607</v>
      </c>
      <c r="B1734" s="4">
        <v>-8</v>
      </c>
      <c r="C1734" s="4" t="s">
        <v>5058</v>
      </c>
      <c r="D1734" s="4" t="s">
        <v>28</v>
      </c>
      <c r="E1734" s="4" t="s">
        <v>3026</v>
      </c>
      <c r="F1734" s="4">
        <v>-3851.04</v>
      </c>
      <c r="G1734" s="4" t="s">
        <v>3748</v>
      </c>
      <c r="H1734" s="4" t="s">
        <v>3027</v>
      </c>
      <c r="I1734" s="4"/>
      <c r="J1734" s="4"/>
    </row>
    <row r="1735" spans="1:10" ht="15.75" customHeight="1" x14ac:dyDescent="0.2">
      <c r="A1735" s="5">
        <v>45607</v>
      </c>
      <c r="B1735" s="4">
        <v>-0.8</v>
      </c>
      <c r="C1735" s="4" t="s">
        <v>5058</v>
      </c>
      <c r="D1735" s="4" t="s">
        <v>67</v>
      </c>
      <c r="E1735" s="4" t="s">
        <v>68</v>
      </c>
      <c r="F1735" s="4">
        <v>-3843.04</v>
      </c>
      <c r="G1735" s="4" t="s">
        <v>4</v>
      </c>
      <c r="H1735" s="4"/>
      <c r="I1735" s="4"/>
      <c r="J1735" s="4"/>
    </row>
    <row r="1736" spans="1:10" ht="15.75" customHeight="1" x14ac:dyDescent="0.2">
      <c r="A1736" s="5">
        <v>45607</v>
      </c>
      <c r="B1736" s="4">
        <v>500</v>
      </c>
      <c r="C1736" s="4" t="s">
        <v>5058</v>
      </c>
      <c r="D1736" s="4" t="s">
        <v>59</v>
      </c>
      <c r="E1736" s="4" t="s">
        <v>60</v>
      </c>
      <c r="F1736" s="4">
        <v>-3842.24</v>
      </c>
      <c r="G1736" s="4" t="s">
        <v>39</v>
      </c>
      <c r="H1736" s="4"/>
      <c r="I1736" s="4"/>
      <c r="J1736" s="4"/>
    </row>
    <row r="1737" spans="1:10" ht="15.75" customHeight="1" x14ac:dyDescent="0.2">
      <c r="A1737" s="5">
        <v>45607</v>
      </c>
      <c r="B1737" s="4">
        <v>510</v>
      </c>
      <c r="C1737" s="4" t="s">
        <v>5058</v>
      </c>
      <c r="D1737" s="4" t="s">
        <v>59</v>
      </c>
      <c r="E1737" s="4" t="s">
        <v>60</v>
      </c>
      <c r="F1737" s="4">
        <v>-4342.24</v>
      </c>
      <c r="G1737" s="4" t="s">
        <v>39</v>
      </c>
      <c r="H1737" s="4"/>
      <c r="I1737" s="4"/>
      <c r="J1737" s="4"/>
    </row>
    <row r="1738" spans="1:10" ht="15.75" customHeight="1" x14ac:dyDescent="0.2">
      <c r="A1738" s="5">
        <v>45604</v>
      </c>
      <c r="B1738" s="4">
        <v>-100.7</v>
      </c>
      <c r="C1738" s="4" t="s">
        <v>5058</v>
      </c>
      <c r="D1738" s="4" t="s">
        <v>28</v>
      </c>
      <c r="E1738" s="4" t="s">
        <v>2727</v>
      </c>
      <c r="F1738" s="4">
        <v>-4852.24</v>
      </c>
      <c r="G1738" s="4" t="s">
        <v>4256</v>
      </c>
      <c r="H1738" s="4" t="s">
        <v>2728</v>
      </c>
      <c r="I1738" s="4"/>
      <c r="J1738" s="4"/>
    </row>
    <row r="1739" spans="1:10" ht="15.75" customHeight="1" x14ac:dyDescent="0.2">
      <c r="A1739" s="5">
        <v>45604</v>
      </c>
      <c r="B1739" s="4">
        <v>-44</v>
      </c>
      <c r="C1739" s="4" t="s">
        <v>5059</v>
      </c>
      <c r="D1739" s="4" t="s">
        <v>28</v>
      </c>
      <c r="E1739" s="4" t="s">
        <v>728</v>
      </c>
      <c r="F1739" s="4">
        <v>-4751.54</v>
      </c>
      <c r="G1739" s="4" t="s">
        <v>4319</v>
      </c>
      <c r="H1739" s="4" t="s">
        <v>729</v>
      </c>
      <c r="I1739" s="4"/>
      <c r="J1739" s="4"/>
    </row>
    <row r="1740" spans="1:10" ht="15.75" customHeight="1" x14ac:dyDescent="0.2">
      <c r="A1740" s="5">
        <v>45604</v>
      </c>
      <c r="B1740" s="4">
        <v>-41</v>
      </c>
      <c r="C1740" s="4" t="s">
        <v>5058</v>
      </c>
      <c r="D1740" s="4" t="s">
        <v>28</v>
      </c>
      <c r="E1740" s="4" t="s">
        <v>1359</v>
      </c>
      <c r="F1740" s="4">
        <v>-4707.54</v>
      </c>
      <c r="G1740" s="4" t="s">
        <v>3748</v>
      </c>
      <c r="H1740" s="4" t="s">
        <v>1360</v>
      </c>
      <c r="I1740" s="4"/>
      <c r="J1740" s="4"/>
    </row>
    <row r="1741" spans="1:10" ht="15.75" customHeight="1" x14ac:dyDescent="0.2">
      <c r="A1741" s="5">
        <v>45604</v>
      </c>
      <c r="B1741" s="4">
        <v>-34.950000000000003</v>
      </c>
      <c r="C1741" s="4" t="s">
        <v>5059</v>
      </c>
      <c r="D1741" s="4" t="s">
        <v>28</v>
      </c>
      <c r="E1741" s="4" t="s">
        <v>3013</v>
      </c>
      <c r="F1741" s="4">
        <v>-4666.54</v>
      </c>
      <c r="G1741" s="4" t="s">
        <v>5061</v>
      </c>
      <c r="H1741" s="4" t="s">
        <v>3014</v>
      </c>
      <c r="I1741" s="4"/>
      <c r="J1741" s="4"/>
    </row>
    <row r="1742" spans="1:10" ht="15.75" customHeight="1" x14ac:dyDescent="0.2">
      <c r="A1742" s="5">
        <v>45604</v>
      </c>
      <c r="B1742" s="4">
        <v>-5.7</v>
      </c>
      <c r="C1742" s="4" t="s">
        <v>5058</v>
      </c>
      <c r="D1742" s="4" t="s">
        <v>28</v>
      </c>
      <c r="E1742" s="4" t="s">
        <v>2322</v>
      </c>
      <c r="F1742" s="4">
        <v>-4631.59</v>
      </c>
      <c r="G1742" s="4" t="s">
        <v>5060</v>
      </c>
      <c r="H1742" s="4" t="s">
        <v>2323</v>
      </c>
      <c r="I1742" s="4"/>
      <c r="J1742" s="4"/>
    </row>
    <row r="1743" spans="1:10" ht="15.75" customHeight="1" x14ac:dyDescent="0.2">
      <c r="A1743" s="5">
        <v>45604</v>
      </c>
      <c r="B1743" s="4">
        <v>1000</v>
      </c>
      <c r="C1743" s="4" t="s">
        <v>5058</v>
      </c>
      <c r="D1743" s="4" t="s">
        <v>59</v>
      </c>
      <c r="E1743" s="4" t="s">
        <v>60</v>
      </c>
      <c r="F1743" s="4">
        <v>-4625.8900000000003</v>
      </c>
      <c r="G1743" s="4" t="s">
        <v>39</v>
      </c>
      <c r="H1743" s="4"/>
      <c r="I1743" s="4"/>
      <c r="J1743" s="4"/>
    </row>
    <row r="1744" spans="1:10" ht="15.75" customHeight="1" x14ac:dyDescent="0.2">
      <c r="A1744" s="5">
        <v>45603</v>
      </c>
      <c r="B1744" s="4">
        <v>-108.05</v>
      </c>
      <c r="C1744" s="4" t="s">
        <v>5058</v>
      </c>
      <c r="D1744" s="4" t="s">
        <v>28</v>
      </c>
      <c r="E1744" s="4" t="s">
        <v>79</v>
      </c>
      <c r="F1744" s="4">
        <v>-5625.89</v>
      </c>
      <c r="G1744" s="4" t="s">
        <v>8</v>
      </c>
      <c r="H1744" s="4" t="s">
        <v>80</v>
      </c>
      <c r="I1744" s="4"/>
      <c r="J1744" s="4"/>
    </row>
    <row r="1745" spans="1:10" ht="15.75" customHeight="1" x14ac:dyDescent="0.2">
      <c r="A1745" s="5">
        <v>45603</v>
      </c>
      <c r="B1745" s="4">
        <v>-89.47</v>
      </c>
      <c r="C1745" s="4" t="s">
        <v>5058</v>
      </c>
      <c r="D1745" s="4" t="s">
        <v>28</v>
      </c>
      <c r="E1745" s="4" t="s">
        <v>175</v>
      </c>
      <c r="F1745" s="4">
        <v>-5517.84</v>
      </c>
      <c r="G1745" s="4" t="s">
        <v>5062</v>
      </c>
      <c r="H1745" s="4" t="s">
        <v>2442</v>
      </c>
      <c r="I1745" s="4"/>
      <c r="J1745" s="4"/>
    </row>
    <row r="1746" spans="1:10" ht="15.75" customHeight="1" x14ac:dyDescent="0.2">
      <c r="A1746" s="5">
        <v>45603</v>
      </c>
      <c r="B1746" s="4">
        <v>-60.72</v>
      </c>
      <c r="C1746" s="4" t="s">
        <v>5058</v>
      </c>
      <c r="D1746" s="4" t="s">
        <v>28</v>
      </c>
      <c r="E1746" s="4" t="s">
        <v>3010</v>
      </c>
      <c r="F1746" s="4">
        <v>-5428.37</v>
      </c>
      <c r="G1746" s="4" t="s">
        <v>15</v>
      </c>
      <c r="H1746" s="4" t="s">
        <v>3011</v>
      </c>
      <c r="I1746" s="4"/>
      <c r="J1746" s="4"/>
    </row>
    <row r="1747" spans="1:10" ht="15.75" customHeight="1" x14ac:dyDescent="0.2">
      <c r="A1747" s="5">
        <v>45603</v>
      </c>
      <c r="B1747" s="4">
        <v>-59.25</v>
      </c>
      <c r="C1747" s="4" t="s">
        <v>5058</v>
      </c>
      <c r="D1747" s="4" t="s">
        <v>28</v>
      </c>
      <c r="E1747" s="4" t="s">
        <v>128</v>
      </c>
      <c r="F1747" s="4">
        <v>-5367.65</v>
      </c>
      <c r="G1747" s="4" t="s">
        <v>4319</v>
      </c>
      <c r="H1747" s="4" t="s">
        <v>129</v>
      </c>
      <c r="I1747" s="4"/>
      <c r="J1747" s="4"/>
    </row>
    <row r="1748" spans="1:10" ht="15.75" customHeight="1" x14ac:dyDescent="0.2">
      <c r="A1748" s="5">
        <v>45603</v>
      </c>
      <c r="B1748" s="4">
        <v>-35.549999999999997</v>
      </c>
      <c r="C1748" s="4" t="s">
        <v>5058</v>
      </c>
      <c r="D1748" s="4" t="s">
        <v>28</v>
      </c>
      <c r="E1748" s="4" t="s">
        <v>79</v>
      </c>
      <c r="F1748" s="4">
        <v>-5308.4</v>
      </c>
      <c r="G1748" s="4" t="s">
        <v>8</v>
      </c>
      <c r="H1748" s="4" t="s">
        <v>80</v>
      </c>
      <c r="I1748" s="4"/>
      <c r="J1748" s="4"/>
    </row>
    <row r="1749" spans="1:10" ht="15.75" customHeight="1" x14ac:dyDescent="0.2">
      <c r="A1749" s="5">
        <v>45603</v>
      </c>
      <c r="B1749" s="4">
        <v>-19</v>
      </c>
      <c r="C1749" s="4" t="s">
        <v>5058</v>
      </c>
      <c r="D1749" s="4" t="s">
        <v>28</v>
      </c>
      <c r="E1749" s="4" t="s">
        <v>2727</v>
      </c>
      <c r="F1749" s="4">
        <v>-5272.85</v>
      </c>
      <c r="G1749" s="4" t="s">
        <v>4256</v>
      </c>
      <c r="H1749" s="4" t="s">
        <v>2728</v>
      </c>
      <c r="I1749" s="4"/>
      <c r="J1749" s="4"/>
    </row>
    <row r="1750" spans="1:10" ht="15.75" customHeight="1" x14ac:dyDescent="0.2">
      <c r="A1750" s="5">
        <v>45603</v>
      </c>
      <c r="B1750" s="4">
        <v>-16.14</v>
      </c>
      <c r="C1750" s="4" t="s">
        <v>5058</v>
      </c>
      <c r="D1750" s="4" t="s">
        <v>28</v>
      </c>
      <c r="E1750" s="4" t="s">
        <v>2328</v>
      </c>
      <c r="F1750" s="4">
        <v>-5253.85</v>
      </c>
      <c r="G1750" s="4" t="s">
        <v>3748</v>
      </c>
      <c r="H1750" s="4" t="s">
        <v>2329</v>
      </c>
      <c r="I1750" s="4"/>
      <c r="J1750" s="4"/>
    </row>
    <row r="1751" spans="1:10" ht="15.75" customHeight="1" x14ac:dyDescent="0.2">
      <c r="A1751" s="5">
        <v>45603</v>
      </c>
      <c r="B1751" s="4">
        <v>-11.4</v>
      </c>
      <c r="C1751" s="4" t="s">
        <v>5058</v>
      </c>
      <c r="D1751" s="4" t="s">
        <v>28</v>
      </c>
      <c r="E1751" s="4" t="s">
        <v>285</v>
      </c>
      <c r="F1751" s="4">
        <v>-5237.71</v>
      </c>
      <c r="G1751" s="4" t="s">
        <v>8</v>
      </c>
      <c r="H1751" s="4" t="s">
        <v>286</v>
      </c>
      <c r="I1751" s="4"/>
      <c r="J1751" s="4"/>
    </row>
    <row r="1752" spans="1:10" ht="15.75" customHeight="1" x14ac:dyDescent="0.2">
      <c r="A1752" s="5">
        <v>45603</v>
      </c>
      <c r="B1752" s="4">
        <v>-11.16</v>
      </c>
      <c r="C1752" s="4" t="s">
        <v>5058</v>
      </c>
      <c r="D1752" s="4" t="s">
        <v>28</v>
      </c>
      <c r="E1752" s="4" t="s">
        <v>2450</v>
      </c>
      <c r="F1752" s="4">
        <v>-5226.3100000000004</v>
      </c>
      <c r="G1752" s="4" t="s">
        <v>5034</v>
      </c>
      <c r="H1752" s="4" t="s">
        <v>2451</v>
      </c>
      <c r="I1752" s="4"/>
      <c r="J1752" s="4"/>
    </row>
    <row r="1753" spans="1:10" ht="15.75" customHeight="1" x14ac:dyDescent="0.2">
      <c r="A1753" s="5">
        <v>45603</v>
      </c>
      <c r="B1753" s="4">
        <v>-10.74</v>
      </c>
      <c r="C1753" s="4" t="s">
        <v>5058</v>
      </c>
      <c r="D1753" s="4" t="s">
        <v>28</v>
      </c>
      <c r="E1753" s="4" t="s">
        <v>111</v>
      </c>
      <c r="F1753" s="4">
        <v>-5215.1499999999996</v>
      </c>
      <c r="G1753" s="4" t="s">
        <v>8</v>
      </c>
      <c r="H1753" s="4" t="s">
        <v>112</v>
      </c>
      <c r="I1753" s="4"/>
      <c r="J1753" s="4"/>
    </row>
    <row r="1754" spans="1:10" ht="15.75" customHeight="1" x14ac:dyDescent="0.2">
      <c r="A1754" s="5">
        <v>45603</v>
      </c>
      <c r="B1754" s="4">
        <v>-4.5</v>
      </c>
      <c r="C1754" s="4" t="s">
        <v>5058</v>
      </c>
      <c r="D1754" s="4" t="s">
        <v>28</v>
      </c>
      <c r="E1754" s="4" t="s">
        <v>2727</v>
      </c>
      <c r="F1754" s="4">
        <v>-5204.41</v>
      </c>
      <c r="G1754" s="4" t="s">
        <v>4256</v>
      </c>
      <c r="H1754" s="4" t="s">
        <v>2728</v>
      </c>
      <c r="I1754" s="4"/>
      <c r="J1754" s="4"/>
    </row>
    <row r="1755" spans="1:10" ht="15.75" customHeight="1" x14ac:dyDescent="0.2">
      <c r="A1755" s="5">
        <v>45603</v>
      </c>
      <c r="B1755" s="4">
        <v>-1</v>
      </c>
      <c r="C1755" s="4" t="s">
        <v>5058</v>
      </c>
      <c r="D1755" s="4" t="s">
        <v>28</v>
      </c>
      <c r="E1755" s="4" t="s">
        <v>1857</v>
      </c>
      <c r="F1755" s="4">
        <v>-5199.91</v>
      </c>
      <c r="G1755" s="4" t="s">
        <v>3748</v>
      </c>
      <c r="H1755" s="4" t="s">
        <v>1858</v>
      </c>
      <c r="I1755" s="4"/>
      <c r="J1755" s="4"/>
    </row>
    <row r="1756" spans="1:10" ht="15.75" customHeight="1" x14ac:dyDescent="0.2">
      <c r="A1756" s="5">
        <v>45602</v>
      </c>
      <c r="B1756" s="4">
        <v>-41.49</v>
      </c>
      <c r="C1756" s="4" t="s">
        <v>5058</v>
      </c>
      <c r="D1756" s="4" t="s">
        <v>28</v>
      </c>
      <c r="E1756" s="4" t="s">
        <v>3006</v>
      </c>
      <c r="F1756" s="4">
        <v>-5198.91</v>
      </c>
      <c r="G1756" s="4" t="s">
        <v>5060</v>
      </c>
      <c r="H1756" s="4" t="s">
        <v>3007</v>
      </c>
      <c r="I1756" s="4"/>
      <c r="J1756" s="4"/>
    </row>
    <row r="1757" spans="1:10" ht="15.75" customHeight="1" x14ac:dyDescent="0.2">
      <c r="A1757" s="5">
        <v>45602</v>
      </c>
      <c r="B1757" s="4">
        <v>-28.52</v>
      </c>
      <c r="C1757" s="4" t="s">
        <v>5058</v>
      </c>
      <c r="D1757" s="4" t="s">
        <v>28</v>
      </c>
      <c r="E1757" s="4" t="s">
        <v>111</v>
      </c>
      <c r="F1757" s="4">
        <v>-5157.42</v>
      </c>
      <c r="G1757" s="4" t="s">
        <v>8</v>
      </c>
      <c r="H1757" s="4" t="s">
        <v>112</v>
      </c>
      <c r="I1757" s="4"/>
      <c r="J1757" s="4"/>
    </row>
    <row r="1758" spans="1:10" ht="15.75" customHeight="1" x14ac:dyDescent="0.2">
      <c r="A1758" s="5">
        <v>45602</v>
      </c>
      <c r="B1758" s="4">
        <v>-18.36</v>
      </c>
      <c r="C1758" s="4" t="s">
        <v>5058</v>
      </c>
      <c r="D1758" s="4" t="s">
        <v>28</v>
      </c>
      <c r="E1758" s="4" t="s">
        <v>79</v>
      </c>
      <c r="F1758" s="4">
        <v>-5128.8999999999996</v>
      </c>
      <c r="G1758" s="4" t="s">
        <v>8</v>
      </c>
      <c r="H1758" s="4" t="s">
        <v>80</v>
      </c>
      <c r="I1758" s="4"/>
      <c r="J1758" s="4"/>
    </row>
    <row r="1759" spans="1:10" ht="15.75" customHeight="1" x14ac:dyDescent="0.2">
      <c r="A1759" s="5">
        <v>45602</v>
      </c>
      <c r="B1759" s="4">
        <v>-11.25</v>
      </c>
      <c r="C1759" s="4" t="s">
        <v>5058</v>
      </c>
      <c r="D1759" s="4" t="s">
        <v>28</v>
      </c>
      <c r="E1759" s="4" t="s">
        <v>1977</v>
      </c>
      <c r="F1759" s="4">
        <v>-5110.54</v>
      </c>
      <c r="G1759" s="4" t="s">
        <v>3748</v>
      </c>
      <c r="H1759" s="4" t="s">
        <v>1978</v>
      </c>
      <c r="I1759" s="4"/>
      <c r="J1759" s="4"/>
    </row>
    <row r="1760" spans="1:10" ht="15.75" customHeight="1" x14ac:dyDescent="0.2">
      <c r="A1760" s="5">
        <v>45602</v>
      </c>
      <c r="B1760" s="4">
        <v>-7.12</v>
      </c>
      <c r="C1760" s="4" t="s">
        <v>5058</v>
      </c>
      <c r="D1760" s="4" t="s">
        <v>28</v>
      </c>
      <c r="E1760" s="4" t="s">
        <v>3008</v>
      </c>
      <c r="F1760" s="4">
        <v>-5099.29</v>
      </c>
      <c r="G1760" s="4" t="s">
        <v>4319</v>
      </c>
      <c r="H1760" s="4" t="s">
        <v>196</v>
      </c>
      <c r="I1760" s="4"/>
      <c r="J1760" s="4"/>
    </row>
    <row r="1761" spans="1:10" ht="15.75" customHeight="1" x14ac:dyDescent="0.2">
      <c r="A1761" s="5">
        <v>45602</v>
      </c>
      <c r="B1761" s="4">
        <v>-1</v>
      </c>
      <c r="C1761" s="4" t="s">
        <v>5058</v>
      </c>
      <c r="D1761" s="4" t="s">
        <v>28</v>
      </c>
      <c r="E1761" s="4" t="s">
        <v>175</v>
      </c>
      <c r="F1761" s="4">
        <v>-5092.17</v>
      </c>
      <c r="G1761" s="4" t="s">
        <v>5062</v>
      </c>
      <c r="H1761" s="4" t="s">
        <v>2442</v>
      </c>
      <c r="I1761" s="4"/>
      <c r="J1761" s="4"/>
    </row>
    <row r="1762" spans="1:10" ht="15.75" customHeight="1" x14ac:dyDescent="0.2">
      <c r="A1762" s="5">
        <v>45602</v>
      </c>
      <c r="B1762" s="4">
        <v>150</v>
      </c>
      <c r="C1762" s="4" t="s">
        <v>5058</v>
      </c>
      <c r="D1762" s="4" t="s">
        <v>59</v>
      </c>
      <c r="E1762" s="4" t="s">
        <v>60</v>
      </c>
      <c r="F1762" s="4">
        <v>-5091.17</v>
      </c>
      <c r="G1762" s="4" t="s">
        <v>39</v>
      </c>
      <c r="H1762" s="4"/>
      <c r="I1762" s="4"/>
      <c r="J1762" s="4"/>
    </row>
    <row r="1763" spans="1:10" ht="15.75" customHeight="1" x14ac:dyDescent="0.2">
      <c r="A1763" s="5">
        <v>45602</v>
      </c>
      <c r="B1763" s="4">
        <v>1000</v>
      </c>
      <c r="C1763" s="4" t="s">
        <v>5058</v>
      </c>
      <c r="D1763" s="4" t="s">
        <v>59</v>
      </c>
      <c r="E1763" s="4" t="s">
        <v>60</v>
      </c>
      <c r="F1763" s="4">
        <v>-5241.17</v>
      </c>
      <c r="G1763" s="4" t="s">
        <v>39</v>
      </c>
      <c r="H1763" s="4"/>
      <c r="I1763" s="4"/>
      <c r="J1763" s="4"/>
    </row>
    <row r="1764" spans="1:10" ht="15.75" customHeight="1" x14ac:dyDescent="0.2">
      <c r="A1764" s="5">
        <v>45601</v>
      </c>
      <c r="B1764" s="4">
        <v>-209.39</v>
      </c>
      <c r="C1764" s="4" t="s">
        <v>5058</v>
      </c>
      <c r="D1764" s="4" t="s">
        <v>28</v>
      </c>
      <c r="E1764" s="4" t="s">
        <v>132</v>
      </c>
      <c r="F1764" s="4">
        <v>-6241.17</v>
      </c>
      <c r="G1764" s="4" t="s">
        <v>12</v>
      </c>
      <c r="H1764" s="4" t="s">
        <v>133</v>
      </c>
      <c r="I1764" s="4"/>
      <c r="J1764" s="4"/>
    </row>
    <row r="1765" spans="1:10" ht="15.75" customHeight="1" x14ac:dyDescent="0.2">
      <c r="A1765" s="5">
        <v>45601</v>
      </c>
      <c r="B1765" s="4">
        <v>-148.99</v>
      </c>
      <c r="C1765" s="4" t="s">
        <v>5058</v>
      </c>
      <c r="D1765" s="4" t="s">
        <v>28</v>
      </c>
      <c r="E1765" s="4" t="s">
        <v>1659</v>
      </c>
      <c r="F1765" s="4">
        <v>-6031.78</v>
      </c>
      <c r="G1765" s="4" t="s">
        <v>4637</v>
      </c>
      <c r="H1765" s="4" t="s">
        <v>1660</v>
      </c>
      <c r="I1765" s="4"/>
      <c r="J1765" s="4"/>
    </row>
    <row r="1766" spans="1:10" ht="15.75" customHeight="1" x14ac:dyDescent="0.2">
      <c r="A1766" s="5">
        <v>45601</v>
      </c>
      <c r="B1766" s="4">
        <v>-36.020000000000003</v>
      </c>
      <c r="C1766" s="4" t="s">
        <v>5059</v>
      </c>
      <c r="D1766" s="4" t="s">
        <v>28</v>
      </c>
      <c r="E1766" s="4" t="s">
        <v>728</v>
      </c>
      <c r="F1766" s="4">
        <v>-5882.79</v>
      </c>
      <c r="G1766" s="4" t="s">
        <v>4319</v>
      </c>
      <c r="H1766" s="4" t="s">
        <v>729</v>
      </c>
      <c r="I1766" s="4"/>
      <c r="J1766" s="4"/>
    </row>
    <row r="1767" spans="1:10" ht="15.75" customHeight="1" x14ac:dyDescent="0.2">
      <c r="A1767" s="5">
        <v>45601</v>
      </c>
      <c r="B1767" s="4">
        <v>-30.2</v>
      </c>
      <c r="C1767" s="4" t="s">
        <v>5058</v>
      </c>
      <c r="D1767" s="4" t="s">
        <v>28</v>
      </c>
      <c r="E1767" s="4" t="s">
        <v>79</v>
      </c>
      <c r="F1767" s="4">
        <v>-5846.77</v>
      </c>
      <c r="G1767" s="4" t="s">
        <v>8</v>
      </c>
      <c r="H1767" s="4" t="s">
        <v>80</v>
      </c>
      <c r="I1767" s="4"/>
      <c r="J1767" s="4"/>
    </row>
    <row r="1768" spans="1:10" ht="15.75" customHeight="1" x14ac:dyDescent="0.2">
      <c r="A1768" s="5">
        <v>45601</v>
      </c>
      <c r="B1768" s="4">
        <v>-28.28</v>
      </c>
      <c r="C1768" s="4" t="s">
        <v>5058</v>
      </c>
      <c r="D1768" s="4" t="s">
        <v>28</v>
      </c>
      <c r="E1768" s="4" t="s">
        <v>105</v>
      </c>
      <c r="F1768" s="4">
        <v>-5816.57</v>
      </c>
      <c r="G1768" s="4" t="s">
        <v>8</v>
      </c>
      <c r="H1768" s="4" t="s">
        <v>106</v>
      </c>
      <c r="I1768" s="4"/>
      <c r="J1768" s="4"/>
    </row>
    <row r="1769" spans="1:10" ht="15.75" customHeight="1" x14ac:dyDescent="0.2">
      <c r="A1769" s="5">
        <v>45601</v>
      </c>
      <c r="B1769" s="4">
        <v>-25</v>
      </c>
      <c r="C1769" s="4" t="s">
        <v>5058</v>
      </c>
      <c r="D1769" s="4" t="s">
        <v>28</v>
      </c>
      <c r="E1769" s="4" t="s">
        <v>1608</v>
      </c>
      <c r="F1769" s="4">
        <v>-5788.29</v>
      </c>
      <c r="G1769" s="4" t="s">
        <v>615</v>
      </c>
      <c r="H1769" s="4" t="s">
        <v>1606</v>
      </c>
      <c r="I1769" s="4"/>
      <c r="J1769" s="4"/>
    </row>
    <row r="1770" spans="1:10" ht="15.75" customHeight="1" x14ac:dyDescent="0.2">
      <c r="A1770" s="5">
        <v>45601</v>
      </c>
      <c r="B1770" s="4">
        <v>-23.34</v>
      </c>
      <c r="C1770" s="4" t="s">
        <v>5058</v>
      </c>
      <c r="D1770" s="4" t="s">
        <v>28</v>
      </c>
      <c r="E1770" s="4" t="s">
        <v>1652</v>
      </c>
      <c r="F1770" s="4">
        <v>-5763.29</v>
      </c>
      <c r="G1770" s="4" t="s">
        <v>12</v>
      </c>
      <c r="H1770" s="4" t="s">
        <v>1653</v>
      </c>
      <c r="I1770" s="4"/>
      <c r="J1770" s="4"/>
    </row>
    <row r="1771" spans="1:10" ht="15.75" customHeight="1" x14ac:dyDescent="0.2">
      <c r="A1771" s="5">
        <v>45601</v>
      </c>
      <c r="B1771" s="4">
        <v>-22.35</v>
      </c>
      <c r="C1771" s="4" t="s">
        <v>5058</v>
      </c>
      <c r="D1771" s="4" t="s">
        <v>28</v>
      </c>
      <c r="E1771" s="4" t="s">
        <v>2997</v>
      </c>
      <c r="F1771" s="4">
        <v>-5739.95</v>
      </c>
      <c r="G1771" s="4" t="s">
        <v>3748</v>
      </c>
      <c r="H1771" s="4" t="s">
        <v>2998</v>
      </c>
      <c r="I1771" s="4"/>
      <c r="J1771" s="4"/>
    </row>
    <row r="1772" spans="1:10" ht="15.75" customHeight="1" x14ac:dyDescent="0.2">
      <c r="A1772" s="5">
        <v>45601</v>
      </c>
      <c r="B1772" s="4">
        <v>-18.7</v>
      </c>
      <c r="C1772" s="4" t="s">
        <v>5058</v>
      </c>
      <c r="D1772" s="4" t="s">
        <v>28</v>
      </c>
      <c r="E1772" s="4" t="s">
        <v>1977</v>
      </c>
      <c r="F1772" s="4">
        <v>-5717.6</v>
      </c>
      <c r="G1772" s="4" t="s">
        <v>3748</v>
      </c>
      <c r="H1772" s="4" t="s">
        <v>1978</v>
      </c>
      <c r="I1772" s="4"/>
      <c r="J1772" s="4"/>
    </row>
    <row r="1773" spans="1:10" ht="15.75" customHeight="1" x14ac:dyDescent="0.2">
      <c r="A1773" s="5">
        <v>45601</v>
      </c>
      <c r="B1773" s="4">
        <v>-12.5</v>
      </c>
      <c r="C1773" s="4" t="s">
        <v>5058</v>
      </c>
      <c r="D1773" s="4" t="s">
        <v>28</v>
      </c>
      <c r="E1773" s="4" t="s">
        <v>2727</v>
      </c>
      <c r="F1773" s="4">
        <v>-5698.9</v>
      </c>
      <c r="G1773" s="4" t="s">
        <v>4256</v>
      </c>
      <c r="H1773" s="4" t="s">
        <v>2728</v>
      </c>
      <c r="I1773" s="4"/>
      <c r="J1773" s="4"/>
    </row>
    <row r="1774" spans="1:10" ht="15.75" customHeight="1" x14ac:dyDescent="0.2">
      <c r="A1774" s="5">
        <v>45601</v>
      </c>
      <c r="B1774" s="4">
        <v>-12</v>
      </c>
      <c r="C1774" s="4" t="s">
        <v>5058</v>
      </c>
      <c r="D1774" s="4" t="s">
        <v>28</v>
      </c>
      <c r="E1774" s="4" t="s">
        <v>2727</v>
      </c>
      <c r="F1774" s="4">
        <v>-5686.4</v>
      </c>
      <c r="G1774" s="4" t="s">
        <v>4256</v>
      </c>
      <c r="H1774" s="4" t="s">
        <v>2728</v>
      </c>
      <c r="I1774" s="4"/>
      <c r="J1774" s="4"/>
    </row>
    <row r="1775" spans="1:10" ht="15.75" customHeight="1" x14ac:dyDescent="0.2">
      <c r="A1775" s="5">
        <v>45601</v>
      </c>
      <c r="B1775" s="4">
        <v>-6.48</v>
      </c>
      <c r="C1775" s="4" t="s">
        <v>5058</v>
      </c>
      <c r="D1775" s="4" t="s">
        <v>28</v>
      </c>
      <c r="E1775" s="4" t="s">
        <v>117</v>
      </c>
      <c r="F1775" s="4">
        <v>-5674.4</v>
      </c>
      <c r="G1775" s="4" t="s">
        <v>3748</v>
      </c>
      <c r="H1775" s="4" t="s">
        <v>118</v>
      </c>
      <c r="I1775" s="4"/>
      <c r="J1775" s="4"/>
    </row>
    <row r="1776" spans="1:10" ht="15.75" customHeight="1" x14ac:dyDescent="0.2">
      <c r="A1776" s="5">
        <v>45601</v>
      </c>
      <c r="B1776" s="4">
        <v>68</v>
      </c>
      <c r="C1776" s="4" t="s">
        <v>5058</v>
      </c>
      <c r="D1776" s="4" t="s">
        <v>59</v>
      </c>
      <c r="E1776" s="4" t="s">
        <v>60</v>
      </c>
      <c r="F1776" s="4">
        <v>-5667.92</v>
      </c>
      <c r="G1776" s="4" t="s">
        <v>39</v>
      </c>
      <c r="H1776" s="4"/>
      <c r="I1776" s="4"/>
      <c r="J1776" s="4"/>
    </row>
    <row r="1777" spans="1:10" ht="15.75" customHeight="1" x14ac:dyDescent="0.2">
      <c r="A1777" s="5">
        <v>45600</v>
      </c>
      <c r="B1777" s="4">
        <v>-429.33</v>
      </c>
      <c r="C1777" s="4" t="s">
        <v>5058</v>
      </c>
      <c r="D1777" s="4" t="s">
        <v>28</v>
      </c>
      <c r="E1777" s="4" t="s">
        <v>56</v>
      </c>
      <c r="F1777" s="4">
        <v>-5735.92</v>
      </c>
      <c r="G1777" s="4" t="s">
        <v>4295</v>
      </c>
      <c r="H1777" s="4" t="s">
        <v>57</v>
      </c>
      <c r="I1777" s="4"/>
      <c r="J1777" s="4"/>
    </row>
    <row r="1778" spans="1:10" ht="15.75" customHeight="1" x14ac:dyDescent="0.2">
      <c r="A1778" s="5">
        <v>45600</v>
      </c>
      <c r="B1778" s="4">
        <v>-119.02</v>
      </c>
      <c r="C1778" s="4" t="s">
        <v>5058</v>
      </c>
      <c r="D1778" s="4" t="s">
        <v>28</v>
      </c>
      <c r="E1778" s="4" t="s">
        <v>79</v>
      </c>
      <c r="F1778" s="4">
        <v>-5306.59</v>
      </c>
      <c r="G1778" s="4" t="s">
        <v>8</v>
      </c>
      <c r="H1778" s="4" t="s">
        <v>80</v>
      </c>
      <c r="I1778" s="4"/>
      <c r="J1778" s="4"/>
    </row>
    <row r="1779" spans="1:10" ht="15.75" customHeight="1" x14ac:dyDescent="0.2">
      <c r="A1779" s="5">
        <v>45600</v>
      </c>
      <c r="B1779" s="4">
        <v>-107.04</v>
      </c>
      <c r="C1779" s="4" t="s">
        <v>5058</v>
      </c>
      <c r="D1779" s="4" t="s">
        <v>28</v>
      </c>
      <c r="E1779" s="4" t="s">
        <v>79</v>
      </c>
      <c r="F1779" s="4">
        <v>-5187.57</v>
      </c>
      <c r="G1779" s="4" t="s">
        <v>8</v>
      </c>
      <c r="H1779" s="4" t="s">
        <v>80</v>
      </c>
      <c r="I1779" s="4"/>
      <c r="J1779" s="4"/>
    </row>
    <row r="1780" spans="1:10" ht="15.75" customHeight="1" x14ac:dyDescent="0.2">
      <c r="A1780" s="5">
        <v>45600</v>
      </c>
      <c r="B1780" s="4">
        <v>-87.5</v>
      </c>
      <c r="C1780" s="4" t="s">
        <v>5058</v>
      </c>
      <c r="D1780" s="4" t="s">
        <v>28</v>
      </c>
      <c r="E1780" s="4" t="s">
        <v>577</v>
      </c>
      <c r="F1780" s="4">
        <v>-5080.53</v>
      </c>
      <c r="G1780" s="4" t="s">
        <v>3748</v>
      </c>
      <c r="H1780" s="4" t="s">
        <v>578</v>
      </c>
      <c r="I1780" s="4"/>
      <c r="J1780" s="4"/>
    </row>
    <row r="1781" spans="1:10" ht="15.75" customHeight="1" x14ac:dyDescent="0.2">
      <c r="A1781" s="5">
        <v>45600</v>
      </c>
      <c r="B1781" s="4">
        <v>-66.66</v>
      </c>
      <c r="C1781" s="4" t="s">
        <v>5058</v>
      </c>
      <c r="D1781" s="4" t="s">
        <v>28</v>
      </c>
      <c r="E1781" s="4" t="s">
        <v>201</v>
      </c>
      <c r="F1781" s="4">
        <v>-4993.03</v>
      </c>
      <c r="G1781" s="4" t="s">
        <v>4319</v>
      </c>
      <c r="H1781" s="4" t="s">
        <v>202</v>
      </c>
      <c r="I1781" s="4"/>
      <c r="J1781" s="4"/>
    </row>
    <row r="1782" spans="1:10" ht="15.75" customHeight="1" x14ac:dyDescent="0.2">
      <c r="A1782" s="5">
        <v>45600</v>
      </c>
      <c r="B1782" s="4">
        <v>-58.59</v>
      </c>
      <c r="C1782" s="4" t="s">
        <v>5058</v>
      </c>
      <c r="D1782" s="4" t="s">
        <v>28</v>
      </c>
      <c r="E1782" s="4" t="s">
        <v>123</v>
      </c>
      <c r="F1782" s="4">
        <v>-4926.37</v>
      </c>
      <c r="G1782" s="4" t="s">
        <v>3748</v>
      </c>
      <c r="H1782" s="4" t="s">
        <v>124</v>
      </c>
      <c r="I1782" s="4"/>
      <c r="J1782" s="4"/>
    </row>
    <row r="1783" spans="1:10" ht="15.75" customHeight="1" x14ac:dyDescent="0.2">
      <c r="A1783" s="5">
        <v>45600</v>
      </c>
      <c r="B1783" s="4">
        <v>-56</v>
      </c>
      <c r="C1783" s="4" t="s">
        <v>5058</v>
      </c>
      <c r="D1783" s="4" t="s">
        <v>28</v>
      </c>
      <c r="E1783" s="4" t="s">
        <v>577</v>
      </c>
      <c r="F1783" s="4">
        <v>-4867.78</v>
      </c>
      <c r="G1783" s="4" t="s">
        <v>3748</v>
      </c>
      <c r="H1783" s="4" t="s">
        <v>578</v>
      </c>
      <c r="I1783" s="4"/>
      <c r="J1783" s="4"/>
    </row>
    <row r="1784" spans="1:10" ht="15.75" customHeight="1" x14ac:dyDescent="0.2">
      <c r="A1784" s="5">
        <v>45600</v>
      </c>
      <c r="B1784" s="4">
        <v>-52.07</v>
      </c>
      <c r="C1784" s="4" t="s">
        <v>5058</v>
      </c>
      <c r="D1784" s="4" t="s">
        <v>28</v>
      </c>
      <c r="E1784" s="4" t="s">
        <v>111</v>
      </c>
      <c r="F1784" s="4">
        <v>-4811.78</v>
      </c>
      <c r="G1784" s="4" t="s">
        <v>8</v>
      </c>
      <c r="H1784" s="4" t="s">
        <v>112</v>
      </c>
      <c r="I1784" s="4"/>
      <c r="J1784" s="4"/>
    </row>
    <row r="1785" spans="1:10" ht="15.75" customHeight="1" x14ac:dyDescent="0.2">
      <c r="A1785" s="5">
        <v>45600</v>
      </c>
      <c r="B1785" s="4">
        <v>-40</v>
      </c>
      <c r="C1785" s="4" t="s">
        <v>5058</v>
      </c>
      <c r="D1785" s="4" t="s">
        <v>28</v>
      </c>
      <c r="E1785" s="4" t="s">
        <v>366</v>
      </c>
      <c r="F1785" s="4">
        <v>-4759.71</v>
      </c>
      <c r="G1785" s="4" t="s">
        <v>4319</v>
      </c>
      <c r="H1785" s="4" t="s">
        <v>367</v>
      </c>
      <c r="I1785" s="4"/>
      <c r="J1785" s="4"/>
    </row>
    <row r="1786" spans="1:10" ht="15.75" customHeight="1" x14ac:dyDescent="0.2">
      <c r="A1786" s="5">
        <v>45600</v>
      </c>
      <c r="B1786" s="4">
        <v>-33.26</v>
      </c>
      <c r="C1786" s="4" t="s">
        <v>5058</v>
      </c>
      <c r="D1786" s="4" t="s">
        <v>28</v>
      </c>
      <c r="E1786" s="4" t="s">
        <v>602</v>
      </c>
      <c r="F1786" s="4">
        <v>-4719.71</v>
      </c>
      <c r="G1786" s="4" t="s">
        <v>17</v>
      </c>
      <c r="H1786" s="4" t="s">
        <v>4248</v>
      </c>
      <c r="I1786" s="4"/>
      <c r="J1786" s="4"/>
    </row>
    <row r="1787" spans="1:10" ht="15.75" customHeight="1" x14ac:dyDescent="0.2">
      <c r="A1787" s="5">
        <v>45600</v>
      </c>
      <c r="B1787" s="4">
        <v>-26.99</v>
      </c>
      <c r="C1787" s="4" t="s">
        <v>5058</v>
      </c>
      <c r="D1787" s="4" t="s">
        <v>28</v>
      </c>
      <c r="E1787" s="4" t="s">
        <v>46</v>
      </c>
      <c r="F1787" s="4">
        <v>-4686.45</v>
      </c>
      <c r="G1787" s="4" t="s">
        <v>4319</v>
      </c>
      <c r="H1787" s="4" t="s">
        <v>47</v>
      </c>
      <c r="I1787" s="4"/>
      <c r="J1787" s="4"/>
    </row>
    <row r="1788" spans="1:10" ht="15.75" customHeight="1" x14ac:dyDescent="0.2">
      <c r="A1788" s="5">
        <v>45600</v>
      </c>
      <c r="B1788" s="4">
        <v>-26.99</v>
      </c>
      <c r="C1788" s="4" t="s">
        <v>5058</v>
      </c>
      <c r="D1788" s="4" t="s">
        <v>28</v>
      </c>
      <c r="E1788" s="4" t="s">
        <v>46</v>
      </c>
      <c r="F1788" s="4">
        <v>-4659.46</v>
      </c>
      <c r="G1788" s="4" t="s">
        <v>4319</v>
      </c>
      <c r="H1788" s="4" t="s">
        <v>47</v>
      </c>
      <c r="I1788" s="4"/>
      <c r="J1788" s="4"/>
    </row>
    <row r="1789" spans="1:10" ht="15.75" customHeight="1" x14ac:dyDescent="0.2">
      <c r="A1789" s="5">
        <v>45600</v>
      </c>
      <c r="B1789" s="4">
        <v>-26.45</v>
      </c>
      <c r="C1789" s="4" t="s">
        <v>5059</v>
      </c>
      <c r="D1789" s="4" t="s">
        <v>28</v>
      </c>
      <c r="E1789" s="4" t="s">
        <v>728</v>
      </c>
      <c r="F1789" s="4">
        <v>-4632.47</v>
      </c>
      <c r="G1789" s="4" t="s">
        <v>4319</v>
      </c>
      <c r="H1789" s="4" t="s">
        <v>729</v>
      </c>
      <c r="I1789" s="4"/>
      <c r="J1789" s="4"/>
    </row>
    <row r="1790" spans="1:10" ht="15.75" customHeight="1" x14ac:dyDescent="0.2">
      <c r="A1790" s="5">
        <v>45600</v>
      </c>
      <c r="B1790" s="4">
        <v>-26.22</v>
      </c>
      <c r="C1790" s="4" t="s">
        <v>5058</v>
      </c>
      <c r="D1790" s="4" t="s">
        <v>28</v>
      </c>
      <c r="E1790" s="4" t="s">
        <v>2992</v>
      </c>
      <c r="F1790" s="4">
        <v>-4606.0200000000004</v>
      </c>
      <c r="G1790" s="4" t="s">
        <v>4319</v>
      </c>
      <c r="H1790" s="4" t="s">
        <v>154</v>
      </c>
      <c r="I1790" s="4"/>
      <c r="J1790" s="4"/>
    </row>
    <row r="1791" spans="1:10" ht="15.75" customHeight="1" x14ac:dyDescent="0.2">
      <c r="A1791" s="5">
        <v>45600</v>
      </c>
      <c r="B1791" s="4">
        <v>-18.989999999999998</v>
      </c>
      <c r="C1791" s="4" t="s">
        <v>5058</v>
      </c>
      <c r="D1791" s="4" t="s">
        <v>28</v>
      </c>
      <c r="E1791" s="4" t="s">
        <v>2991</v>
      </c>
      <c r="F1791" s="4">
        <v>-4579.8</v>
      </c>
      <c r="G1791" s="4" t="s">
        <v>17</v>
      </c>
      <c r="H1791" s="4" t="s">
        <v>211</v>
      </c>
      <c r="I1791" s="4"/>
      <c r="J1791" s="4"/>
    </row>
    <row r="1792" spans="1:10" ht="15.75" customHeight="1" x14ac:dyDescent="0.2">
      <c r="A1792" s="5">
        <v>45600</v>
      </c>
      <c r="B1792" s="4">
        <v>-18.47</v>
      </c>
      <c r="C1792" s="4" t="s">
        <v>5058</v>
      </c>
      <c r="D1792" s="4" t="s">
        <v>28</v>
      </c>
      <c r="E1792" s="4" t="s">
        <v>2838</v>
      </c>
      <c r="F1792" s="4">
        <v>-4560.8100000000004</v>
      </c>
      <c r="G1792" s="4" t="s">
        <v>3746</v>
      </c>
      <c r="H1792" s="4"/>
      <c r="I1792" s="4"/>
      <c r="J1792" s="4"/>
    </row>
    <row r="1793" spans="1:10" ht="15.75" customHeight="1" x14ac:dyDescent="0.2">
      <c r="A1793" s="5">
        <v>45600</v>
      </c>
      <c r="B1793" s="4">
        <v>-12.15</v>
      </c>
      <c r="C1793" s="4" t="s">
        <v>5058</v>
      </c>
      <c r="D1793" s="4" t="s">
        <v>28</v>
      </c>
      <c r="E1793" s="4" t="s">
        <v>117</v>
      </c>
      <c r="F1793" s="4">
        <v>-4542.34</v>
      </c>
      <c r="G1793" s="4" t="s">
        <v>3748</v>
      </c>
      <c r="H1793" s="4" t="s">
        <v>118</v>
      </c>
      <c r="I1793" s="4"/>
      <c r="J1793" s="4"/>
    </row>
    <row r="1794" spans="1:10" ht="15.75" customHeight="1" x14ac:dyDescent="0.2">
      <c r="A1794" s="5">
        <v>45600</v>
      </c>
      <c r="B1794" s="4">
        <v>-12</v>
      </c>
      <c r="C1794" s="4" t="s">
        <v>5058</v>
      </c>
      <c r="D1794" s="4" t="s">
        <v>28</v>
      </c>
      <c r="E1794" s="4" t="s">
        <v>560</v>
      </c>
      <c r="F1794" s="4">
        <v>-4530.1899999999996</v>
      </c>
      <c r="G1794" s="4" t="s">
        <v>3748</v>
      </c>
      <c r="H1794" s="4" t="s">
        <v>561</v>
      </c>
      <c r="I1794" s="4"/>
      <c r="J1794" s="4"/>
    </row>
    <row r="1795" spans="1:10" ht="15.75" customHeight="1" x14ac:dyDescent="0.2">
      <c r="A1795" s="5">
        <v>45600</v>
      </c>
      <c r="B1795" s="4">
        <v>-11.68</v>
      </c>
      <c r="C1795" s="4" t="s">
        <v>5058</v>
      </c>
      <c r="D1795" s="4" t="s">
        <v>28</v>
      </c>
      <c r="E1795" s="4" t="s">
        <v>1605</v>
      </c>
      <c r="F1795" s="4">
        <v>-4518.1899999999996</v>
      </c>
      <c r="G1795" s="4" t="s">
        <v>615</v>
      </c>
      <c r="H1795" s="4" t="s">
        <v>1606</v>
      </c>
      <c r="I1795" s="4"/>
      <c r="J1795" s="4"/>
    </row>
    <row r="1796" spans="1:10" ht="15.75" customHeight="1" x14ac:dyDescent="0.2">
      <c r="A1796" s="5">
        <v>45600</v>
      </c>
      <c r="B1796" s="4">
        <v>-11.54</v>
      </c>
      <c r="C1796" s="4" t="s">
        <v>5058</v>
      </c>
      <c r="D1796" s="4" t="s">
        <v>28</v>
      </c>
      <c r="E1796" s="4" t="s">
        <v>1013</v>
      </c>
      <c r="F1796" s="4">
        <v>-4506.51</v>
      </c>
      <c r="G1796" s="4" t="s">
        <v>5060</v>
      </c>
      <c r="H1796" s="4" t="s">
        <v>1014</v>
      </c>
      <c r="I1796" s="4"/>
      <c r="J1796" s="4"/>
    </row>
    <row r="1797" spans="1:10" ht="15.75" customHeight="1" x14ac:dyDescent="0.2">
      <c r="A1797" s="5">
        <v>45600</v>
      </c>
      <c r="B1797" s="4">
        <v>-9.0299999999999994</v>
      </c>
      <c r="C1797" s="4" t="s">
        <v>5058</v>
      </c>
      <c r="D1797" s="4" t="s">
        <v>28</v>
      </c>
      <c r="E1797" s="4" t="s">
        <v>1551</v>
      </c>
      <c r="F1797" s="4">
        <v>-4494.97</v>
      </c>
      <c r="G1797" s="4" t="s">
        <v>3748</v>
      </c>
      <c r="H1797" s="4" t="s">
        <v>1552</v>
      </c>
      <c r="I1797" s="4"/>
      <c r="J1797" s="4"/>
    </row>
    <row r="1798" spans="1:10" ht="15.75" customHeight="1" x14ac:dyDescent="0.2">
      <c r="A1798" s="5">
        <v>45600</v>
      </c>
      <c r="B1798" s="4">
        <v>-7.37</v>
      </c>
      <c r="C1798" s="4" t="s">
        <v>5058</v>
      </c>
      <c r="D1798" s="4" t="s">
        <v>28</v>
      </c>
      <c r="E1798" s="4" t="s">
        <v>720</v>
      </c>
      <c r="F1798" s="4">
        <v>-4485.9399999999996</v>
      </c>
      <c r="G1798" s="4" t="s">
        <v>3748</v>
      </c>
      <c r="H1798" s="4" t="s">
        <v>721</v>
      </c>
      <c r="I1798" s="4"/>
      <c r="J1798" s="4"/>
    </row>
    <row r="1799" spans="1:10" ht="15.75" customHeight="1" x14ac:dyDescent="0.2">
      <c r="A1799" s="5">
        <v>45600</v>
      </c>
      <c r="B1799" s="4">
        <v>-7.11</v>
      </c>
      <c r="C1799" s="4" t="s">
        <v>5058</v>
      </c>
      <c r="D1799" s="4" t="s">
        <v>28</v>
      </c>
      <c r="E1799" s="4" t="s">
        <v>1605</v>
      </c>
      <c r="F1799" s="4">
        <v>-4478.57</v>
      </c>
      <c r="G1799" s="4" t="s">
        <v>615</v>
      </c>
      <c r="H1799" s="4" t="s">
        <v>1606</v>
      </c>
      <c r="I1799" s="4"/>
      <c r="J1799" s="4"/>
    </row>
    <row r="1800" spans="1:10" ht="15.75" customHeight="1" x14ac:dyDescent="0.2">
      <c r="A1800" s="5">
        <v>45600</v>
      </c>
      <c r="B1800" s="4">
        <v>-6.8</v>
      </c>
      <c r="C1800" s="4" t="s">
        <v>5058</v>
      </c>
      <c r="D1800" s="4" t="s">
        <v>28</v>
      </c>
      <c r="E1800" s="4" t="s">
        <v>592</v>
      </c>
      <c r="F1800" s="4">
        <v>-4471.46</v>
      </c>
      <c r="G1800" s="4" t="s">
        <v>5060</v>
      </c>
      <c r="H1800" s="4" t="s">
        <v>593</v>
      </c>
      <c r="I1800" s="4"/>
      <c r="J1800" s="4"/>
    </row>
    <row r="1801" spans="1:10" ht="15.75" customHeight="1" x14ac:dyDescent="0.2">
      <c r="A1801" s="5">
        <v>45600</v>
      </c>
      <c r="B1801" s="4">
        <v>-6.7</v>
      </c>
      <c r="C1801" s="4" t="s">
        <v>5058</v>
      </c>
      <c r="D1801" s="4" t="s">
        <v>28</v>
      </c>
      <c r="E1801" s="4" t="s">
        <v>1608</v>
      </c>
      <c r="F1801" s="4">
        <v>-4464.66</v>
      </c>
      <c r="G1801" s="4" t="s">
        <v>615</v>
      </c>
      <c r="H1801" s="4" t="s">
        <v>1606</v>
      </c>
      <c r="I1801" s="4"/>
      <c r="J1801" s="4"/>
    </row>
    <row r="1802" spans="1:10" ht="15.75" customHeight="1" x14ac:dyDescent="0.2">
      <c r="A1802" s="5">
        <v>45600</v>
      </c>
      <c r="B1802" s="4">
        <v>-5</v>
      </c>
      <c r="C1802" s="4" t="s">
        <v>5058</v>
      </c>
      <c r="D1802" s="4" t="s">
        <v>28</v>
      </c>
      <c r="E1802" s="4" t="s">
        <v>128</v>
      </c>
      <c r="F1802" s="4">
        <v>-4457.96</v>
      </c>
      <c r="G1802" s="4" t="s">
        <v>4319</v>
      </c>
      <c r="H1802" s="4" t="s">
        <v>129</v>
      </c>
      <c r="I1802" s="4"/>
      <c r="J1802" s="4"/>
    </row>
    <row r="1803" spans="1:10" ht="15.75" customHeight="1" x14ac:dyDescent="0.2">
      <c r="A1803" s="5">
        <v>45600</v>
      </c>
      <c r="B1803" s="4">
        <v>-5</v>
      </c>
      <c r="C1803" s="4" t="s">
        <v>5058</v>
      </c>
      <c r="D1803" s="4" t="s">
        <v>28</v>
      </c>
      <c r="E1803" s="4" t="s">
        <v>32</v>
      </c>
      <c r="F1803" s="4">
        <v>-4452.96</v>
      </c>
      <c r="G1803" s="4" t="s">
        <v>4319</v>
      </c>
      <c r="H1803" s="4" t="s">
        <v>33</v>
      </c>
      <c r="I1803" s="4"/>
      <c r="J1803" s="4"/>
    </row>
    <row r="1804" spans="1:10" ht="15.75" customHeight="1" x14ac:dyDescent="0.2">
      <c r="A1804" s="5">
        <v>45600</v>
      </c>
      <c r="B1804" s="4">
        <v>-3.99</v>
      </c>
      <c r="C1804" s="4" t="s">
        <v>5058</v>
      </c>
      <c r="D1804" s="4" t="s">
        <v>28</v>
      </c>
      <c r="E1804" s="4" t="s">
        <v>2989</v>
      </c>
      <c r="F1804" s="4">
        <v>-4447.96</v>
      </c>
      <c r="G1804" s="4" t="s">
        <v>17</v>
      </c>
      <c r="H1804" s="4" t="s">
        <v>2990</v>
      </c>
      <c r="I1804" s="4"/>
      <c r="J1804" s="4"/>
    </row>
    <row r="1805" spans="1:10" ht="15.75" customHeight="1" x14ac:dyDescent="0.2">
      <c r="A1805" s="5">
        <v>45600</v>
      </c>
      <c r="B1805" s="4">
        <v>-3.99</v>
      </c>
      <c r="C1805" s="4" t="s">
        <v>5058</v>
      </c>
      <c r="D1805" s="4" t="s">
        <v>28</v>
      </c>
      <c r="E1805" s="4" t="s">
        <v>2989</v>
      </c>
      <c r="F1805" s="4">
        <v>-4443.97</v>
      </c>
      <c r="G1805" s="4" t="s">
        <v>17</v>
      </c>
      <c r="H1805" s="4" t="s">
        <v>2990</v>
      </c>
      <c r="I1805" s="4"/>
      <c r="J1805" s="4"/>
    </row>
    <row r="1806" spans="1:10" ht="15.75" customHeight="1" x14ac:dyDescent="0.2">
      <c r="A1806" s="5">
        <v>45600</v>
      </c>
      <c r="B1806" s="4">
        <v>-2.5</v>
      </c>
      <c r="C1806" s="4" t="s">
        <v>5058</v>
      </c>
      <c r="D1806" s="4" t="s">
        <v>28</v>
      </c>
      <c r="E1806" s="4" t="s">
        <v>2993</v>
      </c>
      <c r="F1806" s="4">
        <v>-4439.9799999999996</v>
      </c>
      <c r="G1806" s="4" t="s">
        <v>8</v>
      </c>
      <c r="H1806" s="4" t="s">
        <v>2994</v>
      </c>
      <c r="I1806" s="4"/>
      <c r="J1806" s="4"/>
    </row>
    <row r="1807" spans="1:10" ht="15.75" customHeight="1" x14ac:dyDescent="0.2">
      <c r="A1807" s="5">
        <v>45600</v>
      </c>
      <c r="B1807" s="4">
        <v>-0.92</v>
      </c>
      <c r="C1807" s="4" t="s">
        <v>5058</v>
      </c>
      <c r="D1807" s="4" t="s">
        <v>67</v>
      </c>
      <c r="E1807" s="4" t="s">
        <v>151</v>
      </c>
      <c r="F1807" s="4">
        <v>-4437.4799999999996</v>
      </c>
      <c r="G1807" s="4" t="s">
        <v>4</v>
      </c>
      <c r="H1807" s="4"/>
      <c r="I1807" s="4"/>
      <c r="J1807" s="4"/>
    </row>
    <row r="1808" spans="1:10" ht="15.75" customHeight="1" x14ac:dyDescent="0.2">
      <c r="A1808" s="5">
        <v>45600</v>
      </c>
      <c r="B1808" s="4">
        <v>6.49</v>
      </c>
      <c r="C1808" s="4" t="s">
        <v>5058</v>
      </c>
      <c r="D1808" s="4" t="s">
        <v>189</v>
      </c>
      <c r="E1808" s="4" t="s">
        <v>2841</v>
      </c>
      <c r="F1808" s="4">
        <v>-4436.5600000000004</v>
      </c>
      <c r="G1808" s="4" t="s">
        <v>239</v>
      </c>
      <c r="H1808" s="4" t="s">
        <v>193</v>
      </c>
      <c r="I1808" s="4"/>
      <c r="J1808" s="4"/>
    </row>
    <row r="1809" spans="1:10" ht="15.75" customHeight="1" x14ac:dyDescent="0.2">
      <c r="A1809" s="5">
        <v>45600</v>
      </c>
      <c r="B1809" s="4">
        <v>47</v>
      </c>
      <c r="C1809" s="4" t="s">
        <v>5058</v>
      </c>
      <c r="D1809" s="4" t="s">
        <v>59</v>
      </c>
      <c r="E1809" s="4" t="s">
        <v>60</v>
      </c>
      <c r="F1809" s="4">
        <v>-4443.05</v>
      </c>
      <c r="G1809" s="4" t="s">
        <v>39</v>
      </c>
      <c r="H1809" s="4"/>
      <c r="I1809" s="4"/>
      <c r="J1809" s="4"/>
    </row>
    <row r="1810" spans="1:10" ht="15.75" customHeight="1" x14ac:dyDescent="0.2">
      <c r="A1810" s="5">
        <v>45600</v>
      </c>
      <c r="B1810" s="4">
        <v>100</v>
      </c>
      <c r="C1810" s="4" t="s">
        <v>5058</v>
      </c>
      <c r="D1810" s="4" t="s">
        <v>59</v>
      </c>
      <c r="E1810" s="4" t="s">
        <v>60</v>
      </c>
      <c r="F1810" s="4">
        <v>-4490.05</v>
      </c>
      <c r="G1810" s="4" t="s">
        <v>39</v>
      </c>
      <c r="H1810" s="4"/>
      <c r="I1810" s="4"/>
      <c r="J1810" s="4"/>
    </row>
    <row r="1811" spans="1:10" ht="15.75" customHeight="1" x14ac:dyDescent="0.2">
      <c r="A1811" s="5">
        <v>45600</v>
      </c>
      <c r="B1811" s="4">
        <v>167</v>
      </c>
      <c r="C1811" s="4" t="s">
        <v>5058</v>
      </c>
      <c r="D1811" s="4" t="s">
        <v>59</v>
      </c>
      <c r="E1811" s="4" t="s">
        <v>60</v>
      </c>
      <c r="F1811" s="4">
        <v>-4590.05</v>
      </c>
      <c r="G1811" s="4" t="s">
        <v>39</v>
      </c>
      <c r="H1811" s="4"/>
      <c r="I1811" s="4"/>
      <c r="J1811" s="4"/>
    </row>
    <row r="1812" spans="1:10" ht="15.75" customHeight="1" x14ac:dyDescent="0.2">
      <c r="A1812" s="5">
        <v>45600</v>
      </c>
      <c r="B1812" s="4">
        <v>200</v>
      </c>
      <c r="C1812" s="4" t="s">
        <v>5058</v>
      </c>
      <c r="D1812" s="4" t="s">
        <v>59</v>
      </c>
      <c r="E1812" s="4" t="s">
        <v>60</v>
      </c>
      <c r="F1812" s="4">
        <v>-4757.05</v>
      </c>
      <c r="G1812" s="4" t="s">
        <v>39</v>
      </c>
      <c r="H1812" s="4"/>
      <c r="I1812" s="4"/>
      <c r="J1812" s="4"/>
    </row>
    <row r="1813" spans="1:10" ht="15.75" customHeight="1" x14ac:dyDescent="0.2">
      <c r="A1813" s="5">
        <v>45600</v>
      </c>
      <c r="B1813" s="4">
        <v>300</v>
      </c>
      <c r="C1813" s="4" t="s">
        <v>5058</v>
      </c>
      <c r="D1813" s="4" t="s">
        <v>59</v>
      </c>
      <c r="E1813" s="4" t="s">
        <v>60</v>
      </c>
      <c r="F1813" s="4">
        <v>-4957.05</v>
      </c>
      <c r="G1813" s="4" t="s">
        <v>39</v>
      </c>
      <c r="H1813" s="4"/>
      <c r="I1813" s="4"/>
      <c r="J1813" s="4"/>
    </row>
    <row r="1814" spans="1:10" ht="15.75" customHeight="1" x14ac:dyDescent="0.2">
      <c r="A1814" s="5">
        <v>45597</v>
      </c>
      <c r="B1814" s="4">
        <v>-234</v>
      </c>
      <c r="C1814" s="4" t="s">
        <v>5058</v>
      </c>
      <c r="D1814" s="4" t="s">
        <v>28</v>
      </c>
      <c r="E1814" s="4" t="s">
        <v>2983</v>
      </c>
      <c r="F1814" s="4">
        <v>-5257.05</v>
      </c>
      <c r="G1814" s="4" t="s">
        <v>5068</v>
      </c>
      <c r="H1814" s="4" t="s">
        <v>2984</v>
      </c>
      <c r="I1814" s="4"/>
      <c r="J1814" s="4"/>
    </row>
    <row r="1815" spans="1:10" ht="15.75" customHeight="1" x14ac:dyDescent="0.2">
      <c r="A1815" s="5">
        <v>45597</v>
      </c>
      <c r="B1815" s="4">
        <v>-43.22</v>
      </c>
      <c r="C1815" s="4" t="s">
        <v>5058</v>
      </c>
      <c r="D1815" s="4" t="s">
        <v>28</v>
      </c>
      <c r="E1815" s="4" t="s">
        <v>79</v>
      </c>
      <c r="F1815" s="4">
        <v>-5023.05</v>
      </c>
      <c r="G1815" s="4" t="s">
        <v>8</v>
      </c>
      <c r="H1815" s="4" t="s">
        <v>80</v>
      </c>
      <c r="I1815" s="4"/>
      <c r="J1815" s="4"/>
    </row>
    <row r="1816" spans="1:10" ht="15.75" customHeight="1" x14ac:dyDescent="0.2">
      <c r="A1816" s="5">
        <v>45597</v>
      </c>
      <c r="B1816" s="4">
        <v>-27.77</v>
      </c>
      <c r="C1816" s="4" t="s">
        <v>5058</v>
      </c>
      <c r="D1816" s="4" t="s">
        <v>28</v>
      </c>
      <c r="E1816" s="4" t="s">
        <v>2669</v>
      </c>
      <c r="F1816" s="4">
        <v>-4979.83</v>
      </c>
      <c r="G1816" s="4" t="s">
        <v>4637</v>
      </c>
      <c r="H1816" s="4" t="s">
        <v>2670</v>
      </c>
      <c r="I1816" s="4"/>
      <c r="J1816" s="4"/>
    </row>
    <row r="1817" spans="1:10" ht="15.75" customHeight="1" x14ac:dyDescent="0.2">
      <c r="A1817" s="5">
        <v>45597</v>
      </c>
      <c r="B1817" s="4">
        <v>-25.98</v>
      </c>
      <c r="C1817" s="4" t="s">
        <v>5058</v>
      </c>
      <c r="D1817" s="4" t="s">
        <v>28</v>
      </c>
      <c r="E1817" s="4" t="s">
        <v>2838</v>
      </c>
      <c r="F1817" s="4">
        <v>-4952.0600000000004</v>
      </c>
      <c r="G1817" s="4" t="s">
        <v>3746</v>
      </c>
      <c r="H1817" s="4"/>
      <c r="I1817" s="4"/>
      <c r="J1817" s="4"/>
    </row>
    <row r="1818" spans="1:10" ht="15.75" customHeight="1" x14ac:dyDescent="0.2">
      <c r="A1818" s="5">
        <v>45597</v>
      </c>
      <c r="B1818" s="4">
        <v>-22.5</v>
      </c>
      <c r="C1818" s="4" t="s">
        <v>5059</v>
      </c>
      <c r="D1818" s="4" t="s">
        <v>28</v>
      </c>
      <c r="E1818" s="4" t="s">
        <v>728</v>
      </c>
      <c r="F1818" s="4">
        <v>-4926.08</v>
      </c>
      <c r="G1818" s="4" t="s">
        <v>4319</v>
      </c>
      <c r="H1818" s="4" t="s">
        <v>729</v>
      </c>
      <c r="I1818" s="4"/>
      <c r="J1818" s="4"/>
    </row>
    <row r="1819" spans="1:10" ht="15.75" customHeight="1" x14ac:dyDescent="0.2">
      <c r="A1819" s="5">
        <v>45597</v>
      </c>
      <c r="B1819" s="4">
        <v>-17</v>
      </c>
      <c r="C1819" s="4" t="s">
        <v>5059</v>
      </c>
      <c r="D1819" s="4" t="s">
        <v>28</v>
      </c>
      <c r="E1819" s="4" t="s">
        <v>130</v>
      </c>
      <c r="F1819" s="4">
        <v>-4903.58</v>
      </c>
      <c r="G1819" s="4" t="s">
        <v>3748</v>
      </c>
      <c r="H1819" s="4" t="s">
        <v>131</v>
      </c>
      <c r="I1819" s="4"/>
      <c r="J1819" s="4"/>
    </row>
    <row r="1820" spans="1:10" ht="15.75" customHeight="1" x14ac:dyDescent="0.2">
      <c r="A1820" s="5">
        <v>45597</v>
      </c>
      <c r="B1820" s="4">
        <v>-9</v>
      </c>
      <c r="C1820" s="4" t="s">
        <v>5058</v>
      </c>
      <c r="D1820" s="4" t="s">
        <v>28</v>
      </c>
      <c r="E1820" s="4" t="s">
        <v>856</v>
      </c>
      <c r="F1820" s="4">
        <v>-4886.58</v>
      </c>
      <c r="G1820" s="4" t="s">
        <v>3748</v>
      </c>
      <c r="H1820" s="4" t="s">
        <v>148</v>
      </c>
      <c r="I1820" s="4"/>
      <c r="J1820" s="4"/>
    </row>
    <row r="1821" spans="1:10" ht="15.75" customHeight="1" x14ac:dyDescent="0.2">
      <c r="A1821" s="5">
        <v>45597</v>
      </c>
      <c r="B1821" s="4">
        <v>-7.5</v>
      </c>
      <c r="C1821" s="4" t="s">
        <v>5058</v>
      </c>
      <c r="D1821" s="4" t="s">
        <v>28</v>
      </c>
      <c r="E1821" s="4" t="s">
        <v>1857</v>
      </c>
      <c r="F1821" s="4">
        <v>-4877.58</v>
      </c>
      <c r="G1821" s="4" t="s">
        <v>3748</v>
      </c>
      <c r="H1821" s="4" t="s">
        <v>1858</v>
      </c>
      <c r="I1821" s="4"/>
      <c r="J1821" s="4"/>
    </row>
    <row r="1822" spans="1:10" ht="15.75" customHeight="1" x14ac:dyDescent="0.2">
      <c r="A1822" s="5">
        <v>45596</v>
      </c>
      <c r="B1822" s="4">
        <v>-52.57</v>
      </c>
      <c r="C1822" s="4" t="s">
        <v>5058</v>
      </c>
      <c r="D1822" s="4" t="s">
        <v>28</v>
      </c>
      <c r="E1822" s="4" t="s">
        <v>79</v>
      </c>
      <c r="F1822" s="4">
        <v>-4870.08</v>
      </c>
      <c r="G1822" s="4" t="s">
        <v>8</v>
      </c>
      <c r="H1822" s="4" t="s">
        <v>80</v>
      </c>
      <c r="I1822" s="4"/>
      <c r="J1822" s="4"/>
    </row>
    <row r="1823" spans="1:10" ht="15.75" customHeight="1" x14ac:dyDescent="0.2">
      <c r="A1823" s="5">
        <v>45596</v>
      </c>
      <c r="B1823" s="4">
        <v>-39.99</v>
      </c>
      <c r="C1823" s="4" t="s">
        <v>5059</v>
      </c>
      <c r="D1823" s="4" t="s">
        <v>28</v>
      </c>
      <c r="E1823" s="4" t="s">
        <v>728</v>
      </c>
      <c r="F1823" s="4">
        <v>-4817.51</v>
      </c>
      <c r="G1823" s="4" t="s">
        <v>4319</v>
      </c>
      <c r="H1823" s="4" t="s">
        <v>729</v>
      </c>
      <c r="I1823" s="4"/>
      <c r="J1823" s="4"/>
    </row>
    <row r="1824" spans="1:10" ht="15.75" customHeight="1" x14ac:dyDescent="0.2">
      <c r="A1824" s="5">
        <v>45596</v>
      </c>
      <c r="B1824" s="4">
        <v>-39.71</v>
      </c>
      <c r="C1824" s="4" t="s">
        <v>5058</v>
      </c>
      <c r="D1824" s="4" t="s">
        <v>28</v>
      </c>
      <c r="E1824" s="4" t="s">
        <v>111</v>
      </c>
      <c r="F1824" s="4">
        <v>-4777.5200000000004</v>
      </c>
      <c r="G1824" s="4" t="s">
        <v>8</v>
      </c>
      <c r="H1824" s="4" t="s">
        <v>112</v>
      </c>
      <c r="I1824" s="4"/>
      <c r="J1824" s="4"/>
    </row>
    <row r="1825" spans="1:10" ht="15.75" customHeight="1" x14ac:dyDescent="0.2">
      <c r="A1825" s="5">
        <v>45596</v>
      </c>
      <c r="B1825" s="4">
        <v>-24.99</v>
      </c>
      <c r="C1825" s="4" t="s">
        <v>5058</v>
      </c>
      <c r="D1825" s="4" t="s">
        <v>28</v>
      </c>
      <c r="E1825" s="4" t="s">
        <v>2982</v>
      </c>
      <c r="F1825" s="4">
        <v>-4737.8100000000004</v>
      </c>
      <c r="G1825" s="4" t="s">
        <v>5034</v>
      </c>
      <c r="H1825" s="4" t="s">
        <v>193</v>
      </c>
      <c r="I1825" s="4"/>
      <c r="J1825" s="4"/>
    </row>
    <row r="1826" spans="1:10" ht="15.75" customHeight="1" x14ac:dyDescent="0.2">
      <c r="A1826" s="5">
        <v>45596</v>
      </c>
      <c r="B1826" s="4">
        <v>-10.5</v>
      </c>
      <c r="C1826" s="4" t="s">
        <v>5058</v>
      </c>
      <c r="D1826" s="4" t="s">
        <v>28</v>
      </c>
      <c r="E1826" s="4" t="s">
        <v>1327</v>
      </c>
      <c r="F1826" s="4">
        <v>-4712.82</v>
      </c>
      <c r="G1826" s="4" t="s">
        <v>5060</v>
      </c>
      <c r="H1826" s="4" t="s">
        <v>1328</v>
      </c>
      <c r="I1826" s="4"/>
      <c r="J1826" s="4"/>
    </row>
    <row r="1827" spans="1:10" ht="15.75" customHeight="1" x14ac:dyDescent="0.2">
      <c r="A1827" s="5">
        <v>45596</v>
      </c>
      <c r="B1827" s="4">
        <v>-8.1199999999999992</v>
      </c>
      <c r="C1827" s="4" t="s">
        <v>5058</v>
      </c>
      <c r="D1827" s="4" t="s">
        <v>28</v>
      </c>
      <c r="E1827" s="4" t="s">
        <v>2450</v>
      </c>
      <c r="F1827" s="4">
        <v>-4702.32</v>
      </c>
      <c r="G1827" s="4" t="s">
        <v>5034</v>
      </c>
      <c r="H1827" s="4" t="s">
        <v>2451</v>
      </c>
      <c r="I1827" s="4"/>
      <c r="J1827" s="4"/>
    </row>
    <row r="1828" spans="1:10" ht="15.75" customHeight="1" x14ac:dyDescent="0.2">
      <c r="A1828" s="5">
        <v>45596</v>
      </c>
      <c r="B1828" s="4">
        <v>-6.49</v>
      </c>
      <c r="C1828" s="4" t="s">
        <v>5058</v>
      </c>
      <c r="D1828" s="4" t="s">
        <v>28</v>
      </c>
      <c r="E1828" s="4" t="s">
        <v>2841</v>
      </c>
      <c r="F1828" s="4">
        <v>-4694.2</v>
      </c>
      <c r="G1828" s="4" t="s">
        <v>5034</v>
      </c>
      <c r="H1828" s="4" t="s">
        <v>193</v>
      </c>
      <c r="I1828" s="4"/>
      <c r="J1828" s="4"/>
    </row>
    <row r="1829" spans="1:10" ht="15.75" customHeight="1" x14ac:dyDescent="0.2">
      <c r="A1829" s="5">
        <v>45595</v>
      </c>
      <c r="B1829" s="4">
        <v>-96.25</v>
      </c>
      <c r="C1829" s="4" t="s">
        <v>5058</v>
      </c>
      <c r="D1829" s="4" t="s">
        <v>28</v>
      </c>
      <c r="E1829" s="4" t="s">
        <v>201</v>
      </c>
      <c r="F1829" s="4">
        <v>-4687.71</v>
      </c>
      <c r="G1829" s="4" t="s">
        <v>4319</v>
      </c>
      <c r="H1829" s="4" t="s">
        <v>202</v>
      </c>
      <c r="I1829" s="4"/>
      <c r="J1829" s="4"/>
    </row>
    <row r="1830" spans="1:10" ht="15.75" customHeight="1" x14ac:dyDescent="0.2">
      <c r="A1830" s="5">
        <v>45595</v>
      </c>
      <c r="B1830" s="4">
        <v>-82.7</v>
      </c>
      <c r="C1830" s="4" t="s">
        <v>5058</v>
      </c>
      <c r="D1830" s="4" t="s">
        <v>28</v>
      </c>
      <c r="E1830" s="4" t="s">
        <v>87</v>
      </c>
      <c r="F1830" s="4">
        <v>-4591.46</v>
      </c>
      <c r="G1830" s="4" t="s">
        <v>5062</v>
      </c>
      <c r="H1830" s="4" t="s">
        <v>88</v>
      </c>
      <c r="I1830" s="4"/>
      <c r="J1830" s="4"/>
    </row>
    <row r="1831" spans="1:10" ht="15.75" customHeight="1" x14ac:dyDescent="0.2">
      <c r="A1831" s="5">
        <v>45595</v>
      </c>
      <c r="B1831" s="4">
        <v>-60</v>
      </c>
      <c r="C1831" s="4" t="s">
        <v>5058</v>
      </c>
      <c r="D1831" s="4" t="s">
        <v>28</v>
      </c>
      <c r="E1831" s="4" t="s">
        <v>73</v>
      </c>
      <c r="F1831" s="4">
        <v>-4508.76</v>
      </c>
      <c r="G1831" s="4" t="s">
        <v>4349</v>
      </c>
      <c r="H1831" s="4" t="s">
        <v>4350</v>
      </c>
      <c r="I1831" s="4"/>
      <c r="J1831" s="4"/>
    </row>
    <row r="1832" spans="1:10" ht="15.75" customHeight="1" x14ac:dyDescent="0.2">
      <c r="A1832" s="5">
        <v>45595</v>
      </c>
      <c r="B1832" s="4">
        <v>-55.99</v>
      </c>
      <c r="C1832" s="4" t="s">
        <v>5058</v>
      </c>
      <c r="D1832" s="4" t="s">
        <v>28</v>
      </c>
      <c r="E1832" s="4" t="s">
        <v>2978</v>
      </c>
      <c r="F1832" s="4">
        <v>-4448.76</v>
      </c>
      <c r="G1832" s="4" t="s">
        <v>4319</v>
      </c>
      <c r="H1832" s="4" t="s">
        <v>2979</v>
      </c>
      <c r="I1832" s="4"/>
      <c r="J1832" s="4"/>
    </row>
    <row r="1833" spans="1:10" ht="15.75" customHeight="1" x14ac:dyDescent="0.2">
      <c r="A1833" s="5">
        <v>45595</v>
      </c>
      <c r="B1833" s="4">
        <v>-52.33</v>
      </c>
      <c r="C1833" s="4" t="s">
        <v>5059</v>
      </c>
      <c r="D1833" s="4" t="s">
        <v>28</v>
      </c>
      <c r="E1833" s="4" t="s">
        <v>105</v>
      </c>
      <c r="F1833" s="4">
        <v>-4392.7700000000004</v>
      </c>
      <c r="G1833" s="4" t="s">
        <v>8</v>
      </c>
      <c r="H1833" s="4" t="s">
        <v>106</v>
      </c>
      <c r="I1833" s="4"/>
      <c r="J1833" s="4"/>
    </row>
    <row r="1834" spans="1:10" ht="15.75" customHeight="1" x14ac:dyDescent="0.2">
      <c r="A1834" s="5">
        <v>45595</v>
      </c>
      <c r="B1834" s="4">
        <v>-5.95</v>
      </c>
      <c r="C1834" s="4" t="s">
        <v>5058</v>
      </c>
      <c r="D1834" s="4" t="s">
        <v>28</v>
      </c>
      <c r="E1834" s="4" t="s">
        <v>1661</v>
      </c>
      <c r="F1834" s="4">
        <v>-4340.4399999999996</v>
      </c>
      <c r="G1834" s="4" t="s">
        <v>17</v>
      </c>
      <c r="H1834" s="4" t="s">
        <v>1662</v>
      </c>
      <c r="I1834" s="4"/>
      <c r="J1834" s="4"/>
    </row>
    <row r="1835" spans="1:10" ht="15.75" customHeight="1" x14ac:dyDescent="0.2">
      <c r="A1835" s="5">
        <v>45595</v>
      </c>
      <c r="B1835" s="4">
        <v>-0.18</v>
      </c>
      <c r="C1835" s="4" t="s">
        <v>5058</v>
      </c>
      <c r="D1835" s="4" t="s">
        <v>67</v>
      </c>
      <c r="E1835" s="4" t="s">
        <v>151</v>
      </c>
      <c r="F1835" s="4">
        <v>-4334.49</v>
      </c>
      <c r="G1835" s="4" t="s">
        <v>4</v>
      </c>
      <c r="H1835" s="4"/>
      <c r="I1835" s="4"/>
      <c r="J1835" s="4"/>
    </row>
    <row r="1836" spans="1:10" ht="15.75" customHeight="1" x14ac:dyDescent="0.2">
      <c r="A1836" s="5">
        <v>45595</v>
      </c>
      <c r="B1836" s="4">
        <v>1500</v>
      </c>
      <c r="C1836" s="4" t="s">
        <v>5058</v>
      </c>
      <c r="D1836" s="4" t="s">
        <v>59</v>
      </c>
      <c r="E1836" s="4" t="s">
        <v>60</v>
      </c>
      <c r="F1836" s="4">
        <v>-4334.3100000000004</v>
      </c>
      <c r="G1836" s="4" t="s">
        <v>39</v>
      </c>
      <c r="H1836" s="4"/>
      <c r="I1836" s="4"/>
      <c r="J1836" s="4"/>
    </row>
    <row r="1837" spans="1:10" ht="15.75" customHeight="1" x14ac:dyDescent="0.2">
      <c r="A1837" s="5">
        <v>45594</v>
      </c>
      <c r="B1837" s="4">
        <v>-102.98</v>
      </c>
      <c r="C1837" s="4" t="s">
        <v>5058</v>
      </c>
      <c r="D1837" s="4" t="s">
        <v>28</v>
      </c>
      <c r="E1837" s="4" t="s">
        <v>48</v>
      </c>
      <c r="F1837" s="4">
        <v>-5834.31</v>
      </c>
      <c r="G1837" s="4" t="s">
        <v>4319</v>
      </c>
      <c r="H1837" s="4" t="s">
        <v>47</v>
      </c>
      <c r="I1837" s="4"/>
      <c r="J1837" s="4"/>
    </row>
    <row r="1838" spans="1:10" ht="15.75" customHeight="1" x14ac:dyDescent="0.2">
      <c r="A1838" s="5">
        <v>45594</v>
      </c>
      <c r="B1838" s="4">
        <v>-68.260000000000005</v>
      </c>
      <c r="C1838" s="4" t="s">
        <v>5058</v>
      </c>
      <c r="D1838" s="4" t="s">
        <v>28</v>
      </c>
      <c r="E1838" s="4" t="s">
        <v>155</v>
      </c>
      <c r="F1838" s="4">
        <v>-5731.33</v>
      </c>
      <c r="G1838" s="4" t="s">
        <v>12</v>
      </c>
      <c r="H1838" s="4" t="s">
        <v>157</v>
      </c>
      <c r="I1838" s="4"/>
      <c r="J1838" s="4"/>
    </row>
    <row r="1839" spans="1:10" ht="15.75" customHeight="1" x14ac:dyDescent="0.2">
      <c r="A1839" s="5">
        <v>45594</v>
      </c>
      <c r="B1839" s="4">
        <v>-48.98</v>
      </c>
      <c r="C1839" s="4" t="s">
        <v>5058</v>
      </c>
      <c r="D1839" s="4" t="s">
        <v>28</v>
      </c>
      <c r="E1839" s="4" t="s">
        <v>1947</v>
      </c>
      <c r="F1839" s="4">
        <v>-5663.07</v>
      </c>
      <c r="G1839" s="4" t="s">
        <v>4247</v>
      </c>
      <c r="H1839" s="4" t="s">
        <v>1948</v>
      </c>
      <c r="I1839" s="4"/>
      <c r="J1839" s="4"/>
    </row>
    <row r="1840" spans="1:10" ht="15.75" customHeight="1" x14ac:dyDescent="0.2">
      <c r="A1840" s="5">
        <v>45594</v>
      </c>
      <c r="B1840" s="4">
        <v>-22.49</v>
      </c>
      <c r="C1840" s="4" t="s">
        <v>5059</v>
      </c>
      <c r="D1840" s="4" t="s">
        <v>28</v>
      </c>
      <c r="E1840" s="4" t="s">
        <v>728</v>
      </c>
      <c r="F1840" s="4">
        <v>-5614.09</v>
      </c>
      <c r="G1840" s="4" t="s">
        <v>4319</v>
      </c>
      <c r="H1840" s="4" t="s">
        <v>729</v>
      </c>
      <c r="I1840" s="4"/>
      <c r="J1840" s="4"/>
    </row>
    <row r="1841" spans="1:10" ht="15.75" customHeight="1" x14ac:dyDescent="0.2">
      <c r="A1841" s="5">
        <v>45594</v>
      </c>
      <c r="B1841" s="4">
        <v>-20</v>
      </c>
      <c r="C1841" s="4" t="s">
        <v>5058</v>
      </c>
      <c r="D1841" s="4" t="s">
        <v>28</v>
      </c>
      <c r="E1841" s="4" t="s">
        <v>79</v>
      </c>
      <c r="F1841" s="4">
        <v>-5591.6</v>
      </c>
      <c r="G1841" s="4" t="s">
        <v>8</v>
      </c>
      <c r="H1841" s="4" t="s">
        <v>80</v>
      </c>
      <c r="I1841" s="4"/>
      <c r="J1841" s="4"/>
    </row>
    <row r="1842" spans="1:10" ht="15.75" customHeight="1" x14ac:dyDescent="0.2">
      <c r="A1842" s="5">
        <v>45594</v>
      </c>
      <c r="B1842" s="4">
        <v>-19.8</v>
      </c>
      <c r="C1842" s="4" t="s">
        <v>5058</v>
      </c>
      <c r="D1842" s="4" t="s">
        <v>28</v>
      </c>
      <c r="E1842" s="4" t="s">
        <v>46</v>
      </c>
      <c r="F1842" s="4">
        <v>-5571.6</v>
      </c>
      <c r="G1842" s="4" t="s">
        <v>4319</v>
      </c>
      <c r="H1842" s="4" t="s">
        <v>47</v>
      </c>
      <c r="I1842" s="4"/>
      <c r="J1842" s="4"/>
    </row>
    <row r="1843" spans="1:10" ht="15.75" customHeight="1" x14ac:dyDescent="0.2">
      <c r="A1843" s="5">
        <v>45594</v>
      </c>
      <c r="B1843" s="4">
        <v>-14.58</v>
      </c>
      <c r="C1843" s="4" t="s">
        <v>5058</v>
      </c>
      <c r="D1843" s="4" t="s">
        <v>28</v>
      </c>
      <c r="E1843" s="4" t="s">
        <v>46</v>
      </c>
      <c r="F1843" s="4">
        <v>-5551.8</v>
      </c>
      <c r="G1843" s="4" t="s">
        <v>4319</v>
      </c>
      <c r="H1843" s="4" t="s">
        <v>47</v>
      </c>
      <c r="I1843" s="4"/>
      <c r="J1843" s="4"/>
    </row>
    <row r="1844" spans="1:10" ht="15.75" customHeight="1" x14ac:dyDescent="0.2">
      <c r="A1844" s="5">
        <v>45594</v>
      </c>
      <c r="B1844" s="4">
        <v>-13.99</v>
      </c>
      <c r="C1844" s="4" t="s">
        <v>5058</v>
      </c>
      <c r="D1844" s="4" t="s">
        <v>28</v>
      </c>
      <c r="E1844" s="4" t="s">
        <v>48</v>
      </c>
      <c r="F1844" s="4">
        <v>-5537.22</v>
      </c>
      <c r="G1844" s="4" t="s">
        <v>4319</v>
      </c>
      <c r="H1844" s="4" t="s">
        <v>47</v>
      </c>
      <c r="I1844" s="4"/>
      <c r="J1844" s="4"/>
    </row>
    <row r="1845" spans="1:10" ht="15.75" customHeight="1" x14ac:dyDescent="0.2">
      <c r="A1845" s="5">
        <v>45594</v>
      </c>
      <c r="B1845" s="4">
        <v>-8.5</v>
      </c>
      <c r="C1845" s="4" t="s">
        <v>5058</v>
      </c>
      <c r="D1845" s="4" t="s">
        <v>28</v>
      </c>
      <c r="E1845" s="4" t="s">
        <v>856</v>
      </c>
      <c r="F1845" s="4">
        <v>-5523.23</v>
      </c>
      <c r="G1845" s="4" t="s">
        <v>3748</v>
      </c>
      <c r="H1845" s="4" t="s">
        <v>148</v>
      </c>
      <c r="I1845" s="4"/>
      <c r="J1845" s="4"/>
    </row>
    <row r="1846" spans="1:10" ht="15.75" customHeight="1" x14ac:dyDescent="0.2">
      <c r="A1846" s="5">
        <v>45594</v>
      </c>
      <c r="B1846" s="4">
        <v>-8.15</v>
      </c>
      <c r="C1846" s="4" t="s">
        <v>5058</v>
      </c>
      <c r="D1846" s="4" t="s">
        <v>28</v>
      </c>
      <c r="E1846" s="4" t="s">
        <v>79</v>
      </c>
      <c r="F1846" s="4">
        <v>-5514.73</v>
      </c>
      <c r="G1846" s="4" t="s">
        <v>8</v>
      </c>
      <c r="H1846" s="4" t="s">
        <v>80</v>
      </c>
      <c r="I1846" s="4"/>
      <c r="J1846" s="4"/>
    </row>
    <row r="1847" spans="1:10" ht="15.75" customHeight="1" x14ac:dyDescent="0.2">
      <c r="A1847" s="5">
        <v>45594</v>
      </c>
      <c r="B1847" s="4">
        <v>-7.5</v>
      </c>
      <c r="C1847" s="4" t="s">
        <v>5058</v>
      </c>
      <c r="D1847" s="4" t="s">
        <v>28</v>
      </c>
      <c r="E1847" s="4" t="s">
        <v>1949</v>
      </c>
      <c r="F1847" s="4">
        <v>-5506.58</v>
      </c>
      <c r="G1847" s="4" t="s">
        <v>4247</v>
      </c>
      <c r="H1847" s="4" t="s">
        <v>249</v>
      </c>
      <c r="I1847" s="4"/>
      <c r="J1847" s="4"/>
    </row>
    <row r="1848" spans="1:10" ht="15.75" customHeight="1" x14ac:dyDescent="0.2">
      <c r="A1848" s="5">
        <v>45594</v>
      </c>
      <c r="B1848" s="4">
        <v>-6.6</v>
      </c>
      <c r="C1848" s="4" t="s">
        <v>5058</v>
      </c>
      <c r="D1848" s="4" t="s">
        <v>28</v>
      </c>
      <c r="E1848" s="4" t="s">
        <v>121</v>
      </c>
      <c r="F1848" s="4">
        <v>-5499.08</v>
      </c>
      <c r="G1848" s="4" t="s">
        <v>8</v>
      </c>
      <c r="H1848" s="4" t="s">
        <v>122</v>
      </c>
      <c r="I1848" s="4"/>
      <c r="J1848" s="4"/>
    </row>
    <row r="1849" spans="1:10" ht="15.75" customHeight="1" x14ac:dyDescent="0.2">
      <c r="A1849" s="5">
        <v>45594</v>
      </c>
      <c r="B1849" s="4">
        <v>-5.4</v>
      </c>
      <c r="C1849" s="4" t="s">
        <v>5058</v>
      </c>
      <c r="D1849" s="4" t="s">
        <v>28</v>
      </c>
      <c r="E1849" s="4" t="s">
        <v>46</v>
      </c>
      <c r="F1849" s="4">
        <v>-5492.48</v>
      </c>
      <c r="G1849" s="4" t="s">
        <v>4319</v>
      </c>
      <c r="H1849" s="4" t="s">
        <v>47</v>
      </c>
      <c r="I1849" s="4"/>
      <c r="J1849" s="4"/>
    </row>
    <row r="1850" spans="1:10" ht="15.75" customHeight="1" x14ac:dyDescent="0.2">
      <c r="A1850" s="5">
        <v>45593</v>
      </c>
      <c r="B1850" s="4">
        <v>-429.33</v>
      </c>
      <c r="C1850" s="4" t="s">
        <v>5058</v>
      </c>
      <c r="D1850" s="4" t="s">
        <v>28</v>
      </c>
      <c r="E1850" s="4" t="s">
        <v>56</v>
      </c>
      <c r="F1850" s="4">
        <v>-5487.08</v>
      </c>
      <c r="G1850" s="4" t="s">
        <v>4295</v>
      </c>
      <c r="H1850" s="4" t="s">
        <v>57</v>
      </c>
      <c r="I1850" s="4"/>
      <c r="J1850" s="4"/>
    </row>
    <row r="1851" spans="1:10" ht="15.75" customHeight="1" x14ac:dyDescent="0.2">
      <c r="A1851" s="5">
        <v>45593</v>
      </c>
      <c r="B1851" s="4">
        <v>-81.5</v>
      </c>
      <c r="C1851" s="4" t="s">
        <v>5058</v>
      </c>
      <c r="D1851" s="4" t="s">
        <v>28</v>
      </c>
      <c r="E1851" s="4" t="s">
        <v>2964</v>
      </c>
      <c r="F1851" s="4">
        <v>-5057.75</v>
      </c>
      <c r="G1851" s="4" t="s">
        <v>3748</v>
      </c>
      <c r="H1851" s="4" t="s">
        <v>2965</v>
      </c>
      <c r="I1851" s="4"/>
      <c r="J1851" s="4"/>
    </row>
    <row r="1852" spans="1:10" ht="15.75" customHeight="1" x14ac:dyDescent="0.2">
      <c r="A1852" s="5">
        <v>45593</v>
      </c>
      <c r="B1852" s="4">
        <v>-79</v>
      </c>
      <c r="C1852" s="4" t="s">
        <v>5058</v>
      </c>
      <c r="D1852" s="4" t="s">
        <v>28</v>
      </c>
      <c r="E1852" s="4" t="s">
        <v>2960</v>
      </c>
      <c r="F1852" s="4">
        <v>-4976.25</v>
      </c>
      <c r="G1852" s="4" t="s">
        <v>3748</v>
      </c>
      <c r="H1852" s="4" t="s">
        <v>2961</v>
      </c>
      <c r="I1852" s="4"/>
      <c r="J1852" s="4"/>
    </row>
    <row r="1853" spans="1:10" ht="15.75" customHeight="1" x14ac:dyDescent="0.2">
      <c r="A1853" s="5">
        <v>45593</v>
      </c>
      <c r="B1853" s="4">
        <v>-66.34</v>
      </c>
      <c r="C1853" s="4" t="s">
        <v>5058</v>
      </c>
      <c r="D1853" s="4" t="s">
        <v>28</v>
      </c>
      <c r="E1853" s="4" t="s">
        <v>2967</v>
      </c>
      <c r="F1853" s="4">
        <v>-4897.25</v>
      </c>
      <c r="G1853" s="4" t="s">
        <v>8</v>
      </c>
      <c r="H1853" s="4" t="s">
        <v>2968</v>
      </c>
      <c r="I1853" s="4"/>
      <c r="J1853" s="4"/>
    </row>
    <row r="1854" spans="1:10" ht="15.75" customHeight="1" x14ac:dyDescent="0.2">
      <c r="A1854" s="5">
        <v>45593</v>
      </c>
      <c r="B1854" s="4">
        <v>-53.49</v>
      </c>
      <c r="C1854" s="4" t="s">
        <v>5058</v>
      </c>
      <c r="D1854" s="4" t="s">
        <v>28</v>
      </c>
      <c r="E1854" s="4" t="s">
        <v>111</v>
      </c>
      <c r="F1854" s="4">
        <v>-4830.91</v>
      </c>
      <c r="G1854" s="4" t="s">
        <v>8</v>
      </c>
      <c r="H1854" s="4" t="s">
        <v>112</v>
      </c>
      <c r="I1854" s="4"/>
      <c r="J1854" s="4"/>
    </row>
    <row r="1855" spans="1:10" ht="15.75" customHeight="1" x14ac:dyDescent="0.2">
      <c r="A1855" s="5">
        <v>45593</v>
      </c>
      <c r="B1855" s="4">
        <v>-50</v>
      </c>
      <c r="C1855" s="4" t="s">
        <v>5058</v>
      </c>
      <c r="D1855" s="4" t="s">
        <v>28</v>
      </c>
      <c r="E1855" s="4" t="s">
        <v>128</v>
      </c>
      <c r="F1855" s="4">
        <v>-4777.42</v>
      </c>
      <c r="G1855" s="4" t="s">
        <v>4319</v>
      </c>
      <c r="H1855" s="4" t="s">
        <v>129</v>
      </c>
      <c r="I1855" s="4"/>
      <c r="J1855" s="4"/>
    </row>
    <row r="1856" spans="1:10" ht="15.75" customHeight="1" x14ac:dyDescent="0.2">
      <c r="A1856" s="5">
        <v>45593</v>
      </c>
      <c r="B1856" s="4">
        <v>-40.15</v>
      </c>
      <c r="C1856" s="4" t="s">
        <v>5058</v>
      </c>
      <c r="D1856" s="4" t="s">
        <v>28</v>
      </c>
      <c r="E1856" s="4" t="s">
        <v>121</v>
      </c>
      <c r="F1856" s="4">
        <v>-4727.42</v>
      </c>
      <c r="G1856" s="4" t="s">
        <v>8</v>
      </c>
      <c r="H1856" s="4" t="s">
        <v>122</v>
      </c>
      <c r="I1856" s="4"/>
      <c r="J1856" s="4"/>
    </row>
    <row r="1857" spans="1:10" ht="15.75" customHeight="1" x14ac:dyDescent="0.2">
      <c r="A1857" s="5">
        <v>45593</v>
      </c>
      <c r="B1857" s="4">
        <v>-36.99</v>
      </c>
      <c r="C1857" s="4" t="s">
        <v>5059</v>
      </c>
      <c r="D1857" s="4" t="s">
        <v>28</v>
      </c>
      <c r="E1857" s="4" t="s">
        <v>728</v>
      </c>
      <c r="F1857" s="4">
        <v>-4687.2700000000004</v>
      </c>
      <c r="G1857" s="4" t="s">
        <v>4319</v>
      </c>
      <c r="H1857" s="4" t="s">
        <v>729</v>
      </c>
      <c r="I1857" s="4"/>
      <c r="J1857" s="4"/>
    </row>
    <row r="1858" spans="1:10" ht="15.75" customHeight="1" x14ac:dyDescent="0.2">
      <c r="A1858" s="5">
        <v>45593</v>
      </c>
      <c r="B1858" s="4">
        <v>-26.99</v>
      </c>
      <c r="C1858" s="4" t="s">
        <v>5058</v>
      </c>
      <c r="D1858" s="4" t="s">
        <v>28</v>
      </c>
      <c r="E1858" s="4" t="s">
        <v>46</v>
      </c>
      <c r="F1858" s="4">
        <v>-4650.28</v>
      </c>
      <c r="G1858" s="4" t="s">
        <v>4319</v>
      </c>
      <c r="H1858" s="4" t="s">
        <v>47</v>
      </c>
      <c r="I1858" s="4"/>
      <c r="J1858" s="4"/>
    </row>
    <row r="1859" spans="1:10" ht="15.75" customHeight="1" x14ac:dyDescent="0.2">
      <c r="A1859" s="5">
        <v>45593</v>
      </c>
      <c r="B1859" s="4">
        <v>-22</v>
      </c>
      <c r="C1859" s="4" t="s">
        <v>5058</v>
      </c>
      <c r="D1859" s="4" t="s">
        <v>28</v>
      </c>
      <c r="E1859" s="4" t="s">
        <v>2960</v>
      </c>
      <c r="F1859" s="4">
        <v>-4623.29</v>
      </c>
      <c r="G1859" s="4" t="s">
        <v>3748</v>
      </c>
      <c r="H1859" s="4" t="s">
        <v>2961</v>
      </c>
      <c r="I1859" s="4"/>
      <c r="J1859" s="4"/>
    </row>
    <row r="1860" spans="1:10" ht="15.75" customHeight="1" x14ac:dyDescent="0.2">
      <c r="A1860" s="5">
        <v>45593</v>
      </c>
      <c r="B1860" s="4">
        <v>-20</v>
      </c>
      <c r="C1860" s="4" t="s">
        <v>5058</v>
      </c>
      <c r="D1860" s="4" t="s">
        <v>28</v>
      </c>
      <c r="E1860" s="4" t="s">
        <v>1724</v>
      </c>
      <c r="F1860" s="4">
        <v>-4601.29</v>
      </c>
      <c r="G1860" s="4" t="s">
        <v>4256</v>
      </c>
      <c r="H1860" s="4" t="s">
        <v>1725</v>
      </c>
      <c r="I1860" s="4"/>
      <c r="J1860" s="4"/>
    </row>
    <row r="1861" spans="1:10" ht="15.75" customHeight="1" x14ac:dyDescent="0.2">
      <c r="A1861" s="5">
        <v>45593</v>
      </c>
      <c r="B1861" s="4">
        <v>-19.899999999999999</v>
      </c>
      <c r="C1861" s="4" t="s">
        <v>5058</v>
      </c>
      <c r="D1861" s="4" t="s">
        <v>28</v>
      </c>
      <c r="E1861" s="4" t="s">
        <v>2966</v>
      </c>
      <c r="F1861" s="4">
        <v>-4581.29</v>
      </c>
      <c r="G1861" s="4" t="s">
        <v>3748</v>
      </c>
      <c r="H1861" s="4" t="s">
        <v>281</v>
      </c>
      <c r="I1861" s="4"/>
      <c r="J1861" s="4"/>
    </row>
    <row r="1862" spans="1:10" ht="15.75" customHeight="1" x14ac:dyDescent="0.2">
      <c r="A1862" s="5">
        <v>45593</v>
      </c>
      <c r="B1862" s="4">
        <v>-19</v>
      </c>
      <c r="C1862" s="4" t="s">
        <v>5058</v>
      </c>
      <c r="D1862" s="4" t="s">
        <v>28</v>
      </c>
      <c r="E1862" s="4" t="s">
        <v>105</v>
      </c>
      <c r="F1862" s="4">
        <v>-4561.3900000000003</v>
      </c>
      <c r="G1862" s="4" t="s">
        <v>8</v>
      </c>
      <c r="H1862" s="4" t="s">
        <v>106</v>
      </c>
      <c r="I1862" s="4"/>
      <c r="J1862" s="4"/>
    </row>
    <row r="1863" spans="1:10" ht="15.75" customHeight="1" x14ac:dyDescent="0.2">
      <c r="A1863" s="5">
        <v>45593</v>
      </c>
      <c r="B1863" s="4">
        <v>-13.5</v>
      </c>
      <c r="C1863" s="4" t="s">
        <v>5058</v>
      </c>
      <c r="D1863" s="4" t="s">
        <v>28</v>
      </c>
      <c r="E1863" s="4" t="s">
        <v>2964</v>
      </c>
      <c r="F1863" s="4">
        <v>-4542.3900000000003</v>
      </c>
      <c r="G1863" s="4" t="s">
        <v>3748</v>
      </c>
      <c r="H1863" s="4" t="s">
        <v>2965</v>
      </c>
      <c r="I1863" s="4"/>
      <c r="J1863" s="4"/>
    </row>
    <row r="1864" spans="1:10" ht="15.75" customHeight="1" x14ac:dyDescent="0.2">
      <c r="A1864" s="5">
        <v>45593</v>
      </c>
      <c r="B1864" s="4">
        <v>-12.3</v>
      </c>
      <c r="C1864" s="4" t="s">
        <v>5058</v>
      </c>
      <c r="D1864" s="4" t="s">
        <v>28</v>
      </c>
      <c r="E1864" s="4" t="s">
        <v>2663</v>
      </c>
      <c r="F1864" s="4">
        <v>-4528.8900000000003</v>
      </c>
      <c r="G1864" s="4" t="s">
        <v>5063</v>
      </c>
      <c r="H1864" s="4" t="s">
        <v>2664</v>
      </c>
      <c r="I1864" s="4"/>
      <c r="J1864" s="4"/>
    </row>
    <row r="1865" spans="1:10" ht="15.75" customHeight="1" x14ac:dyDescent="0.2">
      <c r="A1865" s="5">
        <v>45593</v>
      </c>
      <c r="B1865" s="4">
        <v>-12</v>
      </c>
      <c r="C1865" s="4" t="s">
        <v>5058</v>
      </c>
      <c r="D1865" s="4" t="s">
        <v>28</v>
      </c>
      <c r="E1865" s="4" t="s">
        <v>2960</v>
      </c>
      <c r="F1865" s="4">
        <v>-4516.59</v>
      </c>
      <c r="G1865" s="4" t="s">
        <v>3748</v>
      </c>
      <c r="H1865" s="4" t="s">
        <v>2961</v>
      </c>
      <c r="I1865" s="4"/>
      <c r="J1865" s="4"/>
    </row>
    <row r="1866" spans="1:10" ht="15.75" customHeight="1" x14ac:dyDescent="0.2">
      <c r="A1866" s="5">
        <v>45593</v>
      </c>
      <c r="B1866" s="4">
        <v>-11.5</v>
      </c>
      <c r="C1866" s="4" t="s">
        <v>5058</v>
      </c>
      <c r="D1866" s="4" t="s">
        <v>28</v>
      </c>
      <c r="E1866" s="4" t="s">
        <v>2962</v>
      </c>
      <c r="F1866" s="4">
        <v>-4504.59</v>
      </c>
      <c r="G1866" s="4" t="s">
        <v>4319</v>
      </c>
      <c r="H1866" s="4" t="s">
        <v>2963</v>
      </c>
      <c r="I1866" s="4"/>
      <c r="J1866" s="4"/>
    </row>
    <row r="1867" spans="1:10" ht="15.75" customHeight="1" x14ac:dyDescent="0.2">
      <c r="A1867" s="5">
        <v>45593</v>
      </c>
      <c r="B1867" s="4">
        <v>-10.65</v>
      </c>
      <c r="C1867" s="4" t="s">
        <v>5058</v>
      </c>
      <c r="D1867" s="4" t="s">
        <v>28</v>
      </c>
      <c r="E1867" s="4" t="s">
        <v>2450</v>
      </c>
      <c r="F1867" s="4">
        <v>-4493.09</v>
      </c>
      <c r="G1867" s="4" t="s">
        <v>5034</v>
      </c>
      <c r="H1867" s="4" t="s">
        <v>2451</v>
      </c>
      <c r="I1867" s="4"/>
      <c r="J1867" s="4"/>
    </row>
    <row r="1868" spans="1:10" ht="15.75" customHeight="1" x14ac:dyDescent="0.2">
      <c r="A1868" s="5">
        <v>45593</v>
      </c>
      <c r="B1868" s="4">
        <v>-10</v>
      </c>
      <c r="C1868" s="4" t="s">
        <v>5058</v>
      </c>
      <c r="D1868" s="4" t="s">
        <v>28</v>
      </c>
      <c r="E1868" s="4" t="s">
        <v>136</v>
      </c>
      <c r="F1868" s="4">
        <v>-4482.4399999999996</v>
      </c>
      <c r="G1868" s="4" t="s">
        <v>3748</v>
      </c>
      <c r="H1868" s="4" t="s">
        <v>137</v>
      </c>
      <c r="I1868" s="4"/>
      <c r="J1868" s="4"/>
    </row>
    <row r="1869" spans="1:10" ht="15.75" customHeight="1" x14ac:dyDescent="0.2">
      <c r="A1869" s="5">
        <v>45593</v>
      </c>
      <c r="B1869" s="4">
        <v>-10</v>
      </c>
      <c r="C1869" s="4" t="s">
        <v>5058</v>
      </c>
      <c r="D1869" s="4" t="s">
        <v>28</v>
      </c>
      <c r="E1869" s="4" t="s">
        <v>2960</v>
      </c>
      <c r="F1869" s="4">
        <v>-4472.4399999999996</v>
      </c>
      <c r="G1869" s="4" t="s">
        <v>3748</v>
      </c>
      <c r="H1869" s="4" t="s">
        <v>2961</v>
      </c>
      <c r="I1869" s="4"/>
      <c r="J1869" s="4"/>
    </row>
    <row r="1870" spans="1:10" ht="15.75" customHeight="1" x14ac:dyDescent="0.2">
      <c r="A1870" s="5">
        <v>45593</v>
      </c>
      <c r="B1870" s="4">
        <v>-9.99</v>
      </c>
      <c r="C1870" s="4" t="s">
        <v>5059</v>
      </c>
      <c r="D1870" s="4" t="s">
        <v>28</v>
      </c>
      <c r="E1870" s="4" t="s">
        <v>2356</v>
      </c>
      <c r="F1870" s="4">
        <v>-4462.4399999999996</v>
      </c>
      <c r="G1870" s="4" t="s">
        <v>178</v>
      </c>
      <c r="H1870" s="4" t="s">
        <v>828</v>
      </c>
      <c r="I1870" s="4"/>
      <c r="J1870" s="4"/>
    </row>
    <row r="1871" spans="1:10" ht="15.75" customHeight="1" x14ac:dyDescent="0.2">
      <c r="A1871" s="5">
        <v>45593</v>
      </c>
      <c r="B1871" s="4">
        <v>-7.13</v>
      </c>
      <c r="C1871" s="4" t="s">
        <v>5058</v>
      </c>
      <c r="D1871" s="4" t="s">
        <v>28</v>
      </c>
      <c r="E1871" s="4" t="s">
        <v>2462</v>
      </c>
      <c r="F1871" s="4">
        <v>-4452.45</v>
      </c>
      <c r="G1871" s="4" t="s">
        <v>3748</v>
      </c>
      <c r="H1871" s="4" t="s">
        <v>2463</v>
      </c>
      <c r="I1871" s="4"/>
      <c r="J1871" s="4"/>
    </row>
    <row r="1872" spans="1:10" ht="15.75" customHeight="1" x14ac:dyDescent="0.2">
      <c r="A1872" s="5">
        <v>45593</v>
      </c>
      <c r="B1872" s="4">
        <v>-7</v>
      </c>
      <c r="C1872" s="4" t="s">
        <v>5058</v>
      </c>
      <c r="D1872" s="4" t="s">
        <v>28</v>
      </c>
      <c r="E1872" s="4" t="s">
        <v>2957</v>
      </c>
      <c r="F1872" s="4">
        <v>-4445.32</v>
      </c>
      <c r="G1872" s="4" t="s">
        <v>4256</v>
      </c>
      <c r="H1872" s="4" t="s">
        <v>1725</v>
      </c>
      <c r="I1872" s="4"/>
      <c r="J1872" s="4"/>
    </row>
    <row r="1873" spans="1:10" ht="15.75" customHeight="1" x14ac:dyDescent="0.2">
      <c r="A1873" s="5">
        <v>45593</v>
      </c>
      <c r="B1873" s="4">
        <v>-7</v>
      </c>
      <c r="C1873" s="4" t="s">
        <v>5058</v>
      </c>
      <c r="D1873" s="4" t="s">
        <v>28</v>
      </c>
      <c r="E1873" s="4" t="s">
        <v>2957</v>
      </c>
      <c r="F1873" s="4">
        <v>-4438.32</v>
      </c>
      <c r="G1873" s="4" t="s">
        <v>4256</v>
      </c>
      <c r="H1873" s="4" t="s">
        <v>1725</v>
      </c>
      <c r="I1873" s="4"/>
      <c r="J1873" s="4"/>
    </row>
    <row r="1874" spans="1:10" ht="15.75" customHeight="1" x14ac:dyDescent="0.2">
      <c r="A1874" s="5">
        <v>45593</v>
      </c>
      <c r="B1874" s="4">
        <v>-6</v>
      </c>
      <c r="C1874" s="4" t="s">
        <v>5058</v>
      </c>
      <c r="D1874" s="4" t="s">
        <v>28</v>
      </c>
      <c r="E1874" s="4" t="s">
        <v>2960</v>
      </c>
      <c r="F1874" s="4">
        <v>-4431.32</v>
      </c>
      <c r="G1874" s="4" t="s">
        <v>3748</v>
      </c>
      <c r="H1874" s="4" t="s">
        <v>2961</v>
      </c>
      <c r="I1874" s="4"/>
      <c r="J1874" s="4"/>
    </row>
    <row r="1875" spans="1:10" ht="15.75" customHeight="1" x14ac:dyDescent="0.2">
      <c r="A1875" s="5">
        <v>45593</v>
      </c>
      <c r="B1875" s="4">
        <v>-5.5</v>
      </c>
      <c r="C1875" s="4" t="s">
        <v>5058</v>
      </c>
      <c r="D1875" s="4" t="s">
        <v>28</v>
      </c>
      <c r="E1875" s="4" t="s">
        <v>2958</v>
      </c>
      <c r="F1875" s="4">
        <v>-4425.32</v>
      </c>
      <c r="G1875" s="4" t="s">
        <v>5064</v>
      </c>
      <c r="H1875" s="4" t="s">
        <v>2959</v>
      </c>
      <c r="I1875" s="4"/>
      <c r="J1875" s="4"/>
    </row>
    <row r="1876" spans="1:10" ht="15.75" customHeight="1" x14ac:dyDescent="0.2">
      <c r="A1876" s="5">
        <v>45593</v>
      </c>
      <c r="B1876" s="4">
        <v>100</v>
      </c>
      <c r="C1876" s="4" t="s">
        <v>5058</v>
      </c>
      <c r="D1876" s="4" t="s">
        <v>59</v>
      </c>
      <c r="E1876" s="4" t="s">
        <v>60</v>
      </c>
      <c r="F1876" s="4">
        <v>-4419.82</v>
      </c>
      <c r="G1876" s="4" t="s">
        <v>39</v>
      </c>
      <c r="H1876" s="4"/>
      <c r="I1876" s="4"/>
      <c r="J1876" s="4"/>
    </row>
    <row r="1877" spans="1:10" ht="15.75" customHeight="1" x14ac:dyDescent="0.2">
      <c r="A1877" s="5">
        <v>45593</v>
      </c>
      <c r="B1877" s="4">
        <v>300</v>
      </c>
      <c r="C1877" s="4" t="s">
        <v>5058</v>
      </c>
      <c r="D1877" s="4" t="s">
        <v>59</v>
      </c>
      <c r="E1877" s="4" t="s">
        <v>60</v>
      </c>
      <c r="F1877" s="4">
        <v>-4519.82</v>
      </c>
      <c r="G1877" s="4" t="s">
        <v>39</v>
      </c>
      <c r="H1877" s="4"/>
      <c r="I1877" s="4"/>
      <c r="J1877" s="4"/>
    </row>
    <row r="1878" spans="1:10" ht="15.75" customHeight="1" x14ac:dyDescent="0.2">
      <c r="A1878" s="5">
        <v>45593</v>
      </c>
      <c r="B1878" s="4">
        <v>700</v>
      </c>
      <c r="C1878" s="4" t="s">
        <v>5058</v>
      </c>
      <c r="D1878" s="4" t="s">
        <v>59</v>
      </c>
      <c r="E1878" s="4" t="s">
        <v>60</v>
      </c>
      <c r="F1878" s="4">
        <v>-4819.82</v>
      </c>
      <c r="G1878" s="4" t="s">
        <v>39</v>
      </c>
      <c r="H1878" s="4"/>
      <c r="I1878" s="4"/>
      <c r="J1878" s="4"/>
    </row>
    <row r="1879" spans="1:10" ht="15.75" customHeight="1" x14ac:dyDescent="0.2">
      <c r="A1879" s="5">
        <v>45590</v>
      </c>
      <c r="B1879" s="4">
        <v>-115.33</v>
      </c>
      <c r="C1879" s="4" t="s">
        <v>5058</v>
      </c>
      <c r="D1879" s="4" t="s">
        <v>28</v>
      </c>
      <c r="E1879" s="4" t="s">
        <v>1982</v>
      </c>
      <c r="F1879" s="4">
        <v>-5519.82</v>
      </c>
      <c r="G1879" s="4" t="s">
        <v>3746</v>
      </c>
      <c r="H1879" s="4"/>
      <c r="I1879" s="4"/>
      <c r="J1879" s="4"/>
    </row>
    <row r="1880" spans="1:10" ht="15.75" customHeight="1" x14ac:dyDescent="0.2">
      <c r="A1880" s="5">
        <v>45590</v>
      </c>
      <c r="B1880" s="4">
        <v>-100</v>
      </c>
      <c r="C1880" s="4" t="s">
        <v>5058</v>
      </c>
      <c r="D1880" s="4" t="s">
        <v>943</v>
      </c>
      <c r="E1880" s="4" t="s">
        <v>1510</v>
      </c>
      <c r="F1880" s="4">
        <v>-5404.49</v>
      </c>
      <c r="G1880" s="4" t="s">
        <v>4606</v>
      </c>
      <c r="H1880" s="4"/>
      <c r="I1880" s="4"/>
      <c r="J1880" s="4"/>
    </row>
    <row r="1881" spans="1:10" ht="15.75" customHeight="1" x14ac:dyDescent="0.2">
      <c r="A1881" s="5">
        <v>45590</v>
      </c>
      <c r="B1881" s="4">
        <v>-92.97</v>
      </c>
      <c r="C1881" s="4" t="s">
        <v>5058</v>
      </c>
      <c r="D1881" s="4" t="s">
        <v>28</v>
      </c>
      <c r="E1881" s="4" t="s">
        <v>79</v>
      </c>
      <c r="F1881" s="4">
        <v>-5304.49</v>
      </c>
      <c r="G1881" s="4" t="s">
        <v>8</v>
      </c>
      <c r="H1881" s="4" t="s">
        <v>80</v>
      </c>
      <c r="I1881" s="4"/>
      <c r="J1881" s="4"/>
    </row>
    <row r="1882" spans="1:10" ht="15.75" customHeight="1" x14ac:dyDescent="0.2">
      <c r="A1882" s="5">
        <v>45590</v>
      </c>
      <c r="B1882" s="4">
        <v>-81.41</v>
      </c>
      <c r="C1882" s="4" t="s">
        <v>5058</v>
      </c>
      <c r="D1882" s="4" t="s">
        <v>28</v>
      </c>
      <c r="E1882" s="4" t="s">
        <v>2727</v>
      </c>
      <c r="F1882" s="4">
        <v>-5211.5200000000004</v>
      </c>
      <c r="G1882" s="4" t="s">
        <v>4256</v>
      </c>
      <c r="H1882" s="4" t="s">
        <v>2728</v>
      </c>
      <c r="I1882" s="4"/>
      <c r="J1882" s="4"/>
    </row>
    <row r="1883" spans="1:10" ht="15.75" customHeight="1" x14ac:dyDescent="0.2">
      <c r="A1883" s="5">
        <v>45590</v>
      </c>
      <c r="B1883" s="4">
        <v>-61.67</v>
      </c>
      <c r="C1883" s="4" t="s">
        <v>5058</v>
      </c>
      <c r="D1883" s="4" t="s">
        <v>28</v>
      </c>
      <c r="E1883" s="4" t="s">
        <v>2949</v>
      </c>
      <c r="F1883" s="4">
        <v>-5130.1099999999997</v>
      </c>
      <c r="G1883" s="4" t="s">
        <v>12</v>
      </c>
      <c r="H1883" s="4" t="s">
        <v>157</v>
      </c>
      <c r="I1883" s="4"/>
      <c r="J1883" s="4"/>
    </row>
    <row r="1884" spans="1:10" ht="15.75" customHeight="1" x14ac:dyDescent="0.2">
      <c r="A1884" s="5">
        <v>45590</v>
      </c>
      <c r="B1884" s="4">
        <v>-55.5</v>
      </c>
      <c r="C1884" s="4" t="s">
        <v>5058</v>
      </c>
      <c r="D1884" s="4" t="s">
        <v>28</v>
      </c>
      <c r="E1884" s="4" t="s">
        <v>594</v>
      </c>
      <c r="F1884" s="4">
        <v>-5068.4399999999996</v>
      </c>
      <c r="G1884" s="4" t="s">
        <v>4319</v>
      </c>
      <c r="H1884" s="4" t="s">
        <v>595</v>
      </c>
      <c r="I1884" s="4"/>
      <c r="J1884" s="4"/>
    </row>
    <row r="1885" spans="1:10" ht="15.75" customHeight="1" x14ac:dyDescent="0.2">
      <c r="A1885" s="5">
        <v>45590</v>
      </c>
      <c r="B1885" s="4">
        <v>-39.1</v>
      </c>
      <c r="C1885" s="4" t="s">
        <v>5058</v>
      </c>
      <c r="D1885" s="4" t="s">
        <v>109</v>
      </c>
      <c r="E1885" s="4" t="s">
        <v>110</v>
      </c>
      <c r="F1885" s="4">
        <v>-5012.9399999999996</v>
      </c>
      <c r="G1885" s="4" t="s">
        <v>4</v>
      </c>
      <c r="H1885" s="4"/>
      <c r="I1885" s="4"/>
      <c r="J1885" s="4"/>
    </row>
    <row r="1886" spans="1:10" ht="15.75" customHeight="1" x14ac:dyDescent="0.2">
      <c r="A1886" s="5">
        <v>45590</v>
      </c>
      <c r="B1886" s="4">
        <v>-4</v>
      </c>
      <c r="C1886" s="4" t="s">
        <v>5058</v>
      </c>
      <c r="D1886" s="4" t="s">
        <v>28</v>
      </c>
      <c r="E1886" s="4" t="s">
        <v>1857</v>
      </c>
      <c r="F1886" s="4">
        <v>-4973.84</v>
      </c>
      <c r="G1886" s="4" t="s">
        <v>3748</v>
      </c>
      <c r="H1886" s="4" t="s">
        <v>1858</v>
      </c>
      <c r="I1886" s="4"/>
      <c r="J1886" s="4"/>
    </row>
    <row r="1887" spans="1:10" ht="15.75" customHeight="1" x14ac:dyDescent="0.2">
      <c r="A1887" s="5">
        <v>45590</v>
      </c>
      <c r="B1887" s="4">
        <v>-3.3</v>
      </c>
      <c r="C1887" s="4" t="s">
        <v>5058</v>
      </c>
      <c r="D1887" s="4" t="s">
        <v>67</v>
      </c>
      <c r="E1887" s="4" t="s">
        <v>1509</v>
      </c>
      <c r="F1887" s="4">
        <v>-4969.84</v>
      </c>
      <c r="G1887" s="4" t="s">
        <v>4606</v>
      </c>
      <c r="H1887" s="4"/>
      <c r="I1887" s="4"/>
      <c r="J1887" s="4"/>
    </row>
    <row r="1888" spans="1:10" ht="15.75" customHeight="1" x14ac:dyDescent="0.2">
      <c r="A1888" s="5">
        <v>45590</v>
      </c>
      <c r="B1888" s="4">
        <v>-3</v>
      </c>
      <c r="C1888" s="4" t="s">
        <v>5058</v>
      </c>
      <c r="D1888" s="4" t="s">
        <v>761</v>
      </c>
      <c r="E1888" s="4" t="s">
        <v>1508</v>
      </c>
      <c r="F1888" s="4">
        <v>-4966.54</v>
      </c>
      <c r="G1888" s="4" t="s">
        <v>4</v>
      </c>
      <c r="H1888" s="4"/>
      <c r="I1888" s="4"/>
      <c r="J1888" s="4"/>
    </row>
    <row r="1889" spans="1:10" ht="15.75" customHeight="1" x14ac:dyDescent="0.2">
      <c r="A1889" s="5">
        <v>45590</v>
      </c>
      <c r="B1889" s="4">
        <v>-0.33</v>
      </c>
      <c r="C1889" s="4" t="s">
        <v>5058</v>
      </c>
      <c r="D1889" s="4" t="s">
        <v>109</v>
      </c>
      <c r="E1889" s="4" t="s">
        <v>2814</v>
      </c>
      <c r="F1889" s="4">
        <v>-4963.54</v>
      </c>
      <c r="G1889" s="4" t="s">
        <v>4398</v>
      </c>
      <c r="H1889" s="4"/>
      <c r="I1889" s="4"/>
      <c r="J1889" s="4"/>
    </row>
    <row r="1890" spans="1:10" ht="15.75" customHeight="1" x14ac:dyDescent="0.2">
      <c r="A1890" s="5">
        <v>45590</v>
      </c>
      <c r="B1890" s="4">
        <v>500</v>
      </c>
      <c r="C1890" s="4" t="s">
        <v>5058</v>
      </c>
      <c r="D1890" s="4" t="s">
        <v>59</v>
      </c>
      <c r="E1890" s="4" t="s">
        <v>60</v>
      </c>
      <c r="F1890" s="4">
        <v>-4963.21</v>
      </c>
      <c r="G1890" s="4" t="s">
        <v>39</v>
      </c>
      <c r="H1890" s="4"/>
      <c r="I1890" s="4"/>
      <c r="J1890" s="4"/>
    </row>
    <row r="1891" spans="1:10" ht="15.75" customHeight="1" x14ac:dyDescent="0.2">
      <c r="A1891" s="5">
        <v>45589</v>
      </c>
      <c r="B1891" s="4">
        <v>-129.36000000000001</v>
      </c>
      <c r="C1891" s="4" t="s">
        <v>5058</v>
      </c>
      <c r="D1891" s="4" t="s">
        <v>28</v>
      </c>
      <c r="E1891" s="4" t="s">
        <v>79</v>
      </c>
      <c r="F1891" s="4">
        <v>-5463.21</v>
      </c>
      <c r="G1891" s="4" t="s">
        <v>8</v>
      </c>
      <c r="H1891" s="4" t="s">
        <v>80</v>
      </c>
      <c r="I1891" s="4"/>
      <c r="J1891" s="4"/>
    </row>
    <row r="1892" spans="1:10" ht="15.75" customHeight="1" x14ac:dyDescent="0.2">
      <c r="A1892" s="5">
        <v>45589</v>
      </c>
      <c r="B1892" s="4">
        <v>-30.99</v>
      </c>
      <c r="C1892" s="4" t="s">
        <v>5058</v>
      </c>
      <c r="D1892" s="4" t="s">
        <v>28</v>
      </c>
      <c r="E1892" s="4" t="s">
        <v>158</v>
      </c>
      <c r="F1892" s="4">
        <v>-5333.85</v>
      </c>
      <c r="G1892" s="4" t="s">
        <v>5061</v>
      </c>
      <c r="H1892" s="4" t="s">
        <v>159</v>
      </c>
      <c r="I1892" s="4"/>
      <c r="J1892" s="4"/>
    </row>
    <row r="1893" spans="1:10" ht="15.75" customHeight="1" x14ac:dyDescent="0.2">
      <c r="A1893" s="5">
        <v>45589</v>
      </c>
      <c r="B1893" s="4">
        <v>-30.24</v>
      </c>
      <c r="C1893" s="4" t="s">
        <v>5058</v>
      </c>
      <c r="D1893" s="4" t="s">
        <v>28</v>
      </c>
      <c r="E1893" s="4" t="s">
        <v>2236</v>
      </c>
      <c r="F1893" s="4">
        <v>-5302.86</v>
      </c>
      <c r="G1893" s="4" t="s">
        <v>5034</v>
      </c>
      <c r="H1893" s="4" t="s">
        <v>102</v>
      </c>
      <c r="I1893" s="4"/>
      <c r="J1893" s="4"/>
    </row>
    <row r="1894" spans="1:10" ht="15.75" customHeight="1" x14ac:dyDescent="0.2">
      <c r="A1894" s="5">
        <v>45589</v>
      </c>
      <c r="B1894" s="4">
        <v>-0.91</v>
      </c>
      <c r="C1894" s="4" t="s">
        <v>5058</v>
      </c>
      <c r="D1894" s="4" t="s">
        <v>67</v>
      </c>
      <c r="E1894" s="4" t="s">
        <v>68</v>
      </c>
      <c r="F1894" s="4">
        <v>-5272.62</v>
      </c>
      <c r="G1894" s="4" t="s">
        <v>4</v>
      </c>
      <c r="H1894" s="4"/>
      <c r="I1894" s="4"/>
      <c r="J1894" s="4"/>
    </row>
    <row r="1895" spans="1:10" ht="15.75" customHeight="1" x14ac:dyDescent="0.2">
      <c r="A1895" s="5">
        <v>45588</v>
      </c>
      <c r="B1895" s="4">
        <v>-209.39</v>
      </c>
      <c r="C1895" s="4" t="s">
        <v>5058</v>
      </c>
      <c r="D1895" s="4" t="s">
        <v>28</v>
      </c>
      <c r="E1895" s="4" t="s">
        <v>132</v>
      </c>
      <c r="F1895" s="4">
        <v>-5271.71</v>
      </c>
      <c r="G1895" s="4" t="s">
        <v>12</v>
      </c>
      <c r="H1895" s="4" t="s">
        <v>133</v>
      </c>
      <c r="I1895" s="4"/>
      <c r="J1895" s="4"/>
    </row>
    <row r="1896" spans="1:10" ht="15.75" customHeight="1" x14ac:dyDescent="0.2">
      <c r="A1896" s="5">
        <v>45588</v>
      </c>
      <c r="B1896" s="4">
        <v>-83.29</v>
      </c>
      <c r="C1896" s="4" t="s">
        <v>5058</v>
      </c>
      <c r="D1896" s="4" t="s">
        <v>28</v>
      </c>
      <c r="E1896" s="4" t="s">
        <v>87</v>
      </c>
      <c r="F1896" s="4">
        <v>-5062.32</v>
      </c>
      <c r="G1896" s="4" t="s">
        <v>5062</v>
      </c>
      <c r="H1896" s="4" t="s">
        <v>88</v>
      </c>
      <c r="I1896" s="4"/>
      <c r="J1896" s="4"/>
    </row>
    <row r="1897" spans="1:10" ht="15.75" customHeight="1" x14ac:dyDescent="0.2">
      <c r="A1897" s="5">
        <v>45588</v>
      </c>
      <c r="B1897" s="4">
        <v>-42.6</v>
      </c>
      <c r="C1897" s="4" t="s">
        <v>5058</v>
      </c>
      <c r="D1897" s="4" t="s">
        <v>28</v>
      </c>
      <c r="E1897" s="4" t="s">
        <v>617</v>
      </c>
      <c r="F1897" s="4">
        <v>-4979.03</v>
      </c>
      <c r="G1897" s="4" t="s">
        <v>8</v>
      </c>
      <c r="H1897" s="4" t="s">
        <v>618</v>
      </c>
      <c r="I1897" s="4"/>
      <c r="J1897" s="4"/>
    </row>
    <row r="1898" spans="1:10" ht="15.75" customHeight="1" x14ac:dyDescent="0.2">
      <c r="A1898" s="5">
        <v>45588</v>
      </c>
      <c r="B1898" s="4">
        <v>-40.5</v>
      </c>
      <c r="C1898" s="4" t="s">
        <v>5058</v>
      </c>
      <c r="D1898" s="4" t="s">
        <v>28</v>
      </c>
      <c r="E1898" s="4" t="s">
        <v>201</v>
      </c>
      <c r="F1898" s="4">
        <v>-4936.43</v>
      </c>
      <c r="G1898" s="4" t="s">
        <v>4319</v>
      </c>
      <c r="H1898" s="4" t="s">
        <v>202</v>
      </c>
      <c r="I1898" s="4"/>
      <c r="J1898" s="4"/>
    </row>
    <row r="1899" spans="1:10" ht="15.75" customHeight="1" x14ac:dyDescent="0.2">
      <c r="A1899" s="5">
        <v>45588</v>
      </c>
      <c r="B1899" s="4">
        <v>-21.15</v>
      </c>
      <c r="C1899" s="4" t="s">
        <v>5058</v>
      </c>
      <c r="D1899" s="4" t="s">
        <v>28</v>
      </c>
      <c r="E1899" s="4" t="s">
        <v>75</v>
      </c>
      <c r="F1899" s="4">
        <v>-4895.93</v>
      </c>
      <c r="G1899" s="4" t="s">
        <v>3748</v>
      </c>
      <c r="H1899" s="4" t="s">
        <v>76</v>
      </c>
      <c r="I1899" s="4"/>
      <c r="J1899" s="4"/>
    </row>
    <row r="1900" spans="1:10" ht="15.75" customHeight="1" x14ac:dyDescent="0.2">
      <c r="A1900" s="5">
        <v>45588</v>
      </c>
      <c r="B1900" s="4">
        <v>-8</v>
      </c>
      <c r="C1900" s="4" t="s">
        <v>5058</v>
      </c>
      <c r="D1900" s="4" t="s">
        <v>28</v>
      </c>
      <c r="E1900" s="4" t="s">
        <v>833</v>
      </c>
      <c r="F1900" s="4">
        <v>-4874.78</v>
      </c>
      <c r="G1900" s="4" t="s">
        <v>3748</v>
      </c>
      <c r="H1900" s="4" t="s">
        <v>834</v>
      </c>
      <c r="I1900" s="4"/>
      <c r="J1900" s="4"/>
    </row>
    <row r="1901" spans="1:10" ht="15.75" customHeight="1" x14ac:dyDescent="0.2">
      <c r="A1901" s="5">
        <v>45588</v>
      </c>
      <c r="B1901" s="4">
        <v>-4.8</v>
      </c>
      <c r="C1901" s="4" t="s">
        <v>5058</v>
      </c>
      <c r="D1901" s="4" t="s">
        <v>28</v>
      </c>
      <c r="E1901" s="4" t="s">
        <v>41</v>
      </c>
      <c r="F1901" s="4">
        <v>-4866.78</v>
      </c>
      <c r="G1901" s="4" t="s">
        <v>3748</v>
      </c>
      <c r="H1901" s="4" t="s">
        <v>42</v>
      </c>
      <c r="I1901" s="4"/>
      <c r="J1901" s="4"/>
    </row>
    <row r="1902" spans="1:10" ht="15.75" customHeight="1" x14ac:dyDescent="0.2">
      <c r="A1902" s="5">
        <v>45588</v>
      </c>
      <c r="B1902" s="4">
        <v>-4.49</v>
      </c>
      <c r="C1902" s="4" t="s">
        <v>5058</v>
      </c>
      <c r="D1902" s="4" t="s">
        <v>28</v>
      </c>
      <c r="E1902" s="4" t="s">
        <v>49</v>
      </c>
      <c r="F1902" s="4">
        <v>-4861.9799999999996</v>
      </c>
      <c r="G1902" s="4" t="s">
        <v>17</v>
      </c>
      <c r="H1902" s="4" t="s">
        <v>50</v>
      </c>
      <c r="I1902" s="4"/>
      <c r="J1902" s="4"/>
    </row>
    <row r="1903" spans="1:10" ht="15.75" customHeight="1" x14ac:dyDescent="0.2">
      <c r="A1903" s="5">
        <v>45588</v>
      </c>
      <c r="B1903" s="4">
        <v>200</v>
      </c>
      <c r="C1903" s="4" t="s">
        <v>5058</v>
      </c>
      <c r="D1903" s="4" t="s">
        <v>59</v>
      </c>
      <c r="E1903" s="4" t="s">
        <v>60</v>
      </c>
      <c r="F1903" s="4">
        <v>-4857.49</v>
      </c>
      <c r="G1903" s="4" t="s">
        <v>39</v>
      </c>
      <c r="H1903" s="4"/>
      <c r="I1903" s="4"/>
      <c r="J1903" s="4"/>
    </row>
    <row r="1904" spans="1:10" ht="15.75" customHeight="1" x14ac:dyDescent="0.2">
      <c r="A1904" s="5">
        <v>45588</v>
      </c>
      <c r="B1904" s="4">
        <v>1000</v>
      </c>
      <c r="C1904" s="4" t="s">
        <v>5058</v>
      </c>
      <c r="D1904" s="4" t="s">
        <v>59</v>
      </c>
      <c r="E1904" s="4" t="s">
        <v>60</v>
      </c>
      <c r="F1904" s="4">
        <v>-5057.49</v>
      </c>
      <c r="G1904" s="4" t="s">
        <v>39</v>
      </c>
      <c r="H1904" s="4"/>
      <c r="I1904" s="4"/>
      <c r="J1904" s="4"/>
    </row>
    <row r="1905" spans="1:10" ht="15.75" customHeight="1" x14ac:dyDescent="0.2">
      <c r="A1905" s="5">
        <v>45587</v>
      </c>
      <c r="B1905" s="4">
        <v>-858.55</v>
      </c>
      <c r="C1905" s="4" t="s">
        <v>5058</v>
      </c>
      <c r="D1905" s="4" t="s">
        <v>28</v>
      </c>
      <c r="E1905" s="4" t="s">
        <v>56</v>
      </c>
      <c r="F1905" s="4">
        <v>-6057.49</v>
      </c>
      <c r="G1905" s="4" t="s">
        <v>4295</v>
      </c>
      <c r="H1905" s="4" t="s">
        <v>57</v>
      </c>
      <c r="I1905" s="4"/>
      <c r="J1905" s="4"/>
    </row>
    <row r="1906" spans="1:10" ht="15.75" customHeight="1" x14ac:dyDescent="0.2">
      <c r="A1906" s="5">
        <v>45587</v>
      </c>
      <c r="B1906" s="4">
        <v>-88.9</v>
      </c>
      <c r="C1906" s="4" t="s">
        <v>5058</v>
      </c>
      <c r="D1906" s="4" t="s">
        <v>28</v>
      </c>
      <c r="E1906" s="4" t="s">
        <v>1355</v>
      </c>
      <c r="F1906" s="4">
        <v>-5198.9399999999996</v>
      </c>
      <c r="G1906" s="4" t="s">
        <v>165</v>
      </c>
      <c r="H1906" s="4" t="s">
        <v>1356</v>
      </c>
      <c r="I1906" s="4"/>
      <c r="J1906" s="4"/>
    </row>
    <row r="1907" spans="1:10" ht="15.75" customHeight="1" x14ac:dyDescent="0.2">
      <c r="A1907" s="5">
        <v>45587</v>
      </c>
      <c r="B1907" s="4">
        <v>-78.64</v>
      </c>
      <c r="C1907" s="4" t="s">
        <v>5058</v>
      </c>
      <c r="D1907" s="4" t="s">
        <v>28</v>
      </c>
      <c r="E1907" s="4" t="s">
        <v>123</v>
      </c>
      <c r="F1907" s="4">
        <v>-5110.04</v>
      </c>
      <c r="G1907" s="4" t="s">
        <v>3748</v>
      </c>
      <c r="H1907" s="4" t="s">
        <v>124</v>
      </c>
      <c r="I1907" s="4"/>
      <c r="J1907" s="4"/>
    </row>
    <row r="1908" spans="1:10" ht="15.75" customHeight="1" x14ac:dyDescent="0.2">
      <c r="A1908" s="5">
        <v>45587</v>
      </c>
      <c r="B1908" s="4">
        <v>-55.81</v>
      </c>
      <c r="C1908" s="4" t="s">
        <v>5058</v>
      </c>
      <c r="D1908" s="4" t="s">
        <v>28</v>
      </c>
      <c r="E1908" s="4" t="s">
        <v>285</v>
      </c>
      <c r="F1908" s="4">
        <v>-5031.3999999999996</v>
      </c>
      <c r="G1908" s="4" t="s">
        <v>4635</v>
      </c>
      <c r="H1908" s="4" t="s">
        <v>286</v>
      </c>
      <c r="I1908" s="4"/>
      <c r="J1908" s="4"/>
    </row>
    <row r="1909" spans="1:10" ht="15.75" customHeight="1" x14ac:dyDescent="0.2">
      <c r="A1909" s="5">
        <v>45587</v>
      </c>
      <c r="B1909" s="4">
        <v>-50.8</v>
      </c>
      <c r="C1909" s="4" t="s">
        <v>5058</v>
      </c>
      <c r="D1909" s="4" t="s">
        <v>28</v>
      </c>
      <c r="E1909" s="4" t="s">
        <v>111</v>
      </c>
      <c r="F1909" s="4">
        <v>-4975.59</v>
      </c>
      <c r="G1909" s="4" t="s">
        <v>8</v>
      </c>
      <c r="H1909" s="4" t="s">
        <v>112</v>
      </c>
      <c r="I1909" s="4"/>
      <c r="J1909" s="4"/>
    </row>
    <row r="1910" spans="1:10" ht="15.75" customHeight="1" x14ac:dyDescent="0.2">
      <c r="A1910" s="5">
        <v>45587</v>
      </c>
      <c r="B1910" s="4">
        <v>-36.049999999999997</v>
      </c>
      <c r="C1910" s="4" t="s">
        <v>5059</v>
      </c>
      <c r="D1910" s="4" t="s">
        <v>28</v>
      </c>
      <c r="E1910" s="4" t="s">
        <v>728</v>
      </c>
      <c r="F1910" s="4">
        <v>-4924.79</v>
      </c>
      <c r="G1910" s="4" t="s">
        <v>4319</v>
      </c>
      <c r="H1910" s="4" t="s">
        <v>729</v>
      </c>
      <c r="I1910" s="4"/>
      <c r="J1910" s="4"/>
    </row>
    <row r="1911" spans="1:10" ht="15.75" customHeight="1" x14ac:dyDescent="0.2">
      <c r="A1911" s="5">
        <v>45587</v>
      </c>
      <c r="B1911" s="4">
        <v>-35</v>
      </c>
      <c r="C1911" s="4" t="s">
        <v>5058</v>
      </c>
      <c r="D1911" s="4" t="s">
        <v>28</v>
      </c>
      <c r="E1911" s="4" t="s">
        <v>2143</v>
      </c>
      <c r="F1911" s="4">
        <v>-4888.74</v>
      </c>
      <c r="G1911" s="4" t="s">
        <v>2144</v>
      </c>
      <c r="H1911" s="4" t="s">
        <v>2145</v>
      </c>
      <c r="I1911" s="4"/>
      <c r="J1911" s="4"/>
    </row>
    <row r="1912" spans="1:10" ht="15.75" customHeight="1" x14ac:dyDescent="0.2">
      <c r="A1912" s="5">
        <v>45587</v>
      </c>
      <c r="B1912" s="4">
        <v>-28.43</v>
      </c>
      <c r="C1912" s="4" t="s">
        <v>5059</v>
      </c>
      <c r="D1912" s="4" t="s">
        <v>28</v>
      </c>
      <c r="E1912" s="4" t="s">
        <v>105</v>
      </c>
      <c r="F1912" s="4">
        <v>-4853.74</v>
      </c>
      <c r="G1912" s="4" t="s">
        <v>8</v>
      </c>
      <c r="H1912" s="4" t="s">
        <v>106</v>
      </c>
      <c r="I1912" s="4"/>
      <c r="J1912" s="4"/>
    </row>
    <row r="1913" spans="1:10" ht="15.75" customHeight="1" x14ac:dyDescent="0.2">
      <c r="A1913" s="5">
        <v>45587</v>
      </c>
      <c r="B1913" s="4">
        <v>-27.39</v>
      </c>
      <c r="C1913" s="4" t="s">
        <v>5058</v>
      </c>
      <c r="D1913" s="4" t="s">
        <v>28</v>
      </c>
      <c r="E1913" s="4" t="s">
        <v>79</v>
      </c>
      <c r="F1913" s="4">
        <v>-4825.3100000000004</v>
      </c>
      <c r="G1913" s="4" t="s">
        <v>8</v>
      </c>
      <c r="H1913" s="4" t="s">
        <v>80</v>
      </c>
      <c r="I1913" s="4"/>
      <c r="J1913" s="4"/>
    </row>
    <row r="1914" spans="1:10" ht="15.75" customHeight="1" x14ac:dyDescent="0.2">
      <c r="A1914" s="5">
        <v>45587</v>
      </c>
      <c r="B1914" s="4">
        <v>-23.34</v>
      </c>
      <c r="C1914" s="4" t="s">
        <v>5058</v>
      </c>
      <c r="D1914" s="4" t="s">
        <v>28</v>
      </c>
      <c r="E1914" s="4" t="s">
        <v>1652</v>
      </c>
      <c r="F1914" s="4">
        <v>-4797.92</v>
      </c>
      <c r="G1914" s="4" t="s">
        <v>12</v>
      </c>
      <c r="H1914" s="4" t="s">
        <v>1653</v>
      </c>
      <c r="I1914" s="4"/>
      <c r="J1914" s="4"/>
    </row>
    <row r="1915" spans="1:10" ht="15.75" customHeight="1" x14ac:dyDescent="0.2">
      <c r="A1915" s="5">
        <v>45587</v>
      </c>
      <c r="B1915" s="4">
        <v>-23.24</v>
      </c>
      <c r="C1915" s="4" t="s">
        <v>5058</v>
      </c>
      <c r="D1915" s="4" t="s">
        <v>28</v>
      </c>
      <c r="E1915" s="4" t="s">
        <v>29</v>
      </c>
      <c r="F1915" s="4">
        <v>-4774.58</v>
      </c>
      <c r="G1915" s="4" t="s">
        <v>12</v>
      </c>
      <c r="H1915" s="4" t="s">
        <v>31</v>
      </c>
      <c r="I1915" s="4"/>
      <c r="J1915" s="4"/>
    </row>
    <row r="1916" spans="1:10" ht="15.75" customHeight="1" x14ac:dyDescent="0.2">
      <c r="A1916" s="5">
        <v>45587</v>
      </c>
      <c r="B1916" s="4">
        <v>-19.95</v>
      </c>
      <c r="C1916" s="4" t="s">
        <v>5058</v>
      </c>
      <c r="D1916" s="4" t="s">
        <v>28</v>
      </c>
      <c r="E1916" s="4" t="s">
        <v>121</v>
      </c>
      <c r="F1916" s="4">
        <v>-4751.34</v>
      </c>
      <c r="G1916" s="4" t="s">
        <v>8</v>
      </c>
      <c r="H1916" s="4" t="s">
        <v>122</v>
      </c>
      <c r="I1916" s="4"/>
      <c r="J1916" s="4"/>
    </row>
    <row r="1917" spans="1:10" ht="15.75" customHeight="1" x14ac:dyDescent="0.2">
      <c r="A1917" s="5">
        <v>45587</v>
      </c>
      <c r="B1917" s="4">
        <v>-17.989999999999998</v>
      </c>
      <c r="C1917" s="4" t="s">
        <v>5058</v>
      </c>
      <c r="D1917" s="4" t="s">
        <v>28</v>
      </c>
      <c r="E1917" s="4" t="s">
        <v>2458</v>
      </c>
      <c r="F1917" s="4">
        <v>-4731.3900000000003</v>
      </c>
      <c r="G1917" s="4" t="s">
        <v>5034</v>
      </c>
      <c r="H1917" s="4" t="s">
        <v>193</v>
      </c>
      <c r="I1917" s="4"/>
      <c r="J1917" s="4"/>
    </row>
    <row r="1918" spans="1:10" ht="15.75" customHeight="1" x14ac:dyDescent="0.2">
      <c r="A1918" s="5">
        <v>45587</v>
      </c>
      <c r="B1918" s="4">
        <v>-14.99</v>
      </c>
      <c r="C1918" s="4" t="s">
        <v>5058</v>
      </c>
      <c r="D1918" s="4" t="s">
        <v>28</v>
      </c>
      <c r="E1918" s="4" t="s">
        <v>143</v>
      </c>
      <c r="F1918" s="4">
        <v>-4713.3999999999996</v>
      </c>
      <c r="G1918" s="4" t="s">
        <v>5061</v>
      </c>
      <c r="H1918" s="4" t="s">
        <v>144</v>
      </c>
      <c r="I1918" s="4"/>
      <c r="J1918" s="4"/>
    </row>
    <row r="1919" spans="1:10" ht="15.75" customHeight="1" x14ac:dyDescent="0.2">
      <c r="A1919" s="5">
        <v>45587</v>
      </c>
      <c r="B1919" s="4">
        <v>-10.7</v>
      </c>
      <c r="C1919" s="4" t="s">
        <v>5058</v>
      </c>
      <c r="D1919" s="4" t="s">
        <v>28</v>
      </c>
      <c r="E1919" s="4" t="s">
        <v>130</v>
      </c>
      <c r="F1919" s="4">
        <v>-4698.41</v>
      </c>
      <c r="G1919" s="4" t="s">
        <v>3748</v>
      </c>
      <c r="H1919" s="4" t="s">
        <v>131</v>
      </c>
      <c r="I1919" s="4"/>
      <c r="J1919" s="4"/>
    </row>
    <row r="1920" spans="1:10" ht="15.75" customHeight="1" x14ac:dyDescent="0.2">
      <c r="A1920" s="5">
        <v>45587</v>
      </c>
      <c r="B1920" s="4">
        <v>-6.8</v>
      </c>
      <c r="C1920" s="4" t="s">
        <v>5058</v>
      </c>
      <c r="D1920" s="4" t="s">
        <v>28</v>
      </c>
      <c r="E1920" s="4" t="s">
        <v>2727</v>
      </c>
      <c r="F1920" s="4">
        <v>-4687.71</v>
      </c>
      <c r="G1920" s="4" t="s">
        <v>4256</v>
      </c>
      <c r="H1920" s="4" t="s">
        <v>2728</v>
      </c>
      <c r="I1920" s="4"/>
      <c r="J1920" s="4"/>
    </row>
    <row r="1921" spans="1:10" ht="15.75" customHeight="1" x14ac:dyDescent="0.2">
      <c r="A1921" s="5">
        <v>45586</v>
      </c>
      <c r="B1921" s="4">
        <v>-83.91</v>
      </c>
      <c r="C1921" s="4" t="s">
        <v>5059</v>
      </c>
      <c r="D1921" s="4" t="s">
        <v>28</v>
      </c>
      <c r="E1921" s="4" t="s">
        <v>1753</v>
      </c>
      <c r="F1921" s="4">
        <v>-4680.91</v>
      </c>
      <c r="G1921" s="4" t="s">
        <v>3748</v>
      </c>
      <c r="H1921" s="4" t="s">
        <v>1752</v>
      </c>
      <c r="I1921" s="4"/>
      <c r="J1921" s="4"/>
    </row>
    <row r="1922" spans="1:10" ht="15.75" customHeight="1" x14ac:dyDescent="0.2">
      <c r="A1922" s="5">
        <v>45586</v>
      </c>
      <c r="B1922" s="4">
        <v>-80.260000000000005</v>
      </c>
      <c r="C1922" s="4" t="s">
        <v>5058</v>
      </c>
      <c r="D1922" s="4" t="s">
        <v>28</v>
      </c>
      <c r="E1922" s="4" t="s">
        <v>220</v>
      </c>
      <c r="F1922" s="4">
        <v>-4597</v>
      </c>
      <c r="G1922" s="4" t="s">
        <v>3748</v>
      </c>
      <c r="H1922" s="4" t="s">
        <v>221</v>
      </c>
      <c r="I1922" s="4"/>
      <c r="J1922" s="4"/>
    </row>
    <row r="1923" spans="1:10" ht="15.75" customHeight="1" x14ac:dyDescent="0.2">
      <c r="A1923" s="5">
        <v>45586</v>
      </c>
      <c r="B1923" s="4">
        <v>-64.2</v>
      </c>
      <c r="C1923" s="4" t="s">
        <v>5058</v>
      </c>
      <c r="D1923" s="4" t="s">
        <v>28</v>
      </c>
      <c r="E1923" s="4" t="s">
        <v>2904</v>
      </c>
      <c r="F1923" s="4">
        <v>-4516.74</v>
      </c>
      <c r="G1923" s="4" t="s">
        <v>8</v>
      </c>
      <c r="H1923" s="4" t="s">
        <v>106</v>
      </c>
      <c r="I1923" s="4"/>
      <c r="J1923" s="4"/>
    </row>
    <row r="1924" spans="1:10" ht="15.75" customHeight="1" x14ac:dyDescent="0.2">
      <c r="A1924" s="5">
        <v>45586</v>
      </c>
      <c r="B1924" s="4">
        <v>-55.71</v>
      </c>
      <c r="C1924" s="4" t="s">
        <v>5058</v>
      </c>
      <c r="D1924" s="4" t="s">
        <v>28</v>
      </c>
      <c r="E1924" s="4" t="s">
        <v>79</v>
      </c>
      <c r="F1924" s="4">
        <v>-4452.54</v>
      </c>
      <c r="G1924" s="4" t="s">
        <v>8</v>
      </c>
      <c r="H1924" s="4" t="s">
        <v>80</v>
      </c>
      <c r="I1924" s="4"/>
      <c r="J1924" s="4"/>
    </row>
    <row r="1925" spans="1:10" ht="15.75" customHeight="1" x14ac:dyDescent="0.2">
      <c r="A1925" s="5">
        <v>45586</v>
      </c>
      <c r="B1925" s="4">
        <v>-45</v>
      </c>
      <c r="C1925" s="4" t="s">
        <v>5058</v>
      </c>
      <c r="D1925" s="4" t="s">
        <v>28</v>
      </c>
      <c r="E1925" s="4" t="s">
        <v>2210</v>
      </c>
      <c r="F1925" s="4">
        <v>-4396.83</v>
      </c>
      <c r="G1925" s="4" t="s">
        <v>4256</v>
      </c>
      <c r="H1925" s="4" t="s">
        <v>1725</v>
      </c>
      <c r="I1925" s="4"/>
      <c r="J1925" s="4"/>
    </row>
    <row r="1926" spans="1:10" ht="15.75" customHeight="1" x14ac:dyDescent="0.2">
      <c r="A1926" s="5">
        <v>45586</v>
      </c>
      <c r="B1926" s="4">
        <v>-41.65</v>
      </c>
      <c r="C1926" s="4" t="s">
        <v>5059</v>
      </c>
      <c r="D1926" s="4" t="s">
        <v>28</v>
      </c>
      <c r="E1926" s="4" t="s">
        <v>220</v>
      </c>
      <c r="F1926" s="4">
        <v>-4351.83</v>
      </c>
      <c r="G1926" s="4" t="s">
        <v>3748</v>
      </c>
      <c r="H1926" s="4" t="s">
        <v>221</v>
      </c>
      <c r="I1926" s="4"/>
      <c r="J1926" s="4"/>
    </row>
    <row r="1927" spans="1:10" ht="15.75" customHeight="1" x14ac:dyDescent="0.2">
      <c r="A1927" s="5">
        <v>45586</v>
      </c>
      <c r="B1927" s="4">
        <v>-40.369999999999997</v>
      </c>
      <c r="C1927" s="4" t="s">
        <v>5058</v>
      </c>
      <c r="D1927" s="4" t="s">
        <v>28</v>
      </c>
      <c r="E1927" s="4" t="s">
        <v>111</v>
      </c>
      <c r="F1927" s="4">
        <v>-4310.18</v>
      </c>
      <c r="G1927" s="4" t="s">
        <v>8</v>
      </c>
      <c r="H1927" s="4" t="s">
        <v>112</v>
      </c>
      <c r="I1927" s="4"/>
      <c r="J1927" s="4"/>
    </row>
    <row r="1928" spans="1:10" ht="15.75" customHeight="1" x14ac:dyDescent="0.2">
      <c r="A1928" s="5">
        <v>45586</v>
      </c>
      <c r="B1928" s="4">
        <v>-39.200000000000003</v>
      </c>
      <c r="C1928" s="4" t="s">
        <v>5058</v>
      </c>
      <c r="D1928" s="4" t="s">
        <v>28</v>
      </c>
      <c r="E1928" s="4" t="s">
        <v>79</v>
      </c>
      <c r="F1928" s="4">
        <v>-4269.8100000000004</v>
      </c>
      <c r="G1928" s="4" t="s">
        <v>8</v>
      </c>
      <c r="H1928" s="4" t="s">
        <v>80</v>
      </c>
      <c r="I1928" s="4"/>
      <c r="J1928" s="4"/>
    </row>
    <row r="1929" spans="1:10" ht="15.75" customHeight="1" x14ac:dyDescent="0.2">
      <c r="A1929" s="5">
        <v>45586</v>
      </c>
      <c r="B1929" s="4">
        <v>-36</v>
      </c>
      <c r="C1929" s="4" t="s">
        <v>5058</v>
      </c>
      <c r="D1929" s="4" t="s">
        <v>28</v>
      </c>
      <c r="E1929" s="4" t="s">
        <v>856</v>
      </c>
      <c r="F1929" s="4">
        <v>-4230.6099999999997</v>
      </c>
      <c r="G1929" s="4" t="s">
        <v>3748</v>
      </c>
      <c r="H1929" s="4" t="s">
        <v>148</v>
      </c>
      <c r="I1929" s="4"/>
      <c r="J1929" s="4"/>
    </row>
    <row r="1930" spans="1:10" ht="15.75" customHeight="1" x14ac:dyDescent="0.2">
      <c r="A1930" s="5">
        <v>45586</v>
      </c>
      <c r="B1930" s="4">
        <v>-35.200000000000003</v>
      </c>
      <c r="C1930" s="4" t="s">
        <v>5058</v>
      </c>
      <c r="D1930" s="4" t="s">
        <v>28</v>
      </c>
      <c r="E1930" s="4" t="s">
        <v>79</v>
      </c>
      <c r="F1930" s="4">
        <v>-4194.6099999999997</v>
      </c>
      <c r="G1930" s="4" t="s">
        <v>8</v>
      </c>
      <c r="H1930" s="4" t="s">
        <v>80</v>
      </c>
      <c r="I1930" s="4"/>
      <c r="J1930" s="4"/>
    </row>
    <row r="1931" spans="1:10" ht="15.75" customHeight="1" x14ac:dyDescent="0.2">
      <c r="A1931" s="5">
        <v>45586</v>
      </c>
      <c r="B1931" s="4">
        <v>-30.01</v>
      </c>
      <c r="C1931" s="4" t="s">
        <v>5058</v>
      </c>
      <c r="D1931" s="4" t="s">
        <v>28</v>
      </c>
      <c r="E1931" s="4" t="s">
        <v>2419</v>
      </c>
      <c r="F1931" s="4">
        <v>-4159.41</v>
      </c>
      <c r="G1931" s="4" t="s">
        <v>4635</v>
      </c>
      <c r="H1931" s="4" t="s">
        <v>2420</v>
      </c>
      <c r="I1931" s="4"/>
      <c r="J1931" s="4"/>
    </row>
    <row r="1932" spans="1:10" ht="15.75" customHeight="1" x14ac:dyDescent="0.2">
      <c r="A1932" s="5">
        <v>45586</v>
      </c>
      <c r="B1932" s="4">
        <v>-26.3</v>
      </c>
      <c r="C1932" s="4" t="s">
        <v>5058</v>
      </c>
      <c r="D1932" s="4" t="s">
        <v>28</v>
      </c>
      <c r="E1932" s="4" t="s">
        <v>1717</v>
      </c>
      <c r="F1932" s="4">
        <v>-4129.3999999999996</v>
      </c>
      <c r="G1932" s="4" t="s">
        <v>8</v>
      </c>
      <c r="H1932" s="4" t="s">
        <v>1718</v>
      </c>
      <c r="I1932" s="4"/>
      <c r="J1932" s="4"/>
    </row>
    <row r="1933" spans="1:10" ht="15.75" customHeight="1" x14ac:dyDescent="0.2">
      <c r="A1933" s="5">
        <v>45586</v>
      </c>
      <c r="B1933" s="4">
        <v>-24.7</v>
      </c>
      <c r="C1933" s="4" t="s">
        <v>5058</v>
      </c>
      <c r="D1933" s="4" t="s">
        <v>28</v>
      </c>
      <c r="E1933" s="4" t="s">
        <v>1504</v>
      </c>
      <c r="F1933" s="4">
        <v>-4103.1000000000004</v>
      </c>
      <c r="G1933" s="4" t="s">
        <v>3748</v>
      </c>
      <c r="H1933" s="4" t="s">
        <v>1505</v>
      </c>
      <c r="I1933" s="4"/>
      <c r="J1933" s="4"/>
    </row>
    <row r="1934" spans="1:10" ht="15.75" customHeight="1" x14ac:dyDescent="0.2">
      <c r="A1934" s="5">
        <v>45586</v>
      </c>
      <c r="B1934" s="4">
        <v>-16.149999999999999</v>
      </c>
      <c r="C1934" s="4" t="s">
        <v>5058</v>
      </c>
      <c r="D1934" s="4" t="s">
        <v>28</v>
      </c>
      <c r="E1934" s="4" t="s">
        <v>121</v>
      </c>
      <c r="F1934" s="4">
        <v>-4078.4</v>
      </c>
      <c r="G1934" s="4" t="s">
        <v>8</v>
      </c>
      <c r="H1934" s="4" t="s">
        <v>122</v>
      </c>
      <c r="I1934" s="4"/>
      <c r="J1934" s="4"/>
    </row>
    <row r="1935" spans="1:10" ht="15.75" customHeight="1" x14ac:dyDescent="0.2">
      <c r="A1935" s="5">
        <v>45586</v>
      </c>
      <c r="B1935" s="4">
        <v>-15.09</v>
      </c>
      <c r="C1935" s="4" t="s">
        <v>5058</v>
      </c>
      <c r="D1935" s="4" t="s">
        <v>28</v>
      </c>
      <c r="E1935" s="4" t="s">
        <v>2932</v>
      </c>
      <c r="F1935" s="4">
        <v>-4062.25</v>
      </c>
      <c r="G1935" s="4" t="s">
        <v>3748</v>
      </c>
      <c r="H1935" s="4" t="s">
        <v>2933</v>
      </c>
      <c r="I1935" s="4"/>
      <c r="J1935" s="4"/>
    </row>
    <row r="1936" spans="1:10" ht="15.75" customHeight="1" x14ac:dyDescent="0.2">
      <c r="A1936" s="5">
        <v>45586</v>
      </c>
      <c r="B1936" s="4">
        <v>-12.13</v>
      </c>
      <c r="C1936" s="4" t="s">
        <v>5059</v>
      </c>
      <c r="D1936" s="4" t="s">
        <v>28</v>
      </c>
      <c r="E1936" s="4" t="s">
        <v>1753</v>
      </c>
      <c r="F1936" s="4">
        <v>-4047.16</v>
      </c>
      <c r="G1936" s="4" t="s">
        <v>3748</v>
      </c>
      <c r="H1936" s="4" t="s">
        <v>1752</v>
      </c>
      <c r="I1936" s="4"/>
      <c r="J1936" s="4"/>
    </row>
    <row r="1937" spans="1:10" ht="15.75" customHeight="1" x14ac:dyDescent="0.2">
      <c r="A1937" s="5">
        <v>45586</v>
      </c>
      <c r="B1937" s="4">
        <v>-10.16</v>
      </c>
      <c r="C1937" s="4" t="s">
        <v>5058</v>
      </c>
      <c r="D1937" s="4" t="s">
        <v>28</v>
      </c>
      <c r="E1937" s="4" t="s">
        <v>2896</v>
      </c>
      <c r="F1937" s="4">
        <v>-4035.03</v>
      </c>
      <c r="G1937" s="4" t="s">
        <v>3748</v>
      </c>
      <c r="H1937" s="4" t="s">
        <v>2897</v>
      </c>
      <c r="I1937" s="4"/>
      <c r="J1937" s="4"/>
    </row>
    <row r="1938" spans="1:10" ht="15.75" customHeight="1" x14ac:dyDescent="0.2">
      <c r="A1938" s="5">
        <v>45586</v>
      </c>
      <c r="B1938" s="4">
        <v>-7.95</v>
      </c>
      <c r="C1938" s="4" t="s">
        <v>5058</v>
      </c>
      <c r="D1938" s="4" t="s">
        <v>28</v>
      </c>
      <c r="E1938" s="4" t="s">
        <v>79</v>
      </c>
      <c r="F1938" s="4">
        <v>-4024.87</v>
      </c>
      <c r="G1938" s="4" t="s">
        <v>8</v>
      </c>
      <c r="H1938" s="4" t="s">
        <v>80</v>
      </c>
      <c r="I1938" s="4"/>
      <c r="J1938" s="4"/>
    </row>
    <row r="1939" spans="1:10" ht="15.75" customHeight="1" x14ac:dyDescent="0.2">
      <c r="A1939" s="5">
        <v>45586</v>
      </c>
      <c r="B1939" s="4">
        <v>-7.5</v>
      </c>
      <c r="C1939" s="4" t="s">
        <v>5058</v>
      </c>
      <c r="D1939" s="4" t="s">
        <v>28</v>
      </c>
      <c r="E1939" s="4" t="s">
        <v>2473</v>
      </c>
      <c r="F1939" s="4">
        <v>-4016.92</v>
      </c>
      <c r="G1939" s="4" t="s">
        <v>4319</v>
      </c>
      <c r="H1939" s="4" t="s">
        <v>196</v>
      </c>
      <c r="I1939" s="4"/>
      <c r="J1939" s="4"/>
    </row>
    <row r="1940" spans="1:10" ht="15.75" customHeight="1" x14ac:dyDescent="0.2">
      <c r="A1940" s="5">
        <v>45586</v>
      </c>
      <c r="B1940" s="4">
        <v>-5.6</v>
      </c>
      <c r="C1940" s="4" t="s">
        <v>5058</v>
      </c>
      <c r="D1940" s="4" t="s">
        <v>28</v>
      </c>
      <c r="E1940" s="4" t="s">
        <v>2930</v>
      </c>
      <c r="F1940" s="4">
        <v>-4009.42</v>
      </c>
      <c r="G1940" s="4" t="s">
        <v>3748</v>
      </c>
      <c r="H1940" s="4" t="s">
        <v>2931</v>
      </c>
      <c r="I1940" s="4"/>
      <c r="J1940" s="4"/>
    </row>
    <row r="1941" spans="1:10" ht="15.75" customHeight="1" x14ac:dyDescent="0.2">
      <c r="A1941" s="5">
        <v>45586</v>
      </c>
      <c r="B1941" s="4">
        <v>60</v>
      </c>
      <c r="C1941" s="4" t="s">
        <v>5058</v>
      </c>
      <c r="D1941" s="4" t="s">
        <v>59</v>
      </c>
      <c r="E1941" s="4" t="s">
        <v>60</v>
      </c>
      <c r="F1941" s="4">
        <v>-4003.82</v>
      </c>
      <c r="G1941" s="4" t="s">
        <v>39</v>
      </c>
      <c r="H1941" s="4"/>
      <c r="I1941" s="4"/>
      <c r="J1941" s="4"/>
    </row>
    <row r="1942" spans="1:10" ht="15.75" customHeight="1" x14ac:dyDescent="0.2">
      <c r="A1942" s="5">
        <v>45586</v>
      </c>
      <c r="B1942" s="4">
        <v>70</v>
      </c>
      <c r="C1942" s="4" t="s">
        <v>5058</v>
      </c>
      <c r="D1942" s="4" t="s">
        <v>59</v>
      </c>
      <c r="E1942" s="4" t="s">
        <v>60</v>
      </c>
      <c r="F1942" s="4">
        <v>-4063.82</v>
      </c>
      <c r="G1942" s="4" t="s">
        <v>39</v>
      </c>
      <c r="H1942" s="4"/>
      <c r="I1942" s="4"/>
      <c r="J1942" s="4"/>
    </row>
    <row r="1943" spans="1:10" ht="15.75" customHeight="1" x14ac:dyDescent="0.2">
      <c r="A1943" s="5">
        <v>45586</v>
      </c>
      <c r="B1943" s="4">
        <v>300</v>
      </c>
      <c r="C1943" s="4" t="s">
        <v>5058</v>
      </c>
      <c r="D1943" s="4" t="s">
        <v>59</v>
      </c>
      <c r="E1943" s="4" t="s">
        <v>60</v>
      </c>
      <c r="F1943" s="4">
        <v>-4133.82</v>
      </c>
      <c r="G1943" s="4" t="s">
        <v>39</v>
      </c>
      <c r="H1943" s="4"/>
      <c r="I1943" s="4"/>
      <c r="J1943" s="4"/>
    </row>
    <row r="1944" spans="1:10" ht="15.75" customHeight="1" x14ac:dyDescent="0.2">
      <c r="A1944" s="5">
        <v>45586</v>
      </c>
      <c r="B1944" s="4">
        <v>500</v>
      </c>
      <c r="C1944" s="4" t="s">
        <v>5058</v>
      </c>
      <c r="D1944" s="4" t="s">
        <v>59</v>
      </c>
      <c r="E1944" s="4" t="s">
        <v>60</v>
      </c>
      <c r="F1944" s="4">
        <v>-4433.82</v>
      </c>
      <c r="G1944" s="4" t="s">
        <v>39</v>
      </c>
      <c r="H1944" s="4"/>
      <c r="I1944" s="4"/>
      <c r="J1944" s="4"/>
    </row>
    <row r="1945" spans="1:10" ht="15.75" customHeight="1" x14ac:dyDescent="0.2">
      <c r="A1945" s="5">
        <v>45586</v>
      </c>
      <c r="B1945" s="4">
        <v>1000</v>
      </c>
      <c r="C1945" s="4" t="s">
        <v>5058</v>
      </c>
      <c r="D1945" s="4" t="s">
        <v>59</v>
      </c>
      <c r="E1945" s="4" t="s">
        <v>60</v>
      </c>
      <c r="F1945" s="4">
        <v>-4933.82</v>
      </c>
      <c r="G1945" s="4" t="s">
        <v>39</v>
      </c>
      <c r="H1945" s="4"/>
      <c r="I1945" s="4"/>
      <c r="J1945" s="4"/>
    </row>
    <row r="1946" spans="1:10" ht="15.75" customHeight="1" x14ac:dyDescent="0.2">
      <c r="A1946" s="5">
        <v>45583</v>
      </c>
      <c r="B1946" s="4">
        <v>-363</v>
      </c>
      <c r="C1946" s="4" t="s">
        <v>5058</v>
      </c>
      <c r="D1946" s="4" t="s">
        <v>28</v>
      </c>
      <c r="E1946" s="4" t="s">
        <v>2926</v>
      </c>
      <c r="F1946" s="4">
        <v>-5933.82</v>
      </c>
      <c r="G1946" s="4" t="s">
        <v>5063</v>
      </c>
      <c r="H1946" s="4" t="s">
        <v>2927</v>
      </c>
      <c r="I1946" s="4"/>
      <c r="J1946" s="4"/>
    </row>
    <row r="1947" spans="1:10" ht="15.75" customHeight="1" x14ac:dyDescent="0.2">
      <c r="A1947" s="5">
        <v>45583</v>
      </c>
      <c r="B1947" s="4">
        <v>-31.91</v>
      </c>
      <c r="C1947" s="4" t="s">
        <v>5058</v>
      </c>
      <c r="D1947" s="4" t="s">
        <v>28</v>
      </c>
      <c r="E1947" s="4" t="s">
        <v>111</v>
      </c>
      <c r="F1947" s="4">
        <v>-5570.82</v>
      </c>
      <c r="G1947" s="4" t="s">
        <v>8</v>
      </c>
      <c r="H1947" s="4" t="s">
        <v>112</v>
      </c>
      <c r="I1947" s="4"/>
      <c r="J1947" s="4"/>
    </row>
    <row r="1948" spans="1:10" ht="15.75" customHeight="1" x14ac:dyDescent="0.2">
      <c r="A1948" s="5">
        <v>45583</v>
      </c>
      <c r="B1948" s="4">
        <v>-30.53</v>
      </c>
      <c r="C1948" s="4" t="s">
        <v>5058</v>
      </c>
      <c r="D1948" s="4" t="s">
        <v>28</v>
      </c>
      <c r="E1948" s="4" t="s">
        <v>79</v>
      </c>
      <c r="F1948" s="4">
        <v>-5538.91</v>
      </c>
      <c r="G1948" s="4" t="s">
        <v>8</v>
      </c>
      <c r="H1948" s="4" t="s">
        <v>80</v>
      </c>
      <c r="I1948" s="4"/>
      <c r="J1948" s="4"/>
    </row>
    <row r="1949" spans="1:10" ht="15.75" customHeight="1" x14ac:dyDescent="0.2">
      <c r="A1949" s="5">
        <v>45583</v>
      </c>
      <c r="B1949" s="4">
        <v>-22.99</v>
      </c>
      <c r="C1949" s="4" t="s">
        <v>5058</v>
      </c>
      <c r="D1949" s="4" t="s">
        <v>28</v>
      </c>
      <c r="E1949" s="4" t="s">
        <v>49</v>
      </c>
      <c r="F1949" s="4">
        <v>-5508.38</v>
      </c>
      <c r="G1949" s="4" t="s">
        <v>17</v>
      </c>
      <c r="H1949" s="4" t="s">
        <v>50</v>
      </c>
      <c r="I1949" s="4"/>
      <c r="J1949" s="4"/>
    </row>
    <row r="1950" spans="1:10" ht="15.75" customHeight="1" x14ac:dyDescent="0.2">
      <c r="A1950" s="5">
        <v>45583</v>
      </c>
      <c r="B1950" s="4">
        <v>-20.7</v>
      </c>
      <c r="C1950" s="4" t="s">
        <v>5058</v>
      </c>
      <c r="D1950" s="4" t="s">
        <v>28</v>
      </c>
      <c r="E1950" s="4" t="s">
        <v>79</v>
      </c>
      <c r="F1950" s="4">
        <v>-5485.39</v>
      </c>
      <c r="G1950" s="4" t="s">
        <v>8</v>
      </c>
      <c r="H1950" s="4" t="s">
        <v>80</v>
      </c>
      <c r="I1950" s="4"/>
      <c r="J1950" s="4"/>
    </row>
    <row r="1951" spans="1:10" ht="15.75" customHeight="1" x14ac:dyDescent="0.2">
      <c r="A1951" s="5">
        <v>45583</v>
      </c>
      <c r="B1951" s="4">
        <v>-18.420000000000002</v>
      </c>
      <c r="C1951" s="4" t="s">
        <v>5058</v>
      </c>
      <c r="D1951" s="4" t="s">
        <v>28</v>
      </c>
      <c r="E1951" s="4" t="s">
        <v>121</v>
      </c>
      <c r="F1951" s="4">
        <v>-5464.69</v>
      </c>
      <c r="G1951" s="4" t="s">
        <v>8</v>
      </c>
      <c r="H1951" s="4" t="s">
        <v>122</v>
      </c>
      <c r="I1951" s="4"/>
      <c r="J1951" s="4"/>
    </row>
    <row r="1952" spans="1:10" ht="15.75" customHeight="1" x14ac:dyDescent="0.2">
      <c r="A1952" s="5">
        <v>45583</v>
      </c>
      <c r="B1952" s="4">
        <v>-11.67</v>
      </c>
      <c r="C1952" s="4" t="s">
        <v>5058</v>
      </c>
      <c r="D1952" s="4" t="s">
        <v>28</v>
      </c>
      <c r="E1952" s="4" t="s">
        <v>2450</v>
      </c>
      <c r="F1952" s="4">
        <v>-5446.27</v>
      </c>
      <c r="G1952" s="4" t="s">
        <v>5034</v>
      </c>
      <c r="H1952" s="4" t="s">
        <v>2451</v>
      </c>
      <c r="I1952" s="4"/>
      <c r="J1952" s="4"/>
    </row>
    <row r="1953" spans="1:10" ht="15.75" customHeight="1" x14ac:dyDescent="0.2">
      <c r="A1953" s="5">
        <v>45583</v>
      </c>
      <c r="B1953" s="4">
        <v>300</v>
      </c>
      <c r="C1953" s="4" t="s">
        <v>5058</v>
      </c>
      <c r="D1953" s="4" t="s">
        <v>59</v>
      </c>
      <c r="E1953" s="4" t="s">
        <v>60</v>
      </c>
      <c r="F1953" s="4">
        <v>-5434.6</v>
      </c>
      <c r="G1953" s="4" t="s">
        <v>39</v>
      </c>
      <c r="H1953" s="4"/>
      <c r="I1953" s="4"/>
      <c r="J1953" s="4"/>
    </row>
    <row r="1954" spans="1:10" ht="15.75" customHeight="1" x14ac:dyDescent="0.2">
      <c r="A1954" s="5">
        <v>45582</v>
      </c>
      <c r="B1954" s="4">
        <v>-35.6</v>
      </c>
      <c r="C1954" s="4" t="s">
        <v>5058</v>
      </c>
      <c r="D1954" s="4" t="s">
        <v>28</v>
      </c>
      <c r="E1954" s="4" t="s">
        <v>1533</v>
      </c>
      <c r="F1954" s="4">
        <v>-5734.6</v>
      </c>
      <c r="G1954" s="4" t="s">
        <v>3748</v>
      </c>
      <c r="H1954" s="4" t="s">
        <v>1534</v>
      </c>
      <c r="I1954" s="4"/>
      <c r="J1954" s="4"/>
    </row>
    <row r="1955" spans="1:10" ht="15.75" customHeight="1" x14ac:dyDescent="0.2">
      <c r="A1955" s="5">
        <v>45582</v>
      </c>
      <c r="B1955" s="4">
        <v>-35.090000000000003</v>
      </c>
      <c r="C1955" s="4" t="s">
        <v>5058</v>
      </c>
      <c r="D1955" s="4" t="s">
        <v>28</v>
      </c>
      <c r="E1955" s="4" t="s">
        <v>105</v>
      </c>
      <c r="F1955" s="4">
        <v>-5699</v>
      </c>
      <c r="G1955" s="4" t="s">
        <v>8</v>
      </c>
      <c r="H1955" s="4" t="s">
        <v>106</v>
      </c>
      <c r="I1955" s="4"/>
      <c r="J1955" s="4"/>
    </row>
    <row r="1956" spans="1:10" ht="15.75" customHeight="1" x14ac:dyDescent="0.2">
      <c r="A1956" s="5">
        <v>45582</v>
      </c>
      <c r="B1956" s="4">
        <v>-23.98</v>
      </c>
      <c r="C1956" s="4" t="s">
        <v>5058</v>
      </c>
      <c r="D1956" s="4" t="s">
        <v>28</v>
      </c>
      <c r="E1956" s="4" t="s">
        <v>48</v>
      </c>
      <c r="F1956" s="4">
        <v>-5663.91</v>
      </c>
      <c r="G1956" s="4" t="s">
        <v>4319</v>
      </c>
      <c r="H1956" s="4" t="s">
        <v>47</v>
      </c>
      <c r="I1956" s="4"/>
      <c r="J1956" s="4"/>
    </row>
    <row r="1957" spans="1:10" ht="15.75" customHeight="1" x14ac:dyDescent="0.2">
      <c r="A1957" s="5">
        <v>45582</v>
      </c>
      <c r="B1957" s="4">
        <v>-8.49</v>
      </c>
      <c r="C1957" s="4" t="s">
        <v>5058</v>
      </c>
      <c r="D1957" s="4" t="s">
        <v>28</v>
      </c>
      <c r="E1957" s="4" t="s">
        <v>2923</v>
      </c>
      <c r="F1957" s="4">
        <v>-5639.93</v>
      </c>
      <c r="G1957" s="4" t="s">
        <v>5034</v>
      </c>
      <c r="H1957" s="4" t="s">
        <v>193</v>
      </c>
      <c r="I1957" s="4"/>
      <c r="J1957" s="4"/>
    </row>
    <row r="1958" spans="1:10" ht="15.75" customHeight="1" x14ac:dyDescent="0.2">
      <c r="A1958" s="5">
        <v>45582</v>
      </c>
      <c r="B1958" s="4">
        <v>-6.49</v>
      </c>
      <c r="C1958" s="4" t="s">
        <v>5058</v>
      </c>
      <c r="D1958" s="4" t="s">
        <v>28</v>
      </c>
      <c r="E1958" s="4" t="s">
        <v>2921</v>
      </c>
      <c r="F1958" s="4">
        <v>-5631.44</v>
      </c>
      <c r="G1958" s="4" t="s">
        <v>5034</v>
      </c>
      <c r="H1958" s="4" t="s">
        <v>193</v>
      </c>
      <c r="I1958" s="4"/>
      <c r="J1958" s="4"/>
    </row>
    <row r="1959" spans="1:10" ht="15.75" customHeight="1" x14ac:dyDescent="0.2">
      <c r="A1959" s="5">
        <v>45582</v>
      </c>
      <c r="B1959" s="4">
        <v>-5.79</v>
      </c>
      <c r="C1959" s="4" t="s">
        <v>5058</v>
      </c>
      <c r="D1959" s="4" t="s">
        <v>28</v>
      </c>
      <c r="E1959" s="4" t="s">
        <v>1949</v>
      </c>
      <c r="F1959" s="4">
        <v>-5624.95</v>
      </c>
      <c r="G1959" s="4" t="s">
        <v>4247</v>
      </c>
      <c r="H1959" s="4" t="s">
        <v>249</v>
      </c>
      <c r="I1959" s="4"/>
      <c r="J1959" s="4"/>
    </row>
    <row r="1960" spans="1:10" ht="15.75" customHeight="1" x14ac:dyDescent="0.2">
      <c r="A1960" s="5">
        <v>45582</v>
      </c>
      <c r="B1960" s="4">
        <v>-3.69</v>
      </c>
      <c r="C1960" s="4" t="s">
        <v>5058</v>
      </c>
      <c r="D1960" s="4" t="s">
        <v>28</v>
      </c>
      <c r="E1960" s="4" t="s">
        <v>2922</v>
      </c>
      <c r="F1960" s="4">
        <v>-5619.16</v>
      </c>
      <c r="G1960" s="4" t="s">
        <v>5034</v>
      </c>
      <c r="H1960" s="4" t="s">
        <v>193</v>
      </c>
      <c r="I1960" s="4"/>
      <c r="J1960" s="4"/>
    </row>
    <row r="1961" spans="1:10" ht="15.75" customHeight="1" x14ac:dyDescent="0.2">
      <c r="A1961" s="5">
        <v>45581</v>
      </c>
      <c r="B1961" s="4">
        <v>-121.6</v>
      </c>
      <c r="C1961" s="4" t="s">
        <v>5058</v>
      </c>
      <c r="D1961" s="4" t="s">
        <v>28</v>
      </c>
      <c r="E1961" s="4" t="s">
        <v>79</v>
      </c>
      <c r="F1961" s="4">
        <v>-5615.47</v>
      </c>
      <c r="G1961" s="4" t="s">
        <v>8</v>
      </c>
      <c r="H1961" s="4" t="s">
        <v>80</v>
      </c>
      <c r="I1961" s="4"/>
      <c r="J1961" s="4"/>
    </row>
    <row r="1962" spans="1:10" ht="15.75" customHeight="1" x14ac:dyDescent="0.2">
      <c r="A1962" s="5">
        <v>45581</v>
      </c>
      <c r="B1962" s="4">
        <v>-96.25</v>
      </c>
      <c r="C1962" s="4" t="s">
        <v>5058</v>
      </c>
      <c r="D1962" s="4" t="s">
        <v>28</v>
      </c>
      <c r="E1962" s="4" t="s">
        <v>201</v>
      </c>
      <c r="F1962" s="4">
        <v>-5493.87</v>
      </c>
      <c r="G1962" s="4" t="s">
        <v>4319</v>
      </c>
      <c r="H1962" s="4" t="s">
        <v>202</v>
      </c>
      <c r="I1962" s="4"/>
      <c r="J1962" s="4"/>
    </row>
    <row r="1963" spans="1:10" ht="15.75" customHeight="1" x14ac:dyDescent="0.2">
      <c r="A1963" s="5">
        <v>45581</v>
      </c>
      <c r="B1963" s="4">
        <v>-20.99</v>
      </c>
      <c r="C1963" s="4" t="s">
        <v>5058</v>
      </c>
      <c r="D1963" s="4" t="s">
        <v>28</v>
      </c>
      <c r="E1963" s="4" t="s">
        <v>1949</v>
      </c>
      <c r="F1963" s="4">
        <v>-5397.62</v>
      </c>
      <c r="G1963" s="4" t="s">
        <v>4247</v>
      </c>
      <c r="H1963" s="4" t="s">
        <v>249</v>
      </c>
      <c r="I1963" s="4"/>
      <c r="J1963" s="4"/>
    </row>
    <row r="1964" spans="1:10" ht="15.75" customHeight="1" x14ac:dyDescent="0.2">
      <c r="A1964" s="5">
        <v>45581</v>
      </c>
      <c r="B1964" s="4">
        <v>750</v>
      </c>
      <c r="C1964" s="4" t="s">
        <v>5058</v>
      </c>
      <c r="D1964" s="4" t="s">
        <v>59</v>
      </c>
      <c r="E1964" s="4" t="s">
        <v>60</v>
      </c>
      <c r="F1964" s="4">
        <v>-5376.63</v>
      </c>
      <c r="G1964" s="4" t="s">
        <v>39</v>
      </c>
      <c r="H1964" s="4"/>
      <c r="I1964" s="4"/>
      <c r="J1964" s="4"/>
    </row>
    <row r="1965" spans="1:10" ht="15.75" customHeight="1" x14ac:dyDescent="0.2">
      <c r="A1965" s="5">
        <v>45580</v>
      </c>
      <c r="B1965" s="4">
        <v>-165.89</v>
      </c>
      <c r="C1965" s="4" t="s">
        <v>5058</v>
      </c>
      <c r="D1965" s="4" t="s">
        <v>28</v>
      </c>
      <c r="E1965" s="4" t="s">
        <v>685</v>
      </c>
      <c r="F1965" s="4">
        <v>-6126.63</v>
      </c>
      <c r="G1965" s="4" t="s">
        <v>165</v>
      </c>
      <c r="H1965" s="4" t="s">
        <v>687</v>
      </c>
      <c r="I1965" s="4"/>
      <c r="J1965" s="4"/>
    </row>
    <row r="1966" spans="1:10" ht="15.75" customHeight="1" x14ac:dyDescent="0.2">
      <c r="A1966" s="5">
        <v>45580</v>
      </c>
      <c r="B1966" s="4">
        <v>-42</v>
      </c>
      <c r="C1966" s="4" t="s">
        <v>5058</v>
      </c>
      <c r="D1966" s="4" t="s">
        <v>28</v>
      </c>
      <c r="E1966" s="4" t="s">
        <v>2361</v>
      </c>
      <c r="F1966" s="4">
        <v>-5960.74</v>
      </c>
      <c r="G1966" s="4" t="s">
        <v>5060</v>
      </c>
      <c r="H1966" s="4" t="s">
        <v>2362</v>
      </c>
      <c r="I1966" s="4"/>
      <c r="J1966" s="4"/>
    </row>
    <row r="1967" spans="1:10" ht="15.75" customHeight="1" x14ac:dyDescent="0.2">
      <c r="A1967" s="5">
        <v>45580</v>
      </c>
      <c r="B1967" s="4">
        <v>-26.95</v>
      </c>
      <c r="C1967" s="4" t="s">
        <v>5058</v>
      </c>
      <c r="D1967" s="4" t="s">
        <v>28</v>
      </c>
      <c r="E1967" s="4" t="s">
        <v>79</v>
      </c>
      <c r="F1967" s="4">
        <v>-5918.74</v>
      </c>
      <c r="G1967" s="4" t="s">
        <v>8</v>
      </c>
      <c r="H1967" s="4" t="s">
        <v>80</v>
      </c>
      <c r="I1967" s="4"/>
      <c r="J1967" s="4"/>
    </row>
    <row r="1968" spans="1:10" ht="15.75" customHeight="1" x14ac:dyDescent="0.2">
      <c r="A1968" s="5">
        <v>45580</v>
      </c>
      <c r="B1968" s="4">
        <v>-22.49</v>
      </c>
      <c r="C1968" s="4" t="s">
        <v>5059</v>
      </c>
      <c r="D1968" s="4" t="s">
        <v>28</v>
      </c>
      <c r="E1968" s="4" t="s">
        <v>728</v>
      </c>
      <c r="F1968" s="4">
        <v>-5891.79</v>
      </c>
      <c r="G1968" s="4" t="s">
        <v>4319</v>
      </c>
      <c r="H1968" s="4" t="s">
        <v>729</v>
      </c>
      <c r="I1968" s="4"/>
      <c r="J1968" s="4"/>
    </row>
    <row r="1969" spans="1:10" ht="15.75" customHeight="1" x14ac:dyDescent="0.2">
      <c r="A1969" s="5">
        <v>45580</v>
      </c>
      <c r="B1969" s="4">
        <v>-13.98</v>
      </c>
      <c r="C1969" s="4" t="s">
        <v>5058</v>
      </c>
      <c r="D1969" s="4" t="s">
        <v>28</v>
      </c>
      <c r="E1969" s="4" t="s">
        <v>2913</v>
      </c>
      <c r="F1969" s="4">
        <v>-5869.3</v>
      </c>
      <c r="G1969" s="4" t="s">
        <v>4247</v>
      </c>
      <c r="H1969" s="4" t="s">
        <v>2914</v>
      </c>
      <c r="I1969" s="4"/>
      <c r="J1969" s="4"/>
    </row>
    <row r="1970" spans="1:10" ht="15.75" customHeight="1" x14ac:dyDescent="0.2">
      <c r="A1970" s="5">
        <v>45580</v>
      </c>
      <c r="B1970" s="4">
        <v>-7.5</v>
      </c>
      <c r="C1970" s="4" t="s">
        <v>5058</v>
      </c>
      <c r="D1970" s="4" t="s">
        <v>28</v>
      </c>
      <c r="E1970" s="4" t="s">
        <v>2361</v>
      </c>
      <c r="F1970" s="4">
        <v>-5855.32</v>
      </c>
      <c r="G1970" s="4" t="s">
        <v>5060</v>
      </c>
      <c r="H1970" s="4" t="s">
        <v>2362</v>
      </c>
      <c r="I1970" s="4"/>
      <c r="J1970" s="4"/>
    </row>
    <row r="1971" spans="1:10" ht="15.75" customHeight="1" x14ac:dyDescent="0.2">
      <c r="A1971" s="5">
        <v>45580</v>
      </c>
      <c r="B1971" s="4">
        <v>-4.75</v>
      </c>
      <c r="C1971" s="4" t="s">
        <v>5058</v>
      </c>
      <c r="D1971" s="4" t="s">
        <v>28</v>
      </c>
      <c r="E1971" s="4" t="s">
        <v>2915</v>
      </c>
      <c r="F1971" s="4">
        <v>-5847.82</v>
      </c>
      <c r="G1971" s="4" t="s">
        <v>8</v>
      </c>
      <c r="H1971" s="4" t="s">
        <v>2916</v>
      </c>
      <c r="I1971" s="4"/>
      <c r="J1971" s="4"/>
    </row>
    <row r="1972" spans="1:10" ht="15.75" customHeight="1" x14ac:dyDescent="0.2">
      <c r="A1972" s="5">
        <v>45579</v>
      </c>
      <c r="B1972" s="4">
        <v>-107.18</v>
      </c>
      <c r="C1972" s="4" t="s">
        <v>5058</v>
      </c>
      <c r="D1972" s="4" t="s">
        <v>28</v>
      </c>
      <c r="E1972" s="4" t="s">
        <v>2907</v>
      </c>
      <c r="F1972" s="4">
        <v>-5843.07</v>
      </c>
      <c r="G1972" s="4" t="s">
        <v>3748</v>
      </c>
      <c r="H1972" s="4" t="s">
        <v>2908</v>
      </c>
      <c r="I1972" s="4"/>
      <c r="J1972" s="4"/>
    </row>
    <row r="1973" spans="1:10" ht="15.75" customHeight="1" x14ac:dyDescent="0.2">
      <c r="A1973" s="5">
        <v>45579</v>
      </c>
      <c r="B1973" s="4">
        <v>-92.73</v>
      </c>
      <c r="C1973" s="4" t="s">
        <v>5058</v>
      </c>
      <c r="D1973" s="4" t="s">
        <v>28</v>
      </c>
      <c r="E1973" s="4" t="s">
        <v>79</v>
      </c>
      <c r="F1973" s="4">
        <v>-5735.89</v>
      </c>
      <c r="G1973" s="4" t="s">
        <v>8</v>
      </c>
      <c r="H1973" s="4" t="s">
        <v>80</v>
      </c>
      <c r="I1973" s="4"/>
      <c r="J1973" s="4"/>
    </row>
    <row r="1974" spans="1:10" ht="15.75" customHeight="1" x14ac:dyDescent="0.2">
      <c r="A1974" s="5">
        <v>45579</v>
      </c>
      <c r="B1974" s="4">
        <v>-82.85</v>
      </c>
      <c r="C1974" s="4" t="s">
        <v>5058</v>
      </c>
      <c r="D1974" s="4" t="s">
        <v>28</v>
      </c>
      <c r="E1974" s="4" t="s">
        <v>175</v>
      </c>
      <c r="F1974" s="4">
        <v>-5643.16</v>
      </c>
      <c r="G1974" s="4" t="s">
        <v>5062</v>
      </c>
      <c r="H1974" s="4" t="s">
        <v>2442</v>
      </c>
      <c r="I1974" s="4"/>
      <c r="J1974" s="4"/>
    </row>
    <row r="1975" spans="1:10" ht="15.75" customHeight="1" x14ac:dyDescent="0.2">
      <c r="A1975" s="5">
        <v>45579</v>
      </c>
      <c r="B1975" s="4">
        <v>-80.430000000000007</v>
      </c>
      <c r="C1975" s="4" t="s">
        <v>5058</v>
      </c>
      <c r="D1975" s="4" t="s">
        <v>28</v>
      </c>
      <c r="E1975" s="4" t="s">
        <v>111</v>
      </c>
      <c r="F1975" s="4">
        <v>-5560.31</v>
      </c>
      <c r="G1975" s="4" t="s">
        <v>8</v>
      </c>
      <c r="H1975" s="4" t="s">
        <v>112</v>
      </c>
      <c r="I1975" s="4"/>
      <c r="J1975" s="4"/>
    </row>
    <row r="1976" spans="1:10" ht="15.75" customHeight="1" x14ac:dyDescent="0.2">
      <c r="A1976" s="5">
        <v>45579</v>
      </c>
      <c r="B1976" s="4">
        <v>-78.94</v>
      </c>
      <c r="C1976" s="4" t="s">
        <v>5058</v>
      </c>
      <c r="D1976" s="4" t="s">
        <v>28</v>
      </c>
      <c r="E1976" s="4" t="s">
        <v>79</v>
      </c>
      <c r="F1976" s="4">
        <v>-5479.88</v>
      </c>
      <c r="G1976" s="4" t="s">
        <v>8</v>
      </c>
      <c r="H1976" s="4" t="s">
        <v>80</v>
      </c>
      <c r="I1976" s="4"/>
      <c r="J1976" s="4"/>
    </row>
    <row r="1977" spans="1:10" ht="15.75" customHeight="1" x14ac:dyDescent="0.2">
      <c r="A1977" s="5">
        <v>45579</v>
      </c>
      <c r="B1977" s="4">
        <v>-72</v>
      </c>
      <c r="C1977" s="4" t="s">
        <v>5058</v>
      </c>
      <c r="D1977" s="4" t="s">
        <v>28</v>
      </c>
      <c r="E1977" s="4" t="s">
        <v>2904</v>
      </c>
      <c r="F1977" s="4">
        <v>-5400.94</v>
      </c>
      <c r="G1977" s="4" t="s">
        <v>8</v>
      </c>
      <c r="H1977" s="4" t="s">
        <v>106</v>
      </c>
      <c r="I1977" s="4"/>
      <c r="J1977" s="4"/>
    </row>
    <row r="1978" spans="1:10" ht="15.75" customHeight="1" x14ac:dyDescent="0.2">
      <c r="A1978" s="5">
        <v>45579</v>
      </c>
      <c r="B1978" s="4">
        <v>-35.35</v>
      </c>
      <c r="C1978" s="4" t="s">
        <v>5058</v>
      </c>
      <c r="D1978" s="4" t="s">
        <v>28</v>
      </c>
      <c r="E1978" s="4" t="s">
        <v>375</v>
      </c>
      <c r="F1978" s="4">
        <v>-5328.94</v>
      </c>
      <c r="G1978" s="4" t="s">
        <v>3748</v>
      </c>
      <c r="H1978" s="4" t="s">
        <v>376</v>
      </c>
      <c r="I1978" s="4"/>
      <c r="J1978" s="4"/>
    </row>
    <row r="1979" spans="1:10" ht="15.75" customHeight="1" x14ac:dyDescent="0.2">
      <c r="A1979" s="5">
        <v>45579</v>
      </c>
      <c r="B1979" s="4">
        <v>-20.48</v>
      </c>
      <c r="C1979" s="4" t="s">
        <v>5058</v>
      </c>
      <c r="D1979" s="4" t="s">
        <v>28</v>
      </c>
      <c r="E1979" s="4" t="s">
        <v>46</v>
      </c>
      <c r="F1979" s="4">
        <v>-5293.59</v>
      </c>
      <c r="G1979" s="4" t="s">
        <v>4319</v>
      </c>
      <c r="H1979" s="4" t="s">
        <v>47</v>
      </c>
      <c r="I1979" s="4"/>
      <c r="J1979" s="4"/>
    </row>
    <row r="1980" spans="1:10" ht="15.75" customHeight="1" x14ac:dyDescent="0.2">
      <c r="A1980" s="5">
        <v>45579</v>
      </c>
      <c r="B1980" s="4">
        <v>-20.3</v>
      </c>
      <c r="C1980" s="4" t="s">
        <v>5058</v>
      </c>
      <c r="D1980" s="4" t="s">
        <v>28</v>
      </c>
      <c r="E1980" s="4" t="s">
        <v>105</v>
      </c>
      <c r="F1980" s="4">
        <v>-5273.11</v>
      </c>
      <c r="G1980" s="4" t="s">
        <v>8</v>
      </c>
      <c r="H1980" s="4" t="s">
        <v>106</v>
      </c>
      <c r="I1980" s="4"/>
      <c r="J1980" s="4"/>
    </row>
    <row r="1981" spans="1:10" ht="15.75" customHeight="1" x14ac:dyDescent="0.2">
      <c r="A1981" s="5">
        <v>45579</v>
      </c>
      <c r="B1981" s="4">
        <v>-18.13</v>
      </c>
      <c r="C1981" s="4" t="s">
        <v>5058</v>
      </c>
      <c r="D1981" s="4" t="s">
        <v>28</v>
      </c>
      <c r="E1981" s="4" t="s">
        <v>375</v>
      </c>
      <c r="F1981" s="4">
        <v>-5252.81</v>
      </c>
      <c r="G1981" s="4" t="s">
        <v>3748</v>
      </c>
      <c r="H1981" s="4" t="s">
        <v>376</v>
      </c>
      <c r="I1981" s="4"/>
      <c r="J1981" s="4"/>
    </row>
    <row r="1982" spans="1:10" ht="15.75" customHeight="1" x14ac:dyDescent="0.2">
      <c r="A1982" s="5">
        <v>45579</v>
      </c>
      <c r="B1982" s="4">
        <v>-17.690000000000001</v>
      </c>
      <c r="C1982" s="4" t="s">
        <v>5058</v>
      </c>
      <c r="D1982" s="4" t="s">
        <v>28</v>
      </c>
      <c r="E1982" s="4" t="s">
        <v>2909</v>
      </c>
      <c r="F1982" s="4">
        <v>-5234.68</v>
      </c>
      <c r="G1982" s="4" t="s">
        <v>8</v>
      </c>
      <c r="H1982" s="4" t="s">
        <v>2910</v>
      </c>
      <c r="I1982" s="4"/>
      <c r="J1982" s="4"/>
    </row>
    <row r="1983" spans="1:10" ht="15.75" customHeight="1" x14ac:dyDescent="0.2">
      <c r="A1983" s="5">
        <v>45579</v>
      </c>
      <c r="B1983" s="4">
        <v>-13.9</v>
      </c>
      <c r="C1983" s="4" t="s">
        <v>5058</v>
      </c>
      <c r="D1983" s="4" t="s">
        <v>28</v>
      </c>
      <c r="E1983" s="4" t="s">
        <v>1998</v>
      </c>
      <c r="F1983" s="4">
        <v>-5216.99</v>
      </c>
      <c r="G1983" s="4" t="s">
        <v>3748</v>
      </c>
      <c r="H1983" s="4" t="s">
        <v>1999</v>
      </c>
      <c r="I1983" s="4"/>
      <c r="J1983" s="4"/>
    </row>
    <row r="1984" spans="1:10" ht="15.75" customHeight="1" x14ac:dyDescent="0.2">
      <c r="A1984" s="5">
        <v>45579</v>
      </c>
      <c r="B1984" s="4">
        <v>-13.8</v>
      </c>
      <c r="C1984" s="4" t="s">
        <v>5058</v>
      </c>
      <c r="D1984" s="4" t="s">
        <v>28</v>
      </c>
      <c r="E1984" s="4" t="s">
        <v>1998</v>
      </c>
      <c r="F1984" s="4">
        <v>-5203.09</v>
      </c>
      <c r="G1984" s="4" t="s">
        <v>3748</v>
      </c>
      <c r="H1984" s="4" t="s">
        <v>1999</v>
      </c>
      <c r="I1984" s="4"/>
      <c r="J1984" s="4"/>
    </row>
    <row r="1985" spans="1:10" ht="15.75" customHeight="1" x14ac:dyDescent="0.2">
      <c r="A1985" s="5">
        <v>45579</v>
      </c>
      <c r="B1985" s="4">
        <v>-12.9</v>
      </c>
      <c r="C1985" s="4" t="s">
        <v>5058</v>
      </c>
      <c r="D1985" s="4" t="s">
        <v>28</v>
      </c>
      <c r="E1985" s="4" t="s">
        <v>1998</v>
      </c>
      <c r="F1985" s="4">
        <v>-5189.29</v>
      </c>
      <c r="G1985" s="4" t="s">
        <v>3748</v>
      </c>
      <c r="H1985" s="4" t="s">
        <v>1999</v>
      </c>
      <c r="I1985" s="4"/>
      <c r="J1985" s="4"/>
    </row>
    <row r="1986" spans="1:10" ht="15.75" customHeight="1" x14ac:dyDescent="0.2">
      <c r="A1986" s="5">
        <v>45579</v>
      </c>
      <c r="B1986" s="4">
        <v>-10.5</v>
      </c>
      <c r="C1986" s="4" t="s">
        <v>5058</v>
      </c>
      <c r="D1986" s="4" t="s">
        <v>28</v>
      </c>
      <c r="E1986" s="4" t="s">
        <v>381</v>
      </c>
      <c r="F1986" s="4">
        <v>-5176.3900000000003</v>
      </c>
      <c r="G1986" s="4" t="s">
        <v>3748</v>
      </c>
      <c r="H1986" s="4" t="s">
        <v>382</v>
      </c>
      <c r="I1986" s="4"/>
      <c r="J1986" s="4"/>
    </row>
    <row r="1987" spans="1:10" ht="15.75" customHeight="1" x14ac:dyDescent="0.2">
      <c r="A1987" s="5">
        <v>45579</v>
      </c>
      <c r="B1987" s="4">
        <v>-10.15</v>
      </c>
      <c r="C1987" s="4" t="s">
        <v>5058</v>
      </c>
      <c r="D1987" s="4" t="s">
        <v>28</v>
      </c>
      <c r="E1987" s="4" t="s">
        <v>2905</v>
      </c>
      <c r="F1987" s="4">
        <v>-5165.8900000000003</v>
      </c>
      <c r="G1987" s="4" t="s">
        <v>8</v>
      </c>
      <c r="H1987" s="4" t="s">
        <v>2906</v>
      </c>
      <c r="I1987" s="4"/>
      <c r="J1987" s="4"/>
    </row>
    <row r="1988" spans="1:10" ht="15.75" customHeight="1" x14ac:dyDescent="0.2">
      <c r="A1988" s="5">
        <v>45579</v>
      </c>
      <c r="B1988" s="4">
        <v>-9.99</v>
      </c>
      <c r="C1988" s="4" t="s">
        <v>5058</v>
      </c>
      <c r="D1988" s="4" t="s">
        <v>28</v>
      </c>
      <c r="E1988" s="4" t="s">
        <v>49</v>
      </c>
      <c r="F1988" s="4">
        <v>-5155.74</v>
      </c>
      <c r="G1988" s="4" t="s">
        <v>17</v>
      </c>
      <c r="H1988" s="4" t="s">
        <v>50</v>
      </c>
      <c r="I1988" s="4"/>
      <c r="J1988" s="4"/>
    </row>
    <row r="1989" spans="1:10" ht="15.75" customHeight="1" x14ac:dyDescent="0.2">
      <c r="A1989" s="5">
        <v>45579</v>
      </c>
      <c r="B1989" s="4">
        <v>-0.5</v>
      </c>
      <c r="C1989" s="4" t="s">
        <v>5058</v>
      </c>
      <c r="D1989" s="4" t="s">
        <v>28</v>
      </c>
      <c r="E1989" s="4" t="s">
        <v>1180</v>
      </c>
      <c r="F1989" s="4">
        <v>-5145.75</v>
      </c>
      <c r="G1989" s="4" t="s">
        <v>986</v>
      </c>
      <c r="H1989" s="4" t="s">
        <v>1181</v>
      </c>
      <c r="I1989" s="4"/>
      <c r="J1989" s="4"/>
    </row>
    <row r="1990" spans="1:10" ht="15.75" customHeight="1" x14ac:dyDescent="0.2">
      <c r="A1990" s="5">
        <v>45579</v>
      </c>
      <c r="B1990" s="4">
        <v>500</v>
      </c>
      <c r="C1990" s="4" t="s">
        <v>5058</v>
      </c>
      <c r="D1990" s="4" t="s">
        <v>59</v>
      </c>
      <c r="E1990" s="4" t="s">
        <v>60</v>
      </c>
      <c r="F1990" s="4">
        <v>-5145.25</v>
      </c>
      <c r="G1990" s="4" t="s">
        <v>39</v>
      </c>
      <c r="H1990" s="4"/>
      <c r="I1990" s="4"/>
      <c r="J1990" s="4"/>
    </row>
    <row r="1991" spans="1:10" ht="15.75" customHeight="1" x14ac:dyDescent="0.2">
      <c r="A1991" s="5">
        <v>45579</v>
      </c>
      <c r="B1991" s="4">
        <v>500</v>
      </c>
      <c r="C1991" s="4" t="s">
        <v>5058</v>
      </c>
      <c r="D1991" s="4" t="s">
        <v>59</v>
      </c>
      <c r="E1991" s="4" t="s">
        <v>60</v>
      </c>
      <c r="F1991" s="4">
        <v>-5645.25</v>
      </c>
      <c r="G1991" s="4" t="s">
        <v>39</v>
      </c>
      <c r="H1991" s="4"/>
      <c r="I1991" s="4"/>
      <c r="J1991" s="4"/>
    </row>
    <row r="1992" spans="1:10" ht="15.75" customHeight="1" x14ac:dyDescent="0.2">
      <c r="A1992" s="5">
        <v>45576</v>
      </c>
      <c r="B1992" s="4">
        <v>-81.41</v>
      </c>
      <c r="C1992" s="4" t="s">
        <v>5058</v>
      </c>
      <c r="D1992" s="4" t="s">
        <v>28</v>
      </c>
      <c r="E1992" s="4" t="s">
        <v>2727</v>
      </c>
      <c r="F1992" s="4">
        <v>-6145.25</v>
      </c>
      <c r="G1992" s="4" t="s">
        <v>4256</v>
      </c>
      <c r="H1992" s="4" t="s">
        <v>2728</v>
      </c>
      <c r="I1992" s="4"/>
      <c r="J1992" s="4"/>
    </row>
    <row r="1993" spans="1:10" ht="15.75" customHeight="1" x14ac:dyDescent="0.2">
      <c r="A1993" s="5">
        <v>45576</v>
      </c>
      <c r="B1993" s="4">
        <v>-42.7</v>
      </c>
      <c r="C1993" s="4" t="s">
        <v>5058</v>
      </c>
      <c r="D1993" s="4" t="s">
        <v>28</v>
      </c>
      <c r="E1993" s="4" t="s">
        <v>79</v>
      </c>
      <c r="F1993" s="4">
        <v>-6063.84</v>
      </c>
      <c r="G1993" s="4" t="s">
        <v>8</v>
      </c>
      <c r="H1993" s="4" t="s">
        <v>80</v>
      </c>
      <c r="I1993" s="4"/>
      <c r="J1993" s="4"/>
    </row>
    <row r="1994" spans="1:10" ht="15.75" customHeight="1" x14ac:dyDescent="0.2">
      <c r="A1994" s="5">
        <v>45576</v>
      </c>
      <c r="B1994" s="4">
        <v>-38.31</v>
      </c>
      <c r="C1994" s="4" t="s">
        <v>5058</v>
      </c>
      <c r="D1994" s="4" t="s">
        <v>28</v>
      </c>
      <c r="E1994" s="4" t="s">
        <v>29</v>
      </c>
      <c r="F1994" s="4">
        <v>-6021.14</v>
      </c>
      <c r="G1994" s="4" t="s">
        <v>12</v>
      </c>
      <c r="H1994" s="4" t="s">
        <v>31</v>
      </c>
      <c r="I1994" s="4"/>
      <c r="J1994" s="4"/>
    </row>
    <row r="1995" spans="1:10" ht="15.75" customHeight="1" x14ac:dyDescent="0.2">
      <c r="A1995" s="5">
        <v>45576</v>
      </c>
      <c r="B1995" s="4">
        <v>-31.15</v>
      </c>
      <c r="C1995" s="4" t="s">
        <v>5058</v>
      </c>
      <c r="D1995" s="4" t="s">
        <v>28</v>
      </c>
      <c r="E1995" s="4" t="s">
        <v>79</v>
      </c>
      <c r="F1995" s="4">
        <v>-5982.83</v>
      </c>
      <c r="G1995" s="4" t="s">
        <v>8</v>
      </c>
      <c r="H1995" s="4" t="s">
        <v>80</v>
      </c>
      <c r="I1995" s="4"/>
      <c r="J1995" s="4"/>
    </row>
    <row r="1996" spans="1:10" ht="15.75" customHeight="1" x14ac:dyDescent="0.2">
      <c r="A1996" s="5">
        <v>45576</v>
      </c>
      <c r="B1996" s="4">
        <v>-16.55</v>
      </c>
      <c r="C1996" s="4" t="s">
        <v>5058</v>
      </c>
      <c r="D1996" s="4" t="s">
        <v>28</v>
      </c>
      <c r="E1996" s="4" t="s">
        <v>966</v>
      </c>
      <c r="F1996" s="4">
        <v>-5951.68</v>
      </c>
      <c r="G1996" s="4" t="s">
        <v>3748</v>
      </c>
      <c r="H1996" s="4" t="s">
        <v>967</v>
      </c>
      <c r="I1996" s="4"/>
      <c r="J1996" s="4"/>
    </row>
    <row r="1997" spans="1:10" ht="15.75" customHeight="1" x14ac:dyDescent="0.2">
      <c r="A1997" s="5">
        <v>45576</v>
      </c>
      <c r="B1997" s="4">
        <v>-9.64</v>
      </c>
      <c r="C1997" s="4" t="s">
        <v>5058</v>
      </c>
      <c r="D1997" s="4" t="s">
        <v>28</v>
      </c>
      <c r="E1997" s="4" t="s">
        <v>2450</v>
      </c>
      <c r="F1997" s="4">
        <v>-5935.13</v>
      </c>
      <c r="G1997" s="4" t="s">
        <v>5034</v>
      </c>
      <c r="H1997" s="4" t="s">
        <v>2451</v>
      </c>
      <c r="I1997" s="4"/>
      <c r="J1997" s="4"/>
    </row>
    <row r="1998" spans="1:10" ht="15.75" customHeight="1" x14ac:dyDescent="0.2">
      <c r="A1998" s="5">
        <v>45575</v>
      </c>
      <c r="B1998" s="4">
        <v>-48</v>
      </c>
      <c r="C1998" s="4" t="s">
        <v>5059</v>
      </c>
      <c r="D1998" s="4" t="s">
        <v>28</v>
      </c>
      <c r="E1998" s="4" t="s">
        <v>128</v>
      </c>
      <c r="F1998" s="4">
        <v>-5925.49</v>
      </c>
      <c r="G1998" s="4" t="s">
        <v>4319</v>
      </c>
      <c r="H1998" s="4" t="s">
        <v>129</v>
      </c>
      <c r="I1998" s="4"/>
      <c r="J1998" s="4"/>
    </row>
    <row r="1999" spans="1:10" ht="15.75" customHeight="1" x14ac:dyDescent="0.2">
      <c r="A1999" s="5">
        <v>45575</v>
      </c>
      <c r="B1999" s="4">
        <v>-28</v>
      </c>
      <c r="C1999" s="4" t="s">
        <v>5058</v>
      </c>
      <c r="D1999" s="4" t="s">
        <v>28</v>
      </c>
      <c r="E1999" s="4" t="s">
        <v>2619</v>
      </c>
      <c r="F1999" s="4">
        <v>-5877.49</v>
      </c>
      <c r="G1999" s="4" t="s">
        <v>4570</v>
      </c>
      <c r="H1999" s="4" t="s">
        <v>2514</v>
      </c>
      <c r="I1999" s="4"/>
      <c r="J1999" s="4"/>
    </row>
    <row r="2000" spans="1:10" ht="15.75" customHeight="1" x14ac:dyDescent="0.2">
      <c r="A2000" s="5">
        <v>45575</v>
      </c>
      <c r="B2000" s="4">
        <v>-22.37</v>
      </c>
      <c r="C2000" s="4" t="s">
        <v>5058</v>
      </c>
      <c r="D2000" s="4" t="s">
        <v>28</v>
      </c>
      <c r="E2000" s="4" t="s">
        <v>235</v>
      </c>
      <c r="F2000" s="4">
        <v>-5849.49</v>
      </c>
      <c r="G2000" s="4" t="s">
        <v>3746</v>
      </c>
      <c r="H2000" s="4"/>
      <c r="I2000" s="4"/>
      <c r="J2000" s="4"/>
    </row>
    <row r="2001" spans="1:10" ht="15.75" customHeight="1" x14ac:dyDescent="0.2">
      <c r="A2001" s="5">
        <v>45575</v>
      </c>
      <c r="B2001" s="4">
        <v>-21.45</v>
      </c>
      <c r="C2001" s="4" t="s">
        <v>5059</v>
      </c>
      <c r="D2001" s="4" t="s">
        <v>28</v>
      </c>
      <c r="E2001" s="4" t="s">
        <v>1977</v>
      </c>
      <c r="F2001" s="4">
        <v>-5827.12</v>
      </c>
      <c r="G2001" s="4" t="s">
        <v>3748</v>
      </c>
      <c r="H2001" s="4" t="s">
        <v>1978</v>
      </c>
      <c r="I2001" s="4"/>
      <c r="J2001" s="4"/>
    </row>
    <row r="2002" spans="1:10" ht="15.75" customHeight="1" x14ac:dyDescent="0.2">
      <c r="A2002" s="5">
        <v>45575</v>
      </c>
      <c r="B2002" s="4">
        <v>-10.16</v>
      </c>
      <c r="C2002" s="4" t="s">
        <v>5058</v>
      </c>
      <c r="D2002" s="4" t="s">
        <v>28</v>
      </c>
      <c r="E2002" s="4" t="s">
        <v>2896</v>
      </c>
      <c r="F2002" s="4">
        <v>-5805.67</v>
      </c>
      <c r="G2002" s="4" t="s">
        <v>3748</v>
      </c>
      <c r="H2002" s="4" t="s">
        <v>2897</v>
      </c>
      <c r="I2002" s="4"/>
      <c r="J2002" s="4"/>
    </row>
    <row r="2003" spans="1:10" ht="15.75" customHeight="1" x14ac:dyDescent="0.2">
      <c r="A2003" s="5">
        <v>45575</v>
      </c>
      <c r="B2003" s="4">
        <v>-5.79</v>
      </c>
      <c r="C2003" s="4" t="s">
        <v>5058</v>
      </c>
      <c r="D2003" s="4" t="s">
        <v>28</v>
      </c>
      <c r="E2003" s="4" t="s">
        <v>2892</v>
      </c>
      <c r="F2003" s="4">
        <v>-5795.51</v>
      </c>
      <c r="G2003" s="4" t="s">
        <v>4247</v>
      </c>
      <c r="H2003" s="4" t="s">
        <v>2893</v>
      </c>
      <c r="I2003" s="4"/>
      <c r="J2003" s="4"/>
    </row>
    <row r="2004" spans="1:10" ht="15.75" customHeight="1" x14ac:dyDescent="0.2">
      <c r="A2004" s="5">
        <v>45575</v>
      </c>
      <c r="B2004" s="4">
        <v>-5.5</v>
      </c>
      <c r="C2004" s="4" t="s">
        <v>5058</v>
      </c>
      <c r="D2004" s="4" t="s">
        <v>28</v>
      </c>
      <c r="E2004" s="4" t="s">
        <v>2894</v>
      </c>
      <c r="F2004" s="4">
        <v>-5789.72</v>
      </c>
      <c r="G2004" s="4" t="s">
        <v>3748</v>
      </c>
      <c r="H2004" s="4" t="s">
        <v>2895</v>
      </c>
      <c r="I2004" s="4"/>
      <c r="J2004" s="4"/>
    </row>
    <row r="2005" spans="1:10" ht="15.75" customHeight="1" x14ac:dyDescent="0.2">
      <c r="A2005" s="5">
        <v>45575</v>
      </c>
      <c r="B2005" s="4">
        <v>-0.67</v>
      </c>
      <c r="C2005" s="4" t="s">
        <v>5058</v>
      </c>
      <c r="D2005" s="4" t="s">
        <v>67</v>
      </c>
      <c r="E2005" s="4" t="s">
        <v>68</v>
      </c>
      <c r="F2005" s="4">
        <v>-5784.22</v>
      </c>
      <c r="G2005" s="4" t="s">
        <v>4</v>
      </c>
      <c r="H2005" s="4"/>
      <c r="I2005" s="4"/>
      <c r="J2005" s="4"/>
    </row>
    <row r="2006" spans="1:10" ht="15.75" customHeight="1" x14ac:dyDescent="0.2">
      <c r="A2006" s="5">
        <v>45575</v>
      </c>
      <c r="B2006" s="4">
        <v>500</v>
      </c>
      <c r="C2006" s="4" t="s">
        <v>5058</v>
      </c>
      <c r="D2006" s="4" t="s">
        <v>59</v>
      </c>
      <c r="E2006" s="4" t="s">
        <v>60</v>
      </c>
      <c r="F2006" s="4">
        <v>-5783.55</v>
      </c>
      <c r="G2006" s="4" t="s">
        <v>39</v>
      </c>
      <c r="H2006" s="4"/>
      <c r="I2006" s="4"/>
      <c r="J2006" s="4"/>
    </row>
    <row r="2007" spans="1:10" ht="15.75" customHeight="1" x14ac:dyDescent="0.2">
      <c r="A2007" s="5">
        <v>45574</v>
      </c>
      <c r="B2007" s="4">
        <v>-62</v>
      </c>
      <c r="C2007" s="4" t="s">
        <v>5058</v>
      </c>
      <c r="D2007" s="4" t="s">
        <v>28</v>
      </c>
      <c r="E2007" s="4" t="s">
        <v>79</v>
      </c>
      <c r="F2007" s="4">
        <v>-6283.55</v>
      </c>
      <c r="G2007" s="4" t="s">
        <v>8</v>
      </c>
      <c r="H2007" s="4" t="s">
        <v>80</v>
      </c>
      <c r="I2007" s="4"/>
      <c r="J2007" s="4"/>
    </row>
    <row r="2008" spans="1:10" ht="15.75" customHeight="1" x14ac:dyDescent="0.2">
      <c r="A2008" s="5">
        <v>45574</v>
      </c>
      <c r="B2008" s="4">
        <v>-45.18</v>
      </c>
      <c r="C2008" s="4" t="s">
        <v>5058</v>
      </c>
      <c r="D2008" s="4" t="s">
        <v>28</v>
      </c>
      <c r="E2008" s="4" t="s">
        <v>111</v>
      </c>
      <c r="F2008" s="4">
        <v>-6221.55</v>
      </c>
      <c r="G2008" s="4" t="s">
        <v>8</v>
      </c>
      <c r="H2008" s="4" t="s">
        <v>112</v>
      </c>
      <c r="I2008" s="4"/>
      <c r="J2008" s="4"/>
    </row>
    <row r="2009" spans="1:10" ht="15.75" customHeight="1" x14ac:dyDescent="0.2">
      <c r="A2009" s="5">
        <v>45574</v>
      </c>
      <c r="B2009" s="4">
        <v>-40.5</v>
      </c>
      <c r="C2009" s="4" t="s">
        <v>5058</v>
      </c>
      <c r="D2009" s="4" t="s">
        <v>28</v>
      </c>
      <c r="E2009" s="4" t="s">
        <v>201</v>
      </c>
      <c r="F2009" s="4">
        <v>-6176.37</v>
      </c>
      <c r="G2009" s="4" t="s">
        <v>4319</v>
      </c>
      <c r="H2009" s="4" t="s">
        <v>202</v>
      </c>
      <c r="I2009" s="4"/>
      <c r="J2009" s="4"/>
    </row>
    <row r="2010" spans="1:10" ht="15.75" customHeight="1" x14ac:dyDescent="0.2">
      <c r="A2010" s="5">
        <v>45574</v>
      </c>
      <c r="B2010" s="4">
        <v>-35</v>
      </c>
      <c r="C2010" s="4" t="s">
        <v>5058</v>
      </c>
      <c r="D2010" s="4" t="s">
        <v>28</v>
      </c>
      <c r="E2010" s="4" t="s">
        <v>2143</v>
      </c>
      <c r="F2010" s="4">
        <v>-6135.87</v>
      </c>
      <c r="G2010" s="4" t="s">
        <v>2144</v>
      </c>
      <c r="H2010" s="4" t="s">
        <v>2145</v>
      </c>
      <c r="I2010" s="4"/>
      <c r="J2010" s="4"/>
    </row>
    <row r="2011" spans="1:10" ht="15.75" customHeight="1" x14ac:dyDescent="0.2">
      <c r="A2011" s="5">
        <v>45574</v>
      </c>
      <c r="B2011" s="4">
        <v>-7.47</v>
      </c>
      <c r="C2011" s="4" t="s">
        <v>5058</v>
      </c>
      <c r="D2011" s="4" t="s">
        <v>28</v>
      </c>
      <c r="E2011" s="4" t="s">
        <v>136</v>
      </c>
      <c r="F2011" s="4">
        <v>-6100.87</v>
      </c>
      <c r="G2011" s="4" t="s">
        <v>3748</v>
      </c>
      <c r="H2011" s="4" t="s">
        <v>137</v>
      </c>
      <c r="I2011" s="4"/>
      <c r="J2011" s="4"/>
    </row>
    <row r="2012" spans="1:10" ht="15.75" customHeight="1" x14ac:dyDescent="0.2">
      <c r="A2012" s="5">
        <v>45574</v>
      </c>
      <c r="B2012" s="4">
        <v>-3</v>
      </c>
      <c r="C2012" s="4" t="s">
        <v>5058</v>
      </c>
      <c r="D2012" s="4" t="s">
        <v>28</v>
      </c>
      <c r="E2012" s="4" t="s">
        <v>1857</v>
      </c>
      <c r="F2012" s="4">
        <v>-6093.4</v>
      </c>
      <c r="G2012" s="4" t="s">
        <v>3748</v>
      </c>
      <c r="H2012" s="4" t="s">
        <v>1858</v>
      </c>
      <c r="I2012" s="4"/>
      <c r="J2012" s="4"/>
    </row>
    <row r="2013" spans="1:10" ht="15.75" customHeight="1" x14ac:dyDescent="0.2">
      <c r="A2013" s="5">
        <v>45573</v>
      </c>
      <c r="B2013" s="4">
        <v>-858.55</v>
      </c>
      <c r="C2013" s="4" t="s">
        <v>5058</v>
      </c>
      <c r="D2013" s="4" t="s">
        <v>28</v>
      </c>
      <c r="E2013" s="4" t="s">
        <v>56</v>
      </c>
      <c r="F2013" s="4">
        <v>-6090.4</v>
      </c>
      <c r="G2013" s="4" t="s">
        <v>4295</v>
      </c>
      <c r="H2013" s="4" t="s">
        <v>57</v>
      </c>
      <c r="I2013" s="4"/>
      <c r="J2013" s="4"/>
    </row>
    <row r="2014" spans="1:10" ht="15.75" customHeight="1" x14ac:dyDescent="0.2">
      <c r="A2014" s="5">
        <v>45573</v>
      </c>
      <c r="B2014" s="4">
        <v>-123.04</v>
      </c>
      <c r="C2014" s="4" t="s">
        <v>5058</v>
      </c>
      <c r="D2014" s="4" t="s">
        <v>28</v>
      </c>
      <c r="E2014" s="4" t="s">
        <v>79</v>
      </c>
      <c r="F2014" s="4">
        <v>-5231.8500000000004</v>
      </c>
      <c r="G2014" s="4" t="s">
        <v>8</v>
      </c>
      <c r="H2014" s="4" t="s">
        <v>80</v>
      </c>
      <c r="I2014" s="4"/>
      <c r="J2014" s="4"/>
    </row>
    <row r="2015" spans="1:10" ht="15.75" customHeight="1" x14ac:dyDescent="0.2">
      <c r="A2015" s="5">
        <v>45573</v>
      </c>
      <c r="B2015" s="4">
        <v>-87.49</v>
      </c>
      <c r="C2015" s="4" t="s">
        <v>5059</v>
      </c>
      <c r="D2015" s="4" t="s">
        <v>28</v>
      </c>
      <c r="E2015" s="4" t="s">
        <v>728</v>
      </c>
      <c r="F2015" s="4">
        <v>-5108.8100000000004</v>
      </c>
      <c r="G2015" s="4" t="s">
        <v>4319</v>
      </c>
      <c r="H2015" s="4" t="s">
        <v>729</v>
      </c>
      <c r="I2015" s="4"/>
      <c r="J2015" s="4"/>
    </row>
    <row r="2016" spans="1:10" ht="15.75" customHeight="1" x14ac:dyDescent="0.2">
      <c r="A2016" s="5">
        <v>45573</v>
      </c>
      <c r="B2016" s="4">
        <v>-52.68</v>
      </c>
      <c r="C2016" s="4" t="s">
        <v>5058</v>
      </c>
      <c r="D2016" s="4" t="s">
        <v>28</v>
      </c>
      <c r="E2016" s="4" t="s">
        <v>2884</v>
      </c>
      <c r="F2016" s="4">
        <v>-5021.32</v>
      </c>
      <c r="G2016" s="4" t="s">
        <v>308</v>
      </c>
      <c r="H2016" s="4" t="s">
        <v>2885</v>
      </c>
      <c r="I2016" s="4"/>
      <c r="J2016" s="4"/>
    </row>
    <row r="2017" spans="1:10" ht="15.75" customHeight="1" x14ac:dyDescent="0.2">
      <c r="A2017" s="5">
        <v>45573</v>
      </c>
      <c r="B2017" s="4">
        <v>-29.16</v>
      </c>
      <c r="C2017" s="4" t="s">
        <v>5058</v>
      </c>
      <c r="D2017" s="4" t="s">
        <v>28</v>
      </c>
      <c r="E2017" s="4" t="s">
        <v>75</v>
      </c>
      <c r="F2017" s="4">
        <v>-4968.6400000000003</v>
      </c>
      <c r="G2017" s="4" t="s">
        <v>3748</v>
      </c>
      <c r="H2017" s="4" t="s">
        <v>76</v>
      </c>
      <c r="I2017" s="4"/>
      <c r="J2017" s="4"/>
    </row>
    <row r="2018" spans="1:10" ht="15.75" customHeight="1" x14ac:dyDescent="0.2">
      <c r="A2018" s="5">
        <v>45573</v>
      </c>
      <c r="B2018" s="4">
        <v>-23.34</v>
      </c>
      <c r="C2018" s="4" t="s">
        <v>5058</v>
      </c>
      <c r="D2018" s="4" t="s">
        <v>28</v>
      </c>
      <c r="E2018" s="4" t="s">
        <v>1652</v>
      </c>
      <c r="F2018" s="4">
        <v>-4939.4799999999996</v>
      </c>
      <c r="G2018" s="4" t="s">
        <v>12</v>
      </c>
      <c r="H2018" s="4" t="s">
        <v>1653</v>
      </c>
      <c r="I2018" s="4"/>
      <c r="J2018" s="4"/>
    </row>
    <row r="2019" spans="1:10" ht="15.75" customHeight="1" x14ac:dyDescent="0.2">
      <c r="A2019" s="5">
        <v>45573</v>
      </c>
      <c r="B2019" s="4">
        <v>-15</v>
      </c>
      <c r="C2019" s="4" t="s">
        <v>5058</v>
      </c>
      <c r="D2019" s="4" t="s">
        <v>28</v>
      </c>
      <c r="E2019" s="4" t="s">
        <v>381</v>
      </c>
      <c r="F2019" s="4">
        <v>-4916.1400000000003</v>
      </c>
      <c r="G2019" s="4" t="s">
        <v>3748</v>
      </c>
      <c r="H2019" s="4" t="s">
        <v>382</v>
      </c>
      <c r="I2019" s="4"/>
      <c r="J2019" s="4"/>
    </row>
    <row r="2020" spans="1:10" ht="15.75" customHeight="1" x14ac:dyDescent="0.2">
      <c r="A2020" s="5">
        <v>45573</v>
      </c>
      <c r="B2020" s="4">
        <v>-6.8</v>
      </c>
      <c r="C2020" s="4" t="s">
        <v>5058</v>
      </c>
      <c r="D2020" s="4" t="s">
        <v>28</v>
      </c>
      <c r="E2020" s="4" t="s">
        <v>2727</v>
      </c>
      <c r="F2020" s="4">
        <v>-4901.1400000000003</v>
      </c>
      <c r="G2020" s="4" t="s">
        <v>4256</v>
      </c>
      <c r="H2020" s="4" t="s">
        <v>2728</v>
      </c>
      <c r="I2020" s="4"/>
      <c r="J2020" s="4"/>
    </row>
    <row r="2021" spans="1:10" ht="15.75" customHeight="1" x14ac:dyDescent="0.2">
      <c r="A2021" s="5">
        <v>45573</v>
      </c>
      <c r="B2021" s="4">
        <v>-4</v>
      </c>
      <c r="C2021" s="4" t="s">
        <v>5058</v>
      </c>
      <c r="D2021" s="4" t="s">
        <v>28</v>
      </c>
      <c r="E2021" s="4" t="s">
        <v>833</v>
      </c>
      <c r="F2021" s="4">
        <v>-4894.34</v>
      </c>
      <c r="G2021" s="4" t="s">
        <v>3748</v>
      </c>
      <c r="H2021" s="4" t="s">
        <v>834</v>
      </c>
      <c r="I2021" s="4"/>
      <c r="J2021" s="4"/>
    </row>
    <row r="2022" spans="1:10" ht="15.75" customHeight="1" x14ac:dyDescent="0.2">
      <c r="A2022" s="5">
        <v>45572</v>
      </c>
      <c r="B2022" s="4">
        <v>-124.22</v>
      </c>
      <c r="C2022" s="4" t="s">
        <v>5058</v>
      </c>
      <c r="D2022" s="4" t="s">
        <v>28</v>
      </c>
      <c r="E2022" s="4" t="s">
        <v>2879</v>
      </c>
      <c r="F2022" s="4">
        <v>-4890.34</v>
      </c>
      <c r="G2022" s="4" t="s">
        <v>5064</v>
      </c>
      <c r="H2022" s="4" t="s">
        <v>1843</v>
      </c>
      <c r="I2022" s="4"/>
      <c r="J2022" s="4"/>
    </row>
    <row r="2023" spans="1:10" ht="15.75" customHeight="1" x14ac:dyDescent="0.2">
      <c r="A2023" s="5">
        <v>45572</v>
      </c>
      <c r="B2023" s="4">
        <v>-87.03</v>
      </c>
      <c r="C2023" s="4" t="s">
        <v>5058</v>
      </c>
      <c r="D2023" s="4" t="s">
        <v>28</v>
      </c>
      <c r="E2023" s="4" t="s">
        <v>87</v>
      </c>
      <c r="F2023" s="4">
        <v>-4766.12</v>
      </c>
      <c r="G2023" s="4" t="s">
        <v>5062</v>
      </c>
      <c r="H2023" s="4" t="s">
        <v>88</v>
      </c>
      <c r="I2023" s="4"/>
      <c r="J2023" s="4"/>
    </row>
    <row r="2024" spans="1:10" ht="15.75" customHeight="1" x14ac:dyDescent="0.2">
      <c r="A2024" s="5">
        <v>45572</v>
      </c>
      <c r="B2024" s="4">
        <v>-80.5</v>
      </c>
      <c r="C2024" s="4" t="s">
        <v>5058</v>
      </c>
      <c r="D2024" s="4" t="s">
        <v>28</v>
      </c>
      <c r="E2024" s="4" t="s">
        <v>2462</v>
      </c>
      <c r="F2024" s="4">
        <v>-4679.09</v>
      </c>
      <c r="G2024" s="4" t="s">
        <v>3748</v>
      </c>
      <c r="H2024" s="4" t="s">
        <v>2463</v>
      </c>
      <c r="I2024" s="4"/>
      <c r="J2024" s="4"/>
    </row>
    <row r="2025" spans="1:10" ht="15.75" customHeight="1" x14ac:dyDescent="0.2">
      <c r="A2025" s="5">
        <v>45572</v>
      </c>
      <c r="B2025" s="4">
        <v>-75.44</v>
      </c>
      <c r="C2025" s="4" t="s">
        <v>5058</v>
      </c>
      <c r="D2025" s="4" t="s">
        <v>28</v>
      </c>
      <c r="E2025" s="4" t="s">
        <v>79</v>
      </c>
      <c r="F2025" s="4">
        <v>-4598.59</v>
      </c>
      <c r="G2025" s="4" t="s">
        <v>8</v>
      </c>
      <c r="H2025" s="4" t="s">
        <v>80</v>
      </c>
      <c r="I2025" s="4"/>
      <c r="J2025" s="4"/>
    </row>
    <row r="2026" spans="1:10" ht="15.75" customHeight="1" x14ac:dyDescent="0.2">
      <c r="A2026" s="5">
        <v>45572</v>
      </c>
      <c r="B2026" s="4">
        <v>-66.8</v>
      </c>
      <c r="C2026" s="4" t="s">
        <v>5058</v>
      </c>
      <c r="D2026" s="4" t="s">
        <v>28</v>
      </c>
      <c r="E2026" s="4" t="s">
        <v>1533</v>
      </c>
      <c r="F2026" s="4">
        <v>-4523.1499999999996</v>
      </c>
      <c r="G2026" s="4" t="s">
        <v>3748</v>
      </c>
      <c r="H2026" s="4" t="s">
        <v>1534</v>
      </c>
      <c r="I2026" s="4"/>
      <c r="J2026" s="4"/>
    </row>
    <row r="2027" spans="1:10" ht="15.75" customHeight="1" x14ac:dyDescent="0.2">
      <c r="A2027" s="5">
        <v>45572</v>
      </c>
      <c r="B2027" s="4">
        <v>-65.34</v>
      </c>
      <c r="C2027" s="4" t="s">
        <v>5058</v>
      </c>
      <c r="D2027" s="4" t="s">
        <v>28</v>
      </c>
      <c r="E2027" s="4" t="s">
        <v>111</v>
      </c>
      <c r="F2027" s="4">
        <v>-4456.3500000000004</v>
      </c>
      <c r="G2027" s="4" t="s">
        <v>8</v>
      </c>
      <c r="H2027" s="4" t="s">
        <v>112</v>
      </c>
      <c r="I2027" s="4"/>
      <c r="J2027" s="4"/>
    </row>
    <row r="2028" spans="1:10" ht="15.75" customHeight="1" x14ac:dyDescent="0.2">
      <c r="A2028" s="5">
        <v>45572</v>
      </c>
      <c r="B2028" s="4">
        <v>-18.920000000000002</v>
      </c>
      <c r="C2028" s="4" t="s">
        <v>5059</v>
      </c>
      <c r="D2028" s="4" t="s">
        <v>28</v>
      </c>
      <c r="E2028" s="4" t="s">
        <v>728</v>
      </c>
      <c r="F2028" s="4">
        <v>-4391.01</v>
      </c>
      <c r="G2028" s="4" t="s">
        <v>4319</v>
      </c>
      <c r="H2028" s="4" t="s">
        <v>729</v>
      </c>
      <c r="I2028" s="4"/>
      <c r="J2028" s="4"/>
    </row>
    <row r="2029" spans="1:10" ht="15.75" customHeight="1" x14ac:dyDescent="0.2">
      <c r="A2029" s="5">
        <v>45572</v>
      </c>
      <c r="B2029" s="4">
        <v>-16.899999999999999</v>
      </c>
      <c r="C2029" s="4" t="s">
        <v>5058</v>
      </c>
      <c r="D2029" s="4" t="s">
        <v>28</v>
      </c>
      <c r="E2029" s="4" t="s">
        <v>105</v>
      </c>
      <c r="F2029" s="4">
        <v>-4372.09</v>
      </c>
      <c r="G2029" s="4" t="s">
        <v>8</v>
      </c>
      <c r="H2029" s="4" t="s">
        <v>106</v>
      </c>
      <c r="I2029" s="4"/>
      <c r="J2029" s="4"/>
    </row>
    <row r="2030" spans="1:10" ht="15.75" customHeight="1" x14ac:dyDescent="0.2">
      <c r="A2030" s="5">
        <v>45572</v>
      </c>
      <c r="B2030" s="4">
        <v>-15.95</v>
      </c>
      <c r="C2030" s="4" t="s">
        <v>5058</v>
      </c>
      <c r="D2030" s="4" t="s">
        <v>28</v>
      </c>
      <c r="E2030" s="4" t="s">
        <v>2877</v>
      </c>
      <c r="F2030" s="4">
        <v>-4355.1899999999996</v>
      </c>
      <c r="G2030" s="4" t="s">
        <v>3748</v>
      </c>
      <c r="H2030" s="4" t="s">
        <v>5070</v>
      </c>
      <c r="I2030" s="4"/>
      <c r="J2030" s="4"/>
    </row>
    <row r="2031" spans="1:10" ht="15.75" customHeight="1" x14ac:dyDescent="0.2">
      <c r="A2031" s="5">
        <v>45572</v>
      </c>
      <c r="B2031" s="4">
        <v>-12.99</v>
      </c>
      <c r="C2031" s="4" t="s">
        <v>5058</v>
      </c>
      <c r="D2031" s="4" t="s">
        <v>28</v>
      </c>
      <c r="E2031" s="4" t="s">
        <v>2838</v>
      </c>
      <c r="F2031" s="4">
        <v>-4339.24</v>
      </c>
      <c r="G2031" s="4" t="s">
        <v>3746</v>
      </c>
      <c r="H2031" s="4"/>
      <c r="I2031" s="4"/>
      <c r="J2031" s="4"/>
    </row>
    <row r="2032" spans="1:10" ht="15.75" customHeight="1" x14ac:dyDescent="0.2">
      <c r="A2032" s="5">
        <v>45572</v>
      </c>
      <c r="B2032" s="4">
        <v>-11.15</v>
      </c>
      <c r="C2032" s="4" t="s">
        <v>5058</v>
      </c>
      <c r="D2032" s="4" t="s">
        <v>28</v>
      </c>
      <c r="E2032" s="4" t="s">
        <v>79</v>
      </c>
      <c r="F2032" s="4">
        <v>-4326.25</v>
      </c>
      <c r="G2032" s="4" t="s">
        <v>8</v>
      </c>
      <c r="H2032" s="4" t="s">
        <v>80</v>
      </c>
      <c r="I2032" s="4"/>
      <c r="J2032" s="4"/>
    </row>
    <row r="2033" spans="1:10" ht="15.75" customHeight="1" x14ac:dyDescent="0.2">
      <c r="A2033" s="5">
        <v>45572</v>
      </c>
      <c r="B2033" s="4">
        <v>-10</v>
      </c>
      <c r="C2033" s="4" t="s">
        <v>5058</v>
      </c>
      <c r="D2033" s="4" t="s">
        <v>28</v>
      </c>
      <c r="E2033" s="4" t="s">
        <v>1533</v>
      </c>
      <c r="F2033" s="4">
        <v>-4315.1000000000004</v>
      </c>
      <c r="G2033" s="4" t="s">
        <v>3748</v>
      </c>
      <c r="H2033" s="4" t="s">
        <v>1534</v>
      </c>
      <c r="I2033" s="4"/>
      <c r="J2033" s="4"/>
    </row>
    <row r="2034" spans="1:10" ht="15.75" customHeight="1" x14ac:dyDescent="0.2">
      <c r="A2034" s="5">
        <v>45572</v>
      </c>
      <c r="B2034" s="4">
        <v>-8.1199999999999992</v>
      </c>
      <c r="C2034" s="4" t="s">
        <v>5058</v>
      </c>
      <c r="D2034" s="4" t="s">
        <v>28</v>
      </c>
      <c r="E2034" s="4" t="s">
        <v>2450</v>
      </c>
      <c r="F2034" s="4">
        <v>-4305.1000000000004</v>
      </c>
      <c r="G2034" s="4" t="s">
        <v>5034</v>
      </c>
      <c r="H2034" s="4" t="s">
        <v>2451</v>
      </c>
      <c r="I2034" s="4"/>
      <c r="J2034" s="4"/>
    </row>
    <row r="2035" spans="1:10" ht="15.75" customHeight="1" x14ac:dyDescent="0.2">
      <c r="A2035" s="5">
        <v>45572</v>
      </c>
      <c r="B2035" s="4">
        <v>-6</v>
      </c>
      <c r="C2035" s="4" t="s">
        <v>5058</v>
      </c>
      <c r="D2035" s="4" t="s">
        <v>28</v>
      </c>
      <c r="E2035" s="4" t="s">
        <v>1533</v>
      </c>
      <c r="F2035" s="4">
        <v>-4296.9799999999996</v>
      </c>
      <c r="G2035" s="4" t="s">
        <v>3748</v>
      </c>
      <c r="H2035" s="4" t="s">
        <v>1534</v>
      </c>
      <c r="I2035" s="4"/>
      <c r="J2035" s="4"/>
    </row>
    <row r="2036" spans="1:10" ht="15.75" customHeight="1" x14ac:dyDescent="0.2">
      <c r="A2036" s="5">
        <v>45572</v>
      </c>
      <c r="B2036" s="4">
        <v>-5.86</v>
      </c>
      <c r="C2036" s="4" t="s">
        <v>5058</v>
      </c>
      <c r="D2036" s="4" t="s">
        <v>28</v>
      </c>
      <c r="E2036" s="4" t="s">
        <v>61</v>
      </c>
      <c r="F2036" s="4">
        <v>-4290.9799999999996</v>
      </c>
      <c r="G2036" s="4" t="s">
        <v>3748</v>
      </c>
      <c r="H2036" s="4" t="s">
        <v>62</v>
      </c>
      <c r="I2036" s="4"/>
      <c r="J2036" s="4"/>
    </row>
    <row r="2037" spans="1:10" ht="15.75" customHeight="1" x14ac:dyDescent="0.2">
      <c r="A2037" s="5">
        <v>45572</v>
      </c>
      <c r="B2037" s="4">
        <v>-1</v>
      </c>
      <c r="C2037" s="4" t="s">
        <v>5058</v>
      </c>
      <c r="D2037" s="4" t="s">
        <v>28</v>
      </c>
      <c r="E2037" s="4" t="s">
        <v>1180</v>
      </c>
      <c r="F2037" s="4">
        <v>-4285.12</v>
      </c>
      <c r="G2037" s="4" t="s">
        <v>986</v>
      </c>
      <c r="H2037" s="4" t="s">
        <v>1181</v>
      </c>
      <c r="I2037" s="4"/>
      <c r="J2037" s="4"/>
    </row>
    <row r="2038" spans="1:10" ht="15.75" customHeight="1" x14ac:dyDescent="0.2">
      <c r="A2038" s="5">
        <v>45572</v>
      </c>
      <c r="B2038" s="4">
        <v>500</v>
      </c>
      <c r="C2038" s="4" t="s">
        <v>5058</v>
      </c>
      <c r="D2038" s="4" t="s">
        <v>59</v>
      </c>
      <c r="E2038" s="4" t="s">
        <v>60</v>
      </c>
      <c r="F2038" s="4">
        <v>-4284.12</v>
      </c>
      <c r="G2038" s="4" t="s">
        <v>39</v>
      </c>
      <c r="H2038" s="4"/>
      <c r="I2038" s="4"/>
      <c r="J2038" s="4"/>
    </row>
    <row r="2039" spans="1:10" ht="15.75" customHeight="1" x14ac:dyDescent="0.2">
      <c r="A2039" s="5">
        <v>45572</v>
      </c>
      <c r="B2039" s="4">
        <v>500</v>
      </c>
      <c r="C2039" s="4" t="s">
        <v>5058</v>
      </c>
      <c r="D2039" s="4" t="s">
        <v>59</v>
      </c>
      <c r="E2039" s="4" t="s">
        <v>60</v>
      </c>
      <c r="F2039" s="4">
        <v>-4784.12</v>
      </c>
      <c r="G2039" s="4" t="s">
        <v>39</v>
      </c>
      <c r="H2039" s="4"/>
      <c r="I2039" s="4"/>
      <c r="J2039" s="4"/>
    </row>
    <row r="2040" spans="1:10" ht="15.75" customHeight="1" x14ac:dyDescent="0.2">
      <c r="A2040" s="5">
        <v>45572</v>
      </c>
      <c r="B2040" s="4">
        <v>689</v>
      </c>
      <c r="C2040" s="4" t="s">
        <v>5058</v>
      </c>
      <c r="D2040" s="4" t="s">
        <v>59</v>
      </c>
      <c r="E2040" s="4" t="s">
        <v>60</v>
      </c>
      <c r="F2040" s="4">
        <v>-5284.12</v>
      </c>
      <c r="G2040" s="4" t="s">
        <v>39</v>
      </c>
      <c r="H2040" s="4"/>
      <c r="I2040" s="4"/>
      <c r="J2040" s="4"/>
    </row>
    <row r="2041" spans="1:10" ht="15.75" customHeight="1" x14ac:dyDescent="0.2">
      <c r="A2041" s="5">
        <v>45569</v>
      </c>
      <c r="B2041" s="4">
        <v>-178.23</v>
      </c>
      <c r="C2041" s="4" t="s">
        <v>5058</v>
      </c>
      <c r="D2041" s="4" t="s">
        <v>28</v>
      </c>
      <c r="E2041" s="4" t="s">
        <v>87</v>
      </c>
      <c r="F2041" s="4">
        <v>-5973.12</v>
      </c>
      <c r="G2041" s="4" t="s">
        <v>5062</v>
      </c>
      <c r="H2041" s="4" t="s">
        <v>88</v>
      </c>
      <c r="I2041" s="4"/>
      <c r="J2041" s="4"/>
    </row>
    <row r="2042" spans="1:10" ht="15.75" customHeight="1" x14ac:dyDescent="0.2">
      <c r="A2042" s="5">
        <v>45569</v>
      </c>
      <c r="B2042" s="4">
        <v>-168.46</v>
      </c>
      <c r="C2042" s="4" t="s">
        <v>5059</v>
      </c>
      <c r="D2042" s="4" t="s">
        <v>28</v>
      </c>
      <c r="E2042" s="4" t="s">
        <v>1929</v>
      </c>
      <c r="F2042" s="4">
        <v>-5794.89</v>
      </c>
      <c r="G2042" s="4" t="s">
        <v>4256</v>
      </c>
      <c r="H2042" s="4" t="s">
        <v>1872</v>
      </c>
      <c r="I2042" s="4"/>
      <c r="J2042" s="4"/>
    </row>
    <row r="2043" spans="1:10" ht="15.75" customHeight="1" x14ac:dyDescent="0.2">
      <c r="A2043" s="5">
        <v>45569</v>
      </c>
      <c r="B2043" s="4">
        <v>-157.94</v>
      </c>
      <c r="C2043" s="4" t="s">
        <v>5058</v>
      </c>
      <c r="D2043" s="4" t="s">
        <v>28</v>
      </c>
      <c r="E2043" s="4" t="s">
        <v>902</v>
      </c>
      <c r="F2043" s="4">
        <v>-5626.43</v>
      </c>
      <c r="G2043" s="4" t="s">
        <v>165</v>
      </c>
      <c r="H2043" s="4" t="s">
        <v>904</v>
      </c>
      <c r="I2043" s="4"/>
      <c r="J2043" s="4"/>
    </row>
    <row r="2044" spans="1:10" ht="15.75" customHeight="1" x14ac:dyDescent="0.2">
      <c r="A2044" s="5">
        <v>45569</v>
      </c>
      <c r="B2044" s="4">
        <v>-135</v>
      </c>
      <c r="C2044" s="4" t="s">
        <v>5058</v>
      </c>
      <c r="D2044" s="4" t="s">
        <v>28</v>
      </c>
      <c r="E2044" s="4" t="s">
        <v>2873</v>
      </c>
      <c r="F2044" s="4">
        <v>-5468.49</v>
      </c>
      <c r="G2044" s="4" t="s">
        <v>3746</v>
      </c>
      <c r="H2044" s="4"/>
      <c r="I2044" s="4"/>
      <c r="J2044" s="4"/>
    </row>
    <row r="2045" spans="1:10" ht="15.75" customHeight="1" x14ac:dyDescent="0.2">
      <c r="A2045" s="5">
        <v>45569</v>
      </c>
      <c r="B2045" s="4">
        <v>-76.61</v>
      </c>
      <c r="C2045" s="4" t="s">
        <v>5058</v>
      </c>
      <c r="D2045" s="4" t="s">
        <v>28</v>
      </c>
      <c r="E2045" s="4" t="s">
        <v>899</v>
      </c>
      <c r="F2045" s="4">
        <v>-5333.49</v>
      </c>
      <c r="G2045" s="4" t="s">
        <v>3748</v>
      </c>
      <c r="H2045" s="4" t="s">
        <v>900</v>
      </c>
      <c r="I2045" s="4"/>
      <c r="J2045" s="4"/>
    </row>
    <row r="2046" spans="1:10" ht="15.75" customHeight="1" x14ac:dyDescent="0.2">
      <c r="A2046" s="5">
        <v>45569</v>
      </c>
      <c r="B2046" s="4">
        <v>-68.680000000000007</v>
      </c>
      <c r="C2046" s="4" t="s">
        <v>5058</v>
      </c>
      <c r="D2046" s="4" t="s">
        <v>28</v>
      </c>
      <c r="E2046" s="4" t="s">
        <v>123</v>
      </c>
      <c r="F2046" s="4">
        <v>-5256.88</v>
      </c>
      <c r="G2046" s="4" t="s">
        <v>3748</v>
      </c>
      <c r="H2046" s="4" t="s">
        <v>124</v>
      </c>
      <c r="I2046" s="4"/>
      <c r="J2046" s="4"/>
    </row>
    <row r="2047" spans="1:10" ht="15.75" customHeight="1" x14ac:dyDescent="0.2">
      <c r="A2047" s="5">
        <v>45569</v>
      </c>
      <c r="B2047" s="4">
        <v>-19.95</v>
      </c>
      <c r="C2047" s="4" t="s">
        <v>5059</v>
      </c>
      <c r="D2047" s="4" t="s">
        <v>28</v>
      </c>
      <c r="E2047" s="4" t="s">
        <v>1929</v>
      </c>
      <c r="F2047" s="4">
        <v>-5188.2</v>
      </c>
      <c r="G2047" s="4" t="s">
        <v>4256</v>
      </c>
      <c r="H2047" s="4" t="s">
        <v>1872</v>
      </c>
      <c r="I2047" s="4"/>
      <c r="J2047" s="4"/>
    </row>
    <row r="2048" spans="1:10" ht="15.75" customHeight="1" x14ac:dyDescent="0.2">
      <c r="A2048" s="5">
        <v>45569</v>
      </c>
      <c r="B2048" s="4">
        <v>-12.23</v>
      </c>
      <c r="C2048" s="4" t="s">
        <v>5058</v>
      </c>
      <c r="D2048" s="4" t="s">
        <v>28</v>
      </c>
      <c r="E2048" s="4" t="s">
        <v>1391</v>
      </c>
      <c r="F2048" s="4">
        <v>-5168.25</v>
      </c>
      <c r="G2048" s="4" t="s">
        <v>3748</v>
      </c>
      <c r="H2048" s="4" t="s">
        <v>1392</v>
      </c>
      <c r="I2048" s="4"/>
      <c r="J2048" s="4"/>
    </row>
    <row r="2049" spans="1:10" ht="15.75" customHeight="1" x14ac:dyDescent="0.2">
      <c r="A2049" s="5">
        <v>45569</v>
      </c>
      <c r="B2049" s="4">
        <v>-8</v>
      </c>
      <c r="C2049" s="4" t="s">
        <v>5058</v>
      </c>
      <c r="D2049" s="4" t="s">
        <v>28</v>
      </c>
      <c r="E2049" s="4" t="s">
        <v>1857</v>
      </c>
      <c r="F2049" s="4">
        <v>-5156.0200000000004</v>
      </c>
      <c r="G2049" s="4" t="s">
        <v>3748</v>
      </c>
      <c r="H2049" s="4" t="s">
        <v>1858</v>
      </c>
      <c r="I2049" s="4"/>
      <c r="J2049" s="4"/>
    </row>
    <row r="2050" spans="1:10" ht="15.75" customHeight="1" x14ac:dyDescent="0.2">
      <c r="A2050" s="5">
        <v>45569</v>
      </c>
      <c r="B2050" s="4">
        <v>-5.7</v>
      </c>
      <c r="C2050" s="4" t="s">
        <v>5058</v>
      </c>
      <c r="D2050" s="4" t="s">
        <v>28</v>
      </c>
      <c r="E2050" s="4" t="s">
        <v>2322</v>
      </c>
      <c r="F2050" s="4">
        <v>-5148.0200000000004</v>
      </c>
      <c r="G2050" s="4" t="s">
        <v>5060</v>
      </c>
      <c r="H2050" s="4" t="s">
        <v>2323</v>
      </c>
      <c r="I2050" s="4"/>
      <c r="J2050" s="4"/>
    </row>
    <row r="2051" spans="1:10" ht="15.75" customHeight="1" x14ac:dyDescent="0.2">
      <c r="A2051" s="5">
        <v>45569</v>
      </c>
      <c r="B2051" s="4">
        <v>-5.4</v>
      </c>
      <c r="C2051" s="4" t="s">
        <v>5058</v>
      </c>
      <c r="D2051" s="4" t="s">
        <v>28</v>
      </c>
      <c r="E2051" s="4" t="s">
        <v>105</v>
      </c>
      <c r="F2051" s="4">
        <v>-5142.32</v>
      </c>
      <c r="G2051" s="4" t="s">
        <v>8</v>
      </c>
      <c r="H2051" s="4" t="s">
        <v>106</v>
      </c>
      <c r="I2051" s="4"/>
      <c r="J2051" s="4"/>
    </row>
    <row r="2052" spans="1:10" ht="15.75" customHeight="1" x14ac:dyDescent="0.2">
      <c r="A2052" s="5">
        <v>45569</v>
      </c>
      <c r="B2052" s="4">
        <v>-4</v>
      </c>
      <c r="C2052" s="4" t="s">
        <v>5058</v>
      </c>
      <c r="D2052" s="4" t="s">
        <v>28</v>
      </c>
      <c r="E2052" s="4" t="s">
        <v>856</v>
      </c>
      <c r="F2052" s="4">
        <v>-5136.92</v>
      </c>
      <c r="G2052" s="4" t="s">
        <v>3748</v>
      </c>
      <c r="H2052" s="4" t="s">
        <v>148</v>
      </c>
      <c r="I2052" s="4"/>
      <c r="J2052" s="4"/>
    </row>
    <row r="2053" spans="1:10" ht="15.75" customHeight="1" x14ac:dyDescent="0.2">
      <c r="A2053" s="5">
        <v>45569</v>
      </c>
      <c r="B2053" s="4">
        <v>99</v>
      </c>
      <c r="C2053" s="4" t="s">
        <v>5058</v>
      </c>
      <c r="D2053" s="4" t="s">
        <v>59</v>
      </c>
      <c r="E2053" s="4" t="s">
        <v>60</v>
      </c>
      <c r="F2053" s="4">
        <v>-5132.92</v>
      </c>
      <c r="G2053" s="4" t="s">
        <v>39</v>
      </c>
      <c r="H2053" s="4"/>
      <c r="I2053" s="4"/>
      <c r="J2053" s="4"/>
    </row>
    <row r="2054" spans="1:10" ht="15.75" customHeight="1" x14ac:dyDescent="0.2">
      <c r="A2054" s="5">
        <v>45569</v>
      </c>
      <c r="B2054" s="4">
        <v>400</v>
      </c>
      <c r="C2054" s="4" t="s">
        <v>5058</v>
      </c>
      <c r="D2054" s="4" t="s">
        <v>59</v>
      </c>
      <c r="E2054" s="4" t="s">
        <v>60</v>
      </c>
      <c r="F2054" s="4">
        <v>-5231.92</v>
      </c>
      <c r="G2054" s="4" t="s">
        <v>39</v>
      </c>
      <c r="H2054" s="4"/>
      <c r="I2054" s="4"/>
      <c r="J2054" s="4"/>
    </row>
    <row r="2055" spans="1:10" ht="15.75" customHeight="1" x14ac:dyDescent="0.2">
      <c r="A2055" s="5">
        <v>45568</v>
      </c>
      <c r="B2055" s="4">
        <v>-176.05</v>
      </c>
      <c r="C2055" s="4" t="s">
        <v>5058</v>
      </c>
      <c r="D2055" s="4" t="s">
        <v>28</v>
      </c>
      <c r="E2055" s="4" t="s">
        <v>685</v>
      </c>
      <c r="F2055" s="4">
        <v>-5631.92</v>
      </c>
      <c r="G2055" s="4" t="s">
        <v>165</v>
      </c>
      <c r="H2055" s="4" t="s">
        <v>687</v>
      </c>
      <c r="I2055" s="4"/>
      <c r="J2055" s="4"/>
    </row>
    <row r="2056" spans="1:10" ht="15.75" customHeight="1" x14ac:dyDescent="0.2">
      <c r="A2056" s="5">
        <v>45568</v>
      </c>
      <c r="B2056" s="4">
        <v>-96.25</v>
      </c>
      <c r="C2056" s="4" t="s">
        <v>5058</v>
      </c>
      <c r="D2056" s="4" t="s">
        <v>28</v>
      </c>
      <c r="E2056" s="4" t="s">
        <v>201</v>
      </c>
      <c r="F2056" s="4">
        <v>-5455.87</v>
      </c>
      <c r="G2056" s="4" t="s">
        <v>4319</v>
      </c>
      <c r="H2056" s="4" t="s">
        <v>202</v>
      </c>
      <c r="I2056" s="4"/>
      <c r="J2056" s="4"/>
    </row>
    <row r="2057" spans="1:10" ht="15.75" customHeight="1" x14ac:dyDescent="0.2">
      <c r="A2057" s="5">
        <v>45568</v>
      </c>
      <c r="B2057" s="4">
        <v>-75.78</v>
      </c>
      <c r="C2057" s="4" t="s">
        <v>5058</v>
      </c>
      <c r="D2057" s="4" t="s">
        <v>28</v>
      </c>
      <c r="E2057" s="4" t="s">
        <v>48</v>
      </c>
      <c r="F2057" s="4">
        <v>-5359.62</v>
      </c>
      <c r="G2057" s="4" t="s">
        <v>4319</v>
      </c>
      <c r="H2057" s="4" t="s">
        <v>47</v>
      </c>
      <c r="I2057" s="4"/>
      <c r="J2057" s="4"/>
    </row>
    <row r="2058" spans="1:10" ht="15.75" customHeight="1" x14ac:dyDescent="0.2">
      <c r="A2058" s="5">
        <v>45568</v>
      </c>
      <c r="B2058" s="4">
        <v>-33.26</v>
      </c>
      <c r="C2058" s="4" t="s">
        <v>5058</v>
      </c>
      <c r="D2058" s="4" t="s">
        <v>28</v>
      </c>
      <c r="E2058" s="4" t="s">
        <v>602</v>
      </c>
      <c r="F2058" s="4">
        <v>-5283.84</v>
      </c>
      <c r="G2058" s="4" t="s">
        <v>17</v>
      </c>
      <c r="H2058" s="4" t="s">
        <v>4248</v>
      </c>
      <c r="I2058" s="4"/>
      <c r="J2058" s="4"/>
    </row>
    <row r="2059" spans="1:10" ht="15.75" customHeight="1" x14ac:dyDescent="0.2">
      <c r="A2059" s="5">
        <v>45568</v>
      </c>
      <c r="B2059" s="4">
        <v>-29</v>
      </c>
      <c r="C2059" s="4" t="s">
        <v>5058</v>
      </c>
      <c r="D2059" s="4" t="s">
        <v>28</v>
      </c>
      <c r="E2059" s="4" t="s">
        <v>79</v>
      </c>
      <c r="F2059" s="4">
        <v>-5250.58</v>
      </c>
      <c r="G2059" s="4" t="s">
        <v>8</v>
      </c>
      <c r="H2059" s="4" t="s">
        <v>80</v>
      </c>
      <c r="I2059" s="4"/>
      <c r="J2059" s="4"/>
    </row>
    <row r="2060" spans="1:10" ht="15.75" customHeight="1" x14ac:dyDescent="0.2">
      <c r="A2060" s="5">
        <v>45568</v>
      </c>
      <c r="B2060" s="4">
        <v>-28.2</v>
      </c>
      <c r="C2060" s="4" t="s">
        <v>5058</v>
      </c>
      <c r="D2060" s="4" t="s">
        <v>28</v>
      </c>
      <c r="E2060" s="4" t="s">
        <v>190</v>
      </c>
      <c r="F2060" s="4">
        <v>-5221.58</v>
      </c>
      <c r="G2060" s="4" t="s">
        <v>8</v>
      </c>
      <c r="H2060" s="4" t="s">
        <v>191</v>
      </c>
      <c r="I2060" s="4"/>
      <c r="J2060" s="4"/>
    </row>
    <row r="2061" spans="1:10" ht="15.75" customHeight="1" x14ac:dyDescent="0.2">
      <c r="A2061" s="5">
        <v>45568</v>
      </c>
      <c r="B2061" s="4">
        <v>-10</v>
      </c>
      <c r="C2061" s="4" t="s">
        <v>5058</v>
      </c>
      <c r="D2061" s="4" t="s">
        <v>28</v>
      </c>
      <c r="E2061" s="4" t="s">
        <v>190</v>
      </c>
      <c r="F2061" s="4">
        <v>-5193.38</v>
      </c>
      <c r="G2061" s="4" t="s">
        <v>8</v>
      </c>
      <c r="H2061" s="4" t="s">
        <v>191</v>
      </c>
      <c r="I2061" s="4"/>
      <c r="J2061" s="4"/>
    </row>
    <row r="2062" spans="1:10" ht="15.75" customHeight="1" x14ac:dyDescent="0.2">
      <c r="A2062" s="5">
        <v>45568</v>
      </c>
      <c r="B2062" s="4">
        <v>-9</v>
      </c>
      <c r="C2062" s="4" t="s">
        <v>5058</v>
      </c>
      <c r="D2062" s="4" t="s">
        <v>28</v>
      </c>
      <c r="E2062" s="4" t="s">
        <v>856</v>
      </c>
      <c r="F2062" s="4">
        <v>-5183.38</v>
      </c>
      <c r="G2062" s="4" t="s">
        <v>3748</v>
      </c>
      <c r="H2062" s="4" t="s">
        <v>148</v>
      </c>
      <c r="I2062" s="4"/>
      <c r="J2062" s="4"/>
    </row>
    <row r="2063" spans="1:10" ht="15.75" customHeight="1" x14ac:dyDescent="0.2">
      <c r="A2063" s="5">
        <v>45568</v>
      </c>
      <c r="B2063" s="4">
        <v>-8.5</v>
      </c>
      <c r="C2063" s="4" t="s">
        <v>5058</v>
      </c>
      <c r="D2063" s="4" t="s">
        <v>28</v>
      </c>
      <c r="E2063" s="4" t="s">
        <v>1327</v>
      </c>
      <c r="F2063" s="4">
        <v>-5174.38</v>
      </c>
      <c r="G2063" s="4" t="s">
        <v>5060</v>
      </c>
      <c r="H2063" s="4" t="s">
        <v>1328</v>
      </c>
      <c r="I2063" s="4"/>
      <c r="J2063" s="4"/>
    </row>
    <row r="2064" spans="1:10" ht="15.75" customHeight="1" x14ac:dyDescent="0.2">
      <c r="A2064" s="5">
        <v>45568</v>
      </c>
      <c r="B2064" s="4">
        <v>-7.77</v>
      </c>
      <c r="C2064" s="4" t="s">
        <v>5058</v>
      </c>
      <c r="D2064" s="4" t="s">
        <v>28</v>
      </c>
      <c r="E2064" s="4" t="s">
        <v>2846</v>
      </c>
      <c r="F2064" s="4">
        <v>-5165.88</v>
      </c>
      <c r="G2064" s="4" t="s">
        <v>3748</v>
      </c>
      <c r="H2064" s="4" t="s">
        <v>900</v>
      </c>
      <c r="I2064" s="4"/>
      <c r="J2064" s="4"/>
    </row>
    <row r="2065" spans="1:10" ht="15.75" customHeight="1" x14ac:dyDescent="0.2">
      <c r="A2065" s="5">
        <v>45567</v>
      </c>
      <c r="B2065" s="4">
        <v>-167.4</v>
      </c>
      <c r="C2065" s="4" t="s">
        <v>5058</v>
      </c>
      <c r="D2065" s="4" t="s">
        <v>28</v>
      </c>
      <c r="E2065" s="4" t="s">
        <v>2861</v>
      </c>
      <c r="F2065" s="4">
        <v>-5158.1099999999997</v>
      </c>
      <c r="G2065" s="4" t="s">
        <v>4247</v>
      </c>
      <c r="H2065" s="4" t="s">
        <v>2862</v>
      </c>
      <c r="I2065" s="4"/>
      <c r="J2065" s="4"/>
    </row>
    <row r="2066" spans="1:10" ht="15.75" customHeight="1" x14ac:dyDescent="0.2">
      <c r="A2066" s="5">
        <v>45567</v>
      </c>
      <c r="B2066" s="4">
        <v>-71.38</v>
      </c>
      <c r="C2066" s="4" t="s">
        <v>5058</v>
      </c>
      <c r="D2066" s="4" t="s">
        <v>28</v>
      </c>
      <c r="E2066" s="4" t="s">
        <v>79</v>
      </c>
      <c r="F2066" s="4">
        <v>-4990.71</v>
      </c>
      <c r="G2066" s="4" t="s">
        <v>8</v>
      </c>
      <c r="H2066" s="4" t="s">
        <v>80</v>
      </c>
      <c r="I2066" s="4"/>
      <c r="J2066" s="4"/>
    </row>
    <row r="2067" spans="1:10" ht="15.75" customHeight="1" x14ac:dyDescent="0.2">
      <c r="A2067" s="5">
        <v>45567</v>
      </c>
      <c r="B2067" s="4">
        <v>-65.900000000000006</v>
      </c>
      <c r="C2067" s="4" t="s">
        <v>5058</v>
      </c>
      <c r="D2067" s="4" t="s">
        <v>28</v>
      </c>
      <c r="E2067" s="4" t="s">
        <v>79</v>
      </c>
      <c r="F2067" s="4">
        <v>-4919.33</v>
      </c>
      <c r="G2067" s="4" t="s">
        <v>8</v>
      </c>
      <c r="H2067" s="4" t="s">
        <v>80</v>
      </c>
      <c r="I2067" s="4"/>
      <c r="J2067" s="4"/>
    </row>
    <row r="2068" spans="1:10" ht="15.75" customHeight="1" x14ac:dyDescent="0.2">
      <c r="A2068" s="5">
        <v>45567</v>
      </c>
      <c r="B2068" s="4">
        <v>-43.7</v>
      </c>
      <c r="C2068" s="4" t="s">
        <v>5058</v>
      </c>
      <c r="D2068" s="4" t="s">
        <v>28</v>
      </c>
      <c r="E2068" s="4" t="s">
        <v>105</v>
      </c>
      <c r="F2068" s="4">
        <v>-4853.43</v>
      </c>
      <c r="G2068" s="4" t="s">
        <v>8</v>
      </c>
      <c r="H2068" s="4" t="s">
        <v>106</v>
      </c>
      <c r="I2068" s="4"/>
      <c r="J2068" s="4"/>
    </row>
    <row r="2069" spans="1:10" ht="15.75" customHeight="1" x14ac:dyDescent="0.2">
      <c r="A2069" s="5">
        <v>45567</v>
      </c>
      <c r="B2069" s="4">
        <v>-34.25</v>
      </c>
      <c r="C2069" s="4" t="s">
        <v>5058</v>
      </c>
      <c r="D2069" s="4" t="s">
        <v>28</v>
      </c>
      <c r="E2069" s="4" t="s">
        <v>79</v>
      </c>
      <c r="F2069" s="4">
        <v>-4809.7299999999996</v>
      </c>
      <c r="G2069" s="4" t="s">
        <v>8</v>
      </c>
      <c r="H2069" s="4" t="s">
        <v>80</v>
      </c>
      <c r="I2069" s="4"/>
      <c r="J2069" s="4"/>
    </row>
    <row r="2070" spans="1:10" ht="15.75" customHeight="1" x14ac:dyDescent="0.2">
      <c r="A2070" s="5">
        <v>45567</v>
      </c>
      <c r="B2070" s="4">
        <v>-24.96</v>
      </c>
      <c r="C2070" s="4" t="s">
        <v>5058</v>
      </c>
      <c r="D2070" s="4" t="s">
        <v>28</v>
      </c>
      <c r="E2070" s="4" t="s">
        <v>2116</v>
      </c>
      <c r="F2070" s="4">
        <v>-4775.4799999999996</v>
      </c>
      <c r="G2070" s="4" t="s">
        <v>4319</v>
      </c>
      <c r="H2070" s="4" t="s">
        <v>154</v>
      </c>
      <c r="I2070" s="4"/>
      <c r="J2070" s="4"/>
    </row>
    <row r="2071" spans="1:10" ht="15.75" customHeight="1" x14ac:dyDescent="0.2">
      <c r="A2071" s="5">
        <v>45567</v>
      </c>
      <c r="B2071" s="4">
        <v>-18.989999999999998</v>
      </c>
      <c r="C2071" s="4" t="s">
        <v>5058</v>
      </c>
      <c r="D2071" s="4" t="s">
        <v>28</v>
      </c>
      <c r="E2071" s="4" t="s">
        <v>626</v>
      </c>
      <c r="F2071" s="4">
        <v>-4750.5200000000004</v>
      </c>
      <c r="G2071" s="4" t="s">
        <v>17</v>
      </c>
      <c r="H2071" s="4" t="s">
        <v>211</v>
      </c>
      <c r="I2071" s="4"/>
      <c r="J2071" s="4"/>
    </row>
    <row r="2072" spans="1:10" ht="15.75" customHeight="1" x14ac:dyDescent="0.2">
      <c r="A2072" s="5">
        <v>45567</v>
      </c>
      <c r="B2072" s="4">
        <v>-0.75</v>
      </c>
      <c r="C2072" s="4" t="s">
        <v>5058</v>
      </c>
      <c r="D2072" s="4" t="s">
        <v>67</v>
      </c>
      <c r="E2072" s="4" t="s">
        <v>151</v>
      </c>
      <c r="F2072" s="4">
        <v>-4731.53</v>
      </c>
      <c r="G2072" s="4" t="s">
        <v>4</v>
      </c>
      <c r="H2072" s="4"/>
      <c r="I2072" s="4"/>
      <c r="J2072" s="4"/>
    </row>
    <row r="2073" spans="1:10" ht="15.75" customHeight="1" x14ac:dyDescent="0.2">
      <c r="A2073" s="5">
        <v>45567</v>
      </c>
      <c r="B2073" s="4">
        <v>500</v>
      </c>
      <c r="C2073" s="4" t="s">
        <v>5058</v>
      </c>
      <c r="D2073" s="4" t="s">
        <v>59</v>
      </c>
      <c r="E2073" s="4" t="s">
        <v>60</v>
      </c>
      <c r="F2073" s="4">
        <v>-4730.78</v>
      </c>
      <c r="G2073" s="4" t="s">
        <v>39</v>
      </c>
      <c r="H2073" s="4"/>
      <c r="I2073" s="4"/>
      <c r="J2073" s="4"/>
    </row>
    <row r="2074" spans="1:10" ht="15.75" customHeight="1" x14ac:dyDescent="0.2">
      <c r="A2074" s="5">
        <v>45567</v>
      </c>
      <c r="B2074" s="4">
        <v>500</v>
      </c>
      <c r="C2074" s="4" t="s">
        <v>5058</v>
      </c>
      <c r="D2074" s="4" t="s">
        <v>59</v>
      </c>
      <c r="E2074" s="4" t="s">
        <v>60</v>
      </c>
      <c r="F2074" s="4">
        <v>-5230.78</v>
      </c>
      <c r="G2074" s="4" t="s">
        <v>39</v>
      </c>
      <c r="H2074" s="4"/>
      <c r="I2074" s="4"/>
      <c r="J2074" s="4"/>
    </row>
    <row r="2075" spans="1:10" ht="15.75" customHeight="1" x14ac:dyDescent="0.2">
      <c r="A2075" s="5">
        <v>45566</v>
      </c>
      <c r="B2075" s="4">
        <v>-69.849999999999994</v>
      </c>
      <c r="C2075" s="4" t="s">
        <v>5058</v>
      </c>
      <c r="D2075" s="4" t="s">
        <v>28</v>
      </c>
      <c r="E2075" s="4" t="s">
        <v>899</v>
      </c>
      <c r="F2075" s="4">
        <v>-5730.78</v>
      </c>
      <c r="G2075" s="4" t="s">
        <v>3748</v>
      </c>
      <c r="H2075" s="4" t="s">
        <v>900</v>
      </c>
      <c r="I2075" s="4"/>
      <c r="J2075" s="4"/>
    </row>
    <row r="2076" spans="1:10" ht="15.75" customHeight="1" x14ac:dyDescent="0.2">
      <c r="A2076" s="5">
        <v>45566</v>
      </c>
      <c r="B2076" s="4">
        <v>-66.53</v>
      </c>
      <c r="C2076" s="4" t="s">
        <v>5058</v>
      </c>
      <c r="D2076" s="4" t="s">
        <v>28</v>
      </c>
      <c r="E2076" s="4" t="s">
        <v>899</v>
      </c>
      <c r="F2076" s="4">
        <v>-5660.93</v>
      </c>
      <c r="G2076" s="4" t="s">
        <v>3748</v>
      </c>
      <c r="H2076" s="4" t="s">
        <v>900</v>
      </c>
      <c r="I2076" s="4"/>
      <c r="J2076" s="4"/>
    </row>
    <row r="2077" spans="1:10" ht="15.75" customHeight="1" x14ac:dyDescent="0.2">
      <c r="A2077" s="5">
        <v>45566</v>
      </c>
      <c r="B2077" s="4">
        <v>-55.56</v>
      </c>
      <c r="C2077" s="4" t="s">
        <v>5058</v>
      </c>
      <c r="D2077" s="4" t="s">
        <v>28</v>
      </c>
      <c r="E2077" s="4" t="s">
        <v>79</v>
      </c>
      <c r="F2077" s="4">
        <v>-5594.4</v>
      </c>
      <c r="G2077" s="4" t="s">
        <v>8</v>
      </c>
      <c r="H2077" s="4" t="s">
        <v>80</v>
      </c>
      <c r="I2077" s="4"/>
      <c r="J2077" s="4"/>
    </row>
    <row r="2078" spans="1:10" ht="15.75" customHeight="1" x14ac:dyDescent="0.2">
      <c r="A2078" s="5">
        <v>45566</v>
      </c>
      <c r="B2078" s="4">
        <v>-44.73</v>
      </c>
      <c r="C2078" s="4" t="s">
        <v>5058</v>
      </c>
      <c r="D2078" s="4" t="s">
        <v>28</v>
      </c>
      <c r="E2078" s="4" t="s">
        <v>2853</v>
      </c>
      <c r="F2078" s="4">
        <v>-5538.84</v>
      </c>
      <c r="G2078" s="4" t="s">
        <v>3748</v>
      </c>
      <c r="H2078" s="4" t="s">
        <v>2854</v>
      </c>
      <c r="I2078" s="4"/>
      <c r="J2078" s="4"/>
    </row>
    <row r="2079" spans="1:10" ht="15.75" customHeight="1" x14ac:dyDescent="0.2">
      <c r="A2079" s="5">
        <v>45566</v>
      </c>
      <c r="B2079" s="4">
        <v>-36.99</v>
      </c>
      <c r="C2079" s="4" t="s">
        <v>5059</v>
      </c>
      <c r="D2079" s="4" t="s">
        <v>28</v>
      </c>
      <c r="E2079" s="4" t="s">
        <v>728</v>
      </c>
      <c r="F2079" s="4">
        <v>-5494.11</v>
      </c>
      <c r="G2079" s="4" t="s">
        <v>4319</v>
      </c>
      <c r="H2079" s="4" t="s">
        <v>729</v>
      </c>
      <c r="I2079" s="4"/>
      <c r="J2079" s="4"/>
    </row>
    <row r="2080" spans="1:10" ht="15.75" customHeight="1" x14ac:dyDescent="0.2">
      <c r="A2080" s="5">
        <v>45566</v>
      </c>
      <c r="B2080" s="4">
        <v>-16.13</v>
      </c>
      <c r="C2080" s="4" t="s">
        <v>5058</v>
      </c>
      <c r="D2080" s="4" t="s">
        <v>28</v>
      </c>
      <c r="E2080" s="4" t="s">
        <v>899</v>
      </c>
      <c r="F2080" s="4">
        <v>-5457.12</v>
      </c>
      <c r="G2080" s="4" t="s">
        <v>3748</v>
      </c>
      <c r="H2080" s="4" t="s">
        <v>900</v>
      </c>
      <c r="I2080" s="4"/>
      <c r="J2080" s="4"/>
    </row>
    <row r="2081" spans="1:10" ht="15.75" customHeight="1" x14ac:dyDescent="0.2">
      <c r="A2081" s="5">
        <v>45566</v>
      </c>
      <c r="B2081" s="4">
        <v>-15.12</v>
      </c>
      <c r="C2081" s="4" t="s">
        <v>5058</v>
      </c>
      <c r="D2081" s="4" t="s">
        <v>28</v>
      </c>
      <c r="E2081" s="4" t="s">
        <v>899</v>
      </c>
      <c r="F2081" s="4">
        <v>-5440.99</v>
      </c>
      <c r="G2081" s="4" t="s">
        <v>3748</v>
      </c>
      <c r="H2081" s="4" t="s">
        <v>900</v>
      </c>
      <c r="I2081" s="4"/>
      <c r="J2081" s="4"/>
    </row>
    <row r="2082" spans="1:10" ht="15.75" customHeight="1" x14ac:dyDescent="0.2">
      <c r="A2082" s="5">
        <v>45566</v>
      </c>
      <c r="B2082" s="4">
        <v>200</v>
      </c>
      <c r="C2082" s="4" t="s">
        <v>5058</v>
      </c>
      <c r="D2082" s="4" t="s">
        <v>59</v>
      </c>
      <c r="E2082" s="4" t="s">
        <v>60</v>
      </c>
      <c r="F2082" s="4">
        <v>-5425.87</v>
      </c>
      <c r="G2082" s="4" t="s">
        <v>39</v>
      </c>
      <c r="H2082" s="4"/>
      <c r="I2082" s="4"/>
      <c r="J2082" s="4"/>
    </row>
    <row r="2083" spans="1:10" ht="15.75" customHeight="1" x14ac:dyDescent="0.2">
      <c r="A2083" s="5">
        <v>45565</v>
      </c>
      <c r="B2083" s="4">
        <v>-110</v>
      </c>
      <c r="C2083" s="4" t="s">
        <v>5058</v>
      </c>
      <c r="D2083" s="4" t="s">
        <v>28</v>
      </c>
      <c r="E2083" s="4" t="s">
        <v>2845</v>
      </c>
      <c r="F2083" s="4">
        <v>-5625.87</v>
      </c>
      <c r="G2083" s="4" t="s">
        <v>4319</v>
      </c>
      <c r="H2083" s="4" t="s">
        <v>196</v>
      </c>
      <c r="I2083" s="4"/>
      <c r="J2083" s="4"/>
    </row>
    <row r="2084" spans="1:10" ht="15.75" customHeight="1" x14ac:dyDescent="0.2">
      <c r="A2084" s="5">
        <v>45565</v>
      </c>
      <c r="B2084" s="4">
        <v>-105.15</v>
      </c>
      <c r="C2084" s="4" t="s">
        <v>5058</v>
      </c>
      <c r="D2084" s="4" t="s">
        <v>28</v>
      </c>
      <c r="E2084" s="4" t="s">
        <v>683</v>
      </c>
      <c r="F2084" s="4">
        <v>-5515.87</v>
      </c>
      <c r="G2084" s="4" t="s">
        <v>8</v>
      </c>
      <c r="H2084" s="4" t="s">
        <v>684</v>
      </c>
      <c r="I2084" s="4"/>
      <c r="J2084" s="4"/>
    </row>
    <row r="2085" spans="1:10" ht="15.75" customHeight="1" x14ac:dyDescent="0.2">
      <c r="A2085" s="5">
        <v>45565</v>
      </c>
      <c r="B2085" s="4">
        <v>-99</v>
      </c>
      <c r="C2085" s="4" t="s">
        <v>5058</v>
      </c>
      <c r="D2085" s="4" t="s">
        <v>28</v>
      </c>
      <c r="E2085" s="4" t="s">
        <v>1920</v>
      </c>
      <c r="F2085" s="4">
        <v>-5410.72</v>
      </c>
      <c r="G2085" s="4" t="s">
        <v>4319</v>
      </c>
      <c r="H2085" s="4" t="s">
        <v>1921</v>
      </c>
      <c r="I2085" s="4"/>
      <c r="J2085" s="4"/>
    </row>
    <row r="2086" spans="1:10" ht="15.75" customHeight="1" x14ac:dyDescent="0.2">
      <c r="A2086" s="5">
        <v>45565</v>
      </c>
      <c r="B2086" s="4">
        <v>-81.69</v>
      </c>
      <c r="C2086" s="4" t="s">
        <v>5058</v>
      </c>
      <c r="D2086" s="4" t="s">
        <v>28</v>
      </c>
      <c r="E2086" s="4" t="s">
        <v>87</v>
      </c>
      <c r="F2086" s="4">
        <v>-5311.72</v>
      </c>
      <c r="G2086" s="4" t="s">
        <v>5062</v>
      </c>
      <c r="H2086" s="4" t="s">
        <v>88</v>
      </c>
      <c r="I2086" s="4"/>
      <c r="J2086" s="4"/>
    </row>
    <row r="2087" spans="1:10" ht="15.75" customHeight="1" x14ac:dyDescent="0.2">
      <c r="A2087" s="5">
        <v>45565</v>
      </c>
      <c r="B2087" s="4">
        <v>-56.82</v>
      </c>
      <c r="C2087" s="4" t="s">
        <v>5058</v>
      </c>
      <c r="D2087" s="4" t="s">
        <v>28</v>
      </c>
      <c r="E2087" s="4" t="s">
        <v>2843</v>
      </c>
      <c r="F2087" s="4">
        <v>-5230.03</v>
      </c>
      <c r="G2087" s="4" t="s">
        <v>3748</v>
      </c>
      <c r="H2087" s="4" t="s">
        <v>2844</v>
      </c>
      <c r="I2087" s="4"/>
      <c r="J2087" s="4"/>
    </row>
    <row r="2088" spans="1:10" ht="15.75" customHeight="1" x14ac:dyDescent="0.2">
      <c r="A2088" s="5">
        <v>45565</v>
      </c>
      <c r="B2088" s="4">
        <v>-48.49</v>
      </c>
      <c r="C2088" s="4" t="s">
        <v>5058</v>
      </c>
      <c r="D2088" s="4" t="s">
        <v>28</v>
      </c>
      <c r="E2088" s="4" t="s">
        <v>2846</v>
      </c>
      <c r="F2088" s="4">
        <v>-5173.21</v>
      </c>
      <c r="G2088" s="4" t="s">
        <v>3748</v>
      </c>
      <c r="H2088" s="4" t="s">
        <v>900</v>
      </c>
      <c r="I2088" s="4"/>
      <c r="J2088" s="4"/>
    </row>
    <row r="2089" spans="1:10" ht="15.75" customHeight="1" x14ac:dyDescent="0.2">
      <c r="A2089" s="5">
        <v>45565</v>
      </c>
      <c r="B2089" s="4">
        <v>-47.7</v>
      </c>
      <c r="C2089" s="4" t="s">
        <v>5058</v>
      </c>
      <c r="D2089" s="4" t="s">
        <v>28</v>
      </c>
      <c r="E2089" s="4" t="s">
        <v>79</v>
      </c>
      <c r="F2089" s="4">
        <v>-5124.72</v>
      </c>
      <c r="G2089" s="4" t="s">
        <v>8</v>
      </c>
      <c r="H2089" s="4" t="s">
        <v>80</v>
      </c>
      <c r="I2089" s="4"/>
      <c r="J2089" s="4"/>
    </row>
    <row r="2090" spans="1:10" ht="15.75" customHeight="1" x14ac:dyDescent="0.2">
      <c r="A2090" s="5">
        <v>45565</v>
      </c>
      <c r="B2090" s="4">
        <v>-47.5</v>
      </c>
      <c r="C2090" s="4" t="s">
        <v>5058</v>
      </c>
      <c r="D2090" s="4" t="s">
        <v>28</v>
      </c>
      <c r="E2090" s="4" t="s">
        <v>105</v>
      </c>
      <c r="F2090" s="4">
        <v>-5077.0200000000004</v>
      </c>
      <c r="G2090" s="4" t="s">
        <v>8</v>
      </c>
      <c r="H2090" s="4" t="s">
        <v>106</v>
      </c>
      <c r="I2090" s="4"/>
      <c r="J2090" s="4"/>
    </row>
    <row r="2091" spans="1:10" ht="15.75" customHeight="1" x14ac:dyDescent="0.2">
      <c r="A2091" s="5">
        <v>45565</v>
      </c>
      <c r="B2091" s="4">
        <v>-42.8</v>
      </c>
      <c r="C2091" s="4" t="s">
        <v>5058</v>
      </c>
      <c r="D2091" s="4" t="s">
        <v>28</v>
      </c>
      <c r="E2091" s="4" t="s">
        <v>2836</v>
      </c>
      <c r="F2091" s="4">
        <v>-5029.5200000000004</v>
      </c>
      <c r="G2091" s="4" t="s">
        <v>3748</v>
      </c>
      <c r="H2091" s="4" t="s">
        <v>2837</v>
      </c>
      <c r="I2091" s="4"/>
      <c r="J2091" s="4"/>
    </row>
    <row r="2092" spans="1:10" ht="15.75" customHeight="1" x14ac:dyDescent="0.2">
      <c r="A2092" s="5">
        <v>45565</v>
      </c>
      <c r="B2092" s="4">
        <v>-42.19</v>
      </c>
      <c r="C2092" s="4" t="s">
        <v>5058</v>
      </c>
      <c r="D2092" s="4" t="s">
        <v>28</v>
      </c>
      <c r="E2092" s="4" t="s">
        <v>111</v>
      </c>
      <c r="F2092" s="4">
        <v>-4986.72</v>
      </c>
      <c r="G2092" s="4" t="s">
        <v>8</v>
      </c>
      <c r="H2092" s="4" t="s">
        <v>112</v>
      </c>
      <c r="I2092" s="4"/>
      <c r="J2092" s="4"/>
    </row>
    <row r="2093" spans="1:10" ht="15.75" customHeight="1" x14ac:dyDescent="0.2">
      <c r="A2093" s="5">
        <v>45565</v>
      </c>
      <c r="B2093" s="4">
        <v>-40.49</v>
      </c>
      <c r="C2093" s="4" t="s">
        <v>5059</v>
      </c>
      <c r="D2093" s="4" t="s">
        <v>28</v>
      </c>
      <c r="E2093" s="4" t="s">
        <v>728</v>
      </c>
      <c r="F2093" s="4">
        <v>-4944.53</v>
      </c>
      <c r="G2093" s="4" t="s">
        <v>4319</v>
      </c>
      <c r="H2093" s="4" t="s">
        <v>729</v>
      </c>
      <c r="I2093" s="4"/>
      <c r="J2093" s="4"/>
    </row>
    <row r="2094" spans="1:10" ht="15.75" customHeight="1" x14ac:dyDescent="0.2">
      <c r="A2094" s="5">
        <v>45565</v>
      </c>
      <c r="B2094" s="4">
        <v>-39.99</v>
      </c>
      <c r="C2094" s="4" t="s">
        <v>5058</v>
      </c>
      <c r="D2094" s="4" t="s">
        <v>28</v>
      </c>
      <c r="E2094" s="4" t="s">
        <v>48</v>
      </c>
      <c r="F2094" s="4">
        <v>-4904.04</v>
      </c>
      <c r="G2094" s="4" t="s">
        <v>4319</v>
      </c>
      <c r="H2094" s="4" t="s">
        <v>47</v>
      </c>
      <c r="I2094" s="4"/>
      <c r="J2094" s="4"/>
    </row>
    <row r="2095" spans="1:10" ht="15.75" customHeight="1" x14ac:dyDescent="0.2">
      <c r="A2095" s="5">
        <v>45565</v>
      </c>
      <c r="B2095" s="4">
        <v>-33.72</v>
      </c>
      <c r="C2095" s="4" t="s">
        <v>5058</v>
      </c>
      <c r="D2095" s="4" t="s">
        <v>28</v>
      </c>
      <c r="E2095" s="4" t="s">
        <v>2846</v>
      </c>
      <c r="F2095" s="4">
        <v>-4864.05</v>
      </c>
      <c r="G2095" s="4" t="s">
        <v>3748</v>
      </c>
      <c r="H2095" s="4" t="s">
        <v>900</v>
      </c>
      <c r="I2095" s="4"/>
      <c r="J2095" s="4"/>
    </row>
    <row r="2096" spans="1:10" ht="15.75" customHeight="1" x14ac:dyDescent="0.2">
      <c r="A2096" s="5">
        <v>45565</v>
      </c>
      <c r="B2096" s="4">
        <v>-29.97</v>
      </c>
      <c r="C2096" s="4" t="s">
        <v>5058</v>
      </c>
      <c r="D2096" s="4" t="s">
        <v>28</v>
      </c>
      <c r="E2096" s="4" t="s">
        <v>2838</v>
      </c>
      <c r="F2096" s="4">
        <v>-4830.33</v>
      </c>
      <c r="G2096" s="4" t="s">
        <v>3746</v>
      </c>
      <c r="H2096" s="4"/>
      <c r="I2096" s="4"/>
      <c r="J2096" s="4"/>
    </row>
    <row r="2097" spans="1:10" ht="15.75" customHeight="1" x14ac:dyDescent="0.2">
      <c r="A2097" s="5">
        <v>45565</v>
      </c>
      <c r="B2097" s="4">
        <v>-22</v>
      </c>
      <c r="C2097" s="4" t="s">
        <v>5058</v>
      </c>
      <c r="D2097" s="4" t="s">
        <v>28</v>
      </c>
      <c r="E2097" s="4" t="s">
        <v>2847</v>
      </c>
      <c r="F2097" s="4">
        <v>-4800.3599999999997</v>
      </c>
      <c r="G2097" s="4" t="s">
        <v>5063</v>
      </c>
      <c r="H2097" s="4" t="s">
        <v>2848</v>
      </c>
      <c r="I2097" s="4"/>
      <c r="J2097" s="4"/>
    </row>
    <row r="2098" spans="1:10" ht="15.75" customHeight="1" x14ac:dyDescent="0.2">
      <c r="A2098" s="5">
        <v>45565</v>
      </c>
      <c r="B2098" s="4">
        <v>-19.95</v>
      </c>
      <c r="C2098" s="4" t="s">
        <v>5058</v>
      </c>
      <c r="D2098" s="4" t="s">
        <v>28</v>
      </c>
      <c r="E2098" s="4" t="s">
        <v>892</v>
      </c>
      <c r="F2098" s="4">
        <v>-4778.3599999999997</v>
      </c>
      <c r="G2098" s="4" t="s">
        <v>4871</v>
      </c>
      <c r="H2098" s="4" t="s">
        <v>1451</v>
      </c>
      <c r="I2098" s="4"/>
      <c r="J2098" s="4"/>
    </row>
    <row r="2099" spans="1:10" ht="15.75" customHeight="1" x14ac:dyDescent="0.2">
      <c r="A2099" s="5">
        <v>45565</v>
      </c>
      <c r="B2099" s="4">
        <v>-14.75</v>
      </c>
      <c r="C2099" s="4" t="s">
        <v>5058</v>
      </c>
      <c r="D2099" s="4" t="s">
        <v>28</v>
      </c>
      <c r="E2099" s="4" t="s">
        <v>61</v>
      </c>
      <c r="F2099" s="4">
        <v>-4758.41</v>
      </c>
      <c r="G2099" s="4" t="s">
        <v>3748</v>
      </c>
      <c r="H2099" s="4" t="s">
        <v>62</v>
      </c>
      <c r="I2099" s="4"/>
      <c r="J2099" s="4"/>
    </row>
    <row r="2100" spans="1:10" ht="15.75" customHeight="1" x14ac:dyDescent="0.2">
      <c r="A2100" s="5">
        <v>45565</v>
      </c>
      <c r="B2100" s="4">
        <v>-14.6</v>
      </c>
      <c r="C2100" s="4" t="s">
        <v>5058</v>
      </c>
      <c r="D2100" s="4" t="s">
        <v>28</v>
      </c>
      <c r="E2100" s="4" t="s">
        <v>41</v>
      </c>
      <c r="F2100" s="4">
        <v>-4743.66</v>
      </c>
      <c r="G2100" s="4" t="s">
        <v>3748</v>
      </c>
      <c r="H2100" s="4" t="s">
        <v>42</v>
      </c>
      <c r="I2100" s="4"/>
      <c r="J2100" s="4"/>
    </row>
    <row r="2101" spans="1:10" ht="15.75" customHeight="1" x14ac:dyDescent="0.2">
      <c r="A2101" s="5">
        <v>45565</v>
      </c>
      <c r="B2101" s="4">
        <v>-14</v>
      </c>
      <c r="C2101" s="4" t="s">
        <v>5058</v>
      </c>
      <c r="D2101" s="4" t="s">
        <v>28</v>
      </c>
      <c r="E2101" s="4" t="s">
        <v>890</v>
      </c>
      <c r="F2101" s="4">
        <v>-4729.0600000000004</v>
      </c>
      <c r="G2101" s="4" t="s">
        <v>4319</v>
      </c>
      <c r="H2101" s="4" t="s">
        <v>891</v>
      </c>
      <c r="I2101" s="4"/>
      <c r="J2101" s="4"/>
    </row>
    <row r="2102" spans="1:10" ht="15.75" customHeight="1" x14ac:dyDescent="0.2">
      <c r="A2102" s="5">
        <v>45565</v>
      </c>
      <c r="B2102" s="4">
        <v>-13.8</v>
      </c>
      <c r="C2102" s="4" t="s">
        <v>5058</v>
      </c>
      <c r="D2102" s="4" t="s">
        <v>28</v>
      </c>
      <c r="E2102" s="4" t="s">
        <v>1502</v>
      </c>
      <c r="F2102" s="4">
        <v>-4715.0600000000004</v>
      </c>
      <c r="G2102" s="4" t="s">
        <v>3748</v>
      </c>
      <c r="H2102" s="4" t="s">
        <v>1503</v>
      </c>
      <c r="I2102" s="4"/>
      <c r="J2102" s="4"/>
    </row>
    <row r="2103" spans="1:10" ht="15.75" customHeight="1" x14ac:dyDescent="0.2">
      <c r="A2103" s="5">
        <v>45565</v>
      </c>
      <c r="B2103" s="4">
        <v>-13.2</v>
      </c>
      <c r="C2103" s="4" t="s">
        <v>5058</v>
      </c>
      <c r="D2103" s="4" t="s">
        <v>28</v>
      </c>
      <c r="E2103" s="4" t="s">
        <v>1551</v>
      </c>
      <c r="F2103" s="4">
        <v>-4701.26</v>
      </c>
      <c r="G2103" s="4" t="s">
        <v>3748</v>
      </c>
      <c r="H2103" s="4" t="s">
        <v>1552</v>
      </c>
      <c r="I2103" s="4"/>
      <c r="J2103" s="4"/>
    </row>
    <row r="2104" spans="1:10" ht="15.75" customHeight="1" x14ac:dyDescent="0.2">
      <c r="A2104" s="5">
        <v>45565</v>
      </c>
      <c r="B2104" s="4">
        <v>-13</v>
      </c>
      <c r="C2104" s="4" t="s">
        <v>5059</v>
      </c>
      <c r="D2104" s="4" t="s">
        <v>28</v>
      </c>
      <c r="E2104" s="4" t="s">
        <v>2836</v>
      </c>
      <c r="F2104" s="4">
        <v>-4688.0600000000004</v>
      </c>
      <c r="G2104" s="4" t="s">
        <v>3748</v>
      </c>
      <c r="H2104" s="4" t="s">
        <v>2837</v>
      </c>
      <c r="I2104" s="4"/>
      <c r="J2104" s="4"/>
    </row>
    <row r="2105" spans="1:10" ht="15.75" customHeight="1" x14ac:dyDescent="0.2">
      <c r="A2105" s="5">
        <v>45565</v>
      </c>
      <c r="B2105" s="4">
        <v>-11.69</v>
      </c>
      <c r="C2105" s="4" t="s">
        <v>5058</v>
      </c>
      <c r="D2105" s="4" t="s">
        <v>28</v>
      </c>
      <c r="E2105" s="4" t="s">
        <v>46</v>
      </c>
      <c r="F2105" s="4">
        <v>-4675.0600000000004</v>
      </c>
      <c r="G2105" s="4" t="s">
        <v>4319</v>
      </c>
      <c r="H2105" s="4" t="s">
        <v>47</v>
      </c>
      <c r="I2105" s="4"/>
      <c r="J2105" s="4"/>
    </row>
    <row r="2106" spans="1:10" ht="15.75" customHeight="1" x14ac:dyDescent="0.2">
      <c r="A2106" s="5">
        <v>45565</v>
      </c>
      <c r="B2106" s="4">
        <v>-10.81</v>
      </c>
      <c r="C2106" s="4" t="s">
        <v>5058</v>
      </c>
      <c r="D2106" s="4" t="s">
        <v>28</v>
      </c>
      <c r="E2106" s="4" t="s">
        <v>79</v>
      </c>
      <c r="F2106" s="4">
        <v>-4663.37</v>
      </c>
      <c r="G2106" s="4" t="s">
        <v>8</v>
      </c>
      <c r="H2106" s="4" t="s">
        <v>80</v>
      </c>
      <c r="I2106" s="4"/>
      <c r="J2106" s="4"/>
    </row>
    <row r="2107" spans="1:10" ht="15.75" customHeight="1" x14ac:dyDescent="0.2">
      <c r="A2107" s="5">
        <v>45565</v>
      </c>
      <c r="B2107" s="4">
        <v>-9.8800000000000008</v>
      </c>
      <c r="C2107" s="4" t="s">
        <v>5058</v>
      </c>
      <c r="D2107" s="4" t="s">
        <v>28</v>
      </c>
      <c r="E2107" s="4" t="s">
        <v>46</v>
      </c>
      <c r="F2107" s="4">
        <v>-4652.5600000000004</v>
      </c>
      <c r="G2107" s="4" t="s">
        <v>4319</v>
      </c>
      <c r="H2107" s="4" t="s">
        <v>47</v>
      </c>
      <c r="I2107" s="4"/>
      <c r="J2107" s="4"/>
    </row>
    <row r="2108" spans="1:10" ht="15.75" customHeight="1" x14ac:dyDescent="0.2">
      <c r="A2108" s="5">
        <v>45565</v>
      </c>
      <c r="B2108" s="4">
        <v>-9</v>
      </c>
      <c r="C2108" s="4" t="s">
        <v>5058</v>
      </c>
      <c r="D2108" s="4" t="s">
        <v>28</v>
      </c>
      <c r="E2108" s="4" t="s">
        <v>41</v>
      </c>
      <c r="F2108" s="4">
        <v>-4642.68</v>
      </c>
      <c r="G2108" s="4" t="s">
        <v>3748</v>
      </c>
      <c r="H2108" s="4" t="s">
        <v>42</v>
      </c>
      <c r="I2108" s="4"/>
      <c r="J2108" s="4"/>
    </row>
    <row r="2109" spans="1:10" ht="15.75" customHeight="1" x14ac:dyDescent="0.2">
      <c r="A2109" s="5">
        <v>45565</v>
      </c>
      <c r="B2109" s="4">
        <v>-7.99</v>
      </c>
      <c r="C2109" s="4" t="s">
        <v>5058</v>
      </c>
      <c r="D2109" s="4" t="s">
        <v>28</v>
      </c>
      <c r="E2109" s="4" t="s">
        <v>2841</v>
      </c>
      <c r="F2109" s="4">
        <v>-4633.68</v>
      </c>
      <c r="G2109" s="4" t="s">
        <v>5034</v>
      </c>
      <c r="H2109" s="4" t="s">
        <v>193</v>
      </c>
      <c r="I2109" s="4"/>
      <c r="J2109" s="4"/>
    </row>
    <row r="2110" spans="1:10" ht="15.75" customHeight="1" x14ac:dyDescent="0.2">
      <c r="A2110" s="5">
        <v>45565</v>
      </c>
      <c r="B2110" s="4">
        <v>-7</v>
      </c>
      <c r="C2110" s="4" t="s">
        <v>5058</v>
      </c>
      <c r="D2110" s="4" t="s">
        <v>28</v>
      </c>
      <c r="E2110" s="4" t="s">
        <v>2842</v>
      </c>
      <c r="F2110" s="4">
        <v>-4625.6899999999996</v>
      </c>
      <c r="G2110" s="4" t="s">
        <v>3746</v>
      </c>
      <c r="H2110" s="4"/>
      <c r="I2110" s="4"/>
      <c r="J2110" s="4"/>
    </row>
    <row r="2111" spans="1:10" ht="15.75" customHeight="1" x14ac:dyDescent="0.2">
      <c r="A2111" s="5">
        <v>45565</v>
      </c>
      <c r="B2111" s="4">
        <v>-5.95</v>
      </c>
      <c r="C2111" s="4" t="s">
        <v>5058</v>
      </c>
      <c r="D2111" s="4" t="s">
        <v>28</v>
      </c>
      <c r="E2111" s="4" t="s">
        <v>1661</v>
      </c>
      <c r="F2111" s="4">
        <v>-4618.6899999999996</v>
      </c>
      <c r="G2111" s="4" t="s">
        <v>17</v>
      </c>
      <c r="H2111" s="4" t="s">
        <v>1662</v>
      </c>
      <c r="I2111" s="4"/>
      <c r="J2111" s="4"/>
    </row>
    <row r="2112" spans="1:10" ht="15.75" customHeight="1" x14ac:dyDescent="0.2">
      <c r="A2112" s="5">
        <v>45565</v>
      </c>
      <c r="B2112" s="4">
        <v>-1</v>
      </c>
      <c r="C2112" s="4" t="s">
        <v>5058</v>
      </c>
      <c r="D2112" s="4" t="s">
        <v>28</v>
      </c>
      <c r="E2112" s="4" t="s">
        <v>1180</v>
      </c>
      <c r="F2112" s="4">
        <v>-4612.74</v>
      </c>
      <c r="G2112" s="4" t="s">
        <v>986</v>
      </c>
      <c r="H2112" s="4" t="s">
        <v>1181</v>
      </c>
      <c r="I2112" s="4"/>
      <c r="J2112" s="4"/>
    </row>
    <row r="2113" spans="1:10" ht="15.75" customHeight="1" x14ac:dyDescent="0.2">
      <c r="A2113" s="5">
        <v>45565</v>
      </c>
      <c r="B2113" s="4">
        <v>-0.5</v>
      </c>
      <c r="C2113" s="4" t="s">
        <v>5059</v>
      </c>
      <c r="D2113" s="4" t="s">
        <v>28</v>
      </c>
      <c r="E2113" s="4" t="s">
        <v>1180</v>
      </c>
      <c r="F2113" s="4">
        <v>-4611.74</v>
      </c>
      <c r="G2113" s="4" t="s">
        <v>986</v>
      </c>
      <c r="H2113" s="4" t="s">
        <v>1181</v>
      </c>
      <c r="I2113" s="4"/>
      <c r="J2113" s="4"/>
    </row>
    <row r="2114" spans="1:10" ht="15.75" customHeight="1" x14ac:dyDescent="0.2">
      <c r="A2114" s="5">
        <v>45565</v>
      </c>
      <c r="B2114" s="4">
        <v>-0.18</v>
      </c>
      <c r="C2114" s="4" t="s">
        <v>5058</v>
      </c>
      <c r="D2114" s="4" t="s">
        <v>67</v>
      </c>
      <c r="E2114" s="4" t="s">
        <v>151</v>
      </c>
      <c r="F2114" s="4">
        <v>-4611.24</v>
      </c>
      <c r="G2114" s="4" t="s">
        <v>4</v>
      </c>
      <c r="H2114" s="4"/>
      <c r="I2114" s="4"/>
      <c r="J2114" s="4"/>
    </row>
    <row r="2115" spans="1:10" ht="15.75" customHeight="1" x14ac:dyDescent="0.2">
      <c r="A2115" s="5">
        <v>45565</v>
      </c>
      <c r="B2115" s="4">
        <v>0</v>
      </c>
      <c r="C2115" s="4" t="s">
        <v>5058</v>
      </c>
      <c r="D2115" s="4" t="s">
        <v>2563</v>
      </c>
      <c r="E2115" s="4" t="s">
        <v>2840</v>
      </c>
      <c r="F2115" s="4">
        <v>-4611.0600000000004</v>
      </c>
      <c r="G2115" s="4" t="s">
        <v>3746</v>
      </c>
      <c r="H2115" s="4"/>
      <c r="I2115" s="4"/>
      <c r="J2115" s="4"/>
    </row>
    <row r="2116" spans="1:10" ht="15.75" customHeight="1" x14ac:dyDescent="0.2">
      <c r="A2116" s="5">
        <v>45565</v>
      </c>
      <c r="B2116" s="4">
        <v>200</v>
      </c>
      <c r="C2116" s="4" t="s">
        <v>5058</v>
      </c>
      <c r="D2116" s="4" t="s">
        <v>59</v>
      </c>
      <c r="E2116" s="4" t="s">
        <v>60</v>
      </c>
      <c r="F2116" s="4">
        <v>-4611.0600000000004</v>
      </c>
      <c r="G2116" s="4" t="s">
        <v>39</v>
      </c>
      <c r="H2116" s="4"/>
      <c r="I2116" s="4"/>
      <c r="J2116" s="4"/>
    </row>
    <row r="2117" spans="1:10" ht="15.75" customHeight="1" x14ac:dyDescent="0.2">
      <c r="A2117" s="5">
        <v>45565</v>
      </c>
      <c r="B2117" s="4">
        <v>300</v>
      </c>
      <c r="C2117" s="4" t="s">
        <v>5058</v>
      </c>
      <c r="D2117" s="4" t="s">
        <v>59</v>
      </c>
      <c r="E2117" s="4" t="s">
        <v>60</v>
      </c>
      <c r="F2117" s="4">
        <v>-4811.0600000000004</v>
      </c>
      <c r="G2117" s="4" t="s">
        <v>39</v>
      </c>
      <c r="H2117" s="4"/>
      <c r="I2117" s="4"/>
      <c r="J2117" s="4"/>
    </row>
    <row r="2118" spans="1:10" ht="15.75" customHeight="1" x14ac:dyDescent="0.2">
      <c r="A2118" s="5">
        <v>45562</v>
      </c>
      <c r="B2118" s="4">
        <v>-315</v>
      </c>
      <c r="C2118" s="4" t="s">
        <v>5058</v>
      </c>
      <c r="D2118" s="4" t="s">
        <v>28</v>
      </c>
      <c r="E2118" s="4" t="s">
        <v>1408</v>
      </c>
      <c r="F2118" s="4">
        <v>-5111.0600000000004</v>
      </c>
      <c r="G2118" s="4" t="s">
        <v>4319</v>
      </c>
      <c r="H2118" s="4" t="s">
        <v>196</v>
      </c>
      <c r="I2118" s="4"/>
      <c r="J2118" s="4"/>
    </row>
    <row r="2119" spans="1:10" ht="15.75" customHeight="1" x14ac:dyDescent="0.2">
      <c r="A2119" s="5">
        <v>45562</v>
      </c>
      <c r="B2119" s="4">
        <v>-64.239999999999995</v>
      </c>
      <c r="C2119" s="4" t="s">
        <v>5058</v>
      </c>
      <c r="D2119" s="4" t="s">
        <v>28</v>
      </c>
      <c r="E2119" s="4" t="s">
        <v>2727</v>
      </c>
      <c r="F2119" s="4">
        <v>-4796.0600000000004</v>
      </c>
      <c r="G2119" s="4" t="s">
        <v>4256</v>
      </c>
      <c r="H2119" s="4" t="s">
        <v>2728</v>
      </c>
      <c r="I2119" s="4"/>
      <c r="J2119" s="4"/>
    </row>
    <row r="2120" spans="1:10" ht="15.75" customHeight="1" x14ac:dyDescent="0.2">
      <c r="A2120" s="5">
        <v>45562</v>
      </c>
      <c r="B2120" s="4">
        <v>-38.049999999999997</v>
      </c>
      <c r="C2120" s="4" t="s">
        <v>5058</v>
      </c>
      <c r="D2120" s="4" t="s">
        <v>28</v>
      </c>
      <c r="E2120" s="4" t="s">
        <v>79</v>
      </c>
      <c r="F2120" s="4">
        <v>-4731.82</v>
      </c>
      <c r="G2120" s="4" t="s">
        <v>8</v>
      </c>
      <c r="H2120" s="4" t="s">
        <v>80</v>
      </c>
      <c r="I2120" s="4"/>
      <c r="J2120" s="4"/>
    </row>
    <row r="2121" spans="1:10" ht="15.75" customHeight="1" x14ac:dyDescent="0.2">
      <c r="A2121" s="5">
        <v>45562</v>
      </c>
      <c r="B2121" s="4">
        <v>-9.99</v>
      </c>
      <c r="C2121" s="4" t="s">
        <v>5059</v>
      </c>
      <c r="D2121" s="4" t="s">
        <v>28</v>
      </c>
      <c r="E2121" s="4" t="s">
        <v>2252</v>
      </c>
      <c r="F2121" s="4">
        <v>-4693.7700000000004</v>
      </c>
      <c r="G2121" s="4" t="s">
        <v>178</v>
      </c>
      <c r="H2121" s="4" t="s">
        <v>828</v>
      </c>
      <c r="I2121" s="4"/>
      <c r="J2121" s="4"/>
    </row>
    <row r="2122" spans="1:10" ht="15.75" customHeight="1" x14ac:dyDescent="0.2">
      <c r="A2122" s="5">
        <v>45562</v>
      </c>
      <c r="B2122" s="4">
        <v>-6.1</v>
      </c>
      <c r="C2122" s="4" t="s">
        <v>5058</v>
      </c>
      <c r="D2122" s="4" t="s">
        <v>28</v>
      </c>
      <c r="E2122" s="4" t="s">
        <v>2829</v>
      </c>
      <c r="F2122" s="4">
        <v>-4683.78</v>
      </c>
      <c r="G2122" s="4" t="s">
        <v>8</v>
      </c>
      <c r="H2122" s="4" t="s">
        <v>2830</v>
      </c>
      <c r="I2122" s="4"/>
      <c r="J2122" s="4"/>
    </row>
    <row r="2123" spans="1:10" ht="15.75" customHeight="1" x14ac:dyDescent="0.2">
      <c r="A2123" s="5">
        <v>45562</v>
      </c>
      <c r="B2123" s="4">
        <v>500</v>
      </c>
      <c r="C2123" s="4" t="s">
        <v>5058</v>
      </c>
      <c r="D2123" s="4" t="s">
        <v>59</v>
      </c>
      <c r="E2123" s="4" t="s">
        <v>60</v>
      </c>
      <c r="F2123" s="4">
        <v>-4677.68</v>
      </c>
      <c r="G2123" s="4" t="s">
        <v>39</v>
      </c>
      <c r="H2123" s="4"/>
      <c r="I2123" s="4"/>
      <c r="J2123" s="4"/>
    </row>
    <row r="2124" spans="1:10" ht="15.75" customHeight="1" x14ac:dyDescent="0.2">
      <c r="A2124" s="5">
        <v>45561</v>
      </c>
      <c r="B2124" s="4">
        <v>-601.87</v>
      </c>
      <c r="C2124" s="4" t="s">
        <v>5058</v>
      </c>
      <c r="D2124" s="4" t="s">
        <v>28</v>
      </c>
      <c r="E2124" s="4" t="s">
        <v>2824</v>
      </c>
      <c r="F2124" s="4">
        <v>-5177.68</v>
      </c>
      <c r="G2124" s="4" t="s">
        <v>352</v>
      </c>
      <c r="H2124" s="4" t="s">
        <v>565</v>
      </c>
      <c r="I2124" s="4"/>
      <c r="J2124" s="4"/>
    </row>
    <row r="2125" spans="1:10" ht="15.75" customHeight="1" x14ac:dyDescent="0.2">
      <c r="A2125" s="5">
        <v>45561</v>
      </c>
      <c r="B2125" s="4">
        <v>-71.37</v>
      </c>
      <c r="C2125" s="4" t="s">
        <v>5059</v>
      </c>
      <c r="D2125" s="4" t="s">
        <v>28</v>
      </c>
      <c r="E2125" s="4" t="s">
        <v>79</v>
      </c>
      <c r="F2125" s="4">
        <v>-4575.8100000000004</v>
      </c>
      <c r="G2125" s="4" t="s">
        <v>8</v>
      </c>
      <c r="H2125" s="4" t="s">
        <v>80</v>
      </c>
      <c r="I2125" s="4"/>
      <c r="J2125" s="4"/>
    </row>
    <row r="2126" spans="1:10" ht="15.75" customHeight="1" x14ac:dyDescent="0.2">
      <c r="A2126" s="5">
        <v>45561</v>
      </c>
      <c r="B2126" s="4">
        <v>-45</v>
      </c>
      <c r="C2126" s="4" t="s">
        <v>5058</v>
      </c>
      <c r="D2126" s="4" t="s">
        <v>28</v>
      </c>
      <c r="E2126" s="4" t="s">
        <v>315</v>
      </c>
      <c r="F2126" s="4">
        <v>-4504.4399999999996</v>
      </c>
      <c r="G2126" s="4" t="s">
        <v>15</v>
      </c>
      <c r="H2126" s="4" t="s">
        <v>316</v>
      </c>
      <c r="I2126" s="4"/>
      <c r="J2126" s="4"/>
    </row>
    <row r="2127" spans="1:10" ht="15.75" customHeight="1" x14ac:dyDescent="0.2">
      <c r="A2127" s="5">
        <v>45561</v>
      </c>
      <c r="B2127" s="4">
        <v>-21.61</v>
      </c>
      <c r="C2127" s="4" t="s">
        <v>5058</v>
      </c>
      <c r="D2127" s="4" t="s">
        <v>28</v>
      </c>
      <c r="E2127" s="4" t="s">
        <v>79</v>
      </c>
      <c r="F2127" s="4">
        <v>-4459.4399999999996</v>
      </c>
      <c r="G2127" s="4" t="s">
        <v>8</v>
      </c>
      <c r="H2127" s="4" t="s">
        <v>80</v>
      </c>
      <c r="I2127" s="4"/>
      <c r="J2127" s="4"/>
    </row>
    <row r="2128" spans="1:10" ht="15.75" customHeight="1" x14ac:dyDescent="0.2">
      <c r="A2128" s="5">
        <v>45561</v>
      </c>
      <c r="B2128" s="4">
        <v>-19.97</v>
      </c>
      <c r="C2128" s="4" t="s">
        <v>5058</v>
      </c>
      <c r="D2128" s="4" t="s">
        <v>28</v>
      </c>
      <c r="E2128" s="4" t="s">
        <v>2822</v>
      </c>
      <c r="F2128" s="4">
        <v>-4437.83</v>
      </c>
      <c r="G2128" s="4" t="s">
        <v>3748</v>
      </c>
      <c r="H2128" s="4" t="s">
        <v>2823</v>
      </c>
      <c r="I2128" s="4"/>
      <c r="J2128" s="4"/>
    </row>
    <row r="2129" spans="1:10" ht="15.75" customHeight="1" x14ac:dyDescent="0.2">
      <c r="A2129" s="5">
        <v>45561</v>
      </c>
      <c r="B2129" s="4">
        <v>-5.5</v>
      </c>
      <c r="C2129" s="4" t="s">
        <v>5059</v>
      </c>
      <c r="D2129" s="4" t="s">
        <v>28</v>
      </c>
      <c r="E2129" s="4" t="s">
        <v>2825</v>
      </c>
      <c r="F2129" s="4">
        <v>-4417.8599999999997</v>
      </c>
      <c r="G2129" s="4" t="s">
        <v>4319</v>
      </c>
      <c r="H2129" s="4" t="s">
        <v>2826</v>
      </c>
      <c r="I2129" s="4"/>
      <c r="J2129" s="4"/>
    </row>
    <row r="2130" spans="1:10" ht="15.75" customHeight="1" x14ac:dyDescent="0.2">
      <c r="A2130" s="5">
        <v>45561</v>
      </c>
      <c r="B2130" s="4">
        <v>500</v>
      </c>
      <c r="C2130" s="4" t="s">
        <v>5058</v>
      </c>
      <c r="D2130" s="4" t="s">
        <v>59</v>
      </c>
      <c r="E2130" s="4" t="s">
        <v>60</v>
      </c>
      <c r="F2130" s="4">
        <v>-4412.3599999999997</v>
      </c>
      <c r="G2130" s="4" t="s">
        <v>39</v>
      </c>
      <c r="H2130" s="4"/>
      <c r="I2130" s="4"/>
      <c r="J2130" s="4"/>
    </row>
    <row r="2131" spans="1:10" ht="15.75" customHeight="1" x14ac:dyDescent="0.2">
      <c r="A2131" s="5">
        <v>45560</v>
      </c>
      <c r="B2131" s="4">
        <v>-303.62</v>
      </c>
      <c r="C2131" s="4" t="s">
        <v>5058</v>
      </c>
      <c r="D2131" s="4" t="s">
        <v>28</v>
      </c>
      <c r="E2131" s="4" t="s">
        <v>2815</v>
      </c>
      <c r="F2131" s="4">
        <v>-4912.3599999999997</v>
      </c>
      <c r="G2131" s="4" t="s">
        <v>352</v>
      </c>
      <c r="H2131" s="4" t="s">
        <v>565</v>
      </c>
      <c r="I2131" s="4"/>
      <c r="J2131" s="4"/>
    </row>
    <row r="2132" spans="1:10" ht="15.75" customHeight="1" x14ac:dyDescent="0.2">
      <c r="A2132" s="5">
        <v>45560</v>
      </c>
      <c r="B2132" s="4">
        <v>-130.99</v>
      </c>
      <c r="C2132" s="4" t="s">
        <v>5058</v>
      </c>
      <c r="D2132" s="4" t="s">
        <v>28</v>
      </c>
      <c r="E2132" s="4" t="s">
        <v>2816</v>
      </c>
      <c r="F2132" s="4">
        <v>-4608.74</v>
      </c>
      <c r="G2132" s="4" t="s">
        <v>15</v>
      </c>
      <c r="H2132" s="4" t="s">
        <v>2817</v>
      </c>
      <c r="I2132" s="4"/>
      <c r="J2132" s="4"/>
    </row>
    <row r="2133" spans="1:10" ht="15.75" customHeight="1" x14ac:dyDescent="0.2">
      <c r="A2133" s="5">
        <v>45560</v>
      </c>
      <c r="B2133" s="4">
        <v>-118.22</v>
      </c>
      <c r="C2133" s="4" t="s">
        <v>5058</v>
      </c>
      <c r="D2133" s="4" t="s">
        <v>28</v>
      </c>
      <c r="E2133" s="4" t="s">
        <v>2812</v>
      </c>
      <c r="F2133" s="4">
        <v>-4477.75</v>
      </c>
      <c r="G2133" s="4" t="s">
        <v>3748</v>
      </c>
      <c r="H2133" s="4" t="s">
        <v>2813</v>
      </c>
      <c r="I2133" s="4"/>
      <c r="J2133" s="4"/>
    </row>
    <row r="2134" spans="1:10" ht="15.75" customHeight="1" x14ac:dyDescent="0.2">
      <c r="A2134" s="5">
        <v>45560</v>
      </c>
      <c r="B2134" s="4">
        <v>-102.71</v>
      </c>
      <c r="C2134" s="4" t="s">
        <v>5058</v>
      </c>
      <c r="D2134" s="4" t="s">
        <v>109</v>
      </c>
      <c r="E2134" s="4" t="s">
        <v>110</v>
      </c>
      <c r="F2134" s="4">
        <v>-4359.53</v>
      </c>
      <c r="G2134" s="4" t="s">
        <v>4</v>
      </c>
      <c r="H2134" s="4"/>
      <c r="I2134" s="4"/>
      <c r="J2134" s="4"/>
    </row>
    <row r="2135" spans="1:10" ht="15.75" customHeight="1" x14ac:dyDescent="0.2">
      <c r="A2135" s="5">
        <v>45560</v>
      </c>
      <c r="B2135" s="4">
        <v>-40.5</v>
      </c>
      <c r="C2135" s="4" t="s">
        <v>5058</v>
      </c>
      <c r="D2135" s="4" t="s">
        <v>28</v>
      </c>
      <c r="E2135" s="4" t="s">
        <v>201</v>
      </c>
      <c r="F2135" s="4">
        <v>-4256.82</v>
      </c>
      <c r="G2135" s="4" t="s">
        <v>4319</v>
      </c>
      <c r="H2135" s="4" t="s">
        <v>202</v>
      </c>
      <c r="I2135" s="4"/>
      <c r="J2135" s="4"/>
    </row>
    <row r="2136" spans="1:10" ht="15.75" customHeight="1" x14ac:dyDescent="0.2">
      <c r="A2136" s="5">
        <v>45560</v>
      </c>
      <c r="B2136" s="4">
        <v>-28.29</v>
      </c>
      <c r="C2136" s="4" t="s">
        <v>5058</v>
      </c>
      <c r="D2136" s="4" t="s">
        <v>28</v>
      </c>
      <c r="E2136" s="4" t="s">
        <v>2812</v>
      </c>
      <c r="F2136" s="4">
        <v>-4216.32</v>
      </c>
      <c r="G2136" s="4" t="s">
        <v>3748</v>
      </c>
      <c r="H2136" s="4" t="s">
        <v>2813</v>
      </c>
      <c r="I2136" s="4"/>
      <c r="J2136" s="4"/>
    </row>
    <row r="2137" spans="1:10" ht="15.75" customHeight="1" x14ac:dyDescent="0.2">
      <c r="A2137" s="5">
        <v>45560</v>
      </c>
      <c r="B2137" s="4">
        <v>-6.7</v>
      </c>
      <c r="C2137" s="4" t="s">
        <v>5058</v>
      </c>
      <c r="D2137" s="4" t="s">
        <v>28</v>
      </c>
      <c r="E2137" s="4" t="s">
        <v>2293</v>
      </c>
      <c r="F2137" s="4">
        <v>-4188.03</v>
      </c>
      <c r="G2137" s="4" t="s">
        <v>5060</v>
      </c>
      <c r="H2137" s="4" t="s">
        <v>2294</v>
      </c>
      <c r="I2137" s="4"/>
      <c r="J2137" s="4"/>
    </row>
    <row r="2138" spans="1:10" ht="15.75" customHeight="1" x14ac:dyDescent="0.2">
      <c r="A2138" s="5">
        <v>45560</v>
      </c>
      <c r="B2138" s="4">
        <v>-0.2</v>
      </c>
      <c r="C2138" s="4" t="s">
        <v>5058</v>
      </c>
      <c r="D2138" s="4" t="s">
        <v>109</v>
      </c>
      <c r="E2138" s="4" t="s">
        <v>2814</v>
      </c>
      <c r="F2138" s="4">
        <v>-4181.33</v>
      </c>
      <c r="G2138" s="4" t="s">
        <v>4398</v>
      </c>
      <c r="H2138" s="4"/>
      <c r="I2138" s="4"/>
      <c r="J2138" s="4"/>
    </row>
    <row r="2139" spans="1:10" ht="15.75" customHeight="1" x14ac:dyDescent="0.2">
      <c r="A2139" s="5">
        <v>45559</v>
      </c>
      <c r="B2139" s="4">
        <v>-40.299999999999997</v>
      </c>
      <c r="C2139" s="4" t="s">
        <v>5058</v>
      </c>
      <c r="D2139" s="4" t="s">
        <v>28</v>
      </c>
      <c r="E2139" s="4" t="s">
        <v>105</v>
      </c>
      <c r="F2139" s="4">
        <v>-4181.13</v>
      </c>
      <c r="G2139" s="4" t="s">
        <v>8</v>
      </c>
      <c r="H2139" s="4" t="s">
        <v>106</v>
      </c>
      <c r="I2139" s="4"/>
      <c r="J2139" s="4"/>
    </row>
    <row r="2140" spans="1:10" ht="15.75" customHeight="1" x14ac:dyDescent="0.2">
      <c r="A2140" s="5">
        <v>45559</v>
      </c>
      <c r="B2140" s="4">
        <v>-29.43</v>
      </c>
      <c r="C2140" s="4" t="s">
        <v>5058</v>
      </c>
      <c r="D2140" s="4" t="s">
        <v>28</v>
      </c>
      <c r="E2140" s="4" t="s">
        <v>2236</v>
      </c>
      <c r="F2140" s="4">
        <v>-4140.83</v>
      </c>
      <c r="G2140" s="4" t="s">
        <v>17</v>
      </c>
      <c r="H2140" s="4" t="s">
        <v>102</v>
      </c>
      <c r="I2140" s="4"/>
      <c r="J2140" s="4"/>
    </row>
    <row r="2141" spans="1:10" ht="15.75" customHeight="1" x14ac:dyDescent="0.2">
      <c r="A2141" s="5">
        <v>45559</v>
      </c>
      <c r="B2141" s="4">
        <v>-29.1</v>
      </c>
      <c r="C2141" s="4" t="s">
        <v>5058</v>
      </c>
      <c r="D2141" s="4" t="s">
        <v>28</v>
      </c>
      <c r="E2141" s="4" t="s">
        <v>2802</v>
      </c>
      <c r="F2141" s="4">
        <v>-4111.3999999999996</v>
      </c>
      <c r="G2141" s="4" t="s">
        <v>3748</v>
      </c>
      <c r="H2141" s="4" t="s">
        <v>2803</v>
      </c>
      <c r="I2141" s="4"/>
      <c r="J2141" s="4"/>
    </row>
    <row r="2142" spans="1:10" ht="15.75" customHeight="1" x14ac:dyDescent="0.2">
      <c r="A2142" s="5">
        <v>45559</v>
      </c>
      <c r="B2142" s="4">
        <v>-29.01</v>
      </c>
      <c r="C2142" s="4" t="s">
        <v>5059</v>
      </c>
      <c r="D2142" s="4" t="s">
        <v>28</v>
      </c>
      <c r="E2142" s="4" t="s">
        <v>728</v>
      </c>
      <c r="F2142" s="4">
        <v>-4082.3</v>
      </c>
      <c r="G2142" s="4" t="s">
        <v>4319</v>
      </c>
      <c r="H2142" s="4" t="s">
        <v>729</v>
      </c>
      <c r="I2142" s="4"/>
      <c r="J2142" s="4"/>
    </row>
    <row r="2143" spans="1:10" ht="15.75" customHeight="1" x14ac:dyDescent="0.2">
      <c r="A2143" s="5">
        <v>45559</v>
      </c>
      <c r="B2143" s="4">
        <v>-23.34</v>
      </c>
      <c r="C2143" s="4" t="s">
        <v>5058</v>
      </c>
      <c r="D2143" s="4" t="s">
        <v>28</v>
      </c>
      <c r="E2143" s="4" t="s">
        <v>1652</v>
      </c>
      <c r="F2143" s="4">
        <v>-4053.29</v>
      </c>
      <c r="G2143" s="4" t="s">
        <v>12</v>
      </c>
      <c r="H2143" s="4" t="s">
        <v>1653</v>
      </c>
      <c r="I2143" s="4"/>
      <c r="J2143" s="4"/>
    </row>
    <row r="2144" spans="1:10" ht="15.75" customHeight="1" x14ac:dyDescent="0.2">
      <c r="A2144" s="5">
        <v>45559</v>
      </c>
      <c r="B2144" s="4">
        <v>-23</v>
      </c>
      <c r="C2144" s="4" t="s">
        <v>5058</v>
      </c>
      <c r="D2144" s="4" t="s">
        <v>28</v>
      </c>
      <c r="E2144" s="4" t="s">
        <v>79</v>
      </c>
      <c r="F2144" s="4">
        <v>-4029.95</v>
      </c>
      <c r="G2144" s="4" t="s">
        <v>8</v>
      </c>
      <c r="H2144" s="4" t="s">
        <v>80</v>
      </c>
      <c r="I2144" s="4"/>
      <c r="J2144" s="4"/>
    </row>
    <row r="2145" spans="1:10" ht="15.75" customHeight="1" x14ac:dyDescent="0.2">
      <c r="A2145" s="5">
        <v>45559</v>
      </c>
      <c r="B2145" s="4">
        <v>-13.33</v>
      </c>
      <c r="C2145" s="4" t="s">
        <v>5058</v>
      </c>
      <c r="D2145" s="4" t="s">
        <v>28</v>
      </c>
      <c r="E2145" s="4" t="s">
        <v>2797</v>
      </c>
      <c r="F2145" s="4">
        <v>-4006.95</v>
      </c>
      <c r="G2145" s="4" t="s">
        <v>5063</v>
      </c>
      <c r="H2145" s="4" t="s">
        <v>2798</v>
      </c>
      <c r="I2145" s="4"/>
      <c r="J2145" s="4"/>
    </row>
    <row r="2146" spans="1:10" ht="15.75" customHeight="1" x14ac:dyDescent="0.2">
      <c r="A2146" s="5">
        <v>45559</v>
      </c>
      <c r="B2146" s="4">
        <v>-12.57</v>
      </c>
      <c r="C2146" s="4" t="s">
        <v>5058</v>
      </c>
      <c r="D2146" s="4" t="s">
        <v>28</v>
      </c>
      <c r="E2146" s="4" t="s">
        <v>2800</v>
      </c>
      <c r="F2146" s="4">
        <v>-3993.62</v>
      </c>
      <c r="G2146" s="4" t="s">
        <v>5060</v>
      </c>
      <c r="H2146" s="4" t="s">
        <v>2801</v>
      </c>
      <c r="I2146" s="4"/>
      <c r="J2146" s="4"/>
    </row>
    <row r="2147" spans="1:10" ht="15.75" customHeight="1" x14ac:dyDescent="0.2">
      <c r="A2147" s="5">
        <v>45559</v>
      </c>
      <c r="B2147" s="4">
        <v>-0.88</v>
      </c>
      <c r="C2147" s="4" t="s">
        <v>5058</v>
      </c>
      <c r="D2147" s="4" t="s">
        <v>67</v>
      </c>
      <c r="E2147" s="4" t="s">
        <v>68</v>
      </c>
      <c r="F2147" s="4">
        <v>-3981.05</v>
      </c>
      <c r="G2147" s="4" t="s">
        <v>4</v>
      </c>
      <c r="H2147" s="4"/>
      <c r="I2147" s="4"/>
      <c r="J2147" s="4"/>
    </row>
    <row r="2148" spans="1:10" ht="15.75" customHeight="1" x14ac:dyDescent="0.2">
      <c r="A2148" s="5">
        <v>45559</v>
      </c>
      <c r="B2148" s="4">
        <v>-0.5</v>
      </c>
      <c r="C2148" s="4" t="s">
        <v>5058</v>
      </c>
      <c r="D2148" s="4" t="s">
        <v>28</v>
      </c>
      <c r="E2148" s="4" t="s">
        <v>1180</v>
      </c>
      <c r="F2148" s="4">
        <v>-3980.17</v>
      </c>
      <c r="G2148" s="4" t="s">
        <v>986</v>
      </c>
      <c r="H2148" s="4" t="s">
        <v>1181</v>
      </c>
      <c r="I2148" s="4"/>
      <c r="J2148" s="4"/>
    </row>
    <row r="2149" spans="1:10" ht="15.75" customHeight="1" x14ac:dyDescent="0.2">
      <c r="A2149" s="5">
        <v>45559</v>
      </c>
      <c r="B2149" s="4">
        <v>-0.5</v>
      </c>
      <c r="C2149" s="4" t="s">
        <v>5058</v>
      </c>
      <c r="D2149" s="4" t="s">
        <v>28</v>
      </c>
      <c r="E2149" s="4" t="s">
        <v>1180</v>
      </c>
      <c r="F2149" s="4">
        <v>-3979.67</v>
      </c>
      <c r="G2149" s="4" t="s">
        <v>986</v>
      </c>
      <c r="H2149" s="4" t="s">
        <v>1181</v>
      </c>
      <c r="I2149" s="4"/>
      <c r="J2149" s="4"/>
    </row>
    <row r="2150" spans="1:10" ht="15.75" customHeight="1" x14ac:dyDescent="0.2">
      <c r="A2150" s="5">
        <v>45559</v>
      </c>
      <c r="B2150" s="4">
        <v>400</v>
      </c>
      <c r="C2150" s="4" t="s">
        <v>5058</v>
      </c>
      <c r="D2150" s="4" t="s">
        <v>59</v>
      </c>
      <c r="E2150" s="4" t="s">
        <v>60</v>
      </c>
      <c r="F2150" s="4">
        <v>-3979.17</v>
      </c>
      <c r="G2150" s="4" t="s">
        <v>39</v>
      </c>
      <c r="H2150" s="4"/>
      <c r="I2150" s="4"/>
      <c r="J2150" s="4"/>
    </row>
    <row r="2151" spans="1:10" ht="15.75" customHeight="1" x14ac:dyDescent="0.2">
      <c r="A2151" s="5">
        <v>45559</v>
      </c>
      <c r="B2151" s="4">
        <v>500</v>
      </c>
      <c r="C2151" s="4" t="s">
        <v>5058</v>
      </c>
      <c r="D2151" s="4" t="s">
        <v>59</v>
      </c>
      <c r="E2151" s="4" t="s">
        <v>60</v>
      </c>
      <c r="F2151" s="4">
        <v>-4379.17</v>
      </c>
      <c r="G2151" s="4" t="s">
        <v>39</v>
      </c>
      <c r="H2151" s="4"/>
      <c r="I2151" s="4"/>
      <c r="J2151" s="4"/>
    </row>
    <row r="2152" spans="1:10" ht="15.75" customHeight="1" x14ac:dyDescent="0.2">
      <c r="A2152" s="5">
        <v>45559</v>
      </c>
      <c r="B2152" s="4">
        <v>1000</v>
      </c>
      <c r="C2152" s="4" t="s">
        <v>5058</v>
      </c>
      <c r="D2152" s="4" t="s">
        <v>59</v>
      </c>
      <c r="E2152" s="4" t="s">
        <v>60</v>
      </c>
      <c r="F2152" s="4">
        <v>-4879.17</v>
      </c>
      <c r="G2152" s="4" t="s">
        <v>39</v>
      </c>
      <c r="H2152" s="4"/>
      <c r="I2152" s="4"/>
      <c r="J2152" s="4"/>
    </row>
    <row r="2153" spans="1:10" ht="15.75" customHeight="1" x14ac:dyDescent="0.2">
      <c r="A2153" s="5">
        <v>45558</v>
      </c>
      <c r="B2153" s="4">
        <v>-429.33</v>
      </c>
      <c r="C2153" s="4" t="s">
        <v>5058</v>
      </c>
      <c r="D2153" s="4" t="s">
        <v>28</v>
      </c>
      <c r="E2153" s="4" t="s">
        <v>56</v>
      </c>
      <c r="F2153" s="4">
        <v>-5879.17</v>
      </c>
      <c r="G2153" s="4" t="s">
        <v>4295</v>
      </c>
      <c r="H2153" s="4" t="s">
        <v>57</v>
      </c>
      <c r="I2153" s="4"/>
      <c r="J2153" s="4"/>
    </row>
    <row r="2154" spans="1:10" ht="15.75" customHeight="1" x14ac:dyDescent="0.2">
      <c r="A2154" s="5">
        <v>45558</v>
      </c>
      <c r="B2154" s="4">
        <v>-191.17</v>
      </c>
      <c r="C2154" s="4" t="s">
        <v>5058</v>
      </c>
      <c r="D2154" s="4" t="s">
        <v>28</v>
      </c>
      <c r="E2154" s="4" t="s">
        <v>2766</v>
      </c>
      <c r="F2154" s="4">
        <v>-5449.84</v>
      </c>
      <c r="G2154" s="4" t="s">
        <v>5063</v>
      </c>
      <c r="H2154" s="4" t="s">
        <v>2767</v>
      </c>
      <c r="I2154" s="4"/>
      <c r="J2154" s="4"/>
    </row>
    <row r="2155" spans="1:10" ht="15.75" customHeight="1" x14ac:dyDescent="0.2">
      <c r="A2155" s="5">
        <v>45558</v>
      </c>
      <c r="B2155" s="4">
        <v>-119.9</v>
      </c>
      <c r="C2155" s="4" t="s">
        <v>5058</v>
      </c>
      <c r="D2155" s="4" t="s">
        <v>28</v>
      </c>
      <c r="E2155" s="4" t="s">
        <v>2749</v>
      </c>
      <c r="F2155" s="4">
        <v>-5258.67</v>
      </c>
      <c r="G2155" s="4" t="s">
        <v>5061</v>
      </c>
      <c r="H2155" s="4" t="s">
        <v>1191</v>
      </c>
      <c r="I2155" s="4"/>
      <c r="J2155" s="4"/>
    </row>
    <row r="2156" spans="1:10" ht="15.75" customHeight="1" x14ac:dyDescent="0.2">
      <c r="A2156" s="5">
        <v>45558</v>
      </c>
      <c r="B2156" s="4">
        <v>-117.71</v>
      </c>
      <c r="C2156" s="4" t="s">
        <v>5058</v>
      </c>
      <c r="D2156" s="4" t="s">
        <v>28</v>
      </c>
      <c r="E2156" s="4" t="s">
        <v>2795</v>
      </c>
      <c r="F2156" s="4">
        <v>-5138.7700000000004</v>
      </c>
      <c r="G2156" s="4" t="s">
        <v>4635</v>
      </c>
      <c r="H2156" s="4" t="s">
        <v>2796</v>
      </c>
      <c r="I2156" s="4"/>
      <c r="J2156" s="4"/>
    </row>
    <row r="2157" spans="1:10" ht="15.75" customHeight="1" x14ac:dyDescent="0.2">
      <c r="A2157" s="5">
        <v>45558</v>
      </c>
      <c r="B2157" s="4">
        <v>-80.400000000000006</v>
      </c>
      <c r="C2157" s="4" t="s">
        <v>5058</v>
      </c>
      <c r="D2157" s="4" t="s">
        <v>28</v>
      </c>
      <c r="E2157" s="4" t="s">
        <v>2787</v>
      </c>
      <c r="F2157" s="4">
        <v>-5021.0600000000004</v>
      </c>
      <c r="G2157" s="4" t="s">
        <v>8</v>
      </c>
      <c r="H2157" s="4" t="s">
        <v>2788</v>
      </c>
      <c r="I2157" s="4"/>
      <c r="J2157" s="4"/>
    </row>
    <row r="2158" spans="1:10" ht="15.75" customHeight="1" x14ac:dyDescent="0.2">
      <c r="A2158" s="5">
        <v>45558</v>
      </c>
      <c r="B2158" s="4">
        <v>-72.05</v>
      </c>
      <c r="C2158" s="4" t="s">
        <v>5058</v>
      </c>
      <c r="D2158" s="4" t="s">
        <v>28</v>
      </c>
      <c r="E2158" s="4" t="s">
        <v>2749</v>
      </c>
      <c r="F2158" s="4">
        <v>-4940.66</v>
      </c>
      <c r="G2158" s="4" t="s">
        <v>5061</v>
      </c>
      <c r="H2158" s="4" t="s">
        <v>1191</v>
      </c>
      <c r="I2158" s="4"/>
      <c r="J2158" s="4"/>
    </row>
    <row r="2159" spans="1:10" ht="15.75" customHeight="1" x14ac:dyDescent="0.2">
      <c r="A2159" s="5">
        <v>45558</v>
      </c>
      <c r="B2159" s="4">
        <v>-65</v>
      </c>
      <c r="C2159" s="4" t="s">
        <v>5058</v>
      </c>
      <c r="D2159" s="4" t="s">
        <v>28</v>
      </c>
      <c r="E2159" s="4" t="s">
        <v>2768</v>
      </c>
      <c r="F2159" s="4">
        <v>-4868.6099999999997</v>
      </c>
      <c r="G2159" s="4" t="s">
        <v>352</v>
      </c>
      <c r="H2159" s="4" t="s">
        <v>2769</v>
      </c>
      <c r="I2159" s="4"/>
      <c r="J2159" s="4"/>
    </row>
    <row r="2160" spans="1:10" ht="15.75" customHeight="1" x14ac:dyDescent="0.2">
      <c r="A2160" s="5">
        <v>45558</v>
      </c>
      <c r="B2160" s="4">
        <v>-57</v>
      </c>
      <c r="C2160" s="4" t="s">
        <v>5058</v>
      </c>
      <c r="D2160" s="4" t="s">
        <v>28</v>
      </c>
      <c r="E2160" s="4" t="s">
        <v>2785</v>
      </c>
      <c r="F2160" s="4">
        <v>-4803.6099999999997</v>
      </c>
      <c r="G2160" s="4" t="s">
        <v>4319</v>
      </c>
      <c r="H2160" s="4" t="s">
        <v>2786</v>
      </c>
      <c r="I2160" s="4"/>
      <c r="J2160" s="4"/>
    </row>
    <row r="2161" spans="1:10" ht="15.75" customHeight="1" x14ac:dyDescent="0.2">
      <c r="A2161" s="5">
        <v>45558</v>
      </c>
      <c r="B2161" s="4">
        <v>-55.94</v>
      </c>
      <c r="C2161" s="4" t="s">
        <v>5058</v>
      </c>
      <c r="D2161" s="4" t="s">
        <v>28</v>
      </c>
      <c r="E2161" s="4" t="s">
        <v>2759</v>
      </c>
      <c r="F2161" s="4">
        <v>-4746.6099999999997</v>
      </c>
      <c r="G2161" s="4" t="s">
        <v>308</v>
      </c>
      <c r="H2161" s="4" t="s">
        <v>2760</v>
      </c>
      <c r="I2161" s="4"/>
      <c r="J2161" s="4"/>
    </row>
    <row r="2162" spans="1:10" ht="15.75" customHeight="1" x14ac:dyDescent="0.2">
      <c r="A2162" s="5">
        <v>45558</v>
      </c>
      <c r="B2162" s="4">
        <v>-50.73</v>
      </c>
      <c r="C2162" s="4" t="s">
        <v>5058</v>
      </c>
      <c r="D2162" s="4" t="s">
        <v>28</v>
      </c>
      <c r="E2162" s="4" t="s">
        <v>2778</v>
      </c>
      <c r="F2162" s="4">
        <v>-4690.67</v>
      </c>
      <c r="G2162" s="4" t="s">
        <v>3748</v>
      </c>
      <c r="H2162" s="4" t="s">
        <v>2779</v>
      </c>
      <c r="I2162" s="4"/>
      <c r="J2162" s="4"/>
    </row>
    <row r="2163" spans="1:10" ht="15.75" customHeight="1" x14ac:dyDescent="0.2">
      <c r="A2163" s="5">
        <v>45558</v>
      </c>
      <c r="B2163" s="4">
        <v>-48.82</v>
      </c>
      <c r="C2163" s="4" t="s">
        <v>5058</v>
      </c>
      <c r="D2163" s="4" t="s">
        <v>28</v>
      </c>
      <c r="E2163" s="4" t="s">
        <v>2761</v>
      </c>
      <c r="F2163" s="4">
        <v>-4639.9399999999996</v>
      </c>
      <c r="G2163" s="4" t="s">
        <v>3748</v>
      </c>
      <c r="H2163" s="4"/>
      <c r="I2163" s="4"/>
      <c r="J2163" s="4"/>
    </row>
    <row r="2164" spans="1:10" ht="15.75" customHeight="1" x14ac:dyDescent="0.2">
      <c r="A2164" s="5">
        <v>45558</v>
      </c>
      <c r="B2164" s="4">
        <v>-46.35</v>
      </c>
      <c r="C2164" s="4" t="s">
        <v>5058</v>
      </c>
      <c r="D2164" s="4" t="s">
        <v>28</v>
      </c>
      <c r="E2164" s="4" t="s">
        <v>2753</v>
      </c>
      <c r="F2164" s="4">
        <v>-4591.12</v>
      </c>
      <c r="G2164" s="4" t="s">
        <v>8</v>
      </c>
      <c r="H2164" s="4" t="s">
        <v>2754</v>
      </c>
      <c r="I2164" s="4"/>
      <c r="J2164" s="4"/>
    </row>
    <row r="2165" spans="1:10" ht="15.75" customHeight="1" x14ac:dyDescent="0.2">
      <c r="A2165" s="5">
        <v>45558</v>
      </c>
      <c r="B2165" s="4">
        <v>-45.3</v>
      </c>
      <c r="C2165" s="4" t="s">
        <v>5058</v>
      </c>
      <c r="D2165" s="4" t="s">
        <v>28</v>
      </c>
      <c r="E2165" s="4" t="s">
        <v>2764</v>
      </c>
      <c r="F2165" s="4">
        <v>-4544.7700000000004</v>
      </c>
      <c r="G2165" s="4" t="s">
        <v>3748</v>
      </c>
      <c r="H2165" s="4" t="s">
        <v>2765</v>
      </c>
      <c r="I2165" s="4"/>
      <c r="J2165" s="4"/>
    </row>
    <row r="2166" spans="1:10" ht="15.75" customHeight="1" x14ac:dyDescent="0.2">
      <c r="A2166" s="5">
        <v>45558</v>
      </c>
      <c r="B2166" s="4">
        <v>-42</v>
      </c>
      <c r="C2166" s="4" t="s">
        <v>5058</v>
      </c>
      <c r="D2166" s="4" t="s">
        <v>28</v>
      </c>
      <c r="E2166" s="4" t="s">
        <v>1472</v>
      </c>
      <c r="F2166" s="4">
        <v>-4499.47</v>
      </c>
      <c r="G2166" s="4" t="s">
        <v>3748</v>
      </c>
      <c r="H2166" s="4" t="s">
        <v>1473</v>
      </c>
      <c r="I2166" s="4"/>
      <c r="J2166" s="4"/>
    </row>
    <row r="2167" spans="1:10" ht="15.75" customHeight="1" x14ac:dyDescent="0.2">
      <c r="A2167" s="5">
        <v>45558</v>
      </c>
      <c r="B2167" s="4">
        <v>-39.700000000000003</v>
      </c>
      <c r="C2167" s="4" t="s">
        <v>5058</v>
      </c>
      <c r="D2167" s="4" t="s">
        <v>28</v>
      </c>
      <c r="E2167" s="4" t="s">
        <v>2755</v>
      </c>
      <c r="F2167" s="4">
        <v>-4457.47</v>
      </c>
      <c r="G2167" s="4" t="s">
        <v>5060</v>
      </c>
      <c r="H2167" s="4" t="s">
        <v>2756</v>
      </c>
      <c r="I2167" s="4"/>
      <c r="J2167" s="4"/>
    </row>
    <row r="2168" spans="1:10" ht="15.75" customHeight="1" x14ac:dyDescent="0.2">
      <c r="A2168" s="5">
        <v>45558</v>
      </c>
      <c r="B2168" s="4">
        <v>-35</v>
      </c>
      <c r="C2168" s="4" t="s">
        <v>5058</v>
      </c>
      <c r="D2168" s="4" t="s">
        <v>28</v>
      </c>
      <c r="E2168" s="4" t="s">
        <v>2143</v>
      </c>
      <c r="F2168" s="4">
        <v>-4417.7700000000004</v>
      </c>
      <c r="G2168" s="4" t="s">
        <v>2144</v>
      </c>
      <c r="H2168" s="4" t="s">
        <v>2145</v>
      </c>
      <c r="I2168" s="4"/>
      <c r="J2168" s="4"/>
    </row>
    <row r="2169" spans="1:10" ht="15.75" customHeight="1" x14ac:dyDescent="0.2">
      <c r="A2169" s="5">
        <v>45558</v>
      </c>
      <c r="B2169" s="4">
        <v>-27.97</v>
      </c>
      <c r="C2169" s="4" t="s">
        <v>5059</v>
      </c>
      <c r="D2169" s="4" t="s">
        <v>28</v>
      </c>
      <c r="E2169" s="4" t="s">
        <v>2759</v>
      </c>
      <c r="F2169" s="4">
        <v>-4382.7700000000004</v>
      </c>
      <c r="G2169" s="4" t="s">
        <v>308</v>
      </c>
      <c r="H2169" s="4" t="s">
        <v>2760</v>
      </c>
      <c r="I2169" s="4"/>
      <c r="J2169" s="4"/>
    </row>
    <row r="2170" spans="1:10" ht="15.75" customHeight="1" x14ac:dyDescent="0.2">
      <c r="A2170" s="5">
        <v>45558</v>
      </c>
      <c r="B2170" s="4">
        <v>-27.5</v>
      </c>
      <c r="C2170" s="4" t="s">
        <v>5058</v>
      </c>
      <c r="D2170" s="4" t="s">
        <v>28</v>
      </c>
      <c r="E2170" s="4" t="s">
        <v>2787</v>
      </c>
      <c r="F2170" s="4">
        <v>-4354.8</v>
      </c>
      <c r="G2170" s="4" t="s">
        <v>8</v>
      </c>
      <c r="H2170" s="4" t="s">
        <v>2788</v>
      </c>
      <c r="I2170" s="4"/>
      <c r="J2170" s="4"/>
    </row>
    <row r="2171" spans="1:10" ht="15.75" customHeight="1" x14ac:dyDescent="0.2">
      <c r="A2171" s="5">
        <v>45558</v>
      </c>
      <c r="B2171" s="4">
        <v>-25.35</v>
      </c>
      <c r="C2171" s="4" t="s">
        <v>5058</v>
      </c>
      <c r="D2171" s="4" t="s">
        <v>28</v>
      </c>
      <c r="E2171" s="4" t="s">
        <v>2762</v>
      </c>
      <c r="F2171" s="4">
        <v>-4327.3</v>
      </c>
      <c r="G2171" s="4" t="s">
        <v>3748</v>
      </c>
      <c r="H2171" s="4" t="s">
        <v>2763</v>
      </c>
      <c r="I2171" s="4"/>
      <c r="J2171" s="4"/>
    </row>
    <row r="2172" spans="1:10" ht="15.75" customHeight="1" x14ac:dyDescent="0.2">
      <c r="A2172" s="5">
        <v>45558</v>
      </c>
      <c r="B2172" s="4">
        <v>-24.6</v>
      </c>
      <c r="C2172" s="4" t="s">
        <v>5058</v>
      </c>
      <c r="D2172" s="4" t="s">
        <v>28</v>
      </c>
      <c r="E2172" s="4" t="s">
        <v>1776</v>
      </c>
      <c r="F2172" s="4">
        <v>-4301.95</v>
      </c>
      <c r="G2172" s="4" t="s">
        <v>5060</v>
      </c>
      <c r="H2172" s="4" t="s">
        <v>1777</v>
      </c>
      <c r="I2172" s="4"/>
      <c r="J2172" s="4"/>
    </row>
    <row r="2173" spans="1:10" ht="15.75" customHeight="1" x14ac:dyDescent="0.2">
      <c r="A2173" s="5">
        <v>45558</v>
      </c>
      <c r="B2173" s="4">
        <v>-23.84</v>
      </c>
      <c r="C2173" s="4" t="s">
        <v>5058</v>
      </c>
      <c r="D2173" s="4" t="s">
        <v>28</v>
      </c>
      <c r="E2173" s="4" t="s">
        <v>2778</v>
      </c>
      <c r="F2173" s="4">
        <v>-4277.3500000000004</v>
      </c>
      <c r="G2173" s="4" t="s">
        <v>3748</v>
      </c>
      <c r="H2173" s="4" t="s">
        <v>2779</v>
      </c>
      <c r="I2173" s="4"/>
      <c r="J2173" s="4"/>
    </row>
    <row r="2174" spans="1:10" ht="15.75" customHeight="1" x14ac:dyDescent="0.2">
      <c r="A2174" s="5">
        <v>45558</v>
      </c>
      <c r="B2174" s="4">
        <v>-23.24</v>
      </c>
      <c r="C2174" s="4" t="s">
        <v>5058</v>
      </c>
      <c r="D2174" s="4" t="s">
        <v>28</v>
      </c>
      <c r="E2174" s="4" t="s">
        <v>29</v>
      </c>
      <c r="F2174" s="4">
        <v>-4253.51</v>
      </c>
      <c r="G2174" s="4" t="s">
        <v>12</v>
      </c>
      <c r="H2174" s="4" t="s">
        <v>31</v>
      </c>
      <c r="I2174" s="4"/>
      <c r="J2174" s="4"/>
    </row>
    <row r="2175" spans="1:10" ht="15.75" customHeight="1" x14ac:dyDescent="0.2">
      <c r="A2175" s="5">
        <v>45558</v>
      </c>
      <c r="B2175" s="4">
        <v>-22.5</v>
      </c>
      <c r="C2175" s="4" t="s">
        <v>5059</v>
      </c>
      <c r="D2175" s="4" t="s">
        <v>28</v>
      </c>
      <c r="E2175" s="4" t="s">
        <v>728</v>
      </c>
      <c r="F2175" s="4">
        <v>-4230.2700000000004</v>
      </c>
      <c r="G2175" s="4" t="s">
        <v>4319</v>
      </c>
      <c r="H2175" s="4" t="s">
        <v>729</v>
      </c>
      <c r="I2175" s="4"/>
      <c r="J2175" s="4"/>
    </row>
    <row r="2176" spans="1:10" ht="15.75" customHeight="1" x14ac:dyDescent="0.2">
      <c r="A2176" s="5">
        <v>45558</v>
      </c>
      <c r="B2176" s="4">
        <v>-22</v>
      </c>
      <c r="C2176" s="4" t="s">
        <v>5058</v>
      </c>
      <c r="D2176" s="4" t="s">
        <v>28</v>
      </c>
      <c r="E2176" s="4" t="s">
        <v>2782</v>
      </c>
      <c r="F2176" s="4">
        <v>-4207.7700000000004</v>
      </c>
      <c r="G2176" s="4" t="s">
        <v>5060</v>
      </c>
      <c r="H2176" s="4" t="s">
        <v>2783</v>
      </c>
      <c r="I2176" s="4"/>
      <c r="J2176" s="4"/>
    </row>
    <row r="2177" spans="1:10" ht="15.75" customHeight="1" x14ac:dyDescent="0.2">
      <c r="A2177" s="5">
        <v>45558</v>
      </c>
      <c r="B2177" s="4">
        <v>-20.38</v>
      </c>
      <c r="C2177" s="4" t="s">
        <v>5058</v>
      </c>
      <c r="D2177" s="4" t="s">
        <v>28</v>
      </c>
      <c r="E2177" s="4" t="s">
        <v>2770</v>
      </c>
      <c r="F2177" s="4">
        <v>-4185.7700000000004</v>
      </c>
      <c r="G2177" s="4" t="s">
        <v>5071</v>
      </c>
      <c r="H2177" s="4" t="s">
        <v>2771</v>
      </c>
      <c r="I2177" s="4"/>
      <c r="J2177" s="4"/>
    </row>
    <row r="2178" spans="1:10" ht="15.75" customHeight="1" x14ac:dyDescent="0.2">
      <c r="A2178" s="5">
        <v>45558</v>
      </c>
      <c r="B2178" s="4">
        <v>-19.899999999999999</v>
      </c>
      <c r="C2178" s="4" t="s">
        <v>5058</v>
      </c>
      <c r="D2178" s="4" t="s">
        <v>28</v>
      </c>
      <c r="E2178" s="4" t="s">
        <v>2777</v>
      </c>
      <c r="F2178" s="4">
        <v>-4165.3900000000003</v>
      </c>
      <c r="G2178" s="4" t="s">
        <v>3748</v>
      </c>
      <c r="H2178" s="4" t="s">
        <v>78</v>
      </c>
      <c r="I2178" s="4"/>
      <c r="J2178" s="4"/>
    </row>
    <row r="2179" spans="1:10" ht="15.75" customHeight="1" x14ac:dyDescent="0.2">
      <c r="A2179" s="5">
        <v>45558</v>
      </c>
      <c r="B2179" s="4">
        <v>-18.43</v>
      </c>
      <c r="C2179" s="4" t="s">
        <v>5058</v>
      </c>
      <c r="D2179" s="4" t="s">
        <v>28</v>
      </c>
      <c r="E2179" s="4" t="s">
        <v>1255</v>
      </c>
      <c r="F2179" s="4">
        <v>-4145.49</v>
      </c>
      <c r="G2179" s="4" t="s">
        <v>615</v>
      </c>
      <c r="H2179" s="4" t="s">
        <v>1256</v>
      </c>
      <c r="I2179" s="4"/>
      <c r="J2179" s="4"/>
    </row>
    <row r="2180" spans="1:10" ht="15.75" customHeight="1" x14ac:dyDescent="0.2">
      <c r="A2180" s="5">
        <v>45558</v>
      </c>
      <c r="B2180" s="4">
        <v>-18.100000000000001</v>
      </c>
      <c r="C2180" s="4" t="s">
        <v>5058</v>
      </c>
      <c r="D2180" s="4" t="s">
        <v>28</v>
      </c>
      <c r="E2180" s="4" t="s">
        <v>2751</v>
      </c>
      <c r="F2180" s="4">
        <v>-4127.0600000000004</v>
      </c>
      <c r="G2180" s="4" t="s">
        <v>5060</v>
      </c>
      <c r="H2180" s="4" t="s">
        <v>2752</v>
      </c>
      <c r="I2180" s="4"/>
      <c r="J2180" s="4"/>
    </row>
    <row r="2181" spans="1:10" ht="15.75" customHeight="1" x14ac:dyDescent="0.2">
      <c r="A2181" s="5">
        <v>45558</v>
      </c>
      <c r="B2181" s="4">
        <v>-17.989999999999998</v>
      </c>
      <c r="C2181" s="4" t="s">
        <v>5058</v>
      </c>
      <c r="D2181" s="4" t="s">
        <v>28</v>
      </c>
      <c r="E2181" s="4" t="s">
        <v>1714</v>
      </c>
      <c r="F2181" s="4">
        <v>-4108.96</v>
      </c>
      <c r="G2181" s="4" t="s">
        <v>5034</v>
      </c>
      <c r="H2181" s="4" t="s">
        <v>193</v>
      </c>
      <c r="I2181" s="4"/>
      <c r="J2181" s="4"/>
    </row>
    <row r="2182" spans="1:10" ht="15.75" customHeight="1" x14ac:dyDescent="0.2">
      <c r="A2182" s="5">
        <v>45558</v>
      </c>
      <c r="B2182" s="4">
        <v>-17.82</v>
      </c>
      <c r="C2182" s="4" t="s">
        <v>5058</v>
      </c>
      <c r="D2182" s="4" t="s">
        <v>28</v>
      </c>
      <c r="E2182" s="4" t="s">
        <v>2755</v>
      </c>
      <c r="F2182" s="4">
        <v>-4090.97</v>
      </c>
      <c r="G2182" s="4" t="s">
        <v>5060</v>
      </c>
      <c r="H2182" s="4" t="s">
        <v>2756</v>
      </c>
      <c r="I2182" s="4"/>
      <c r="J2182" s="4"/>
    </row>
    <row r="2183" spans="1:10" ht="15.75" customHeight="1" x14ac:dyDescent="0.2">
      <c r="A2183" s="5">
        <v>45558</v>
      </c>
      <c r="B2183" s="4">
        <v>-16.920000000000002</v>
      </c>
      <c r="C2183" s="4" t="s">
        <v>5058</v>
      </c>
      <c r="D2183" s="4" t="s">
        <v>28</v>
      </c>
      <c r="E2183" s="4" t="s">
        <v>111</v>
      </c>
      <c r="F2183" s="4">
        <v>-4073.15</v>
      </c>
      <c r="G2183" s="4" t="s">
        <v>8</v>
      </c>
      <c r="H2183" s="4" t="s">
        <v>112</v>
      </c>
      <c r="I2183" s="4"/>
      <c r="J2183" s="4"/>
    </row>
    <row r="2184" spans="1:10" ht="15.75" customHeight="1" x14ac:dyDescent="0.2">
      <c r="A2184" s="5">
        <v>45558</v>
      </c>
      <c r="B2184" s="4">
        <v>-16.7</v>
      </c>
      <c r="C2184" s="4" t="s">
        <v>5058</v>
      </c>
      <c r="D2184" s="4" t="s">
        <v>28</v>
      </c>
      <c r="E2184" s="4" t="s">
        <v>2755</v>
      </c>
      <c r="F2184" s="4">
        <v>-4056.23</v>
      </c>
      <c r="G2184" s="4" t="s">
        <v>5060</v>
      </c>
      <c r="H2184" s="4" t="s">
        <v>2756</v>
      </c>
      <c r="I2184" s="4"/>
      <c r="J2184" s="4"/>
    </row>
    <row r="2185" spans="1:10" ht="15.75" customHeight="1" x14ac:dyDescent="0.2">
      <c r="A2185" s="5">
        <v>45558</v>
      </c>
      <c r="B2185" s="4">
        <v>-14</v>
      </c>
      <c r="C2185" s="4" t="s">
        <v>5058</v>
      </c>
      <c r="D2185" s="4" t="s">
        <v>28</v>
      </c>
      <c r="E2185" s="4" t="s">
        <v>856</v>
      </c>
      <c r="F2185" s="4">
        <v>-4039.53</v>
      </c>
      <c r="G2185" s="4" t="s">
        <v>3748</v>
      </c>
      <c r="H2185" s="4" t="s">
        <v>148</v>
      </c>
      <c r="I2185" s="4"/>
      <c r="J2185" s="4"/>
    </row>
    <row r="2186" spans="1:10" ht="15.75" customHeight="1" x14ac:dyDescent="0.2">
      <c r="A2186" s="5">
        <v>45558</v>
      </c>
      <c r="B2186" s="4">
        <v>-13.41</v>
      </c>
      <c r="C2186" s="4" t="s">
        <v>5058</v>
      </c>
      <c r="D2186" s="4" t="s">
        <v>28</v>
      </c>
      <c r="E2186" s="4" t="s">
        <v>2772</v>
      </c>
      <c r="F2186" s="4">
        <v>-4025.53</v>
      </c>
      <c r="G2186" s="4" t="s">
        <v>8</v>
      </c>
      <c r="H2186" s="4" t="s">
        <v>2773</v>
      </c>
      <c r="I2186" s="4"/>
      <c r="J2186" s="4"/>
    </row>
    <row r="2187" spans="1:10" ht="15.75" customHeight="1" x14ac:dyDescent="0.2">
      <c r="A2187" s="5">
        <v>45558</v>
      </c>
      <c r="B2187" s="4">
        <v>-13.21</v>
      </c>
      <c r="C2187" s="4" t="s">
        <v>5058</v>
      </c>
      <c r="D2187" s="4" t="s">
        <v>28</v>
      </c>
      <c r="E2187" s="4" t="s">
        <v>2784</v>
      </c>
      <c r="F2187" s="4">
        <v>-4012.12</v>
      </c>
      <c r="G2187" s="4" t="s">
        <v>8</v>
      </c>
      <c r="H2187" s="4" t="s">
        <v>196</v>
      </c>
      <c r="I2187" s="4"/>
      <c r="J2187" s="4"/>
    </row>
    <row r="2188" spans="1:10" ht="15.75" customHeight="1" x14ac:dyDescent="0.2">
      <c r="A2188" s="5">
        <v>45558</v>
      </c>
      <c r="B2188" s="4">
        <v>-13.19</v>
      </c>
      <c r="C2188" s="4" t="s">
        <v>5058</v>
      </c>
      <c r="D2188" s="4" t="s">
        <v>28</v>
      </c>
      <c r="E2188" s="4" t="s">
        <v>2774</v>
      </c>
      <c r="F2188" s="4">
        <v>-3998.91</v>
      </c>
      <c r="G2188" s="4" t="s">
        <v>3748</v>
      </c>
      <c r="H2188" s="4" t="s">
        <v>2775</v>
      </c>
      <c r="I2188" s="4"/>
      <c r="J2188" s="4"/>
    </row>
    <row r="2189" spans="1:10" ht="15.75" customHeight="1" x14ac:dyDescent="0.2">
      <c r="A2189" s="5">
        <v>45558</v>
      </c>
      <c r="B2189" s="4">
        <v>-12</v>
      </c>
      <c r="C2189" s="4" t="s">
        <v>5058</v>
      </c>
      <c r="D2189" s="4" t="s">
        <v>28</v>
      </c>
      <c r="E2189" s="4" t="s">
        <v>2757</v>
      </c>
      <c r="F2189" s="4">
        <v>-3985.72</v>
      </c>
      <c r="G2189" s="4" t="s">
        <v>3748</v>
      </c>
      <c r="H2189" s="4" t="s">
        <v>2758</v>
      </c>
      <c r="I2189" s="4"/>
      <c r="J2189" s="4"/>
    </row>
    <row r="2190" spans="1:10" ht="15.75" customHeight="1" x14ac:dyDescent="0.2">
      <c r="A2190" s="5">
        <v>45558</v>
      </c>
      <c r="B2190" s="4">
        <v>-11.26</v>
      </c>
      <c r="C2190" s="4" t="s">
        <v>5058</v>
      </c>
      <c r="D2190" s="4" t="s">
        <v>28</v>
      </c>
      <c r="E2190" s="4" t="s">
        <v>1184</v>
      </c>
      <c r="F2190" s="4">
        <v>-3973.72</v>
      </c>
      <c r="G2190" s="4" t="s">
        <v>178</v>
      </c>
      <c r="H2190" s="4" t="s">
        <v>828</v>
      </c>
      <c r="I2190" s="4"/>
      <c r="J2190" s="4"/>
    </row>
    <row r="2191" spans="1:10" ht="15.75" customHeight="1" x14ac:dyDescent="0.2">
      <c r="A2191" s="5">
        <v>45558</v>
      </c>
      <c r="B2191" s="4">
        <v>-9.69</v>
      </c>
      <c r="C2191" s="4" t="s">
        <v>5058</v>
      </c>
      <c r="D2191" s="4" t="s">
        <v>28</v>
      </c>
      <c r="E2191" s="4" t="s">
        <v>2780</v>
      </c>
      <c r="F2191" s="4">
        <v>-3962.46</v>
      </c>
      <c r="G2191" s="4" t="s">
        <v>3748</v>
      </c>
      <c r="H2191" s="4" t="s">
        <v>2781</v>
      </c>
      <c r="I2191" s="4"/>
      <c r="J2191" s="4"/>
    </row>
    <row r="2192" spans="1:10" ht="15.75" customHeight="1" x14ac:dyDescent="0.2">
      <c r="A2192" s="5">
        <v>45558</v>
      </c>
      <c r="B2192" s="4">
        <v>-9.16</v>
      </c>
      <c r="C2192" s="4" t="s">
        <v>5058</v>
      </c>
      <c r="D2192" s="4" t="s">
        <v>28</v>
      </c>
      <c r="E2192" s="4" t="s">
        <v>2776</v>
      </c>
      <c r="F2192" s="4">
        <v>-3952.77</v>
      </c>
      <c r="G2192" s="4" t="s">
        <v>3748</v>
      </c>
      <c r="H2192" s="4" t="s">
        <v>2758</v>
      </c>
      <c r="I2192" s="4"/>
      <c r="J2192" s="4"/>
    </row>
    <row r="2193" spans="1:10" ht="15.75" customHeight="1" x14ac:dyDescent="0.2">
      <c r="A2193" s="5">
        <v>45558</v>
      </c>
      <c r="B2193" s="4">
        <v>-6.5</v>
      </c>
      <c r="C2193" s="4" t="s">
        <v>5058</v>
      </c>
      <c r="D2193" s="4" t="s">
        <v>28</v>
      </c>
      <c r="E2193" s="4" t="s">
        <v>1327</v>
      </c>
      <c r="F2193" s="4">
        <v>-3943.61</v>
      </c>
      <c r="G2193" s="4" t="s">
        <v>5060</v>
      </c>
      <c r="H2193" s="4" t="s">
        <v>1328</v>
      </c>
      <c r="I2193" s="4"/>
      <c r="J2193" s="4"/>
    </row>
    <row r="2194" spans="1:10" ht="15.75" customHeight="1" x14ac:dyDescent="0.2">
      <c r="A2194" s="5">
        <v>45558</v>
      </c>
      <c r="B2194" s="4">
        <v>-6</v>
      </c>
      <c r="C2194" s="4" t="s">
        <v>5058</v>
      </c>
      <c r="D2194" s="4" t="s">
        <v>28</v>
      </c>
      <c r="E2194" s="4" t="s">
        <v>2764</v>
      </c>
      <c r="F2194" s="4">
        <v>-3937.11</v>
      </c>
      <c r="G2194" s="4" t="s">
        <v>3748</v>
      </c>
      <c r="H2194" s="4" t="s">
        <v>2765</v>
      </c>
      <c r="I2194" s="4"/>
      <c r="J2194" s="4"/>
    </row>
    <row r="2195" spans="1:10" ht="15.75" customHeight="1" x14ac:dyDescent="0.2">
      <c r="A2195" s="5">
        <v>45558</v>
      </c>
      <c r="B2195" s="4">
        <v>-4.49</v>
      </c>
      <c r="C2195" s="4" t="s">
        <v>5058</v>
      </c>
      <c r="D2195" s="4" t="s">
        <v>28</v>
      </c>
      <c r="E2195" s="4" t="s">
        <v>49</v>
      </c>
      <c r="F2195" s="4">
        <v>-3931.11</v>
      </c>
      <c r="G2195" s="4" t="s">
        <v>17</v>
      </c>
      <c r="H2195" s="4" t="s">
        <v>50</v>
      </c>
      <c r="I2195" s="4"/>
      <c r="J2195" s="4"/>
    </row>
    <row r="2196" spans="1:10" ht="15.75" customHeight="1" x14ac:dyDescent="0.2">
      <c r="A2196" s="5">
        <v>45558</v>
      </c>
      <c r="B2196" s="4">
        <v>200</v>
      </c>
      <c r="C2196" s="4" t="s">
        <v>5058</v>
      </c>
      <c r="D2196" s="4" t="s">
        <v>59</v>
      </c>
      <c r="E2196" s="4" t="s">
        <v>60</v>
      </c>
      <c r="F2196" s="4">
        <v>-3926.62</v>
      </c>
      <c r="G2196" s="4" t="s">
        <v>39</v>
      </c>
      <c r="H2196" s="4"/>
      <c r="I2196" s="4"/>
      <c r="J2196" s="4"/>
    </row>
    <row r="2197" spans="1:10" ht="15.75" customHeight="1" x14ac:dyDescent="0.2">
      <c r="A2197" s="5">
        <v>45558</v>
      </c>
      <c r="B2197" s="4">
        <v>477</v>
      </c>
      <c r="C2197" s="4" t="s">
        <v>5058</v>
      </c>
      <c r="D2197" s="4" t="s">
        <v>59</v>
      </c>
      <c r="E2197" s="4" t="s">
        <v>60</v>
      </c>
      <c r="F2197" s="4">
        <v>-4126.62</v>
      </c>
      <c r="G2197" s="4" t="s">
        <v>39</v>
      </c>
      <c r="H2197" s="4"/>
      <c r="I2197" s="4"/>
      <c r="J2197" s="4"/>
    </row>
    <row r="2198" spans="1:10" ht="15.75" customHeight="1" x14ac:dyDescent="0.2">
      <c r="A2198" s="5">
        <v>45555</v>
      </c>
      <c r="B2198" s="4">
        <v>-88.9</v>
      </c>
      <c r="C2198" s="4" t="s">
        <v>5058</v>
      </c>
      <c r="D2198" s="4" t="s">
        <v>28</v>
      </c>
      <c r="E2198" s="4" t="s">
        <v>1355</v>
      </c>
      <c r="F2198" s="4">
        <v>-4603.62</v>
      </c>
      <c r="G2198" s="4" t="s">
        <v>165</v>
      </c>
      <c r="H2198" s="4" t="s">
        <v>1356</v>
      </c>
      <c r="I2198" s="4"/>
      <c r="J2198" s="4"/>
    </row>
    <row r="2199" spans="1:10" ht="15.75" customHeight="1" x14ac:dyDescent="0.2">
      <c r="A2199" s="5">
        <v>45555</v>
      </c>
      <c r="B2199" s="4">
        <v>-56.62</v>
      </c>
      <c r="C2199" s="4" t="s">
        <v>5058</v>
      </c>
      <c r="D2199" s="4" t="s">
        <v>28</v>
      </c>
      <c r="E2199" s="4" t="s">
        <v>2740</v>
      </c>
      <c r="F2199" s="4">
        <v>-4514.72</v>
      </c>
      <c r="G2199" s="4" t="s">
        <v>3748</v>
      </c>
      <c r="H2199" s="4" t="s">
        <v>2741</v>
      </c>
      <c r="I2199" s="4"/>
      <c r="J2199" s="4"/>
    </row>
    <row r="2200" spans="1:10" ht="15.75" customHeight="1" x14ac:dyDescent="0.2">
      <c r="A2200" s="5">
        <v>45555</v>
      </c>
      <c r="B2200" s="4">
        <v>-49.9</v>
      </c>
      <c r="C2200" s="4" t="s">
        <v>5058</v>
      </c>
      <c r="D2200" s="4" t="s">
        <v>28</v>
      </c>
      <c r="E2200" s="4" t="s">
        <v>190</v>
      </c>
      <c r="F2200" s="4">
        <v>-4458.1000000000004</v>
      </c>
      <c r="G2200" s="4" t="s">
        <v>8</v>
      </c>
      <c r="H2200" s="4" t="s">
        <v>191</v>
      </c>
      <c r="I2200" s="4"/>
      <c r="J2200" s="4"/>
    </row>
    <row r="2201" spans="1:10" ht="15.75" customHeight="1" x14ac:dyDescent="0.2">
      <c r="A2201" s="5">
        <v>45555</v>
      </c>
      <c r="B2201" s="4">
        <v>-43.98</v>
      </c>
      <c r="C2201" s="4" t="s">
        <v>5058</v>
      </c>
      <c r="D2201" s="4" t="s">
        <v>28</v>
      </c>
      <c r="E2201" s="4" t="s">
        <v>2740</v>
      </c>
      <c r="F2201" s="4">
        <v>-4408.2</v>
      </c>
      <c r="G2201" s="4" t="s">
        <v>3748</v>
      </c>
      <c r="H2201" s="4" t="s">
        <v>2741</v>
      </c>
      <c r="I2201" s="4"/>
      <c r="J2201" s="4"/>
    </row>
    <row r="2202" spans="1:10" ht="15.75" customHeight="1" x14ac:dyDescent="0.2">
      <c r="A2202" s="5">
        <v>45555</v>
      </c>
      <c r="B2202" s="4">
        <v>-32.72</v>
      </c>
      <c r="C2202" s="4" t="s">
        <v>5058</v>
      </c>
      <c r="D2202" s="4" t="s">
        <v>28</v>
      </c>
      <c r="E2202" s="4" t="s">
        <v>111</v>
      </c>
      <c r="F2202" s="4">
        <v>-4364.22</v>
      </c>
      <c r="G2202" s="4" t="s">
        <v>8</v>
      </c>
      <c r="H2202" s="4" t="s">
        <v>112</v>
      </c>
      <c r="I2202" s="4"/>
      <c r="J2202" s="4"/>
    </row>
    <row r="2203" spans="1:10" ht="15.75" customHeight="1" x14ac:dyDescent="0.2">
      <c r="A2203" s="5">
        <v>45555</v>
      </c>
      <c r="B2203" s="4">
        <v>-18.2</v>
      </c>
      <c r="C2203" s="4" t="s">
        <v>5058</v>
      </c>
      <c r="D2203" s="4" t="s">
        <v>28</v>
      </c>
      <c r="E2203" s="4" t="s">
        <v>2738</v>
      </c>
      <c r="F2203" s="4">
        <v>-4331.5</v>
      </c>
      <c r="G2203" s="4" t="s">
        <v>615</v>
      </c>
      <c r="H2203" s="4" t="s">
        <v>2739</v>
      </c>
      <c r="I2203" s="4"/>
      <c r="J2203" s="4"/>
    </row>
    <row r="2204" spans="1:10" ht="15.75" customHeight="1" x14ac:dyDescent="0.2">
      <c r="A2204" s="5">
        <v>45555</v>
      </c>
      <c r="B2204" s="4">
        <v>-18</v>
      </c>
      <c r="C2204" s="4" t="s">
        <v>5058</v>
      </c>
      <c r="D2204" s="4" t="s">
        <v>28</v>
      </c>
      <c r="E2204" s="4" t="s">
        <v>105</v>
      </c>
      <c r="F2204" s="4">
        <v>-4313.3</v>
      </c>
      <c r="G2204" s="4" t="s">
        <v>8</v>
      </c>
      <c r="H2204" s="4" t="s">
        <v>106</v>
      </c>
      <c r="I2204" s="4"/>
      <c r="J2204" s="4"/>
    </row>
    <row r="2205" spans="1:10" ht="15.75" customHeight="1" x14ac:dyDescent="0.2">
      <c r="A2205" s="5">
        <v>45555</v>
      </c>
      <c r="B2205" s="4">
        <v>-11.7</v>
      </c>
      <c r="C2205" s="4" t="s">
        <v>5058</v>
      </c>
      <c r="D2205" s="4" t="s">
        <v>28</v>
      </c>
      <c r="E2205" s="4" t="s">
        <v>79</v>
      </c>
      <c r="F2205" s="4">
        <v>-4295.3</v>
      </c>
      <c r="G2205" s="4" t="s">
        <v>8</v>
      </c>
      <c r="H2205" s="4" t="s">
        <v>80</v>
      </c>
      <c r="I2205" s="4"/>
      <c r="J2205" s="4"/>
    </row>
    <row r="2206" spans="1:10" ht="15.75" customHeight="1" x14ac:dyDescent="0.2">
      <c r="A2206" s="5">
        <v>45555</v>
      </c>
      <c r="B2206" s="4">
        <v>-4</v>
      </c>
      <c r="C2206" s="4" t="s">
        <v>5058</v>
      </c>
      <c r="D2206" s="4" t="s">
        <v>28</v>
      </c>
      <c r="E2206" s="4" t="s">
        <v>2109</v>
      </c>
      <c r="F2206" s="4">
        <v>-4283.6000000000004</v>
      </c>
      <c r="G2206" s="4" t="s">
        <v>5064</v>
      </c>
      <c r="H2206" s="4" t="s">
        <v>2110</v>
      </c>
      <c r="I2206" s="4"/>
      <c r="J2206" s="4"/>
    </row>
    <row r="2207" spans="1:10" ht="15.75" customHeight="1" x14ac:dyDescent="0.2">
      <c r="A2207" s="5">
        <v>45555</v>
      </c>
      <c r="B2207" s="4">
        <v>1500</v>
      </c>
      <c r="C2207" s="4" t="s">
        <v>5058</v>
      </c>
      <c r="D2207" s="4" t="s">
        <v>59</v>
      </c>
      <c r="E2207" s="4" t="s">
        <v>60</v>
      </c>
      <c r="F2207" s="4">
        <v>-4279.6000000000004</v>
      </c>
      <c r="G2207" s="4" t="s">
        <v>39</v>
      </c>
      <c r="H2207" s="4"/>
      <c r="I2207" s="4"/>
      <c r="J2207" s="4"/>
    </row>
    <row r="2208" spans="1:10" ht="15.75" customHeight="1" x14ac:dyDescent="0.2">
      <c r="A2208" s="5">
        <v>45554</v>
      </c>
      <c r="B2208" s="4">
        <v>-68</v>
      </c>
      <c r="C2208" s="4" t="s">
        <v>5058</v>
      </c>
      <c r="D2208" s="4" t="s">
        <v>28</v>
      </c>
      <c r="E2208" s="4" t="s">
        <v>2725</v>
      </c>
      <c r="F2208" s="4">
        <v>-5779.6</v>
      </c>
      <c r="G2208" s="4" t="s">
        <v>4637</v>
      </c>
      <c r="H2208" s="4" t="s">
        <v>2726</v>
      </c>
      <c r="I2208" s="4"/>
      <c r="J2208" s="4"/>
    </row>
    <row r="2209" spans="1:10" ht="15.75" customHeight="1" x14ac:dyDescent="0.2">
      <c r="A2209" s="5">
        <v>45554</v>
      </c>
      <c r="B2209" s="4">
        <v>-36.5</v>
      </c>
      <c r="C2209" s="4" t="s">
        <v>5058</v>
      </c>
      <c r="D2209" s="4" t="s">
        <v>28</v>
      </c>
      <c r="E2209" s="4" t="s">
        <v>130</v>
      </c>
      <c r="F2209" s="4">
        <v>-5711.6</v>
      </c>
      <c r="G2209" s="4" t="s">
        <v>3748</v>
      </c>
      <c r="H2209" s="4" t="s">
        <v>131</v>
      </c>
      <c r="I2209" s="4"/>
      <c r="J2209" s="4"/>
    </row>
    <row r="2210" spans="1:10" ht="15.75" customHeight="1" x14ac:dyDescent="0.2">
      <c r="A2210" s="5">
        <v>45554</v>
      </c>
      <c r="B2210" s="4">
        <v>-31.99</v>
      </c>
      <c r="C2210" s="4" t="s">
        <v>5058</v>
      </c>
      <c r="D2210" s="4" t="s">
        <v>28</v>
      </c>
      <c r="E2210" s="4" t="s">
        <v>79</v>
      </c>
      <c r="F2210" s="4">
        <v>-5675.1</v>
      </c>
      <c r="G2210" s="4" t="s">
        <v>8</v>
      </c>
      <c r="H2210" s="4" t="s">
        <v>80</v>
      </c>
      <c r="I2210" s="4"/>
      <c r="J2210" s="4"/>
    </row>
    <row r="2211" spans="1:10" ht="15.75" customHeight="1" x14ac:dyDescent="0.2">
      <c r="A2211" s="5">
        <v>45554</v>
      </c>
      <c r="B2211" s="4">
        <v>-26.99</v>
      </c>
      <c r="C2211" s="4" t="s">
        <v>5058</v>
      </c>
      <c r="D2211" s="4" t="s">
        <v>28</v>
      </c>
      <c r="E2211" s="4" t="s">
        <v>46</v>
      </c>
      <c r="F2211" s="4">
        <v>-5643.11</v>
      </c>
      <c r="G2211" s="4" t="s">
        <v>4319</v>
      </c>
      <c r="H2211" s="4" t="s">
        <v>47</v>
      </c>
      <c r="I2211" s="4"/>
      <c r="J2211" s="4"/>
    </row>
    <row r="2212" spans="1:10" ht="15.75" customHeight="1" x14ac:dyDescent="0.2">
      <c r="A2212" s="5">
        <v>45554</v>
      </c>
      <c r="B2212" s="4">
        <v>-22</v>
      </c>
      <c r="C2212" s="4" t="s">
        <v>5058</v>
      </c>
      <c r="D2212" s="4" t="s">
        <v>28</v>
      </c>
      <c r="E2212" s="4" t="s">
        <v>1416</v>
      </c>
      <c r="F2212" s="4">
        <v>-5616.12</v>
      </c>
      <c r="G2212" s="4" t="s">
        <v>15</v>
      </c>
      <c r="H2212" s="4" t="s">
        <v>1417</v>
      </c>
      <c r="I2212" s="4"/>
      <c r="J2212" s="4"/>
    </row>
    <row r="2213" spans="1:10" ht="15.75" customHeight="1" x14ac:dyDescent="0.2">
      <c r="A2213" s="5">
        <v>45554</v>
      </c>
      <c r="B2213" s="4">
        <v>200</v>
      </c>
      <c r="C2213" s="4" t="s">
        <v>5058</v>
      </c>
      <c r="D2213" s="4" t="s">
        <v>59</v>
      </c>
      <c r="E2213" s="4" t="s">
        <v>60</v>
      </c>
      <c r="F2213" s="4">
        <v>-5594.12</v>
      </c>
      <c r="G2213" s="4" t="s">
        <v>39</v>
      </c>
      <c r="H2213" s="4"/>
      <c r="I2213" s="4"/>
      <c r="J2213" s="4"/>
    </row>
    <row r="2214" spans="1:10" ht="15.75" customHeight="1" x14ac:dyDescent="0.2">
      <c r="A2214" s="5">
        <v>45553</v>
      </c>
      <c r="B2214" s="4">
        <v>-21.99</v>
      </c>
      <c r="C2214" s="4" t="s">
        <v>5059</v>
      </c>
      <c r="D2214" s="4" t="s">
        <v>28</v>
      </c>
      <c r="E2214" s="4" t="s">
        <v>2733</v>
      </c>
      <c r="F2214" s="4">
        <v>-5794.12</v>
      </c>
      <c r="G2214" s="4" t="s">
        <v>5061</v>
      </c>
      <c r="H2214" s="4" t="s">
        <v>2374</v>
      </c>
      <c r="I2214" s="4"/>
      <c r="J2214" s="4"/>
    </row>
    <row r="2215" spans="1:10" ht="15.75" customHeight="1" x14ac:dyDescent="0.2">
      <c r="A2215" s="5">
        <v>45553</v>
      </c>
      <c r="B2215" s="4">
        <v>-11.5</v>
      </c>
      <c r="C2215" s="4" t="s">
        <v>5058</v>
      </c>
      <c r="D2215" s="4" t="s">
        <v>28</v>
      </c>
      <c r="E2215" s="4" t="s">
        <v>833</v>
      </c>
      <c r="F2215" s="4">
        <v>-5772.13</v>
      </c>
      <c r="G2215" s="4" t="s">
        <v>3748</v>
      </c>
      <c r="H2215" s="4" t="s">
        <v>834</v>
      </c>
      <c r="I2215" s="4"/>
      <c r="J2215" s="4"/>
    </row>
    <row r="2216" spans="1:10" ht="15.75" customHeight="1" x14ac:dyDescent="0.2">
      <c r="A2216" s="5">
        <v>45553</v>
      </c>
      <c r="B2216" s="4">
        <v>-9.1999999999999993</v>
      </c>
      <c r="C2216" s="4" t="s">
        <v>5058</v>
      </c>
      <c r="D2216" s="4" t="s">
        <v>28</v>
      </c>
      <c r="E2216" s="4" t="s">
        <v>105</v>
      </c>
      <c r="F2216" s="4">
        <v>-5760.63</v>
      </c>
      <c r="G2216" s="4" t="s">
        <v>8</v>
      </c>
      <c r="H2216" s="4" t="s">
        <v>106</v>
      </c>
      <c r="I2216" s="4"/>
      <c r="J2216" s="4"/>
    </row>
    <row r="2217" spans="1:10" ht="15.75" customHeight="1" x14ac:dyDescent="0.2">
      <c r="A2217" s="5">
        <v>45553</v>
      </c>
      <c r="B2217" s="4">
        <v>-4.5</v>
      </c>
      <c r="C2217" s="4" t="s">
        <v>5058</v>
      </c>
      <c r="D2217" s="4" t="s">
        <v>28</v>
      </c>
      <c r="E2217" s="4" t="s">
        <v>1264</v>
      </c>
      <c r="F2217" s="4">
        <v>-5751.43</v>
      </c>
      <c r="G2217" s="4" t="s">
        <v>8</v>
      </c>
      <c r="H2217" s="4" t="s">
        <v>1265</v>
      </c>
      <c r="I2217" s="4"/>
      <c r="J2217" s="4"/>
    </row>
    <row r="2218" spans="1:10" ht="15.75" customHeight="1" x14ac:dyDescent="0.2">
      <c r="A2218" s="5">
        <v>45553</v>
      </c>
      <c r="B2218" s="4">
        <v>-3.7</v>
      </c>
      <c r="C2218" s="4" t="s">
        <v>5058</v>
      </c>
      <c r="D2218" s="4" t="s">
        <v>28</v>
      </c>
      <c r="E2218" s="4" t="s">
        <v>2732</v>
      </c>
      <c r="F2218" s="4">
        <v>-5746.93</v>
      </c>
      <c r="G2218" s="4" t="s">
        <v>8</v>
      </c>
      <c r="H2218" s="4" t="s">
        <v>5072</v>
      </c>
      <c r="I2218" s="4"/>
      <c r="J2218" s="4"/>
    </row>
    <row r="2219" spans="1:10" ht="15.75" customHeight="1" x14ac:dyDescent="0.2">
      <c r="A2219" s="5">
        <v>45553</v>
      </c>
      <c r="B2219" s="4">
        <v>500</v>
      </c>
      <c r="C2219" s="4" t="s">
        <v>5058</v>
      </c>
      <c r="D2219" s="4" t="s">
        <v>59</v>
      </c>
      <c r="E2219" s="4" t="s">
        <v>60</v>
      </c>
      <c r="F2219" s="4">
        <v>-5743.23</v>
      </c>
      <c r="G2219" s="4" t="s">
        <v>39</v>
      </c>
      <c r="H2219" s="4"/>
      <c r="I2219" s="4"/>
      <c r="J2219" s="4"/>
    </row>
    <row r="2220" spans="1:10" ht="15.75" customHeight="1" x14ac:dyDescent="0.2">
      <c r="A2220" s="5">
        <v>45552</v>
      </c>
      <c r="B2220" s="4">
        <v>-104.56</v>
      </c>
      <c r="C2220" s="4" t="s">
        <v>5058</v>
      </c>
      <c r="D2220" s="4" t="s">
        <v>28</v>
      </c>
      <c r="E2220" s="4" t="s">
        <v>1017</v>
      </c>
      <c r="F2220" s="4">
        <v>-6243.23</v>
      </c>
      <c r="G2220" s="4" t="s">
        <v>5034</v>
      </c>
      <c r="H2220" s="4" t="s">
        <v>1018</v>
      </c>
      <c r="I2220" s="4"/>
      <c r="J2220" s="4"/>
    </row>
    <row r="2221" spans="1:10" ht="15.75" customHeight="1" x14ac:dyDescent="0.2">
      <c r="A2221" s="5">
        <v>45552</v>
      </c>
      <c r="B2221" s="4">
        <v>-50.45</v>
      </c>
      <c r="C2221" s="4" t="s">
        <v>5058</v>
      </c>
      <c r="D2221" s="4" t="s">
        <v>28</v>
      </c>
      <c r="E2221" s="4" t="s">
        <v>123</v>
      </c>
      <c r="F2221" s="4">
        <v>-6138.67</v>
      </c>
      <c r="G2221" s="4" t="s">
        <v>3748</v>
      </c>
      <c r="H2221" s="4" t="s">
        <v>124</v>
      </c>
      <c r="I2221" s="4"/>
      <c r="J2221" s="4"/>
    </row>
    <row r="2222" spans="1:10" ht="15.75" customHeight="1" x14ac:dyDescent="0.2">
      <c r="A2222" s="5">
        <v>45552</v>
      </c>
      <c r="B2222" s="4">
        <v>-34.270000000000003</v>
      </c>
      <c r="C2222" s="4" t="s">
        <v>5058</v>
      </c>
      <c r="D2222" s="4" t="s">
        <v>28</v>
      </c>
      <c r="E2222" s="4" t="s">
        <v>79</v>
      </c>
      <c r="F2222" s="4">
        <v>-6088.22</v>
      </c>
      <c r="G2222" s="4" t="s">
        <v>8</v>
      </c>
      <c r="H2222" s="4" t="s">
        <v>80</v>
      </c>
      <c r="I2222" s="4"/>
      <c r="J2222" s="4"/>
    </row>
    <row r="2223" spans="1:10" ht="15.75" customHeight="1" x14ac:dyDescent="0.2">
      <c r="A2223" s="5">
        <v>45552</v>
      </c>
      <c r="B2223" s="4">
        <v>-34</v>
      </c>
      <c r="C2223" s="4" t="s">
        <v>5058</v>
      </c>
      <c r="D2223" s="4" t="s">
        <v>28</v>
      </c>
      <c r="E2223" s="4" t="s">
        <v>2725</v>
      </c>
      <c r="F2223" s="4">
        <v>-6053.95</v>
      </c>
      <c r="G2223" s="4" t="s">
        <v>4637</v>
      </c>
      <c r="H2223" s="4" t="s">
        <v>2726</v>
      </c>
      <c r="I2223" s="4"/>
      <c r="J2223" s="4"/>
    </row>
    <row r="2224" spans="1:10" ht="15.75" customHeight="1" x14ac:dyDescent="0.2">
      <c r="A2224" s="5">
        <v>45552</v>
      </c>
      <c r="B2224" s="4">
        <v>-33.94</v>
      </c>
      <c r="C2224" s="4" t="s">
        <v>5058</v>
      </c>
      <c r="D2224" s="4" t="s">
        <v>28</v>
      </c>
      <c r="E2224" s="4" t="s">
        <v>111</v>
      </c>
      <c r="F2224" s="4">
        <v>-6019.95</v>
      </c>
      <c r="G2224" s="4" t="s">
        <v>8</v>
      </c>
      <c r="H2224" s="4" t="s">
        <v>112</v>
      </c>
      <c r="I2224" s="4"/>
      <c r="J2224" s="4"/>
    </row>
    <row r="2225" spans="1:10" ht="15.75" customHeight="1" x14ac:dyDescent="0.2">
      <c r="A2225" s="5">
        <v>45552</v>
      </c>
      <c r="B2225" s="4">
        <v>-29.24</v>
      </c>
      <c r="C2225" s="4" t="s">
        <v>5059</v>
      </c>
      <c r="D2225" s="4" t="s">
        <v>28</v>
      </c>
      <c r="E2225" s="4" t="s">
        <v>728</v>
      </c>
      <c r="F2225" s="4">
        <v>-5986.01</v>
      </c>
      <c r="G2225" s="4" t="s">
        <v>4319</v>
      </c>
      <c r="H2225" s="4" t="s">
        <v>729</v>
      </c>
      <c r="I2225" s="4"/>
      <c r="J2225" s="4"/>
    </row>
    <row r="2226" spans="1:10" ht="15.75" customHeight="1" x14ac:dyDescent="0.2">
      <c r="A2226" s="5">
        <v>45552</v>
      </c>
      <c r="B2226" s="4">
        <v>-22.99</v>
      </c>
      <c r="C2226" s="4" t="s">
        <v>5058</v>
      </c>
      <c r="D2226" s="4" t="s">
        <v>28</v>
      </c>
      <c r="E2226" s="4" t="s">
        <v>49</v>
      </c>
      <c r="F2226" s="4">
        <v>-5956.77</v>
      </c>
      <c r="G2226" s="4" t="s">
        <v>17</v>
      </c>
      <c r="H2226" s="4" t="s">
        <v>50</v>
      </c>
      <c r="I2226" s="4"/>
      <c r="J2226" s="4"/>
    </row>
    <row r="2227" spans="1:10" ht="15.75" customHeight="1" x14ac:dyDescent="0.2">
      <c r="A2227" s="5">
        <v>45552</v>
      </c>
      <c r="B2227" s="4">
        <v>-19.100000000000001</v>
      </c>
      <c r="C2227" s="4" t="s">
        <v>5058</v>
      </c>
      <c r="D2227" s="4" t="s">
        <v>28</v>
      </c>
      <c r="E2227" s="4" t="s">
        <v>2727</v>
      </c>
      <c r="F2227" s="4">
        <v>-5933.78</v>
      </c>
      <c r="G2227" s="4" t="s">
        <v>4256</v>
      </c>
      <c r="H2227" s="4" t="s">
        <v>2728</v>
      </c>
      <c r="I2227" s="4"/>
      <c r="J2227" s="4"/>
    </row>
    <row r="2228" spans="1:10" ht="15.75" customHeight="1" x14ac:dyDescent="0.2">
      <c r="A2228" s="5">
        <v>45552</v>
      </c>
      <c r="B2228" s="4">
        <v>-18</v>
      </c>
      <c r="C2228" s="4" t="s">
        <v>5058</v>
      </c>
      <c r="D2228" s="4" t="s">
        <v>28</v>
      </c>
      <c r="E2228" s="4" t="s">
        <v>2727</v>
      </c>
      <c r="F2228" s="4">
        <v>-5914.68</v>
      </c>
      <c r="G2228" s="4" t="s">
        <v>4256</v>
      </c>
      <c r="H2228" s="4" t="s">
        <v>2728</v>
      </c>
      <c r="I2228" s="4"/>
      <c r="J2228" s="4"/>
    </row>
    <row r="2229" spans="1:10" ht="15.75" customHeight="1" x14ac:dyDescent="0.2">
      <c r="A2229" s="5">
        <v>45552</v>
      </c>
      <c r="B2229" s="4">
        <v>-11.3</v>
      </c>
      <c r="C2229" s="4" t="s">
        <v>5058</v>
      </c>
      <c r="D2229" s="4" t="s">
        <v>28</v>
      </c>
      <c r="E2229" s="4" t="s">
        <v>864</v>
      </c>
      <c r="F2229" s="4">
        <v>-5896.68</v>
      </c>
      <c r="G2229" s="4" t="s">
        <v>3748</v>
      </c>
      <c r="H2229" s="4" t="s">
        <v>865</v>
      </c>
      <c r="I2229" s="4"/>
      <c r="J2229" s="4"/>
    </row>
    <row r="2230" spans="1:10" ht="15.75" customHeight="1" x14ac:dyDescent="0.2">
      <c r="A2230" s="5">
        <v>45552</v>
      </c>
      <c r="B2230" s="4">
        <v>-10.3</v>
      </c>
      <c r="C2230" s="4" t="s">
        <v>5058</v>
      </c>
      <c r="D2230" s="4" t="s">
        <v>28</v>
      </c>
      <c r="E2230" s="4" t="s">
        <v>105</v>
      </c>
      <c r="F2230" s="4">
        <v>-5885.38</v>
      </c>
      <c r="G2230" s="4" t="s">
        <v>8</v>
      </c>
      <c r="H2230" s="4" t="s">
        <v>106</v>
      </c>
      <c r="I2230" s="4"/>
      <c r="J2230" s="4"/>
    </row>
    <row r="2231" spans="1:10" ht="15.75" customHeight="1" x14ac:dyDescent="0.2">
      <c r="A2231" s="5">
        <v>45552</v>
      </c>
      <c r="B2231" s="4">
        <v>-9.4499999999999993</v>
      </c>
      <c r="C2231" s="4" t="s">
        <v>5058</v>
      </c>
      <c r="D2231" s="4" t="s">
        <v>28</v>
      </c>
      <c r="E2231" s="4" t="s">
        <v>2723</v>
      </c>
      <c r="F2231" s="4">
        <v>-5875.08</v>
      </c>
      <c r="G2231" s="4" t="s">
        <v>8</v>
      </c>
      <c r="H2231" s="4" t="s">
        <v>2724</v>
      </c>
      <c r="I2231" s="4"/>
      <c r="J2231" s="4"/>
    </row>
    <row r="2232" spans="1:10" ht="15.75" customHeight="1" x14ac:dyDescent="0.2">
      <c r="A2232" s="5">
        <v>45552</v>
      </c>
      <c r="B2232" s="4">
        <v>-6.5</v>
      </c>
      <c r="C2232" s="4" t="s">
        <v>5058</v>
      </c>
      <c r="D2232" s="4" t="s">
        <v>28</v>
      </c>
      <c r="E2232" s="4" t="s">
        <v>1327</v>
      </c>
      <c r="F2232" s="4">
        <v>-5865.63</v>
      </c>
      <c r="G2232" s="4" t="s">
        <v>5060</v>
      </c>
      <c r="H2232" s="4" t="s">
        <v>1328</v>
      </c>
      <c r="I2232" s="4"/>
      <c r="J2232" s="4"/>
    </row>
    <row r="2233" spans="1:10" ht="15.75" customHeight="1" x14ac:dyDescent="0.2">
      <c r="A2233" s="5">
        <v>45552</v>
      </c>
      <c r="B2233" s="4">
        <v>-6.47</v>
      </c>
      <c r="C2233" s="4" t="s">
        <v>5058</v>
      </c>
      <c r="D2233" s="4" t="s">
        <v>28</v>
      </c>
      <c r="E2233" s="4" t="s">
        <v>402</v>
      </c>
      <c r="F2233" s="4">
        <v>-5859.13</v>
      </c>
      <c r="G2233" s="4" t="s">
        <v>5060</v>
      </c>
      <c r="H2233" s="4" t="s">
        <v>403</v>
      </c>
      <c r="I2233" s="4"/>
      <c r="J2233" s="4"/>
    </row>
    <row r="2234" spans="1:10" ht="15.75" customHeight="1" x14ac:dyDescent="0.2">
      <c r="A2234" s="5">
        <v>45552</v>
      </c>
      <c r="B2234" s="4">
        <v>-3.14</v>
      </c>
      <c r="C2234" s="4" t="s">
        <v>5058</v>
      </c>
      <c r="D2234" s="4" t="s">
        <v>67</v>
      </c>
      <c r="E2234" s="4" t="s">
        <v>68</v>
      </c>
      <c r="F2234" s="4">
        <v>-5852.66</v>
      </c>
      <c r="G2234" s="4" t="s">
        <v>4</v>
      </c>
      <c r="H2234" s="4"/>
      <c r="I2234" s="4"/>
      <c r="J2234" s="4"/>
    </row>
    <row r="2235" spans="1:10" ht="15.75" customHeight="1" x14ac:dyDescent="0.2">
      <c r="A2235" s="5">
        <v>45551</v>
      </c>
      <c r="B2235" s="4">
        <v>-429.33</v>
      </c>
      <c r="C2235" s="4" t="s">
        <v>5058</v>
      </c>
      <c r="D2235" s="4" t="s">
        <v>28</v>
      </c>
      <c r="E2235" s="4" t="s">
        <v>56</v>
      </c>
      <c r="F2235" s="4">
        <v>-5849.52</v>
      </c>
      <c r="G2235" s="4" t="s">
        <v>4295</v>
      </c>
      <c r="H2235" s="4" t="s">
        <v>57</v>
      </c>
      <c r="I2235" s="4"/>
      <c r="J2235" s="4"/>
    </row>
    <row r="2236" spans="1:10" ht="15.75" customHeight="1" x14ac:dyDescent="0.2">
      <c r="A2236" s="5">
        <v>45551</v>
      </c>
      <c r="B2236" s="4">
        <v>-398</v>
      </c>
      <c r="C2236" s="4" t="s">
        <v>5058</v>
      </c>
      <c r="D2236" s="4" t="s">
        <v>28</v>
      </c>
      <c r="E2236" s="4" t="s">
        <v>2712</v>
      </c>
      <c r="F2236" s="4">
        <v>-5420.19</v>
      </c>
      <c r="G2236" s="4" t="s">
        <v>5063</v>
      </c>
      <c r="H2236" s="4" t="s">
        <v>2713</v>
      </c>
      <c r="I2236" s="4"/>
      <c r="J2236" s="4"/>
    </row>
    <row r="2237" spans="1:10" ht="15.75" customHeight="1" x14ac:dyDescent="0.2">
      <c r="A2237" s="5">
        <v>45551</v>
      </c>
      <c r="B2237" s="4">
        <v>-97.66</v>
      </c>
      <c r="C2237" s="4" t="s">
        <v>5058</v>
      </c>
      <c r="D2237" s="4" t="s">
        <v>28</v>
      </c>
      <c r="E2237" s="4" t="s">
        <v>2714</v>
      </c>
      <c r="F2237" s="4">
        <v>-5022.1899999999996</v>
      </c>
      <c r="G2237" s="4" t="s">
        <v>4319</v>
      </c>
      <c r="H2237" s="4" t="s">
        <v>196</v>
      </c>
      <c r="I2237" s="4"/>
      <c r="J2237" s="4"/>
    </row>
    <row r="2238" spans="1:10" ht="15.75" customHeight="1" x14ac:dyDescent="0.2">
      <c r="A2238" s="5">
        <v>45551</v>
      </c>
      <c r="B2238" s="4">
        <v>-92.5</v>
      </c>
      <c r="C2238" s="4" t="s">
        <v>5058</v>
      </c>
      <c r="D2238" s="4" t="s">
        <v>28</v>
      </c>
      <c r="E2238" s="4" t="s">
        <v>890</v>
      </c>
      <c r="F2238" s="4">
        <v>-4924.53</v>
      </c>
      <c r="G2238" s="4" t="s">
        <v>4319</v>
      </c>
      <c r="H2238" s="4" t="s">
        <v>891</v>
      </c>
      <c r="I2238" s="4"/>
      <c r="J2238" s="4"/>
    </row>
    <row r="2239" spans="1:10" ht="15.75" customHeight="1" x14ac:dyDescent="0.2">
      <c r="A2239" s="5">
        <v>45551</v>
      </c>
      <c r="B2239" s="4">
        <v>-90.31</v>
      </c>
      <c r="C2239" s="4" t="s">
        <v>5058</v>
      </c>
      <c r="D2239" s="4" t="s">
        <v>28</v>
      </c>
      <c r="E2239" s="4" t="s">
        <v>87</v>
      </c>
      <c r="F2239" s="4">
        <v>-4832.03</v>
      </c>
      <c r="G2239" s="4" t="s">
        <v>5062</v>
      </c>
      <c r="H2239" s="4" t="s">
        <v>88</v>
      </c>
      <c r="I2239" s="4"/>
      <c r="J2239" s="4"/>
    </row>
    <row r="2240" spans="1:10" ht="15.75" customHeight="1" x14ac:dyDescent="0.2">
      <c r="A2240" s="5">
        <v>45551</v>
      </c>
      <c r="B2240" s="4">
        <v>-73.84</v>
      </c>
      <c r="C2240" s="4" t="s">
        <v>5058</v>
      </c>
      <c r="D2240" s="4" t="s">
        <v>28</v>
      </c>
      <c r="E2240" s="4" t="s">
        <v>2715</v>
      </c>
      <c r="F2240" s="4">
        <v>-4741.72</v>
      </c>
      <c r="G2240" s="4" t="s">
        <v>5060</v>
      </c>
      <c r="H2240" s="4" t="s">
        <v>2716</v>
      </c>
      <c r="I2240" s="4"/>
      <c r="J2240" s="4"/>
    </row>
    <row r="2241" spans="1:10" ht="15.75" customHeight="1" x14ac:dyDescent="0.2">
      <c r="A2241" s="5">
        <v>45551</v>
      </c>
      <c r="B2241" s="4">
        <v>-49.75</v>
      </c>
      <c r="C2241" s="4" t="s">
        <v>5059</v>
      </c>
      <c r="D2241" s="4" t="s">
        <v>28</v>
      </c>
      <c r="E2241" s="4" t="s">
        <v>728</v>
      </c>
      <c r="F2241" s="4">
        <v>-4667.88</v>
      </c>
      <c r="G2241" s="4" t="s">
        <v>4319</v>
      </c>
      <c r="H2241" s="4" t="s">
        <v>729</v>
      </c>
      <c r="I2241" s="4"/>
      <c r="J2241" s="4"/>
    </row>
    <row r="2242" spans="1:10" ht="15.75" customHeight="1" x14ac:dyDescent="0.2">
      <c r="A2242" s="5">
        <v>45551</v>
      </c>
      <c r="B2242" s="4">
        <v>-47.5</v>
      </c>
      <c r="C2242" s="4" t="s">
        <v>5059</v>
      </c>
      <c r="D2242" s="4" t="s">
        <v>28</v>
      </c>
      <c r="E2242" s="4" t="s">
        <v>728</v>
      </c>
      <c r="F2242" s="4">
        <v>-4618.13</v>
      </c>
      <c r="G2242" s="4" t="s">
        <v>4319</v>
      </c>
      <c r="H2242" s="4" t="s">
        <v>729</v>
      </c>
      <c r="I2242" s="4"/>
      <c r="J2242" s="4"/>
    </row>
    <row r="2243" spans="1:10" ht="15.75" customHeight="1" x14ac:dyDescent="0.2">
      <c r="A2243" s="5">
        <v>45551</v>
      </c>
      <c r="B2243" s="4">
        <v>-40.200000000000003</v>
      </c>
      <c r="C2243" s="4" t="s">
        <v>5058</v>
      </c>
      <c r="D2243" s="4" t="s">
        <v>28</v>
      </c>
      <c r="E2243" s="4" t="s">
        <v>79</v>
      </c>
      <c r="F2243" s="4">
        <v>-4570.63</v>
      </c>
      <c r="G2243" s="4" t="s">
        <v>8</v>
      </c>
      <c r="H2243" s="4" t="s">
        <v>80</v>
      </c>
      <c r="I2243" s="4"/>
      <c r="J2243" s="4"/>
    </row>
    <row r="2244" spans="1:10" ht="15.75" customHeight="1" x14ac:dyDescent="0.2">
      <c r="A2244" s="5">
        <v>45551</v>
      </c>
      <c r="B2244" s="4">
        <v>-36.619999999999997</v>
      </c>
      <c r="C2244" s="4" t="s">
        <v>5058</v>
      </c>
      <c r="D2244" s="4" t="s">
        <v>28</v>
      </c>
      <c r="E2244" s="4" t="s">
        <v>34</v>
      </c>
      <c r="F2244" s="4">
        <v>-4530.43</v>
      </c>
      <c r="G2244" s="4" t="s">
        <v>5060</v>
      </c>
      <c r="H2244" s="4" t="s">
        <v>35</v>
      </c>
      <c r="I2244" s="4"/>
      <c r="J2244" s="4"/>
    </row>
    <row r="2245" spans="1:10" ht="15.75" customHeight="1" x14ac:dyDescent="0.2">
      <c r="A2245" s="5">
        <v>45551</v>
      </c>
      <c r="B2245" s="4">
        <v>-28.6</v>
      </c>
      <c r="C2245" s="4" t="s">
        <v>5058</v>
      </c>
      <c r="D2245" s="4" t="s">
        <v>28</v>
      </c>
      <c r="E2245" s="4" t="s">
        <v>79</v>
      </c>
      <c r="F2245" s="4">
        <v>-4493.8100000000004</v>
      </c>
      <c r="G2245" s="4" t="s">
        <v>8</v>
      </c>
      <c r="H2245" s="4" t="s">
        <v>80</v>
      </c>
      <c r="I2245" s="4"/>
      <c r="J2245" s="4"/>
    </row>
    <row r="2246" spans="1:10" ht="15.75" customHeight="1" x14ac:dyDescent="0.2">
      <c r="A2246" s="5">
        <v>45551</v>
      </c>
      <c r="B2246" s="4">
        <v>-24.99</v>
      </c>
      <c r="C2246" s="4" t="s">
        <v>5058</v>
      </c>
      <c r="D2246" s="4" t="s">
        <v>28</v>
      </c>
      <c r="E2246" s="4" t="s">
        <v>48</v>
      </c>
      <c r="F2246" s="4">
        <v>-4465.21</v>
      </c>
      <c r="G2246" s="4" t="s">
        <v>4319</v>
      </c>
      <c r="H2246" s="4" t="s">
        <v>47</v>
      </c>
      <c r="I2246" s="4"/>
      <c r="J2246" s="4"/>
    </row>
    <row r="2247" spans="1:10" ht="15.75" customHeight="1" x14ac:dyDescent="0.2">
      <c r="A2247" s="5">
        <v>45551</v>
      </c>
      <c r="B2247" s="4">
        <v>-21.95</v>
      </c>
      <c r="C2247" s="4" t="s">
        <v>5058</v>
      </c>
      <c r="D2247" s="4" t="s">
        <v>28</v>
      </c>
      <c r="E2247" s="4" t="s">
        <v>2712</v>
      </c>
      <c r="F2247" s="4">
        <v>-4440.22</v>
      </c>
      <c r="G2247" s="4" t="s">
        <v>5063</v>
      </c>
      <c r="H2247" s="4" t="s">
        <v>2713</v>
      </c>
      <c r="I2247" s="4"/>
      <c r="J2247" s="4"/>
    </row>
    <row r="2248" spans="1:10" ht="15.75" customHeight="1" x14ac:dyDescent="0.2">
      <c r="A2248" s="5">
        <v>45551</v>
      </c>
      <c r="B2248" s="4">
        <v>-21.18</v>
      </c>
      <c r="C2248" s="4" t="s">
        <v>5058</v>
      </c>
      <c r="D2248" s="4" t="s">
        <v>28</v>
      </c>
      <c r="E2248" s="4" t="s">
        <v>2719</v>
      </c>
      <c r="F2248" s="4">
        <v>-4418.2700000000004</v>
      </c>
      <c r="G2248" s="4" t="s">
        <v>5064</v>
      </c>
      <c r="H2248" s="4" t="s">
        <v>91</v>
      </c>
      <c r="I2248" s="4"/>
      <c r="J2248" s="4"/>
    </row>
    <row r="2249" spans="1:10" ht="15.75" customHeight="1" x14ac:dyDescent="0.2">
      <c r="A2249" s="5">
        <v>45551</v>
      </c>
      <c r="B2249" s="4">
        <v>-20.14</v>
      </c>
      <c r="C2249" s="4" t="s">
        <v>5058</v>
      </c>
      <c r="D2249" s="4" t="s">
        <v>28</v>
      </c>
      <c r="E2249" s="4" t="s">
        <v>2684</v>
      </c>
      <c r="F2249" s="4">
        <v>-4397.09</v>
      </c>
      <c r="G2249" s="4" t="s">
        <v>5060</v>
      </c>
      <c r="H2249" s="4" t="s">
        <v>559</v>
      </c>
      <c r="I2249" s="4"/>
      <c r="J2249" s="4"/>
    </row>
    <row r="2250" spans="1:10" ht="15.75" customHeight="1" x14ac:dyDescent="0.2">
      <c r="A2250" s="5">
        <v>45551</v>
      </c>
      <c r="B2250" s="4">
        <v>-14.82</v>
      </c>
      <c r="C2250" s="4" t="s">
        <v>5058</v>
      </c>
      <c r="D2250" s="4" t="s">
        <v>28</v>
      </c>
      <c r="E2250" s="4" t="s">
        <v>48</v>
      </c>
      <c r="F2250" s="4">
        <v>-4376.95</v>
      </c>
      <c r="G2250" s="4" t="s">
        <v>4319</v>
      </c>
      <c r="H2250" s="4" t="s">
        <v>47</v>
      </c>
      <c r="I2250" s="4"/>
      <c r="J2250" s="4"/>
    </row>
    <row r="2251" spans="1:10" ht="15.75" customHeight="1" x14ac:dyDescent="0.2">
      <c r="A2251" s="5">
        <v>45551</v>
      </c>
      <c r="B2251" s="4">
        <v>-9.99</v>
      </c>
      <c r="C2251" s="4" t="s">
        <v>5058</v>
      </c>
      <c r="D2251" s="4" t="s">
        <v>28</v>
      </c>
      <c r="E2251" s="4" t="s">
        <v>49</v>
      </c>
      <c r="F2251" s="4">
        <v>-4362.13</v>
      </c>
      <c r="G2251" s="4" t="s">
        <v>17</v>
      </c>
      <c r="H2251" s="4" t="s">
        <v>50</v>
      </c>
      <c r="I2251" s="4"/>
      <c r="J2251" s="4"/>
    </row>
    <row r="2252" spans="1:10" ht="15.75" customHeight="1" x14ac:dyDescent="0.2">
      <c r="A2252" s="5">
        <v>45551</v>
      </c>
      <c r="B2252" s="4">
        <v>-9.9</v>
      </c>
      <c r="C2252" s="4" t="s">
        <v>5058</v>
      </c>
      <c r="D2252" s="4" t="s">
        <v>28</v>
      </c>
      <c r="E2252" s="4" t="s">
        <v>75</v>
      </c>
      <c r="F2252" s="4">
        <v>-4352.1400000000003</v>
      </c>
      <c r="G2252" s="4" t="s">
        <v>3748</v>
      </c>
      <c r="H2252" s="4" t="s">
        <v>76</v>
      </c>
      <c r="I2252" s="4"/>
      <c r="J2252" s="4"/>
    </row>
    <row r="2253" spans="1:10" ht="15.75" customHeight="1" x14ac:dyDescent="0.2">
      <c r="A2253" s="5">
        <v>45551</v>
      </c>
      <c r="B2253" s="4">
        <v>-5</v>
      </c>
      <c r="C2253" s="4" t="s">
        <v>5058</v>
      </c>
      <c r="D2253" s="4" t="s">
        <v>28</v>
      </c>
      <c r="E2253" s="4" t="s">
        <v>381</v>
      </c>
      <c r="F2253" s="4">
        <v>-4342.24</v>
      </c>
      <c r="G2253" s="4" t="s">
        <v>3748</v>
      </c>
      <c r="H2253" s="4" t="s">
        <v>382</v>
      </c>
      <c r="I2253" s="4"/>
      <c r="J2253" s="4"/>
    </row>
    <row r="2254" spans="1:10" ht="15.75" customHeight="1" x14ac:dyDescent="0.2">
      <c r="A2254" s="5">
        <v>45551</v>
      </c>
      <c r="B2254" s="4">
        <v>500</v>
      </c>
      <c r="C2254" s="4" t="s">
        <v>5058</v>
      </c>
      <c r="D2254" s="4" t="s">
        <v>59</v>
      </c>
      <c r="E2254" s="4" t="s">
        <v>60</v>
      </c>
      <c r="F2254" s="4">
        <v>-4337.24</v>
      </c>
      <c r="G2254" s="4" t="s">
        <v>39</v>
      </c>
      <c r="H2254" s="4"/>
      <c r="I2254" s="4"/>
      <c r="J2254" s="4"/>
    </row>
    <row r="2255" spans="1:10" ht="15.75" customHeight="1" x14ac:dyDescent="0.2">
      <c r="A2255" s="5">
        <v>45548</v>
      </c>
      <c r="B2255" s="4">
        <v>-88.7</v>
      </c>
      <c r="C2255" s="4" t="s">
        <v>5058</v>
      </c>
      <c r="D2255" s="4" t="s">
        <v>28</v>
      </c>
      <c r="E2255" s="4" t="s">
        <v>79</v>
      </c>
      <c r="F2255" s="4">
        <v>-4837.24</v>
      </c>
      <c r="G2255" s="4" t="s">
        <v>8</v>
      </c>
      <c r="H2255" s="4" t="s">
        <v>80</v>
      </c>
      <c r="I2255" s="4"/>
      <c r="J2255" s="4"/>
    </row>
    <row r="2256" spans="1:10" ht="15.75" customHeight="1" x14ac:dyDescent="0.2">
      <c r="A2256" s="5">
        <v>45548</v>
      </c>
      <c r="B2256" s="4">
        <v>-32.869999999999997</v>
      </c>
      <c r="C2256" s="4" t="s">
        <v>5059</v>
      </c>
      <c r="D2256" s="4" t="s">
        <v>28</v>
      </c>
      <c r="E2256" s="4" t="s">
        <v>1929</v>
      </c>
      <c r="F2256" s="4">
        <v>-4748.54</v>
      </c>
      <c r="G2256" s="4" t="s">
        <v>4256</v>
      </c>
      <c r="H2256" s="4" t="s">
        <v>1872</v>
      </c>
      <c r="I2256" s="4"/>
      <c r="J2256" s="4"/>
    </row>
    <row r="2257" spans="1:10" ht="15.75" customHeight="1" x14ac:dyDescent="0.2">
      <c r="A2257" s="5">
        <v>45548</v>
      </c>
      <c r="B2257" s="4">
        <v>-22.23</v>
      </c>
      <c r="C2257" s="4" t="s">
        <v>5059</v>
      </c>
      <c r="D2257" s="4" t="s">
        <v>28</v>
      </c>
      <c r="E2257" s="4" t="s">
        <v>123</v>
      </c>
      <c r="F2257" s="4">
        <v>-4715.67</v>
      </c>
      <c r="G2257" s="4" t="s">
        <v>3748</v>
      </c>
      <c r="H2257" s="4" t="s">
        <v>124</v>
      </c>
      <c r="I2257" s="4"/>
      <c r="J2257" s="4"/>
    </row>
    <row r="2258" spans="1:10" ht="15.75" customHeight="1" x14ac:dyDescent="0.2">
      <c r="A2258" s="5">
        <v>45548</v>
      </c>
      <c r="B2258" s="4">
        <v>-6.65</v>
      </c>
      <c r="C2258" s="4" t="s">
        <v>5058</v>
      </c>
      <c r="D2258" s="4" t="s">
        <v>28</v>
      </c>
      <c r="E2258" s="4" t="s">
        <v>105</v>
      </c>
      <c r="F2258" s="4">
        <v>-4693.4399999999996</v>
      </c>
      <c r="G2258" s="4" t="s">
        <v>8</v>
      </c>
      <c r="H2258" s="4" t="s">
        <v>106</v>
      </c>
      <c r="I2258" s="4"/>
      <c r="J2258" s="4"/>
    </row>
    <row r="2259" spans="1:10" ht="15.75" customHeight="1" x14ac:dyDescent="0.2">
      <c r="A2259" s="5">
        <v>45548</v>
      </c>
      <c r="B2259" s="4">
        <v>1000</v>
      </c>
      <c r="C2259" s="4" t="s">
        <v>5058</v>
      </c>
      <c r="D2259" s="4" t="s">
        <v>59</v>
      </c>
      <c r="E2259" s="4" t="s">
        <v>60</v>
      </c>
      <c r="F2259" s="4">
        <v>-4686.79</v>
      </c>
      <c r="G2259" s="4" t="s">
        <v>39</v>
      </c>
      <c r="H2259" s="4"/>
      <c r="I2259" s="4"/>
      <c r="J2259" s="4"/>
    </row>
    <row r="2260" spans="1:10" ht="15.75" customHeight="1" x14ac:dyDescent="0.2">
      <c r="A2260" s="5">
        <v>45547</v>
      </c>
      <c r="B2260" s="4">
        <v>-55</v>
      </c>
      <c r="C2260" s="4" t="s">
        <v>5058</v>
      </c>
      <c r="D2260" s="4" t="s">
        <v>28</v>
      </c>
      <c r="E2260" s="4" t="s">
        <v>2702</v>
      </c>
      <c r="F2260" s="4">
        <v>-5686.79</v>
      </c>
      <c r="G2260" s="4" t="s">
        <v>4319</v>
      </c>
      <c r="H2260" s="4" t="s">
        <v>196</v>
      </c>
      <c r="I2260" s="4"/>
      <c r="J2260" s="4"/>
    </row>
    <row r="2261" spans="1:10" ht="15.75" customHeight="1" x14ac:dyDescent="0.2">
      <c r="A2261" s="5">
        <v>45547</v>
      </c>
      <c r="B2261" s="4">
        <v>-42.5</v>
      </c>
      <c r="C2261" s="4" t="s">
        <v>5058</v>
      </c>
      <c r="D2261" s="4" t="s">
        <v>28</v>
      </c>
      <c r="E2261" s="4" t="s">
        <v>105</v>
      </c>
      <c r="F2261" s="4">
        <v>-5631.79</v>
      </c>
      <c r="G2261" s="4" t="s">
        <v>8</v>
      </c>
      <c r="H2261" s="4" t="s">
        <v>106</v>
      </c>
      <c r="I2261" s="4"/>
      <c r="J2261" s="4"/>
    </row>
    <row r="2262" spans="1:10" ht="15.75" customHeight="1" x14ac:dyDescent="0.2">
      <c r="A2262" s="5">
        <v>45547</v>
      </c>
      <c r="B2262" s="4">
        <v>-40.5</v>
      </c>
      <c r="C2262" s="4" t="s">
        <v>5058</v>
      </c>
      <c r="D2262" s="4" t="s">
        <v>28</v>
      </c>
      <c r="E2262" s="4" t="s">
        <v>201</v>
      </c>
      <c r="F2262" s="4">
        <v>-5589.29</v>
      </c>
      <c r="G2262" s="4" t="s">
        <v>4319</v>
      </c>
      <c r="H2262" s="4" t="s">
        <v>202</v>
      </c>
      <c r="I2262" s="4"/>
      <c r="J2262" s="4"/>
    </row>
    <row r="2263" spans="1:10" ht="15.75" customHeight="1" x14ac:dyDescent="0.2">
      <c r="A2263" s="5">
        <v>45547</v>
      </c>
      <c r="B2263" s="4">
        <v>-14.7</v>
      </c>
      <c r="C2263" s="4" t="s">
        <v>5058</v>
      </c>
      <c r="D2263" s="4" t="s">
        <v>28</v>
      </c>
      <c r="E2263" s="4" t="s">
        <v>105</v>
      </c>
      <c r="F2263" s="4">
        <v>-5548.79</v>
      </c>
      <c r="G2263" s="4" t="s">
        <v>8</v>
      </c>
      <c r="H2263" s="4" t="s">
        <v>106</v>
      </c>
      <c r="I2263" s="4"/>
      <c r="J2263" s="4"/>
    </row>
    <row r="2264" spans="1:10" ht="15.75" customHeight="1" x14ac:dyDescent="0.2">
      <c r="A2264" s="5">
        <v>45547</v>
      </c>
      <c r="B2264" s="4">
        <v>-11.55</v>
      </c>
      <c r="C2264" s="4" t="s">
        <v>5058</v>
      </c>
      <c r="D2264" s="4" t="s">
        <v>28</v>
      </c>
      <c r="E2264" s="4" t="s">
        <v>817</v>
      </c>
      <c r="F2264" s="4">
        <v>-5534.09</v>
      </c>
      <c r="G2264" s="4" t="s">
        <v>3748</v>
      </c>
      <c r="H2264" s="4" t="s">
        <v>818</v>
      </c>
      <c r="I2264" s="4"/>
      <c r="J2264" s="4"/>
    </row>
    <row r="2265" spans="1:10" ht="15.75" customHeight="1" x14ac:dyDescent="0.2">
      <c r="A2265" s="5">
        <v>45547</v>
      </c>
      <c r="B2265" s="4">
        <v>-10.75</v>
      </c>
      <c r="C2265" s="4" t="s">
        <v>5058</v>
      </c>
      <c r="D2265" s="4" t="s">
        <v>28</v>
      </c>
      <c r="E2265" s="4" t="s">
        <v>105</v>
      </c>
      <c r="F2265" s="4">
        <v>-5522.54</v>
      </c>
      <c r="G2265" s="4" t="s">
        <v>8</v>
      </c>
      <c r="H2265" s="4" t="s">
        <v>106</v>
      </c>
      <c r="I2265" s="4"/>
      <c r="J2265" s="4"/>
    </row>
    <row r="2266" spans="1:10" ht="15.75" customHeight="1" x14ac:dyDescent="0.2">
      <c r="A2266" s="5">
        <v>45547</v>
      </c>
      <c r="B2266" s="4">
        <v>-9.6999999999999993</v>
      </c>
      <c r="C2266" s="4" t="s">
        <v>5058</v>
      </c>
      <c r="D2266" s="4" t="s">
        <v>28</v>
      </c>
      <c r="E2266" s="4" t="s">
        <v>2293</v>
      </c>
      <c r="F2266" s="4">
        <v>-5511.79</v>
      </c>
      <c r="G2266" s="4" t="s">
        <v>5060</v>
      </c>
      <c r="H2266" s="4" t="s">
        <v>2294</v>
      </c>
      <c r="I2266" s="4"/>
      <c r="J2266" s="4"/>
    </row>
    <row r="2267" spans="1:10" ht="15.75" customHeight="1" x14ac:dyDescent="0.2">
      <c r="A2267" s="5">
        <v>45547</v>
      </c>
      <c r="B2267" s="4">
        <v>-8.1199999999999992</v>
      </c>
      <c r="C2267" s="4" t="s">
        <v>5058</v>
      </c>
      <c r="D2267" s="4" t="s">
        <v>28</v>
      </c>
      <c r="E2267" s="4" t="s">
        <v>2450</v>
      </c>
      <c r="F2267" s="4">
        <v>-5502.09</v>
      </c>
      <c r="G2267" s="4" t="s">
        <v>5034</v>
      </c>
      <c r="H2267" s="4" t="s">
        <v>2451</v>
      </c>
      <c r="I2267" s="4"/>
      <c r="J2267" s="4"/>
    </row>
    <row r="2268" spans="1:10" ht="15.75" customHeight="1" x14ac:dyDescent="0.2">
      <c r="A2268" s="5">
        <v>45547</v>
      </c>
      <c r="B2268" s="4">
        <v>-7.99</v>
      </c>
      <c r="C2268" s="4" t="s">
        <v>5058</v>
      </c>
      <c r="D2268" s="4" t="s">
        <v>28</v>
      </c>
      <c r="E2268" s="4" t="s">
        <v>2583</v>
      </c>
      <c r="F2268" s="4">
        <v>-5493.97</v>
      </c>
      <c r="G2268" s="4" t="s">
        <v>5034</v>
      </c>
      <c r="H2268" s="4" t="s">
        <v>193</v>
      </c>
      <c r="I2268" s="4"/>
      <c r="J2268" s="4"/>
    </row>
    <row r="2269" spans="1:10" ht="15.75" customHeight="1" x14ac:dyDescent="0.2">
      <c r="A2269" s="5">
        <v>45547</v>
      </c>
      <c r="B2269" s="4">
        <v>500</v>
      </c>
      <c r="C2269" s="4" t="s">
        <v>5058</v>
      </c>
      <c r="D2269" s="4" t="s">
        <v>59</v>
      </c>
      <c r="E2269" s="4" t="s">
        <v>60</v>
      </c>
      <c r="F2269" s="4">
        <v>-5485.98</v>
      </c>
      <c r="G2269" s="4" t="s">
        <v>39</v>
      </c>
      <c r="H2269" s="4"/>
      <c r="I2269" s="4"/>
      <c r="J2269" s="4"/>
    </row>
    <row r="2270" spans="1:10" ht="15.75" customHeight="1" x14ac:dyDescent="0.2">
      <c r="A2270" s="5">
        <v>45546</v>
      </c>
      <c r="B2270" s="4">
        <v>-73.459999999999994</v>
      </c>
      <c r="C2270" s="4" t="s">
        <v>5058</v>
      </c>
      <c r="D2270" s="4" t="s">
        <v>28</v>
      </c>
      <c r="E2270" s="4" t="s">
        <v>79</v>
      </c>
      <c r="F2270" s="4">
        <v>-5985.98</v>
      </c>
      <c r="G2270" s="4" t="s">
        <v>8</v>
      </c>
      <c r="H2270" s="4" t="s">
        <v>80</v>
      </c>
      <c r="I2270" s="4"/>
      <c r="J2270" s="4"/>
    </row>
    <row r="2271" spans="1:10" ht="15.75" customHeight="1" x14ac:dyDescent="0.2">
      <c r="A2271" s="5">
        <v>45546</v>
      </c>
      <c r="B2271" s="4">
        <v>-41.99</v>
      </c>
      <c r="C2271" s="4" t="s">
        <v>5058</v>
      </c>
      <c r="D2271" s="4" t="s">
        <v>28</v>
      </c>
      <c r="E2271" s="4" t="s">
        <v>1483</v>
      </c>
      <c r="F2271" s="4">
        <v>-5912.52</v>
      </c>
      <c r="G2271" s="4" t="s">
        <v>4319</v>
      </c>
      <c r="H2271" s="4" t="s">
        <v>1484</v>
      </c>
      <c r="I2271" s="4"/>
      <c r="J2271" s="4"/>
    </row>
    <row r="2272" spans="1:10" ht="15.75" customHeight="1" x14ac:dyDescent="0.2">
      <c r="A2272" s="5">
        <v>45546</v>
      </c>
      <c r="B2272" s="4">
        <v>-38.31</v>
      </c>
      <c r="C2272" s="4" t="s">
        <v>5058</v>
      </c>
      <c r="D2272" s="4" t="s">
        <v>28</v>
      </c>
      <c r="E2272" s="4" t="s">
        <v>29</v>
      </c>
      <c r="F2272" s="4">
        <v>-5870.53</v>
      </c>
      <c r="G2272" s="4" t="s">
        <v>12</v>
      </c>
      <c r="H2272" s="4" t="s">
        <v>31</v>
      </c>
      <c r="I2272" s="4"/>
      <c r="J2272" s="4"/>
    </row>
    <row r="2273" spans="1:10" ht="15.75" customHeight="1" x14ac:dyDescent="0.2">
      <c r="A2273" s="5">
        <v>45546</v>
      </c>
      <c r="B2273" s="4">
        <v>-7</v>
      </c>
      <c r="C2273" s="4" t="s">
        <v>5058</v>
      </c>
      <c r="D2273" s="4" t="s">
        <v>28</v>
      </c>
      <c r="E2273" s="4" t="s">
        <v>2216</v>
      </c>
      <c r="F2273" s="4">
        <v>-5832.22</v>
      </c>
      <c r="G2273" s="4" t="s">
        <v>4319</v>
      </c>
      <c r="H2273" s="4" t="s">
        <v>196</v>
      </c>
      <c r="I2273" s="4"/>
      <c r="J2273" s="4"/>
    </row>
    <row r="2274" spans="1:10" ht="15.75" customHeight="1" x14ac:dyDescent="0.2">
      <c r="A2274" s="5">
        <v>45546</v>
      </c>
      <c r="B2274" s="4">
        <v>398</v>
      </c>
      <c r="C2274" s="4" t="s">
        <v>5058</v>
      </c>
      <c r="D2274" s="4" t="s">
        <v>59</v>
      </c>
      <c r="E2274" s="4" t="s">
        <v>60</v>
      </c>
      <c r="F2274" s="4">
        <v>-5825.22</v>
      </c>
      <c r="G2274" s="4" t="s">
        <v>39</v>
      </c>
      <c r="H2274" s="4"/>
      <c r="I2274" s="4"/>
      <c r="J2274" s="4"/>
    </row>
    <row r="2275" spans="1:10" ht="15.75" customHeight="1" x14ac:dyDescent="0.2">
      <c r="A2275" s="5">
        <v>45545</v>
      </c>
      <c r="B2275" s="4">
        <v>-34.04</v>
      </c>
      <c r="C2275" s="4" t="s">
        <v>5058</v>
      </c>
      <c r="D2275" s="4" t="s">
        <v>28</v>
      </c>
      <c r="E2275" s="4" t="s">
        <v>105</v>
      </c>
      <c r="F2275" s="4">
        <v>-6223.22</v>
      </c>
      <c r="G2275" s="4" t="s">
        <v>8</v>
      </c>
      <c r="H2275" s="4" t="s">
        <v>106</v>
      </c>
      <c r="I2275" s="4"/>
      <c r="J2275" s="4"/>
    </row>
    <row r="2276" spans="1:10" ht="15.75" customHeight="1" x14ac:dyDescent="0.2">
      <c r="A2276" s="5">
        <v>45545</v>
      </c>
      <c r="B2276" s="4">
        <v>-28.71</v>
      </c>
      <c r="C2276" s="4" t="s">
        <v>5059</v>
      </c>
      <c r="D2276" s="4" t="s">
        <v>28</v>
      </c>
      <c r="E2276" s="4" t="s">
        <v>728</v>
      </c>
      <c r="F2276" s="4">
        <v>-6189.18</v>
      </c>
      <c r="G2276" s="4" t="s">
        <v>4319</v>
      </c>
      <c r="H2276" s="4" t="s">
        <v>729</v>
      </c>
      <c r="I2276" s="4"/>
      <c r="J2276" s="4"/>
    </row>
    <row r="2277" spans="1:10" ht="15.75" customHeight="1" x14ac:dyDescent="0.2">
      <c r="A2277" s="5">
        <v>45545</v>
      </c>
      <c r="B2277" s="4">
        <v>-23.34</v>
      </c>
      <c r="C2277" s="4" t="s">
        <v>5058</v>
      </c>
      <c r="D2277" s="4" t="s">
        <v>28</v>
      </c>
      <c r="E2277" s="4" t="s">
        <v>1652</v>
      </c>
      <c r="F2277" s="4">
        <v>-6160.47</v>
      </c>
      <c r="G2277" s="4" t="s">
        <v>12</v>
      </c>
      <c r="H2277" s="4" t="s">
        <v>1653</v>
      </c>
      <c r="I2277" s="4"/>
      <c r="J2277" s="4"/>
    </row>
    <row r="2278" spans="1:10" ht="15.75" customHeight="1" x14ac:dyDescent="0.2">
      <c r="A2278" s="5">
        <v>45545</v>
      </c>
      <c r="B2278" s="4">
        <v>-22.57</v>
      </c>
      <c r="C2278" s="4" t="s">
        <v>5058</v>
      </c>
      <c r="D2278" s="4" t="s">
        <v>28</v>
      </c>
      <c r="E2278" s="4" t="s">
        <v>235</v>
      </c>
      <c r="F2278" s="4">
        <v>-6137.13</v>
      </c>
      <c r="G2278" s="4" t="s">
        <v>17</v>
      </c>
      <c r="H2278" s="4"/>
      <c r="I2278" s="4"/>
      <c r="J2278" s="4"/>
    </row>
    <row r="2279" spans="1:10" ht="15.75" customHeight="1" x14ac:dyDescent="0.2">
      <c r="A2279" s="5">
        <v>45545</v>
      </c>
      <c r="B2279" s="4">
        <v>-19.95</v>
      </c>
      <c r="C2279" s="4" t="s">
        <v>5058</v>
      </c>
      <c r="D2279" s="4" t="s">
        <v>28</v>
      </c>
      <c r="E2279" s="4" t="s">
        <v>2693</v>
      </c>
      <c r="F2279" s="4">
        <v>-6114.56</v>
      </c>
      <c r="G2279" s="4" t="s">
        <v>3748</v>
      </c>
      <c r="H2279" s="4" t="s">
        <v>2694</v>
      </c>
      <c r="I2279" s="4"/>
      <c r="J2279" s="4"/>
    </row>
    <row r="2280" spans="1:10" ht="15.75" customHeight="1" x14ac:dyDescent="0.2">
      <c r="A2280" s="5">
        <v>45545</v>
      </c>
      <c r="B2280" s="4">
        <v>-13.5</v>
      </c>
      <c r="C2280" s="4" t="s">
        <v>5058</v>
      </c>
      <c r="D2280" s="4" t="s">
        <v>28</v>
      </c>
      <c r="E2280" s="4" t="s">
        <v>856</v>
      </c>
      <c r="F2280" s="4">
        <v>-6094.61</v>
      </c>
      <c r="G2280" s="4" t="s">
        <v>3748</v>
      </c>
      <c r="H2280" s="4" t="s">
        <v>148</v>
      </c>
      <c r="I2280" s="4"/>
      <c r="J2280" s="4"/>
    </row>
    <row r="2281" spans="1:10" ht="15.75" customHeight="1" x14ac:dyDescent="0.2">
      <c r="A2281" s="5">
        <v>45545</v>
      </c>
      <c r="B2281" s="4">
        <v>-10</v>
      </c>
      <c r="C2281" s="4" t="s">
        <v>5058</v>
      </c>
      <c r="D2281" s="4" t="s">
        <v>28</v>
      </c>
      <c r="E2281" s="4" t="s">
        <v>381</v>
      </c>
      <c r="F2281" s="4">
        <v>-6081.11</v>
      </c>
      <c r="G2281" s="4" t="s">
        <v>3748</v>
      </c>
      <c r="H2281" s="4" t="s">
        <v>382</v>
      </c>
      <c r="I2281" s="4"/>
      <c r="J2281" s="4"/>
    </row>
    <row r="2282" spans="1:10" ht="15.75" customHeight="1" x14ac:dyDescent="0.2">
      <c r="A2282" s="5">
        <v>45545</v>
      </c>
      <c r="B2282" s="4">
        <v>-6.8</v>
      </c>
      <c r="C2282" s="4" t="s">
        <v>5058</v>
      </c>
      <c r="D2282" s="4" t="s">
        <v>28</v>
      </c>
      <c r="E2282" s="4" t="s">
        <v>1994</v>
      </c>
      <c r="F2282" s="4">
        <v>-6071.11</v>
      </c>
      <c r="G2282" s="4" t="s">
        <v>5060</v>
      </c>
      <c r="H2282" s="4" t="s">
        <v>1995</v>
      </c>
      <c r="I2282" s="4"/>
      <c r="J2282" s="4"/>
    </row>
    <row r="2283" spans="1:10" ht="15.75" customHeight="1" x14ac:dyDescent="0.2">
      <c r="A2283" s="5">
        <v>45545</v>
      </c>
      <c r="B2283" s="4">
        <v>-0.68</v>
      </c>
      <c r="C2283" s="4" t="s">
        <v>5058</v>
      </c>
      <c r="D2283" s="4" t="s">
        <v>67</v>
      </c>
      <c r="E2283" s="4" t="s">
        <v>68</v>
      </c>
      <c r="F2283" s="4">
        <v>-6064.31</v>
      </c>
      <c r="G2283" s="4" t="s">
        <v>4</v>
      </c>
      <c r="H2283" s="4"/>
      <c r="I2283" s="4"/>
      <c r="J2283" s="4"/>
    </row>
    <row r="2284" spans="1:10" ht="15.75" customHeight="1" x14ac:dyDescent="0.2">
      <c r="A2284" s="5">
        <v>45544</v>
      </c>
      <c r="B2284" s="4">
        <v>-429.33</v>
      </c>
      <c r="C2284" s="4" t="s">
        <v>5058</v>
      </c>
      <c r="D2284" s="4" t="s">
        <v>28</v>
      </c>
      <c r="E2284" s="4" t="s">
        <v>56</v>
      </c>
      <c r="F2284" s="4">
        <v>-6063.63</v>
      </c>
      <c r="G2284" s="4" t="s">
        <v>4295</v>
      </c>
      <c r="H2284" s="4" t="s">
        <v>57</v>
      </c>
      <c r="I2284" s="4"/>
      <c r="J2284" s="4"/>
    </row>
    <row r="2285" spans="1:10" ht="15.75" customHeight="1" x14ac:dyDescent="0.2">
      <c r="A2285" s="5">
        <v>45544</v>
      </c>
      <c r="B2285" s="4">
        <v>-120.73</v>
      </c>
      <c r="C2285" s="4" t="s">
        <v>5058</v>
      </c>
      <c r="D2285" s="4" t="s">
        <v>28</v>
      </c>
      <c r="E2285" s="4" t="s">
        <v>79</v>
      </c>
      <c r="F2285" s="4">
        <v>-5634.3</v>
      </c>
      <c r="G2285" s="4" t="s">
        <v>8</v>
      </c>
      <c r="H2285" s="4" t="s">
        <v>80</v>
      </c>
      <c r="I2285" s="4"/>
      <c r="J2285" s="4"/>
    </row>
    <row r="2286" spans="1:10" ht="15.75" customHeight="1" x14ac:dyDescent="0.2">
      <c r="A2286" s="5">
        <v>45544</v>
      </c>
      <c r="B2286" s="4">
        <v>-80</v>
      </c>
      <c r="C2286" s="4" t="s">
        <v>5058</v>
      </c>
      <c r="D2286" s="4" t="s">
        <v>943</v>
      </c>
      <c r="E2286" s="4" t="s">
        <v>944</v>
      </c>
      <c r="F2286" s="4">
        <v>-5513.57</v>
      </c>
      <c r="G2286" s="4" t="s">
        <v>4606</v>
      </c>
      <c r="H2286" s="4"/>
      <c r="I2286" s="4"/>
      <c r="J2286" s="4"/>
    </row>
    <row r="2287" spans="1:10" ht="15.75" customHeight="1" x14ac:dyDescent="0.2">
      <c r="A2287" s="5">
        <v>45544</v>
      </c>
      <c r="B2287" s="4">
        <v>-50.07</v>
      </c>
      <c r="C2287" s="4" t="s">
        <v>5058</v>
      </c>
      <c r="D2287" s="4" t="s">
        <v>28</v>
      </c>
      <c r="E2287" s="4" t="s">
        <v>87</v>
      </c>
      <c r="F2287" s="4">
        <v>-5433.57</v>
      </c>
      <c r="G2287" s="4" t="s">
        <v>5062</v>
      </c>
      <c r="H2287" s="4" t="s">
        <v>88</v>
      </c>
      <c r="I2287" s="4"/>
      <c r="J2287" s="4"/>
    </row>
    <row r="2288" spans="1:10" ht="15.75" customHeight="1" x14ac:dyDescent="0.2">
      <c r="A2288" s="5">
        <v>45544</v>
      </c>
      <c r="B2288" s="4">
        <v>-48.23</v>
      </c>
      <c r="C2288" s="4" t="s">
        <v>5058</v>
      </c>
      <c r="D2288" s="4" t="s">
        <v>28</v>
      </c>
      <c r="E2288" s="4" t="s">
        <v>105</v>
      </c>
      <c r="F2288" s="4">
        <v>-5383.5</v>
      </c>
      <c r="G2288" s="4" t="s">
        <v>8</v>
      </c>
      <c r="H2288" s="4" t="s">
        <v>106</v>
      </c>
      <c r="I2288" s="4"/>
      <c r="J2288" s="4"/>
    </row>
    <row r="2289" spans="1:10" ht="15.75" customHeight="1" x14ac:dyDescent="0.2">
      <c r="A2289" s="5">
        <v>45544</v>
      </c>
      <c r="B2289" s="4">
        <v>-45.65</v>
      </c>
      <c r="C2289" s="4" t="s">
        <v>5058</v>
      </c>
      <c r="D2289" s="4" t="s">
        <v>28</v>
      </c>
      <c r="E2289" s="4" t="s">
        <v>1627</v>
      </c>
      <c r="F2289" s="4">
        <v>-5335.27</v>
      </c>
      <c r="G2289" s="4" t="s">
        <v>4319</v>
      </c>
      <c r="H2289" s="4" t="s">
        <v>1628</v>
      </c>
      <c r="I2289" s="4"/>
      <c r="J2289" s="4"/>
    </row>
    <row r="2290" spans="1:10" ht="15.75" customHeight="1" x14ac:dyDescent="0.2">
      <c r="A2290" s="5">
        <v>45544</v>
      </c>
      <c r="B2290" s="4">
        <v>-44.8</v>
      </c>
      <c r="C2290" s="4" t="s">
        <v>5058</v>
      </c>
      <c r="D2290" s="4" t="s">
        <v>28</v>
      </c>
      <c r="E2290" s="4" t="s">
        <v>2675</v>
      </c>
      <c r="F2290" s="4">
        <v>-5289.62</v>
      </c>
      <c r="G2290" s="4" t="s">
        <v>3748</v>
      </c>
      <c r="H2290" s="4" t="s">
        <v>1396</v>
      </c>
      <c r="I2290" s="4"/>
      <c r="J2290" s="4"/>
    </row>
    <row r="2291" spans="1:10" ht="15.75" customHeight="1" x14ac:dyDescent="0.2">
      <c r="A2291" s="5">
        <v>45544</v>
      </c>
      <c r="B2291" s="4">
        <v>-37.200000000000003</v>
      </c>
      <c r="C2291" s="4" t="s">
        <v>5058</v>
      </c>
      <c r="D2291" s="4" t="s">
        <v>28</v>
      </c>
      <c r="E2291" s="4" t="s">
        <v>1998</v>
      </c>
      <c r="F2291" s="4">
        <v>-5244.82</v>
      </c>
      <c r="G2291" s="4" t="s">
        <v>3748</v>
      </c>
      <c r="H2291" s="4" t="s">
        <v>1999</v>
      </c>
      <c r="I2291" s="4"/>
      <c r="J2291" s="4"/>
    </row>
    <row r="2292" spans="1:10" ht="15.75" customHeight="1" x14ac:dyDescent="0.2">
      <c r="A2292" s="5">
        <v>45544</v>
      </c>
      <c r="B2292" s="4">
        <v>-36.6</v>
      </c>
      <c r="C2292" s="4" t="s">
        <v>5058</v>
      </c>
      <c r="D2292" s="4" t="s">
        <v>28</v>
      </c>
      <c r="E2292" s="4" t="s">
        <v>130</v>
      </c>
      <c r="F2292" s="4">
        <v>-5207.62</v>
      </c>
      <c r="G2292" s="4" t="s">
        <v>3748</v>
      </c>
      <c r="H2292" s="4" t="s">
        <v>131</v>
      </c>
      <c r="I2292" s="4"/>
      <c r="J2292" s="4"/>
    </row>
    <row r="2293" spans="1:10" ht="15.75" customHeight="1" x14ac:dyDescent="0.2">
      <c r="A2293" s="5">
        <v>45544</v>
      </c>
      <c r="B2293" s="4">
        <v>-35</v>
      </c>
      <c r="C2293" s="4" t="s">
        <v>5058</v>
      </c>
      <c r="D2293" s="4" t="s">
        <v>28</v>
      </c>
      <c r="E2293" s="4" t="s">
        <v>2679</v>
      </c>
      <c r="F2293" s="4">
        <v>-5171.0200000000004</v>
      </c>
      <c r="G2293" s="4" t="s">
        <v>15</v>
      </c>
      <c r="H2293" s="4" t="s">
        <v>2680</v>
      </c>
      <c r="I2293" s="4"/>
      <c r="J2293" s="4"/>
    </row>
    <row r="2294" spans="1:10" ht="15.75" customHeight="1" x14ac:dyDescent="0.2">
      <c r="A2294" s="5">
        <v>45544</v>
      </c>
      <c r="B2294" s="4">
        <v>-35</v>
      </c>
      <c r="C2294" s="4" t="s">
        <v>5058</v>
      </c>
      <c r="D2294" s="4" t="s">
        <v>28</v>
      </c>
      <c r="E2294" s="4" t="s">
        <v>2143</v>
      </c>
      <c r="F2294" s="4">
        <v>-5136.0200000000004</v>
      </c>
      <c r="G2294" s="4" t="s">
        <v>2144</v>
      </c>
      <c r="H2294" s="4" t="s">
        <v>2145</v>
      </c>
      <c r="I2294" s="4"/>
      <c r="J2294" s="4"/>
    </row>
    <row r="2295" spans="1:10" ht="15.75" customHeight="1" x14ac:dyDescent="0.2">
      <c r="A2295" s="5">
        <v>45544</v>
      </c>
      <c r="B2295" s="4">
        <v>-30.02</v>
      </c>
      <c r="C2295" s="4" t="s">
        <v>5058</v>
      </c>
      <c r="D2295" s="4" t="s">
        <v>28</v>
      </c>
      <c r="E2295" s="4" t="s">
        <v>1826</v>
      </c>
      <c r="F2295" s="4">
        <v>-5101.0200000000004</v>
      </c>
      <c r="G2295" s="4" t="s">
        <v>4635</v>
      </c>
      <c r="H2295" s="4" t="s">
        <v>373</v>
      </c>
      <c r="I2295" s="4"/>
      <c r="J2295" s="4"/>
    </row>
    <row r="2296" spans="1:10" ht="15.75" customHeight="1" x14ac:dyDescent="0.2">
      <c r="A2296" s="5">
        <v>45544</v>
      </c>
      <c r="B2296" s="4">
        <v>-28</v>
      </c>
      <c r="C2296" s="4" t="s">
        <v>5058</v>
      </c>
      <c r="D2296" s="4" t="s">
        <v>28</v>
      </c>
      <c r="E2296" s="4" t="s">
        <v>2687</v>
      </c>
      <c r="F2296" s="4">
        <v>-5071</v>
      </c>
      <c r="G2296" s="4" t="s">
        <v>3748</v>
      </c>
      <c r="H2296" s="4" t="s">
        <v>2688</v>
      </c>
      <c r="I2296" s="4"/>
      <c r="J2296" s="4"/>
    </row>
    <row r="2297" spans="1:10" ht="15.75" customHeight="1" x14ac:dyDescent="0.2">
      <c r="A2297" s="5">
        <v>45544</v>
      </c>
      <c r="B2297" s="4">
        <v>-24.9</v>
      </c>
      <c r="C2297" s="4" t="s">
        <v>5058</v>
      </c>
      <c r="D2297" s="4" t="s">
        <v>28</v>
      </c>
      <c r="E2297" s="4" t="s">
        <v>2684</v>
      </c>
      <c r="F2297" s="4">
        <v>-5043</v>
      </c>
      <c r="G2297" s="4" t="s">
        <v>5060</v>
      </c>
      <c r="H2297" s="4" t="s">
        <v>559</v>
      </c>
      <c r="I2297" s="4"/>
      <c r="J2297" s="4"/>
    </row>
    <row r="2298" spans="1:10" ht="15.75" customHeight="1" x14ac:dyDescent="0.2">
      <c r="A2298" s="5">
        <v>45544</v>
      </c>
      <c r="B2298" s="4">
        <v>-24.9</v>
      </c>
      <c r="C2298" s="4" t="s">
        <v>5058</v>
      </c>
      <c r="D2298" s="4" t="s">
        <v>28</v>
      </c>
      <c r="E2298" s="4" t="s">
        <v>2681</v>
      </c>
      <c r="F2298" s="4">
        <v>-5018.1000000000004</v>
      </c>
      <c r="G2298" s="4" t="s">
        <v>4264</v>
      </c>
      <c r="H2298" s="4" t="s">
        <v>2682</v>
      </c>
      <c r="I2298" s="4"/>
      <c r="J2298" s="4"/>
    </row>
    <row r="2299" spans="1:10" ht="15.75" customHeight="1" x14ac:dyDescent="0.2">
      <c r="A2299" s="5">
        <v>45544</v>
      </c>
      <c r="B2299" s="4">
        <v>-20</v>
      </c>
      <c r="C2299" s="4" t="s">
        <v>5058</v>
      </c>
      <c r="D2299" s="4" t="s">
        <v>28</v>
      </c>
      <c r="E2299" s="4" t="s">
        <v>2687</v>
      </c>
      <c r="F2299" s="4">
        <v>-4993.2</v>
      </c>
      <c r="G2299" s="4" t="s">
        <v>3748</v>
      </c>
      <c r="H2299" s="4" t="s">
        <v>2688</v>
      </c>
      <c r="I2299" s="4"/>
      <c r="J2299" s="4"/>
    </row>
    <row r="2300" spans="1:10" ht="15.75" customHeight="1" x14ac:dyDescent="0.2">
      <c r="A2300" s="5">
        <v>45544</v>
      </c>
      <c r="B2300" s="4">
        <v>-18.16</v>
      </c>
      <c r="C2300" s="4" t="s">
        <v>5059</v>
      </c>
      <c r="D2300" s="4" t="s">
        <v>28</v>
      </c>
      <c r="E2300" s="4" t="s">
        <v>2683</v>
      </c>
      <c r="F2300" s="4">
        <v>-4973.2</v>
      </c>
      <c r="G2300" s="4" t="s">
        <v>3748</v>
      </c>
      <c r="H2300" s="4" t="s">
        <v>574</v>
      </c>
      <c r="I2300" s="4"/>
      <c r="J2300" s="4"/>
    </row>
    <row r="2301" spans="1:10" ht="15.75" customHeight="1" x14ac:dyDescent="0.2">
      <c r="A2301" s="5">
        <v>45544</v>
      </c>
      <c r="B2301" s="4">
        <v>-18</v>
      </c>
      <c r="C2301" s="4" t="s">
        <v>5058</v>
      </c>
      <c r="D2301" s="4" t="s">
        <v>28</v>
      </c>
      <c r="E2301" s="4" t="s">
        <v>1415</v>
      </c>
      <c r="F2301" s="4">
        <v>-4955.04</v>
      </c>
      <c r="G2301" s="4" t="s">
        <v>5062</v>
      </c>
      <c r="H2301" s="4" t="s">
        <v>371</v>
      </c>
      <c r="I2301" s="4"/>
      <c r="J2301" s="4"/>
    </row>
    <row r="2302" spans="1:10" ht="15.75" customHeight="1" x14ac:dyDescent="0.2">
      <c r="A2302" s="5">
        <v>45544</v>
      </c>
      <c r="B2302" s="4">
        <v>-17.5</v>
      </c>
      <c r="C2302" s="4" t="s">
        <v>5058</v>
      </c>
      <c r="D2302" s="4" t="s">
        <v>28</v>
      </c>
      <c r="E2302" s="4" t="s">
        <v>381</v>
      </c>
      <c r="F2302" s="4">
        <v>-4937.04</v>
      </c>
      <c r="G2302" s="4" t="s">
        <v>3748</v>
      </c>
      <c r="H2302" s="4" t="s">
        <v>382</v>
      </c>
      <c r="I2302" s="4"/>
      <c r="J2302" s="4"/>
    </row>
    <row r="2303" spans="1:10" ht="15.75" customHeight="1" x14ac:dyDescent="0.2">
      <c r="A2303" s="5">
        <v>45544</v>
      </c>
      <c r="B2303" s="4">
        <v>-17.489999999999998</v>
      </c>
      <c r="C2303" s="4" t="s">
        <v>5059</v>
      </c>
      <c r="D2303" s="4" t="s">
        <v>28</v>
      </c>
      <c r="E2303" s="4" t="s">
        <v>728</v>
      </c>
      <c r="F2303" s="4">
        <v>-4919.54</v>
      </c>
      <c r="G2303" s="4" t="s">
        <v>4319</v>
      </c>
      <c r="H2303" s="4" t="s">
        <v>729</v>
      </c>
      <c r="I2303" s="4"/>
      <c r="J2303" s="4"/>
    </row>
    <row r="2304" spans="1:10" ht="15.75" customHeight="1" x14ac:dyDescent="0.2">
      <c r="A2304" s="5">
        <v>45544</v>
      </c>
      <c r="B2304" s="4">
        <v>-16.95</v>
      </c>
      <c r="C2304" s="4" t="s">
        <v>5058</v>
      </c>
      <c r="D2304" s="4" t="s">
        <v>28</v>
      </c>
      <c r="E2304" s="4" t="s">
        <v>2685</v>
      </c>
      <c r="F2304" s="4">
        <v>-4902.05</v>
      </c>
      <c r="G2304" s="4" t="s">
        <v>5061</v>
      </c>
      <c r="H2304" s="4" t="s">
        <v>2686</v>
      </c>
      <c r="I2304" s="4"/>
      <c r="J2304" s="4"/>
    </row>
    <row r="2305" spans="1:10" ht="15.75" customHeight="1" x14ac:dyDescent="0.2">
      <c r="A2305" s="5">
        <v>45544</v>
      </c>
      <c r="B2305" s="4">
        <v>-16.05</v>
      </c>
      <c r="C2305" s="4" t="s">
        <v>5058</v>
      </c>
      <c r="D2305" s="4" t="s">
        <v>28</v>
      </c>
      <c r="E2305" s="4" t="s">
        <v>79</v>
      </c>
      <c r="F2305" s="4">
        <v>-4885.1000000000004</v>
      </c>
      <c r="G2305" s="4" t="s">
        <v>8</v>
      </c>
      <c r="H2305" s="4" t="s">
        <v>80</v>
      </c>
      <c r="I2305" s="4"/>
      <c r="J2305" s="4"/>
    </row>
    <row r="2306" spans="1:10" ht="15.75" customHeight="1" x14ac:dyDescent="0.2">
      <c r="A2306" s="5">
        <v>45544</v>
      </c>
      <c r="B2306" s="4">
        <v>-14.95</v>
      </c>
      <c r="C2306" s="4" t="s">
        <v>5058</v>
      </c>
      <c r="D2306" s="4" t="s">
        <v>28</v>
      </c>
      <c r="E2306" s="4" t="s">
        <v>2677</v>
      </c>
      <c r="F2306" s="4">
        <v>-4869.05</v>
      </c>
      <c r="G2306" s="4" t="s">
        <v>3748</v>
      </c>
      <c r="H2306" s="4" t="s">
        <v>2678</v>
      </c>
      <c r="I2306" s="4"/>
      <c r="J2306" s="4"/>
    </row>
    <row r="2307" spans="1:10" ht="15.75" customHeight="1" x14ac:dyDescent="0.2">
      <c r="A2307" s="5">
        <v>45544</v>
      </c>
      <c r="B2307" s="4">
        <v>-14.4</v>
      </c>
      <c r="C2307" s="4" t="s">
        <v>5058</v>
      </c>
      <c r="D2307" s="4" t="s">
        <v>28</v>
      </c>
      <c r="E2307" s="4" t="s">
        <v>41</v>
      </c>
      <c r="F2307" s="4">
        <v>-4854.1000000000004</v>
      </c>
      <c r="G2307" s="4" t="s">
        <v>3748</v>
      </c>
      <c r="H2307" s="4" t="s">
        <v>42</v>
      </c>
      <c r="I2307" s="4"/>
      <c r="J2307" s="4"/>
    </row>
    <row r="2308" spans="1:10" ht="15.75" customHeight="1" x14ac:dyDescent="0.2">
      <c r="A2308" s="5">
        <v>45544</v>
      </c>
      <c r="B2308" s="4">
        <v>-9.99</v>
      </c>
      <c r="C2308" s="4" t="s">
        <v>5058</v>
      </c>
      <c r="D2308" s="4" t="s">
        <v>28</v>
      </c>
      <c r="E2308" s="4" t="s">
        <v>2676</v>
      </c>
      <c r="F2308" s="4">
        <v>-4839.7</v>
      </c>
      <c r="G2308" s="4" t="s">
        <v>5034</v>
      </c>
      <c r="H2308" s="4" t="s">
        <v>193</v>
      </c>
      <c r="I2308" s="4"/>
      <c r="J2308" s="4"/>
    </row>
    <row r="2309" spans="1:10" ht="15.75" customHeight="1" x14ac:dyDescent="0.2">
      <c r="A2309" s="5">
        <v>45544</v>
      </c>
      <c r="B2309" s="4">
        <v>-8.9</v>
      </c>
      <c r="C2309" s="4" t="s">
        <v>5058</v>
      </c>
      <c r="D2309" s="4" t="s">
        <v>28</v>
      </c>
      <c r="E2309" s="4" t="s">
        <v>612</v>
      </c>
      <c r="F2309" s="4">
        <v>-4829.71</v>
      </c>
      <c r="G2309" s="4" t="s">
        <v>8</v>
      </c>
      <c r="H2309" s="4" t="s">
        <v>613</v>
      </c>
      <c r="I2309" s="4"/>
      <c r="J2309" s="4"/>
    </row>
    <row r="2310" spans="1:10" ht="15.75" customHeight="1" x14ac:dyDescent="0.2">
      <c r="A2310" s="5">
        <v>45544</v>
      </c>
      <c r="B2310" s="4">
        <v>-6.7</v>
      </c>
      <c r="C2310" s="4" t="s">
        <v>5058</v>
      </c>
      <c r="D2310" s="4" t="s">
        <v>28</v>
      </c>
      <c r="E2310" s="4" t="s">
        <v>2293</v>
      </c>
      <c r="F2310" s="4">
        <v>-4820.8100000000004</v>
      </c>
      <c r="G2310" s="4" t="s">
        <v>5060</v>
      </c>
      <c r="H2310" s="4" t="s">
        <v>2294</v>
      </c>
      <c r="I2310" s="4"/>
      <c r="J2310" s="4"/>
    </row>
    <row r="2311" spans="1:10" ht="15.75" customHeight="1" x14ac:dyDescent="0.2">
      <c r="A2311" s="5">
        <v>45544</v>
      </c>
      <c r="B2311" s="4">
        <v>-6</v>
      </c>
      <c r="C2311" s="4" t="s">
        <v>5058</v>
      </c>
      <c r="D2311" s="4" t="s">
        <v>28</v>
      </c>
      <c r="E2311" s="4" t="s">
        <v>105</v>
      </c>
      <c r="F2311" s="4">
        <v>-4814.1099999999997</v>
      </c>
      <c r="G2311" s="4" t="s">
        <v>8</v>
      </c>
      <c r="H2311" s="4" t="s">
        <v>106</v>
      </c>
      <c r="I2311" s="4"/>
      <c r="J2311" s="4"/>
    </row>
    <row r="2312" spans="1:10" ht="15.75" customHeight="1" x14ac:dyDescent="0.2">
      <c r="A2312" s="5">
        <v>45544</v>
      </c>
      <c r="B2312" s="4">
        <v>-3</v>
      </c>
      <c r="C2312" s="4" t="s">
        <v>5058</v>
      </c>
      <c r="D2312" s="4" t="s">
        <v>761</v>
      </c>
      <c r="E2312" s="4" t="s">
        <v>942</v>
      </c>
      <c r="F2312" s="4">
        <v>-4808.1099999999997</v>
      </c>
      <c r="G2312" s="4" t="s">
        <v>4</v>
      </c>
      <c r="H2312" s="4"/>
      <c r="I2312" s="4"/>
      <c r="J2312" s="4"/>
    </row>
    <row r="2313" spans="1:10" ht="15.75" customHeight="1" x14ac:dyDescent="0.2">
      <c r="A2313" s="5">
        <v>45544</v>
      </c>
      <c r="B2313" s="4">
        <v>500</v>
      </c>
      <c r="C2313" s="4" t="s">
        <v>5058</v>
      </c>
      <c r="D2313" s="4" t="s">
        <v>59</v>
      </c>
      <c r="E2313" s="4" t="s">
        <v>60</v>
      </c>
      <c r="F2313" s="4">
        <v>-4805.1099999999997</v>
      </c>
      <c r="G2313" s="4" t="s">
        <v>39</v>
      </c>
      <c r="H2313" s="4"/>
      <c r="I2313" s="4"/>
      <c r="J2313" s="4"/>
    </row>
    <row r="2314" spans="1:10" ht="15.75" customHeight="1" x14ac:dyDescent="0.2">
      <c r="A2314" s="5">
        <v>45541</v>
      </c>
      <c r="B2314" s="4">
        <v>-39.86</v>
      </c>
      <c r="C2314" s="4" t="s">
        <v>5058</v>
      </c>
      <c r="D2314" s="4" t="s">
        <v>28</v>
      </c>
      <c r="E2314" s="4" t="s">
        <v>111</v>
      </c>
      <c r="F2314" s="4">
        <v>-5305.11</v>
      </c>
      <c r="G2314" s="4" t="s">
        <v>8</v>
      </c>
      <c r="H2314" s="4" t="s">
        <v>112</v>
      </c>
      <c r="I2314" s="4"/>
      <c r="J2314" s="4"/>
    </row>
    <row r="2315" spans="1:10" ht="15.75" customHeight="1" x14ac:dyDescent="0.2">
      <c r="A2315" s="5">
        <v>45541</v>
      </c>
      <c r="B2315" s="4">
        <v>-37.42</v>
      </c>
      <c r="C2315" s="4" t="s">
        <v>5058</v>
      </c>
      <c r="D2315" s="4" t="s">
        <v>28</v>
      </c>
      <c r="E2315" s="4" t="s">
        <v>2669</v>
      </c>
      <c r="F2315" s="4">
        <v>-5265.25</v>
      </c>
      <c r="G2315" s="4" t="s">
        <v>4637</v>
      </c>
      <c r="H2315" s="4" t="s">
        <v>2670</v>
      </c>
      <c r="I2315" s="4"/>
      <c r="J2315" s="4"/>
    </row>
    <row r="2316" spans="1:10" ht="15.75" customHeight="1" x14ac:dyDescent="0.2">
      <c r="A2316" s="5">
        <v>45541</v>
      </c>
      <c r="B2316" s="4">
        <v>-34</v>
      </c>
      <c r="C2316" s="4" t="s">
        <v>5058</v>
      </c>
      <c r="D2316" s="4" t="s">
        <v>28</v>
      </c>
      <c r="E2316" s="4" t="s">
        <v>79</v>
      </c>
      <c r="F2316" s="4">
        <v>-5227.83</v>
      </c>
      <c r="G2316" s="4" t="s">
        <v>8</v>
      </c>
      <c r="H2316" s="4" t="s">
        <v>80</v>
      </c>
      <c r="I2316" s="4"/>
      <c r="J2316" s="4"/>
    </row>
    <row r="2317" spans="1:10" ht="15.75" customHeight="1" x14ac:dyDescent="0.2">
      <c r="A2317" s="5">
        <v>45541</v>
      </c>
      <c r="B2317" s="4">
        <v>-32</v>
      </c>
      <c r="C2317" s="4" t="s">
        <v>5058</v>
      </c>
      <c r="D2317" s="4" t="s">
        <v>28</v>
      </c>
      <c r="E2317" s="4" t="s">
        <v>285</v>
      </c>
      <c r="F2317" s="4">
        <v>-5193.83</v>
      </c>
      <c r="G2317" s="4" t="s">
        <v>4635</v>
      </c>
      <c r="H2317" s="4" t="s">
        <v>286</v>
      </c>
      <c r="I2317" s="4"/>
      <c r="J2317" s="4"/>
    </row>
    <row r="2318" spans="1:10" ht="15.75" customHeight="1" x14ac:dyDescent="0.2">
      <c r="A2318" s="5">
        <v>45541</v>
      </c>
      <c r="B2318" s="4">
        <v>-20.329999999999998</v>
      </c>
      <c r="C2318" s="4" t="s">
        <v>5058</v>
      </c>
      <c r="D2318" s="4" t="s">
        <v>28</v>
      </c>
      <c r="E2318" s="4" t="s">
        <v>2668</v>
      </c>
      <c r="F2318" s="4">
        <v>-5161.83</v>
      </c>
      <c r="G2318" s="4" t="s">
        <v>3748</v>
      </c>
      <c r="H2318" s="4" t="s">
        <v>670</v>
      </c>
      <c r="I2318" s="4"/>
      <c r="J2318" s="4"/>
    </row>
    <row r="2319" spans="1:10" ht="15.75" customHeight="1" x14ac:dyDescent="0.2">
      <c r="A2319" s="5">
        <v>45541</v>
      </c>
      <c r="B2319" s="4">
        <v>-8</v>
      </c>
      <c r="C2319" s="4" t="s">
        <v>5058</v>
      </c>
      <c r="D2319" s="4" t="s">
        <v>28</v>
      </c>
      <c r="E2319" s="4" t="s">
        <v>833</v>
      </c>
      <c r="F2319" s="4">
        <v>-5141.5</v>
      </c>
      <c r="G2319" s="4" t="s">
        <v>3748</v>
      </c>
      <c r="H2319" s="4" t="s">
        <v>834</v>
      </c>
      <c r="I2319" s="4"/>
      <c r="J2319" s="4"/>
    </row>
    <row r="2320" spans="1:10" ht="15.75" customHeight="1" x14ac:dyDescent="0.2">
      <c r="A2320" s="5">
        <v>45541</v>
      </c>
      <c r="B2320" s="4">
        <v>-7.1</v>
      </c>
      <c r="C2320" s="4" t="s">
        <v>5058</v>
      </c>
      <c r="D2320" s="4" t="s">
        <v>28</v>
      </c>
      <c r="E2320" s="4" t="s">
        <v>2450</v>
      </c>
      <c r="F2320" s="4">
        <v>-5133.5</v>
      </c>
      <c r="G2320" s="4" t="s">
        <v>5034</v>
      </c>
      <c r="H2320" s="4" t="s">
        <v>2451</v>
      </c>
      <c r="I2320" s="4"/>
      <c r="J2320" s="4"/>
    </row>
    <row r="2321" spans="1:10" ht="15.75" customHeight="1" x14ac:dyDescent="0.2">
      <c r="A2321" s="5">
        <v>45541</v>
      </c>
      <c r="B2321" s="4">
        <v>-5.7</v>
      </c>
      <c r="C2321" s="4" t="s">
        <v>5058</v>
      </c>
      <c r="D2321" s="4" t="s">
        <v>28</v>
      </c>
      <c r="E2321" s="4" t="s">
        <v>2322</v>
      </c>
      <c r="F2321" s="4">
        <v>-5126.3999999999996</v>
      </c>
      <c r="G2321" s="4" t="s">
        <v>5060</v>
      </c>
      <c r="H2321" s="4" t="s">
        <v>2323</v>
      </c>
      <c r="I2321" s="4"/>
      <c r="J2321" s="4"/>
    </row>
    <row r="2322" spans="1:10" ht="15.75" customHeight="1" x14ac:dyDescent="0.2">
      <c r="A2322" s="5">
        <v>45541</v>
      </c>
      <c r="B2322" s="4">
        <v>-5.7</v>
      </c>
      <c r="C2322" s="4" t="s">
        <v>5058</v>
      </c>
      <c r="D2322" s="4" t="s">
        <v>28</v>
      </c>
      <c r="E2322" s="4" t="s">
        <v>2322</v>
      </c>
      <c r="F2322" s="4">
        <v>-5120.7</v>
      </c>
      <c r="G2322" s="4" t="s">
        <v>5060</v>
      </c>
      <c r="H2322" s="4" t="s">
        <v>2323</v>
      </c>
      <c r="I2322" s="4"/>
      <c r="J2322" s="4"/>
    </row>
    <row r="2323" spans="1:10" ht="15.75" customHeight="1" x14ac:dyDescent="0.2">
      <c r="A2323" s="5">
        <v>45541</v>
      </c>
      <c r="B2323" s="4">
        <v>-5.07</v>
      </c>
      <c r="C2323" s="4" t="s">
        <v>5058</v>
      </c>
      <c r="D2323" s="4" t="s">
        <v>28</v>
      </c>
      <c r="E2323" s="4" t="s">
        <v>2450</v>
      </c>
      <c r="F2323" s="4">
        <v>-5115</v>
      </c>
      <c r="G2323" s="4" t="s">
        <v>5034</v>
      </c>
      <c r="H2323" s="4" t="s">
        <v>2451</v>
      </c>
      <c r="I2323" s="4"/>
      <c r="J2323" s="4"/>
    </row>
    <row r="2324" spans="1:10" ht="15.75" customHeight="1" x14ac:dyDescent="0.2">
      <c r="A2324" s="5">
        <v>45541</v>
      </c>
      <c r="B2324" s="4">
        <v>45</v>
      </c>
      <c r="C2324" s="4" t="s">
        <v>5058</v>
      </c>
      <c r="D2324" s="4" t="s">
        <v>59</v>
      </c>
      <c r="E2324" s="4" t="s">
        <v>60</v>
      </c>
      <c r="F2324" s="4">
        <v>-5109.93</v>
      </c>
      <c r="G2324" s="4" t="s">
        <v>39</v>
      </c>
      <c r="H2324" s="4"/>
      <c r="I2324" s="4"/>
      <c r="J2324" s="4"/>
    </row>
    <row r="2325" spans="1:10" ht="15.75" customHeight="1" x14ac:dyDescent="0.2">
      <c r="A2325" s="5">
        <v>45541</v>
      </c>
      <c r="B2325" s="4">
        <v>149</v>
      </c>
      <c r="C2325" s="4" t="s">
        <v>5058</v>
      </c>
      <c r="D2325" s="4" t="s">
        <v>59</v>
      </c>
      <c r="E2325" s="4" t="s">
        <v>2307</v>
      </c>
      <c r="F2325" s="4">
        <v>-5154.93</v>
      </c>
      <c r="G2325" s="4" t="s">
        <v>39</v>
      </c>
      <c r="H2325" s="4"/>
      <c r="I2325" s="4"/>
      <c r="J2325" s="4"/>
    </row>
    <row r="2326" spans="1:10" ht="15.75" customHeight="1" x14ac:dyDescent="0.2">
      <c r="A2326" s="5">
        <v>45541</v>
      </c>
      <c r="B2326" s="4">
        <v>500</v>
      </c>
      <c r="C2326" s="4" t="s">
        <v>5058</v>
      </c>
      <c r="D2326" s="4" t="s">
        <v>59</v>
      </c>
      <c r="E2326" s="4" t="s">
        <v>60</v>
      </c>
      <c r="F2326" s="4">
        <v>-5303.93</v>
      </c>
      <c r="G2326" s="4" t="s">
        <v>39</v>
      </c>
      <c r="H2326" s="4"/>
      <c r="I2326" s="4"/>
      <c r="J2326" s="4"/>
    </row>
    <row r="2327" spans="1:10" ht="15.75" customHeight="1" x14ac:dyDescent="0.2">
      <c r="A2327" s="5">
        <v>45540</v>
      </c>
      <c r="B2327" s="4">
        <v>-52.4</v>
      </c>
      <c r="C2327" s="4" t="s">
        <v>5058</v>
      </c>
      <c r="D2327" s="4" t="s">
        <v>28</v>
      </c>
      <c r="E2327" s="4" t="s">
        <v>79</v>
      </c>
      <c r="F2327" s="4">
        <v>-5803.93</v>
      </c>
      <c r="G2327" s="4" t="s">
        <v>8</v>
      </c>
      <c r="H2327" s="4" t="s">
        <v>80</v>
      </c>
      <c r="I2327" s="4"/>
      <c r="J2327" s="4"/>
    </row>
    <row r="2328" spans="1:10" ht="15.75" customHeight="1" x14ac:dyDescent="0.2">
      <c r="A2328" s="5">
        <v>45540</v>
      </c>
      <c r="B2328" s="4">
        <v>-34.049999999999997</v>
      </c>
      <c r="C2328" s="4" t="s">
        <v>5058</v>
      </c>
      <c r="D2328" s="4" t="s">
        <v>28</v>
      </c>
      <c r="E2328" s="4" t="s">
        <v>105</v>
      </c>
      <c r="F2328" s="4">
        <v>-5751.53</v>
      </c>
      <c r="G2328" s="4" t="s">
        <v>8</v>
      </c>
      <c r="H2328" s="4" t="s">
        <v>106</v>
      </c>
      <c r="I2328" s="4"/>
      <c r="J2328" s="4"/>
    </row>
    <row r="2329" spans="1:10" ht="15.75" customHeight="1" x14ac:dyDescent="0.2">
      <c r="A2329" s="5">
        <v>45540</v>
      </c>
      <c r="B2329" s="4">
        <v>-21.4</v>
      </c>
      <c r="C2329" s="4" t="s">
        <v>5058</v>
      </c>
      <c r="D2329" s="4" t="s">
        <v>28</v>
      </c>
      <c r="E2329" s="4" t="s">
        <v>2462</v>
      </c>
      <c r="F2329" s="4">
        <v>-5717.48</v>
      </c>
      <c r="G2329" s="4" t="s">
        <v>3748</v>
      </c>
      <c r="H2329" s="4" t="s">
        <v>2463</v>
      </c>
      <c r="I2329" s="4"/>
      <c r="J2329" s="4"/>
    </row>
    <row r="2330" spans="1:10" ht="15.75" customHeight="1" x14ac:dyDescent="0.2">
      <c r="A2330" s="5">
        <v>45540</v>
      </c>
      <c r="B2330" s="4">
        <v>-14.3</v>
      </c>
      <c r="C2330" s="4" t="s">
        <v>5058</v>
      </c>
      <c r="D2330" s="4" t="s">
        <v>28</v>
      </c>
      <c r="E2330" s="4" t="s">
        <v>2663</v>
      </c>
      <c r="F2330" s="4">
        <v>-5696.08</v>
      </c>
      <c r="G2330" s="4" t="s">
        <v>5063</v>
      </c>
      <c r="H2330" s="4" t="s">
        <v>2664</v>
      </c>
      <c r="I2330" s="4"/>
      <c r="J2330" s="4"/>
    </row>
    <row r="2331" spans="1:10" ht="15.75" customHeight="1" x14ac:dyDescent="0.2">
      <c r="A2331" s="5">
        <v>45540</v>
      </c>
      <c r="B2331" s="4">
        <v>-9.1999999999999993</v>
      </c>
      <c r="C2331" s="4" t="s">
        <v>5058</v>
      </c>
      <c r="D2331" s="4" t="s">
        <v>28</v>
      </c>
      <c r="E2331" s="4" t="s">
        <v>175</v>
      </c>
      <c r="F2331" s="4">
        <v>-5681.78</v>
      </c>
      <c r="G2331" s="4" t="s">
        <v>5062</v>
      </c>
      <c r="H2331" s="4" t="s">
        <v>2442</v>
      </c>
      <c r="I2331" s="4"/>
      <c r="J2331" s="4"/>
    </row>
    <row r="2332" spans="1:10" ht="15.75" customHeight="1" x14ac:dyDescent="0.2">
      <c r="A2332" s="5">
        <v>45540</v>
      </c>
      <c r="B2332" s="4">
        <v>-7.12</v>
      </c>
      <c r="C2332" s="4" t="s">
        <v>5058</v>
      </c>
      <c r="D2332" s="4" t="s">
        <v>28</v>
      </c>
      <c r="E2332" s="4" t="s">
        <v>34</v>
      </c>
      <c r="F2332" s="4">
        <v>-5672.58</v>
      </c>
      <c r="G2332" s="4" t="s">
        <v>5060</v>
      </c>
      <c r="H2332" s="4" t="s">
        <v>35</v>
      </c>
      <c r="I2332" s="4"/>
      <c r="J2332" s="4"/>
    </row>
    <row r="2333" spans="1:10" ht="15.75" customHeight="1" x14ac:dyDescent="0.2">
      <c r="A2333" s="5">
        <v>45540</v>
      </c>
      <c r="B2333" s="4">
        <v>-3.8</v>
      </c>
      <c r="C2333" s="4" t="s">
        <v>5058</v>
      </c>
      <c r="D2333" s="4" t="s">
        <v>28</v>
      </c>
      <c r="E2333" s="4" t="s">
        <v>105</v>
      </c>
      <c r="F2333" s="4">
        <v>-5665.46</v>
      </c>
      <c r="G2333" s="4" t="s">
        <v>8</v>
      </c>
      <c r="H2333" s="4" t="s">
        <v>106</v>
      </c>
      <c r="I2333" s="4"/>
      <c r="J2333" s="4"/>
    </row>
    <row r="2334" spans="1:10" ht="15.75" customHeight="1" x14ac:dyDescent="0.2">
      <c r="A2334" s="5">
        <v>45540</v>
      </c>
      <c r="B2334" s="4">
        <v>485</v>
      </c>
      <c r="C2334" s="4" t="s">
        <v>5058</v>
      </c>
      <c r="D2334" s="4" t="s">
        <v>59</v>
      </c>
      <c r="E2334" s="4" t="s">
        <v>60</v>
      </c>
      <c r="F2334" s="4">
        <v>-5661.66</v>
      </c>
      <c r="G2334" s="4" t="s">
        <v>39</v>
      </c>
      <c r="H2334" s="4"/>
      <c r="I2334" s="4"/>
      <c r="J2334" s="4"/>
    </row>
    <row r="2335" spans="1:10" ht="15.75" customHeight="1" x14ac:dyDescent="0.2">
      <c r="A2335" s="5">
        <v>45539</v>
      </c>
      <c r="B2335" s="4">
        <v>-300</v>
      </c>
      <c r="C2335" s="4" t="s">
        <v>5058</v>
      </c>
      <c r="D2335" s="4" t="s">
        <v>28</v>
      </c>
      <c r="E2335" s="4" t="s">
        <v>242</v>
      </c>
      <c r="F2335" s="4">
        <v>-6146.66</v>
      </c>
      <c r="G2335" s="4" t="s">
        <v>4319</v>
      </c>
      <c r="H2335" s="4" t="s">
        <v>196</v>
      </c>
      <c r="I2335" s="4"/>
      <c r="J2335" s="4"/>
    </row>
    <row r="2336" spans="1:10" ht="15.75" customHeight="1" x14ac:dyDescent="0.2">
      <c r="A2336" s="5">
        <v>45539</v>
      </c>
      <c r="B2336" s="4">
        <v>-78.7</v>
      </c>
      <c r="C2336" s="4" t="s">
        <v>5058</v>
      </c>
      <c r="D2336" s="4" t="s">
        <v>28</v>
      </c>
      <c r="E2336" s="4" t="s">
        <v>87</v>
      </c>
      <c r="F2336" s="4">
        <v>-5846.66</v>
      </c>
      <c r="G2336" s="4" t="s">
        <v>5062</v>
      </c>
      <c r="H2336" s="4" t="s">
        <v>88</v>
      </c>
      <c r="I2336" s="4"/>
      <c r="J2336" s="4"/>
    </row>
    <row r="2337" spans="1:10" ht="15.75" customHeight="1" x14ac:dyDescent="0.2">
      <c r="A2337" s="5">
        <v>45539</v>
      </c>
      <c r="B2337" s="4">
        <v>-33.89</v>
      </c>
      <c r="C2337" s="4" t="s">
        <v>5058</v>
      </c>
      <c r="D2337" s="4" t="s">
        <v>28</v>
      </c>
      <c r="E2337" s="4" t="s">
        <v>105</v>
      </c>
      <c r="F2337" s="4">
        <v>-5767.96</v>
      </c>
      <c r="G2337" s="4" t="s">
        <v>8</v>
      </c>
      <c r="H2337" s="4" t="s">
        <v>106</v>
      </c>
      <c r="I2337" s="4"/>
      <c r="J2337" s="4"/>
    </row>
    <row r="2338" spans="1:10" ht="15.75" customHeight="1" x14ac:dyDescent="0.2">
      <c r="A2338" s="5">
        <v>45539</v>
      </c>
      <c r="B2338" s="4">
        <v>-27</v>
      </c>
      <c r="C2338" s="4" t="s">
        <v>5058</v>
      </c>
      <c r="D2338" s="4" t="s">
        <v>28</v>
      </c>
      <c r="E2338" s="4" t="s">
        <v>79</v>
      </c>
      <c r="F2338" s="4">
        <v>-5734.07</v>
      </c>
      <c r="G2338" s="4" t="s">
        <v>8</v>
      </c>
      <c r="H2338" s="4" t="s">
        <v>80</v>
      </c>
      <c r="I2338" s="4"/>
      <c r="J2338" s="4"/>
    </row>
    <row r="2339" spans="1:10" ht="15.75" customHeight="1" x14ac:dyDescent="0.2">
      <c r="A2339" s="5">
        <v>45538</v>
      </c>
      <c r="B2339" s="4">
        <v>-143</v>
      </c>
      <c r="C2339" s="4" t="s">
        <v>5058</v>
      </c>
      <c r="D2339" s="4" t="s">
        <v>28</v>
      </c>
      <c r="E2339" s="4" t="s">
        <v>2649</v>
      </c>
      <c r="F2339" s="4">
        <v>-5707.07</v>
      </c>
      <c r="G2339" s="4" t="s">
        <v>4264</v>
      </c>
      <c r="H2339" s="4" t="s">
        <v>2650</v>
      </c>
      <c r="I2339" s="4"/>
      <c r="J2339" s="4"/>
    </row>
    <row r="2340" spans="1:10" ht="15.75" customHeight="1" x14ac:dyDescent="0.2">
      <c r="A2340" s="5">
        <v>45538</v>
      </c>
      <c r="B2340" s="4">
        <v>-102.31</v>
      </c>
      <c r="C2340" s="4" t="s">
        <v>5058</v>
      </c>
      <c r="D2340" s="4" t="s">
        <v>28</v>
      </c>
      <c r="E2340" s="4" t="s">
        <v>2652</v>
      </c>
      <c r="F2340" s="4">
        <v>-5564.07</v>
      </c>
      <c r="G2340" s="4" t="s">
        <v>3748</v>
      </c>
      <c r="H2340" s="4" t="s">
        <v>2653</v>
      </c>
      <c r="I2340" s="4"/>
      <c r="J2340" s="4"/>
    </row>
    <row r="2341" spans="1:10" ht="15.75" customHeight="1" x14ac:dyDescent="0.2">
      <c r="A2341" s="5">
        <v>45538</v>
      </c>
      <c r="B2341" s="4">
        <v>-58.95</v>
      </c>
      <c r="C2341" s="4" t="s">
        <v>5058</v>
      </c>
      <c r="D2341" s="4" t="s">
        <v>28</v>
      </c>
      <c r="E2341" s="4" t="s">
        <v>105</v>
      </c>
      <c r="F2341" s="4">
        <v>-5461.76</v>
      </c>
      <c r="G2341" s="4" t="s">
        <v>8</v>
      </c>
      <c r="H2341" s="4" t="s">
        <v>106</v>
      </c>
      <c r="I2341" s="4"/>
      <c r="J2341" s="4"/>
    </row>
    <row r="2342" spans="1:10" ht="15.75" customHeight="1" x14ac:dyDescent="0.2">
      <c r="A2342" s="5">
        <v>45538</v>
      </c>
      <c r="B2342" s="4">
        <v>-40.49</v>
      </c>
      <c r="C2342" s="4" t="s">
        <v>5059</v>
      </c>
      <c r="D2342" s="4" t="s">
        <v>28</v>
      </c>
      <c r="E2342" s="4" t="s">
        <v>728</v>
      </c>
      <c r="F2342" s="4">
        <v>-5402.81</v>
      </c>
      <c r="G2342" s="4" t="s">
        <v>4319</v>
      </c>
      <c r="H2342" s="4" t="s">
        <v>729</v>
      </c>
      <c r="I2342" s="4"/>
      <c r="J2342" s="4"/>
    </row>
    <row r="2343" spans="1:10" ht="15.75" customHeight="1" x14ac:dyDescent="0.2">
      <c r="A2343" s="5">
        <v>45538</v>
      </c>
      <c r="B2343" s="4">
        <v>-38.409999999999997</v>
      </c>
      <c r="C2343" s="4" t="s">
        <v>5058</v>
      </c>
      <c r="D2343" s="4" t="s">
        <v>28</v>
      </c>
      <c r="E2343" s="4" t="s">
        <v>991</v>
      </c>
      <c r="F2343" s="4">
        <v>-5362.32</v>
      </c>
      <c r="G2343" s="4" t="s">
        <v>3748</v>
      </c>
      <c r="H2343" s="4" t="s">
        <v>992</v>
      </c>
      <c r="I2343" s="4"/>
      <c r="J2343" s="4"/>
    </row>
    <row r="2344" spans="1:10" ht="15.75" customHeight="1" x14ac:dyDescent="0.2">
      <c r="A2344" s="5">
        <v>45538</v>
      </c>
      <c r="B2344" s="4">
        <v>-35.76</v>
      </c>
      <c r="C2344" s="4" t="s">
        <v>5058</v>
      </c>
      <c r="D2344" s="4" t="s">
        <v>28</v>
      </c>
      <c r="E2344" s="4" t="s">
        <v>75</v>
      </c>
      <c r="F2344" s="4">
        <v>-5323.91</v>
      </c>
      <c r="G2344" s="4" t="s">
        <v>3748</v>
      </c>
      <c r="H2344" s="4" t="s">
        <v>76</v>
      </c>
      <c r="I2344" s="4"/>
      <c r="J2344" s="4"/>
    </row>
    <row r="2345" spans="1:10" ht="15.75" customHeight="1" x14ac:dyDescent="0.2">
      <c r="A2345" s="5">
        <v>45538</v>
      </c>
      <c r="B2345" s="4">
        <v>-33.26</v>
      </c>
      <c r="C2345" s="4" t="s">
        <v>5058</v>
      </c>
      <c r="D2345" s="4" t="s">
        <v>28</v>
      </c>
      <c r="E2345" s="4" t="s">
        <v>602</v>
      </c>
      <c r="F2345" s="4">
        <v>-5288.15</v>
      </c>
      <c r="G2345" s="4" t="s">
        <v>17</v>
      </c>
      <c r="H2345" s="4" t="s">
        <v>4248</v>
      </c>
      <c r="I2345" s="4"/>
      <c r="J2345" s="4"/>
    </row>
    <row r="2346" spans="1:10" ht="15.75" customHeight="1" x14ac:dyDescent="0.2">
      <c r="A2346" s="5">
        <v>45538</v>
      </c>
      <c r="B2346" s="4">
        <v>-23.49</v>
      </c>
      <c r="C2346" s="4" t="s">
        <v>5058</v>
      </c>
      <c r="D2346" s="4" t="s">
        <v>28</v>
      </c>
      <c r="E2346" s="4" t="s">
        <v>2651</v>
      </c>
      <c r="F2346" s="4">
        <v>-5254.89</v>
      </c>
      <c r="G2346" s="4" t="s">
        <v>5034</v>
      </c>
      <c r="H2346" s="4" t="s">
        <v>193</v>
      </c>
      <c r="I2346" s="4"/>
      <c r="J2346" s="4"/>
    </row>
    <row r="2347" spans="1:10" ht="15.75" customHeight="1" x14ac:dyDescent="0.2">
      <c r="A2347" s="5">
        <v>45538</v>
      </c>
      <c r="B2347" s="4">
        <v>-23.25</v>
      </c>
      <c r="C2347" s="4" t="s">
        <v>5058</v>
      </c>
      <c r="D2347" s="4" t="s">
        <v>28</v>
      </c>
      <c r="E2347" s="4" t="s">
        <v>991</v>
      </c>
      <c r="F2347" s="4">
        <v>-5231.3999999999996</v>
      </c>
      <c r="G2347" s="4" t="s">
        <v>3748</v>
      </c>
      <c r="H2347" s="4" t="s">
        <v>992</v>
      </c>
      <c r="I2347" s="4"/>
      <c r="J2347" s="4"/>
    </row>
    <row r="2348" spans="1:10" ht="15.75" customHeight="1" x14ac:dyDescent="0.2">
      <c r="A2348" s="5">
        <v>45538</v>
      </c>
      <c r="B2348" s="4">
        <v>-20.67</v>
      </c>
      <c r="C2348" s="4" t="s">
        <v>5058</v>
      </c>
      <c r="D2348" s="4" t="s">
        <v>28</v>
      </c>
      <c r="E2348" s="4" t="s">
        <v>2652</v>
      </c>
      <c r="F2348" s="4">
        <v>-5208.1499999999996</v>
      </c>
      <c r="G2348" s="4" t="s">
        <v>3748</v>
      </c>
      <c r="H2348" s="4" t="s">
        <v>2653</v>
      </c>
      <c r="I2348" s="4"/>
      <c r="J2348" s="4"/>
    </row>
    <row r="2349" spans="1:10" ht="15.75" customHeight="1" x14ac:dyDescent="0.2">
      <c r="A2349" s="5">
        <v>45538</v>
      </c>
      <c r="B2349" s="4">
        <v>-11.5</v>
      </c>
      <c r="C2349" s="4" t="s">
        <v>5058</v>
      </c>
      <c r="D2349" s="4" t="s">
        <v>28</v>
      </c>
      <c r="E2349" s="4" t="s">
        <v>2649</v>
      </c>
      <c r="F2349" s="4">
        <v>-5187.4799999999996</v>
      </c>
      <c r="G2349" s="4" t="s">
        <v>4264</v>
      </c>
      <c r="H2349" s="4" t="s">
        <v>2650</v>
      </c>
      <c r="I2349" s="4"/>
      <c r="J2349" s="4"/>
    </row>
    <row r="2350" spans="1:10" ht="15.75" customHeight="1" x14ac:dyDescent="0.2">
      <c r="A2350" s="5">
        <v>45538</v>
      </c>
      <c r="B2350" s="4">
        <v>-10.25</v>
      </c>
      <c r="C2350" s="4" t="s">
        <v>5058</v>
      </c>
      <c r="D2350" s="4" t="s">
        <v>28</v>
      </c>
      <c r="E2350" s="4" t="s">
        <v>989</v>
      </c>
      <c r="F2350" s="4">
        <v>-5175.9799999999996</v>
      </c>
      <c r="G2350" s="4" t="s">
        <v>4264</v>
      </c>
      <c r="H2350" s="4" t="s">
        <v>990</v>
      </c>
      <c r="I2350" s="4"/>
      <c r="J2350" s="4"/>
    </row>
    <row r="2351" spans="1:10" ht="15.75" customHeight="1" x14ac:dyDescent="0.2">
      <c r="A2351" s="5">
        <v>45538</v>
      </c>
      <c r="B2351" s="4">
        <v>-8</v>
      </c>
      <c r="C2351" s="4" t="s">
        <v>5058</v>
      </c>
      <c r="D2351" s="4" t="s">
        <v>28</v>
      </c>
      <c r="E2351" s="4" t="s">
        <v>833</v>
      </c>
      <c r="F2351" s="4">
        <v>-5165.7299999999996</v>
      </c>
      <c r="G2351" s="4" t="s">
        <v>3748</v>
      </c>
      <c r="H2351" s="4" t="s">
        <v>834</v>
      </c>
      <c r="I2351" s="4"/>
      <c r="J2351" s="4"/>
    </row>
    <row r="2352" spans="1:10" ht="15.75" customHeight="1" x14ac:dyDescent="0.2">
      <c r="A2352" s="5">
        <v>45538</v>
      </c>
      <c r="B2352" s="4">
        <v>-6.5</v>
      </c>
      <c r="C2352" s="4" t="s">
        <v>5058</v>
      </c>
      <c r="D2352" s="4" t="s">
        <v>28</v>
      </c>
      <c r="E2352" s="4" t="s">
        <v>1857</v>
      </c>
      <c r="F2352" s="4">
        <v>-5157.7299999999996</v>
      </c>
      <c r="G2352" s="4" t="s">
        <v>3748</v>
      </c>
      <c r="H2352" s="4" t="s">
        <v>1858</v>
      </c>
      <c r="I2352" s="4"/>
      <c r="J2352" s="4"/>
    </row>
    <row r="2353" spans="1:10" ht="15.75" customHeight="1" x14ac:dyDescent="0.2">
      <c r="A2353" s="5">
        <v>45538</v>
      </c>
      <c r="B2353" s="4">
        <v>-5.07</v>
      </c>
      <c r="C2353" s="4" t="s">
        <v>5058</v>
      </c>
      <c r="D2353" s="4" t="s">
        <v>28</v>
      </c>
      <c r="E2353" s="4" t="s">
        <v>2652</v>
      </c>
      <c r="F2353" s="4">
        <v>-5151.2299999999996</v>
      </c>
      <c r="G2353" s="4" t="s">
        <v>3748</v>
      </c>
      <c r="H2353" s="4" t="s">
        <v>2653</v>
      </c>
      <c r="I2353" s="4"/>
      <c r="J2353" s="4"/>
    </row>
    <row r="2354" spans="1:10" ht="15.75" customHeight="1" x14ac:dyDescent="0.2">
      <c r="A2354" s="5">
        <v>45538</v>
      </c>
      <c r="B2354" s="4">
        <v>-4.04</v>
      </c>
      <c r="C2354" s="4" t="s">
        <v>5058</v>
      </c>
      <c r="D2354" s="4" t="s">
        <v>28</v>
      </c>
      <c r="E2354" s="4" t="s">
        <v>991</v>
      </c>
      <c r="F2354" s="4">
        <v>-5146.16</v>
      </c>
      <c r="G2354" s="4" t="s">
        <v>3748</v>
      </c>
      <c r="H2354" s="4" t="s">
        <v>992</v>
      </c>
      <c r="I2354" s="4"/>
      <c r="J2354" s="4"/>
    </row>
    <row r="2355" spans="1:10" ht="15.75" customHeight="1" x14ac:dyDescent="0.2">
      <c r="A2355" s="5">
        <v>45538</v>
      </c>
      <c r="B2355" s="4">
        <v>500</v>
      </c>
      <c r="C2355" s="4" t="s">
        <v>5058</v>
      </c>
      <c r="D2355" s="4" t="s">
        <v>59</v>
      </c>
      <c r="E2355" s="4" t="s">
        <v>60</v>
      </c>
      <c r="F2355" s="4">
        <v>-5142.12</v>
      </c>
      <c r="G2355" s="4" t="s">
        <v>39</v>
      </c>
      <c r="H2355" s="4"/>
      <c r="I2355" s="4"/>
      <c r="J2355" s="4"/>
    </row>
    <row r="2356" spans="1:10" ht="15.75" customHeight="1" x14ac:dyDescent="0.2">
      <c r="A2356" s="5">
        <v>45537</v>
      </c>
      <c r="B2356" s="4">
        <v>-858.55</v>
      </c>
      <c r="C2356" s="4" t="s">
        <v>5058</v>
      </c>
      <c r="D2356" s="4" t="s">
        <v>28</v>
      </c>
      <c r="E2356" s="4" t="s">
        <v>56</v>
      </c>
      <c r="F2356" s="4">
        <v>-5642.12</v>
      </c>
      <c r="G2356" s="4" t="s">
        <v>4295</v>
      </c>
      <c r="H2356" s="4" t="s">
        <v>57</v>
      </c>
      <c r="I2356" s="4"/>
      <c r="J2356" s="4"/>
    </row>
    <row r="2357" spans="1:10" ht="15.75" customHeight="1" x14ac:dyDescent="0.2">
      <c r="A2357" s="5">
        <v>45537</v>
      </c>
      <c r="B2357" s="4">
        <v>-89</v>
      </c>
      <c r="C2357" s="4" t="s">
        <v>5058</v>
      </c>
      <c r="D2357" s="4" t="s">
        <v>28</v>
      </c>
      <c r="E2357" s="4" t="s">
        <v>2647</v>
      </c>
      <c r="F2357" s="4">
        <v>-4783.57</v>
      </c>
      <c r="G2357" s="4" t="s">
        <v>4319</v>
      </c>
      <c r="H2357" s="4" t="s">
        <v>196</v>
      </c>
      <c r="I2357" s="4"/>
      <c r="J2357" s="4"/>
    </row>
    <row r="2358" spans="1:10" ht="15.75" customHeight="1" x14ac:dyDescent="0.2">
      <c r="A2358" s="5">
        <v>45537</v>
      </c>
      <c r="B2358" s="4">
        <v>-69.709999999999994</v>
      </c>
      <c r="C2358" s="4" t="s">
        <v>5059</v>
      </c>
      <c r="D2358" s="4" t="s">
        <v>28</v>
      </c>
      <c r="E2358" s="4" t="s">
        <v>728</v>
      </c>
      <c r="F2358" s="4">
        <v>-4694.57</v>
      </c>
      <c r="G2358" s="4" t="s">
        <v>4319</v>
      </c>
      <c r="H2358" s="4" t="s">
        <v>729</v>
      </c>
      <c r="I2358" s="4"/>
      <c r="J2358" s="4"/>
    </row>
    <row r="2359" spans="1:10" ht="15.75" customHeight="1" x14ac:dyDescent="0.2">
      <c r="A2359" s="5">
        <v>45537</v>
      </c>
      <c r="B2359" s="4">
        <v>-62.5</v>
      </c>
      <c r="C2359" s="4" t="s">
        <v>5058</v>
      </c>
      <c r="D2359" s="4" t="s">
        <v>28</v>
      </c>
      <c r="E2359" s="4" t="s">
        <v>1359</v>
      </c>
      <c r="F2359" s="4">
        <v>-4624.8599999999997</v>
      </c>
      <c r="G2359" s="4" t="s">
        <v>3748</v>
      </c>
      <c r="H2359" s="4" t="s">
        <v>1360</v>
      </c>
      <c r="I2359" s="4"/>
      <c r="J2359" s="4"/>
    </row>
    <row r="2360" spans="1:10" ht="15.75" customHeight="1" x14ac:dyDescent="0.2">
      <c r="A2360" s="5">
        <v>45537</v>
      </c>
      <c r="B2360" s="4">
        <v>-62.15</v>
      </c>
      <c r="C2360" s="4" t="s">
        <v>5058</v>
      </c>
      <c r="D2360" s="4" t="s">
        <v>28</v>
      </c>
      <c r="E2360" s="4" t="s">
        <v>111</v>
      </c>
      <c r="F2360" s="4">
        <v>-4562.3599999999997</v>
      </c>
      <c r="G2360" s="4" t="s">
        <v>8</v>
      </c>
      <c r="H2360" s="4" t="s">
        <v>112</v>
      </c>
      <c r="I2360" s="4"/>
      <c r="J2360" s="4"/>
    </row>
    <row r="2361" spans="1:10" ht="15.75" customHeight="1" x14ac:dyDescent="0.2">
      <c r="A2361" s="5">
        <v>45537</v>
      </c>
      <c r="B2361" s="4">
        <v>-55.91</v>
      </c>
      <c r="C2361" s="4" t="s">
        <v>5058</v>
      </c>
      <c r="D2361" s="4" t="s">
        <v>28</v>
      </c>
      <c r="E2361" s="4" t="s">
        <v>1060</v>
      </c>
      <c r="F2361" s="4">
        <v>-4500.21</v>
      </c>
      <c r="G2361" s="4" t="s">
        <v>15</v>
      </c>
      <c r="H2361" s="4" t="s">
        <v>1061</v>
      </c>
      <c r="I2361" s="4"/>
      <c r="J2361" s="4"/>
    </row>
    <row r="2362" spans="1:10" ht="15.75" customHeight="1" x14ac:dyDescent="0.2">
      <c r="A2362" s="5">
        <v>45537</v>
      </c>
      <c r="B2362" s="4">
        <v>-52.4</v>
      </c>
      <c r="C2362" s="4" t="s">
        <v>5058</v>
      </c>
      <c r="D2362" s="4" t="s">
        <v>28</v>
      </c>
      <c r="E2362" s="4" t="s">
        <v>2645</v>
      </c>
      <c r="F2362" s="4">
        <v>-4444.3</v>
      </c>
      <c r="G2362" s="4" t="s">
        <v>5060</v>
      </c>
      <c r="H2362" s="4" t="s">
        <v>2646</v>
      </c>
      <c r="I2362" s="4"/>
      <c r="J2362" s="4"/>
    </row>
    <row r="2363" spans="1:10" ht="15.75" customHeight="1" x14ac:dyDescent="0.2">
      <c r="A2363" s="5">
        <v>45537</v>
      </c>
      <c r="B2363" s="4">
        <v>-50.55</v>
      </c>
      <c r="C2363" s="4" t="s">
        <v>5058</v>
      </c>
      <c r="D2363" s="4" t="s">
        <v>28</v>
      </c>
      <c r="E2363" s="4" t="s">
        <v>1753</v>
      </c>
      <c r="F2363" s="4">
        <v>-4391.8999999999996</v>
      </c>
      <c r="G2363" s="4" t="s">
        <v>3748</v>
      </c>
      <c r="H2363" s="4" t="s">
        <v>1752</v>
      </c>
      <c r="I2363" s="4"/>
      <c r="J2363" s="4"/>
    </row>
    <row r="2364" spans="1:10" ht="15.75" customHeight="1" x14ac:dyDescent="0.2">
      <c r="A2364" s="5">
        <v>45537</v>
      </c>
      <c r="B2364" s="4">
        <v>-30.8</v>
      </c>
      <c r="C2364" s="4" t="s">
        <v>5058</v>
      </c>
      <c r="D2364" s="4" t="s">
        <v>28</v>
      </c>
      <c r="E2364" s="4" t="s">
        <v>1327</v>
      </c>
      <c r="F2364" s="4">
        <v>-4341.3500000000004</v>
      </c>
      <c r="G2364" s="4" t="s">
        <v>5060</v>
      </c>
      <c r="H2364" s="4" t="s">
        <v>1328</v>
      </c>
      <c r="I2364" s="4"/>
      <c r="J2364" s="4"/>
    </row>
    <row r="2365" spans="1:10" ht="15.75" customHeight="1" x14ac:dyDescent="0.2">
      <c r="A2365" s="5">
        <v>45537</v>
      </c>
      <c r="B2365" s="4">
        <v>-25.39</v>
      </c>
      <c r="C2365" s="4" t="s">
        <v>5058</v>
      </c>
      <c r="D2365" s="4" t="s">
        <v>28</v>
      </c>
      <c r="E2365" s="4" t="s">
        <v>2116</v>
      </c>
      <c r="F2365" s="4">
        <v>-4310.55</v>
      </c>
      <c r="G2365" s="4" t="s">
        <v>4319</v>
      </c>
      <c r="H2365" s="4" t="s">
        <v>154</v>
      </c>
      <c r="I2365" s="4"/>
      <c r="J2365" s="4"/>
    </row>
    <row r="2366" spans="1:10" ht="15.75" customHeight="1" x14ac:dyDescent="0.2">
      <c r="A2366" s="5">
        <v>45537</v>
      </c>
      <c r="B2366" s="4">
        <v>-18.989999999999998</v>
      </c>
      <c r="C2366" s="4" t="s">
        <v>5058</v>
      </c>
      <c r="D2366" s="4" t="s">
        <v>28</v>
      </c>
      <c r="E2366" s="4" t="s">
        <v>626</v>
      </c>
      <c r="F2366" s="4">
        <v>-4285.16</v>
      </c>
      <c r="G2366" s="4" t="s">
        <v>17</v>
      </c>
      <c r="H2366" s="4" t="s">
        <v>211</v>
      </c>
      <c r="I2366" s="4"/>
      <c r="J2366" s="4"/>
    </row>
    <row r="2367" spans="1:10" ht="15.75" customHeight="1" x14ac:dyDescent="0.2">
      <c r="A2367" s="5">
        <v>45537</v>
      </c>
      <c r="B2367" s="4">
        <v>-17.64</v>
      </c>
      <c r="C2367" s="4" t="s">
        <v>5058</v>
      </c>
      <c r="D2367" s="4" t="s">
        <v>28</v>
      </c>
      <c r="E2367" s="4" t="s">
        <v>817</v>
      </c>
      <c r="F2367" s="4">
        <v>-4266.17</v>
      </c>
      <c r="G2367" s="4" t="s">
        <v>3748</v>
      </c>
      <c r="H2367" s="4" t="s">
        <v>818</v>
      </c>
      <c r="I2367" s="4"/>
      <c r="J2367" s="4"/>
    </row>
    <row r="2368" spans="1:10" ht="15.75" customHeight="1" x14ac:dyDescent="0.2">
      <c r="A2368" s="5">
        <v>45537</v>
      </c>
      <c r="B2368" s="4">
        <v>-16</v>
      </c>
      <c r="C2368" s="4" t="s">
        <v>5058</v>
      </c>
      <c r="D2368" s="4" t="s">
        <v>28</v>
      </c>
      <c r="E2368" s="4" t="s">
        <v>32</v>
      </c>
      <c r="F2368" s="4">
        <v>-4248.53</v>
      </c>
      <c r="G2368" s="4" t="s">
        <v>4319</v>
      </c>
      <c r="H2368" s="4" t="s">
        <v>33</v>
      </c>
      <c r="I2368" s="4"/>
      <c r="J2368" s="4"/>
    </row>
    <row r="2369" spans="1:10" ht="15.75" customHeight="1" x14ac:dyDescent="0.2">
      <c r="A2369" s="5">
        <v>45537</v>
      </c>
      <c r="B2369" s="4">
        <v>-14.4</v>
      </c>
      <c r="C2369" s="4" t="s">
        <v>5058</v>
      </c>
      <c r="D2369" s="4" t="s">
        <v>28</v>
      </c>
      <c r="E2369" s="4" t="s">
        <v>79</v>
      </c>
      <c r="F2369" s="4">
        <v>-4232.53</v>
      </c>
      <c r="G2369" s="4" t="s">
        <v>8</v>
      </c>
      <c r="H2369" s="4" t="s">
        <v>80</v>
      </c>
      <c r="I2369" s="4"/>
      <c r="J2369" s="4"/>
    </row>
    <row r="2370" spans="1:10" ht="15.75" customHeight="1" x14ac:dyDescent="0.2">
      <c r="A2370" s="5">
        <v>45537</v>
      </c>
      <c r="B2370" s="4">
        <v>-5.95</v>
      </c>
      <c r="C2370" s="4" t="s">
        <v>5058</v>
      </c>
      <c r="D2370" s="4" t="s">
        <v>28</v>
      </c>
      <c r="E2370" s="4" t="s">
        <v>1661</v>
      </c>
      <c r="F2370" s="4">
        <v>-4218.13</v>
      </c>
      <c r="G2370" s="4" t="s">
        <v>17</v>
      </c>
      <c r="H2370" s="4" t="s">
        <v>1662</v>
      </c>
      <c r="I2370" s="4"/>
      <c r="J2370" s="4"/>
    </row>
    <row r="2371" spans="1:10" ht="15.75" customHeight="1" x14ac:dyDescent="0.2">
      <c r="A2371" s="5">
        <v>45537</v>
      </c>
      <c r="B2371" s="4">
        <v>-4.8</v>
      </c>
      <c r="C2371" s="4" t="s">
        <v>5058</v>
      </c>
      <c r="D2371" s="4" t="s">
        <v>28</v>
      </c>
      <c r="E2371" s="4" t="s">
        <v>41</v>
      </c>
      <c r="F2371" s="4">
        <v>-4212.18</v>
      </c>
      <c r="G2371" s="4" t="s">
        <v>3748</v>
      </c>
      <c r="H2371" s="4" t="s">
        <v>42</v>
      </c>
      <c r="I2371" s="4"/>
      <c r="J2371" s="4"/>
    </row>
    <row r="2372" spans="1:10" ht="15.75" customHeight="1" x14ac:dyDescent="0.2">
      <c r="A2372" s="5">
        <v>45537</v>
      </c>
      <c r="B2372" s="4">
        <v>-0.76</v>
      </c>
      <c r="C2372" s="4" t="s">
        <v>5058</v>
      </c>
      <c r="D2372" s="4" t="s">
        <v>67</v>
      </c>
      <c r="E2372" s="4" t="s">
        <v>151</v>
      </c>
      <c r="F2372" s="4">
        <v>-4207.38</v>
      </c>
      <c r="G2372" s="4" t="s">
        <v>4</v>
      </c>
      <c r="H2372" s="4"/>
      <c r="I2372" s="4"/>
      <c r="J2372" s="4"/>
    </row>
    <row r="2373" spans="1:10" ht="15.75" customHeight="1" x14ac:dyDescent="0.2">
      <c r="A2373" s="5">
        <v>45537</v>
      </c>
      <c r="B2373" s="4">
        <v>-0.18</v>
      </c>
      <c r="C2373" s="4" t="s">
        <v>5058</v>
      </c>
      <c r="D2373" s="4" t="s">
        <v>67</v>
      </c>
      <c r="E2373" s="4" t="s">
        <v>151</v>
      </c>
      <c r="F2373" s="4">
        <v>-4206.62</v>
      </c>
      <c r="G2373" s="4" t="s">
        <v>4</v>
      </c>
      <c r="H2373" s="4"/>
      <c r="I2373" s="4"/>
      <c r="J2373" s="4"/>
    </row>
    <row r="2374" spans="1:10" ht="15.75" customHeight="1" x14ac:dyDescent="0.2">
      <c r="A2374" s="5">
        <v>45534</v>
      </c>
      <c r="B2374" s="4">
        <v>-177.8</v>
      </c>
      <c r="C2374" s="4" t="s">
        <v>5058</v>
      </c>
      <c r="D2374" s="4" t="s">
        <v>28</v>
      </c>
      <c r="E2374" s="4" t="s">
        <v>683</v>
      </c>
      <c r="F2374" s="4">
        <v>-4206.4399999999996</v>
      </c>
      <c r="G2374" s="4" t="s">
        <v>8</v>
      </c>
      <c r="H2374" s="4" t="s">
        <v>684</v>
      </c>
      <c r="I2374" s="4"/>
      <c r="J2374" s="4"/>
    </row>
    <row r="2375" spans="1:10" ht="15.75" customHeight="1" x14ac:dyDescent="0.2">
      <c r="A2375" s="5">
        <v>45534</v>
      </c>
      <c r="B2375" s="4">
        <v>-140.41</v>
      </c>
      <c r="C2375" s="4" t="s">
        <v>5058</v>
      </c>
      <c r="D2375" s="4" t="s">
        <v>28</v>
      </c>
      <c r="E2375" s="4" t="s">
        <v>1982</v>
      </c>
      <c r="F2375" s="4">
        <v>-4028.64</v>
      </c>
      <c r="G2375" s="4" t="s">
        <v>4637</v>
      </c>
      <c r="H2375" s="4"/>
      <c r="I2375" s="4"/>
      <c r="J2375" s="4"/>
    </row>
    <row r="2376" spans="1:10" ht="15.75" customHeight="1" x14ac:dyDescent="0.2">
      <c r="A2376" s="5">
        <v>45534</v>
      </c>
      <c r="B2376" s="4">
        <v>-31.56</v>
      </c>
      <c r="C2376" s="4" t="s">
        <v>5058</v>
      </c>
      <c r="D2376" s="4" t="s">
        <v>28</v>
      </c>
      <c r="E2376" s="4" t="s">
        <v>1804</v>
      </c>
      <c r="F2376" s="4">
        <v>-3888.23</v>
      </c>
      <c r="G2376" s="4" t="s">
        <v>8</v>
      </c>
      <c r="H2376" s="4" t="s">
        <v>1805</v>
      </c>
      <c r="I2376" s="4"/>
      <c r="J2376" s="4"/>
    </row>
    <row r="2377" spans="1:10" ht="15.75" customHeight="1" x14ac:dyDescent="0.2">
      <c r="A2377" s="5">
        <v>45534</v>
      </c>
      <c r="B2377" s="4">
        <v>-23.3</v>
      </c>
      <c r="C2377" s="4" t="s">
        <v>5058</v>
      </c>
      <c r="D2377" s="4" t="s">
        <v>28</v>
      </c>
      <c r="E2377" s="4" t="s">
        <v>741</v>
      </c>
      <c r="F2377" s="4">
        <v>-3856.67</v>
      </c>
      <c r="G2377" s="4" t="s">
        <v>5062</v>
      </c>
      <c r="H2377" s="4" t="s">
        <v>742</v>
      </c>
      <c r="I2377" s="4"/>
      <c r="J2377" s="4"/>
    </row>
    <row r="2378" spans="1:10" ht="15.75" customHeight="1" x14ac:dyDescent="0.2">
      <c r="A2378" s="5">
        <v>45534</v>
      </c>
      <c r="B2378" s="4">
        <v>-20.45</v>
      </c>
      <c r="C2378" s="4" t="s">
        <v>5058</v>
      </c>
      <c r="D2378" s="4" t="s">
        <v>28</v>
      </c>
      <c r="E2378" s="4" t="s">
        <v>79</v>
      </c>
      <c r="F2378" s="4">
        <v>-3833.37</v>
      </c>
      <c r="G2378" s="4" t="s">
        <v>8</v>
      </c>
      <c r="H2378" s="4" t="s">
        <v>80</v>
      </c>
      <c r="I2378" s="4"/>
      <c r="J2378" s="4"/>
    </row>
    <row r="2379" spans="1:10" ht="15.75" customHeight="1" x14ac:dyDescent="0.2">
      <c r="A2379" s="5">
        <v>45534</v>
      </c>
      <c r="B2379" s="4">
        <v>-13</v>
      </c>
      <c r="C2379" s="4" t="s">
        <v>5058</v>
      </c>
      <c r="D2379" s="4" t="s">
        <v>28</v>
      </c>
      <c r="E2379" s="4" t="s">
        <v>856</v>
      </c>
      <c r="F2379" s="4">
        <v>-3812.92</v>
      </c>
      <c r="G2379" s="4" t="s">
        <v>3748</v>
      </c>
      <c r="H2379" s="4" t="s">
        <v>148</v>
      </c>
      <c r="I2379" s="4"/>
      <c r="J2379" s="4"/>
    </row>
    <row r="2380" spans="1:10" ht="15.75" customHeight="1" x14ac:dyDescent="0.2">
      <c r="A2380" s="5">
        <v>45533</v>
      </c>
      <c r="B2380" s="4">
        <v>-85.33</v>
      </c>
      <c r="C2380" s="4" t="s">
        <v>5058</v>
      </c>
      <c r="D2380" s="4" t="s">
        <v>28</v>
      </c>
      <c r="E2380" s="4" t="s">
        <v>87</v>
      </c>
      <c r="F2380" s="4">
        <v>-3799.92</v>
      </c>
      <c r="G2380" s="4" t="s">
        <v>5062</v>
      </c>
      <c r="H2380" s="4" t="s">
        <v>88</v>
      </c>
      <c r="I2380" s="4"/>
      <c r="J2380" s="4"/>
    </row>
    <row r="2381" spans="1:10" ht="15.75" customHeight="1" x14ac:dyDescent="0.2">
      <c r="A2381" s="5">
        <v>45533</v>
      </c>
      <c r="B2381" s="4">
        <v>-61.67</v>
      </c>
      <c r="C2381" s="4" t="s">
        <v>5058</v>
      </c>
      <c r="D2381" s="4" t="s">
        <v>28</v>
      </c>
      <c r="E2381" s="4" t="s">
        <v>155</v>
      </c>
      <c r="F2381" s="4">
        <v>-3714.59</v>
      </c>
      <c r="G2381" s="4" t="s">
        <v>12</v>
      </c>
      <c r="H2381" s="4" t="s">
        <v>157</v>
      </c>
      <c r="I2381" s="4"/>
      <c r="J2381" s="4"/>
    </row>
    <row r="2382" spans="1:10" ht="15.75" customHeight="1" x14ac:dyDescent="0.2">
      <c r="A2382" s="5">
        <v>45533</v>
      </c>
      <c r="B2382" s="4">
        <v>-59.7</v>
      </c>
      <c r="C2382" s="4" t="s">
        <v>5058</v>
      </c>
      <c r="D2382" s="4" t="s">
        <v>28</v>
      </c>
      <c r="E2382" s="4" t="s">
        <v>79</v>
      </c>
      <c r="F2382" s="4">
        <v>-3652.92</v>
      </c>
      <c r="G2382" s="4" t="s">
        <v>8</v>
      </c>
      <c r="H2382" s="4" t="s">
        <v>80</v>
      </c>
      <c r="I2382" s="4"/>
      <c r="J2382" s="4"/>
    </row>
    <row r="2383" spans="1:10" ht="15.75" customHeight="1" x14ac:dyDescent="0.2">
      <c r="A2383" s="5">
        <v>45533</v>
      </c>
      <c r="B2383" s="4">
        <v>-15.35</v>
      </c>
      <c r="C2383" s="4" t="s">
        <v>5059</v>
      </c>
      <c r="D2383" s="4" t="s">
        <v>28</v>
      </c>
      <c r="E2383" s="4" t="s">
        <v>728</v>
      </c>
      <c r="F2383" s="4">
        <v>-3593.22</v>
      </c>
      <c r="G2383" s="4" t="s">
        <v>4319</v>
      </c>
      <c r="H2383" s="4" t="s">
        <v>729</v>
      </c>
      <c r="I2383" s="4"/>
      <c r="J2383" s="4"/>
    </row>
    <row r="2384" spans="1:10" ht="15.75" customHeight="1" x14ac:dyDescent="0.2">
      <c r="A2384" s="5">
        <v>45533</v>
      </c>
      <c r="B2384" s="4">
        <v>-8.1199999999999992</v>
      </c>
      <c r="C2384" s="4" t="s">
        <v>5058</v>
      </c>
      <c r="D2384" s="4" t="s">
        <v>28</v>
      </c>
      <c r="E2384" s="4" t="s">
        <v>2450</v>
      </c>
      <c r="F2384" s="4">
        <v>-3577.87</v>
      </c>
      <c r="G2384" s="4" t="s">
        <v>5034</v>
      </c>
      <c r="H2384" s="4" t="s">
        <v>2451</v>
      </c>
      <c r="I2384" s="4"/>
      <c r="J2384" s="4"/>
    </row>
    <row r="2385" spans="1:10" ht="15.75" customHeight="1" x14ac:dyDescent="0.2">
      <c r="A2385" s="5">
        <v>45533</v>
      </c>
      <c r="B2385" s="4">
        <v>-6.7</v>
      </c>
      <c r="C2385" s="4" t="s">
        <v>5058</v>
      </c>
      <c r="D2385" s="4" t="s">
        <v>28</v>
      </c>
      <c r="E2385" s="4" t="s">
        <v>1327</v>
      </c>
      <c r="F2385" s="4">
        <v>-3569.75</v>
      </c>
      <c r="G2385" s="4" t="s">
        <v>5060</v>
      </c>
      <c r="H2385" s="4" t="s">
        <v>1328</v>
      </c>
      <c r="I2385" s="4"/>
      <c r="J2385" s="4"/>
    </row>
    <row r="2386" spans="1:10" ht="15.75" customHeight="1" x14ac:dyDescent="0.2">
      <c r="A2386" s="5">
        <v>45533</v>
      </c>
      <c r="B2386" s="4">
        <v>-4.99</v>
      </c>
      <c r="C2386" s="4" t="s">
        <v>5058</v>
      </c>
      <c r="D2386" s="4" t="s">
        <v>28</v>
      </c>
      <c r="E2386" s="4" t="s">
        <v>2642</v>
      </c>
      <c r="F2386" s="4">
        <v>-3563.05</v>
      </c>
      <c r="G2386" s="4" t="s">
        <v>5034</v>
      </c>
      <c r="H2386" s="4" t="s">
        <v>193</v>
      </c>
      <c r="I2386" s="4"/>
      <c r="J2386" s="4"/>
    </row>
    <row r="2387" spans="1:10" ht="15.75" customHeight="1" x14ac:dyDescent="0.2">
      <c r="A2387" s="5">
        <v>45533</v>
      </c>
      <c r="B2387" s="4">
        <v>-2</v>
      </c>
      <c r="C2387" s="4" t="s">
        <v>5058</v>
      </c>
      <c r="D2387" s="4" t="s">
        <v>28</v>
      </c>
      <c r="E2387" s="4" t="s">
        <v>175</v>
      </c>
      <c r="F2387" s="4">
        <v>-3558.06</v>
      </c>
      <c r="G2387" s="4" t="s">
        <v>5062</v>
      </c>
      <c r="H2387" s="4" t="s">
        <v>2442</v>
      </c>
      <c r="I2387" s="4"/>
      <c r="J2387" s="4"/>
    </row>
    <row r="2388" spans="1:10" ht="15.75" customHeight="1" x14ac:dyDescent="0.2">
      <c r="A2388" s="5">
        <v>45533</v>
      </c>
      <c r="B2388" s="4">
        <v>-1.99</v>
      </c>
      <c r="C2388" s="4" t="s">
        <v>5058</v>
      </c>
      <c r="D2388" s="4" t="s">
        <v>28</v>
      </c>
      <c r="E2388" s="4" t="s">
        <v>2642</v>
      </c>
      <c r="F2388" s="4">
        <v>-3556.06</v>
      </c>
      <c r="G2388" s="4" t="s">
        <v>5034</v>
      </c>
      <c r="H2388" s="4" t="s">
        <v>193</v>
      </c>
      <c r="I2388" s="4"/>
      <c r="J2388" s="4"/>
    </row>
    <row r="2389" spans="1:10" ht="15.75" customHeight="1" x14ac:dyDescent="0.2">
      <c r="A2389" s="5">
        <v>45533</v>
      </c>
      <c r="B2389" s="4">
        <v>500</v>
      </c>
      <c r="C2389" s="4" t="s">
        <v>5058</v>
      </c>
      <c r="D2389" s="4" t="s">
        <v>59</v>
      </c>
      <c r="E2389" s="4" t="s">
        <v>60</v>
      </c>
      <c r="F2389" s="4">
        <v>-3554.07</v>
      </c>
      <c r="G2389" s="4" t="s">
        <v>39</v>
      </c>
      <c r="H2389" s="4"/>
      <c r="I2389" s="4"/>
      <c r="J2389" s="4"/>
    </row>
    <row r="2390" spans="1:10" ht="15.75" customHeight="1" x14ac:dyDescent="0.2">
      <c r="A2390" s="5">
        <v>45533</v>
      </c>
      <c r="B2390" s="4">
        <v>500</v>
      </c>
      <c r="C2390" s="4" t="s">
        <v>5058</v>
      </c>
      <c r="D2390" s="4" t="s">
        <v>59</v>
      </c>
      <c r="E2390" s="4" t="s">
        <v>60</v>
      </c>
      <c r="F2390" s="4">
        <v>-4054.07</v>
      </c>
      <c r="G2390" s="4" t="s">
        <v>39</v>
      </c>
      <c r="H2390" s="4"/>
      <c r="I2390" s="4"/>
      <c r="J2390" s="4"/>
    </row>
    <row r="2391" spans="1:10" ht="15.75" customHeight="1" x14ac:dyDescent="0.2">
      <c r="A2391" s="5">
        <v>45533</v>
      </c>
      <c r="B2391" s="4">
        <v>500</v>
      </c>
      <c r="C2391" s="4" t="s">
        <v>5058</v>
      </c>
      <c r="D2391" s="4" t="s">
        <v>59</v>
      </c>
      <c r="E2391" s="4" t="s">
        <v>60</v>
      </c>
      <c r="F2391" s="4">
        <v>-4554.07</v>
      </c>
      <c r="G2391" s="4" t="s">
        <v>39</v>
      </c>
      <c r="H2391" s="4"/>
      <c r="I2391" s="4"/>
      <c r="J2391" s="4"/>
    </row>
    <row r="2392" spans="1:10" ht="15.75" customHeight="1" x14ac:dyDescent="0.2">
      <c r="A2392" s="5">
        <v>45533</v>
      </c>
      <c r="B2392" s="4">
        <v>1000</v>
      </c>
      <c r="C2392" s="4" t="s">
        <v>5058</v>
      </c>
      <c r="D2392" s="4" t="s">
        <v>59</v>
      </c>
      <c r="E2392" s="4" t="s">
        <v>60</v>
      </c>
      <c r="F2392" s="4">
        <v>-5054.07</v>
      </c>
      <c r="G2392" s="4" t="s">
        <v>39</v>
      </c>
      <c r="H2392" s="4"/>
      <c r="I2392" s="4"/>
      <c r="J2392" s="4"/>
    </row>
    <row r="2393" spans="1:10" ht="15.75" customHeight="1" x14ac:dyDescent="0.2">
      <c r="A2393" s="5">
        <v>45532</v>
      </c>
      <c r="B2393" s="4">
        <v>-76.959999999999994</v>
      </c>
      <c r="C2393" s="4" t="s">
        <v>5058</v>
      </c>
      <c r="D2393" s="4" t="s">
        <v>28</v>
      </c>
      <c r="E2393" s="4" t="s">
        <v>892</v>
      </c>
      <c r="F2393" s="4">
        <v>-6054.07</v>
      </c>
      <c r="G2393" s="4" t="s">
        <v>4871</v>
      </c>
      <c r="H2393" s="4" t="s">
        <v>1451</v>
      </c>
      <c r="I2393" s="4"/>
      <c r="J2393" s="4"/>
    </row>
    <row r="2394" spans="1:10" ht="15.75" customHeight="1" x14ac:dyDescent="0.2">
      <c r="A2394" s="5">
        <v>45532</v>
      </c>
      <c r="B2394" s="4">
        <v>-36.71</v>
      </c>
      <c r="C2394" s="4" t="s">
        <v>5058</v>
      </c>
      <c r="D2394" s="4" t="s">
        <v>28</v>
      </c>
      <c r="E2394" s="4" t="s">
        <v>48</v>
      </c>
      <c r="F2394" s="4">
        <v>-5977.11</v>
      </c>
      <c r="G2394" s="4" t="s">
        <v>4319</v>
      </c>
      <c r="H2394" s="4" t="s">
        <v>47</v>
      </c>
      <c r="I2394" s="4"/>
      <c r="J2394" s="4"/>
    </row>
    <row r="2395" spans="1:10" ht="15.75" customHeight="1" x14ac:dyDescent="0.2">
      <c r="A2395" s="5">
        <v>45532</v>
      </c>
      <c r="B2395" s="4">
        <v>-35.85</v>
      </c>
      <c r="C2395" s="4" t="s">
        <v>5058</v>
      </c>
      <c r="D2395" s="4" t="s">
        <v>28</v>
      </c>
      <c r="E2395" s="4" t="s">
        <v>79</v>
      </c>
      <c r="F2395" s="4">
        <v>-5940.4</v>
      </c>
      <c r="G2395" s="4" t="s">
        <v>8</v>
      </c>
      <c r="H2395" s="4" t="s">
        <v>80</v>
      </c>
      <c r="I2395" s="4"/>
      <c r="J2395" s="4"/>
    </row>
    <row r="2396" spans="1:10" ht="15.75" customHeight="1" x14ac:dyDescent="0.2">
      <c r="A2396" s="5">
        <v>45532</v>
      </c>
      <c r="B2396" s="4">
        <v>-28.16</v>
      </c>
      <c r="C2396" s="4" t="s">
        <v>5058</v>
      </c>
      <c r="D2396" s="4" t="s">
        <v>28</v>
      </c>
      <c r="E2396" s="4" t="s">
        <v>46</v>
      </c>
      <c r="F2396" s="4">
        <v>-5904.55</v>
      </c>
      <c r="G2396" s="4" t="s">
        <v>4319</v>
      </c>
      <c r="H2396" s="4" t="s">
        <v>47</v>
      </c>
      <c r="I2396" s="4"/>
      <c r="J2396" s="4"/>
    </row>
    <row r="2397" spans="1:10" ht="15.75" customHeight="1" x14ac:dyDescent="0.2">
      <c r="A2397" s="5">
        <v>45532</v>
      </c>
      <c r="B2397" s="4">
        <v>-16.2</v>
      </c>
      <c r="C2397" s="4" t="s">
        <v>5058</v>
      </c>
      <c r="D2397" s="4" t="s">
        <v>28</v>
      </c>
      <c r="E2397" s="4" t="s">
        <v>46</v>
      </c>
      <c r="F2397" s="4">
        <v>-5876.39</v>
      </c>
      <c r="G2397" s="4" t="s">
        <v>4319</v>
      </c>
      <c r="H2397" s="4" t="s">
        <v>47</v>
      </c>
      <c r="I2397" s="4"/>
      <c r="J2397" s="4"/>
    </row>
    <row r="2398" spans="1:10" ht="15.75" customHeight="1" x14ac:dyDescent="0.2">
      <c r="A2398" s="5">
        <v>45532</v>
      </c>
      <c r="B2398" s="4">
        <v>-8.51</v>
      </c>
      <c r="C2398" s="4" t="s">
        <v>5058</v>
      </c>
      <c r="D2398" s="4" t="s">
        <v>28</v>
      </c>
      <c r="E2398" s="4" t="s">
        <v>46</v>
      </c>
      <c r="F2398" s="4">
        <v>-5860.19</v>
      </c>
      <c r="G2398" s="4" t="s">
        <v>4319</v>
      </c>
      <c r="H2398" s="4" t="s">
        <v>47</v>
      </c>
      <c r="I2398" s="4"/>
      <c r="J2398" s="4"/>
    </row>
    <row r="2399" spans="1:10" ht="15.75" customHeight="1" x14ac:dyDescent="0.2">
      <c r="A2399" s="5">
        <v>45531</v>
      </c>
      <c r="B2399" s="4">
        <v>-49.08</v>
      </c>
      <c r="C2399" s="4" t="s">
        <v>5058</v>
      </c>
      <c r="D2399" s="4" t="s">
        <v>28</v>
      </c>
      <c r="E2399" s="4" t="s">
        <v>105</v>
      </c>
      <c r="F2399" s="4">
        <v>-5851.68</v>
      </c>
      <c r="G2399" s="4" t="s">
        <v>8</v>
      </c>
      <c r="H2399" s="4" t="s">
        <v>106</v>
      </c>
      <c r="I2399" s="4"/>
      <c r="J2399" s="4"/>
    </row>
    <row r="2400" spans="1:10" ht="15.75" customHeight="1" x14ac:dyDescent="0.2">
      <c r="A2400" s="5">
        <v>45531</v>
      </c>
      <c r="B2400" s="4">
        <v>-25</v>
      </c>
      <c r="C2400" s="4" t="s">
        <v>5058</v>
      </c>
      <c r="D2400" s="4" t="s">
        <v>28</v>
      </c>
      <c r="E2400" s="4" t="s">
        <v>105</v>
      </c>
      <c r="F2400" s="4">
        <v>-5802.6</v>
      </c>
      <c r="G2400" s="4" t="s">
        <v>8</v>
      </c>
      <c r="H2400" s="4" t="s">
        <v>106</v>
      </c>
      <c r="I2400" s="4"/>
      <c r="J2400" s="4"/>
    </row>
    <row r="2401" spans="1:10" ht="15.75" customHeight="1" x14ac:dyDescent="0.2">
      <c r="A2401" s="5">
        <v>45531</v>
      </c>
      <c r="B2401" s="4">
        <v>-23.34</v>
      </c>
      <c r="C2401" s="4" t="s">
        <v>5058</v>
      </c>
      <c r="D2401" s="4" t="s">
        <v>28</v>
      </c>
      <c r="E2401" s="4" t="s">
        <v>1652</v>
      </c>
      <c r="F2401" s="4">
        <v>-5777.6</v>
      </c>
      <c r="G2401" s="4" t="s">
        <v>12</v>
      </c>
      <c r="H2401" s="4" t="s">
        <v>1653</v>
      </c>
      <c r="I2401" s="4"/>
      <c r="J2401" s="4"/>
    </row>
    <row r="2402" spans="1:10" ht="15.75" customHeight="1" x14ac:dyDescent="0.2">
      <c r="A2402" s="5">
        <v>45531</v>
      </c>
      <c r="B2402" s="4">
        <v>-18.91</v>
      </c>
      <c r="C2402" s="4" t="s">
        <v>5059</v>
      </c>
      <c r="D2402" s="4" t="s">
        <v>28</v>
      </c>
      <c r="E2402" s="4" t="s">
        <v>728</v>
      </c>
      <c r="F2402" s="4">
        <v>-5754.26</v>
      </c>
      <c r="G2402" s="4" t="s">
        <v>4319</v>
      </c>
      <c r="H2402" s="4" t="s">
        <v>729</v>
      </c>
      <c r="I2402" s="4"/>
      <c r="J2402" s="4"/>
    </row>
    <row r="2403" spans="1:10" ht="15.75" customHeight="1" x14ac:dyDescent="0.2">
      <c r="A2403" s="5">
        <v>45531</v>
      </c>
      <c r="B2403" s="4">
        <v>-11.79</v>
      </c>
      <c r="C2403" s="4" t="s">
        <v>5058</v>
      </c>
      <c r="D2403" s="4" t="s">
        <v>28</v>
      </c>
      <c r="E2403" s="4" t="s">
        <v>48</v>
      </c>
      <c r="F2403" s="4">
        <v>-5735.35</v>
      </c>
      <c r="G2403" s="4" t="s">
        <v>4319</v>
      </c>
      <c r="H2403" s="4" t="s">
        <v>47</v>
      </c>
      <c r="I2403" s="4"/>
      <c r="J2403" s="4"/>
    </row>
    <row r="2404" spans="1:10" ht="15.75" customHeight="1" x14ac:dyDescent="0.2">
      <c r="A2404" s="5">
        <v>45531</v>
      </c>
      <c r="B2404" s="4">
        <v>-10.98</v>
      </c>
      <c r="C2404" s="4" t="s">
        <v>5058</v>
      </c>
      <c r="D2404" s="4" t="s">
        <v>28</v>
      </c>
      <c r="E2404" s="4" t="s">
        <v>48</v>
      </c>
      <c r="F2404" s="4">
        <v>-5723.56</v>
      </c>
      <c r="G2404" s="4" t="s">
        <v>4319</v>
      </c>
      <c r="H2404" s="4" t="s">
        <v>47</v>
      </c>
      <c r="I2404" s="4"/>
      <c r="J2404" s="4"/>
    </row>
    <row r="2405" spans="1:10" ht="15.75" customHeight="1" x14ac:dyDescent="0.2">
      <c r="A2405" s="5">
        <v>45531</v>
      </c>
      <c r="B2405" s="4">
        <v>-9.99</v>
      </c>
      <c r="C2405" s="4" t="s">
        <v>5059</v>
      </c>
      <c r="D2405" s="4" t="s">
        <v>28</v>
      </c>
      <c r="E2405" s="4" t="s">
        <v>2252</v>
      </c>
      <c r="F2405" s="4">
        <v>-5712.58</v>
      </c>
      <c r="G2405" s="4" t="s">
        <v>178</v>
      </c>
      <c r="H2405" s="4" t="s">
        <v>828</v>
      </c>
      <c r="I2405" s="4"/>
      <c r="J2405" s="4"/>
    </row>
    <row r="2406" spans="1:10" ht="15.75" customHeight="1" x14ac:dyDescent="0.2">
      <c r="A2406" s="5">
        <v>45531</v>
      </c>
      <c r="B2406" s="4">
        <v>70</v>
      </c>
      <c r="C2406" s="4" t="s">
        <v>5058</v>
      </c>
      <c r="D2406" s="4" t="s">
        <v>59</v>
      </c>
      <c r="E2406" s="4" t="s">
        <v>60</v>
      </c>
      <c r="F2406" s="4">
        <v>-5702.59</v>
      </c>
      <c r="G2406" s="4" t="s">
        <v>39</v>
      </c>
      <c r="H2406" s="4"/>
      <c r="I2406" s="4"/>
      <c r="J2406" s="4"/>
    </row>
    <row r="2407" spans="1:10" ht="15.75" customHeight="1" x14ac:dyDescent="0.2">
      <c r="A2407" s="5">
        <v>45531</v>
      </c>
      <c r="B2407" s="4">
        <v>500</v>
      </c>
      <c r="C2407" s="4" t="s">
        <v>5058</v>
      </c>
      <c r="D2407" s="4" t="s">
        <v>59</v>
      </c>
      <c r="E2407" s="4" t="s">
        <v>60</v>
      </c>
      <c r="F2407" s="4">
        <v>-5772.59</v>
      </c>
      <c r="G2407" s="4" t="s">
        <v>39</v>
      </c>
      <c r="H2407" s="4"/>
      <c r="I2407" s="4"/>
      <c r="J2407" s="4"/>
    </row>
    <row r="2408" spans="1:10" ht="15.75" customHeight="1" x14ac:dyDescent="0.2">
      <c r="A2408" s="5">
        <v>45530</v>
      </c>
      <c r="B2408" s="4">
        <v>-162.01</v>
      </c>
      <c r="C2408" s="4" t="s">
        <v>5058</v>
      </c>
      <c r="D2408" s="4" t="s">
        <v>28</v>
      </c>
      <c r="E2408" s="4" t="s">
        <v>79</v>
      </c>
      <c r="F2408" s="4">
        <v>-6272.59</v>
      </c>
      <c r="G2408" s="4" t="s">
        <v>8</v>
      </c>
      <c r="H2408" s="4" t="s">
        <v>80</v>
      </c>
      <c r="I2408" s="4"/>
      <c r="J2408" s="4"/>
    </row>
    <row r="2409" spans="1:10" ht="15.75" customHeight="1" x14ac:dyDescent="0.2">
      <c r="A2409" s="5">
        <v>45530</v>
      </c>
      <c r="B2409" s="4">
        <v>-160.09</v>
      </c>
      <c r="C2409" s="4" t="s">
        <v>5058</v>
      </c>
      <c r="D2409" s="4" t="s">
        <v>28</v>
      </c>
      <c r="E2409" s="4" t="s">
        <v>902</v>
      </c>
      <c r="F2409" s="4">
        <v>-6110.58</v>
      </c>
      <c r="G2409" s="4" t="s">
        <v>165</v>
      </c>
      <c r="H2409" s="4" t="s">
        <v>904</v>
      </c>
      <c r="I2409" s="4"/>
      <c r="J2409" s="4"/>
    </row>
    <row r="2410" spans="1:10" ht="15.75" customHeight="1" x14ac:dyDescent="0.2">
      <c r="A2410" s="5">
        <v>45530</v>
      </c>
      <c r="B2410" s="4">
        <v>-127.17</v>
      </c>
      <c r="C2410" s="4" t="s">
        <v>5058</v>
      </c>
      <c r="D2410" s="4" t="s">
        <v>28</v>
      </c>
      <c r="E2410" s="4" t="s">
        <v>2626</v>
      </c>
      <c r="F2410" s="4">
        <v>-5950.49</v>
      </c>
      <c r="G2410" s="4" t="s">
        <v>3746</v>
      </c>
      <c r="H2410" s="4"/>
      <c r="I2410" s="4"/>
      <c r="J2410" s="4"/>
    </row>
    <row r="2411" spans="1:10" ht="15.75" customHeight="1" x14ac:dyDescent="0.2">
      <c r="A2411" s="5">
        <v>45530</v>
      </c>
      <c r="B2411" s="4">
        <v>-116.31</v>
      </c>
      <c r="C2411" s="4" t="s">
        <v>5058</v>
      </c>
      <c r="D2411" s="4" t="s">
        <v>109</v>
      </c>
      <c r="E2411" s="4" t="s">
        <v>110</v>
      </c>
      <c r="F2411" s="4">
        <v>-5823.32</v>
      </c>
      <c r="G2411" s="4" t="s">
        <v>4</v>
      </c>
      <c r="H2411" s="4"/>
      <c r="I2411" s="4"/>
      <c r="J2411" s="4"/>
    </row>
    <row r="2412" spans="1:10" ht="15.75" customHeight="1" x14ac:dyDescent="0.2">
      <c r="A2412" s="5">
        <v>45530</v>
      </c>
      <c r="B2412" s="4">
        <v>-89.6</v>
      </c>
      <c r="C2412" s="4" t="s">
        <v>5058</v>
      </c>
      <c r="D2412" s="4" t="s">
        <v>28</v>
      </c>
      <c r="E2412" s="4" t="s">
        <v>79</v>
      </c>
      <c r="F2412" s="4">
        <v>-5707.01</v>
      </c>
      <c r="G2412" s="4" t="s">
        <v>8</v>
      </c>
      <c r="H2412" s="4" t="s">
        <v>80</v>
      </c>
      <c r="I2412" s="4"/>
      <c r="J2412" s="4"/>
    </row>
    <row r="2413" spans="1:10" ht="15.75" customHeight="1" x14ac:dyDescent="0.2">
      <c r="A2413" s="5">
        <v>45530</v>
      </c>
      <c r="B2413" s="4">
        <v>-55.8</v>
      </c>
      <c r="C2413" s="4" t="s">
        <v>5058</v>
      </c>
      <c r="D2413" s="4" t="s">
        <v>28</v>
      </c>
      <c r="E2413" s="4" t="s">
        <v>79</v>
      </c>
      <c r="F2413" s="4">
        <v>-5617.41</v>
      </c>
      <c r="G2413" s="4" t="s">
        <v>8</v>
      </c>
      <c r="H2413" s="4" t="s">
        <v>80</v>
      </c>
      <c r="I2413" s="4"/>
      <c r="J2413" s="4"/>
    </row>
    <row r="2414" spans="1:10" ht="15.75" customHeight="1" x14ac:dyDescent="0.2">
      <c r="A2414" s="5">
        <v>45530</v>
      </c>
      <c r="B2414" s="4">
        <v>-44.24</v>
      </c>
      <c r="C2414" s="4" t="s">
        <v>5058</v>
      </c>
      <c r="D2414" s="4" t="s">
        <v>28</v>
      </c>
      <c r="E2414" s="4" t="s">
        <v>111</v>
      </c>
      <c r="F2414" s="4">
        <v>-5561.61</v>
      </c>
      <c r="G2414" s="4" t="s">
        <v>8</v>
      </c>
      <c r="H2414" s="4" t="s">
        <v>112</v>
      </c>
      <c r="I2414" s="4"/>
      <c r="J2414" s="4"/>
    </row>
    <row r="2415" spans="1:10" ht="15.75" customHeight="1" x14ac:dyDescent="0.2">
      <c r="A2415" s="5">
        <v>45530</v>
      </c>
      <c r="B2415" s="4">
        <v>-41.31</v>
      </c>
      <c r="C2415" s="4" t="s">
        <v>5058</v>
      </c>
      <c r="D2415" s="4" t="s">
        <v>28</v>
      </c>
      <c r="E2415" s="4" t="s">
        <v>46</v>
      </c>
      <c r="F2415" s="4">
        <v>-5517.37</v>
      </c>
      <c r="G2415" s="4" t="s">
        <v>4319</v>
      </c>
      <c r="H2415" s="4" t="s">
        <v>47</v>
      </c>
      <c r="I2415" s="4"/>
      <c r="J2415" s="4"/>
    </row>
    <row r="2416" spans="1:10" ht="15.75" customHeight="1" x14ac:dyDescent="0.2">
      <c r="A2416" s="5">
        <v>45530</v>
      </c>
      <c r="B2416" s="4">
        <v>-29.99</v>
      </c>
      <c r="C2416" s="4" t="s">
        <v>5058</v>
      </c>
      <c r="D2416" s="4" t="s">
        <v>28</v>
      </c>
      <c r="E2416" s="4" t="s">
        <v>48</v>
      </c>
      <c r="F2416" s="4">
        <v>-5476.06</v>
      </c>
      <c r="G2416" s="4" t="s">
        <v>4319</v>
      </c>
      <c r="H2416" s="4" t="s">
        <v>47</v>
      </c>
      <c r="I2416" s="4"/>
      <c r="J2416" s="4"/>
    </row>
    <row r="2417" spans="1:10" ht="15.75" customHeight="1" x14ac:dyDescent="0.2">
      <c r="A2417" s="5">
        <v>45530</v>
      </c>
      <c r="B2417" s="4">
        <v>-29.86</v>
      </c>
      <c r="C2417" s="4" t="s">
        <v>5058</v>
      </c>
      <c r="D2417" s="4" t="s">
        <v>28</v>
      </c>
      <c r="E2417" s="4" t="s">
        <v>2236</v>
      </c>
      <c r="F2417" s="4">
        <v>-5446.07</v>
      </c>
      <c r="G2417" s="4" t="s">
        <v>17</v>
      </c>
      <c r="H2417" s="4" t="s">
        <v>102</v>
      </c>
      <c r="I2417" s="4"/>
      <c r="J2417" s="4"/>
    </row>
    <row r="2418" spans="1:10" ht="15.75" customHeight="1" x14ac:dyDescent="0.2">
      <c r="A2418" s="5">
        <v>45530</v>
      </c>
      <c r="B2418" s="4">
        <v>-26.95</v>
      </c>
      <c r="C2418" s="4" t="s">
        <v>5058</v>
      </c>
      <c r="D2418" s="4" t="s">
        <v>28</v>
      </c>
      <c r="E2418" s="4" t="s">
        <v>46</v>
      </c>
      <c r="F2418" s="4">
        <v>-5416.21</v>
      </c>
      <c r="G2418" s="4" t="s">
        <v>4319</v>
      </c>
      <c r="H2418" s="4" t="s">
        <v>47</v>
      </c>
      <c r="I2418" s="4"/>
      <c r="J2418" s="4"/>
    </row>
    <row r="2419" spans="1:10" ht="15.75" customHeight="1" x14ac:dyDescent="0.2">
      <c r="A2419" s="5">
        <v>45530</v>
      </c>
      <c r="B2419" s="4">
        <v>-24.27</v>
      </c>
      <c r="C2419" s="4" t="s">
        <v>5059</v>
      </c>
      <c r="D2419" s="4" t="s">
        <v>28</v>
      </c>
      <c r="E2419" s="4" t="s">
        <v>728</v>
      </c>
      <c r="F2419" s="4">
        <v>-5389.26</v>
      </c>
      <c r="G2419" s="4" t="s">
        <v>4319</v>
      </c>
      <c r="H2419" s="4" t="s">
        <v>729</v>
      </c>
      <c r="I2419" s="4"/>
      <c r="J2419" s="4"/>
    </row>
    <row r="2420" spans="1:10" ht="15.75" customHeight="1" x14ac:dyDescent="0.2">
      <c r="A2420" s="5">
        <v>45530</v>
      </c>
      <c r="B2420" s="4">
        <v>-23</v>
      </c>
      <c r="C2420" s="4" t="s">
        <v>5058</v>
      </c>
      <c r="D2420" s="4" t="s">
        <v>28</v>
      </c>
      <c r="E2420" s="4" t="s">
        <v>704</v>
      </c>
      <c r="F2420" s="4">
        <v>-5364.99</v>
      </c>
      <c r="G2420" s="4" t="s">
        <v>8</v>
      </c>
      <c r="H2420" s="4" t="s">
        <v>215</v>
      </c>
      <c r="I2420" s="4"/>
      <c r="J2420" s="4"/>
    </row>
    <row r="2421" spans="1:10" ht="15.75" customHeight="1" x14ac:dyDescent="0.2">
      <c r="A2421" s="5">
        <v>45530</v>
      </c>
      <c r="B2421" s="4">
        <v>-17.5</v>
      </c>
      <c r="C2421" s="4" t="s">
        <v>5059</v>
      </c>
      <c r="D2421" s="4" t="s">
        <v>28</v>
      </c>
      <c r="E2421" s="4" t="s">
        <v>728</v>
      </c>
      <c r="F2421" s="4">
        <v>-5341.99</v>
      </c>
      <c r="G2421" s="4" t="s">
        <v>4319</v>
      </c>
      <c r="H2421" s="4" t="s">
        <v>729</v>
      </c>
      <c r="I2421" s="4"/>
      <c r="J2421" s="4"/>
    </row>
    <row r="2422" spans="1:10" ht="15.75" customHeight="1" x14ac:dyDescent="0.2">
      <c r="A2422" s="5">
        <v>45530</v>
      </c>
      <c r="B2422" s="4">
        <v>-14.99</v>
      </c>
      <c r="C2422" s="4" t="s">
        <v>5058</v>
      </c>
      <c r="D2422" s="4" t="s">
        <v>28</v>
      </c>
      <c r="E2422" s="4" t="s">
        <v>2627</v>
      </c>
      <c r="F2422" s="4">
        <v>-5324.49</v>
      </c>
      <c r="G2422" s="4" t="s">
        <v>4570</v>
      </c>
      <c r="H2422" s="4" t="s">
        <v>2628</v>
      </c>
      <c r="I2422" s="4"/>
      <c r="J2422" s="4"/>
    </row>
    <row r="2423" spans="1:10" ht="15.75" customHeight="1" x14ac:dyDescent="0.2">
      <c r="A2423" s="5">
        <v>45530</v>
      </c>
      <c r="B2423" s="4">
        <v>-10.8</v>
      </c>
      <c r="C2423" s="4" t="s">
        <v>5058</v>
      </c>
      <c r="D2423" s="4" t="s">
        <v>28</v>
      </c>
      <c r="E2423" s="4" t="s">
        <v>46</v>
      </c>
      <c r="F2423" s="4">
        <v>-5309.5</v>
      </c>
      <c r="G2423" s="4" t="s">
        <v>4319</v>
      </c>
      <c r="H2423" s="4" t="s">
        <v>47</v>
      </c>
      <c r="I2423" s="4"/>
      <c r="J2423" s="4"/>
    </row>
    <row r="2424" spans="1:10" ht="15.75" customHeight="1" x14ac:dyDescent="0.2">
      <c r="A2424" s="5">
        <v>45530</v>
      </c>
      <c r="B2424" s="4">
        <v>-9.5</v>
      </c>
      <c r="C2424" s="4" t="s">
        <v>5058</v>
      </c>
      <c r="D2424" s="4" t="s">
        <v>28</v>
      </c>
      <c r="E2424" s="4" t="s">
        <v>856</v>
      </c>
      <c r="F2424" s="4">
        <v>-5298.7</v>
      </c>
      <c r="G2424" s="4" t="s">
        <v>3748</v>
      </c>
      <c r="H2424" s="4" t="s">
        <v>148</v>
      </c>
      <c r="I2424" s="4"/>
      <c r="J2424" s="4"/>
    </row>
    <row r="2425" spans="1:10" ht="15.75" customHeight="1" x14ac:dyDescent="0.2">
      <c r="A2425" s="5">
        <v>45530</v>
      </c>
      <c r="B2425" s="4">
        <v>-8.75</v>
      </c>
      <c r="C2425" s="4" t="s">
        <v>5058</v>
      </c>
      <c r="D2425" s="4" t="s">
        <v>28</v>
      </c>
      <c r="E2425" s="4" t="s">
        <v>79</v>
      </c>
      <c r="F2425" s="4">
        <v>-5289.2</v>
      </c>
      <c r="G2425" s="4" t="s">
        <v>8</v>
      </c>
      <c r="H2425" s="4" t="s">
        <v>80</v>
      </c>
      <c r="I2425" s="4"/>
      <c r="J2425" s="4"/>
    </row>
    <row r="2426" spans="1:10" ht="15.75" customHeight="1" x14ac:dyDescent="0.2">
      <c r="A2426" s="5">
        <v>45530</v>
      </c>
      <c r="B2426" s="4">
        <v>-6.67</v>
      </c>
      <c r="C2426" s="4" t="s">
        <v>5058</v>
      </c>
      <c r="D2426" s="4" t="s">
        <v>28</v>
      </c>
      <c r="E2426" s="4" t="s">
        <v>514</v>
      </c>
      <c r="F2426" s="4">
        <v>-5280.45</v>
      </c>
      <c r="G2426" s="4" t="s">
        <v>8</v>
      </c>
      <c r="H2426" s="4" t="s">
        <v>515</v>
      </c>
      <c r="I2426" s="4"/>
      <c r="J2426" s="4"/>
    </row>
    <row r="2427" spans="1:10" ht="15.75" customHeight="1" x14ac:dyDescent="0.2">
      <c r="A2427" s="5">
        <v>45530</v>
      </c>
      <c r="B2427" s="4">
        <v>-4.83</v>
      </c>
      <c r="C2427" s="4" t="s">
        <v>5058</v>
      </c>
      <c r="D2427" s="4" t="s">
        <v>28</v>
      </c>
      <c r="E2427" s="4" t="s">
        <v>46</v>
      </c>
      <c r="F2427" s="4">
        <v>-5273.78</v>
      </c>
      <c r="G2427" s="4" t="s">
        <v>4319</v>
      </c>
      <c r="H2427" s="4" t="s">
        <v>47</v>
      </c>
      <c r="I2427" s="4"/>
      <c r="J2427" s="4"/>
    </row>
    <row r="2428" spans="1:10" ht="15.75" customHeight="1" x14ac:dyDescent="0.2">
      <c r="A2428" s="5">
        <v>45530</v>
      </c>
      <c r="B2428" s="4">
        <v>-0.9</v>
      </c>
      <c r="C2428" s="4" t="s">
        <v>5058</v>
      </c>
      <c r="D2428" s="4" t="s">
        <v>67</v>
      </c>
      <c r="E2428" s="4" t="s">
        <v>68</v>
      </c>
      <c r="F2428" s="4">
        <v>-5268.95</v>
      </c>
      <c r="G2428" s="4" t="s">
        <v>4</v>
      </c>
      <c r="H2428" s="4"/>
      <c r="I2428" s="4"/>
      <c r="J2428" s="4"/>
    </row>
    <row r="2429" spans="1:10" ht="15.75" customHeight="1" x14ac:dyDescent="0.2">
      <c r="A2429" s="5">
        <v>45527</v>
      </c>
      <c r="B2429" s="4">
        <v>-51.89</v>
      </c>
      <c r="C2429" s="4" t="s">
        <v>5058</v>
      </c>
      <c r="D2429" s="4" t="s">
        <v>28</v>
      </c>
      <c r="E2429" s="4" t="s">
        <v>175</v>
      </c>
      <c r="F2429" s="4">
        <v>-5268.05</v>
      </c>
      <c r="G2429" s="4" t="s">
        <v>5062</v>
      </c>
      <c r="H2429" s="4" t="s">
        <v>2442</v>
      </c>
      <c r="I2429" s="4"/>
      <c r="J2429" s="4"/>
    </row>
    <row r="2430" spans="1:10" ht="15.75" customHeight="1" x14ac:dyDescent="0.2">
      <c r="A2430" s="5">
        <v>45527</v>
      </c>
      <c r="B2430" s="4">
        <v>-34</v>
      </c>
      <c r="C2430" s="4" t="s">
        <v>5058</v>
      </c>
      <c r="D2430" s="4" t="s">
        <v>28</v>
      </c>
      <c r="E2430" s="4" t="s">
        <v>890</v>
      </c>
      <c r="F2430" s="4">
        <v>-5216.16</v>
      </c>
      <c r="G2430" s="4" t="s">
        <v>4319</v>
      </c>
      <c r="H2430" s="4" t="s">
        <v>891</v>
      </c>
      <c r="I2430" s="4"/>
      <c r="J2430" s="4"/>
    </row>
    <row r="2431" spans="1:10" ht="15.75" customHeight="1" x14ac:dyDescent="0.2">
      <c r="A2431" s="5">
        <v>45527</v>
      </c>
      <c r="B2431" s="4">
        <v>-23.6</v>
      </c>
      <c r="C2431" s="4" t="s">
        <v>5058</v>
      </c>
      <c r="D2431" s="4" t="s">
        <v>28</v>
      </c>
      <c r="E2431" s="4" t="s">
        <v>41</v>
      </c>
      <c r="F2431" s="4">
        <v>-5182.16</v>
      </c>
      <c r="G2431" s="4" t="s">
        <v>3748</v>
      </c>
      <c r="H2431" s="4" t="s">
        <v>42</v>
      </c>
      <c r="I2431" s="4"/>
      <c r="J2431" s="4"/>
    </row>
    <row r="2432" spans="1:10" ht="15.75" customHeight="1" x14ac:dyDescent="0.2">
      <c r="A2432" s="5">
        <v>45527</v>
      </c>
      <c r="B2432" s="4">
        <v>-15</v>
      </c>
      <c r="C2432" s="4" t="s">
        <v>5058</v>
      </c>
      <c r="D2432" s="4" t="s">
        <v>28</v>
      </c>
      <c r="E2432" s="4" t="s">
        <v>128</v>
      </c>
      <c r="F2432" s="4">
        <v>-5158.5600000000004</v>
      </c>
      <c r="G2432" s="4" t="s">
        <v>4319</v>
      </c>
      <c r="H2432" s="4" t="s">
        <v>129</v>
      </c>
      <c r="I2432" s="4"/>
      <c r="J2432" s="4"/>
    </row>
    <row r="2433" spans="1:10" ht="15.75" customHeight="1" x14ac:dyDescent="0.2">
      <c r="A2433" s="5">
        <v>45527</v>
      </c>
      <c r="B2433" s="4">
        <v>-14.21</v>
      </c>
      <c r="C2433" s="4" t="s">
        <v>5058</v>
      </c>
      <c r="D2433" s="4" t="s">
        <v>28</v>
      </c>
      <c r="E2433" s="4" t="s">
        <v>2617</v>
      </c>
      <c r="F2433" s="4">
        <v>-5143.5600000000004</v>
      </c>
      <c r="G2433" s="4" t="s">
        <v>3748</v>
      </c>
      <c r="H2433" s="4" t="s">
        <v>2618</v>
      </c>
      <c r="I2433" s="4"/>
      <c r="J2433" s="4"/>
    </row>
    <row r="2434" spans="1:10" ht="15.75" customHeight="1" x14ac:dyDescent="0.2">
      <c r="A2434" s="5">
        <v>45527</v>
      </c>
      <c r="B2434" s="4">
        <v>-14.07</v>
      </c>
      <c r="C2434" s="4" t="s">
        <v>5058</v>
      </c>
      <c r="D2434" s="4" t="s">
        <v>28</v>
      </c>
      <c r="E2434" s="4" t="s">
        <v>2561</v>
      </c>
      <c r="F2434" s="4">
        <v>-5129.3500000000004</v>
      </c>
      <c r="G2434" s="4" t="s">
        <v>4319</v>
      </c>
      <c r="H2434" s="4" t="s">
        <v>2562</v>
      </c>
      <c r="I2434" s="4"/>
      <c r="J2434" s="4"/>
    </row>
    <row r="2435" spans="1:10" ht="15.75" customHeight="1" x14ac:dyDescent="0.2">
      <c r="A2435" s="5">
        <v>45527</v>
      </c>
      <c r="B2435" s="4">
        <v>-14</v>
      </c>
      <c r="C2435" s="4" t="s">
        <v>5059</v>
      </c>
      <c r="D2435" s="4" t="s">
        <v>28</v>
      </c>
      <c r="E2435" s="4" t="s">
        <v>2619</v>
      </c>
      <c r="F2435" s="4">
        <v>-5115.28</v>
      </c>
      <c r="G2435" s="4" t="s">
        <v>4570</v>
      </c>
      <c r="H2435" s="4" t="s">
        <v>2514</v>
      </c>
      <c r="I2435" s="4"/>
      <c r="J2435" s="4"/>
    </row>
    <row r="2436" spans="1:10" ht="15.75" customHeight="1" x14ac:dyDescent="0.2">
      <c r="A2436" s="5">
        <v>45527</v>
      </c>
      <c r="B2436" s="4">
        <v>-9.5</v>
      </c>
      <c r="C2436" s="4" t="s">
        <v>5058</v>
      </c>
      <c r="D2436" s="4" t="s">
        <v>28</v>
      </c>
      <c r="E2436" s="4" t="s">
        <v>1724</v>
      </c>
      <c r="F2436" s="4">
        <v>-5101.28</v>
      </c>
      <c r="G2436" s="4" t="s">
        <v>4256</v>
      </c>
      <c r="H2436" s="4" t="s">
        <v>1725</v>
      </c>
      <c r="I2436" s="4"/>
      <c r="J2436" s="4"/>
    </row>
    <row r="2437" spans="1:10" ht="15.75" customHeight="1" x14ac:dyDescent="0.2">
      <c r="A2437" s="5">
        <v>45527</v>
      </c>
      <c r="B2437" s="4">
        <v>-7.2</v>
      </c>
      <c r="C2437" s="4" t="s">
        <v>5058</v>
      </c>
      <c r="D2437" s="4" t="s">
        <v>28</v>
      </c>
      <c r="E2437" s="4" t="s">
        <v>612</v>
      </c>
      <c r="F2437" s="4">
        <v>-5091.78</v>
      </c>
      <c r="G2437" s="4" t="s">
        <v>8</v>
      </c>
      <c r="H2437" s="4" t="s">
        <v>613</v>
      </c>
      <c r="I2437" s="4"/>
      <c r="J2437" s="4"/>
    </row>
    <row r="2438" spans="1:10" ht="15.75" customHeight="1" x14ac:dyDescent="0.2">
      <c r="A2438" s="5">
        <v>45527</v>
      </c>
      <c r="B2438" s="4">
        <v>-6.5</v>
      </c>
      <c r="C2438" s="4" t="s">
        <v>5058</v>
      </c>
      <c r="D2438" s="4" t="s">
        <v>28</v>
      </c>
      <c r="E2438" s="4" t="s">
        <v>1555</v>
      </c>
      <c r="F2438" s="4">
        <v>-5084.58</v>
      </c>
      <c r="G2438" s="4" t="s">
        <v>3748</v>
      </c>
      <c r="H2438" s="4" t="s">
        <v>1556</v>
      </c>
      <c r="I2438" s="4"/>
      <c r="J2438" s="4"/>
    </row>
    <row r="2439" spans="1:10" ht="15.75" customHeight="1" x14ac:dyDescent="0.2">
      <c r="A2439" s="5">
        <v>45527</v>
      </c>
      <c r="B2439" s="4">
        <v>-2</v>
      </c>
      <c r="C2439" s="4" t="s">
        <v>5058</v>
      </c>
      <c r="D2439" s="4" t="s">
        <v>28</v>
      </c>
      <c r="E2439" s="4" t="s">
        <v>175</v>
      </c>
      <c r="F2439" s="4">
        <v>-5078.08</v>
      </c>
      <c r="G2439" s="4" t="s">
        <v>5062</v>
      </c>
      <c r="H2439" s="4" t="s">
        <v>2442</v>
      </c>
      <c r="I2439" s="4"/>
      <c r="J2439" s="4"/>
    </row>
    <row r="2440" spans="1:10" ht="15.75" customHeight="1" x14ac:dyDescent="0.2">
      <c r="A2440" s="5">
        <v>45527</v>
      </c>
      <c r="B2440" s="4">
        <v>145</v>
      </c>
      <c r="C2440" s="4" t="s">
        <v>5058</v>
      </c>
      <c r="D2440" s="4" t="s">
        <v>59</v>
      </c>
      <c r="E2440" s="4" t="s">
        <v>60</v>
      </c>
      <c r="F2440" s="4">
        <v>-5076.08</v>
      </c>
      <c r="G2440" s="4" t="s">
        <v>39</v>
      </c>
      <c r="H2440" s="4"/>
      <c r="I2440" s="4"/>
      <c r="J2440" s="4"/>
    </row>
    <row r="2441" spans="1:10" ht="15.75" customHeight="1" x14ac:dyDescent="0.2">
      <c r="A2441" s="5">
        <v>45527</v>
      </c>
      <c r="B2441" s="4">
        <v>1000</v>
      </c>
      <c r="C2441" s="4" t="s">
        <v>5058</v>
      </c>
      <c r="D2441" s="4" t="s">
        <v>59</v>
      </c>
      <c r="E2441" s="4" t="s">
        <v>60</v>
      </c>
      <c r="F2441" s="4">
        <v>-5221.08</v>
      </c>
      <c r="G2441" s="4" t="s">
        <v>39</v>
      </c>
      <c r="H2441" s="4"/>
      <c r="I2441" s="4"/>
      <c r="J2441" s="4"/>
    </row>
    <row r="2442" spans="1:10" ht="15.75" customHeight="1" x14ac:dyDescent="0.2">
      <c r="A2442" s="5">
        <v>45526</v>
      </c>
      <c r="B2442" s="4">
        <v>-62.15</v>
      </c>
      <c r="C2442" s="4" t="s">
        <v>5058</v>
      </c>
      <c r="D2442" s="4" t="s">
        <v>28</v>
      </c>
      <c r="E2442" s="4" t="s">
        <v>1044</v>
      </c>
      <c r="F2442" s="4">
        <v>-6221.08</v>
      </c>
      <c r="G2442" s="4" t="s">
        <v>5036</v>
      </c>
      <c r="H2442" s="4" t="s">
        <v>1045</v>
      </c>
      <c r="I2442" s="4"/>
      <c r="J2442" s="4"/>
    </row>
    <row r="2443" spans="1:10" ht="15.75" customHeight="1" x14ac:dyDescent="0.2">
      <c r="A2443" s="5">
        <v>45526</v>
      </c>
      <c r="B2443" s="4">
        <v>-45.69</v>
      </c>
      <c r="C2443" s="4" t="s">
        <v>5058</v>
      </c>
      <c r="D2443" s="4" t="s">
        <v>28</v>
      </c>
      <c r="E2443" s="4" t="s">
        <v>111</v>
      </c>
      <c r="F2443" s="4">
        <v>-6158.93</v>
      </c>
      <c r="G2443" s="4" t="s">
        <v>8</v>
      </c>
      <c r="H2443" s="4" t="s">
        <v>112</v>
      </c>
      <c r="I2443" s="4"/>
      <c r="J2443" s="4"/>
    </row>
    <row r="2444" spans="1:10" ht="15.75" customHeight="1" x14ac:dyDescent="0.2">
      <c r="A2444" s="5">
        <v>45526</v>
      </c>
      <c r="B2444" s="4">
        <v>-41.3</v>
      </c>
      <c r="C2444" s="4" t="s">
        <v>5058</v>
      </c>
      <c r="D2444" s="4" t="s">
        <v>28</v>
      </c>
      <c r="E2444" s="4" t="s">
        <v>79</v>
      </c>
      <c r="F2444" s="4">
        <v>-6113.24</v>
      </c>
      <c r="G2444" s="4" t="s">
        <v>8</v>
      </c>
      <c r="H2444" s="4" t="s">
        <v>80</v>
      </c>
      <c r="I2444" s="4"/>
      <c r="J2444" s="4"/>
    </row>
    <row r="2445" spans="1:10" ht="15.75" customHeight="1" x14ac:dyDescent="0.2">
      <c r="A2445" s="5">
        <v>45526</v>
      </c>
      <c r="B2445" s="4">
        <v>-35</v>
      </c>
      <c r="C2445" s="4" t="s">
        <v>5058</v>
      </c>
      <c r="D2445" s="4" t="s">
        <v>28</v>
      </c>
      <c r="E2445" s="4" t="s">
        <v>2143</v>
      </c>
      <c r="F2445" s="4">
        <v>-6071.94</v>
      </c>
      <c r="G2445" s="4" t="s">
        <v>2144</v>
      </c>
      <c r="H2445" s="4" t="s">
        <v>2145</v>
      </c>
      <c r="I2445" s="4"/>
      <c r="J2445" s="4"/>
    </row>
    <row r="2446" spans="1:10" ht="15.75" customHeight="1" x14ac:dyDescent="0.2">
      <c r="A2446" s="5">
        <v>45526</v>
      </c>
      <c r="B2446" s="4">
        <v>-20</v>
      </c>
      <c r="C2446" s="4" t="s">
        <v>5058</v>
      </c>
      <c r="D2446" s="4" t="s">
        <v>28</v>
      </c>
      <c r="E2446" s="4" t="s">
        <v>2612</v>
      </c>
      <c r="F2446" s="4">
        <v>-6036.94</v>
      </c>
      <c r="G2446" s="4" t="s">
        <v>3748</v>
      </c>
      <c r="H2446" s="4" t="s">
        <v>2613</v>
      </c>
      <c r="I2446" s="4"/>
      <c r="J2446" s="4"/>
    </row>
    <row r="2447" spans="1:10" ht="15.75" customHeight="1" x14ac:dyDescent="0.2">
      <c r="A2447" s="5">
        <v>45526</v>
      </c>
      <c r="B2447" s="4">
        <v>-17.989999999999998</v>
      </c>
      <c r="C2447" s="4" t="s">
        <v>5058</v>
      </c>
      <c r="D2447" s="4" t="s">
        <v>28</v>
      </c>
      <c r="E2447" s="4" t="s">
        <v>2458</v>
      </c>
      <c r="F2447" s="4">
        <v>-6016.94</v>
      </c>
      <c r="G2447" s="4" t="s">
        <v>5034</v>
      </c>
      <c r="H2447" s="4" t="s">
        <v>193</v>
      </c>
      <c r="I2447" s="4"/>
      <c r="J2447" s="4"/>
    </row>
    <row r="2448" spans="1:10" ht="15.75" customHeight="1" x14ac:dyDescent="0.2">
      <c r="A2448" s="5">
        <v>45526</v>
      </c>
      <c r="B2448" s="4">
        <v>-13.6</v>
      </c>
      <c r="C2448" s="4" t="s">
        <v>5058</v>
      </c>
      <c r="D2448" s="4" t="s">
        <v>28</v>
      </c>
      <c r="E2448" s="4" t="s">
        <v>2322</v>
      </c>
      <c r="F2448" s="4">
        <v>-5998.95</v>
      </c>
      <c r="G2448" s="4" t="s">
        <v>5060</v>
      </c>
      <c r="H2448" s="4" t="s">
        <v>2323</v>
      </c>
      <c r="I2448" s="4"/>
      <c r="J2448" s="4"/>
    </row>
    <row r="2449" spans="1:10" ht="15.75" customHeight="1" x14ac:dyDescent="0.2">
      <c r="A2449" s="5">
        <v>45526</v>
      </c>
      <c r="B2449" s="4">
        <v>-12.23</v>
      </c>
      <c r="C2449" s="4" t="s">
        <v>5058</v>
      </c>
      <c r="D2449" s="4" t="s">
        <v>28</v>
      </c>
      <c r="E2449" s="4" t="s">
        <v>1391</v>
      </c>
      <c r="F2449" s="4">
        <v>-5985.35</v>
      </c>
      <c r="G2449" s="4" t="s">
        <v>3748</v>
      </c>
      <c r="H2449" s="4" t="s">
        <v>1392</v>
      </c>
      <c r="I2449" s="4"/>
      <c r="J2449" s="4"/>
    </row>
    <row r="2450" spans="1:10" ht="15.75" customHeight="1" x14ac:dyDescent="0.2">
      <c r="A2450" s="5">
        <v>45526</v>
      </c>
      <c r="B2450" s="4">
        <v>-8.49</v>
      </c>
      <c r="C2450" s="4" t="s">
        <v>5058</v>
      </c>
      <c r="D2450" s="4" t="s">
        <v>28</v>
      </c>
      <c r="E2450" s="4" t="s">
        <v>2607</v>
      </c>
      <c r="F2450" s="4">
        <v>-5973.12</v>
      </c>
      <c r="G2450" s="4" t="s">
        <v>5034</v>
      </c>
      <c r="H2450" s="4" t="s">
        <v>193</v>
      </c>
      <c r="I2450" s="4"/>
      <c r="J2450" s="4"/>
    </row>
    <row r="2451" spans="1:10" ht="15.75" customHeight="1" x14ac:dyDescent="0.2">
      <c r="A2451" s="5">
        <v>45526</v>
      </c>
      <c r="B2451" s="4">
        <v>-7.12</v>
      </c>
      <c r="C2451" s="4" t="s">
        <v>5058</v>
      </c>
      <c r="D2451" s="4" t="s">
        <v>28</v>
      </c>
      <c r="E2451" s="4" t="s">
        <v>2610</v>
      </c>
      <c r="F2451" s="4">
        <v>-5964.63</v>
      </c>
      <c r="G2451" s="4" t="s">
        <v>3748</v>
      </c>
      <c r="H2451" s="4" t="s">
        <v>2611</v>
      </c>
      <c r="I2451" s="4"/>
      <c r="J2451" s="4"/>
    </row>
    <row r="2452" spans="1:10" ht="15.75" customHeight="1" x14ac:dyDescent="0.2">
      <c r="A2452" s="5">
        <v>45526</v>
      </c>
      <c r="B2452" s="4">
        <v>-6.49</v>
      </c>
      <c r="C2452" s="4" t="s">
        <v>5058</v>
      </c>
      <c r="D2452" s="4" t="s">
        <v>28</v>
      </c>
      <c r="E2452" s="4" t="s">
        <v>2607</v>
      </c>
      <c r="F2452" s="4">
        <v>-5957.51</v>
      </c>
      <c r="G2452" s="4" t="s">
        <v>5034</v>
      </c>
      <c r="H2452" s="4" t="s">
        <v>193</v>
      </c>
      <c r="I2452" s="4"/>
      <c r="J2452" s="4"/>
    </row>
    <row r="2453" spans="1:10" ht="15.75" customHeight="1" x14ac:dyDescent="0.2">
      <c r="A2453" s="5">
        <v>45526</v>
      </c>
      <c r="B2453" s="4">
        <v>-4.49</v>
      </c>
      <c r="C2453" s="4" t="s">
        <v>5058</v>
      </c>
      <c r="D2453" s="4" t="s">
        <v>28</v>
      </c>
      <c r="E2453" s="4" t="s">
        <v>49</v>
      </c>
      <c r="F2453" s="4">
        <v>-5951.02</v>
      </c>
      <c r="G2453" s="4" t="s">
        <v>17</v>
      </c>
      <c r="H2453" s="4" t="s">
        <v>50</v>
      </c>
      <c r="I2453" s="4"/>
      <c r="J2453" s="4"/>
    </row>
    <row r="2454" spans="1:10" ht="15.75" customHeight="1" x14ac:dyDescent="0.2">
      <c r="A2454" s="5">
        <v>45525</v>
      </c>
      <c r="B2454" s="4">
        <v>-42.88</v>
      </c>
      <c r="C2454" s="4" t="s">
        <v>5058</v>
      </c>
      <c r="D2454" s="4" t="s">
        <v>28</v>
      </c>
      <c r="E2454" s="4" t="s">
        <v>79</v>
      </c>
      <c r="F2454" s="4">
        <v>-5946.53</v>
      </c>
      <c r="G2454" s="4" t="s">
        <v>8</v>
      </c>
      <c r="H2454" s="4" t="s">
        <v>80</v>
      </c>
      <c r="I2454" s="4"/>
      <c r="J2454" s="4"/>
    </row>
    <row r="2455" spans="1:10" ht="15.75" customHeight="1" x14ac:dyDescent="0.2">
      <c r="A2455" s="5">
        <v>45525</v>
      </c>
      <c r="B2455" s="4">
        <v>-33.5</v>
      </c>
      <c r="C2455" s="4" t="s">
        <v>5058</v>
      </c>
      <c r="D2455" s="4" t="s">
        <v>28</v>
      </c>
      <c r="E2455" s="4" t="s">
        <v>79</v>
      </c>
      <c r="F2455" s="4">
        <v>-5903.65</v>
      </c>
      <c r="G2455" s="4" t="s">
        <v>8</v>
      </c>
      <c r="H2455" s="4" t="s">
        <v>80</v>
      </c>
      <c r="I2455" s="4"/>
      <c r="J2455" s="4"/>
    </row>
    <row r="2456" spans="1:10" ht="15.75" customHeight="1" x14ac:dyDescent="0.2">
      <c r="A2456" s="5">
        <v>45525</v>
      </c>
      <c r="B2456" s="4">
        <v>-23.88</v>
      </c>
      <c r="C2456" s="4" t="s">
        <v>5059</v>
      </c>
      <c r="D2456" s="4" t="s">
        <v>28</v>
      </c>
      <c r="E2456" s="4" t="s">
        <v>728</v>
      </c>
      <c r="F2456" s="4">
        <v>-5870.15</v>
      </c>
      <c r="G2456" s="4" t="s">
        <v>4319</v>
      </c>
      <c r="H2456" s="4" t="s">
        <v>729</v>
      </c>
      <c r="I2456" s="4"/>
      <c r="J2456" s="4"/>
    </row>
    <row r="2457" spans="1:10" ht="15.75" customHeight="1" x14ac:dyDescent="0.2">
      <c r="A2457" s="5">
        <v>45525</v>
      </c>
      <c r="B2457" s="4">
        <v>-23.24</v>
      </c>
      <c r="C2457" s="4" t="s">
        <v>5058</v>
      </c>
      <c r="D2457" s="4" t="s">
        <v>28</v>
      </c>
      <c r="E2457" s="4" t="s">
        <v>29</v>
      </c>
      <c r="F2457" s="4">
        <v>-5846.27</v>
      </c>
      <c r="G2457" s="4" t="s">
        <v>12</v>
      </c>
      <c r="H2457" s="4" t="s">
        <v>31</v>
      </c>
      <c r="I2457" s="4"/>
      <c r="J2457" s="4"/>
    </row>
    <row r="2458" spans="1:10" ht="15.75" customHeight="1" x14ac:dyDescent="0.2">
      <c r="A2458" s="5">
        <v>45525</v>
      </c>
      <c r="B2458" s="4">
        <v>-15.58</v>
      </c>
      <c r="C2458" s="4" t="s">
        <v>5058</v>
      </c>
      <c r="D2458" s="4" t="s">
        <v>28</v>
      </c>
      <c r="E2458" s="4" t="s">
        <v>2603</v>
      </c>
      <c r="F2458" s="4">
        <v>-5823.03</v>
      </c>
      <c r="G2458" s="4" t="s">
        <v>5034</v>
      </c>
      <c r="H2458" s="4" t="s">
        <v>2604</v>
      </c>
      <c r="I2458" s="4"/>
      <c r="J2458" s="4"/>
    </row>
    <row r="2459" spans="1:10" ht="15.75" customHeight="1" x14ac:dyDescent="0.2">
      <c r="A2459" s="5">
        <v>45525</v>
      </c>
      <c r="B2459" s="4">
        <v>-12.25</v>
      </c>
      <c r="C2459" s="4" t="s">
        <v>5058</v>
      </c>
      <c r="D2459" s="4" t="s">
        <v>28</v>
      </c>
      <c r="E2459" s="4" t="s">
        <v>79</v>
      </c>
      <c r="F2459" s="4">
        <v>-5807.45</v>
      </c>
      <c r="G2459" s="4" t="s">
        <v>8</v>
      </c>
      <c r="H2459" s="4" t="s">
        <v>80</v>
      </c>
      <c r="I2459" s="4"/>
      <c r="J2459" s="4"/>
    </row>
    <row r="2460" spans="1:10" ht="15.75" customHeight="1" x14ac:dyDescent="0.2">
      <c r="A2460" s="5">
        <v>45525</v>
      </c>
      <c r="B2460" s="4">
        <v>-6.49</v>
      </c>
      <c r="C2460" s="4" t="s">
        <v>5058</v>
      </c>
      <c r="D2460" s="4" t="s">
        <v>28</v>
      </c>
      <c r="E2460" s="4" t="s">
        <v>2607</v>
      </c>
      <c r="F2460" s="4">
        <v>-5795.2</v>
      </c>
      <c r="G2460" s="4" t="s">
        <v>5034</v>
      </c>
      <c r="H2460" s="4" t="s">
        <v>193</v>
      </c>
      <c r="I2460" s="4"/>
      <c r="J2460" s="4"/>
    </row>
    <row r="2461" spans="1:10" ht="15.75" customHeight="1" x14ac:dyDescent="0.2">
      <c r="A2461" s="5">
        <v>45525</v>
      </c>
      <c r="B2461" s="4">
        <v>300</v>
      </c>
      <c r="C2461" s="4" t="s">
        <v>5058</v>
      </c>
      <c r="D2461" s="4" t="s">
        <v>59</v>
      </c>
      <c r="E2461" s="4" t="s">
        <v>60</v>
      </c>
      <c r="F2461" s="4">
        <v>-5788.71</v>
      </c>
      <c r="G2461" s="4" t="s">
        <v>39</v>
      </c>
      <c r="H2461" s="4"/>
      <c r="I2461" s="4"/>
      <c r="J2461" s="4"/>
    </row>
    <row r="2462" spans="1:10" ht="15.75" customHeight="1" x14ac:dyDescent="0.2">
      <c r="A2462" s="5">
        <v>45524</v>
      </c>
      <c r="B2462" s="4">
        <v>-297.49</v>
      </c>
      <c r="C2462" s="4" t="s">
        <v>5058</v>
      </c>
      <c r="D2462" s="4" t="s">
        <v>28</v>
      </c>
      <c r="E2462" s="4" t="s">
        <v>2602</v>
      </c>
      <c r="F2462" s="4">
        <v>-6088.71</v>
      </c>
      <c r="G2462" s="4" t="s">
        <v>4319</v>
      </c>
      <c r="H2462" s="4" t="s">
        <v>66</v>
      </c>
      <c r="I2462" s="4"/>
      <c r="J2462" s="4"/>
    </row>
    <row r="2463" spans="1:10" ht="15.75" customHeight="1" x14ac:dyDescent="0.2">
      <c r="A2463" s="5">
        <v>45524</v>
      </c>
      <c r="B2463" s="4">
        <v>-88.9</v>
      </c>
      <c r="C2463" s="4" t="s">
        <v>5058</v>
      </c>
      <c r="D2463" s="4" t="s">
        <v>28</v>
      </c>
      <c r="E2463" s="4" t="s">
        <v>1355</v>
      </c>
      <c r="F2463" s="4">
        <v>-5791.22</v>
      </c>
      <c r="G2463" s="4" t="s">
        <v>165</v>
      </c>
      <c r="H2463" s="4" t="s">
        <v>1356</v>
      </c>
      <c r="I2463" s="4"/>
      <c r="J2463" s="4"/>
    </row>
    <row r="2464" spans="1:10" ht="15.75" customHeight="1" x14ac:dyDescent="0.2">
      <c r="A2464" s="5">
        <v>45524</v>
      </c>
      <c r="B2464" s="4">
        <v>-78.760000000000005</v>
      </c>
      <c r="C2464" s="4" t="s">
        <v>5058</v>
      </c>
      <c r="D2464" s="4" t="s">
        <v>28</v>
      </c>
      <c r="E2464" s="4" t="s">
        <v>79</v>
      </c>
      <c r="F2464" s="4">
        <v>-5702.32</v>
      </c>
      <c r="G2464" s="4" t="s">
        <v>8</v>
      </c>
      <c r="H2464" s="4" t="s">
        <v>80</v>
      </c>
      <c r="I2464" s="4"/>
      <c r="J2464" s="4"/>
    </row>
    <row r="2465" spans="1:10" ht="15.75" customHeight="1" x14ac:dyDescent="0.2">
      <c r="A2465" s="5">
        <v>45524</v>
      </c>
      <c r="B2465" s="4">
        <v>-17.03</v>
      </c>
      <c r="C2465" s="4" t="s">
        <v>5058</v>
      </c>
      <c r="D2465" s="4" t="s">
        <v>28</v>
      </c>
      <c r="E2465" s="4" t="s">
        <v>830</v>
      </c>
      <c r="F2465" s="4">
        <v>-5623.56</v>
      </c>
      <c r="G2465" s="4" t="s">
        <v>3748</v>
      </c>
      <c r="H2465" s="4" t="s">
        <v>183</v>
      </c>
      <c r="I2465" s="4"/>
      <c r="J2465" s="4"/>
    </row>
    <row r="2466" spans="1:10" ht="15.75" customHeight="1" x14ac:dyDescent="0.2">
      <c r="A2466" s="5">
        <v>45524</v>
      </c>
      <c r="B2466" s="4">
        <v>-15</v>
      </c>
      <c r="C2466" s="4" t="s">
        <v>5058</v>
      </c>
      <c r="D2466" s="4" t="s">
        <v>28</v>
      </c>
      <c r="E2466" s="4" t="s">
        <v>856</v>
      </c>
      <c r="F2466" s="4">
        <v>-5606.53</v>
      </c>
      <c r="G2466" s="4" t="s">
        <v>3748</v>
      </c>
      <c r="H2466" s="4" t="s">
        <v>148</v>
      </c>
      <c r="I2466" s="4"/>
      <c r="J2466" s="4"/>
    </row>
    <row r="2467" spans="1:10" ht="15.75" customHeight="1" x14ac:dyDescent="0.2">
      <c r="A2467" s="5">
        <v>45524</v>
      </c>
      <c r="B2467" s="4">
        <v>-9.57</v>
      </c>
      <c r="C2467" s="4" t="s">
        <v>5058</v>
      </c>
      <c r="D2467" s="4" t="s">
        <v>28</v>
      </c>
      <c r="E2467" s="4" t="s">
        <v>830</v>
      </c>
      <c r="F2467" s="4">
        <v>-5591.53</v>
      </c>
      <c r="G2467" s="4" t="s">
        <v>3748</v>
      </c>
      <c r="H2467" s="4" t="s">
        <v>183</v>
      </c>
      <c r="I2467" s="4"/>
      <c r="J2467" s="4"/>
    </row>
    <row r="2468" spans="1:10" ht="15.75" customHeight="1" x14ac:dyDescent="0.2">
      <c r="A2468" s="5">
        <v>45524</v>
      </c>
      <c r="B2468" s="4">
        <v>-3</v>
      </c>
      <c r="C2468" s="4" t="s">
        <v>5058</v>
      </c>
      <c r="D2468" s="4" t="s">
        <v>28</v>
      </c>
      <c r="E2468" s="4" t="s">
        <v>175</v>
      </c>
      <c r="F2468" s="4">
        <v>-5581.96</v>
      </c>
      <c r="G2468" s="4" t="s">
        <v>5062</v>
      </c>
      <c r="H2468" s="4" t="s">
        <v>2442</v>
      </c>
      <c r="I2468" s="4"/>
      <c r="J2468" s="4"/>
    </row>
    <row r="2469" spans="1:10" ht="15.75" customHeight="1" x14ac:dyDescent="0.2">
      <c r="A2469" s="5">
        <v>45524</v>
      </c>
      <c r="B2469" s="4">
        <v>-2.5</v>
      </c>
      <c r="C2469" s="4" t="s">
        <v>5058</v>
      </c>
      <c r="D2469" s="4" t="s">
        <v>28</v>
      </c>
      <c r="E2469" s="4" t="s">
        <v>997</v>
      </c>
      <c r="F2469" s="4">
        <v>-5578.96</v>
      </c>
      <c r="G2469" s="4" t="s">
        <v>4349</v>
      </c>
      <c r="H2469" s="4" t="s">
        <v>998</v>
      </c>
      <c r="I2469" s="4"/>
      <c r="J2469" s="4"/>
    </row>
    <row r="2470" spans="1:10" ht="15.75" customHeight="1" x14ac:dyDescent="0.2">
      <c r="A2470" s="5">
        <v>45523</v>
      </c>
      <c r="B2470" s="4">
        <v>-429.33</v>
      </c>
      <c r="C2470" s="4" t="s">
        <v>5058</v>
      </c>
      <c r="D2470" s="4" t="s">
        <v>28</v>
      </c>
      <c r="E2470" s="4" t="s">
        <v>56</v>
      </c>
      <c r="F2470" s="4">
        <v>-5576.46</v>
      </c>
      <c r="G2470" s="4" t="s">
        <v>4295</v>
      </c>
      <c r="H2470" s="4" t="s">
        <v>57</v>
      </c>
      <c r="I2470" s="4"/>
      <c r="J2470" s="4"/>
    </row>
    <row r="2471" spans="1:10" ht="15.75" customHeight="1" x14ac:dyDescent="0.2">
      <c r="A2471" s="5">
        <v>45523</v>
      </c>
      <c r="B2471" s="4">
        <v>-123</v>
      </c>
      <c r="C2471" s="4" t="s">
        <v>5058</v>
      </c>
      <c r="D2471" s="4" t="s">
        <v>28</v>
      </c>
      <c r="E2471" s="4" t="s">
        <v>1793</v>
      </c>
      <c r="F2471" s="4">
        <v>-5147.13</v>
      </c>
      <c r="G2471" s="4" t="s">
        <v>5034</v>
      </c>
      <c r="H2471" s="4" t="s">
        <v>1794</v>
      </c>
      <c r="I2471" s="4"/>
      <c r="J2471" s="4"/>
    </row>
    <row r="2472" spans="1:10" ht="15.75" customHeight="1" x14ac:dyDescent="0.2">
      <c r="A2472" s="5">
        <v>45523</v>
      </c>
      <c r="B2472" s="4">
        <v>-95.55</v>
      </c>
      <c r="C2472" s="4" t="s">
        <v>5058</v>
      </c>
      <c r="D2472" s="4" t="s">
        <v>28</v>
      </c>
      <c r="E2472" s="4" t="s">
        <v>2590</v>
      </c>
      <c r="F2472" s="4">
        <v>-5024.13</v>
      </c>
      <c r="G2472" s="4" t="s">
        <v>3748</v>
      </c>
      <c r="H2472" s="4" t="s">
        <v>2591</v>
      </c>
      <c r="I2472" s="4"/>
      <c r="J2472" s="4"/>
    </row>
    <row r="2473" spans="1:10" ht="15.75" customHeight="1" x14ac:dyDescent="0.2">
      <c r="A2473" s="5">
        <v>45523</v>
      </c>
      <c r="B2473" s="4">
        <v>-90</v>
      </c>
      <c r="C2473" s="4" t="s">
        <v>5058</v>
      </c>
      <c r="D2473" s="4" t="s">
        <v>28</v>
      </c>
      <c r="E2473" s="4" t="s">
        <v>315</v>
      </c>
      <c r="F2473" s="4">
        <v>-4928.58</v>
      </c>
      <c r="G2473" s="4" t="s">
        <v>15</v>
      </c>
      <c r="H2473" s="4" t="s">
        <v>316</v>
      </c>
      <c r="I2473" s="4"/>
      <c r="J2473" s="4"/>
    </row>
    <row r="2474" spans="1:10" ht="15.75" customHeight="1" x14ac:dyDescent="0.2">
      <c r="A2474" s="5">
        <v>45523</v>
      </c>
      <c r="B2474" s="4">
        <v>-87.5</v>
      </c>
      <c r="C2474" s="4" t="s">
        <v>5058</v>
      </c>
      <c r="D2474" s="4" t="s">
        <v>28</v>
      </c>
      <c r="E2474" s="4" t="s">
        <v>1504</v>
      </c>
      <c r="F2474" s="4">
        <v>-4838.58</v>
      </c>
      <c r="G2474" s="4" t="s">
        <v>3748</v>
      </c>
      <c r="H2474" s="4" t="s">
        <v>1505</v>
      </c>
      <c r="I2474" s="4"/>
      <c r="J2474" s="4"/>
    </row>
    <row r="2475" spans="1:10" ht="15.75" customHeight="1" x14ac:dyDescent="0.2">
      <c r="A2475" s="5">
        <v>45523</v>
      </c>
      <c r="B2475" s="4">
        <v>-63.69</v>
      </c>
      <c r="C2475" s="4" t="s">
        <v>5058</v>
      </c>
      <c r="D2475" s="4" t="s">
        <v>28</v>
      </c>
      <c r="E2475" s="4" t="s">
        <v>2594</v>
      </c>
      <c r="F2475" s="4">
        <v>-4751.08</v>
      </c>
      <c r="G2475" s="4" t="s">
        <v>3748</v>
      </c>
      <c r="H2475" s="4" t="s">
        <v>2595</v>
      </c>
      <c r="I2475" s="4"/>
      <c r="J2475" s="4"/>
    </row>
    <row r="2476" spans="1:10" ht="15.75" customHeight="1" x14ac:dyDescent="0.2">
      <c r="A2476" s="5">
        <v>45523</v>
      </c>
      <c r="B2476" s="4">
        <v>-63.38</v>
      </c>
      <c r="C2476" s="4" t="s">
        <v>5058</v>
      </c>
      <c r="D2476" s="4" t="s">
        <v>28</v>
      </c>
      <c r="E2476" s="4" t="s">
        <v>79</v>
      </c>
      <c r="F2476" s="4">
        <v>-4687.3900000000003</v>
      </c>
      <c r="G2476" s="4" t="s">
        <v>8</v>
      </c>
      <c r="H2476" s="4" t="s">
        <v>80</v>
      </c>
      <c r="I2476" s="4"/>
      <c r="J2476" s="4"/>
    </row>
    <row r="2477" spans="1:10" ht="15.75" customHeight="1" x14ac:dyDescent="0.2">
      <c r="A2477" s="5">
        <v>45523</v>
      </c>
      <c r="B2477" s="4">
        <v>-59.99</v>
      </c>
      <c r="C2477" s="4" t="s">
        <v>5058</v>
      </c>
      <c r="D2477" s="4" t="s">
        <v>28</v>
      </c>
      <c r="E2477" s="4" t="s">
        <v>2596</v>
      </c>
      <c r="F2477" s="4">
        <v>-4624.01</v>
      </c>
      <c r="G2477" s="4" t="s">
        <v>3746</v>
      </c>
      <c r="H2477" s="4"/>
      <c r="I2477" s="4"/>
      <c r="J2477" s="4"/>
    </row>
    <row r="2478" spans="1:10" ht="15.75" customHeight="1" x14ac:dyDescent="0.2">
      <c r="A2478" s="5">
        <v>45523</v>
      </c>
      <c r="B2478" s="4">
        <v>-47.91</v>
      </c>
      <c r="C2478" s="4" t="s">
        <v>5058</v>
      </c>
      <c r="D2478" s="4" t="s">
        <v>28</v>
      </c>
      <c r="E2478" s="4" t="s">
        <v>105</v>
      </c>
      <c r="F2478" s="4">
        <v>-4564.0200000000004</v>
      </c>
      <c r="G2478" s="4" t="s">
        <v>8</v>
      </c>
      <c r="H2478" s="4" t="s">
        <v>106</v>
      </c>
      <c r="I2478" s="4"/>
      <c r="J2478" s="4"/>
    </row>
    <row r="2479" spans="1:10" ht="15.75" customHeight="1" x14ac:dyDescent="0.2">
      <c r="A2479" s="5">
        <v>45523</v>
      </c>
      <c r="B2479" s="4">
        <v>-45</v>
      </c>
      <c r="C2479" s="4" t="s">
        <v>5058</v>
      </c>
      <c r="D2479" s="4" t="s">
        <v>28</v>
      </c>
      <c r="E2479" s="4" t="s">
        <v>1359</v>
      </c>
      <c r="F2479" s="4">
        <v>-4516.1099999999997</v>
      </c>
      <c r="G2479" s="4" t="s">
        <v>3748</v>
      </c>
      <c r="H2479" s="4" t="s">
        <v>1360</v>
      </c>
      <c r="I2479" s="4"/>
      <c r="J2479" s="4"/>
    </row>
    <row r="2480" spans="1:10" ht="15.75" customHeight="1" x14ac:dyDescent="0.2">
      <c r="A2480" s="5">
        <v>45523</v>
      </c>
      <c r="B2480" s="4">
        <v>-41.99</v>
      </c>
      <c r="C2480" s="4" t="s">
        <v>5058</v>
      </c>
      <c r="D2480" s="4" t="s">
        <v>28</v>
      </c>
      <c r="E2480" s="4" t="s">
        <v>2592</v>
      </c>
      <c r="F2480" s="4">
        <v>-4471.1099999999997</v>
      </c>
      <c r="G2480" s="4" t="s">
        <v>5036</v>
      </c>
      <c r="H2480" s="4" t="s">
        <v>2593</v>
      </c>
      <c r="I2480" s="4"/>
      <c r="J2480" s="4"/>
    </row>
    <row r="2481" spans="1:10" ht="15.75" customHeight="1" x14ac:dyDescent="0.2">
      <c r="A2481" s="5">
        <v>45523</v>
      </c>
      <c r="B2481" s="4">
        <v>-41.7</v>
      </c>
      <c r="C2481" s="4" t="s">
        <v>5058</v>
      </c>
      <c r="D2481" s="4" t="s">
        <v>28</v>
      </c>
      <c r="E2481" s="4" t="s">
        <v>1504</v>
      </c>
      <c r="F2481" s="4">
        <v>-4429.12</v>
      </c>
      <c r="G2481" s="4" t="s">
        <v>3748</v>
      </c>
      <c r="H2481" s="4" t="s">
        <v>1505</v>
      </c>
      <c r="I2481" s="4"/>
      <c r="J2481" s="4"/>
    </row>
    <row r="2482" spans="1:10" ht="15.75" customHeight="1" x14ac:dyDescent="0.2">
      <c r="A2482" s="5">
        <v>45523</v>
      </c>
      <c r="B2482" s="4">
        <v>-36</v>
      </c>
      <c r="C2482" s="4" t="s">
        <v>5059</v>
      </c>
      <c r="D2482" s="4" t="s">
        <v>28</v>
      </c>
      <c r="E2482" s="4" t="s">
        <v>1359</v>
      </c>
      <c r="F2482" s="4">
        <v>-4387.42</v>
      </c>
      <c r="G2482" s="4" t="s">
        <v>3748</v>
      </c>
      <c r="H2482" s="4" t="s">
        <v>1360</v>
      </c>
      <c r="I2482" s="4"/>
      <c r="J2482" s="4"/>
    </row>
    <row r="2483" spans="1:10" ht="15.75" customHeight="1" x14ac:dyDescent="0.2">
      <c r="A2483" s="5">
        <v>45523</v>
      </c>
      <c r="B2483" s="4">
        <v>-27.51</v>
      </c>
      <c r="C2483" s="4" t="s">
        <v>5058</v>
      </c>
      <c r="D2483" s="4" t="s">
        <v>28</v>
      </c>
      <c r="E2483" s="4" t="s">
        <v>817</v>
      </c>
      <c r="F2483" s="4">
        <v>-4351.42</v>
      </c>
      <c r="G2483" s="4" t="s">
        <v>3748</v>
      </c>
      <c r="H2483" s="4" t="s">
        <v>818</v>
      </c>
      <c r="I2483" s="4"/>
      <c r="J2483" s="4"/>
    </row>
    <row r="2484" spans="1:10" ht="15.75" customHeight="1" x14ac:dyDescent="0.2">
      <c r="A2484" s="5">
        <v>45523</v>
      </c>
      <c r="B2484" s="4">
        <v>-25.88</v>
      </c>
      <c r="C2484" s="4" t="s">
        <v>5058</v>
      </c>
      <c r="D2484" s="4" t="s">
        <v>28</v>
      </c>
      <c r="E2484" s="4" t="s">
        <v>2584</v>
      </c>
      <c r="F2484" s="4">
        <v>-4323.91</v>
      </c>
      <c r="G2484" s="4" t="s">
        <v>4264</v>
      </c>
      <c r="H2484" s="4" t="s">
        <v>2585</v>
      </c>
      <c r="I2484" s="4"/>
      <c r="J2484" s="4"/>
    </row>
    <row r="2485" spans="1:10" ht="15.75" customHeight="1" x14ac:dyDescent="0.2">
      <c r="A2485" s="5">
        <v>45523</v>
      </c>
      <c r="B2485" s="4">
        <v>-24.25</v>
      </c>
      <c r="C2485" s="4" t="s">
        <v>5058</v>
      </c>
      <c r="D2485" s="4" t="s">
        <v>28</v>
      </c>
      <c r="E2485" s="4" t="s">
        <v>1483</v>
      </c>
      <c r="F2485" s="4">
        <v>-4298.03</v>
      </c>
      <c r="G2485" s="4" t="s">
        <v>4319</v>
      </c>
      <c r="H2485" s="4" t="s">
        <v>1484</v>
      </c>
      <c r="I2485" s="4"/>
      <c r="J2485" s="4"/>
    </row>
    <row r="2486" spans="1:10" ht="15.75" customHeight="1" x14ac:dyDescent="0.2">
      <c r="A2486" s="5">
        <v>45523</v>
      </c>
      <c r="B2486" s="4">
        <v>-22.99</v>
      </c>
      <c r="C2486" s="4" t="s">
        <v>5058</v>
      </c>
      <c r="D2486" s="4" t="s">
        <v>28</v>
      </c>
      <c r="E2486" s="4" t="s">
        <v>49</v>
      </c>
      <c r="F2486" s="4">
        <v>-4273.78</v>
      </c>
      <c r="G2486" s="4" t="s">
        <v>17</v>
      </c>
      <c r="H2486" s="4" t="s">
        <v>50</v>
      </c>
      <c r="I2486" s="4"/>
      <c r="J2486" s="4"/>
    </row>
    <row r="2487" spans="1:10" ht="15.75" customHeight="1" x14ac:dyDescent="0.2">
      <c r="A2487" s="5">
        <v>45523</v>
      </c>
      <c r="B2487" s="4">
        <v>-20.399999999999999</v>
      </c>
      <c r="C2487" s="4" t="s">
        <v>5058</v>
      </c>
      <c r="D2487" s="4" t="s">
        <v>28</v>
      </c>
      <c r="E2487" s="4" t="s">
        <v>105</v>
      </c>
      <c r="F2487" s="4">
        <v>-4250.79</v>
      </c>
      <c r="G2487" s="4" t="s">
        <v>8</v>
      </c>
      <c r="H2487" s="4" t="s">
        <v>106</v>
      </c>
      <c r="I2487" s="4"/>
      <c r="J2487" s="4"/>
    </row>
    <row r="2488" spans="1:10" ht="15.75" customHeight="1" x14ac:dyDescent="0.2">
      <c r="A2488" s="5">
        <v>45523</v>
      </c>
      <c r="B2488" s="4">
        <v>-19.489999999999998</v>
      </c>
      <c r="C2488" s="4" t="s">
        <v>5058</v>
      </c>
      <c r="D2488" s="4" t="s">
        <v>28</v>
      </c>
      <c r="E2488" s="4" t="s">
        <v>2584</v>
      </c>
      <c r="F2488" s="4">
        <v>-4230.3900000000003</v>
      </c>
      <c r="G2488" s="4" t="s">
        <v>4264</v>
      </c>
      <c r="H2488" s="4" t="s">
        <v>2585</v>
      </c>
      <c r="I2488" s="4"/>
      <c r="J2488" s="4"/>
    </row>
    <row r="2489" spans="1:10" ht="15.75" customHeight="1" x14ac:dyDescent="0.2">
      <c r="A2489" s="5">
        <v>45523</v>
      </c>
      <c r="B2489" s="4">
        <v>-15.73</v>
      </c>
      <c r="C2489" s="4" t="s">
        <v>5058</v>
      </c>
      <c r="D2489" s="4" t="s">
        <v>28</v>
      </c>
      <c r="E2489" s="4" t="s">
        <v>2584</v>
      </c>
      <c r="F2489" s="4">
        <v>-4210.8999999999996</v>
      </c>
      <c r="G2489" s="4" t="s">
        <v>4264</v>
      </c>
      <c r="H2489" s="4" t="s">
        <v>2585</v>
      </c>
      <c r="I2489" s="4"/>
      <c r="J2489" s="4"/>
    </row>
    <row r="2490" spans="1:10" ht="15.75" customHeight="1" x14ac:dyDescent="0.2">
      <c r="A2490" s="5">
        <v>45523</v>
      </c>
      <c r="B2490" s="4">
        <v>-15.3</v>
      </c>
      <c r="C2490" s="4" t="s">
        <v>5058</v>
      </c>
      <c r="D2490" s="4" t="s">
        <v>28</v>
      </c>
      <c r="E2490" s="4" t="s">
        <v>130</v>
      </c>
      <c r="F2490" s="4">
        <v>-4195.17</v>
      </c>
      <c r="G2490" s="4" t="s">
        <v>3748</v>
      </c>
      <c r="H2490" s="4" t="s">
        <v>131</v>
      </c>
      <c r="I2490" s="4"/>
      <c r="J2490" s="4"/>
    </row>
    <row r="2491" spans="1:10" ht="15.75" customHeight="1" x14ac:dyDescent="0.2">
      <c r="A2491" s="5">
        <v>45523</v>
      </c>
      <c r="B2491" s="4">
        <v>-15</v>
      </c>
      <c r="C2491" s="4" t="s">
        <v>5058</v>
      </c>
      <c r="D2491" s="4" t="s">
        <v>28</v>
      </c>
      <c r="E2491" s="4" t="s">
        <v>594</v>
      </c>
      <c r="F2491" s="4">
        <v>-4179.87</v>
      </c>
      <c r="G2491" s="4" t="s">
        <v>4319</v>
      </c>
      <c r="H2491" s="4" t="s">
        <v>595</v>
      </c>
      <c r="I2491" s="4"/>
      <c r="J2491" s="4"/>
    </row>
    <row r="2492" spans="1:10" ht="15.75" customHeight="1" x14ac:dyDescent="0.2">
      <c r="A2492" s="5">
        <v>45523</v>
      </c>
      <c r="B2492" s="4">
        <v>-14.75</v>
      </c>
      <c r="C2492" s="4" t="s">
        <v>5058</v>
      </c>
      <c r="D2492" s="4" t="s">
        <v>28</v>
      </c>
      <c r="E2492" s="4" t="s">
        <v>2588</v>
      </c>
      <c r="F2492" s="4">
        <v>-4164.87</v>
      </c>
      <c r="G2492" s="4" t="s">
        <v>3748</v>
      </c>
      <c r="H2492" s="4" t="s">
        <v>2589</v>
      </c>
      <c r="I2492" s="4"/>
      <c r="J2492" s="4"/>
    </row>
    <row r="2493" spans="1:10" ht="15.75" customHeight="1" x14ac:dyDescent="0.2">
      <c r="A2493" s="5">
        <v>45523</v>
      </c>
      <c r="B2493" s="4">
        <v>-10.5</v>
      </c>
      <c r="C2493" s="4" t="s">
        <v>5058</v>
      </c>
      <c r="D2493" s="4" t="s">
        <v>28</v>
      </c>
      <c r="E2493" s="4" t="s">
        <v>79</v>
      </c>
      <c r="F2493" s="4">
        <v>-4150.12</v>
      </c>
      <c r="G2493" s="4" t="s">
        <v>8</v>
      </c>
      <c r="H2493" s="4" t="s">
        <v>80</v>
      </c>
      <c r="I2493" s="4"/>
      <c r="J2493" s="4"/>
    </row>
    <row r="2494" spans="1:10" ht="15.75" customHeight="1" x14ac:dyDescent="0.2">
      <c r="A2494" s="5">
        <v>45523</v>
      </c>
      <c r="B2494" s="4">
        <v>-9.49</v>
      </c>
      <c r="C2494" s="4" t="s">
        <v>5058</v>
      </c>
      <c r="D2494" s="4" t="s">
        <v>28</v>
      </c>
      <c r="E2494" s="4" t="s">
        <v>2583</v>
      </c>
      <c r="F2494" s="4">
        <v>-4139.62</v>
      </c>
      <c r="G2494" s="4" t="s">
        <v>5034</v>
      </c>
      <c r="H2494" s="4" t="s">
        <v>193</v>
      </c>
      <c r="I2494" s="4"/>
      <c r="J2494" s="4"/>
    </row>
    <row r="2495" spans="1:10" ht="15.75" customHeight="1" x14ac:dyDescent="0.2">
      <c r="A2495" s="5">
        <v>45523</v>
      </c>
      <c r="B2495" s="4">
        <v>-7.5</v>
      </c>
      <c r="C2495" s="4" t="s">
        <v>5058</v>
      </c>
      <c r="D2495" s="4" t="s">
        <v>28</v>
      </c>
      <c r="E2495" s="4" t="s">
        <v>1724</v>
      </c>
      <c r="F2495" s="4">
        <v>-4130.13</v>
      </c>
      <c r="G2495" s="4" t="s">
        <v>4256</v>
      </c>
      <c r="H2495" s="4" t="s">
        <v>1725</v>
      </c>
      <c r="I2495" s="4"/>
      <c r="J2495" s="4"/>
    </row>
    <row r="2496" spans="1:10" ht="15.75" customHeight="1" x14ac:dyDescent="0.2">
      <c r="A2496" s="5">
        <v>45523</v>
      </c>
      <c r="B2496" s="4">
        <v>-7.2</v>
      </c>
      <c r="C2496" s="4" t="s">
        <v>5058</v>
      </c>
      <c r="D2496" s="4" t="s">
        <v>28</v>
      </c>
      <c r="E2496" s="4" t="s">
        <v>2581</v>
      </c>
      <c r="F2496" s="4">
        <v>-4122.63</v>
      </c>
      <c r="G2496" s="4" t="s">
        <v>8</v>
      </c>
      <c r="H2496" s="4" t="s">
        <v>2582</v>
      </c>
      <c r="I2496" s="4"/>
      <c r="J2496" s="4"/>
    </row>
    <row r="2497" spans="1:10" ht="15.75" customHeight="1" x14ac:dyDescent="0.2">
      <c r="A2497" s="5">
        <v>45523</v>
      </c>
      <c r="B2497" s="4">
        <v>-6.5</v>
      </c>
      <c r="C2497" s="4" t="s">
        <v>5058</v>
      </c>
      <c r="D2497" s="4" t="s">
        <v>28</v>
      </c>
      <c r="E2497" s="4" t="s">
        <v>1327</v>
      </c>
      <c r="F2497" s="4">
        <v>-4115.43</v>
      </c>
      <c r="G2497" s="4" t="s">
        <v>5060</v>
      </c>
      <c r="H2497" s="4" t="s">
        <v>1328</v>
      </c>
      <c r="I2497" s="4"/>
      <c r="J2497" s="4"/>
    </row>
    <row r="2498" spans="1:10" ht="15.75" customHeight="1" x14ac:dyDescent="0.2">
      <c r="A2498" s="5">
        <v>45523</v>
      </c>
      <c r="B2498" s="4">
        <v>-6.5</v>
      </c>
      <c r="C2498" s="4" t="s">
        <v>5058</v>
      </c>
      <c r="D2498" s="4" t="s">
        <v>28</v>
      </c>
      <c r="E2498" s="4" t="s">
        <v>1555</v>
      </c>
      <c r="F2498" s="4">
        <v>-4108.93</v>
      </c>
      <c r="G2498" s="4" t="s">
        <v>3748</v>
      </c>
      <c r="H2498" s="4" t="s">
        <v>1556</v>
      </c>
      <c r="I2498" s="4"/>
      <c r="J2498" s="4"/>
    </row>
    <row r="2499" spans="1:10" ht="15.75" customHeight="1" x14ac:dyDescent="0.2">
      <c r="A2499" s="5">
        <v>45523</v>
      </c>
      <c r="B2499" s="4">
        <v>-5.99</v>
      </c>
      <c r="C2499" s="4" t="s">
        <v>5058</v>
      </c>
      <c r="D2499" s="4" t="s">
        <v>28</v>
      </c>
      <c r="E2499" s="4" t="s">
        <v>514</v>
      </c>
      <c r="F2499" s="4">
        <v>-4102.43</v>
      </c>
      <c r="G2499" s="4" t="s">
        <v>8</v>
      </c>
      <c r="H2499" s="4" t="s">
        <v>515</v>
      </c>
      <c r="I2499" s="4"/>
      <c r="J2499" s="4"/>
    </row>
    <row r="2500" spans="1:10" ht="15.75" customHeight="1" x14ac:dyDescent="0.2">
      <c r="A2500" s="5">
        <v>45523</v>
      </c>
      <c r="B2500" s="4">
        <v>-5.5</v>
      </c>
      <c r="C2500" s="4" t="s">
        <v>5058</v>
      </c>
      <c r="D2500" s="4" t="s">
        <v>28</v>
      </c>
      <c r="E2500" s="4" t="s">
        <v>105</v>
      </c>
      <c r="F2500" s="4">
        <v>-4096.4399999999996</v>
      </c>
      <c r="G2500" s="4" t="s">
        <v>8</v>
      </c>
      <c r="H2500" s="4" t="s">
        <v>106</v>
      </c>
      <c r="I2500" s="4"/>
      <c r="J2500" s="4"/>
    </row>
    <row r="2501" spans="1:10" ht="15.75" customHeight="1" x14ac:dyDescent="0.2">
      <c r="A2501" s="5">
        <v>45523</v>
      </c>
      <c r="B2501" s="4">
        <v>-1.75</v>
      </c>
      <c r="C2501" s="4" t="s">
        <v>5058</v>
      </c>
      <c r="D2501" s="4" t="s">
        <v>28</v>
      </c>
      <c r="E2501" s="4" t="s">
        <v>2586</v>
      </c>
      <c r="F2501" s="4">
        <v>-4090.94</v>
      </c>
      <c r="G2501" s="4" t="s">
        <v>5063</v>
      </c>
      <c r="H2501" s="4" t="s">
        <v>2587</v>
      </c>
      <c r="I2501" s="4"/>
      <c r="J2501" s="4"/>
    </row>
    <row r="2502" spans="1:10" ht="15.75" customHeight="1" x14ac:dyDescent="0.2">
      <c r="A2502" s="5">
        <v>45523</v>
      </c>
      <c r="B2502" s="4">
        <v>300</v>
      </c>
      <c r="C2502" s="4" t="s">
        <v>5058</v>
      </c>
      <c r="D2502" s="4" t="s">
        <v>59</v>
      </c>
      <c r="E2502" s="4" t="s">
        <v>60</v>
      </c>
      <c r="F2502" s="4">
        <v>-4089.19</v>
      </c>
      <c r="G2502" s="4" t="s">
        <v>39</v>
      </c>
      <c r="H2502" s="4"/>
      <c r="I2502" s="4"/>
      <c r="J2502" s="4"/>
    </row>
    <row r="2503" spans="1:10" ht="15.75" customHeight="1" x14ac:dyDescent="0.2">
      <c r="A2503" s="5">
        <v>45523</v>
      </c>
      <c r="B2503" s="4">
        <v>500</v>
      </c>
      <c r="C2503" s="4" t="s">
        <v>5058</v>
      </c>
      <c r="D2503" s="4" t="s">
        <v>59</v>
      </c>
      <c r="E2503" s="4" t="s">
        <v>60</v>
      </c>
      <c r="F2503" s="4">
        <v>-4389.1899999999996</v>
      </c>
      <c r="G2503" s="4" t="s">
        <v>39</v>
      </c>
      <c r="H2503" s="4"/>
      <c r="I2503" s="4"/>
      <c r="J2503" s="4"/>
    </row>
    <row r="2504" spans="1:10" ht="15.75" customHeight="1" x14ac:dyDescent="0.2">
      <c r="A2504" s="5">
        <v>45520</v>
      </c>
      <c r="B2504" s="4">
        <v>-64.41</v>
      </c>
      <c r="C2504" s="4" t="s">
        <v>5059</v>
      </c>
      <c r="D2504" s="4" t="s">
        <v>28</v>
      </c>
      <c r="E2504" s="4" t="s">
        <v>728</v>
      </c>
      <c r="F2504" s="4">
        <v>-4889.1899999999996</v>
      </c>
      <c r="G2504" s="4" t="s">
        <v>4319</v>
      </c>
      <c r="H2504" s="4" t="s">
        <v>729</v>
      </c>
      <c r="I2504" s="4"/>
      <c r="J2504" s="4"/>
    </row>
    <row r="2505" spans="1:10" ht="15.75" customHeight="1" x14ac:dyDescent="0.2">
      <c r="A2505" s="5">
        <v>45520</v>
      </c>
      <c r="B2505" s="4">
        <v>-18.5</v>
      </c>
      <c r="C2505" s="4" t="s">
        <v>5058</v>
      </c>
      <c r="D2505" s="4" t="s">
        <v>28</v>
      </c>
      <c r="E2505" s="4" t="s">
        <v>2570</v>
      </c>
      <c r="F2505" s="4">
        <v>-4824.78</v>
      </c>
      <c r="G2505" s="4" t="s">
        <v>5060</v>
      </c>
      <c r="H2505" s="4" t="s">
        <v>2571</v>
      </c>
      <c r="I2505" s="4"/>
      <c r="J2505" s="4"/>
    </row>
    <row r="2506" spans="1:10" ht="15.75" customHeight="1" x14ac:dyDescent="0.2">
      <c r="A2506" s="5">
        <v>45520</v>
      </c>
      <c r="B2506" s="4">
        <v>-10.3</v>
      </c>
      <c r="C2506" s="4" t="s">
        <v>5058</v>
      </c>
      <c r="D2506" s="4" t="s">
        <v>28</v>
      </c>
      <c r="E2506" s="4" t="s">
        <v>79</v>
      </c>
      <c r="F2506" s="4">
        <v>-4806.28</v>
      </c>
      <c r="G2506" s="4" t="s">
        <v>8</v>
      </c>
      <c r="H2506" s="4" t="s">
        <v>80</v>
      </c>
      <c r="I2506" s="4"/>
      <c r="J2506" s="4"/>
    </row>
    <row r="2507" spans="1:10" ht="15.75" customHeight="1" x14ac:dyDescent="0.2">
      <c r="A2507" s="5">
        <v>45520</v>
      </c>
      <c r="B2507" s="4">
        <v>-6.95</v>
      </c>
      <c r="C2507" s="4" t="s">
        <v>5058</v>
      </c>
      <c r="D2507" s="4" t="s">
        <v>28</v>
      </c>
      <c r="E2507" s="4" t="s">
        <v>2384</v>
      </c>
      <c r="F2507" s="4">
        <v>-4795.9799999999996</v>
      </c>
      <c r="G2507" s="4" t="s">
        <v>3748</v>
      </c>
      <c r="H2507" s="4" t="s">
        <v>2385</v>
      </c>
      <c r="I2507" s="4"/>
      <c r="J2507" s="4"/>
    </row>
    <row r="2508" spans="1:10" ht="15.75" customHeight="1" x14ac:dyDescent="0.2">
      <c r="A2508" s="5">
        <v>45520</v>
      </c>
      <c r="B2508" s="4">
        <v>100</v>
      </c>
      <c r="C2508" s="4" t="s">
        <v>5058</v>
      </c>
      <c r="D2508" s="4" t="s">
        <v>59</v>
      </c>
      <c r="E2508" s="4" t="s">
        <v>60</v>
      </c>
      <c r="F2508" s="4">
        <v>-4789.03</v>
      </c>
      <c r="G2508" s="4" t="s">
        <v>39</v>
      </c>
      <c r="H2508" s="4"/>
      <c r="I2508" s="4"/>
      <c r="J2508" s="4"/>
    </row>
    <row r="2509" spans="1:10" ht="15.75" customHeight="1" x14ac:dyDescent="0.2">
      <c r="A2509" s="5">
        <v>45520</v>
      </c>
      <c r="B2509" s="4">
        <v>500</v>
      </c>
      <c r="C2509" s="4" t="s">
        <v>5058</v>
      </c>
      <c r="D2509" s="4" t="s">
        <v>59</v>
      </c>
      <c r="E2509" s="4" t="s">
        <v>60</v>
      </c>
      <c r="F2509" s="4">
        <v>-4889.03</v>
      </c>
      <c r="G2509" s="4" t="s">
        <v>39</v>
      </c>
      <c r="H2509" s="4"/>
      <c r="I2509" s="4"/>
      <c r="J2509" s="4"/>
    </row>
    <row r="2510" spans="1:10" ht="15.75" customHeight="1" x14ac:dyDescent="0.2">
      <c r="A2510" s="5">
        <v>45520</v>
      </c>
      <c r="B2510" s="4">
        <v>1000</v>
      </c>
      <c r="C2510" s="4" t="s">
        <v>5058</v>
      </c>
      <c r="D2510" s="4" t="s">
        <v>59</v>
      </c>
      <c r="E2510" s="4" t="s">
        <v>60</v>
      </c>
      <c r="F2510" s="4">
        <v>-5389.03</v>
      </c>
      <c r="G2510" s="4" t="s">
        <v>39</v>
      </c>
      <c r="H2510" s="4"/>
      <c r="I2510" s="4"/>
      <c r="J2510" s="4"/>
    </row>
    <row r="2511" spans="1:10" ht="15.75" customHeight="1" x14ac:dyDescent="0.2">
      <c r="A2511" s="5">
        <v>45519</v>
      </c>
      <c r="B2511" s="4">
        <v>-96.67</v>
      </c>
      <c r="C2511" s="4" t="s">
        <v>5058</v>
      </c>
      <c r="D2511" s="4" t="s">
        <v>28</v>
      </c>
      <c r="E2511" s="4" t="s">
        <v>87</v>
      </c>
      <c r="F2511" s="4">
        <v>-6389.03</v>
      </c>
      <c r="G2511" s="4" t="s">
        <v>5062</v>
      </c>
      <c r="H2511" s="4" t="s">
        <v>88</v>
      </c>
      <c r="I2511" s="4"/>
      <c r="J2511" s="4"/>
    </row>
    <row r="2512" spans="1:10" ht="15.75" customHeight="1" x14ac:dyDescent="0.2">
      <c r="A2512" s="5">
        <v>45519</v>
      </c>
      <c r="B2512" s="4">
        <v>-74.849999999999994</v>
      </c>
      <c r="C2512" s="4" t="s">
        <v>5058</v>
      </c>
      <c r="D2512" s="4" t="s">
        <v>28</v>
      </c>
      <c r="E2512" s="4" t="s">
        <v>79</v>
      </c>
      <c r="F2512" s="4">
        <v>-6292.36</v>
      </c>
      <c r="G2512" s="4" t="s">
        <v>8</v>
      </c>
      <c r="H2512" s="4" t="s">
        <v>80</v>
      </c>
      <c r="I2512" s="4"/>
      <c r="J2512" s="4"/>
    </row>
    <row r="2513" spans="1:10" ht="15.75" customHeight="1" x14ac:dyDescent="0.2">
      <c r="A2513" s="5">
        <v>45519</v>
      </c>
      <c r="B2513" s="4">
        <v>-65</v>
      </c>
      <c r="C2513" s="4" t="s">
        <v>5058</v>
      </c>
      <c r="D2513" s="4" t="s">
        <v>28</v>
      </c>
      <c r="E2513" s="4" t="s">
        <v>149</v>
      </c>
      <c r="F2513" s="4">
        <v>-6217.51</v>
      </c>
      <c r="G2513" s="4" t="s">
        <v>15</v>
      </c>
      <c r="H2513" s="4" t="s">
        <v>150</v>
      </c>
      <c r="I2513" s="4"/>
      <c r="J2513" s="4"/>
    </row>
    <row r="2514" spans="1:10" ht="15.75" customHeight="1" x14ac:dyDescent="0.2">
      <c r="A2514" s="5">
        <v>45519</v>
      </c>
      <c r="B2514" s="4">
        <v>-50</v>
      </c>
      <c r="C2514" s="4" t="s">
        <v>5058</v>
      </c>
      <c r="D2514" s="4" t="s">
        <v>28</v>
      </c>
      <c r="E2514" s="4" t="s">
        <v>368</v>
      </c>
      <c r="F2514" s="4">
        <v>-6152.51</v>
      </c>
      <c r="G2514" s="4" t="s">
        <v>15</v>
      </c>
      <c r="H2514" s="4" t="s">
        <v>369</v>
      </c>
      <c r="I2514" s="4"/>
      <c r="J2514" s="4"/>
    </row>
    <row r="2515" spans="1:10" ht="15.75" customHeight="1" x14ac:dyDescent="0.2">
      <c r="A2515" s="5">
        <v>45519</v>
      </c>
      <c r="B2515" s="4">
        <v>-36.200000000000003</v>
      </c>
      <c r="C2515" s="4" t="s">
        <v>5058</v>
      </c>
      <c r="D2515" s="4" t="s">
        <v>28</v>
      </c>
      <c r="E2515" s="4" t="s">
        <v>111</v>
      </c>
      <c r="F2515" s="4">
        <v>-6102.51</v>
      </c>
      <c r="G2515" s="4" t="s">
        <v>8</v>
      </c>
      <c r="H2515" s="4" t="s">
        <v>112</v>
      </c>
      <c r="I2515" s="4"/>
      <c r="J2515" s="4"/>
    </row>
    <row r="2516" spans="1:10" ht="15.75" customHeight="1" x14ac:dyDescent="0.2">
      <c r="A2516" s="5">
        <v>45519</v>
      </c>
      <c r="B2516" s="4">
        <v>-26.15</v>
      </c>
      <c r="C2516" s="4" t="s">
        <v>5058</v>
      </c>
      <c r="D2516" s="4" t="s">
        <v>28</v>
      </c>
      <c r="E2516" s="4" t="s">
        <v>128</v>
      </c>
      <c r="F2516" s="4">
        <v>-6066.31</v>
      </c>
      <c r="G2516" s="4" t="s">
        <v>4319</v>
      </c>
      <c r="H2516" s="4" t="s">
        <v>129</v>
      </c>
      <c r="I2516" s="4"/>
      <c r="J2516" s="4"/>
    </row>
    <row r="2517" spans="1:10" ht="15.75" customHeight="1" x14ac:dyDescent="0.2">
      <c r="A2517" s="5">
        <v>45519</v>
      </c>
      <c r="B2517" s="4">
        <v>-15.36</v>
      </c>
      <c r="C2517" s="4" t="s">
        <v>5059</v>
      </c>
      <c r="D2517" s="4" t="s">
        <v>28</v>
      </c>
      <c r="E2517" s="4" t="s">
        <v>728</v>
      </c>
      <c r="F2517" s="4">
        <v>-6040.16</v>
      </c>
      <c r="G2517" s="4" t="s">
        <v>4319</v>
      </c>
      <c r="H2517" s="4" t="s">
        <v>729</v>
      </c>
      <c r="I2517" s="4"/>
      <c r="J2517" s="4"/>
    </row>
    <row r="2518" spans="1:10" ht="15.75" customHeight="1" x14ac:dyDescent="0.2">
      <c r="A2518" s="5">
        <v>45519</v>
      </c>
      <c r="B2518" s="4">
        <v>-9.99</v>
      </c>
      <c r="C2518" s="4" t="s">
        <v>5058</v>
      </c>
      <c r="D2518" s="4" t="s">
        <v>28</v>
      </c>
      <c r="E2518" s="4" t="s">
        <v>49</v>
      </c>
      <c r="F2518" s="4">
        <v>-6024.8</v>
      </c>
      <c r="G2518" s="4" t="s">
        <v>17</v>
      </c>
      <c r="H2518" s="4" t="s">
        <v>50</v>
      </c>
      <c r="I2518" s="4"/>
      <c r="J2518" s="4"/>
    </row>
    <row r="2519" spans="1:10" ht="15.75" customHeight="1" x14ac:dyDescent="0.2">
      <c r="A2519" s="5">
        <v>45519</v>
      </c>
      <c r="B2519" s="4">
        <v>-8.9</v>
      </c>
      <c r="C2519" s="4" t="s">
        <v>5058</v>
      </c>
      <c r="D2519" s="4" t="s">
        <v>28</v>
      </c>
      <c r="E2519" s="4" t="s">
        <v>612</v>
      </c>
      <c r="F2519" s="4">
        <v>-6014.81</v>
      </c>
      <c r="G2519" s="4" t="s">
        <v>8</v>
      </c>
      <c r="H2519" s="4" t="s">
        <v>613</v>
      </c>
      <c r="I2519" s="4"/>
      <c r="J2519" s="4"/>
    </row>
    <row r="2520" spans="1:10" ht="15.75" customHeight="1" x14ac:dyDescent="0.2">
      <c r="A2520" s="5">
        <v>45519</v>
      </c>
      <c r="B2520" s="4">
        <v>-8.6</v>
      </c>
      <c r="C2520" s="4" t="s">
        <v>5058</v>
      </c>
      <c r="D2520" s="4" t="s">
        <v>28</v>
      </c>
      <c r="E2520" s="4" t="s">
        <v>2265</v>
      </c>
      <c r="F2520" s="4">
        <v>-6005.91</v>
      </c>
      <c r="G2520" s="4" t="s">
        <v>3748</v>
      </c>
      <c r="H2520" s="4" t="s">
        <v>2266</v>
      </c>
      <c r="I2520" s="4"/>
      <c r="J2520" s="4"/>
    </row>
    <row r="2521" spans="1:10" ht="15.75" customHeight="1" x14ac:dyDescent="0.2">
      <c r="A2521" s="5">
        <v>45518</v>
      </c>
      <c r="B2521" s="4">
        <v>-93.76</v>
      </c>
      <c r="C2521" s="4" t="s">
        <v>5058</v>
      </c>
      <c r="D2521" s="4" t="s">
        <v>28</v>
      </c>
      <c r="E2521" s="4" t="s">
        <v>79</v>
      </c>
      <c r="F2521" s="4">
        <v>-5997.31</v>
      </c>
      <c r="G2521" s="4" t="s">
        <v>8</v>
      </c>
      <c r="H2521" s="4" t="s">
        <v>80</v>
      </c>
      <c r="I2521" s="4"/>
      <c r="J2521" s="4"/>
    </row>
    <row r="2522" spans="1:10" ht="15.75" customHeight="1" x14ac:dyDescent="0.2">
      <c r="A2522" s="5">
        <v>45518</v>
      </c>
      <c r="B2522" s="4">
        <v>-61.81</v>
      </c>
      <c r="C2522" s="4" t="s">
        <v>5058</v>
      </c>
      <c r="D2522" s="4" t="s">
        <v>28</v>
      </c>
      <c r="E2522" s="4" t="s">
        <v>2561</v>
      </c>
      <c r="F2522" s="4">
        <v>-5903.55</v>
      </c>
      <c r="G2522" s="4" t="s">
        <v>4319</v>
      </c>
      <c r="H2522" s="4" t="s">
        <v>2562</v>
      </c>
      <c r="I2522" s="4"/>
      <c r="J2522" s="4"/>
    </row>
    <row r="2523" spans="1:10" ht="15.75" customHeight="1" x14ac:dyDescent="0.2">
      <c r="A2523" s="5">
        <v>45518</v>
      </c>
      <c r="B2523" s="4">
        <v>-26.8</v>
      </c>
      <c r="C2523" s="4" t="s">
        <v>5058</v>
      </c>
      <c r="D2523" s="4" t="s">
        <v>28</v>
      </c>
      <c r="E2523" s="4" t="s">
        <v>130</v>
      </c>
      <c r="F2523" s="4">
        <v>-5841.74</v>
      </c>
      <c r="G2523" s="4" t="s">
        <v>3748</v>
      </c>
      <c r="H2523" s="4" t="s">
        <v>131</v>
      </c>
      <c r="I2523" s="4"/>
      <c r="J2523" s="4"/>
    </row>
    <row r="2524" spans="1:10" ht="15.75" customHeight="1" x14ac:dyDescent="0.2">
      <c r="A2524" s="5">
        <v>45518</v>
      </c>
      <c r="B2524" s="4">
        <v>-18.899999999999999</v>
      </c>
      <c r="C2524" s="4" t="s">
        <v>5058</v>
      </c>
      <c r="D2524" s="4" t="s">
        <v>28</v>
      </c>
      <c r="E2524" s="4" t="s">
        <v>2166</v>
      </c>
      <c r="F2524" s="4">
        <v>-5814.94</v>
      </c>
      <c r="G2524" s="4" t="s">
        <v>8</v>
      </c>
      <c r="H2524" s="4" t="s">
        <v>2167</v>
      </c>
      <c r="I2524" s="4"/>
      <c r="J2524" s="4"/>
    </row>
    <row r="2525" spans="1:10" ht="15.75" customHeight="1" x14ac:dyDescent="0.2">
      <c r="A2525" s="5">
        <v>45518</v>
      </c>
      <c r="B2525" s="4">
        <v>-18.850000000000001</v>
      </c>
      <c r="C2525" s="4" t="s">
        <v>5058</v>
      </c>
      <c r="D2525" s="4" t="s">
        <v>28</v>
      </c>
      <c r="E2525" s="4" t="s">
        <v>105</v>
      </c>
      <c r="F2525" s="4">
        <v>-5796.04</v>
      </c>
      <c r="G2525" s="4" t="s">
        <v>8</v>
      </c>
      <c r="H2525" s="4" t="s">
        <v>106</v>
      </c>
      <c r="I2525" s="4"/>
      <c r="J2525" s="4"/>
    </row>
    <row r="2526" spans="1:10" ht="15.75" customHeight="1" x14ac:dyDescent="0.2">
      <c r="A2526" s="5">
        <v>45518</v>
      </c>
      <c r="B2526" s="4">
        <v>-3.5</v>
      </c>
      <c r="C2526" s="4" t="s">
        <v>5058</v>
      </c>
      <c r="D2526" s="4" t="s">
        <v>28</v>
      </c>
      <c r="E2526" s="4" t="s">
        <v>2565</v>
      </c>
      <c r="F2526" s="4">
        <v>-5777.19</v>
      </c>
      <c r="G2526" s="4" t="s">
        <v>1</v>
      </c>
      <c r="H2526" s="4" t="s">
        <v>2566</v>
      </c>
      <c r="I2526" s="4"/>
      <c r="J2526" s="4"/>
    </row>
    <row r="2527" spans="1:10" ht="15.75" customHeight="1" x14ac:dyDescent="0.2">
      <c r="A2527" s="5">
        <v>45518</v>
      </c>
      <c r="B2527" s="4">
        <v>0</v>
      </c>
      <c r="C2527" s="4" t="s">
        <v>5058</v>
      </c>
      <c r="D2527" s="4" t="s">
        <v>2563</v>
      </c>
      <c r="E2527" s="4" t="s">
        <v>2564</v>
      </c>
      <c r="F2527" s="4">
        <v>-5773.69</v>
      </c>
      <c r="G2527" s="4" t="s">
        <v>3746</v>
      </c>
      <c r="H2527" s="4"/>
      <c r="I2527" s="4"/>
      <c r="J2527" s="4"/>
    </row>
    <row r="2528" spans="1:10" ht="15.75" customHeight="1" x14ac:dyDescent="0.2">
      <c r="A2528" s="5">
        <v>45517</v>
      </c>
      <c r="B2528" s="4">
        <v>-38.31</v>
      </c>
      <c r="C2528" s="4" t="s">
        <v>5058</v>
      </c>
      <c r="D2528" s="4" t="s">
        <v>28</v>
      </c>
      <c r="E2528" s="4" t="s">
        <v>29</v>
      </c>
      <c r="F2528" s="4">
        <v>-5773.69</v>
      </c>
      <c r="G2528" s="4" t="s">
        <v>12</v>
      </c>
      <c r="H2528" s="4" t="s">
        <v>31</v>
      </c>
      <c r="I2528" s="4"/>
      <c r="J2528" s="4"/>
    </row>
    <row r="2529" spans="1:10" ht="15.75" customHeight="1" x14ac:dyDescent="0.2">
      <c r="A2529" s="5">
        <v>45517</v>
      </c>
      <c r="B2529" s="4">
        <v>-27.7</v>
      </c>
      <c r="C2529" s="4" t="s">
        <v>5058</v>
      </c>
      <c r="D2529" s="4" t="s">
        <v>28</v>
      </c>
      <c r="E2529" s="4" t="s">
        <v>2559</v>
      </c>
      <c r="F2529" s="4">
        <v>-5735.38</v>
      </c>
      <c r="G2529" s="4" t="s">
        <v>8</v>
      </c>
      <c r="H2529" s="4" t="s">
        <v>2560</v>
      </c>
      <c r="I2529" s="4"/>
      <c r="J2529" s="4"/>
    </row>
    <row r="2530" spans="1:10" ht="15.75" customHeight="1" x14ac:dyDescent="0.2">
      <c r="A2530" s="5">
        <v>45517</v>
      </c>
      <c r="B2530" s="4">
        <v>-23.34</v>
      </c>
      <c r="C2530" s="4" t="s">
        <v>5058</v>
      </c>
      <c r="D2530" s="4" t="s">
        <v>28</v>
      </c>
      <c r="E2530" s="4" t="s">
        <v>1652</v>
      </c>
      <c r="F2530" s="4">
        <v>-5707.68</v>
      </c>
      <c r="G2530" s="4" t="s">
        <v>12</v>
      </c>
      <c r="H2530" s="4" t="s">
        <v>1653</v>
      </c>
      <c r="I2530" s="4"/>
      <c r="J2530" s="4"/>
    </row>
    <row r="2531" spans="1:10" ht="15.75" customHeight="1" x14ac:dyDescent="0.2">
      <c r="A2531" s="5">
        <v>45517</v>
      </c>
      <c r="B2531" s="4">
        <v>-19.3</v>
      </c>
      <c r="C2531" s="4" t="s">
        <v>5058</v>
      </c>
      <c r="D2531" s="4" t="s">
        <v>28</v>
      </c>
      <c r="E2531" s="4" t="s">
        <v>2559</v>
      </c>
      <c r="F2531" s="4">
        <v>-5684.34</v>
      </c>
      <c r="G2531" s="4" t="s">
        <v>8</v>
      </c>
      <c r="H2531" s="4" t="s">
        <v>2560</v>
      </c>
      <c r="I2531" s="4"/>
      <c r="J2531" s="4"/>
    </row>
    <row r="2532" spans="1:10" ht="15.75" customHeight="1" x14ac:dyDescent="0.2">
      <c r="A2532" s="5">
        <v>45517</v>
      </c>
      <c r="B2532" s="4">
        <v>-15.43</v>
      </c>
      <c r="C2532" s="4" t="s">
        <v>5058</v>
      </c>
      <c r="D2532" s="4" t="s">
        <v>28</v>
      </c>
      <c r="E2532" s="4" t="s">
        <v>892</v>
      </c>
      <c r="F2532" s="4">
        <v>-5665.04</v>
      </c>
      <c r="G2532" s="4" t="s">
        <v>4871</v>
      </c>
      <c r="H2532" s="4" t="s">
        <v>1451</v>
      </c>
      <c r="I2532" s="4"/>
      <c r="J2532" s="4"/>
    </row>
    <row r="2533" spans="1:10" ht="15.75" customHeight="1" x14ac:dyDescent="0.2">
      <c r="A2533" s="5">
        <v>45517</v>
      </c>
      <c r="B2533" s="4">
        <v>-10.6</v>
      </c>
      <c r="C2533" s="4" t="s">
        <v>5058</v>
      </c>
      <c r="D2533" s="4" t="s">
        <v>28</v>
      </c>
      <c r="E2533" s="4" t="s">
        <v>2559</v>
      </c>
      <c r="F2533" s="4">
        <v>-5649.61</v>
      </c>
      <c r="G2533" s="4" t="s">
        <v>8</v>
      </c>
      <c r="H2533" s="4" t="s">
        <v>2560</v>
      </c>
      <c r="I2533" s="4"/>
      <c r="J2533" s="4"/>
    </row>
    <row r="2534" spans="1:10" ht="15.75" customHeight="1" x14ac:dyDescent="0.2">
      <c r="A2534" s="5">
        <v>45517</v>
      </c>
      <c r="B2534" s="4">
        <v>135</v>
      </c>
      <c r="C2534" s="4" t="s">
        <v>5058</v>
      </c>
      <c r="D2534" s="4" t="s">
        <v>59</v>
      </c>
      <c r="E2534" s="4" t="s">
        <v>60</v>
      </c>
      <c r="F2534" s="4">
        <v>-5639.01</v>
      </c>
      <c r="G2534" s="4" t="s">
        <v>39</v>
      </c>
      <c r="H2534" s="4"/>
      <c r="I2534" s="4"/>
      <c r="J2534" s="4"/>
    </row>
    <row r="2535" spans="1:10" ht="15.75" customHeight="1" x14ac:dyDescent="0.2">
      <c r="A2535" s="5">
        <v>45517</v>
      </c>
      <c r="B2535" s="4">
        <v>400</v>
      </c>
      <c r="C2535" s="4" t="s">
        <v>5058</v>
      </c>
      <c r="D2535" s="4" t="s">
        <v>59</v>
      </c>
      <c r="E2535" s="4" t="s">
        <v>60</v>
      </c>
      <c r="F2535" s="4">
        <v>-5774.01</v>
      </c>
      <c r="G2535" s="4" t="s">
        <v>39</v>
      </c>
      <c r="H2535" s="4"/>
      <c r="I2535" s="4"/>
      <c r="J2535" s="4"/>
    </row>
    <row r="2536" spans="1:10" ht="15.75" customHeight="1" x14ac:dyDescent="0.2">
      <c r="A2536" s="5">
        <v>45516</v>
      </c>
      <c r="B2536" s="4">
        <v>-429.33</v>
      </c>
      <c r="C2536" s="4" t="s">
        <v>5058</v>
      </c>
      <c r="D2536" s="4" t="s">
        <v>28</v>
      </c>
      <c r="E2536" s="4" t="s">
        <v>56</v>
      </c>
      <c r="F2536" s="4">
        <v>-6174.01</v>
      </c>
      <c r="G2536" s="4" t="s">
        <v>4295</v>
      </c>
      <c r="H2536" s="4" t="s">
        <v>57</v>
      </c>
      <c r="I2536" s="4"/>
      <c r="J2536" s="4"/>
    </row>
    <row r="2537" spans="1:10" ht="15.75" customHeight="1" x14ac:dyDescent="0.2">
      <c r="A2537" s="5">
        <v>45516</v>
      </c>
      <c r="B2537" s="4">
        <v>-142.81</v>
      </c>
      <c r="C2537" s="4" t="s">
        <v>5058</v>
      </c>
      <c r="D2537" s="4" t="s">
        <v>28</v>
      </c>
      <c r="E2537" s="4" t="s">
        <v>79</v>
      </c>
      <c r="F2537" s="4">
        <v>-5744.68</v>
      </c>
      <c r="G2537" s="4" t="s">
        <v>8</v>
      </c>
      <c r="H2537" s="4" t="s">
        <v>80</v>
      </c>
      <c r="I2537" s="4"/>
      <c r="J2537" s="4"/>
    </row>
    <row r="2538" spans="1:10" ht="15.75" customHeight="1" x14ac:dyDescent="0.2">
      <c r="A2538" s="5">
        <v>45516</v>
      </c>
      <c r="B2538" s="4">
        <v>-90</v>
      </c>
      <c r="C2538" s="4" t="s">
        <v>5058</v>
      </c>
      <c r="D2538" s="4" t="s">
        <v>28</v>
      </c>
      <c r="E2538" s="4" t="s">
        <v>2554</v>
      </c>
      <c r="F2538" s="4">
        <v>-5601.87</v>
      </c>
      <c r="G2538" s="4" t="s">
        <v>4247</v>
      </c>
      <c r="H2538" s="4" t="s">
        <v>2555</v>
      </c>
      <c r="I2538" s="4"/>
      <c r="J2538" s="4"/>
    </row>
    <row r="2539" spans="1:10" ht="15.75" customHeight="1" x14ac:dyDescent="0.2">
      <c r="A2539" s="5">
        <v>45516</v>
      </c>
      <c r="B2539" s="4">
        <v>-56.03</v>
      </c>
      <c r="C2539" s="4" t="s">
        <v>5058</v>
      </c>
      <c r="D2539" s="4" t="s">
        <v>28</v>
      </c>
      <c r="E2539" s="4" t="s">
        <v>892</v>
      </c>
      <c r="F2539" s="4">
        <v>-5511.87</v>
      </c>
      <c r="G2539" s="4" t="s">
        <v>4871</v>
      </c>
      <c r="H2539" s="4" t="s">
        <v>1451</v>
      </c>
      <c r="I2539" s="4"/>
      <c r="J2539" s="4"/>
    </row>
    <row r="2540" spans="1:10" ht="15.75" customHeight="1" x14ac:dyDescent="0.2">
      <c r="A2540" s="5">
        <v>45516</v>
      </c>
      <c r="B2540" s="4">
        <v>-52.76</v>
      </c>
      <c r="C2540" s="4" t="s">
        <v>5058</v>
      </c>
      <c r="D2540" s="4" t="s">
        <v>28</v>
      </c>
      <c r="E2540" s="4" t="s">
        <v>111</v>
      </c>
      <c r="F2540" s="4">
        <v>-5455.84</v>
      </c>
      <c r="G2540" s="4" t="s">
        <v>8</v>
      </c>
      <c r="H2540" s="4" t="s">
        <v>112</v>
      </c>
      <c r="I2540" s="4"/>
      <c r="J2540" s="4"/>
    </row>
    <row r="2541" spans="1:10" ht="15.75" customHeight="1" x14ac:dyDescent="0.2">
      <c r="A2541" s="5">
        <v>45516</v>
      </c>
      <c r="B2541" s="4">
        <v>-30.75</v>
      </c>
      <c r="C2541" s="4" t="s">
        <v>5058</v>
      </c>
      <c r="D2541" s="4" t="s">
        <v>28</v>
      </c>
      <c r="E2541" s="4" t="s">
        <v>128</v>
      </c>
      <c r="F2541" s="4">
        <v>-5403.08</v>
      </c>
      <c r="G2541" s="4" t="s">
        <v>4319</v>
      </c>
      <c r="H2541" s="4" t="s">
        <v>129</v>
      </c>
      <c r="I2541" s="4"/>
      <c r="J2541" s="4"/>
    </row>
    <row r="2542" spans="1:10" ht="15.75" customHeight="1" x14ac:dyDescent="0.2">
      <c r="A2542" s="5">
        <v>45516</v>
      </c>
      <c r="B2542" s="4">
        <v>-28.8</v>
      </c>
      <c r="C2542" s="4" t="s">
        <v>5058</v>
      </c>
      <c r="D2542" s="4" t="s">
        <v>28</v>
      </c>
      <c r="E2542" s="4" t="s">
        <v>79</v>
      </c>
      <c r="F2542" s="4">
        <v>-5372.33</v>
      </c>
      <c r="G2542" s="4" t="s">
        <v>8</v>
      </c>
      <c r="H2542" s="4" t="s">
        <v>80</v>
      </c>
      <c r="I2542" s="4"/>
      <c r="J2542" s="4"/>
    </row>
    <row r="2543" spans="1:10" ht="15.75" customHeight="1" x14ac:dyDescent="0.2">
      <c r="A2543" s="5">
        <v>45516</v>
      </c>
      <c r="B2543" s="4">
        <v>-27.1</v>
      </c>
      <c r="C2543" s="4" t="s">
        <v>5058</v>
      </c>
      <c r="D2543" s="4" t="s">
        <v>28</v>
      </c>
      <c r="E2543" s="4" t="s">
        <v>856</v>
      </c>
      <c r="F2543" s="4">
        <v>-5343.53</v>
      </c>
      <c r="G2543" s="4" t="s">
        <v>3748</v>
      </c>
      <c r="H2543" s="4" t="s">
        <v>148</v>
      </c>
      <c r="I2543" s="4"/>
      <c r="J2543" s="4"/>
    </row>
    <row r="2544" spans="1:10" ht="15.75" customHeight="1" x14ac:dyDescent="0.2">
      <c r="A2544" s="5">
        <v>45516</v>
      </c>
      <c r="B2544" s="4">
        <v>-24.26</v>
      </c>
      <c r="C2544" s="4" t="s">
        <v>5059</v>
      </c>
      <c r="D2544" s="4" t="s">
        <v>28</v>
      </c>
      <c r="E2544" s="4" t="s">
        <v>728</v>
      </c>
      <c r="F2544" s="4">
        <v>-5316.43</v>
      </c>
      <c r="G2544" s="4" t="s">
        <v>4319</v>
      </c>
      <c r="H2544" s="4" t="s">
        <v>729</v>
      </c>
      <c r="I2544" s="4"/>
      <c r="J2544" s="4"/>
    </row>
    <row r="2545" spans="1:10" ht="15.75" customHeight="1" x14ac:dyDescent="0.2">
      <c r="A2545" s="5">
        <v>45516</v>
      </c>
      <c r="B2545" s="4">
        <v>-22.85</v>
      </c>
      <c r="C2545" s="4" t="s">
        <v>5058</v>
      </c>
      <c r="D2545" s="4" t="s">
        <v>28</v>
      </c>
      <c r="E2545" s="4" t="s">
        <v>235</v>
      </c>
      <c r="F2545" s="4">
        <v>-5292.17</v>
      </c>
      <c r="G2545" s="4" t="s">
        <v>17</v>
      </c>
      <c r="H2545" s="4"/>
      <c r="I2545" s="4"/>
      <c r="J2545" s="4"/>
    </row>
    <row r="2546" spans="1:10" ht="15.75" customHeight="1" x14ac:dyDescent="0.2">
      <c r="A2546" s="5">
        <v>45516</v>
      </c>
      <c r="B2546" s="4">
        <v>-22.23</v>
      </c>
      <c r="C2546" s="4" t="s">
        <v>5059</v>
      </c>
      <c r="D2546" s="4" t="s">
        <v>28</v>
      </c>
      <c r="E2546" s="4" t="s">
        <v>728</v>
      </c>
      <c r="F2546" s="4">
        <v>-5269.32</v>
      </c>
      <c r="G2546" s="4" t="s">
        <v>4319</v>
      </c>
      <c r="H2546" s="4" t="s">
        <v>729</v>
      </c>
      <c r="I2546" s="4"/>
      <c r="J2546" s="4"/>
    </row>
    <row r="2547" spans="1:10" ht="15.75" customHeight="1" x14ac:dyDescent="0.2">
      <c r="A2547" s="5">
        <v>45516</v>
      </c>
      <c r="B2547" s="4">
        <v>-17.5</v>
      </c>
      <c r="C2547" s="4" t="s">
        <v>5059</v>
      </c>
      <c r="D2547" s="4" t="s">
        <v>28</v>
      </c>
      <c r="E2547" s="4" t="s">
        <v>728</v>
      </c>
      <c r="F2547" s="4">
        <v>-5247.09</v>
      </c>
      <c r="G2547" s="4" t="s">
        <v>4319</v>
      </c>
      <c r="H2547" s="4" t="s">
        <v>729</v>
      </c>
      <c r="I2547" s="4"/>
      <c r="J2547" s="4"/>
    </row>
    <row r="2548" spans="1:10" ht="15.75" customHeight="1" x14ac:dyDescent="0.2">
      <c r="A2548" s="5">
        <v>45516</v>
      </c>
      <c r="B2548" s="4">
        <v>-12</v>
      </c>
      <c r="C2548" s="4" t="s">
        <v>5058</v>
      </c>
      <c r="D2548" s="4" t="s">
        <v>28</v>
      </c>
      <c r="E2548" s="4" t="s">
        <v>34</v>
      </c>
      <c r="F2548" s="4">
        <v>-5229.59</v>
      </c>
      <c r="G2548" s="4" t="s">
        <v>5060</v>
      </c>
      <c r="H2548" s="4" t="s">
        <v>35</v>
      </c>
      <c r="I2548" s="4"/>
      <c r="J2548" s="4"/>
    </row>
    <row r="2549" spans="1:10" ht="15.75" customHeight="1" x14ac:dyDescent="0.2">
      <c r="A2549" s="5">
        <v>45516</v>
      </c>
      <c r="B2549" s="4">
        <v>-9.85</v>
      </c>
      <c r="C2549" s="4" t="s">
        <v>5058</v>
      </c>
      <c r="D2549" s="4" t="s">
        <v>28</v>
      </c>
      <c r="E2549" s="4" t="s">
        <v>105</v>
      </c>
      <c r="F2549" s="4">
        <v>-5217.59</v>
      </c>
      <c r="G2549" s="4" t="s">
        <v>8</v>
      </c>
      <c r="H2549" s="4" t="s">
        <v>106</v>
      </c>
      <c r="I2549" s="4"/>
      <c r="J2549" s="4"/>
    </row>
    <row r="2550" spans="1:10" ht="15.75" customHeight="1" x14ac:dyDescent="0.2">
      <c r="A2550" s="5">
        <v>45516</v>
      </c>
      <c r="B2550" s="4">
        <v>-9.6999999999999993</v>
      </c>
      <c r="C2550" s="4" t="s">
        <v>5058</v>
      </c>
      <c r="D2550" s="4" t="s">
        <v>28</v>
      </c>
      <c r="E2550" s="4" t="s">
        <v>856</v>
      </c>
      <c r="F2550" s="4">
        <v>-5207.74</v>
      </c>
      <c r="G2550" s="4" t="s">
        <v>3748</v>
      </c>
      <c r="H2550" s="4" t="s">
        <v>148</v>
      </c>
      <c r="I2550" s="4"/>
      <c r="J2550" s="4"/>
    </row>
    <row r="2551" spans="1:10" ht="15.75" customHeight="1" x14ac:dyDescent="0.2">
      <c r="A2551" s="5">
        <v>45516</v>
      </c>
      <c r="B2551" s="4">
        <v>-8.4</v>
      </c>
      <c r="C2551" s="4" t="s">
        <v>5058</v>
      </c>
      <c r="D2551" s="4" t="s">
        <v>28</v>
      </c>
      <c r="E2551" s="4" t="s">
        <v>268</v>
      </c>
      <c r="F2551" s="4">
        <v>-5198.04</v>
      </c>
      <c r="G2551" s="4" t="s">
        <v>3748</v>
      </c>
      <c r="H2551" s="4" t="s">
        <v>269</v>
      </c>
      <c r="I2551" s="4"/>
      <c r="J2551" s="4"/>
    </row>
    <row r="2552" spans="1:10" ht="15.75" customHeight="1" x14ac:dyDescent="0.2">
      <c r="A2552" s="5">
        <v>45516</v>
      </c>
      <c r="B2552" s="4">
        <v>-6.92</v>
      </c>
      <c r="C2552" s="4" t="s">
        <v>5058</v>
      </c>
      <c r="D2552" s="4" t="s">
        <v>28</v>
      </c>
      <c r="E2552" s="4" t="s">
        <v>79</v>
      </c>
      <c r="F2552" s="4">
        <v>-5189.6400000000003</v>
      </c>
      <c r="G2552" s="4" t="s">
        <v>8</v>
      </c>
      <c r="H2552" s="4" t="s">
        <v>80</v>
      </c>
      <c r="I2552" s="4"/>
      <c r="J2552" s="4"/>
    </row>
    <row r="2553" spans="1:10" ht="15.75" customHeight="1" x14ac:dyDescent="0.2">
      <c r="A2553" s="5">
        <v>45516</v>
      </c>
      <c r="B2553" s="4">
        <v>-0.69</v>
      </c>
      <c r="C2553" s="4" t="s">
        <v>5058</v>
      </c>
      <c r="D2553" s="4" t="s">
        <v>67</v>
      </c>
      <c r="E2553" s="4" t="s">
        <v>68</v>
      </c>
      <c r="F2553" s="4">
        <v>-5182.72</v>
      </c>
      <c r="G2553" s="4" t="s">
        <v>4</v>
      </c>
      <c r="H2553" s="4"/>
      <c r="I2553" s="4"/>
      <c r="J2553" s="4"/>
    </row>
    <row r="2554" spans="1:10" ht="15.75" customHeight="1" x14ac:dyDescent="0.2">
      <c r="A2554" s="5">
        <v>45516</v>
      </c>
      <c r="B2554" s="4">
        <v>500</v>
      </c>
      <c r="C2554" s="4" t="s">
        <v>5058</v>
      </c>
      <c r="D2554" s="4" t="s">
        <v>59</v>
      </c>
      <c r="E2554" s="4" t="s">
        <v>60</v>
      </c>
      <c r="F2554" s="4">
        <v>-5182.03</v>
      </c>
      <c r="G2554" s="4" t="s">
        <v>39</v>
      </c>
      <c r="H2554" s="4"/>
      <c r="I2554" s="4"/>
      <c r="J2554" s="4"/>
    </row>
    <row r="2555" spans="1:10" ht="15.75" customHeight="1" x14ac:dyDescent="0.2">
      <c r="A2555" s="5">
        <v>45513</v>
      </c>
      <c r="B2555" s="4">
        <v>-47.3</v>
      </c>
      <c r="C2555" s="4" t="s">
        <v>5058</v>
      </c>
      <c r="D2555" s="4" t="s">
        <v>28</v>
      </c>
      <c r="E2555" s="4" t="s">
        <v>105</v>
      </c>
      <c r="F2555" s="4">
        <v>-5682.03</v>
      </c>
      <c r="G2555" s="4" t="s">
        <v>8</v>
      </c>
      <c r="H2555" s="4" t="s">
        <v>106</v>
      </c>
      <c r="I2555" s="4"/>
      <c r="J2555" s="4"/>
    </row>
    <row r="2556" spans="1:10" ht="15.75" customHeight="1" x14ac:dyDescent="0.2">
      <c r="A2556" s="5">
        <v>45513</v>
      </c>
      <c r="B2556" s="4">
        <v>-35</v>
      </c>
      <c r="C2556" s="4" t="s">
        <v>5058</v>
      </c>
      <c r="D2556" s="4" t="s">
        <v>28</v>
      </c>
      <c r="E2556" s="4" t="s">
        <v>2143</v>
      </c>
      <c r="F2556" s="4">
        <v>-5634.73</v>
      </c>
      <c r="G2556" s="4" t="s">
        <v>2144</v>
      </c>
      <c r="H2556" s="4" t="s">
        <v>2145</v>
      </c>
      <c r="I2556" s="4"/>
      <c r="J2556" s="4"/>
    </row>
    <row r="2557" spans="1:10" ht="15.75" customHeight="1" x14ac:dyDescent="0.2">
      <c r="A2557" s="5">
        <v>45513</v>
      </c>
      <c r="B2557" s="4">
        <v>-32.869999999999997</v>
      </c>
      <c r="C2557" s="4" t="s">
        <v>5059</v>
      </c>
      <c r="D2557" s="4" t="s">
        <v>28</v>
      </c>
      <c r="E2557" s="4" t="s">
        <v>1929</v>
      </c>
      <c r="F2557" s="4">
        <v>-5599.73</v>
      </c>
      <c r="G2557" s="4" t="s">
        <v>4256</v>
      </c>
      <c r="H2557" s="4" t="s">
        <v>1872</v>
      </c>
      <c r="I2557" s="4"/>
      <c r="J2557" s="4"/>
    </row>
    <row r="2558" spans="1:10" ht="15.75" customHeight="1" x14ac:dyDescent="0.2">
      <c r="A2558" s="5">
        <v>45513</v>
      </c>
      <c r="B2558" s="4">
        <v>-19.98</v>
      </c>
      <c r="C2558" s="4" t="s">
        <v>5059</v>
      </c>
      <c r="D2558" s="4" t="s">
        <v>28</v>
      </c>
      <c r="E2558" s="4" t="s">
        <v>728</v>
      </c>
      <c r="F2558" s="4">
        <v>-5566.86</v>
      </c>
      <c r="G2558" s="4" t="s">
        <v>4319</v>
      </c>
      <c r="H2558" s="4" t="s">
        <v>729</v>
      </c>
      <c r="I2558" s="4"/>
      <c r="J2558" s="4"/>
    </row>
    <row r="2559" spans="1:10" ht="15.75" customHeight="1" x14ac:dyDescent="0.2">
      <c r="A2559" s="5">
        <v>45512</v>
      </c>
      <c r="B2559" s="4">
        <v>-310</v>
      </c>
      <c r="C2559" s="4" t="s">
        <v>5058</v>
      </c>
      <c r="D2559" s="4" t="s">
        <v>28</v>
      </c>
      <c r="E2559" s="4" t="s">
        <v>2548</v>
      </c>
      <c r="F2559" s="4">
        <v>-5546.88</v>
      </c>
      <c r="G2559" s="4" t="s">
        <v>4349</v>
      </c>
      <c r="H2559" s="4" t="s">
        <v>2550</v>
      </c>
      <c r="I2559" s="4"/>
      <c r="J2559" s="4"/>
    </row>
    <row r="2560" spans="1:10" ht="15.75" customHeight="1" x14ac:dyDescent="0.2">
      <c r="A2560" s="5">
        <v>45512</v>
      </c>
      <c r="B2560" s="4">
        <v>-69.849999999999994</v>
      </c>
      <c r="C2560" s="4" t="s">
        <v>5058</v>
      </c>
      <c r="D2560" s="4" t="s">
        <v>28</v>
      </c>
      <c r="E2560" s="4" t="s">
        <v>79</v>
      </c>
      <c r="F2560" s="4">
        <v>-5236.88</v>
      </c>
      <c r="G2560" s="4" t="s">
        <v>8</v>
      </c>
      <c r="H2560" s="4" t="s">
        <v>80</v>
      </c>
      <c r="I2560" s="4"/>
      <c r="J2560" s="4"/>
    </row>
    <row r="2561" spans="1:10" ht="15.75" customHeight="1" x14ac:dyDescent="0.2">
      <c r="A2561" s="5">
        <v>45512</v>
      </c>
      <c r="B2561" s="4">
        <v>-68.94</v>
      </c>
      <c r="C2561" s="4" t="s">
        <v>5058</v>
      </c>
      <c r="D2561" s="4" t="s">
        <v>28</v>
      </c>
      <c r="E2561" s="4" t="s">
        <v>743</v>
      </c>
      <c r="F2561" s="4">
        <v>-5167.03</v>
      </c>
      <c r="G2561" s="4" t="s">
        <v>4247</v>
      </c>
      <c r="H2561" s="4" t="s">
        <v>744</v>
      </c>
      <c r="I2561" s="4"/>
      <c r="J2561" s="4"/>
    </row>
    <row r="2562" spans="1:10" ht="15.75" customHeight="1" x14ac:dyDescent="0.2">
      <c r="A2562" s="5">
        <v>45512</v>
      </c>
      <c r="B2562" s="4">
        <v>-53.69</v>
      </c>
      <c r="C2562" s="4" t="s">
        <v>5058</v>
      </c>
      <c r="D2562" s="4" t="s">
        <v>28</v>
      </c>
      <c r="E2562" s="4" t="s">
        <v>123</v>
      </c>
      <c r="F2562" s="4">
        <v>-5098.09</v>
      </c>
      <c r="G2562" s="4" t="s">
        <v>3748</v>
      </c>
      <c r="H2562" s="4" t="s">
        <v>124</v>
      </c>
      <c r="I2562" s="4"/>
      <c r="J2562" s="4"/>
    </row>
    <row r="2563" spans="1:10" ht="15.75" customHeight="1" x14ac:dyDescent="0.2">
      <c r="A2563" s="5">
        <v>45512</v>
      </c>
      <c r="B2563" s="4">
        <v>-24.3</v>
      </c>
      <c r="C2563" s="4" t="s">
        <v>5058</v>
      </c>
      <c r="D2563" s="4" t="s">
        <v>28</v>
      </c>
      <c r="E2563" s="4" t="s">
        <v>111</v>
      </c>
      <c r="F2563" s="4">
        <v>-5044.3999999999996</v>
      </c>
      <c r="G2563" s="4" t="s">
        <v>8</v>
      </c>
      <c r="H2563" s="4" t="s">
        <v>112</v>
      </c>
      <c r="I2563" s="4"/>
      <c r="J2563" s="4"/>
    </row>
    <row r="2564" spans="1:10" ht="15.75" customHeight="1" x14ac:dyDescent="0.2">
      <c r="A2564" s="5">
        <v>45512</v>
      </c>
      <c r="B2564" s="4">
        <v>-15.48</v>
      </c>
      <c r="C2564" s="4" t="s">
        <v>5058</v>
      </c>
      <c r="D2564" s="4" t="s">
        <v>28</v>
      </c>
      <c r="E2564" s="4" t="s">
        <v>743</v>
      </c>
      <c r="F2564" s="4">
        <v>-5020.1000000000004</v>
      </c>
      <c r="G2564" s="4" t="s">
        <v>4247</v>
      </c>
      <c r="H2564" s="4" t="s">
        <v>744</v>
      </c>
      <c r="I2564" s="4"/>
      <c r="J2564" s="4"/>
    </row>
    <row r="2565" spans="1:10" ht="15.75" customHeight="1" x14ac:dyDescent="0.2">
      <c r="A2565" s="5">
        <v>45512</v>
      </c>
      <c r="B2565" s="4">
        <v>-8.6</v>
      </c>
      <c r="C2565" s="4" t="s">
        <v>5058</v>
      </c>
      <c r="D2565" s="4" t="s">
        <v>28</v>
      </c>
      <c r="E2565" s="4" t="s">
        <v>2546</v>
      </c>
      <c r="F2565" s="4">
        <v>-5004.62</v>
      </c>
      <c r="G2565" s="4" t="s">
        <v>8</v>
      </c>
      <c r="H2565" s="4" t="s">
        <v>2547</v>
      </c>
      <c r="I2565" s="4"/>
      <c r="J2565" s="4"/>
    </row>
    <row r="2566" spans="1:10" ht="15.75" customHeight="1" x14ac:dyDescent="0.2">
      <c r="A2566" s="5">
        <v>45512</v>
      </c>
      <c r="B2566" s="4">
        <v>1000</v>
      </c>
      <c r="C2566" s="4" t="s">
        <v>5058</v>
      </c>
      <c r="D2566" s="4" t="s">
        <v>59</v>
      </c>
      <c r="E2566" s="4" t="s">
        <v>60</v>
      </c>
      <c r="F2566" s="4">
        <v>-4996.0200000000004</v>
      </c>
      <c r="G2566" s="4" t="s">
        <v>39</v>
      </c>
      <c r="H2566" s="4"/>
      <c r="I2566" s="4"/>
      <c r="J2566" s="4"/>
    </row>
    <row r="2567" spans="1:10" ht="15.75" customHeight="1" x14ac:dyDescent="0.2">
      <c r="A2567" s="5">
        <v>45511</v>
      </c>
      <c r="B2567" s="4">
        <v>-78.14</v>
      </c>
      <c r="C2567" s="4" t="s">
        <v>5058</v>
      </c>
      <c r="D2567" s="4" t="s">
        <v>28</v>
      </c>
      <c r="E2567" s="4" t="s">
        <v>105</v>
      </c>
      <c r="F2567" s="4">
        <v>-5996.02</v>
      </c>
      <c r="G2567" s="4" t="s">
        <v>8</v>
      </c>
      <c r="H2567" s="4" t="s">
        <v>106</v>
      </c>
      <c r="I2567" s="4"/>
      <c r="J2567" s="4"/>
    </row>
    <row r="2568" spans="1:10" ht="15.75" customHeight="1" x14ac:dyDescent="0.2">
      <c r="A2568" s="5">
        <v>45511</v>
      </c>
      <c r="B2568" s="4">
        <v>-25.55</v>
      </c>
      <c r="C2568" s="4" t="s">
        <v>5059</v>
      </c>
      <c r="D2568" s="4" t="s">
        <v>28</v>
      </c>
      <c r="E2568" s="4" t="s">
        <v>728</v>
      </c>
      <c r="F2568" s="4">
        <v>-5917.88</v>
      </c>
      <c r="G2568" s="4" t="s">
        <v>4319</v>
      </c>
      <c r="H2568" s="4" t="s">
        <v>729</v>
      </c>
      <c r="I2568" s="4"/>
      <c r="J2568" s="4"/>
    </row>
    <row r="2569" spans="1:10" ht="15.75" customHeight="1" x14ac:dyDescent="0.2">
      <c r="A2569" s="5">
        <v>45511</v>
      </c>
      <c r="B2569" s="4">
        <v>-23.88</v>
      </c>
      <c r="C2569" s="4" t="s">
        <v>5059</v>
      </c>
      <c r="D2569" s="4" t="s">
        <v>28</v>
      </c>
      <c r="E2569" s="4" t="s">
        <v>728</v>
      </c>
      <c r="F2569" s="4">
        <v>-5892.33</v>
      </c>
      <c r="G2569" s="4" t="s">
        <v>4319</v>
      </c>
      <c r="H2569" s="4" t="s">
        <v>729</v>
      </c>
      <c r="I2569" s="4"/>
      <c r="J2569" s="4"/>
    </row>
    <row r="2570" spans="1:10" ht="15.75" customHeight="1" x14ac:dyDescent="0.2">
      <c r="A2570" s="5">
        <v>45511</v>
      </c>
      <c r="B2570" s="4">
        <v>-16</v>
      </c>
      <c r="C2570" s="4" t="s">
        <v>5058</v>
      </c>
      <c r="D2570" s="4" t="s">
        <v>28</v>
      </c>
      <c r="E2570" s="4" t="s">
        <v>2539</v>
      </c>
      <c r="F2570" s="4">
        <v>-5868.45</v>
      </c>
      <c r="G2570" s="4" t="s">
        <v>5060</v>
      </c>
      <c r="H2570" s="4" t="s">
        <v>2540</v>
      </c>
      <c r="I2570" s="4"/>
      <c r="J2570" s="4"/>
    </row>
    <row r="2571" spans="1:10" ht="15.75" customHeight="1" x14ac:dyDescent="0.2">
      <c r="A2571" s="5">
        <v>45511</v>
      </c>
      <c r="B2571" s="4">
        <v>-12</v>
      </c>
      <c r="C2571" s="4" t="s">
        <v>5058</v>
      </c>
      <c r="D2571" s="4" t="s">
        <v>28</v>
      </c>
      <c r="E2571" s="4" t="s">
        <v>79</v>
      </c>
      <c r="F2571" s="4">
        <v>-5852.45</v>
      </c>
      <c r="G2571" s="4" t="s">
        <v>8</v>
      </c>
      <c r="H2571" s="4" t="s">
        <v>80</v>
      </c>
      <c r="I2571" s="4"/>
      <c r="J2571" s="4"/>
    </row>
    <row r="2572" spans="1:10" ht="15.75" customHeight="1" x14ac:dyDescent="0.2">
      <c r="A2572" s="5">
        <v>45511</v>
      </c>
      <c r="B2572" s="4">
        <v>-11.1</v>
      </c>
      <c r="C2572" s="4" t="s">
        <v>5058</v>
      </c>
      <c r="D2572" s="4" t="s">
        <v>28</v>
      </c>
      <c r="E2572" s="4" t="s">
        <v>79</v>
      </c>
      <c r="F2572" s="4">
        <v>-5840.45</v>
      </c>
      <c r="G2572" s="4" t="s">
        <v>8</v>
      </c>
      <c r="H2572" s="4" t="s">
        <v>80</v>
      </c>
      <c r="I2572" s="4"/>
      <c r="J2572" s="4"/>
    </row>
    <row r="2573" spans="1:10" ht="15.75" customHeight="1" x14ac:dyDescent="0.2">
      <c r="A2573" s="5">
        <v>45511</v>
      </c>
      <c r="B2573" s="4">
        <v>123</v>
      </c>
      <c r="C2573" s="4" t="s">
        <v>5058</v>
      </c>
      <c r="D2573" s="4" t="s">
        <v>59</v>
      </c>
      <c r="E2573" s="4" t="s">
        <v>60</v>
      </c>
      <c r="F2573" s="4">
        <v>-5829.35</v>
      </c>
      <c r="G2573" s="4" t="s">
        <v>39</v>
      </c>
      <c r="H2573" s="4"/>
      <c r="I2573" s="4"/>
      <c r="J2573" s="4"/>
    </row>
    <row r="2574" spans="1:10" ht="15.75" customHeight="1" x14ac:dyDescent="0.2">
      <c r="A2574" s="5">
        <v>45511</v>
      </c>
      <c r="B2574" s="4">
        <v>300</v>
      </c>
      <c r="C2574" s="4" t="s">
        <v>5058</v>
      </c>
      <c r="D2574" s="4" t="s">
        <v>59</v>
      </c>
      <c r="E2574" s="4" t="s">
        <v>60</v>
      </c>
      <c r="F2574" s="4">
        <v>-5952.35</v>
      </c>
      <c r="G2574" s="4" t="s">
        <v>39</v>
      </c>
      <c r="H2574" s="4"/>
      <c r="I2574" s="4"/>
      <c r="J2574" s="4"/>
    </row>
    <row r="2575" spans="1:10" ht="15.75" customHeight="1" x14ac:dyDescent="0.2">
      <c r="A2575" s="5">
        <v>45510</v>
      </c>
      <c r="B2575" s="4">
        <v>-101.9</v>
      </c>
      <c r="C2575" s="4" t="s">
        <v>5059</v>
      </c>
      <c r="D2575" s="4" t="s">
        <v>28</v>
      </c>
      <c r="E2575" s="4" t="s">
        <v>2533</v>
      </c>
      <c r="F2575" s="4">
        <v>-6252.35</v>
      </c>
      <c r="G2575" s="4" t="s">
        <v>5061</v>
      </c>
      <c r="H2575" s="4" t="s">
        <v>1143</v>
      </c>
      <c r="I2575" s="4"/>
      <c r="J2575" s="4"/>
    </row>
    <row r="2576" spans="1:10" ht="15.75" customHeight="1" x14ac:dyDescent="0.2">
      <c r="A2576" s="5">
        <v>45510</v>
      </c>
      <c r="B2576" s="4">
        <v>-63.21</v>
      </c>
      <c r="C2576" s="4" t="s">
        <v>5058</v>
      </c>
      <c r="D2576" s="4" t="s">
        <v>28</v>
      </c>
      <c r="E2576" s="4" t="s">
        <v>79</v>
      </c>
      <c r="F2576" s="4">
        <v>-6150.45</v>
      </c>
      <c r="G2576" s="4" t="s">
        <v>8</v>
      </c>
      <c r="H2576" s="4" t="s">
        <v>80</v>
      </c>
      <c r="I2576" s="4"/>
      <c r="J2576" s="4"/>
    </row>
    <row r="2577" spans="1:10" ht="15.75" customHeight="1" x14ac:dyDescent="0.2">
      <c r="A2577" s="5">
        <v>45510</v>
      </c>
      <c r="B2577" s="4">
        <v>-31.16</v>
      </c>
      <c r="C2577" s="4" t="s">
        <v>5058</v>
      </c>
      <c r="D2577" s="4" t="s">
        <v>28</v>
      </c>
      <c r="E2577" s="4" t="s">
        <v>123</v>
      </c>
      <c r="F2577" s="4">
        <v>-6087.24</v>
      </c>
      <c r="G2577" s="4" t="s">
        <v>3748</v>
      </c>
      <c r="H2577" s="4" t="s">
        <v>124</v>
      </c>
      <c r="I2577" s="4"/>
      <c r="J2577" s="4"/>
    </row>
    <row r="2578" spans="1:10" ht="15.75" customHeight="1" x14ac:dyDescent="0.2">
      <c r="A2578" s="5">
        <v>45510</v>
      </c>
      <c r="B2578" s="4">
        <v>-26.26</v>
      </c>
      <c r="C2578" s="4" t="s">
        <v>5058</v>
      </c>
      <c r="D2578" s="4" t="s">
        <v>28</v>
      </c>
      <c r="E2578" s="4" t="s">
        <v>1241</v>
      </c>
      <c r="F2578" s="4">
        <v>-6056.08</v>
      </c>
      <c r="G2578" s="4" t="s">
        <v>4570</v>
      </c>
      <c r="H2578" s="4" t="s">
        <v>1242</v>
      </c>
      <c r="I2578" s="4"/>
      <c r="J2578" s="4"/>
    </row>
    <row r="2579" spans="1:10" ht="15.75" customHeight="1" x14ac:dyDescent="0.2">
      <c r="A2579" s="5">
        <v>45510</v>
      </c>
      <c r="B2579" s="4">
        <v>-25.49</v>
      </c>
      <c r="C2579" s="4" t="s">
        <v>5058</v>
      </c>
      <c r="D2579" s="4" t="s">
        <v>28</v>
      </c>
      <c r="E2579" s="4" t="s">
        <v>48</v>
      </c>
      <c r="F2579" s="4">
        <v>-6029.82</v>
      </c>
      <c r="G2579" s="4" t="s">
        <v>4319</v>
      </c>
      <c r="H2579" s="4" t="s">
        <v>47</v>
      </c>
      <c r="I2579" s="4"/>
      <c r="J2579" s="4"/>
    </row>
    <row r="2580" spans="1:10" ht="15.75" customHeight="1" x14ac:dyDescent="0.2">
      <c r="A2580" s="5">
        <v>45510</v>
      </c>
      <c r="B2580" s="4">
        <v>-6.04</v>
      </c>
      <c r="C2580" s="4" t="s">
        <v>5058</v>
      </c>
      <c r="D2580" s="4" t="s">
        <v>28</v>
      </c>
      <c r="E2580" s="4" t="s">
        <v>2534</v>
      </c>
      <c r="F2580" s="4">
        <v>-6004.33</v>
      </c>
      <c r="G2580" s="4" t="s">
        <v>4319</v>
      </c>
      <c r="H2580" s="4" t="s">
        <v>2535</v>
      </c>
      <c r="I2580" s="4"/>
      <c r="J2580" s="4"/>
    </row>
    <row r="2581" spans="1:10" ht="15.75" customHeight="1" x14ac:dyDescent="0.2">
      <c r="A2581" s="5">
        <v>45509</v>
      </c>
      <c r="B2581" s="4">
        <v>-98.71</v>
      </c>
      <c r="C2581" s="4" t="s">
        <v>5058</v>
      </c>
      <c r="D2581" s="4" t="s">
        <v>28</v>
      </c>
      <c r="E2581" s="4" t="s">
        <v>175</v>
      </c>
      <c r="F2581" s="4">
        <v>-5998.29</v>
      </c>
      <c r="G2581" s="4" t="s">
        <v>5062</v>
      </c>
      <c r="H2581" s="4" t="s">
        <v>2442</v>
      </c>
      <c r="I2581" s="4"/>
      <c r="J2581" s="4"/>
    </row>
    <row r="2582" spans="1:10" ht="15.75" customHeight="1" x14ac:dyDescent="0.2">
      <c r="A2582" s="5">
        <v>45509</v>
      </c>
      <c r="B2582" s="4">
        <v>-75.400000000000006</v>
      </c>
      <c r="C2582" s="4" t="s">
        <v>5058</v>
      </c>
      <c r="D2582" s="4" t="s">
        <v>28</v>
      </c>
      <c r="E2582" s="4" t="s">
        <v>2524</v>
      </c>
      <c r="F2582" s="4">
        <v>-5899.58</v>
      </c>
      <c r="G2582" s="4" t="s">
        <v>4319</v>
      </c>
      <c r="H2582" s="4" t="s">
        <v>2525</v>
      </c>
      <c r="I2582" s="4"/>
      <c r="J2582" s="4"/>
    </row>
    <row r="2583" spans="1:10" ht="15.75" customHeight="1" x14ac:dyDescent="0.2">
      <c r="A2583" s="5">
        <v>45509</v>
      </c>
      <c r="B2583" s="4">
        <v>-64.92</v>
      </c>
      <c r="C2583" s="4" t="s">
        <v>5058</v>
      </c>
      <c r="D2583" s="4" t="s">
        <v>28</v>
      </c>
      <c r="E2583" s="4" t="s">
        <v>79</v>
      </c>
      <c r="F2583" s="4">
        <v>-5824.18</v>
      </c>
      <c r="G2583" s="4" t="s">
        <v>8</v>
      </c>
      <c r="H2583" s="4" t="s">
        <v>80</v>
      </c>
      <c r="I2583" s="4"/>
      <c r="J2583" s="4"/>
    </row>
    <row r="2584" spans="1:10" ht="15.75" customHeight="1" x14ac:dyDescent="0.2">
      <c r="A2584" s="5">
        <v>45509</v>
      </c>
      <c r="B2584" s="4">
        <v>-64.75</v>
      </c>
      <c r="C2584" s="4" t="s">
        <v>5058</v>
      </c>
      <c r="D2584" s="4" t="s">
        <v>28</v>
      </c>
      <c r="E2584" s="4" t="s">
        <v>2517</v>
      </c>
      <c r="F2584" s="4">
        <v>-5759.26</v>
      </c>
      <c r="G2584" s="4" t="s">
        <v>3748</v>
      </c>
      <c r="H2584" s="4" t="s">
        <v>2518</v>
      </c>
      <c r="I2584" s="4"/>
      <c r="J2584" s="4"/>
    </row>
    <row r="2585" spans="1:10" ht="15.75" customHeight="1" x14ac:dyDescent="0.2">
      <c r="A2585" s="5">
        <v>45509</v>
      </c>
      <c r="B2585" s="4">
        <v>-49.75</v>
      </c>
      <c r="C2585" s="4" t="s">
        <v>5059</v>
      </c>
      <c r="D2585" s="4" t="s">
        <v>28</v>
      </c>
      <c r="E2585" s="4" t="s">
        <v>728</v>
      </c>
      <c r="F2585" s="4">
        <v>-5694.51</v>
      </c>
      <c r="G2585" s="4" t="s">
        <v>4319</v>
      </c>
      <c r="H2585" s="4" t="s">
        <v>729</v>
      </c>
      <c r="I2585" s="4"/>
      <c r="J2585" s="4"/>
    </row>
    <row r="2586" spans="1:10" ht="15.75" customHeight="1" x14ac:dyDescent="0.2">
      <c r="A2586" s="5">
        <v>45509</v>
      </c>
      <c r="B2586" s="4">
        <v>-33.770000000000003</v>
      </c>
      <c r="C2586" s="4" t="s">
        <v>5058</v>
      </c>
      <c r="D2586" s="4" t="s">
        <v>28</v>
      </c>
      <c r="E2586" s="4" t="s">
        <v>1212</v>
      </c>
      <c r="F2586" s="4">
        <v>-5644.76</v>
      </c>
      <c r="G2586" s="4" t="s">
        <v>5060</v>
      </c>
      <c r="H2586" s="4" t="s">
        <v>1213</v>
      </c>
      <c r="I2586" s="4"/>
      <c r="J2586" s="4"/>
    </row>
    <row r="2587" spans="1:10" ht="15.75" customHeight="1" x14ac:dyDescent="0.2">
      <c r="A2587" s="5">
        <v>45509</v>
      </c>
      <c r="B2587" s="4">
        <v>-33.26</v>
      </c>
      <c r="C2587" s="4" t="s">
        <v>5058</v>
      </c>
      <c r="D2587" s="4" t="s">
        <v>28</v>
      </c>
      <c r="E2587" s="4" t="s">
        <v>602</v>
      </c>
      <c r="F2587" s="4">
        <v>-5610.99</v>
      </c>
      <c r="G2587" s="4" t="s">
        <v>17</v>
      </c>
      <c r="H2587" s="4" t="s">
        <v>4248</v>
      </c>
      <c r="I2587" s="4"/>
      <c r="J2587" s="4"/>
    </row>
    <row r="2588" spans="1:10" ht="15.75" customHeight="1" x14ac:dyDescent="0.2">
      <c r="A2588" s="5">
        <v>45509</v>
      </c>
      <c r="B2588" s="4">
        <v>-32.380000000000003</v>
      </c>
      <c r="C2588" s="4" t="s">
        <v>5058</v>
      </c>
      <c r="D2588" s="4" t="s">
        <v>28</v>
      </c>
      <c r="E2588" s="4" t="s">
        <v>2526</v>
      </c>
      <c r="F2588" s="4">
        <v>-5577.73</v>
      </c>
      <c r="G2588" s="4" t="s">
        <v>3748</v>
      </c>
      <c r="H2588" s="4" t="s">
        <v>2527</v>
      </c>
      <c r="I2588" s="4"/>
      <c r="J2588" s="4"/>
    </row>
    <row r="2589" spans="1:10" ht="15.75" customHeight="1" x14ac:dyDescent="0.2">
      <c r="A2589" s="5">
        <v>45509</v>
      </c>
      <c r="B2589" s="4">
        <v>-30</v>
      </c>
      <c r="C2589" s="4" t="s">
        <v>5058</v>
      </c>
      <c r="D2589" s="4" t="s">
        <v>28</v>
      </c>
      <c r="E2589" s="4" t="s">
        <v>2448</v>
      </c>
      <c r="F2589" s="4">
        <v>-5545.35</v>
      </c>
      <c r="G2589" s="4" t="s">
        <v>615</v>
      </c>
      <c r="H2589" s="4" t="s">
        <v>2449</v>
      </c>
      <c r="I2589" s="4"/>
      <c r="J2589" s="4"/>
    </row>
    <row r="2590" spans="1:10" ht="15.75" customHeight="1" x14ac:dyDescent="0.2">
      <c r="A2590" s="5">
        <v>45509</v>
      </c>
      <c r="B2590" s="4">
        <v>-28.5</v>
      </c>
      <c r="C2590" s="4" t="s">
        <v>5058</v>
      </c>
      <c r="D2590" s="4" t="s">
        <v>28</v>
      </c>
      <c r="E2590" s="4" t="s">
        <v>2520</v>
      </c>
      <c r="F2590" s="4">
        <v>-5515.35</v>
      </c>
      <c r="G2590" s="4" t="s">
        <v>8</v>
      </c>
      <c r="H2590" s="4" t="s">
        <v>2521</v>
      </c>
      <c r="I2590" s="4"/>
      <c r="J2590" s="4"/>
    </row>
    <row r="2591" spans="1:10" ht="15.75" customHeight="1" x14ac:dyDescent="0.2">
      <c r="A2591" s="5">
        <v>45509</v>
      </c>
      <c r="B2591" s="4">
        <v>-25.26</v>
      </c>
      <c r="C2591" s="4" t="s">
        <v>5058</v>
      </c>
      <c r="D2591" s="4" t="s">
        <v>28</v>
      </c>
      <c r="E2591" s="4" t="s">
        <v>2519</v>
      </c>
      <c r="F2591" s="4">
        <v>-5486.85</v>
      </c>
      <c r="G2591" s="4" t="s">
        <v>3748</v>
      </c>
      <c r="H2591" s="4" t="s">
        <v>2518</v>
      </c>
      <c r="I2591" s="4"/>
      <c r="J2591" s="4"/>
    </row>
    <row r="2592" spans="1:10" ht="15.75" customHeight="1" x14ac:dyDescent="0.2">
      <c r="A2592" s="5">
        <v>45509</v>
      </c>
      <c r="B2592" s="4">
        <v>-25</v>
      </c>
      <c r="C2592" s="4" t="s">
        <v>5058</v>
      </c>
      <c r="D2592" s="4" t="s">
        <v>28</v>
      </c>
      <c r="E2592" s="4" t="s">
        <v>2146</v>
      </c>
      <c r="F2592" s="4">
        <v>-5461.59</v>
      </c>
      <c r="G2592" s="4" t="s">
        <v>3748</v>
      </c>
      <c r="H2592" s="4" t="s">
        <v>2147</v>
      </c>
      <c r="I2592" s="4"/>
      <c r="J2592" s="4"/>
    </row>
    <row r="2593" spans="1:10" ht="15.75" customHeight="1" x14ac:dyDescent="0.2">
      <c r="A2593" s="5">
        <v>45509</v>
      </c>
      <c r="B2593" s="4">
        <v>-24.92</v>
      </c>
      <c r="C2593" s="4" t="s">
        <v>5058</v>
      </c>
      <c r="D2593" s="4" t="s">
        <v>28</v>
      </c>
      <c r="E2593" s="4" t="s">
        <v>1212</v>
      </c>
      <c r="F2593" s="4">
        <v>-5436.59</v>
      </c>
      <c r="G2593" s="4" t="s">
        <v>5060</v>
      </c>
      <c r="H2593" s="4" t="s">
        <v>1213</v>
      </c>
      <c r="I2593" s="4"/>
      <c r="J2593" s="4"/>
    </row>
    <row r="2594" spans="1:10" ht="15.75" customHeight="1" x14ac:dyDescent="0.2">
      <c r="A2594" s="5">
        <v>45509</v>
      </c>
      <c r="B2594" s="4">
        <v>-24.44</v>
      </c>
      <c r="C2594" s="4" t="s">
        <v>5058</v>
      </c>
      <c r="D2594" s="4" t="s">
        <v>28</v>
      </c>
      <c r="E2594" s="4" t="s">
        <v>220</v>
      </c>
      <c r="F2594" s="4">
        <v>-5411.67</v>
      </c>
      <c r="G2594" s="4" t="s">
        <v>3748</v>
      </c>
      <c r="H2594" s="4" t="s">
        <v>221</v>
      </c>
      <c r="I2594" s="4"/>
      <c r="J2594" s="4"/>
    </row>
    <row r="2595" spans="1:10" ht="15.75" customHeight="1" x14ac:dyDescent="0.2">
      <c r="A2595" s="5">
        <v>45509</v>
      </c>
      <c r="B2595" s="4">
        <v>-23.39</v>
      </c>
      <c r="C2595" s="4" t="s">
        <v>5058</v>
      </c>
      <c r="D2595" s="4" t="s">
        <v>28</v>
      </c>
      <c r="E2595" s="4" t="s">
        <v>111</v>
      </c>
      <c r="F2595" s="4">
        <v>-5387.23</v>
      </c>
      <c r="G2595" s="4" t="s">
        <v>8</v>
      </c>
      <c r="H2595" s="4" t="s">
        <v>112</v>
      </c>
      <c r="I2595" s="4"/>
      <c r="J2595" s="4"/>
    </row>
    <row r="2596" spans="1:10" ht="15.75" customHeight="1" x14ac:dyDescent="0.2">
      <c r="A2596" s="5">
        <v>45509</v>
      </c>
      <c r="B2596" s="4">
        <v>-22.9</v>
      </c>
      <c r="C2596" s="4" t="s">
        <v>5058</v>
      </c>
      <c r="D2596" s="4" t="s">
        <v>28</v>
      </c>
      <c r="E2596" s="4" t="s">
        <v>105</v>
      </c>
      <c r="F2596" s="4">
        <v>-5363.84</v>
      </c>
      <c r="G2596" s="4" t="s">
        <v>8</v>
      </c>
      <c r="H2596" s="4" t="s">
        <v>106</v>
      </c>
      <c r="I2596" s="4"/>
      <c r="J2596" s="4"/>
    </row>
    <row r="2597" spans="1:10" ht="15.75" customHeight="1" x14ac:dyDescent="0.2">
      <c r="A2597" s="5">
        <v>45509</v>
      </c>
      <c r="B2597" s="4">
        <v>-22.5</v>
      </c>
      <c r="C2597" s="4" t="s">
        <v>5058</v>
      </c>
      <c r="D2597" s="4" t="s">
        <v>28</v>
      </c>
      <c r="E2597" s="4" t="s">
        <v>1335</v>
      </c>
      <c r="F2597" s="4">
        <v>-5340.94</v>
      </c>
      <c r="G2597" s="4" t="s">
        <v>5060</v>
      </c>
      <c r="H2597" s="4" t="s">
        <v>1336</v>
      </c>
      <c r="I2597" s="4"/>
      <c r="J2597" s="4"/>
    </row>
    <row r="2598" spans="1:10" ht="15.75" customHeight="1" x14ac:dyDescent="0.2">
      <c r="A2598" s="5">
        <v>45509</v>
      </c>
      <c r="B2598" s="4">
        <v>-20</v>
      </c>
      <c r="C2598" s="4" t="s">
        <v>5058</v>
      </c>
      <c r="D2598" s="4" t="s">
        <v>28</v>
      </c>
      <c r="E2598" s="4" t="s">
        <v>1504</v>
      </c>
      <c r="F2598" s="4">
        <v>-5318.44</v>
      </c>
      <c r="G2598" s="4" t="s">
        <v>3748</v>
      </c>
      <c r="H2598" s="4" t="s">
        <v>1505</v>
      </c>
      <c r="I2598" s="4"/>
      <c r="J2598" s="4"/>
    </row>
    <row r="2599" spans="1:10" ht="15.75" customHeight="1" x14ac:dyDescent="0.2">
      <c r="A2599" s="5">
        <v>45509</v>
      </c>
      <c r="B2599" s="4">
        <v>-19.98</v>
      </c>
      <c r="C2599" s="4" t="s">
        <v>5059</v>
      </c>
      <c r="D2599" s="4" t="s">
        <v>28</v>
      </c>
      <c r="E2599" s="4" t="s">
        <v>728</v>
      </c>
      <c r="F2599" s="4">
        <v>-5298.44</v>
      </c>
      <c r="G2599" s="4" t="s">
        <v>4319</v>
      </c>
      <c r="H2599" s="4" t="s">
        <v>729</v>
      </c>
      <c r="I2599" s="4"/>
      <c r="J2599" s="4"/>
    </row>
    <row r="2600" spans="1:10" ht="15.75" customHeight="1" x14ac:dyDescent="0.2">
      <c r="A2600" s="5">
        <v>45509</v>
      </c>
      <c r="B2600" s="4">
        <v>-19.850000000000001</v>
      </c>
      <c r="C2600" s="4" t="s">
        <v>5058</v>
      </c>
      <c r="D2600" s="4" t="s">
        <v>28</v>
      </c>
      <c r="E2600" s="4" t="s">
        <v>2522</v>
      </c>
      <c r="F2600" s="4">
        <v>-5278.46</v>
      </c>
      <c r="G2600" s="4" t="s">
        <v>3748</v>
      </c>
      <c r="H2600" s="4" t="s">
        <v>2523</v>
      </c>
      <c r="I2600" s="4"/>
      <c r="J2600" s="4"/>
    </row>
    <row r="2601" spans="1:10" ht="15.75" customHeight="1" x14ac:dyDescent="0.2">
      <c r="A2601" s="5">
        <v>45509</v>
      </c>
      <c r="B2601" s="4">
        <v>-16.5</v>
      </c>
      <c r="C2601" s="4" t="s">
        <v>5058</v>
      </c>
      <c r="D2601" s="4" t="s">
        <v>28</v>
      </c>
      <c r="E2601" s="4" t="s">
        <v>381</v>
      </c>
      <c r="F2601" s="4">
        <v>-5258.61</v>
      </c>
      <c r="G2601" s="4" t="s">
        <v>3748</v>
      </c>
      <c r="H2601" s="4" t="s">
        <v>382</v>
      </c>
      <c r="I2601" s="4"/>
      <c r="J2601" s="4"/>
    </row>
    <row r="2602" spans="1:10" ht="15.75" customHeight="1" x14ac:dyDescent="0.2">
      <c r="A2602" s="5">
        <v>45509</v>
      </c>
      <c r="B2602" s="4">
        <v>-15.6</v>
      </c>
      <c r="C2602" s="4" t="s">
        <v>5058</v>
      </c>
      <c r="D2602" s="4" t="s">
        <v>28</v>
      </c>
      <c r="E2602" s="4" t="s">
        <v>1504</v>
      </c>
      <c r="F2602" s="4">
        <v>-5242.1099999999997</v>
      </c>
      <c r="G2602" s="4" t="s">
        <v>3748</v>
      </c>
      <c r="H2602" s="4" t="s">
        <v>1505</v>
      </c>
      <c r="I2602" s="4"/>
      <c r="J2602" s="4"/>
    </row>
    <row r="2603" spans="1:10" ht="15.75" customHeight="1" x14ac:dyDescent="0.2">
      <c r="A2603" s="5">
        <v>45509</v>
      </c>
      <c r="B2603" s="4">
        <v>-15.21</v>
      </c>
      <c r="C2603" s="4" t="s">
        <v>5058</v>
      </c>
      <c r="D2603" s="4" t="s">
        <v>28</v>
      </c>
      <c r="E2603" s="4" t="s">
        <v>2528</v>
      </c>
      <c r="F2603" s="4">
        <v>-5226.51</v>
      </c>
      <c r="G2603" s="4" t="s">
        <v>3748</v>
      </c>
      <c r="H2603" s="4" t="s">
        <v>879</v>
      </c>
      <c r="I2603" s="4"/>
      <c r="J2603" s="4"/>
    </row>
    <row r="2604" spans="1:10" ht="15.75" customHeight="1" x14ac:dyDescent="0.2">
      <c r="A2604" s="5">
        <v>45509</v>
      </c>
      <c r="B2604" s="4">
        <v>-15.06</v>
      </c>
      <c r="C2604" s="4" t="s">
        <v>5058</v>
      </c>
      <c r="D2604" s="4" t="s">
        <v>28</v>
      </c>
      <c r="E2604" s="4" t="s">
        <v>119</v>
      </c>
      <c r="F2604" s="4">
        <v>-5211.3</v>
      </c>
      <c r="G2604" s="4" t="s">
        <v>4264</v>
      </c>
      <c r="H2604" s="4" t="s">
        <v>120</v>
      </c>
      <c r="I2604" s="4"/>
      <c r="J2604" s="4"/>
    </row>
    <row r="2605" spans="1:10" ht="15.75" customHeight="1" x14ac:dyDescent="0.2">
      <c r="A2605" s="5">
        <v>45509</v>
      </c>
      <c r="B2605" s="4">
        <v>-13.01</v>
      </c>
      <c r="C2605" s="4" t="s">
        <v>5058</v>
      </c>
      <c r="D2605" s="4" t="s">
        <v>28</v>
      </c>
      <c r="E2605" s="4" t="s">
        <v>2044</v>
      </c>
      <c r="F2605" s="4">
        <v>-5196.24</v>
      </c>
      <c r="G2605" s="4" t="s">
        <v>5060</v>
      </c>
      <c r="H2605" s="4" t="s">
        <v>2045</v>
      </c>
      <c r="I2605" s="4"/>
      <c r="J2605" s="4"/>
    </row>
    <row r="2606" spans="1:10" ht="15.75" customHeight="1" x14ac:dyDescent="0.2">
      <c r="A2606" s="5">
        <v>45509</v>
      </c>
      <c r="B2606" s="4">
        <v>-11.28</v>
      </c>
      <c r="C2606" s="4" t="s">
        <v>5058</v>
      </c>
      <c r="D2606" s="4" t="s">
        <v>28</v>
      </c>
      <c r="E2606" s="4" t="s">
        <v>1992</v>
      </c>
      <c r="F2606" s="4">
        <v>-5183.2299999999996</v>
      </c>
      <c r="G2606" s="4" t="s">
        <v>5060</v>
      </c>
      <c r="H2606" s="4" t="s">
        <v>1993</v>
      </c>
      <c r="I2606" s="4"/>
      <c r="J2606" s="4"/>
    </row>
    <row r="2607" spans="1:10" ht="15.75" customHeight="1" x14ac:dyDescent="0.2">
      <c r="A2607" s="5">
        <v>45509</v>
      </c>
      <c r="B2607" s="4">
        <v>-9</v>
      </c>
      <c r="C2607" s="4" t="s">
        <v>5058</v>
      </c>
      <c r="D2607" s="4" t="s">
        <v>28</v>
      </c>
      <c r="E2607" s="4" t="s">
        <v>1724</v>
      </c>
      <c r="F2607" s="4">
        <v>-5171.95</v>
      </c>
      <c r="G2607" s="4" t="s">
        <v>4256</v>
      </c>
      <c r="H2607" s="4" t="s">
        <v>1725</v>
      </c>
      <c r="I2607" s="4"/>
      <c r="J2607" s="4"/>
    </row>
    <row r="2608" spans="1:10" ht="15.75" customHeight="1" x14ac:dyDescent="0.2">
      <c r="A2608" s="5">
        <v>45509</v>
      </c>
      <c r="B2608" s="4">
        <v>-7.49</v>
      </c>
      <c r="C2608" s="4" t="s">
        <v>5058</v>
      </c>
      <c r="D2608" s="4" t="s">
        <v>28</v>
      </c>
      <c r="E2608" s="4" t="s">
        <v>2529</v>
      </c>
      <c r="F2608" s="4">
        <v>-5162.95</v>
      </c>
      <c r="G2608" s="4" t="s">
        <v>4570</v>
      </c>
      <c r="H2608" s="4" t="s">
        <v>2530</v>
      </c>
      <c r="I2608" s="4"/>
      <c r="J2608" s="4"/>
    </row>
    <row r="2609" spans="1:10" ht="15.75" customHeight="1" x14ac:dyDescent="0.2">
      <c r="A2609" s="5">
        <v>45509</v>
      </c>
      <c r="B2609" s="4">
        <v>-7.08</v>
      </c>
      <c r="C2609" s="4" t="s">
        <v>5058</v>
      </c>
      <c r="D2609" s="4" t="s">
        <v>28</v>
      </c>
      <c r="E2609" s="4" t="s">
        <v>2517</v>
      </c>
      <c r="F2609" s="4">
        <v>-5155.46</v>
      </c>
      <c r="G2609" s="4" t="s">
        <v>3748</v>
      </c>
      <c r="H2609" s="4" t="s">
        <v>2518</v>
      </c>
      <c r="I2609" s="4"/>
      <c r="J2609" s="4"/>
    </row>
    <row r="2610" spans="1:10" ht="15.75" customHeight="1" x14ac:dyDescent="0.2">
      <c r="A2610" s="5">
        <v>45509</v>
      </c>
      <c r="B2610" s="4">
        <v>-7</v>
      </c>
      <c r="C2610" s="4" t="s">
        <v>5058</v>
      </c>
      <c r="D2610" s="4" t="s">
        <v>28</v>
      </c>
      <c r="E2610" s="4" t="s">
        <v>175</v>
      </c>
      <c r="F2610" s="4">
        <v>-5148.38</v>
      </c>
      <c r="G2610" s="4" t="s">
        <v>5062</v>
      </c>
      <c r="H2610" s="4" t="s">
        <v>2442</v>
      </c>
      <c r="I2610" s="4"/>
      <c r="J2610" s="4"/>
    </row>
    <row r="2611" spans="1:10" ht="15.75" customHeight="1" x14ac:dyDescent="0.2">
      <c r="A2611" s="5">
        <v>45509</v>
      </c>
      <c r="B2611" s="4">
        <v>-6.25</v>
      </c>
      <c r="C2611" s="4" t="s">
        <v>5058</v>
      </c>
      <c r="D2611" s="4" t="s">
        <v>28</v>
      </c>
      <c r="E2611" s="4" t="s">
        <v>2446</v>
      </c>
      <c r="F2611" s="4">
        <v>-5141.38</v>
      </c>
      <c r="G2611" s="4" t="s">
        <v>615</v>
      </c>
      <c r="H2611" s="4" t="s">
        <v>2447</v>
      </c>
      <c r="I2611" s="4"/>
      <c r="J2611" s="4"/>
    </row>
    <row r="2612" spans="1:10" ht="15.75" customHeight="1" x14ac:dyDescent="0.2">
      <c r="A2612" s="5">
        <v>45509</v>
      </c>
      <c r="B2612" s="4">
        <v>-6</v>
      </c>
      <c r="C2612" s="4" t="s">
        <v>5058</v>
      </c>
      <c r="D2612" s="4" t="s">
        <v>28</v>
      </c>
      <c r="E2612" s="4" t="s">
        <v>79</v>
      </c>
      <c r="F2612" s="4">
        <v>-5135.13</v>
      </c>
      <c r="G2612" s="4" t="s">
        <v>8</v>
      </c>
      <c r="H2612" s="4" t="s">
        <v>80</v>
      </c>
      <c r="I2612" s="4"/>
      <c r="J2612" s="4"/>
    </row>
    <row r="2613" spans="1:10" ht="15.75" customHeight="1" x14ac:dyDescent="0.2">
      <c r="A2613" s="5">
        <v>45509</v>
      </c>
      <c r="B2613" s="4">
        <v>-3.23</v>
      </c>
      <c r="C2613" s="4" t="s">
        <v>5058</v>
      </c>
      <c r="D2613" s="4" t="s">
        <v>28</v>
      </c>
      <c r="E2613" s="4" t="s">
        <v>119</v>
      </c>
      <c r="F2613" s="4">
        <v>-5129.13</v>
      </c>
      <c r="G2613" s="4" t="s">
        <v>4264</v>
      </c>
      <c r="H2613" s="4" t="s">
        <v>120</v>
      </c>
      <c r="I2613" s="4"/>
      <c r="J2613" s="4"/>
    </row>
    <row r="2614" spans="1:10" ht="15.75" customHeight="1" x14ac:dyDescent="0.2">
      <c r="A2614" s="5">
        <v>45509</v>
      </c>
      <c r="B2614" s="4">
        <v>500</v>
      </c>
      <c r="C2614" s="4" t="s">
        <v>5058</v>
      </c>
      <c r="D2614" s="4" t="s">
        <v>59</v>
      </c>
      <c r="E2614" s="4" t="s">
        <v>60</v>
      </c>
      <c r="F2614" s="4">
        <v>-5125.8999999999996</v>
      </c>
      <c r="G2614" s="4" t="s">
        <v>39</v>
      </c>
      <c r="H2614" s="4"/>
      <c r="I2614" s="4"/>
      <c r="J2614" s="4"/>
    </row>
    <row r="2615" spans="1:10" ht="15.75" customHeight="1" x14ac:dyDescent="0.2">
      <c r="A2615" s="5">
        <v>45506</v>
      </c>
      <c r="B2615" s="4">
        <v>-1001.62</v>
      </c>
      <c r="C2615" s="4" t="s">
        <v>5058</v>
      </c>
      <c r="D2615" s="4" t="s">
        <v>28</v>
      </c>
      <c r="E2615" s="4" t="s">
        <v>56</v>
      </c>
      <c r="F2615" s="4">
        <v>-5625.9</v>
      </c>
      <c r="G2615" s="4" t="s">
        <v>4295</v>
      </c>
      <c r="H2615" s="4" t="s">
        <v>57</v>
      </c>
      <c r="I2615" s="4"/>
      <c r="J2615" s="4"/>
    </row>
    <row r="2616" spans="1:10" ht="15.75" customHeight="1" x14ac:dyDescent="0.2">
      <c r="A2616" s="5">
        <v>45506</v>
      </c>
      <c r="B2616" s="4">
        <v>-64.400000000000006</v>
      </c>
      <c r="C2616" s="4" t="s">
        <v>5059</v>
      </c>
      <c r="D2616" s="4" t="s">
        <v>28</v>
      </c>
      <c r="E2616" s="4" t="s">
        <v>728</v>
      </c>
      <c r="F2616" s="4">
        <v>-4624.28</v>
      </c>
      <c r="G2616" s="4" t="s">
        <v>4319</v>
      </c>
      <c r="H2616" s="4" t="s">
        <v>729</v>
      </c>
      <c r="I2616" s="4"/>
      <c r="J2616" s="4"/>
    </row>
    <row r="2617" spans="1:10" ht="15.75" customHeight="1" x14ac:dyDescent="0.2">
      <c r="A2617" s="5">
        <v>45506</v>
      </c>
      <c r="B2617" s="4">
        <v>-35.6</v>
      </c>
      <c r="C2617" s="4" t="s">
        <v>5058</v>
      </c>
      <c r="D2617" s="4" t="s">
        <v>28</v>
      </c>
      <c r="E2617" s="4" t="s">
        <v>2509</v>
      </c>
      <c r="F2617" s="4">
        <v>-4559.88</v>
      </c>
      <c r="G2617" s="4" t="s">
        <v>3748</v>
      </c>
      <c r="H2617" s="4" t="s">
        <v>2510</v>
      </c>
      <c r="I2617" s="4"/>
      <c r="J2617" s="4"/>
    </row>
    <row r="2618" spans="1:10" ht="15.75" customHeight="1" x14ac:dyDescent="0.2">
      <c r="A2618" s="5">
        <v>45506</v>
      </c>
      <c r="B2618" s="4">
        <v>-29.65</v>
      </c>
      <c r="C2618" s="4" t="s">
        <v>5058</v>
      </c>
      <c r="D2618" s="4" t="s">
        <v>28</v>
      </c>
      <c r="E2618" s="4" t="s">
        <v>46</v>
      </c>
      <c r="F2618" s="4">
        <v>-4524.28</v>
      </c>
      <c r="G2618" s="4" t="s">
        <v>4319</v>
      </c>
      <c r="H2618" s="4" t="s">
        <v>47</v>
      </c>
      <c r="I2618" s="4"/>
      <c r="J2618" s="4"/>
    </row>
    <row r="2619" spans="1:10" ht="15.75" customHeight="1" x14ac:dyDescent="0.2">
      <c r="A2619" s="5">
        <v>45506</v>
      </c>
      <c r="B2619" s="4">
        <v>-26.26</v>
      </c>
      <c r="C2619" s="4" t="s">
        <v>5058</v>
      </c>
      <c r="D2619" s="4" t="s">
        <v>28</v>
      </c>
      <c r="E2619" s="4" t="s">
        <v>2116</v>
      </c>
      <c r="F2619" s="4">
        <v>-4494.63</v>
      </c>
      <c r="G2619" s="4" t="s">
        <v>4319</v>
      </c>
      <c r="H2619" s="4" t="s">
        <v>154</v>
      </c>
      <c r="I2619" s="4"/>
      <c r="J2619" s="4"/>
    </row>
    <row r="2620" spans="1:10" ht="15.75" customHeight="1" x14ac:dyDescent="0.2">
      <c r="A2620" s="5">
        <v>45506</v>
      </c>
      <c r="B2620" s="4">
        <v>-18.989999999999998</v>
      </c>
      <c r="C2620" s="4" t="s">
        <v>5058</v>
      </c>
      <c r="D2620" s="4" t="s">
        <v>28</v>
      </c>
      <c r="E2620" s="4" t="s">
        <v>2115</v>
      </c>
      <c r="F2620" s="4">
        <v>-4468.37</v>
      </c>
      <c r="G2620" s="4" t="s">
        <v>17</v>
      </c>
      <c r="H2620" s="4" t="s">
        <v>211</v>
      </c>
      <c r="I2620" s="4"/>
      <c r="J2620" s="4"/>
    </row>
    <row r="2621" spans="1:10" ht="15.75" customHeight="1" x14ac:dyDescent="0.2">
      <c r="A2621" s="5">
        <v>45506</v>
      </c>
      <c r="B2621" s="4">
        <v>-16.2</v>
      </c>
      <c r="C2621" s="4" t="s">
        <v>5058</v>
      </c>
      <c r="D2621" s="4" t="s">
        <v>28</v>
      </c>
      <c r="E2621" s="4" t="s">
        <v>46</v>
      </c>
      <c r="F2621" s="4">
        <v>-4449.38</v>
      </c>
      <c r="G2621" s="4" t="s">
        <v>4319</v>
      </c>
      <c r="H2621" s="4" t="s">
        <v>47</v>
      </c>
      <c r="I2621" s="4"/>
      <c r="J2621" s="4"/>
    </row>
    <row r="2622" spans="1:10" ht="15.75" customHeight="1" x14ac:dyDescent="0.2">
      <c r="A2622" s="5">
        <v>45506</v>
      </c>
      <c r="B2622" s="4">
        <v>-15.15</v>
      </c>
      <c r="C2622" s="4" t="s">
        <v>5058</v>
      </c>
      <c r="D2622" s="4" t="s">
        <v>28</v>
      </c>
      <c r="E2622" s="4" t="s">
        <v>2513</v>
      </c>
      <c r="F2622" s="4">
        <v>-4433.18</v>
      </c>
      <c r="G2622" s="4" t="s">
        <v>4570</v>
      </c>
      <c r="H2622" s="4" t="s">
        <v>2514</v>
      </c>
      <c r="I2622" s="4"/>
      <c r="J2622" s="4"/>
    </row>
    <row r="2623" spans="1:10" ht="15.75" customHeight="1" x14ac:dyDescent="0.2">
      <c r="A2623" s="5">
        <v>45506</v>
      </c>
      <c r="B2623" s="4">
        <v>-11.06</v>
      </c>
      <c r="C2623" s="4" t="s">
        <v>5058</v>
      </c>
      <c r="D2623" s="4" t="s">
        <v>28</v>
      </c>
      <c r="E2623" s="4" t="s">
        <v>2507</v>
      </c>
      <c r="F2623" s="4">
        <v>-4418.03</v>
      </c>
      <c r="G2623" s="4" t="s">
        <v>3748</v>
      </c>
      <c r="H2623" s="4" t="s">
        <v>2508</v>
      </c>
      <c r="I2623" s="4"/>
      <c r="J2623" s="4"/>
    </row>
    <row r="2624" spans="1:10" ht="15.75" customHeight="1" x14ac:dyDescent="0.2">
      <c r="A2624" s="5">
        <v>45506</v>
      </c>
      <c r="B2624" s="4">
        <v>-11</v>
      </c>
      <c r="C2624" s="4" t="s">
        <v>5058</v>
      </c>
      <c r="D2624" s="4" t="s">
        <v>28</v>
      </c>
      <c r="E2624" s="4" t="s">
        <v>2511</v>
      </c>
      <c r="F2624" s="4">
        <v>-4406.97</v>
      </c>
      <c r="G2624" s="4" t="s">
        <v>3748</v>
      </c>
      <c r="H2624" s="4" t="s">
        <v>2512</v>
      </c>
      <c r="I2624" s="4"/>
      <c r="J2624" s="4"/>
    </row>
    <row r="2625" spans="1:10" ht="15.75" customHeight="1" x14ac:dyDescent="0.2">
      <c r="A2625" s="5">
        <v>45506</v>
      </c>
      <c r="B2625" s="4">
        <v>-10.17</v>
      </c>
      <c r="C2625" s="4" t="s">
        <v>5058</v>
      </c>
      <c r="D2625" s="4" t="s">
        <v>28</v>
      </c>
      <c r="E2625" s="4" t="s">
        <v>2509</v>
      </c>
      <c r="F2625" s="4">
        <v>-4395.97</v>
      </c>
      <c r="G2625" s="4" t="s">
        <v>3748</v>
      </c>
      <c r="H2625" s="4" t="s">
        <v>2510</v>
      </c>
      <c r="I2625" s="4"/>
      <c r="J2625" s="4"/>
    </row>
    <row r="2626" spans="1:10" ht="15.75" customHeight="1" x14ac:dyDescent="0.2">
      <c r="A2626" s="5">
        <v>45506</v>
      </c>
      <c r="B2626" s="4">
        <v>-9.34</v>
      </c>
      <c r="C2626" s="4" t="s">
        <v>5058</v>
      </c>
      <c r="D2626" s="4" t="s">
        <v>28</v>
      </c>
      <c r="E2626" s="4" t="s">
        <v>46</v>
      </c>
      <c r="F2626" s="4">
        <v>-4385.8</v>
      </c>
      <c r="G2626" s="4" t="s">
        <v>4319</v>
      </c>
      <c r="H2626" s="4" t="s">
        <v>47</v>
      </c>
      <c r="I2626" s="4"/>
      <c r="J2626" s="4"/>
    </row>
    <row r="2627" spans="1:10" ht="15.75" customHeight="1" x14ac:dyDescent="0.2">
      <c r="A2627" s="5">
        <v>45506</v>
      </c>
      <c r="B2627" s="4">
        <v>-0.79</v>
      </c>
      <c r="C2627" s="4" t="s">
        <v>5058</v>
      </c>
      <c r="D2627" s="4" t="s">
        <v>67</v>
      </c>
      <c r="E2627" s="4" t="s">
        <v>151</v>
      </c>
      <c r="F2627" s="4">
        <v>-4376.46</v>
      </c>
      <c r="G2627" s="4" t="s">
        <v>4</v>
      </c>
      <c r="H2627" s="4"/>
      <c r="I2627" s="4"/>
      <c r="J2627" s="4"/>
    </row>
    <row r="2628" spans="1:10" ht="15.75" customHeight="1" x14ac:dyDescent="0.2">
      <c r="A2628" s="5">
        <v>45506</v>
      </c>
      <c r="B2628" s="4">
        <v>200</v>
      </c>
      <c r="C2628" s="4" t="s">
        <v>5058</v>
      </c>
      <c r="D2628" s="4" t="s">
        <v>59</v>
      </c>
      <c r="E2628" s="4" t="s">
        <v>60</v>
      </c>
      <c r="F2628" s="4">
        <v>-4375.67</v>
      </c>
      <c r="G2628" s="4" t="s">
        <v>39</v>
      </c>
      <c r="H2628" s="4"/>
      <c r="I2628" s="4"/>
      <c r="J2628" s="4"/>
    </row>
    <row r="2629" spans="1:10" ht="15.75" customHeight="1" x14ac:dyDescent="0.2">
      <c r="A2629" s="5">
        <v>45506</v>
      </c>
      <c r="B2629" s="4">
        <v>500</v>
      </c>
      <c r="C2629" s="4" t="s">
        <v>5058</v>
      </c>
      <c r="D2629" s="4" t="s">
        <v>59</v>
      </c>
      <c r="E2629" s="4" t="s">
        <v>60</v>
      </c>
      <c r="F2629" s="4">
        <v>-4575.67</v>
      </c>
      <c r="G2629" s="4" t="s">
        <v>39</v>
      </c>
      <c r="H2629" s="4"/>
      <c r="I2629" s="4"/>
      <c r="J2629" s="4"/>
    </row>
    <row r="2630" spans="1:10" ht="15.75" customHeight="1" x14ac:dyDescent="0.2">
      <c r="A2630" s="5">
        <v>45505</v>
      </c>
      <c r="B2630" s="4">
        <v>-62.69</v>
      </c>
      <c r="C2630" s="4" t="s">
        <v>5058</v>
      </c>
      <c r="D2630" s="4" t="s">
        <v>28</v>
      </c>
      <c r="E2630" s="4" t="s">
        <v>111</v>
      </c>
      <c r="F2630" s="4">
        <v>-5075.67</v>
      </c>
      <c r="G2630" s="4" t="s">
        <v>8</v>
      </c>
      <c r="H2630" s="4" t="s">
        <v>112</v>
      </c>
      <c r="I2630" s="4"/>
      <c r="J2630" s="4"/>
    </row>
    <row r="2631" spans="1:10" ht="15.75" customHeight="1" x14ac:dyDescent="0.2">
      <c r="A2631" s="5">
        <v>45505</v>
      </c>
      <c r="B2631" s="4">
        <v>-23.1</v>
      </c>
      <c r="C2631" s="4" t="s">
        <v>5058</v>
      </c>
      <c r="D2631" s="4" t="s">
        <v>28</v>
      </c>
      <c r="E2631" s="4" t="s">
        <v>105</v>
      </c>
      <c r="F2631" s="4">
        <v>-5012.9799999999996</v>
      </c>
      <c r="G2631" s="4" t="s">
        <v>8</v>
      </c>
      <c r="H2631" s="4" t="s">
        <v>106</v>
      </c>
      <c r="I2631" s="4"/>
      <c r="J2631" s="4"/>
    </row>
    <row r="2632" spans="1:10" ht="15.75" customHeight="1" x14ac:dyDescent="0.2">
      <c r="A2632" s="5">
        <v>45505</v>
      </c>
      <c r="B2632" s="4">
        <v>-16.2</v>
      </c>
      <c r="C2632" s="4" t="s">
        <v>5058</v>
      </c>
      <c r="D2632" s="4" t="s">
        <v>28</v>
      </c>
      <c r="E2632" s="4" t="s">
        <v>2503</v>
      </c>
      <c r="F2632" s="4">
        <v>-4989.88</v>
      </c>
      <c r="G2632" s="4" t="s">
        <v>3748</v>
      </c>
      <c r="H2632" s="4" t="s">
        <v>2504</v>
      </c>
      <c r="I2632" s="4"/>
      <c r="J2632" s="4"/>
    </row>
    <row r="2633" spans="1:10" ht="15.75" customHeight="1" x14ac:dyDescent="0.2">
      <c r="A2633" s="5">
        <v>45505</v>
      </c>
      <c r="B2633" s="4">
        <v>-15.36</v>
      </c>
      <c r="C2633" s="4" t="s">
        <v>5059</v>
      </c>
      <c r="D2633" s="4" t="s">
        <v>28</v>
      </c>
      <c r="E2633" s="4" t="s">
        <v>728</v>
      </c>
      <c r="F2633" s="4">
        <v>-4973.68</v>
      </c>
      <c r="G2633" s="4" t="s">
        <v>4319</v>
      </c>
      <c r="H2633" s="4" t="s">
        <v>729</v>
      </c>
      <c r="I2633" s="4"/>
      <c r="J2633" s="4"/>
    </row>
    <row r="2634" spans="1:10" ht="15.75" customHeight="1" x14ac:dyDescent="0.2">
      <c r="A2634" s="5">
        <v>45505</v>
      </c>
      <c r="B2634" s="4">
        <v>-15.1</v>
      </c>
      <c r="C2634" s="4" t="s">
        <v>5058</v>
      </c>
      <c r="D2634" s="4" t="s">
        <v>28</v>
      </c>
      <c r="E2634" s="4" t="s">
        <v>2501</v>
      </c>
      <c r="F2634" s="4">
        <v>-4958.32</v>
      </c>
      <c r="G2634" s="4" t="s">
        <v>4247</v>
      </c>
      <c r="H2634" s="4" t="s">
        <v>2502</v>
      </c>
      <c r="I2634" s="4"/>
      <c r="J2634" s="4"/>
    </row>
    <row r="2635" spans="1:10" ht="15.75" customHeight="1" x14ac:dyDescent="0.2">
      <c r="A2635" s="5">
        <v>45505</v>
      </c>
      <c r="B2635" s="4">
        <v>-5.95</v>
      </c>
      <c r="C2635" s="4" t="s">
        <v>5058</v>
      </c>
      <c r="D2635" s="4" t="s">
        <v>28</v>
      </c>
      <c r="E2635" s="4" t="s">
        <v>1661</v>
      </c>
      <c r="F2635" s="4">
        <v>-4943.22</v>
      </c>
      <c r="G2635" s="4" t="s">
        <v>17</v>
      </c>
      <c r="H2635" s="4" t="s">
        <v>1662</v>
      </c>
      <c r="I2635" s="4"/>
      <c r="J2635" s="4"/>
    </row>
    <row r="2636" spans="1:10" ht="15.75" customHeight="1" x14ac:dyDescent="0.2">
      <c r="A2636" s="5">
        <v>45505</v>
      </c>
      <c r="B2636" s="4">
        <v>-0.18</v>
      </c>
      <c r="C2636" s="4" t="s">
        <v>5058</v>
      </c>
      <c r="D2636" s="4" t="s">
        <v>67</v>
      </c>
      <c r="E2636" s="4" t="s">
        <v>151</v>
      </c>
      <c r="F2636" s="4">
        <v>-4937.2700000000004</v>
      </c>
      <c r="G2636" s="4" t="s">
        <v>4</v>
      </c>
      <c r="H2636" s="4"/>
      <c r="I2636" s="4"/>
      <c r="J2636" s="4"/>
    </row>
    <row r="2637" spans="1:10" ht="15.75" customHeight="1" x14ac:dyDescent="0.2">
      <c r="A2637" s="5">
        <v>45505</v>
      </c>
      <c r="B2637" s="4">
        <v>1000</v>
      </c>
      <c r="C2637" s="4" t="s">
        <v>5058</v>
      </c>
      <c r="D2637" s="4" t="s">
        <v>59</v>
      </c>
      <c r="E2637" s="4" t="s">
        <v>60</v>
      </c>
      <c r="F2637" s="4">
        <v>-4937.09</v>
      </c>
      <c r="G2637" s="4" t="s">
        <v>39</v>
      </c>
      <c r="H2637" s="4"/>
      <c r="I2637" s="4"/>
      <c r="J2637" s="4"/>
    </row>
    <row r="2638" spans="1:10" ht="15.75" customHeight="1" x14ac:dyDescent="0.2">
      <c r="A2638" s="5">
        <v>45504</v>
      </c>
      <c r="B2638" s="4">
        <v>-81.44</v>
      </c>
      <c r="C2638" s="4" t="s">
        <v>5059</v>
      </c>
      <c r="D2638" s="4" t="s">
        <v>28</v>
      </c>
      <c r="E2638" s="4" t="s">
        <v>1756</v>
      </c>
      <c r="F2638" s="4">
        <v>-5937.09</v>
      </c>
      <c r="G2638" s="4" t="s">
        <v>615</v>
      </c>
      <c r="H2638" s="4" t="s">
        <v>1757</v>
      </c>
      <c r="I2638" s="4"/>
      <c r="J2638" s="4"/>
    </row>
    <row r="2639" spans="1:10" ht="15.75" customHeight="1" x14ac:dyDescent="0.2">
      <c r="A2639" s="5">
        <v>45504</v>
      </c>
      <c r="B2639" s="4">
        <v>-52.65</v>
      </c>
      <c r="C2639" s="4" t="s">
        <v>5058</v>
      </c>
      <c r="D2639" s="4" t="s">
        <v>28</v>
      </c>
      <c r="E2639" s="4" t="s">
        <v>79</v>
      </c>
      <c r="F2639" s="4">
        <v>-5855.65</v>
      </c>
      <c r="G2639" s="4" t="s">
        <v>8</v>
      </c>
      <c r="H2639" s="4" t="s">
        <v>80</v>
      </c>
      <c r="I2639" s="4"/>
      <c r="J2639" s="4"/>
    </row>
    <row r="2640" spans="1:10" ht="15.75" customHeight="1" x14ac:dyDescent="0.2">
      <c r="A2640" s="5">
        <v>45504</v>
      </c>
      <c r="B2640" s="4">
        <v>500</v>
      </c>
      <c r="C2640" s="4" t="s">
        <v>5058</v>
      </c>
      <c r="D2640" s="4" t="s">
        <v>59</v>
      </c>
      <c r="E2640" s="4" t="s">
        <v>60</v>
      </c>
      <c r="F2640" s="4">
        <v>-5803</v>
      </c>
      <c r="G2640" s="4" t="s">
        <v>39</v>
      </c>
      <c r="H2640" s="4"/>
      <c r="I2640" s="4"/>
      <c r="J2640" s="4"/>
    </row>
    <row r="2641" spans="1:10" ht="15.75" customHeight="1" x14ac:dyDescent="0.2">
      <c r="A2641" s="5">
        <v>45503</v>
      </c>
      <c r="B2641" s="4">
        <v>-186.99</v>
      </c>
      <c r="C2641" s="4" t="s">
        <v>5058</v>
      </c>
      <c r="D2641" s="4" t="s">
        <v>28</v>
      </c>
      <c r="E2641" s="4" t="s">
        <v>1659</v>
      </c>
      <c r="F2641" s="4">
        <v>-6303</v>
      </c>
      <c r="G2641" s="4" t="s">
        <v>4637</v>
      </c>
      <c r="H2641" s="4" t="s">
        <v>1660</v>
      </c>
      <c r="I2641" s="4"/>
      <c r="J2641" s="4"/>
    </row>
    <row r="2642" spans="1:10" ht="15.75" customHeight="1" x14ac:dyDescent="0.2">
      <c r="A2642" s="5">
        <v>45503</v>
      </c>
      <c r="B2642" s="4">
        <v>-61.67</v>
      </c>
      <c r="C2642" s="4" t="s">
        <v>5058</v>
      </c>
      <c r="D2642" s="4" t="s">
        <v>28</v>
      </c>
      <c r="E2642" s="4" t="s">
        <v>155</v>
      </c>
      <c r="F2642" s="4">
        <v>-6116.01</v>
      </c>
      <c r="G2642" s="4" t="s">
        <v>12</v>
      </c>
      <c r="H2642" s="4" t="s">
        <v>157</v>
      </c>
      <c r="I2642" s="4"/>
      <c r="J2642" s="4"/>
    </row>
    <row r="2643" spans="1:10" ht="15.75" customHeight="1" x14ac:dyDescent="0.2">
      <c r="A2643" s="5">
        <v>45503</v>
      </c>
      <c r="B2643" s="4">
        <v>-59.78</v>
      </c>
      <c r="C2643" s="4" t="s">
        <v>5058</v>
      </c>
      <c r="D2643" s="4" t="s">
        <v>28</v>
      </c>
      <c r="E2643" s="4" t="s">
        <v>123</v>
      </c>
      <c r="F2643" s="4">
        <v>-6054.34</v>
      </c>
      <c r="G2643" s="4" t="s">
        <v>3748</v>
      </c>
      <c r="H2643" s="4" t="s">
        <v>124</v>
      </c>
      <c r="I2643" s="4"/>
      <c r="J2643" s="4"/>
    </row>
    <row r="2644" spans="1:10" ht="15.75" customHeight="1" x14ac:dyDescent="0.2">
      <c r="A2644" s="5">
        <v>45503</v>
      </c>
      <c r="B2644" s="4">
        <v>-51.07</v>
      </c>
      <c r="C2644" s="4" t="s">
        <v>5058</v>
      </c>
      <c r="D2644" s="4" t="s">
        <v>28</v>
      </c>
      <c r="E2644" s="4" t="s">
        <v>683</v>
      </c>
      <c r="F2644" s="4">
        <v>-5994.56</v>
      </c>
      <c r="G2644" s="4" t="s">
        <v>8</v>
      </c>
      <c r="H2644" s="4" t="s">
        <v>684</v>
      </c>
      <c r="I2644" s="4"/>
      <c r="J2644" s="4"/>
    </row>
    <row r="2645" spans="1:10" ht="15.75" customHeight="1" x14ac:dyDescent="0.2">
      <c r="A2645" s="5">
        <v>45503</v>
      </c>
      <c r="B2645" s="4">
        <v>-50.12</v>
      </c>
      <c r="C2645" s="4" t="s">
        <v>5058</v>
      </c>
      <c r="D2645" s="4" t="s">
        <v>28</v>
      </c>
      <c r="E2645" s="4" t="s">
        <v>87</v>
      </c>
      <c r="F2645" s="4">
        <v>-5943.49</v>
      </c>
      <c r="G2645" s="4" t="s">
        <v>5062</v>
      </c>
      <c r="H2645" s="4" t="s">
        <v>88</v>
      </c>
      <c r="I2645" s="4"/>
      <c r="J2645" s="4"/>
    </row>
    <row r="2646" spans="1:10" ht="15.75" customHeight="1" x14ac:dyDescent="0.2">
      <c r="A2646" s="5">
        <v>45503</v>
      </c>
      <c r="B2646" s="4">
        <v>-31.65</v>
      </c>
      <c r="C2646" s="4" t="s">
        <v>5058</v>
      </c>
      <c r="D2646" s="4" t="s">
        <v>28</v>
      </c>
      <c r="E2646" s="4" t="s">
        <v>79</v>
      </c>
      <c r="F2646" s="4">
        <v>-5893.37</v>
      </c>
      <c r="G2646" s="4" t="s">
        <v>8</v>
      </c>
      <c r="H2646" s="4" t="s">
        <v>80</v>
      </c>
      <c r="I2646" s="4"/>
      <c r="J2646" s="4"/>
    </row>
    <row r="2647" spans="1:10" ht="15.75" customHeight="1" x14ac:dyDescent="0.2">
      <c r="A2647" s="5">
        <v>45503</v>
      </c>
      <c r="B2647" s="4">
        <v>-25</v>
      </c>
      <c r="C2647" s="4" t="s">
        <v>5058</v>
      </c>
      <c r="D2647" s="4" t="s">
        <v>28</v>
      </c>
      <c r="E2647" s="4" t="s">
        <v>2493</v>
      </c>
      <c r="F2647" s="4">
        <v>-5861.72</v>
      </c>
      <c r="G2647" s="4" t="s">
        <v>3748</v>
      </c>
      <c r="H2647" s="4" t="s">
        <v>2484</v>
      </c>
      <c r="I2647" s="4"/>
      <c r="J2647" s="4"/>
    </row>
    <row r="2648" spans="1:10" ht="15.75" customHeight="1" x14ac:dyDescent="0.2">
      <c r="A2648" s="5">
        <v>45503</v>
      </c>
      <c r="B2648" s="4">
        <v>-23.34</v>
      </c>
      <c r="C2648" s="4" t="s">
        <v>5058</v>
      </c>
      <c r="D2648" s="4" t="s">
        <v>28</v>
      </c>
      <c r="E2648" s="4" t="s">
        <v>1652</v>
      </c>
      <c r="F2648" s="4">
        <v>-5836.72</v>
      </c>
      <c r="G2648" s="4" t="s">
        <v>12</v>
      </c>
      <c r="H2648" s="4" t="s">
        <v>1653</v>
      </c>
      <c r="I2648" s="4"/>
      <c r="J2648" s="4"/>
    </row>
    <row r="2649" spans="1:10" ht="15.75" customHeight="1" x14ac:dyDescent="0.2">
      <c r="A2649" s="5">
        <v>45503</v>
      </c>
      <c r="B2649" s="4">
        <v>-19.5</v>
      </c>
      <c r="C2649" s="4" t="s">
        <v>5058</v>
      </c>
      <c r="D2649" s="4" t="s">
        <v>28</v>
      </c>
      <c r="E2649" s="4" t="s">
        <v>856</v>
      </c>
      <c r="F2649" s="4">
        <v>-5813.38</v>
      </c>
      <c r="G2649" s="4" t="s">
        <v>3748</v>
      </c>
      <c r="H2649" s="4" t="s">
        <v>148</v>
      </c>
      <c r="I2649" s="4"/>
      <c r="J2649" s="4"/>
    </row>
    <row r="2650" spans="1:10" ht="15.75" customHeight="1" x14ac:dyDescent="0.2">
      <c r="A2650" s="5">
        <v>45503</v>
      </c>
      <c r="B2650" s="4">
        <v>-17</v>
      </c>
      <c r="C2650" s="4" t="s">
        <v>5058</v>
      </c>
      <c r="D2650" s="4" t="s">
        <v>28</v>
      </c>
      <c r="E2650" s="4" t="s">
        <v>79</v>
      </c>
      <c r="F2650" s="4">
        <v>-5793.88</v>
      </c>
      <c r="G2650" s="4" t="s">
        <v>8</v>
      </c>
      <c r="H2650" s="4" t="s">
        <v>80</v>
      </c>
      <c r="I2650" s="4"/>
      <c r="J2650" s="4"/>
    </row>
    <row r="2651" spans="1:10" ht="15.75" customHeight="1" x14ac:dyDescent="0.2">
      <c r="A2651" s="5">
        <v>45503</v>
      </c>
      <c r="B2651" s="4">
        <v>-5.7</v>
      </c>
      <c r="C2651" s="4" t="s">
        <v>5058</v>
      </c>
      <c r="D2651" s="4" t="s">
        <v>28</v>
      </c>
      <c r="E2651" s="4" t="s">
        <v>61</v>
      </c>
      <c r="F2651" s="4">
        <v>-5776.88</v>
      </c>
      <c r="G2651" s="4" t="s">
        <v>3748</v>
      </c>
      <c r="H2651" s="4" t="s">
        <v>62</v>
      </c>
      <c r="I2651" s="4"/>
      <c r="J2651" s="4"/>
    </row>
    <row r="2652" spans="1:10" ht="15.75" customHeight="1" x14ac:dyDescent="0.2">
      <c r="A2652" s="5">
        <v>45503</v>
      </c>
      <c r="B2652" s="4">
        <v>26</v>
      </c>
      <c r="C2652" s="4" t="s">
        <v>5058</v>
      </c>
      <c r="D2652" s="4" t="s">
        <v>59</v>
      </c>
      <c r="E2652" s="4" t="s">
        <v>60</v>
      </c>
      <c r="F2652" s="4">
        <v>-5771.18</v>
      </c>
      <c r="G2652" s="4" t="s">
        <v>39</v>
      </c>
      <c r="H2652" s="4"/>
      <c r="I2652" s="4"/>
      <c r="J2652" s="4"/>
    </row>
    <row r="2653" spans="1:10" ht="15.75" customHeight="1" x14ac:dyDescent="0.2">
      <c r="A2653" s="5">
        <v>45502</v>
      </c>
      <c r="B2653" s="4">
        <v>-150.32</v>
      </c>
      <c r="C2653" s="4" t="s">
        <v>5058</v>
      </c>
      <c r="D2653" s="4" t="s">
        <v>28</v>
      </c>
      <c r="E2653" s="4" t="s">
        <v>79</v>
      </c>
      <c r="F2653" s="4">
        <v>-5797.18</v>
      </c>
      <c r="G2653" s="4" t="s">
        <v>8</v>
      </c>
      <c r="H2653" s="4" t="s">
        <v>80</v>
      </c>
      <c r="I2653" s="4"/>
      <c r="J2653" s="4"/>
    </row>
    <row r="2654" spans="1:10" ht="15.75" customHeight="1" x14ac:dyDescent="0.2">
      <c r="A2654" s="5">
        <v>45502</v>
      </c>
      <c r="B2654" s="4">
        <v>-80.88</v>
      </c>
      <c r="C2654" s="4" t="s">
        <v>5058</v>
      </c>
      <c r="D2654" s="4" t="s">
        <v>28</v>
      </c>
      <c r="E2654" s="4" t="s">
        <v>111</v>
      </c>
      <c r="F2654" s="4">
        <v>-5646.86</v>
      </c>
      <c r="G2654" s="4" t="s">
        <v>8</v>
      </c>
      <c r="H2654" s="4" t="s">
        <v>112</v>
      </c>
      <c r="I2654" s="4"/>
      <c r="J2654" s="4"/>
    </row>
    <row r="2655" spans="1:10" ht="15.75" customHeight="1" x14ac:dyDescent="0.2">
      <c r="A2655" s="5">
        <v>45502</v>
      </c>
      <c r="B2655" s="4">
        <v>-71.12</v>
      </c>
      <c r="C2655" s="4" t="s">
        <v>5058</v>
      </c>
      <c r="D2655" s="4" t="s">
        <v>28</v>
      </c>
      <c r="E2655" s="4" t="s">
        <v>2483</v>
      </c>
      <c r="F2655" s="4">
        <v>-5565.98</v>
      </c>
      <c r="G2655" s="4" t="s">
        <v>3746</v>
      </c>
      <c r="H2655" s="4"/>
      <c r="I2655" s="4"/>
      <c r="J2655" s="4"/>
    </row>
    <row r="2656" spans="1:10" ht="15.75" customHeight="1" x14ac:dyDescent="0.2">
      <c r="A2656" s="5">
        <v>45502</v>
      </c>
      <c r="B2656" s="4">
        <v>-32</v>
      </c>
      <c r="C2656" s="4" t="s">
        <v>5058</v>
      </c>
      <c r="D2656" s="4" t="s">
        <v>28</v>
      </c>
      <c r="E2656" s="4" t="s">
        <v>883</v>
      </c>
      <c r="F2656" s="4">
        <v>-5494.86</v>
      </c>
      <c r="G2656" s="4" t="s">
        <v>4319</v>
      </c>
      <c r="H2656" s="4" t="s">
        <v>884</v>
      </c>
      <c r="I2656" s="4"/>
      <c r="J2656" s="4"/>
    </row>
    <row r="2657" spans="1:10" ht="15.75" customHeight="1" x14ac:dyDescent="0.2">
      <c r="A2657" s="5">
        <v>45502</v>
      </c>
      <c r="B2657" s="4">
        <v>-28</v>
      </c>
      <c r="C2657" s="4" t="s">
        <v>5058</v>
      </c>
      <c r="D2657" s="4" t="s">
        <v>28</v>
      </c>
      <c r="E2657" s="4" t="s">
        <v>2485</v>
      </c>
      <c r="F2657" s="4">
        <v>-5462.86</v>
      </c>
      <c r="G2657" s="4" t="s">
        <v>6</v>
      </c>
      <c r="H2657" s="4" t="s">
        <v>2486</v>
      </c>
      <c r="I2657" s="4"/>
      <c r="J2657" s="4"/>
    </row>
    <row r="2658" spans="1:10" ht="15.75" customHeight="1" x14ac:dyDescent="0.2">
      <c r="A2658" s="5">
        <v>45502</v>
      </c>
      <c r="B2658" s="4">
        <v>-24.26</v>
      </c>
      <c r="C2658" s="4" t="s">
        <v>5059</v>
      </c>
      <c r="D2658" s="4" t="s">
        <v>28</v>
      </c>
      <c r="E2658" s="4" t="s">
        <v>728</v>
      </c>
      <c r="F2658" s="4">
        <v>-5434.86</v>
      </c>
      <c r="G2658" s="4" t="s">
        <v>4319</v>
      </c>
      <c r="H2658" s="4" t="s">
        <v>729</v>
      </c>
      <c r="I2658" s="4"/>
      <c r="J2658" s="4"/>
    </row>
    <row r="2659" spans="1:10" ht="15.75" customHeight="1" x14ac:dyDescent="0.2">
      <c r="A2659" s="5">
        <v>45502</v>
      </c>
      <c r="B2659" s="4">
        <v>-23.8</v>
      </c>
      <c r="C2659" s="4" t="s">
        <v>5058</v>
      </c>
      <c r="D2659" s="4" t="s">
        <v>28</v>
      </c>
      <c r="E2659" s="4" t="s">
        <v>883</v>
      </c>
      <c r="F2659" s="4">
        <v>-5410.6</v>
      </c>
      <c r="G2659" s="4" t="s">
        <v>4319</v>
      </c>
      <c r="H2659" s="4" t="s">
        <v>884</v>
      </c>
      <c r="I2659" s="4"/>
      <c r="J2659" s="4"/>
    </row>
    <row r="2660" spans="1:10" ht="15.75" customHeight="1" x14ac:dyDescent="0.2">
      <c r="A2660" s="5">
        <v>45502</v>
      </c>
      <c r="B2660" s="4">
        <v>-22.25</v>
      </c>
      <c r="C2660" s="4" t="s">
        <v>5059</v>
      </c>
      <c r="D2660" s="4" t="s">
        <v>28</v>
      </c>
      <c r="E2660" s="4" t="s">
        <v>728</v>
      </c>
      <c r="F2660" s="4">
        <v>-5386.8</v>
      </c>
      <c r="G2660" s="4" t="s">
        <v>4319</v>
      </c>
      <c r="H2660" s="4" t="s">
        <v>729</v>
      </c>
      <c r="I2660" s="4"/>
      <c r="J2660" s="4"/>
    </row>
    <row r="2661" spans="1:10" ht="15.75" customHeight="1" x14ac:dyDescent="0.2">
      <c r="A2661" s="5">
        <v>45502</v>
      </c>
      <c r="B2661" s="4">
        <v>-17.5</v>
      </c>
      <c r="C2661" s="4" t="s">
        <v>5059</v>
      </c>
      <c r="D2661" s="4" t="s">
        <v>28</v>
      </c>
      <c r="E2661" s="4" t="s">
        <v>728</v>
      </c>
      <c r="F2661" s="4">
        <v>-5364.55</v>
      </c>
      <c r="G2661" s="4" t="s">
        <v>4319</v>
      </c>
      <c r="H2661" s="4" t="s">
        <v>729</v>
      </c>
      <c r="I2661" s="4"/>
      <c r="J2661" s="4"/>
    </row>
    <row r="2662" spans="1:10" ht="15.75" customHeight="1" x14ac:dyDescent="0.2">
      <c r="A2662" s="5">
        <v>45502</v>
      </c>
      <c r="B2662" s="4">
        <v>-13</v>
      </c>
      <c r="C2662" s="4" t="s">
        <v>5058</v>
      </c>
      <c r="D2662" s="4" t="s">
        <v>28</v>
      </c>
      <c r="E2662" s="4" t="s">
        <v>136</v>
      </c>
      <c r="F2662" s="4">
        <v>-5347.05</v>
      </c>
      <c r="G2662" s="4" t="s">
        <v>3748</v>
      </c>
      <c r="H2662" s="4" t="s">
        <v>137</v>
      </c>
      <c r="I2662" s="4"/>
      <c r="J2662" s="4"/>
    </row>
    <row r="2663" spans="1:10" ht="15.75" customHeight="1" x14ac:dyDescent="0.2">
      <c r="A2663" s="5">
        <v>45502</v>
      </c>
      <c r="B2663" s="4">
        <v>-12.95</v>
      </c>
      <c r="C2663" s="4" t="s">
        <v>5058</v>
      </c>
      <c r="D2663" s="4" t="s">
        <v>28</v>
      </c>
      <c r="E2663" s="4" t="s">
        <v>560</v>
      </c>
      <c r="F2663" s="4">
        <v>-5334.05</v>
      </c>
      <c r="G2663" s="4" t="s">
        <v>3748</v>
      </c>
      <c r="H2663" s="4" t="s">
        <v>561</v>
      </c>
      <c r="I2663" s="4"/>
      <c r="J2663" s="4"/>
    </row>
    <row r="2664" spans="1:10" ht="15.75" customHeight="1" x14ac:dyDescent="0.2">
      <c r="A2664" s="5">
        <v>45502</v>
      </c>
      <c r="B2664" s="4">
        <v>-12.5</v>
      </c>
      <c r="C2664" s="4" t="s">
        <v>5058</v>
      </c>
      <c r="D2664" s="4" t="s">
        <v>28</v>
      </c>
      <c r="E2664" s="4" t="s">
        <v>2357</v>
      </c>
      <c r="F2664" s="4">
        <v>-5321.1</v>
      </c>
      <c r="G2664" s="4" t="s">
        <v>4319</v>
      </c>
      <c r="H2664" s="4" t="s">
        <v>2358</v>
      </c>
      <c r="I2664" s="4"/>
      <c r="J2664" s="4"/>
    </row>
    <row r="2665" spans="1:10" ht="15.75" customHeight="1" x14ac:dyDescent="0.2">
      <c r="A2665" s="5">
        <v>45502</v>
      </c>
      <c r="B2665" s="4">
        <v>-11.5</v>
      </c>
      <c r="C2665" s="4" t="s">
        <v>5058</v>
      </c>
      <c r="D2665" s="4" t="s">
        <v>28</v>
      </c>
      <c r="E2665" s="4" t="s">
        <v>79</v>
      </c>
      <c r="F2665" s="4">
        <v>-5308.6</v>
      </c>
      <c r="G2665" s="4" t="s">
        <v>8</v>
      </c>
      <c r="H2665" s="4" t="s">
        <v>80</v>
      </c>
      <c r="I2665" s="4"/>
      <c r="J2665" s="4"/>
    </row>
    <row r="2666" spans="1:10" ht="15.75" customHeight="1" x14ac:dyDescent="0.2">
      <c r="A2666" s="5">
        <v>45502</v>
      </c>
      <c r="B2666" s="4">
        <v>-10.9</v>
      </c>
      <c r="C2666" s="4" t="s">
        <v>5058</v>
      </c>
      <c r="D2666" s="4" t="s">
        <v>28</v>
      </c>
      <c r="E2666" s="4" t="s">
        <v>2487</v>
      </c>
      <c r="F2666" s="4">
        <v>-5297.1</v>
      </c>
      <c r="G2666" s="4" t="s">
        <v>3748</v>
      </c>
      <c r="H2666" s="4" t="s">
        <v>2488</v>
      </c>
      <c r="I2666" s="4"/>
      <c r="J2666" s="4"/>
    </row>
    <row r="2667" spans="1:10" ht="15.75" customHeight="1" x14ac:dyDescent="0.2">
      <c r="A2667" s="5">
        <v>45502</v>
      </c>
      <c r="B2667" s="4">
        <v>-9.99</v>
      </c>
      <c r="C2667" s="4" t="s">
        <v>5059</v>
      </c>
      <c r="D2667" s="4" t="s">
        <v>28</v>
      </c>
      <c r="E2667" s="4" t="s">
        <v>2252</v>
      </c>
      <c r="F2667" s="4">
        <v>-5286.2</v>
      </c>
      <c r="G2667" s="4" t="s">
        <v>178</v>
      </c>
      <c r="H2667" s="4" t="s">
        <v>828</v>
      </c>
      <c r="I2667" s="4"/>
      <c r="J2667" s="4"/>
    </row>
    <row r="2668" spans="1:10" ht="15.75" customHeight="1" x14ac:dyDescent="0.2">
      <c r="A2668" s="5">
        <v>45502</v>
      </c>
      <c r="B2668" s="4">
        <v>-8.09</v>
      </c>
      <c r="C2668" s="4" t="s">
        <v>5058</v>
      </c>
      <c r="D2668" s="4" t="s">
        <v>28</v>
      </c>
      <c r="E2668" s="4" t="s">
        <v>46</v>
      </c>
      <c r="F2668" s="4">
        <v>-5276.21</v>
      </c>
      <c r="G2668" s="4" t="s">
        <v>4319</v>
      </c>
      <c r="H2668" s="4" t="s">
        <v>47</v>
      </c>
      <c r="I2668" s="4"/>
      <c r="J2668" s="4"/>
    </row>
    <row r="2669" spans="1:10" ht="15.75" customHeight="1" x14ac:dyDescent="0.2">
      <c r="A2669" s="5">
        <v>45502</v>
      </c>
      <c r="B2669" s="4">
        <v>-7.5</v>
      </c>
      <c r="C2669" s="4" t="s">
        <v>5058</v>
      </c>
      <c r="D2669" s="4" t="s">
        <v>28</v>
      </c>
      <c r="E2669" s="4" t="s">
        <v>1724</v>
      </c>
      <c r="F2669" s="4">
        <v>-5268.12</v>
      </c>
      <c r="G2669" s="4" t="s">
        <v>4256</v>
      </c>
      <c r="H2669" s="4" t="s">
        <v>1725</v>
      </c>
      <c r="I2669" s="4"/>
      <c r="J2669" s="4"/>
    </row>
    <row r="2670" spans="1:10" ht="15.75" customHeight="1" x14ac:dyDescent="0.2">
      <c r="A2670" s="5">
        <v>45502</v>
      </c>
      <c r="B2670" s="4">
        <v>150</v>
      </c>
      <c r="C2670" s="4" t="s">
        <v>5058</v>
      </c>
      <c r="D2670" s="4" t="s">
        <v>59</v>
      </c>
      <c r="E2670" s="4" t="s">
        <v>60</v>
      </c>
      <c r="F2670" s="4">
        <v>-5260.62</v>
      </c>
      <c r="G2670" s="4" t="s">
        <v>39</v>
      </c>
      <c r="H2670" s="4"/>
      <c r="I2670" s="4"/>
      <c r="J2670" s="4"/>
    </row>
    <row r="2671" spans="1:10" ht="15.75" customHeight="1" x14ac:dyDescent="0.2">
      <c r="A2671" s="5">
        <v>45502</v>
      </c>
      <c r="B2671" s="4">
        <v>500</v>
      </c>
      <c r="C2671" s="4" t="s">
        <v>5058</v>
      </c>
      <c r="D2671" s="4" t="s">
        <v>59</v>
      </c>
      <c r="E2671" s="4" t="s">
        <v>60</v>
      </c>
      <c r="F2671" s="4">
        <v>-5410.62</v>
      </c>
      <c r="G2671" s="4" t="s">
        <v>39</v>
      </c>
      <c r="H2671" s="4"/>
      <c r="I2671" s="4"/>
      <c r="J2671" s="4"/>
    </row>
    <row r="2672" spans="1:10" ht="15.75" customHeight="1" x14ac:dyDescent="0.2">
      <c r="A2672" s="5">
        <v>45502</v>
      </c>
      <c r="B2672" s="4">
        <v>500</v>
      </c>
      <c r="C2672" s="4" t="s">
        <v>5058</v>
      </c>
      <c r="D2672" s="4" t="s">
        <v>59</v>
      </c>
      <c r="E2672" s="4" t="s">
        <v>60</v>
      </c>
      <c r="F2672" s="4">
        <v>-5910.62</v>
      </c>
      <c r="G2672" s="4" t="s">
        <v>39</v>
      </c>
      <c r="H2672" s="4"/>
      <c r="I2672" s="4"/>
      <c r="J2672" s="4"/>
    </row>
    <row r="2673" spans="1:10" ht="15.75" customHeight="1" x14ac:dyDescent="0.2">
      <c r="A2673" s="5">
        <v>45499</v>
      </c>
      <c r="B2673" s="4">
        <v>-429.33</v>
      </c>
      <c r="C2673" s="4" t="s">
        <v>5058</v>
      </c>
      <c r="D2673" s="4" t="s">
        <v>28</v>
      </c>
      <c r="E2673" s="4" t="s">
        <v>56</v>
      </c>
      <c r="F2673" s="4">
        <v>-6410.62</v>
      </c>
      <c r="G2673" s="4" t="s">
        <v>4295</v>
      </c>
      <c r="H2673" s="4" t="s">
        <v>57</v>
      </c>
      <c r="I2673" s="4"/>
      <c r="J2673" s="4"/>
    </row>
    <row r="2674" spans="1:10" ht="15.75" customHeight="1" x14ac:dyDescent="0.2">
      <c r="A2674" s="5">
        <v>45499</v>
      </c>
      <c r="B2674" s="4">
        <v>-65.739999999999995</v>
      </c>
      <c r="C2674" s="4" t="s">
        <v>5059</v>
      </c>
      <c r="D2674" s="4" t="s">
        <v>28</v>
      </c>
      <c r="E2674" s="4" t="s">
        <v>1929</v>
      </c>
      <c r="F2674" s="4">
        <v>-5981.29</v>
      </c>
      <c r="G2674" s="4" t="s">
        <v>4256</v>
      </c>
      <c r="H2674" s="4" t="s">
        <v>1872</v>
      </c>
      <c r="I2674" s="4"/>
      <c r="J2674" s="4"/>
    </row>
    <row r="2675" spans="1:10" ht="15.75" customHeight="1" x14ac:dyDescent="0.2">
      <c r="A2675" s="5">
        <v>45499</v>
      </c>
      <c r="B2675" s="4">
        <v>-50</v>
      </c>
      <c r="C2675" s="4" t="s">
        <v>5059</v>
      </c>
      <c r="D2675" s="4" t="s">
        <v>28</v>
      </c>
      <c r="E2675" s="4" t="s">
        <v>2481</v>
      </c>
      <c r="F2675" s="4">
        <v>-5915.55</v>
      </c>
      <c r="G2675" s="4" t="s">
        <v>15</v>
      </c>
      <c r="H2675" s="4"/>
      <c r="I2675" s="4"/>
      <c r="J2675" s="4"/>
    </row>
    <row r="2676" spans="1:10" ht="15.75" customHeight="1" x14ac:dyDescent="0.2">
      <c r="A2676" s="5">
        <v>45499</v>
      </c>
      <c r="B2676" s="4">
        <v>-12.75</v>
      </c>
      <c r="C2676" s="4" t="s">
        <v>5058</v>
      </c>
      <c r="D2676" s="4" t="s">
        <v>28</v>
      </c>
      <c r="E2676" s="4" t="s">
        <v>105</v>
      </c>
      <c r="F2676" s="4">
        <v>-5865.55</v>
      </c>
      <c r="G2676" s="4" t="s">
        <v>8</v>
      </c>
      <c r="H2676" s="4" t="s">
        <v>106</v>
      </c>
      <c r="I2676" s="4"/>
      <c r="J2676" s="4"/>
    </row>
    <row r="2677" spans="1:10" ht="15.75" customHeight="1" x14ac:dyDescent="0.2">
      <c r="A2677" s="5">
        <v>45498</v>
      </c>
      <c r="B2677" s="4">
        <v>-870</v>
      </c>
      <c r="C2677" s="4" t="s">
        <v>5058</v>
      </c>
      <c r="D2677" s="4" t="s">
        <v>28</v>
      </c>
      <c r="E2677" s="4" t="s">
        <v>2335</v>
      </c>
      <c r="F2677" s="4">
        <v>-5852.8</v>
      </c>
      <c r="G2677" s="4" t="s">
        <v>4349</v>
      </c>
      <c r="H2677" s="4" t="s">
        <v>2336</v>
      </c>
      <c r="I2677" s="4"/>
      <c r="J2677" s="4"/>
    </row>
    <row r="2678" spans="1:10" ht="15.75" customHeight="1" x14ac:dyDescent="0.2">
      <c r="A2678" s="5">
        <v>45498</v>
      </c>
      <c r="B2678" s="4">
        <v>-162.86000000000001</v>
      </c>
      <c r="C2678" s="4" t="s">
        <v>5058</v>
      </c>
      <c r="D2678" s="4" t="s">
        <v>28</v>
      </c>
      <c r="E2678" s="4" t="s">
        <v>2126</v>
      </c>
      <c r="F2678" s="4">
        <v>-4982.8</v>
      </c>
      <c r="G2678" s="4" t="s">
        <v>352</v>
      </c>
      <c r="H2678" s="4" t="s">
        <v>2127</v>
      </c>
      <c r="I2678" s="4"/>
      <c r="J2678" s="4"/>
    </row>
    <row r="2679" spans="1:10" ht="15.75" customHeight="1" x14ac:dyDescent="0.2">
      <c r="A2679" s="5">
        <v>45498</v>
      </c>
      <c r="B2679" s="4">
        <v>-109.85</v>
      </c>
      <c r="C2679" s="4" t="s">
        <v>5058</v>
      </c>
      <c r="D2679" s="4" t="s">
        <v>109</v>
      </c>
      <c r="E2679" s="4" t="s">
        <v>110</v>
      </c>
      <c r="F2679" s="4">
        <v>-4819.9399999999996</v>
      </c>
      <c r="G2679" s="4" t="s">
        <v>4</v>
      </c>
      <c r="H2679" s="4"/>
      <c r="I2679" s="4"/>
      <c r="J2679" s="4"/>
    </row>
    <row r="2680" spans="1:10" ht="15.75" customHeight="1" x14ac:dyDescent="0.2">
      <c r="A2680" s="5">
        <v>45498</v>
      </c>
      <c r="B2680" s="4">
        <v>-65</v>
      </c>
      <c r="C2680" s="4" t="s">
        <v>5059</v>
      </c>
      <c r="D2680" s="4" t="s">
        <v>28</v>
      </c>
      <c r="E2680" s="4" t="s">
        <v>2476</v>
      </c>
      <c r="F2680" s="4">
        <v>-4710.09</v>
      </c>
      <c r="G2680" s="4" t="s">
        <v>4319</v>
      </c>
      <c r="H2680" s="4" t="s">
        <v>196</v>
      </c>
      <c r="I2680" s="4"/>
      <c r="J2680" s="4"/>
    </row>
    <row r="2681" spans="1:10" ht="15.75" customHeight="1" x14ac:dyDescent="0.2">
      <c r="A2681" s="5">
        <v>45498</v>
      </c>
      <c r="B2681" s="4">
        <v>-48.75</v>
      </c>
      <c r="C2681" s="4" t="s">
        <v>5058</v>
      </c>
      <c r="D2681" s="4" t="s">
        <v>28</v>
      </c>
      <c r="E2681" s="4" t="s">
        <v>79</v>
      </c>
      <c r="F2681" s="4">
        <v>-4645.09</v>
      </c>
      <c r="G2681" s="4" t="s">
        <v>8</v>
      </c>
      <c r="H2681" s="4" t="s">
        <v>80</v>
      </c>
      <c r="I2681" s="4"/>
      <c r="J2681" s="4"/>
    </row>
    <row r="2682" spans="1:10" ht="15.75" customHeight="1" x14ac:dyDescent="0.2">
      <c r="A2682" s="5">
        <v>45498</v>
      </c>
      <c r="B2682" s="4">
        <v>-35.76</v>
      </c>
      <c r="C2682" s="4" t="s">
        <v>5058</v>
      </c>
      <c r="D2682" s="4" t="s">
        <v>28</v>
      </c>
      <c r="E2682" s="4" t="s">
        <v>75</v>
      </c>
      <c r="F2682" s="4">
        <v>-4596.34</v>
      </c>
      <c r="G2682" s="4" t="s">
        <v>3748</v>
      </c>
      <c r="H2682" s="4" t="s">
        <v>76</v>
      </c>
      <c r="I2682" s="4"/>
      <c r="J2682" s="4"/>
    </row>
    <row r="2683" spans="1:10" ht="15.75" customHeight="1" x14ac:dyDescent="0.2">
      <c r="A2683" s="5">
        <v>45498</v>
      </c>
      <c r="B2683" s="4">
        <v>-30.2</v>
      </c>
      <c r="C2683" s="4" t="s">
        <v>5058</v>
      </c>
      <c r="D2683" s="4" t="s">
        <v>28</v>
      </c>
      <c r="E2683" s="4" t="s">
        <v>79</v>
      </c>
      <c r="F2683" s="4">
        <v>-4560.58</v>
      </c>
      <c r="G2683" s="4" t="s">
        <v>8</v>
      </c>
      <c r="H2683" s="4" t="s">
        <v>80</v>
      </c>
      <c r="I2683" s="4"/>
      <c r="J2683" s="4"/>
    </row>
    <row r="2684" spans="1:10" ht="15.75" customHeight="1" x14ac:dyDescent="0.2">
      <c r="A2684" s="5">
        <v>45498</v>
      </c>
      <c r="B2684" s="4">
        <v>-13</v>
      </c>
      <c r="C2684" s="4" t="s">
        <v>5058</v>
      </c>
      <c r="D2684" s="4" t="s">
        <v>28</v>
      </c>
      <c r="E2684" s="4" t="s">
        <v>79</v>
      </c>
      <c r="F2684" s="4">
        <v>-4530.38</v>
      </c>
      <c r="G2684" s="4" t="s">
        <v>8</v>
      </c>
      <c r="H2684" s="4" t="s">
        <v>80</v>
      </c>
      <c r="I2684" s="4"/>
      <c r="J2684" s="4"/>
    </row>
    <row r="2685" spans="1:10" ht="15.75" customHeight="1" x14ac:dyDescent="0.2">
      <c r="A2685" s="5">
        <v>45498</v>
      </c>
      <c r="B2685" s="4">
        <v>-12</v>
      </c>
      <c r="C2685" s="4" t="s">
        <v>5058</v>
      </c>
      <c r="D2685" s="4" t="s">
        <v>28</v>
      </c>
      <c r="E2685" s="4" t="s">
        <v>1884</v>
      </c>
      <c r="F2685" s="4">
        <v>-4517.38</v>
      </c>
      <c r="G2685" s="4" t="s">
        <v>4319</v>
      </c>
      <c r="H2685" s="4" t="s">
        <v>196</v>
      </c>
      <c r="I2685" s="4"/>
      <c r="J2685" s="4"/>
    </row>
    <row r="2686" spans="1:10" ht="15.75" customHeight="1" x14ac:dyDescent="0.2">
      <c r="A2686" s="5">
        <v>45498</v>
      </c>
      <c r="B2686" s="4">
        <v>-10.119999999999999</v>
      </c>
      <c r="C2686" s="4" t="s">
        <v>5059</v>
      </c>
      <c r="D2686" s="4" t="s">
        <v>28</v>
      </c>
      <c r="E2686" s="4" t="s">
        <v>2474</v>
      </c>
      <c r="F2686" s="4">
        <v>-4505.38</v>
      </c>
      <c r="G2686" s="4" t="s">
        <v>5061</v>
      </c>
      <c r="H2686" s="4" t="s">
        <v>2475</v>
      </c>
      <c r="I2686" s="4"/>
      <c r="J2686" s="4"/>
    </row>
    <row r="2687" spans="1:10" ht="15.75" customHeight="1" x14ac:dyDescent="0.2">
      <c r="A2687" s="5">
        <v>45498</v>
      </c>
      <c r="B2687" s="4">
        <v>-7.64</v>
      </c>
      <c r="C2687" s="4" t="s">
        <v>5058</v>
      </c>
      <c r="D2687" s="4" t="s">
        <v>28</v>
      </c>
      <c r="E2687" s="4" t="s">
        <v>2471</v>
      </c>
      <c r="F2687" s="4">
        <v>-4495.26</v>
      </c>
      <c r="G2687" s="4" t="s">
        <v>3748</v>
      </c>
      <c r="H2687" s="4" t="s">
        <v>2472</v>
      </c>
      <c r="I2687" s="4"/>
      <c r="J2687" s="4"/>
    </row>
    <row r="2688" spans="1:10" ht="15.75" customHeight="1" x14ac:dyDescent="0.2">
      <c r="A2688" s="5">
        <v>45498</v>
      </c>
      <c r="B2688" s="4">
        <v>-6.5</v>
      </c>
      <c r="C2688" s="4" t="s">
        <v>5058</v>
      </c>
      <c r="D2688" s="4" t="s">
        <v>28</v>
      </c>
      <c r="E2688" s="4" t="s">
        <v>2473</v>
      </c>
      <c r="F2688" s="4">
        <v>-4487.62</v>
      </c>
      <c r="G2688" s="4" t="s">
        <v>4319</v>
      </c>
      <c r="H2688" s="4" t="s">
        <v>196</v>
      </c>
      <c r="I2688" s="4"/>
      <c r="J2688" s="4"/>
    </row>
    <row r="2689" spans="1:10" ht="15.75" customHeight="1" x14ac:dyDescent="0.2">
      <c r="A2689" s="5">
        <v>45498</v>
      </c>
      <c r="B2689" s="4">
        <v>-2</v>
      </c>
      <c r="C2689" s="4" t="s">
        <v>5058</v>
      </c>
      <c r="D2689" s="4" t="s">
        <v>28</v>
      </c>
      <c r="E2689" s="4" t="s">
        <v>175</v>
      </c>
      <c r="F2689" s="4">
        <v>-4481.12</v>
      </c>
      <c r="G2689" s="4" t="s">
        <v>5062</v>
      </c>
      <c r="H2689" s="4" t="s">
        <v>2442</v>
      </c>
      <c r="I2689" s="4"/>
      <c r="J2689" s="4"/>
    </row>
    <row r="2690" spans="1:10" ht="15.75" customHeight="1" x14ac:dyDescent="0.2">
      <c r="A2690" s="5">
        <v>45498</v>
      </c>
      <c r="B2690" s="4">
        <v>410</v>
      </c>
      <c r="C2690" s="4" t="s">
        <v>5058</v>
      </c>
      <c r="D2690" s="4" t="s">
        <v>59</v>
      </c>
      <c r="E2690" s="4" t="s">
        <v>60</v>
      </c>
      <c r="F2690" s="4">
        <v>-4479.12</v>
      </c>
      <c r="G2690" s="4" t="s">
        <v>39</v>
      </c>
      <c r="H2690" s="4"/>
      <c r="I2690" s="4"/>
      <c r="J2690" s="4"/>
    </row>
    <row r="2691" spans="1:10" ht="15.75" customHeight="1" x14ac:dyDescent="0.2">
      <c r="A2691" s="5">
        <v>45498</v>
      </c>
      <c r="B2691" s="4">
        <v>900</v>
      </c>
      <c r="C2691" s="4" t="s">
        <v>5058</v>
      </c>
      <c r="D2691" s="4" t="s">
        <v>59</v>
      </c>
      <c r="E2691" s="4" t="s">
        <v>60</v>
      </c>
      <c r="F2691" s="4">
        <v>-4889.12</v>
      </c>
      <c r="G2691" s="4" t="s">
        <v>39</v>
      </c>
      <c r="H2691" s="4"/>
      <c r="I2691" s="4"/>
      <c r="J2691" s="4"/>
    </row>
    <row r="2692" spans="1:10" ht="15.75" customHeight="1" x14ac:dyDescent="0.2">
      <c r="A2692" s="5">
        <v>45497</v>
      </c>
      <c r="B2692" s="4">
        <v>-300</v>
      </c>
      <c r="C2692" s="4" t="s">
        <v>5058</v>
      </c>
      <c r="D2692" s="4" t="s">
        <v>28</v>
      </c>
      <c r="E2692" s="4" t="s">
        <v>242</v>
      </c>
      <c r="F2692" s="4">
        <v>-5789.12</v>
      </c>
      <c r="G2692" s="4" t="s">
        <v>4319</v>
      </c>
      <c r="H2692" s="4" t="s">
        <v>196</v>
      </c>
      <c r="I2692" s="4"/>
      <c r="J2692" s="4"/>
    </row>
    <row r="2693" spans="1:10" ht="15.75" customHeight="1" x14ac:dyDescent="0.2">
      <c r="A2693" s="5">
        <v>45497</v>
      </c>
      <c r="B2693" s="4">
        <v>-36.700000000000003</v>
      </c>
      <c r="C2693" s="4" t="s">
        <v>5058</v>
      </c>
      <c r="D2693" s="4" t="s">
        <v>28</v>
      </c>
      <c r="E2693" s="4" t="s">
        <v>105</v>
      </c>
      <c r="F2693" s="4">
        <v>-5489.12</v>
      </c>
      <c r="G2693" s="4" t="s">
        <v>8</v>
      </c>
      <c r="H2693" s="4" t="s">
        <v>106</v>
      </c>
      <c r="I2693" s="4"/>
      <c r="J2693" s="4"/>
    </row>
    <row r="2694" spans="1:10" ht="15.75" customHeight="1" x14ac:dyDescent="0.2">
      <c r="A2694" s="5">
        <v>45497</v>
      </c>
      <c r="B2694" s="4">
        <v>-30.26</v>
      </c>
      <c r="C2694" s="4" t="s">
        <v>5058</v>
      </c>
      <c r="D2694" s="4" t="s">
        <v>28</v>
      </c>
      <c r="E2694" s="4" t="s">
        <v>2236</v>
      </c>
      <c r="F2694" s="4">
        <v>-5452.42</v>
      </c>
      <c r="G2694" s="4" t="s">
        <v>17</v>
      </c>
      <c r="H2694" s="4" t="s">
        <v>102</v>
      </c>
      <c r="I2694" s="4"/>
      <c r="J2694" s="4"/>
    </row>
    <row r="2695" spans="1:10" ht="15.75" customHeight="1" x14ac:dyDescent="0.2">
      <c r="A2695" s="5">
        <v>45497</v>
      </c>
      <c r="B2695" s="4">
        <v>-23.88</v>
      </c>
      <c r="C2695" s="4" t="s">
        <v>5059</v>
      </c>
      <c r="D2695" s="4" t="s">
        <v>28</v>
      </c>
      <c r="E2695" s="4" t="s">
        <v>728</v>
      </c>
      <c r="F2695" s="4">
        <v>-5422.16</v>
      </c>
      <c r="G2695" s="4" t="s">
        <v>4319</v>
      </c>
      <c r="H2695" s="4" t="s">
        <v>729</v>
      </c>
      <c r="I2695" s="4"/>
      <c r="J2695" s="4"/>
    </row>
    <row r="2696" spans="1:10" ht="15.75" customHeight="1" x14ac:dyDescent="0.2">
      <c r="A2696" s="5">
        <v>45497</v>
      </c>
      <c r="B2696" s="4">
        <v>-12.23</v>
      </c>
      <c r="C2696" s="4" t="s">
        <v>5058</v>
      </c>
      <c r="D2696" s="4" t="s">
        <v>28</v>
      </c>
      <c r="E2696" s="4" t="s">
        <v>2462</v>
      </c>
      <c r="F2696" s="4">
        <v>-5398.28</v>
      </c>
      <c r="G2696" s="4" t="s">
        <v>3748</v>
      </c>
      <c r="H2696" s="4" t="s">
        <v>2463</v>
      </c>
      <c r="I2696" s="4"/>
      <c r="J2696" s="4"/>
    </row>
    <row r="2697" spans="1:10" ht="15.75" customHeight="1" x14ac:dyDescent="0.2">
      <c r="A2697" s="5">
        <v>45497</v>
      </c>
      <c r="B2697" s="4">
        <v>-11</v>
      </c>
      <c r="C2697" s="4" t="s">
        <v>5058</v>
      </c>
      <c r="D2697" s="4" t="s">
        <v>28</v>
      </c>
      <c r="E2697" s="4" t="s">
        <v>1724</v>
      </c>
      <c r="F2697" s="4">
        <v>-5386.05</v>
      </c>
      <c r="G2697" s="4" t="s">
        <v>4256</v>
      </c>
      <c r="H2697" s="4" t="s">
        <v>1725</v>
      </c>
      <c r="I2697" s="4"/>
      <c r="J2697" s="4"/>
    </row>
    <row r="2698" spans="1:10" ht="15.75" customHeight="1" x14ac:dyDescent="0.2">
      <c r="A2698" s="5">
        <v>45497</v>
      </c>
      <c r="B2698" s="4">
        <v>-7.5</v>
      </c>
      <c r="C2698" s="4" t="s">
        <v>5058</v>
      </c>
      <c r="D2698" s="4" t="s">
        <v>28</v>
      </c>
      <c r="E2698" s="4" t="s">
        <v>1857</v>
      </c>
      <c r="F2698" s="4">
        <v>-5375.05</v>
      </c>
      <c r="G2698" s="4" t="s">
        <v>3748</v>
      </c>
      <c r="H2698" s="4" t="s">
        <v>1858</v>
      </c>
      <c r="I2698" s="4"/>
      <c r="J2698" s="4"/>
    </row>
    <row r="2699" spans="1:10" ht="15.75" customHeight="1" x14ac:dyDescent="0.2">
      <c r="A2699" s="5">
        <v>45497</v>
      </c>
      <c r="B2699" s="4">
        <v>-0.91</v>
      </c>
      <c r="C2699" s="4" t="s">
        <v>5058</v>
      </c>
      <c r="D2699" s="4" t="s">
        <v>67</v>
      </c>
      <c r="E2699" s="4" t="s">
        <v>68</v>
      </c>
      <c r="F2699" s="4">
        <v>-5367.55</v>
      </c>
      <c r="G2699" s="4" t="s">
        <v>4</v>
      </c>
      <c r="H2699" s="4"/>
      <c r="I2699" s="4"/>
      <c r="J2699" s="4"/>
    </row>
    <row r="2700" spans="1:10" ht="15.75" customHeight="1" x14ac:dyDescent="0.2">
      <c r="A2700" s="5">
        <v>45497</v>
      </c>
      <c r="B2700" s="4">
        <v>500</v>
      </c>
      <c r="C2700" s="4" t="s">
        <v>5058</v>
      </c>
      <c r="D2700" s="4" t="s">
        <v>59</v>
      </c>
      <c r="E2700" s="4" t="s">
        <v>60</v>
      </c>
      <c r="F2700" s="4">
        <v>-5366.64</v>
      </c>
      <c r="G2700" s="4" t="s">
        <v>39</v>
      </c>
      <c r="H2700" s="4"/>
      <c r="I2700" s="4"/>
      <c r="J2700" s="4"/>
    </row>
    <row r="2701" spans="1:10" ht="15.75" customHeight="1" x14ac:dyDescent="0.2">
      <c r="A2701" s="5">
        <v>45496</v>
      </c>
      <c r="B2701" s="4">
        <v>-110</v>
      </c>
      <c r="C2701" s="4" t="s">
        <v>5058</v>
      </c>
      <c r="D2701" s="4" t="s">
        <v>28</v>
      </c>
      <c r="E2701" s="4" t="s">
        <v>685</v>
      </c>
      <c r="F2701" s="4">
        <v>-5866.64</v>
      </c>
      <c r="G2701" s="4" t="s">
        <v>165</v>
      </c>
      <c r="H2701" s="4" t="s">
        <v>687</v>
      </c>
      <c r="I2701" s="4"/>
      <c r="J2701" s="4"/>
    </row>
    <row r="2702" spans="1:10" ht="15.75" customHeight="1" x14ac:dyDescent="0.2">
      <c r="A2702" s="5">
        <v>45496</v>
      </c>
      <c r="B2702" s="4">
        <v>-53.52</v>
      </c>
      <c r="C2702" s="4" t="s">
        <v>5058</v>
      </c>
      <c r="D2702" s="4" t="s">
        <v>28</v>
      </c>
      <c r="E2702" s="4" t="s">
        <v>79</v>
      </c>
      <c r="F2702" s="4">
        <v>-5756.64</v>
      </c>
      <c r="G2702" s="4" t="s">
        <v>8</v>
      </c>
      <c r="H2702" s="4" t="s">
        <v>80</v>
      </c>
      <c r="I2702" s="4"/>
      <c r="J2702" s="4"/>
    </row>
    <row r="2703" spans="1:10" ht="15.75" customHeight="1" x14ac:dyDescent="0.2">
      <c r="A2703" s="5">
        <v>45496</v>
      </c>
      <c r="B2703" s="4">
        <v>-40</v>
      </c>
      <c r="C2703" s="4" t="s">
        <v>5058</v>
      </c>
      <c r="D2703" s="4" t="s">
        <v>28</v>
      </c>
      <c r="E2703" s="4" t="s">
        <v>2216</v>
      </c>
      <c r="F2703" s="4">
        <v>-5703.12</v>
      </c>
      <c r="G2703" s="4" t="s">
        <v>4319</v>
      </c>
      <c r="H2703" s="4" t="s">
        <v>196</v>
      </c>
      <c r="I2703" s="4"/>
      <c r="J2703" s="4"/>
    </row>
    <row r="2704" spans="1:10" ht="15.75" customHeight="1" x14ac:dyDescent="0.2">
      <c r="A2704" s="5">
        <v>45496</v>
      </c>
      <c r="B2704" s="4">
        <v>-35.229999999999997</v>
      </c>
      <c r="C2704" s="4" t="s">
        <v>5058</v>
      </c>
      <c r="D2704" s="4" t="s">
        <v>28</v>
      </c>
      <c r="E2704" s="4" t="s">
        <v>201</v>
      </c>
      <c r="F2704" s="4">
        <v>-5663.12</v>
      </c>
      <c r="G2704" s="4" t="s">
        <v>4319</v>
      </c>
      <c r="H2704" s="4" t="s">
        <v>202</v>
      </c>
      <c r="I2704" s="4"/>
      <c r="J2704" s="4"/>
    </row>
    <row r="2705" spans="1:10" ht="15.75" customHeight="1" x14ac:dyDescent="0.2">
      <c r="A2705" s="5">
        <v>45496</v>
      </c>
      <c r="B2705" s="4">
        <v>-23.24</v>
      </c>
      <c r="C2705" s="4" t="s">
        <v>5058</v>
      </c>
      <c r="D2705" s="4" t="s">
        <v>28</v>
      </c>
      <c r="E2705" s="4" t="s">
        <v>29</v>
      </c>
      <c r="F2705" s="4">
        <v>-5627.89</v>
      </c>
      <c r="G2705" s="4" t="s">
        <v>12</v>
      </c>
      <c r="H2705" s="4" t="s">
        <v>31</v>
      </c>
      <c r="I2705" s="4"/>
      <c r="J2705" s="4"/>
    </row>
    <row r="2706" spans="1:10" ht="15.75" customHeight="1" x14ac:dyDescent="0.2">
      <c r="A2706" s="5">
        <v>45496</v>
      </c>
      <c r="B2706" s="4">
        <v>-19</v>
      </c>
      <c r="C2706" s="4" t="s">
        <v>5058</v>
      </c>
      <c r="D2706" s="4" t="s">
        <v>28</v>
      </c>
      <c r="E2706" s="4" t="s">
        <v>2459</v>
      </c>
      <c r="F2706" s="4">
        <v>-5604.65</v>
      </c>
      <c r="G2706" s="4" t="s">
        <v>5060</v>
      </c>
      <c r="H2706" s="4" t="s">
        <v>2460</v>
      </c>
      <c r="I2706" s="4"/>
      <c r="J2706" s="4"/>
    </row>
    <row r="2707" spans="1:10" ht="15.75" customHeight="1" x14ac:dyDescent="0.2">
      <c r="A2707" s="5">
        <v>45496</v>
      </c>
      <c r="B2707" s="4">
        <v>-17.989999999999998</v>
      </c>
      <c r="C2707" s="4" t="s">
        <v>5058</v>
      </c>
      <c r="D2707" s="4" t="s">
        <v>28</v>
      </c>
      <c r="E2707" s="4" t="s">
        <v>2458</v>
      </c>
      <c r="F2707" s="4">
        <v>-5585.65</v>
      </c>
      <c r="G2707" s="4" t="s">
        <v>5034</v>
      </c>
      <c r="H2707" s="4" t="s">
        <v>193</v>
      </c>
      <c r="I2707" s="4"/>
      <c r="J2707" s="4"/>
    </row>
    <row r="2708" spans="1:10" ht="15.75" customHeight="1" x14ac:dyDescent="0.2">
      <c r="A2708" s="5">
        <v>45496</v>
      </c>
      <c r="B2708" s="4">
        <v>-15.78</v>
      </c>
      <c r="C2708" s="4" t="s">
        <v>5059</v>
      </c>
      <c r="D2708" s="4" t="s">
        <v>28</v>
      </c>
      <c r="E2708" s="4" t="s">
        <v>728</v>
      </c>
      <c r="F2708" s="4">
        <v>-5567.66</v>
      </c>
      <c r="G2708" s="4" t="s">
        <v>4319</v>
      </c>
      <c r="H2708" s="4" t="s">
        <v>729</v>
      </c>
      <c r="I2708" s="4"/>
      <c r="J2708" s="4"/>
    </row>
    <row r="2709" spans="1:10" ht="15.75" customHeight="1" x14ac:dyDescent="0.2">
      <c r="A2709" s="5">
        <v>45496</v>
      </c>
      <c r="B2709" s="4">
        <v>-15.7</v>
      </c>
      <c r="C2709" s="4" t="s">
        <v>5058</v>
      </c>
      <c r="D2709" s="4" t="s">
        <v>28</v>
      </c>
      <c r="E2709" s="4" t="s">
        <v>75</v>
      </c>
      <c r="F2709" s="4">
        <v>-5551.88</v>
      </c>
      <c r="G2709" s="4" t="s">
        <v>3748</v>
      </c>
      <c r="H2709" s="4" t="s">
        <v>76</v>
      </c>
      <c r="I2709" s="4"/>
      <c r="J2709" s="4"/>
    </row>
    <row r="2710" spans="1:10" ht="15.75" customHeight="1" x14ac:dyDescent="0.2">
      <c r="A2710" s="5">
        <v>45496</v>
      </c>
      <c r="B2710" s="4">
        <v>-8</v>
      </c>
      <c r="C2710" s="4" t="s">
        <v>5058</v>
      </c>
      <c r="D2710" s="4" t="s">
        <v>28</v>
      </c>
      <c r="E2710" s="4" t="s">
        <v>833</v>
      </c>
      <c r="F2710" s="4">
        <v>-5536.18</v>
      </c>
      <c r="G2710" s="4" t="s">
        <v>3748</v>
      </c>
      <c r="H2710" s="4" t="s">
        <v>834</v>
      </c>
      <c r="I2710" s="4"/>
      <c r="J2710" s="4"/>
    </row>
    <row r="2711" spans="1:10" ht="15.75" customHeight="1" x14ac:dyDescent="0.2">
      <c r="A2711" s="5">
        <v>45496</v>
      </c>
      <c r="B2711" s="4">
        <v>-4.49</v>
      </c>
      <c r="C2711" s="4" t="s">
        <v>5058</v>
      </c>
      <c r="D2711" s="4" t="s">
        <v>28</v>
      </c>
      <c r="E2711" s="4" t="s">
        <v>49</v>
      </c>
      <c r="F2711" s="4">
        <v>-5528.18</v>
      </c>
      <c r="G2711" s="4" t="s">
        <v>17</v>
      </c>
      <c r="H2711" s="4" t="s">
        <v>50</v>
      </c>
      <c r="I2711" s="4"/>
      <c r="J2711" s="4"/>
    </row>
    <row r="2712" spans="1:10" ht="15.75" customHeight="1" x14ac:dyDescent="0.2">
      <c r="A2712" s="5">
        <v>45496</v>
      </c>
      <c r="B2712" s="4">
        <v>110</v>
      </c>
      <c r="C2712" s="4" t="s">
        <v>5058</v>
      </c>
      <c r="D2712" s="4" t="s">
        <v>59</v>
      </c>
      <c r="E2712" s="4" t="s">
        <v>60</v>
      </c>
      <c r="F2712" s="4">
        <v>-5523.69</v>
      </c>
      <c r="G2712" s="4" t="s">
        <v>39</v>
      </c>
      <c r="H2712" s="4"/>
      <c r="I2712" s="4"/>
      <c r="J2712" s="4"/>
    </row>
    <row r="2713" spans="1:10" ht="15.75" customHeight="1" x14ac:dyDescent="0.2">
      <c r="A2713" s="5">
        <v>45496</v>
      </c>
      <c r="B2713" s="4">
        <v>500</v>
      </c>
      <c r="C2713" s="4" t="s">
        <v>5058</v>
      </c>
      <c r="D2713" s="4" t="s">
        <v>59</v>
      </c>
      <c r="E2713" s="4" t="s">
        <v>60</v>
      </c>
      <c r="F2713" s="4">
        <v>-5633.69</v>
      </c>
      <c r="G2713" s="4" t="s">
        <v>39</v>
      </c>
      <c r="H2713" s="4"/>
      <c r="I2713" s="4"/>
      <c r="J2713" s="4"/>
    </row>
    <row r="2714" spans="1:10" ht="15.75" customHeight="1" x14ac:dyDescent="0.2">
      <c r="A2714" s="5">
        <v>45495</v>
      </c>
      <c r="B2714" s="4">
        <v>-98.06</v>
      </c>
      <c r="C2714" s="4" t="s">
        <v>5058</v>
      </c>
      <c r="D2714" s="4" t="s">
        <v>28</v>
      </c>
      <c r="E2714" s="4" t="s">
        <v>175</v>
      </c>
      <c r="F2714" s="4">
        <v>-6133.69</v>
      </c>
      <c r="G2714" s="4" t="s">
        <v>5062</v>
      </c>
      <c r="H2714" s="4" t="s">
        <v>2442</v>
      </c>
      <c r="I2714" s="4"/>
      <c r="J2714" s="4"/>
    </row>
    <row r="2715" spans="1:10" ht="15.75" customHeight="1" x14ac:dyDescent="0.2">
      <c r="A2715" s="5">
        <v>45495</v>
      </c>
      <c r="B2715" s="4">
        <v>-88.9</v>
      </c>
      <c r="C2715" s="4" t="s">
        <v>5058</v>
      </c>
      <c r="D2715" s="4" t="s">
        <v>28</v>
      </c>
      <c r="E2715" s="4" t="s">
        <v>1355</v>
      </c>
      <c r="F2715" s="4">
        <v>-6035.63</v>
      </c>
      <c r="G2715" s="4" t="s">
        <v>165</v>
      </c>
      <c r="H2715" s="4" t="s">
        <v>1356</v>
      </c>
      <c r="I2715" s="4"/>
      <c r="J2715" s="4"/>
    </row>
    <row r="2716" spans="1:10" ht="15.75" customHeight="1" x14ac:dyDescent="0.2">
      <c r="A2716" s="5">
        <v>45495</v>
      </c>
      <c r="B2716" s="4">
        <v>-66</v>
      </c>
      <c r="C2716" s="4" t="s">
        <v>5058</v>
      </c>
      <c r="D2716" s="4" t="s">
        <v>28</v>
      </c>
      <c r="E2716" s="4" t="s">
        <v>683</v>
      </c>
      <c r="F2716" s="4">
        <v>-5946.73</v>
      </c>
      <c r="G2716" s="4" t="s">
        <v>8</v>
      </c>
      <c r="H2716" s="4" t="s">
        <v>684</v>
      </c>
      <c r="I2716" s="4"/>
      <c r="J2716" s="4"/>
    </row>
    <row r="2717" spans="1:10" ht="15.75" customHeight="1" x14ac:dyDescent="0.2">
      <c r="A2717" s="5">
        <v>45495</v>
      </c>
      <c r="B2717" s="4">
        <v>-64.77</v>
      </c>
      <c r="C2717" s="4" t="s">
        <v>5058</v>
      </c>
      <c r="D2717" s="4" t="s">
        <v>28</v>
      </c>
      <c r="E2717" s="4" t="s">
        <v>111</v>
      </c>
      <c r="F2717" s="4">
        <v>-5880.73</v>
      </c>
      <c r="G2717" s="4" t="s">
        <v>8</v>
      </c>
      <c r="H2717" s="4" t="s">
        <v>112</v>
      </c>
      <c r="I2717" s="4"/>
      <c r="J2717" s="4"/>
    </row>
    <row r="2718" spans="1:10" ht="15.75" customHeight="1" x14ac:dyDescent="0.2">
      <c r="A2718" s="5">
        <v>45495</v>
      </c>
      <c r="B2718" s="4">
        <v>-61.7</v>
      </c>
      <c r="C2718" s="4" t="s">
        <v>5058</v>
      </c>
      <c r="D2718" s="4" t="s">
        <v>28</v>
      </c>
      <c r="E2718" s="4" t="s">
        <v>79</v>
      </c>
      <c r="F2718" s="4">
        <v>-5815.96</v>
      </c>
      <c r="G2718" s="4" t="s">
        <v>8</v>
      </c>
      <c r="H2718" s="4" t="s">
        <v>80</v>
      </c>
      <c r="I2718" s="4"/>
      <c r="J2718" s="4"/>
    </row>
    <row r="2719" spans="1:10" ht="15.75" customHeight="1" x14ac:dyDescent="0.2">
      <c r="A2719" s="5">
        <v>45495</v>
      </c>
      <c r="B2719" s="4">
        <v>-56.25</v>
      </c>
      <c r="C2719" s="4" t="s">
        <v>5058</v>
      </c>
      <c r="D2719" s="4" t="s">
        <v>28</v>
      </c>
      <c r="E2719" s="4" t="s">
        <v>79</v>
      </c>
      <c r="F2719" s="4">
        <v>-5754.26</v>
      </c>
      <c r="G2719" s="4" t="s">
        <v>8</v>
      </c>
      <c r="H2719" s="4" t="s">
        <v>80</v>
      </c>
      <c r="I2719" s="4"/>
      <c r="J2719" s="4"/>
    </row>
    <row r="2720" spans="1:10" ht="15.75" customHeight="1" x14ac:dyDescent="0.2">
      <c r="A2720" s="5">
        <v>45495</v>
      </c>
      <c r="B2720" s="4">
        <v>-55.96</v>
      </c>
      <c r="C2720" s="4" t="s">
        <v>5058</v>
      </c>
      <c r="D2720" s="4" t="s">
        <v>28</v>
      </c>
      <c r="E2720" s="4" t="s">
        <v>2445</v>
      </c>
      <c r="F2720" s="4">
        <v>-5698.01</v>
      </c>
      <c r="G2720" s="4" t="s">
        <v>3746</v>
      </c>
      <c r="H2720" s="4"/>
      <c r="I2720" s="4"/>
      <c r="J2720" s="4"/>
    </row>
    <row r="2721" spans="1:10" ht="15.75" customHeight="1" x14ac:dyDescent="0.2">
      <c r="A2721" s="5">
        <v>45495</v>
      </c>
      <c r="B2721" s="4">
        <v>-48</v>
      </c>
      <c r="C2721" s="4" t="s">
        <v>5058</v>
      </c>
      <c r="D2721" s="4" t="s">
        <v>28</v>
      </c>
      <c r="E2721" s="4" t="s">
        <v>2452</v>
      </c>
      <c r="F2721" s="4">
        <v>-5642.05</v>
      </c>
      <c r="G2721" s="4" t="s">
        <v>4319</v>
      </c>
      <c r="H2721" s="4" t="s">
        <v>196</v>
      </c>
      <c r="I2721" s="4"/>
      <c r="J2721" s="4"/>
    </row>
    <row r="2722" spans="1:10" ht="15.75" customHeight="1" x14ac:dyDescent="0.2">
      <c r="A2722" s="5">
        <v>45495</v>
      </c>
      <c r="B2722" s="4">
        <v>-35</v>
      </c>
      <c r="C2722" s="4" t="s">
        <v>5058</v>
      </c>
      <c r="D2722" s="4" t="s">
        <v>28</v>
      </c>
      <c r="E2722" s="4" t="s">
        <v>2143</v>
      </c>
      <c r="F2722" s="4">
        <v>-5594.05</v>
      </c>
      <c r="G2722" s="4" t="s">
        <v>2144</v>
      </c>
      <c r="H2722" s="4" t="s">
        <v>2145</v>
      </c>
      <c r="I2722" s="4"/>
      <c r="J2722" s="4"/>
    </row>
    <row r="2723" spans="1:10" ht="15.75" customHeight="1" x14ac:dyDescent="0.2">
      <c r="A2723" s="5">
        <v>45495</v>
      </c>
      <c r="B2723" s="4">
        <v>-34.49</v>
      </c>
      <c r="C2723" s="4" t="s">
        <v>5059</v>
      </c>
      <c r="D2723" s="4" t="s">
        <v>28</v>
      </c>
      <c r="E2723" s="4" t="s">
        <v>728</v>
      </c>
      <c r="F2723" s="4">
        <v>-5559.05</v>
      </c>
      <c r="G2723" s="4" t="s">
        <v>4319</v>
      </c>
      <c r="H2723" s="4" t="s">
        <v>729</v>
      </c>
      <c r="I2723" s="4"/>
      <c r="J2723" s="4"/>
    </row>
    <row r="2724" spans="1:10" ht="15.75" customHeight="1" x14ac:dyDescent="0.2">
      <c r="A2724" s="5">
        <v>45495</v>
      </c>
      <c r="B2724" s="4">
        <v>-32</v>
      </c>
      <c r="C2724" s="4" t="s">
        <v>5058</v>
      </c>
      <c r="D2724" s="4" t="s">
        <v>28</v>
      </c>
      <c r="E2724" s="4" t="s">
        <v>285</v>
      </c>
      <c r="F2724" s="4">
        <v>-5524.56</v>
      </c>
      <c r="G2724" s="4" t="s">
        <v>4635</v>
      </c>
      <c r="H2724" s="4" t="s">
        <v>286</v>
      </c>
      <c r="I2724" s="4"/>
      <c r="J2724" s="4"/>
    </row>
    <row r="2725" spans="1:10" ht="15.75" customHeight="1" x14ac:dyDescent="0.2">
      <c r="A2725" s="5">
        <v>45495</v>
      </c>
      <c r="B2725" s="4">
        <v>-31.95</v>
      </c>
      <c r="C2725" s="4" t="s">
        <v>5058</v>
      </c>
      <c r="D2725" s="4" t="s">
        <v>28</v>
      </c>
      <c r="E2725" s="4" t="s">
        <v>79</v>
      </c>
      <c r="F2725" s="4">
        <v>-5492.56</v>
      </c>
      <c r="G2725" s="4" t="s">
        <v>8</v>
      </c>
      <c r="H2725" s="4" t="s">
        <v>80</v>
      </c>
      <c r="I2725" s="4"/>
      <c r="J2725" s="4"/>
    </row>
    <row r="2726" spans="1:10" ht="15.75" customHeight="1" x14ac:dyDescent="0.2">
      <c r="A2726" s="5">
        <v>45495</v>
      </c>
      <c r="B2726" s="4">
        <v>-30</v>
      </c>
      <c r="C2726" s="4" t="s">
        <v>5058</v>
      </c>
      <c r="D2726" s="4" t="s">
        <v>28</v>
      </c>
      <c r="E2726" s="4" t="s">
        <v>2448</v>
      </c>
      <c r="F2726" s="4">
        <v>-5460.61</v>
      </c>
      <c r="G2726" s="4" t="s">
        <v>615</v>
      </c>
      <c r="H2726" s="4" t="s">
        <v>2449</v>
      </c>
      <c r="I2726" s="4"/>
      <c r="J2726" s="4"/>
    </row>
    <row r="2727" spans="1:10" ht="15.75" customHeight="1" x14ac:dyDescent="0.2">
      <c r="A2727" s="5">
        <v>45495</v>
      </c>
      <c r="B2727" s="4">
        <v>-19.98</v>
      </c>
      <c r="C2727" s="4" t="s">
        <v>5059</v>
      </c>
      <c r="D2727" s="4" t="s">
        <v>28</v>
      </c>
      <c r="E2727" s="4" t="s">
        <v>728</v>
      </c>
      <c r="F2727" s="4">
        <v>-5430.61</v>
      </c>
      <c r="G2727" s="4" t="s">
        <v>4319</v>
      </c>
      <c r="H2727" s="4" t="s">
        <v>729</v>
      </c>
      <c r="I2727" s="4"/>
      <c r="J2727" s="4"/>
    </row>
    <row r="2728" spans="1:10" ht="15.75" customHeight="1" x14ac:dyDescent="0.2">
      <c r="A2728" s="5">
        <v>45495</v>
      </c>
      <c r="B2728" s="4">
        <v>-16.75</v>
      </c>
      <c r="C2728" s="4" t="s">
        <v>5058</v>
      </c>
      <c r="D2728" s="4" t="s">
        <v>28</v>
      </c>
      <c r="E2728" s="4" t="s">
        <v>2446</v>
      </c>
      <c r="F2728" s="4">
        <v>-5410.63</v>
      </c>
      <c r="G2728" s="4" t="s">
        <v>615</v>
      </c>
      <c r="H2728" s="4" t="s">
        <v>2447</v>
      </c>
      <c r="I2728" s="4"/>
      <c r="J2728" s="4"/>
    </row>
    <row r="2729" spans="1:10" ht="15.75" customHeight="1" x14ac:dyDescent="0.2">
      <c r="A2729" s="5">
        <v>45495</v>
      </c>
      <c r="B2729" s="4">
        <v>-15</v>
      </c>
      <c r="C2729" s="4" t="s">
        <v>5058</v>
      </c>
      <c r="D2729" s="4" t="s">
        <v>28</v>
      </c>
      <c r="E2729" s="4" t="s">
        <v>833</v>
      </c>
      <c r="F2729" s="4">
        <v>-5393.88</v>
      </c>
      <c r="G2729" s="4" t="s">
        <v>3748</v>
      </c>
      <c r="H2729" s="4" t="s">
        <v>834</v>
      </c>
      <c r="I2729" s="4"/>
      <c r="J2729" s="4"/>
    </row>
    <row r="2730" spans="1:10" ht="15.75" customHeight="1" x14ac:dyDescent="0.2">
      <c r="A2730" s="5">
        <v>45495</v>
      </c>
      <c r="B2730" s="4">
        <v>-15</v>
      </c>
      <c r="C2730" s="4" t="s">
        <v>5058</v>
      </c>
      <c r="D2730" s="4" t="s">
        <v>28</v>
      </c>
      <c r="E2730" s="4" t="s">
        <v>136</v>
      </c>
      <c r="F2730" s="4">
        <v>-5378.88</v>
      </c>
      <c r="G2730" s="4" t="s">
        <v>3748</v>
      </c>
      <c r="H2730" s="4" t="s">
        <v>137</v>
      </c>
      <c r="I2730" s="4"/>
      <c r="J2730" s="4"/>
    </row>
    <row r="2731" spans="1:10" ht="15.75" customHeight="1" x14ac:dyDescent="0.2">
      <c r="A2731" s="5">
        <v>45495</v>
      </c>
      <c r="B2731" s="4">
        <v>-8.6199999999999992</v>
      </c>
      <c r="C2731" s="4" t="s">
        <v>5058</v>
      </c>
      <c r="D2731" s="4" t="s">
        <v>28</v>
      </c>
      <c r="E2731" s="4" t="s">
        <v>2450</v>
      </c>
      <c r="F2731" s="4">
        <v>-5363.88</v>
      </c>
      <c r="G2731" s="4" t="s">
        <v>5034</v>
      </c>
      <c r="H2731" s="4" t="s">
        <v>2451</v>
      </c>
      <c r="I2731" s="4"/>
      <c r="J2731" s="4"/>
    </row>
    <row r="2732" spans="1:10" ht="15.75" customHeight="1" x14ac:dyDescent="0.2">
      <c r="A2732" s="5">
        <v>45495</v>
      </c>
      <c r="B2732" s="4">
        <v>-7</v>
      </c>
      <c r="C2732" s="4" t="s">
        <v>5058</v>
      </c>
      <c r="D2732" s="4" t="s">
        <v>28</v>
      </c>
      <c r="E2732" s="4" t="s">
        <v>1758</v>
      </c>
      <c r="F2732" s="4">
        <v>-5355.26</v>
      </c>
      <c r="G2732" s="4" t="s">
        <v>615</v>
      </c>
      <c r="H2732" s="4" t="s">
        <v>1760</v>
      </c>
      <c r="I2732" s="4"/>
      <c r="J2732" s="4"/>
    </row>
    <row r="2733" spans="1:10" ht="15.75" customHeight="1" x14ac:dyDescent="0.2">
      <c r="A2733" s="5">
        <v>45492</v>
      </c>
      <c r="B2733" s="4">
        <v>-43.65</v>
      </c>
      <c r="C2733" s="4" t="s">
        <v>5058</v>
      </c>
      <c r="D2733" s="4" t="s">
        <v>28</v>
      </c>
      <c r="E2733" s="4" t="s">
        <v>79</v>
      </c>
      <c r="F2733" s="4">
        <v>-5348.26</v>
      </c>
      <c r="G2733" s="4" t="s">
        <v>8</v>
      </c>
      <c r="H2733" s="4" t="s">
        <v>80</v>
      </c>
      <c r="I2733" s="4"/>
      <c r="J2733" s="4"/>
    </row>
    <row r="2734" spans="1:10" ht="15.75" customHeight="1" x14ac:dyDescent="0.2">
      <c r="A2734" s="5">
        <v>45492</v>
      </c>
      <c r="B2734" s="4">
        <v>-42.4</v>
      </c>
      <c r="C2734" s="4" t="s">
        <v>5058</v>
      </c>
      <c r="D2734" s="4" t="s">
        <v>28</v>
      </c>
      <c r="E2734" s="4" t="s">
        <v>79</v>
      </c>
      <c r="F2734" s="4">
        <v>-5304.61</v>
      </c>
      <c r="G2734" s="4" t="s">
        <v>8</v>
      </c>
      <c r="H2734" s="4" t="s">
        <v>80</v>
      </c>
      <c r="I2734" s="4"/>
      <c r="J2734" s="4"/>
    </row>
    <row r="2735" spans="1:10" ht="15.75" customHeight="1" x14ac:dyDescent="0.2">
      <c r="A2735" s="5">
        <v>45492</v>
      </c>
      <c r="B2735" s="4">
        <v>-41.9</v>
      </c>
      <c r="C2735" s="4" t="s">
        <v>5058</v>
      </c>
      <c r="D2735" s="4" t="s">
        <v>28</v>
      </c>
      <c r="E2735" s="4" t="s">
        <v>2437</v>
      </c>
      <c r="F2735" s="4">
        <v>-5262.21</v>
      </c>
      <c r="G2735" s="4" t="s">
        <v>4319</v>
      </c>
      <c r="H2735" s="4" t="s">
        <v>154</v>
      </c>
      <c r="I2735" s="4"/>
      <c r="J2735" s="4"/>
    </row>
    <row r="2736" spans="1:10" ht="15.75" customHeight="1" x14ac:dyDescent="0.2">
      <c r="A2736" s="5">
        <v>45492</v>
      </c>
      <c r="B2736" s="4">
        <v>-15.36</v>
      </c>
      <c r="C2736" s="4" t="s">
        <v>5059</v>
      </c>
      <c r="D2736" s="4" t="s">
        <v>28</v>
      </c>
      <c r="E2736" s="4" t="s">
        <v>728</v>
      </c>
      <c r="F2736" s="4">
        <v>-5220.3100000000004</v>
      </c>
      <c r="G2736" s="4" t="s">
        <v>4319</v>
      </c>
      <c r="H2736" s="4" t="s">
        <v>729</v>
      </c>
      <c r="I2736" s="4"/>
      <c r="J2736" s="4"/>
    </row>
    <row r="2737" spans="1:10" ht="15.75" customHeight="1" x14ac:dyDescent="0.2">
      <c r="A2737" s="5">
        <v>45492</v>
      </c>
      <c r="B2737" s="4">
        <v>100</v>
      </c>
      <c r="C2737" s="4" t="s">
        <v>5058</v>
      </c>
      <c r="D2737" s="4" t="s">
        <v>59</v>
      </c>
      <c r="E2737" s="4" t="s">
        <v>60</v>
      </c>
      <c r="F2737" s="4">
        <v>-5204.95</v>
      </c>
      <c r="G2737" s="4" t="s">
        <v>39</v>
      </c>
      <c r="H2737" s="4"/>
      <c r="I2737" s="4"/>
      <c r="J2737" s="4"/>
    </row>
    <row r="2738" spans="1:10" ht="15.75" customHeight="1" x14ac:dyDescent="0.2">
      <c r="A2738" s="5">
        <v>45492</v>
      </c>
      <c r="B2738" s="4">
        <v>1000</v>
      </c>
      <c r="C2738" s="4" t="s">
        <v>5058</v>
      </c>
      <c r="D2738" s="4" t="s">
        <v>59</v>
      </c>
      <c r="E2738" s="4" t="s">
        <v>60</v>
      </c>
      <c r="F2738" s="4">
        <v>-5304.95</v>
      </c>
      <c r="G2738" s="4" t="s">
        <v>39</v>
      </c>
      <c r="H2738" s="4"/>
      <c r="I2738" s="4"/>
      <c r="J2738" s="4"/>
    </row>
    <row r="2739" spans="1:10" ht="15.75" customHeight="1" x14ac:dyDescent="0.2">
      <c r="A2739" s="5">
        <v>45491</v>
      </c>
      <c r="B2739" s="4">
        <v>-429.33</v>
      </c>
      <c r="C2739" s="4" t="s">
        <v>5058</v>
      </c>
      <c r="D2739" s="4" t="s">
        <v>28</v>
      </c>
      <c r="E2739" s="4" t="s">
        <v>56</v>
      </c>
      <c r="F2739" s="4">
        <v>-6304.95</v>
      </c>
      <c r="G2739" s="4" t="s">
        <v>4295</v>
      </c>
      <c r="H2739" s="4" t="s">
        <v>57</v>
      </c>
      <c r="I2739" s="4"/>
      <c r="J2739" s="4"/>
    </row>
    <row r="2740" spans="1:10" ht="15.75" customHeight="1" x14ac:dyDescent="0.2">
      <c r="A2740" s="5">
        <v>45491</v>
      </c>
      <c r="B2740" s="4">
        <v>-165</v>
      </c>
      <c r="C2740" s="4" t="s">
        <v>5059</v>
      </c>
      <c r="D2740" s="4" t="s">
        <v>28</v>
      </c>
      <c r="E2740" s="4" t="s">
        <v>2433</v>
      </c>
      <c r="F2740" s="4">
        <v>-5875.62</v>
      </c>
      <c r="G2740" s="4" t="s">
        <v>4319</v>
      </c>
      <c r="H2740" s="4" t="s">
        <v>196</v>
      </c>
      <c r="I2740" s="4"/>
      <c r="J2740" s="4"/>
    </row>
    <row r="2741" spans="1:10" ht="15.75" customHeight="1" x14ac:dyDescent="0.2">
      <c r="A2741" s="5">
        <v>45491</v>
      </c>
      <c r="B2741" s="4">
        <v>-96</v>
      </c>
      <c r="C2741" s="4" t="s">
        <v>5058</v>
      </c>
      <c r="D2741" s="4" t="s">
        <v>28</v>
      </c>
      <c r="E2741" s="4" t="s">
        <v>79</v>
      </c>
      <c r="F2741" s="4">
        <v>-5710.62</v>
      </c>
      <c r="G2741" s="4" t="s">
        <v>8</v>
      </c>
      <c r="H2741" s="4" t="s">
        <v>80</v>
      </c>
      <c r="I2741" s="4"/>
      <c r="J2741" s="4"/>
    </row>
    <row r="2742" spans="1:10" ht="15.75" customHeight="1" x14ac:dyDescent="0.2">
      <c r="A2742" s="5">
        <v>45491</v>
      </c>
      <c r="B2742" s="4">
        <v>-81.3</v>
      </c>
      <c r="C2742" s="4" t="s">
        <v>5058</v>
      </c>
      <c r="D2742" s="4" t="s">
        <v>28</v>
      </c>
      <c r="E2742" s="4" t="s">
        <v>2427</v>
      </c>
      <c r="F2742" s="4">
        <v>-5614.62</v>
      </c>
      <c r="G2742" s="4" t="s">
        <v>4637</v>
      </c>
      <c r="H2742" s="4" t="s">
        <v>2428</v>
      </c>
      <c r="I2742" s="4"/>
      <c r="J2742" s="4"/>
    </row>
    <row r="2743" spans="1:10" ht="15.75" customHeight="1" x14ac:dyDescent="0.2">
      <c r="A2743" s="5">
        <v>45491</v>
      </c>
      <c r="B2743" s="4">
        <v>-35.200000000000003</v>
      </c>
      <c r="C2743" s="4" t="s">
        <v>5058</v>
      </c>
      <c r="D2743" s="4" t="s">
        <v>28</v>
      </c>
      <c r="E2743" s="4" t="s">
        <v>2431</v>
      </c>
      <c r="F2743" s="4">
        <v>-5533.32</v>
      </c>
      <c r="G2743" s="4" t="s">
        <v>4319</v>
      </c>
      <c r="H2743" s="4" t="s">
        <v>2432</v>
      </c>
      <c r="I2743" s="4"/>
      <c r="J2743" s="4"/>
    </row>
    <row r="2744" spans="1:10" ht="15.75" customHeight="1" x14ac:dyDescent="0.2">
      <c r="A2744" s="5">
        <v>45491</v>
      </c>
      <c r="B2744" s="4">
        <v>-29.44</v>
      </c>
      <c r="C2744" s="4" t="s">
        <v>5058</v>
      </c>
      <c r="D2744" s="4" t="s">
        <v>28</v>
      </c>
      <c r="E2744" s="4" t="s">
        <v>2429</v>
      </c>
      <c r="F2744" s="4">
        <v>-5498.12</v>
      </c>
      <c r="G2744" s="4" t="s">
        <v>308</v>
      </c>
      <c r="H2744" s="4" t="s">
        <v>2430</v>
      </c>
      <c r="I2744" s="4"/>
      <c r="J2744" s="4"/>
    </row>
    <row r="2745" spans="1:10" ht="15.75" customHeight="1" x14ac:dyDescent="0.2">
      <c r="A2745" s="5">
        <v>45491</v>
      </c>
      <c r="B2745" s="4">
        <v>-22.1</v>
      </c>
      <c r="C2745" s="4" t="s">
        <v>5058</v>
      </c>
      <c r="D2745" s="4" t="s">
        <v>28</v>
      </c>
      <c r="E2745" s="4" t="s">
        <v>1533</v>
      </c>
      <c r="F2745" s="4">
        <v>-5468.68</v>
      </c>
      <c r="G2745" s="4" t="s">
        <v>3748</v>
      </c>
      <c r="H2745" s="4" t="s">
        <v>1534</v>
      </c>
      <c r="I2745" s="4"/>
      <c r="J2745" s="4"/>
    </row>
    <row r="2746" spans="1:10" ht="15.75" customHeight="1" x14ac:dyDescent="0.2">
      <c r="A2746" s="5">
        <v>45491</v>
      </c>
      <c r="B2746" s="4">
        <v>-13.9</v>
      </c>
      <c r="C2746" s="4" t="s">
        <v>5058</v>
      </c>
      <c r="D2746" s="4" t="s">
        <v>28</v>
      </c>
      <c r="E2746" s="4" t="s">
        <v>1998</v>
      </c>
      <c r="F2746" s="4">
        <v>-5446.58</v>
      </c>
      <c r="G2746" s="4" t="s">
        <v>3748</v>
      </c>
      <c r="H2746" s="4" t="s">
        <v>1999</v>
      </c>
      <c r="I2746" s="4"/>
      <c r="J2746" s="4"/>
    </row>
    <row r="2747" spans="1:10" ht="15.75" customHeight="1" x14ac:dyDescent="0.2">
      <c r="A2747" s="5">
        <v>45491</v>
      </c>
      <c r="B2747" s="4">
        <v>-11</v>
      </c>
      <c r="C2747" s="4" t="s">
        <v>5058</v>
      </c>
      <c r="D2747" s="4" t="s">
        <v>28</v>
      </c>
      <c r="E2747" s="4" t="s">
        <v>2425</v>
      </c>
      <c r="F2747" s="4">
        <v>-5432.68</v>
      </c>
      <c r="G2747" s="4" t="s">
        <v>8</v>
      </c>
      <c r="H2747" s="4" t="s">
        <v>2426</v>
      </c>
      <c r="I2747" s="4"/>
      <c r="J2747" s="4"/>
    </row>
    <row r="2748" spans="1:10" ht="15.75" customHeight="1" x14ac:dyDescent="0.2">
      <c r="A2748" s="5">
        <v>45491</v>
      </c>
      <c r="B2748" s="4">
        <v>-3.08</v>
      </c>
      <c r="C2748" s="4" t="s">
        <v>5058</v>
      </c>
      <c r="D2748" s="4" t="s">
        <v>28</v>
      </c>
      <c r="E2748" s="4" t="s">
        <v>2325</v>
      </c>
      <c r="F2748" s="4">
        <v>-5421.68</v>
      </c>
      <c r="G2748" s="4" t="s">
        <v>5062</v>
      </c>
      <c r="H2748" s="4" t="s">
        <v>1051</v>
      </c>
      <c r="I2748" s="4"/>
      <c r="J2748" s="4"/>
    </row>
    <row r="2749" spans="1:10" ht="15.75" customHeight="1" x14ac:dyDescent="0.2">
      <c r="A2749" s="5">
        <v>45490</v>
      </c>
      <c r="B2749" s="4">
        <v>-38.130000000000003</v>
      </c>
      <c r="C2749" s="4" t="s">
        <v>5058</v>
      </c>
      <c r="D2749" s="4" t="s">
        <v>28</v>
      </c>
      <c r="E2749" s="4" t="s">
        <v>48</v>
      </c>
      <c r="F2749" s="4">
        <v>-5418.6</v>
      </c>
      <c r="G2749" s="4" t="s">
        <v>4319</v>
      </c>
      <c r="H2749" s="4" t="s">
        <v>47</v>
      </c>
      <c r="I2749" s="4"/>
      <c r="J2749" s="4"/>
    </row>
    <row r="2750" spans="1:10" ht="15.75" customHeight="1" x14ac:dyDescent="0.2">
      <c r="A2750" s="5">
        <v>45490</v>
      </c>
      <c r="B2750" s="4">
        <v>-23.34</v>
      </c>
      <c r="C2750" s="4" t="s">
        <v>5058</v>
      </c>
      <c r="D2750" s="4" t="s">
        <v>28</v>
      </c>
      <c r="E2750" s="4" t="s">
        <v>1652</v>
      </c>
      <c r="F2750" s="4">
        <v>-5380.47</v>
      </c>
      <c r="G2750" s="4" t="s">
        <v>12</v>
      </c>
      <c r="H2750" s="4" t="s">
        <v>1653</v>
      </c>
      <c r="I2750" s="4"/>
      <c r="J2750" s="4"/>
    </row>
    <row r="2751" spans="1:10" ht="15.75" customHeight="1" x14ac:dyDescent="0.2">
      <c r="A2751" s="5">
        <v>45490</v>
      </c>
      <c r="B2751" s="4">
        <v>-22.99</v>
      </c>
      <c r="C2751" s="4" t="s">
        <v>5058</v>
      </c>
      <c r="D2751" s="4" t="s">
        <v>28</v>
      </c>
      <c r="E2751" s="4" t="s">
        <v>49</v>
      </c>
      <c r="F2751" s="4">
        <v>-5357.13</v>
      </c>
      <c r="G2751" s="4" t="s">
        <v>17</v>
      </c>
      <c r="H2751" s="4" t="s">
        <v>50</v>
      </c>
      <c r="I2751" s="4"/>
      <c r="J2751" s="4"/>
    </row>
    <row r="2752" spans="1:10" ht="15.75" customHeight="1" x14ac:dyDescent="0.2">
      <c r="A2752" s="5">
        <v>45490</v>
      </c>
      <c r="B2752" s="4">
        <v>-19</v>
      </c>
      <c r="C2752" s="4" t="s">
        <v>5058</v>
      </c>
      <c r="D2752" s="4" t="s">
        <v>28</v>
      </c>
      <c r="E2752" s="4" t="s">
        <v>1264</v>
      </c>
      <c r="F2752" s="4">
        <v>-5334.14</v>
      </c>
      <c r="G2752" s="4" t="s">
        <v>8</v>
      </c>
      <c r="H2752" s="4" t="s">
        <v>1265</v>
      </c>
      <c r="I2752" s="4"/>
      <c r="J2752" s="4"/>
    </row>
    <row r="2753" spans="1:10" ht="15.75" customHeight="1" x14ac:dyDescent="0.2">
      <c r="A2753" s="5">
        <v>45490</v>
      </c>
      <c r="B2753" s="4">
        <v>-13.5</v>
      </c>
      <c r="C2753" s="4" t="s">
        <v>5058</v>
      </c>
      <c r="D2753" s="4" t="s">
        <v>28</v>
      </c>
      <c r="E2753" s="4" t="s">
        <v>1857</v>
      </c>
      <c r="F2753" s="4">
        <v>-5315.14</v>
      </c>
      <c r="G2753" s="4" t="s">
        <v>3748</v>
      </c>
      <c r="H2753" s="4" t="s">
        <v>1858</v>
      </c>
      <c r="I2753" s="4"/>
      <c r="J2753" s="4"/>
    </row>
    <row r="2754" spans="1:10" ht="15.75" customHeight="1" x14ac:dyDescent="0.2">
      <c r="A2754" s="5">
        <v>45490</v>
      </c>
      <c r="B2754" s="4">
        <v>-12.23</v>
      </c>
      <c r="C2754" s="4" t="s">
        <v>5058</v>
      </c>
      <c r="D2754" s="4" t="s">
        <v>28</v>
      </c>
      <c r="E2754" s="4" t="s">
        <v>1391</v>
      </c>
      <c r="F2754" s="4">
        <v>-5301.64</v>
      </c>
      <c r="G2754" s="4" t="s">
        <v>3748</v>
      </c>
      <c r="H2754" s="4" t="s">
        <v>1392</v>
      </c>
      <c r="I2754" s="4"/>
      <c r="J2754" s="4"/>
    </row>
    <row r="2755" spans="1:10" ht="15.75" customHeight="1" x14ac:dyDescent="0.2">
      <c r="A2755" s="5">
        <v>45490</v>
      </c>
      <c r="B2755" s="4">
        <v>-5.7</v>
      </c>
      <c r="C2755" s="4" t="s">
        <v>5058</v>
      </c>
      <c r="D2755" s="4" t="s">
        <v>28</v>
      </c>
      <c r="E2755" s="4" t="s">
        <v>2322</v>
      </c>
      <c r="F2755" s="4">
        <v>-5289.41</v>
      </c>
      <c r="G2755" s="4" t="s">
        <v>5060</v>
      </c>
      <c r="H2755" s="4" t="s">
        <v>2323</v>
      </c>
      <c r="I2755" s="4"/>
      <c r="J2755" s="4"/>
    </row>
    <row r="2756" spans="1:10" ht="15.75" customHeight="1" x14ac:dyDescent="0.2">
      <c r="A2756" s="5">
        <v>45490</v>
      </c>
      <c r="B2756" s="4">
        <v>-5.5</v>
      </c>
      <c r="C2756" s="4" t="s">
        <v>5059</v>
      </c>
      <c r="D2756" s="4" t="s">
        <v>28</v>
      </c>
      <c r="E2756" s="4" t="s">
        <v>728</v>
      </c>
      <c r="F2756" s="4">
        <v>-5283.71</v>
      </c>
      <c r="G2756" s="4" t="s">
        <v>4319</v>
      </c>
      <c r="H2756" s="4" t="s">
        <v>729</v>
      </c>
      <c r="I2756" s="4"/>
      <c r="J2756" s="4"/>
    </row>
    <row r="2757" spans="1:10" ht="15.75" customHeight="1" x14ac:dyDescent="0.2">
      <c r="A2757" s="5">
        <v>45490</v>
      </c>
      <c r="B2757" s="4">
        <v>100</v>
      </c>
      <c r="C2757" s="4" t="s">
        <v>5058</v>
      </c>
      <c r="D2757" s="4" t="s">
        <v>59</v>
      </c>
      <c r="E2757" s="4" t="s">
        <v>60</v>
      </c>
      <c r="F2757" s="4">
        <v>-5278.21</v>
      </c>
      <c r="G2757" s="4" t="s">
        <v>39</v>
      </c>
      <c r="H2757" s="4"/>
      <c r="I2757" s="4"/>
      <c r="J2757" s="4"/>
    </row>
    <row r="2758" spans="1:10" ht="15.75" customHeight="1" x14ac:dyDescent="0.2">
      <c r="A2758" s="5">
        <v>45489</v>
      </c>
      <c r="B2758" s="4">
        <v>-79</v>
      </c>
      <c r="C2758" s="4" t="s">
        <v>5058</v>
      </c>
      <c r="D2758" s="4" t="s">
        <v>28</v>
      </c>
      <c r="E2758" s="4" t="s">
        <v>651</v>
      </c>
      <c r="F2758" s="4">
        <v>-5378.21</v>
      </c>
      <c r="G2758" s="4" t="s">
        <v>17</v>
      </c>
      <c r="H2758" s="4" t="s">
        <v>652</v>
      </c>
      <c r="I2758" s="4"/>
      <c r="J2758" s="4"/>
    </row>
    <row r="2759" spans="1:10" ht="15.75" customHeight="1" x14ac:dyDescent="0.2">
      <c r="A2759" s="5">
        <v>45489</v>
      </c>
      <c r="B2759" s="4">
        <v>-45.49</v>
      </c>
      <c r="C2759" s="4" t="s">
        <v>5058</v>
      </c>
      <c r="D2759" s="4" t="s">
        <v>28</v>
      </c>
      <c r="E2759" s="4" t="s">
        <v>105</v>
      </c>
      <c r="F2759" s="4">
        <v>-5299.21</v>
      </c>
      <c r="G2759" s="4" t="s">
        <v>8</v>
      </c>
      <c r="H2759" s="4" t="s">
        <v>106</v>
      </c>
      <c r="I2759" s="4"/>
      <c r="J2759" s="4"/>
    </row>
    <row r="2760" spans="1:10" ht="15.75" customHeight="1" x14ac:dyDescent="0.2">
      <c r="A2760" s="5">
        <v>45489</v>
      </c>
      <c r="B2760" s="4">
        <v>-18.5</v>
      </c>
      <c r="C2760" s="4" t="s">
        <v>5058</v>
      </c>
      <c r="D2760" s="4" t="s">
        <v>28</v>
      </c>
      <c r="E2760" s="4" t="s">
        <v>381</v>
      </c>
      <c r="F2760" s="4">
        <v>-5253.72</v>
      </c>
      <c r="G2760" s="4" t="s">
        <v>3748</v>
      </c>
      <c r="H2760" s="4" t="s">
        <v>382</v>
      </c>
      <c r="I2760" s="4"/>
      <c r="J2760" s="4"/>
    </row>
    <row r="2761" spans="1:10" ht="15.75" customHeight="1" x14ac:dyDescent="0.2">
      <c r="A2761" s="5">
        <v>45488</v>
      </c>
      <c r="B2761" s="4">
        <v>-97.06</v>
      </c>
      <c r="C2761" s="4" t="s">
        <v>5058</v>
      </c>
      <c r="D2761" s="4" t="s">
        <v>28</v>
      </c>
      <c r="E2761" s="4" t="s">
        <v>2419</v>
      </c>
      <c r="F2761" s="4">
        <v>-5235.22</v>
      </c>
      <c r="G2761" s="4" t="s">
        <v>4635</v>
      </c>
      <c r="H2761" s="4" t="s">
        <v>2420</v>
      </c>
      <c r="I2761" s="4"/>
      <c r="J2761" s="4"/>
    </row>
    <row r="2762" spans="1:10" ht="15.75" customHeight="1" x14ac:dyDescent="0.2">
      <c r="A2762" s="5">
        <v>45488</v>
      </c>
      <c r="B2762" s="4">
        <v>-55.46</v>
      </c>
      <c r="C2762" s="4" t="s">
        <v>5059</v>
      </c>
      <c r="D2762" s="4" t="s">
        <v>28</v>
      </c>
      <c r="E2762" s="4" t="s">
        <v>728</v>
      </c>
      <c r="F2762" s="4">
        <v>-5138.16</v>
      </c>
      <c r="G2762" s="4" t="s">
        <v>4319</v>
      </c>
      <c r="H2762" s="4" t="s">
        <v>729</v>
      </c>
      <c r="I2762" s="4"/>
      <c r="J2762" s="4"/>
    </row>
    <row r="2763" spans="1:10" ht="15.75" customHeight="1" x14ac:dyDescent="0.2">
      <c r="A2763" s="5">
        <v>45488</v>
      </c>
      <c r="B2763" s="4">
        <v>-51.57</v>
      </c>
      <c r="C2763" s="4" t="s">
        <v>5058</v>
      </c>
      <c r="D2763" s="4" t="s">
        <v>28</v>
      </c>
      <c r="E2763" s="4" t="s">
        <v>111</v>
      </c>
      <c r="F2763" s="4">
        <v>-5082.7</v>
      </c>
      <c r="G2763" s="4" t="s">
        <v>8</v>
      </c>
      <c r="H2763" s="4" t="s">
        <v>112</v>
      </c>
      <c r="I2763" s="4"/>
      <c r="J2763" s="4"/>
    </row>
    <row r="2764" spans="1:10" ht="15.75" customHeight="1" x14ac:dyDescent="0.2">
      <c r="A2764" s="5">
        <v>45488</v>
      </c>
      <c r="B2764" s="4">
        <v>-49.52</v>
      </c>
      <c r="C2764" s="4" t="s">
        <v>5058</v>
      </c>
      <c r="D2764" s="4" t="s">
        <v>28</v>
      </c>
      <c r="E2764" s="4" t="s">
        <v>79</v>
      </c>
      <c r="F2764" s="4">
        <v>-5031.13</v>
      </c>
      <c r="G2764" s="4" t="s">
        <v>8</v>
      </c>
      <c r="H2764" s="4" t="s">
        <v>80</v>
      </c>
      <c r="I2764" s="4"/>
      <c r="J2764" s="4"/>
    </row>
    <row r="2765" spans="1:10" ht="15.75" customHeight="1" x14ac:dyDescent="0.2">
      <c r="A2765" s="5">
        <v>45488</v>
      </c>
      <c r="B2765" s="4">
        <v>-44.65</v>
      </c>
      <c r="C2765" s="4" t="s">
        <v>5058</v>
      </c>
      <c r="D2765" s="4" t="s">
        <v>28</v>
      </c>
      <c r="E2765" s="4" t="s">
        <v>79</v>
      </c>
      <c r="F2765" s="4">
        <v>-4981.6099999999997</v>
      </c>
      <c r="G2765" s="4" t="s">
        <v>8</v>
      </c>
      <c r="H2765" s="4" t="s">
        <v>80</v>
      </c>
      <c r="I2765" s="4"/>
      <c r="J2765" s="4"/>
    </row>
    <row r="2766" spans="1:10" ht="15.75" customHeight="1" x14ac:dyDescent="0.2">
      <c r="A2766" s="5">
        <v>45488</v>
      </c>
      <c r="B2766" s="4">
        <v>-44.25</v>
      </c>
      <c r="C2766" s="4" t="s">
        <v>5058</v>
      </c>
      <c r="D2766" s="4" t="s">
        <v>28</v>
      </c>
      <c r="E2766" s="4" t="s">
        <v>105</v>
      </c>
      <c r="F2766" s="4">
        <v>-4936.96</v>
      </c>
      <c r="G2766" s="4" t="s">
        <v>8</v>
      </c>
      <c r="H2766" s="4" t="s">
        <v>106</v>
      </c>
      <c r="I2766" s="4"/>
      <c r="J2766" s="4"/>
    </row>
    <row r="2767" spans="1:10" ht="15.75" customHeight="1" x14ac:dyDescent="0.2">
      <c r="A2767" s="5">
        <v>45488</v>
      </c>
      <c r="B2767" s="4">
        <v>-40.049999999999997</v>
      </c>
      <c r="C2767" s="4" t="s">
        <v>5058</v>
      </c>
      <c r="D2767" s="4" t="s">
        <v>28</v>
      </c>
      <c r="E2767" s="4" t="s">
        <v>105</v>
      </c>
      <c r="F2767" s="4">
        <v>-4892.71</v>
      </c>
      <c r="G2767" s="4" t="s">
        <v>8</v>
      </c>
      <c r="H2767" s="4" t="s">
        <v>106</v>
      </c>
      <c r="I2767" s="4"/>
      <c r="J2767" s="4"/>
    </row>
    <row r="2768" spans="1:10" ht="15.75" customHeight="1" x14ac:dyDescent="0.2">
      <c r="A2768" s="5">
        <v>45488</v>
      </c>
      <c r="B2768" s="4">
        <v>-35.76</v>
      </c>
      <c r="C2768" s="4" t="s">
        <v>5058</v>
      </c>
      <c r="D2768" s="4" t="s">
        <v>28</v>
      </c>
      <c r="E2768" s="4" t="s">
        <v>75</v>
      </c>
      <c r="F2768" s="4">
        <v>-4852.66</v>
      </c>
      <c r="G2768" s="4" t="s">
        <v>3748</v>
      </c>
      <c r="H2768" s="4" t="s">
        <v>76</v>
      </c>
      <c r="I2768" s="4"/>
      <c r="J2768" s="4"/>
    </row>
    <row r="2769" spans="1:10" ht="15.75" customHeight="1" x14ac:dyDescent="0.2">
      <c r="A2769" s="5">
        <v>45488</v>
      </c>
      <c r="B2769" s="4">
        <v>-29.95</v>
      </c>
      <c r="C2769" s="4" t="s">
        <v>5058</v>
      </c>
      <c r="D2769" s="4" t="s">
        <v>28</v>
      </c>
      <c r="E2769" s="4" t="s">
        <v>46</v>
      </c>
      <c r="F2769" s="4">
        <v>-4816.8999999999996</v>
      </c>
      <c r="G2769" s="4" t="s">
        <v>4319</v>
      </c>
      <c r="H2769" s="4" t="s">
        <v>47</v>
      </c>
      <c r="I2769" s="4"/>
      <c r="J2769" s="4"/>
    </row>
    <row r="2770" spans="1:10" ht="15.75" customHeight="1" x14ac:dyDescent="0.2">
      <c r="A2770" s="5">
        <v>45488</v>
      </c>
      <c r="B2770" s="4">
        <v>-24.26</v>
      </c>
      <c r="C2770" s="4" t="s">
        <v>5059</v>
      </c>
      <c r="D2770" s="4" t="s">
        <v>28</v>
      </c>
      <c r="E2770" s="4" t="s">
        <v>728</v>
      </c>
      <c r="F2770" s="4">
        <v>-4786.95</v>
      </c>
      <c r="G2770" s="4" t="s">
        <v>4319</v>
      </c>
      <c r="H2770" s="4" t="s">
        <v>729</v>
      </c>
      <c r="I2770" s="4"/>
      <c r="J2770" s="4"/>
    </row>
    <row r="2771" spans="1:10" ht="15.75" customHeight="1" x14ac:dyDescent="0.2">
      <c r="A2771" s="5">
        <v>45488</v>
      </c>
      <c r="B2771" s="4">
        <v>-23</v>
      </c>
      <c r="C2771" s="4" t="s">
        <v>5058</v>
      </c>
      <c r="D2771" s="4" t="s">
        <v>28</v>
      </c>
      <c r="E2771" s="4" t="s">
        <v>2415</v>
      </c>
      <c r="F2771" s="4">
        <v>-4762.6899999999996</v>
      </c>
      <c r="G2771" s="4" t="s">
        <v>3748</v>
      </c>
      <c r="H2771" s="4" t="s">
        <v>2416</v>
      </c>
      <c r="I2771" s="4"/>
      <c r="J2771" s="4"/>
    </row>
    <row r="2772" spans="1:10" ht="15.75" customHeight="1" x14ac:dyDescent="0.2">
      <c r="A2772" s="5">
        <v>45488</v>
      </c>
      <c r="B2772" s="4">
        <v>-21.97</v>
      </c>
      <c r="C2772" s="4" t="s">
        <v>5058</v>
      </c>
      <c r="D2772" s="4" t="s">
        <v>28</v>
      </c>
      <c r="E2772" s="4" t="s">
        <v>121</v>
      </c>
      <c r="F2772" s="4">
        <v>-4739.6899999999996</v>
      </c>
      <c r="G2772" s="4" t="s">
        <v>8</v>
      </c>
      <c r="H2772" s="4" t="s">
        <v>122</v>
      </c>
      <c r="I2772" s="4"/>
      <c r="J2772" s="4"/>
    </row>
    <row r="2773" spans="1:10" ht="15.75" customHeight="1" x14ac:dyDescent="0.2">
      <c r="A2773" s="5">
        <v>45488</v>
      </c>
      <c r="B2773" s="4">
        <v>-18</v>
      </c>
      <c r="C2773" s="4" t="s">
        <v>5058</v>
      </c>
      <c r="D2773" s="4" t="s">
        <v>28</v>
      </c>
      <c r="E2773" s="4" t="s">
        <v>46</v>
      </c>
      <c r="F2773" s="4">
        <v>-4717.72</v>
      </c>
      <c r="G2773" s="4" t="s">
        <v>4319</v>
      </c>
      <c r="H2773" s="4" t="s">
        <v>47</v>
      </c>
      <c r="I2773" s="4"/>
      <c r="J2773" s="4"/>
    </row>
    <row r="2774" spans="1:10" ht="15.75" customHeight="1" x14ac:dyDescent="0.2">
      <c r="A2774" s="5">
        <v>45488</v>
      </c>
      <c r="B2774" s="4">
        <v>-14.7</v>
      </c>
      <c r="C2774" s="4" t="s">
        <v>5058</v>
      </c>
      <c r="D2774" s="4" t="s">
        <v>28</v>
      </c>
      <c r="E2774" s="4" t="s">
        <v>1789</v>
      </c>
      <c r="F2774" s="4">
        <v>-4699.72</v>
      </c>
      <c r="G2774" s="4" t="s">
        <v>5060</v>
      </c>
      <c r="H2774" s="4" t="s">
        <v>1790</v>
      </c>
      <c r="I2774" s="4"/>
      <c r="J2774" s="4"/>
    </row>
    <row r="2775" spans="1:10" ht="15.75" customHeight="1" x14ac:dyDescent="0.2">
      <c r="A2775" s="5">
        <v>45488</v>
      </c>
      <c r="B2775" s="4">
        <v>-14.26</v>
      </c>
      <c r="C2775" s="4" t="s">
        <v>5058</v>
      </c>
      <c r="D2775" s="4" t="s">
        <v>28</v>
      </c>
      <c r="E2775" s="4" t="s">
        <v>2413</v>
      </c>
      <c r="F2775" s="4">
        <v>-4685.0200000000004</v>
      </c>
      <c r="G2775" s="4" t="s">
        <v>3748</v>
      </c>
      <c r="H2775" s="4" t="s">
        <v>2414</v>
      </c>
      <c r="I2775" s="4"/>
      <c r="J2775" s="4"/>
    </row>
    <row r="2776" spans="1:10" ht="15.75" customHeight="1" x14ac:dyDescent="0.2">
      <c r="A2776" s="5">
        <v>45488</v>
      </c>
      <c r="B2776" s="4">
        <v>-11.5</v>
      </c>
      <c r="C2776" s="4" t="s">
        <v>5058</v>
      </c>
      <c r="D2776" s="4" t="s">
        <v>28</v>
      </c>
      <c r="E2776" s="4" t="s">
        <v>833</v>
      </c>
      <c r="F2776" s="4">
        <v>-4670.76</v>
      </c>
      <c r="G2776" s="4" t="s">
        <v>3748</v>
      </c>
      <c r="H2776" s="4" t="s">
        <v>834</v>
      </c>
      <c r="I2776" s="4"/>
      <c r="J2776" s="4"/>
    </row>
    <row r="2777" spans="1:10" ht="15.75" customHeight="1" x14ac:dyDescent="0.2">
      <c r="A2777" s="5">
        <v>45488</v>
      </c>
      <c r="B2777" s="4">
        <v>-9.5</v>
      </c>
      <c r="C2777" s="4" t="s">
        <v>5058</v>
      </c>
      <c r="D2777" s="4" t="s">
        <v>28</v>
      </c>
      <c r="E2777" s="4" t="s">
        <v>1758</v>
      </c>
      <c r="F2777" s="4">
        <v>-4659.26</v>
      </c>
      <c r="G2777" s="4" t="s">
        <v>615</v>
      </c>
      <c r="H2777" s="4" t="s">
        <v>1760</v>
      </c>
      <c r="I2777" s="4"/>
      <c r="J2777" s="4"/>
    </row>
    <row r="2778" spans="1:10" ht="15.75" customHeight="1" x14ac:dyDescent="0.2">
      <c r="A2778" s="5">
        <v>45488</v>
      </c>
      <c r="B2778" s="4">
        <v>-8</v>
      </c>
      <c r="C2778" s="4" t="s">
        <v>5058</v>
      </c>
      <c r="D2778" s="4" t="s">
        <v>28</v>
      </c>
      <c r="E2778" s="4" t="s">
        <v>46</v>
      </c>
      <c r="F2778" s="4">
        <v>-4649.76</v>
      </c>
      <c r="G2778" s="4" t="s">
        <v>4319</v>
      </c>
      <c r="H2778" s="4" t="s">
        <v>47</v>
      </c>
      <c r="I2778" s="4"/>
      <c r="J2778" s="4"/>
    </row>
    <row r="2779" spans="1:10" ht="15.75" customHeight="1" x14ac:dyDescent="0.2">
      <c r="A2779" s="5">
        <v>45488</v>
      </c>
      <c r="B2779" s="4">
        <v>-6.5</v>
      </c>
      <c r="C2779" s="4" t="s">
        <v>5058</v>
      </c>
      <c r="D2779" s="4" t="s">
        <v>28</v>
      </c>
      <c r="E2779" s="4" t="s">
        <v>381</v>
      </c>
      <c r="F2779" s="4">
        <v>-4641.76</v>
      </c>
      <c r="G2779" s="4" t="s">
        <v>3748</v>
      </c>
      <c r="H2779" s="4" t="s">
        <v>382</v>
      </c>
      <c r="I2779" s="4"/>
      <c r="J2779" s="4"/>
    </row>
    <row r="2780" spans="1:10" ht="15.75" customHeight="1" x14ac:dyDescent="0.2">
      <c r="A2780" s="5">
        <v>45488</v>
      </c>
      <c r="B2780" s="4">
        <v>-6</v>
      </c>
      <c r="C2780" s="4" t="s">
        <v>5058</v>
      </c>
      <c r="D2780" s="4" t="s">
        <v>28</v>
      </c>
      <c r="E2780" s="4" t="s">
        <v>1724</v>
      </c>
      <c r="F2780" s="4">
        <v>-4635.26</v>
      </c>
      <c r="G2780" s="4" t="s">
        <v>4256</v>
      </c>
      <c r="H2780" s="4" t="s">
        <v>1725</v>
      </c>
      <c r="I2780" s="4"/>
      <c r="J2780" s="4"/>
    </row>
    <row r="2781" spans="1:10" ht="15.75" customHeight="1" x14ac:dyDescent="0.2">
      <c r="A2781" s="5">
        <v>45488</v>
      </c>
      <c r="B2781" s="4">
        <v>-5.4</v>
      </c>
      <c r="C2781" s="4" t="s">
        <v>5058</v>
      </c>
      <c r="D2781" s="4" t="s">
        <v>28</v>
      </c>
      <c r="E2781" s="4" t="s">
        <v>1506</v>
      </c>
      <c r="F2781" s="4">
        <v>-4629.26</v>
      </c>
      <c r="G2781" s="4" t="s">
        <v>4264</v>
      </c>
      <c r="H2781" s="4" t="s">
        <v>1507</v>
      </c>
      <c r="I2781" s="4"/>
      <c r="J2781" s="4"/>
    </row>
    <row r="2782" spans="1:10" ht="15.75" customHeight="1" x14ac:dyDescent="0.2">
      <c r="A2782" s="5">
        <v>45488</v>
      </c>
      <c r="B2782" s="4">
        <v>-5.35</v>
      </c>
      <c r="C2782" s="4" t="s">
        <v>5058</v>
      </c>
      <c r="D2782" s="4" t="s">
        <v>28</v>
      </c>
      <c r="E2782" s="4" t="s">
        <v>121</v>
      </c>
      <c r="F2782" s="4">
        <v>-4623.8599999999997</v>
      </c>
      <c r="G2782" s="4" t="s">
        <v>8</v>
      </c>
      <c r="H2782" s="4" t="s">
        <v>122</v>
      </c>
      <c r="I2782" s="4"/>
      <c r="J2782" s="4"/>
    </row>
    <row r="2783" spans="1:10" ht="15.75" customHeight="1" x14ac:dyDescent="0.2">
      <c r="A2783" s="5">
        <v>45488</v>
      </c>
      <c r="B2783" s="4">
        <v>-2.5</v>
      </c>
      <c r="C2783" s="4" t="s">
        <v>5058</v>
      </c>
      <c r="D2783" s="4" t="s">
        <v>28</v>
      </c>
      <c r="E2783" s="4" t="s">
        <v>1758</v>
      </c>
      <c r="F2783" s="4">
        <v>-4618.51</v>
      </c>
      <c r="G2783" s="4" t="s">
        <v>615</v>
      </c>
      <c r="H2783" s="4" t="s">
        <v>1760</v>
      </c>
      <c r="I2783" s="4"/>
      <c r="J2783" s="4"/>
    </row>
    <row r="2784" spans="1:10" ht="15.75" customHeight="1" x14ac:dyDescent="0.2">
      <c r="A2784" s="5">
        <v>45488</v>
      </c>
      <c r="B2784" s="4">
        <v>500</v>
      </c>
      <c r="C2784" s="4" t="s">
        <v>5058</v>
      </c>
      <c r="D2784" s="4" t="s">
        <v>59</v>
      </c>
      <c r="E2784" s="4" t="s">
        <v>60</v>
      </c>
      <c r="F2784" s="4">
        <v>-4616.01</v>
      </c>
      <c r="G2784" s="4" t="s">
        <v>39</v>
      </c>
      <c r="H2784" s="4"/>
      <c r="I2784" s="4"/>
      <c r="J2784" s="4"/>
    </row>
    <row r="2785" spans="1:10" ht="15.75" customHeight="1" x14ac:dyDescent="0.2">
      <c r="A2785" s="5">
        <v>45488</v>
      </c>
      <c r="B2785" s="4">
        <v>1000</v>
      </c>
      <c r="C2785" s="4" t="s">
        <v>5058</v>
      </c>
      <c r="D2785" s="4" t="s">
        <v>59</v>
      </c>
      <c r="E2785" s="4" t="s">
        <v>60</v>
      </c>
      <c r="F2785" s="4">
        <v>-5116.01</v>
      </c>
      <c r="G2785" s="4" t="s">
        <v>39</v>
      </c>
      <c r="H2785" s="4"/>
      <c r="I2785" s="4"/>
      <c r="J2785" s="4"/>
    </row>
    <row r="2786" spans="1:10" ht="15.75" customHeight="1" x14ac:dyDescent="0.2">
      <c r="A2786" s="5">
        <v>45485</v>
      </c>
      <c r="B2786" s="4">
        <v>-59.97</v>
      </c>
      <c r="C2786" s="4" t="s">
        <v>5058</v>
      </c>
      <c r="D2786" s="4" t="s">
        <v>28</v>
      </c>
      <c r="E2786" s="4" t="s">
        <v>105</v>
      </c>
      <c r="F2786" s="4">
        <v>-6116.01</v>
      </c>
      <c r="G2786" s="4" t="s">
        <v>8</v>
      </c>
      <c r="H2786" s="4" t="s">
        <v>106</v>
      </c>
      <c r="I2786" s="4"/>
      <c r="J2786" s="4"/>
    </row>
    <row r="2787" spans="1:10" ht="15.75" customHeight="1" x14ac:dyDescent="0.2">
      <c r="A2787" s="5">
        <v>45485</v>
      </c>
      <c r="B2787" s="4">
        <v>-40.5</v>
      </c>
      <c r="C2787" s="4" t="s">
        <v>5058</v>
      </c>
      <c r="D2787" s="4" t="s">
        <v>28</v>
      </c>
      <c r="E2787" s="4" t="s">
        <v>2406</v>
      </c>
      <c r="F2787" s="4">
        <v>-6056.04</v>
      </c>
      <c r="G2787" s="4" t="s">
        <v>4264</v>
      </c>
      <c r="H2787" s="4" t="s">
        <v>1507</v>
      </c>
      <c r="I2787" s="4"/>
      <c r="J2787" s="4"/>
    </row>
    <row r="2788" spans="1:10" ht="15.75" customHeight="1" x14ac:dyDescent="0.2">
      <c r="A2788" s="5">
        <v>45485</v>
      </c>
      <c r="B2788" s="4">
        <v>-8.75</v>
      </c>
      <c r="C2788" s="4" t="s">
        <v>5059</v>
      </c>
      <c r="D2788" s="4" t="s">
        <v>28</v>
      </c>
      <c r="E2788" s="4" t="s">
        <v>728</v>
      </c>
      <c r="F2788" s="4">
        <v>-6015.54</v>
      </c>
      <c r="G2788" s="4" t="s">
        <v>4319</v>
      </c>
      <c r="H2788" s="4" t="s">
        <v>729</v>
      </c>
      <c r="I2788" s="4"/>
      <c r="J2788" s="4"/>
    </row>
    <row r="2789" spans="1:10" ht="15.75" customHeight="1" x14ac:dyDescent="0.2">
      <c r="A2789" s="5">
        <v>45485</v>
      </c>
      <c r="B2789" s="4">
        <v>-5.15</v>
      </c>
      <c r="C2789" s="4" t="s">
        <v>5058</v>
      </c>
      <c r="D2789" s="4" t="s">
        <v>28</v>
      </c>
      <c r="E2789" s="4" t="s">
        <v>2166</v>
      </c>
      <c r="F2789" s="4">
        <v>-6006.79</v>
      </c>
      <c r="G2789" s="4" t="s">
        <v>8</v>
      </c>
      <c r="H2789" s="4" t="s">
        <v>2167</v>
      </c>
      <c r="I2789" s="4"/>
      <c r="J2789" s="4"/>
    </row>
    <row r="2790" spans="1:10" ht="15.75" customHeight="1" x14ac:dyDescent="0.2">
      <c r="A2790" s="5">
        <v>45484</v>
      </c>
      <c r="B2790" s="4">
        <v>-45.25</v>
      </c>
      <c r="C2790" s="4" t="s">
        <v>5058</v>
      </c>
      <c r="D2790" s="4" t="s">
        <v>28</v>
      </c>
      <c r="E2790" s="4" t="s">
        <v>32</v>
      </c>
      <c r="F2790" s="4">
        <v>-6001.64</v>
      </c>
      <c r="G2790" s="4" t="s">
        <v>4319</v>
      </c>
      <c r="H2790" s="4" t="s">
        <v>33</v>
      </c>
      <c r="I2790" s="4"/>
      <c r="J2790" s="4"/>
    </row>
    <row r="2791" spans="1:10" ht="15.75" customHeight="1" x14ac:dyDescent="0.2">
      <c r="A2791" s="5">
        <v>45484</v>
      </c>
      <c r="B2791" s="4">
        <v>-38.31</v>
      </c>
      <c r="C2791" s="4" t="s">
        <v>5058</v>
      </c>
      <c r="D2791" s="4" t="s">
        <v>28</v>
      </c>
      <c r="E2791" s="4" t="s">
        <v>29</v>
      </c>
      <c r="F2791" s="4">
        <v>-5956.39</v>
      </c>
      <c r="G2791" s="4" t="s">
        <v>12</v>
      </c>
      <c r="H2791" s="4" t="s">
        <v>31</v>
      </c>
      <c r="I2791" s="4"/>
      <c r="J2791" s="4"/>
    </row>
    <row r="2792" spans="1:10" ht="15.75" customHeight="1" x14ac:dyDescent="0.2">
      <c r="A2792" s="5">
        <v>45484</v>
      </c>
      <c r="B2792" s="4">
        <v>-37.869999999999997</v>
      </c>
      <c r="C2792" s="4" t="s">
        <v>5058</v>
      </c>
      <c r="D2792" s="4" t="s">
        <v>28</v>
      </c>
      <c r="E2792" s="4" t="s">
        <v>111</v>
      </c>
      <c r="F2792" s="4">
        <v>-5918.08</v>
      </c>
      <c r="G2792" s="4" t="s">
        <v>8</v>
      </c>
      <c r="H2792" s="4" t="s">
        <v>112</v>
      </c>
      <c r="I2792" s="4"/>
      <c r="J2792" s="4"/>
    </row>
    <row r="2793" spans="1:10" ht="15.75" customHeight="1" x14ac:dyDescent="0.2">
      <c r="A2793" s="5">
        <v>45484</v>
      </c>
      <c r="B2793" s="4">
        <v>-23.88</v>
      </c>
      <c r="C2793" s="4" t="s">
        <v>5059</v>
      </c>
      <c r="D2793" s="4" t="s">
        <v>28</v>
      </c>
      <c r="E2793" s="4" t="s">
        <v>728</v>
      </c>
      <c r="F2793" s="4">
        <v>-5880.21</v>
      </c>
      <c r="G2793" s="4" t="s">
        <v>4319</v>
      </c>
      <c r="H2793" s="4" t="s">
        <v>729</v>
      </c>
      <c r="I2793" s="4"/>
      <c r="J2793" s="4"/>
    </row>
    <row r="2794" spans="1:10" ht="15.75" customHeight="1" x14ac:dyDescent="0.2">
      <c r="A2794" s="5">
        <v>45484</v>
      </c>
      <c r="B2794" s="4">
        <v>-21.23</v>
      </c>
      <c r="C2794" s="4" t="s">
        <v>5059</v>
      </c>
      <c r="D2794" s="4" t="s">
        <v>28</v>
      </c>
      <c r="E2794" s="4" t="s">
        <v>728</v>
      </c>
      <c r="F2794" s="4">
        <v>-5856.33</v>
      </c>
      <c r="G2794" s="4" t="s">
        <v>4319</v>
      </c>
      <c r="H2794" s="4" t="s">
        <v>729</v>
      </c>
      <c r="I2794" s="4"/>
      <c r="J2794" s="4"/>
    </row>
    <row r="2795" spans="1:10" ht="15.75" customHeight="1" x14ac:dyDescent="0.2">
      <c r="A2795" s="5">
        <v>45484</v>
      </c>
      <c r="B2795" s="4">
        <v>-15.75</v>
      </c>
      <c r="C2795" s="4" t="s">
        <v>5058</v>
      </c>
      <c r="D2795" s="4" t="s">
        <v>28</v>
      </c>
      <c r="E2795" s="4" t="s">
        <v>79</v>
      </c>
      <c r="F2795" s="4">
        <v>-5835.1</v>
      </c>
      <c r="G2795" s="4" t="s">
        <v>8</v>
      </c>
      <c r="H2795" s="4" t="s">
        <v>80</v>
      </c>
      <c r="I2795" s="4"/>
      <c r="J2795" s="4"/>
    </row>
    <row r="2796" spans="1:10" ht="15.75" customHeight="1" x14ac:dyDescent="0.2">
      <c r="A2796" s="5">
        <v>45484</v>
      </c>
      <c r="B2796" s="4">
        <v>-7.5</v>
      </c>
      <c r="C2796" s="4" t="s">
        <v>5058</v>
      </c>
      <c r="D2796" s="4" t="s">
        <v>28</v>
      </c>
      <c r="E2796" s="4" t="s">
        <v>2265</v>
      </c>
      <c r="F2796" s="4">
        <v>-5819.35</v>
      </c>
      <c r="G2796" s="4" t="s">
        <v>3748</v>
      </c>
      <c r="H2796" s="4" t="s">
        <v>2266</v>
      </c>
      <c r="I2796" s="4"/>
      <c r="J2796" s="4"/>
    </row>
    <row r="2797" spans="1:10" ht="15.75" customHeight="1" x14ac:dyDescent="0.2">
      <c r="A2797" s="5">
        <v>45484</v>
      </c>
      <c r="B2797" s="4">
        <v>-4</v>
      </c>
      <c r="C2797" s="4" t="s">
        <v>5058</v>
      </c>
      <c r="D2797" s="4" t="s">
        <v>28</v>
      </c>
      <c r="E2797" s="4" t="s">
        <v>1419</v>
      </c>
      <c r="F2797" s="4">
        <v>-5811.85</v>
      </c>
      <c r="G2797" s="4" t="s">
        <v>4364</v>
      </c>
      <c r="H2797" s="4" t="s">
        <v>1420</v>
      </c>
      <c r="I2797" s="4"/>
      <c r="J2797" s="4"/>
    </row>
    <row r="2798" spans="1:10" ht="15.75" customHeight="1" x14ac:dyDescent="0.2">
      <c r="A2798" s="5">
        <v>45484</v>
      </c>
      <c r="B2798" s="4">
        <v>500</v>
      </c>
      <c r="C2798" s="4" t="s">
        <v>5058</v>
      </c>
      <c r="D2798" s="4" t="s">
        <v>59</v>
      </c>
      <c r="E2798" s="4" t="s">
        <v>60</v>
      </c>
      <c r="F2798" s="4">
        <v>-5807.85</v>
      </c>
      <c r="G2798" s="4" t="s">
        <v>39</v>
      </c>
      <c r="H2798" s="4"/>
      <c r="I2798" s="4"/>
      <c r="J2798" s="4"/>
    </row>
    <row r="2799" spans="1:10" ht="15.75" customHeight="1" x14ac:dyDescent="0.2">
      <c r="A2799" s="5">
        <v>45483</v>
      </c>
      <c r="B2799" s="4">
        <v>-65.95</v>
      </c>
      <c r="C2799" s="4" t="s">
        <v>5058</v>
      </c>
      <c r="D2799" s="4" t="s">
        <v>28</v>
      </c>
      <c r="E2799" s="4" t="s">
        <v>79</v>
      </c>
      <c r="F2799" s="4">
        <v>-6307.85</v>
      </c>
      <c r="G2799" s="4" t="s">
        <v>8</v>
      </c>
      <c r="H2799" s="4" t="s">
        <v>80</v>
      </c>
      <c r="I2799" s="4"/>
      <c r="J2799" s="4"/>
    </row>
    <row r="2800" spans="1:10" ht="15.75" customHeight="1" x14ac:dyDescent="0.2">
      <c r="A2800" s="5">
        <v>45483</v>
      </c>
      <c r="B2800" s="4">
        <v>-44</v>
      </c>
      <c r="C2800" s="4" t="s">
        <v>5058</v>
      </c>
      <c r="D2800" s="4" t="s">
        <v>28</v>
      </c>
      <c r="E2800" s="4" t="s">
        <v>1659</v>
      </c>
      <c r="F2800" s="4">
        <v>-6241.9</v>
      </c>
      <c r="G2800" s="4" t="s">
        <v>4637</v>
      </c>
      <c r="H2800" s="4" t="s">
        <v>1660</v>
      </c>
      <c r="I2800" s="4"/>
      <c r="J2800" s="4"/>
    </row>
    <row r="2801" spans="1:10" ht="15.75" customHeight="1" x14ac:dyDescent="0.2">
      <c r="A2801" s="5">
        <v>45483</v>
      </c>
      <c r="B2801" s="4">
        <v>-40</v>
      </c>
      <c r="C2801" s="4" t="s">
        <v>5058</v>
      </c>
      <c r="D2801" s="4" t="s">
        <v>28</v>
      </c>
      <c r="E2801" s="4" t="s">
        <v>1472</v>
      </c>
      <c r="F2801" s="4">
        <v>-6197.9</v>
      </c>
      <c r="G2801" s="4" t="s">
        <v>3748</v>
      </c>
      <c r="H2801" s="4" t="s">
        <v>1473</v>
      </c>
      <c r="I2801" s="4"/>
      <c r="J2801" s="4"/>
    </row>
    <row r="2802" spans="1:10" ht="15.75" customHeight="1" x14ac:dyDescent="0.2">
      <c r="A2802" s="5">
        <v>45483</v>
      </c>
      <c r="B2802" s="4">
        <v>-22.31</v>
      </c>
      <c r="C2802" s="4" t="s">
        <v>5058</v>
      </c>
      <c r="D2802" s="4" t="s">
        <v>28</v>
      </c>
      <c r="E2802" s="4" t="s">
        <v>235</v>
      </c>
      <c r="F2802" s="4">
        <v>-6157.9</v>
      </c>
      <c r="G2802" s="4" t="s">
        <v>17</v>
      </c>
      <c r="H2802" s="4"/>
      <c r="I2802" s="4"/>
      <c r="J2802" s="4"/>
    </row>
    <row r="2803" spans="1:10" ht="15.75" customHeight="1" x14ac:dyDescent="0.2">
      <c r="A2803" s="5">
        <v>45483</v>
      </c>
      <c r="B2803" s="4">
        <v>-19.850000000000001</v>
      </c>
      <c r="C2803" s="4" t="s">
        <v>5058</v>
      </c>
      <c r="D2803" s="4" t="s">
        <v>28</v>
      </c>
      <c r="E2803" s="4" t="s">
        <v>130</v>
      </c>
      <c r="F2803" s="4">
        <v>-6135.59</v>
      </c>
      <c r="G2803" s="4" t="s">
        <v>3748</v>
      </c>
      <c r="H2803" s="4" t="s">
        <v>131</v>
      </c>
      <c r="I2803" s="4"/>
      <c r="J2803" s="4"/>
    </row>
    <row r="2804" spans="1:10" ht="15.75" customHeight="1" x14ac:dyDescent="0.2">
      <c r="A2804" s="5">
        <v>45483</v>
      </c>
      <c r="B2804" s="4">
        <v>-16.3</v>
      </c>
      <c r="C2804" s="4" t="s">
        <v>5058</v>
      </c>
      <c r="D2804" s="4" t="s">
        <v>28</v>
      </c>
      <c r="E2804" s="4" t="s">
        <v>2403</v>
      </c>
      <c r="F2804" s="4">
        <v>-6115.74</v>
      </c>
      <c r="G2804" s="4" t="s">
        <v>3748</v>
      </c>
      <c r="H2804" s="4" t="s">
        <v>2404</v>
      </c>
      <c r="I2804" s="4"/>
      <c r="J2804" s="4"/>
    </row>
    <row r="2805" spans="1:10" ht="15.75" customHeight="1" x14ac:dyDescent="0.2">
      <c r="A2805" s="5">
        <v>45483</v>
      </c>
      <c r="B2805" s="4">
        <v>-14.71</v>
      </c>
      <c r="C2805" s="4" t="s">
        <v>5059</v>
      </c>
      <c r="D2805" s="4" t="s">
        <v>28</v>
      </c>
      <c r="E2805" s="4" t="s">
        <v>105</v>
      </c>
      <c r="F2805" s="4">
        <v>-6099.44</v>
      </c>
      <c r="G2805" s="4" t="s">
        <v>8</v>
      </c>
      <c r="H2805" s="4" t="s">
        <v>106</v>
      </c>
      <c r="I2805" s="4"/>
      <c r="J2805" s="4"/>
    </row>
    <row r="2806" spans="1:10" ht="15.75" customHeight="1" x14ac:dyDescent="0.2">
      <c r="A2806" s="5">
        <v>45483</v>
      </c>
      <c r="B2806" s="4">
        <v>-1.5</v>
      </c>
      <c r="C2806" s="4" t="s">
        <v>5058</v>
      </c>
      <c r="D2806" s="4" t="s">
        <v>28</v>
      </c>
      <c r="E2806" s="4" t="s">
        <v>175</v>
      </c>
      <c r="F2806" s="4">
        <v>-6084.73</v>
      </c>
      <c r="G2806" s="4" t="s">
        <v>5062</v>
      </c>
      <c r="H2806" s="4" t="s">
        <v>2442</v>
      </c>
      <c r="I2806" s="4"/>
      <c r="J2806" s="4"/>
    </row>
    <row r="2807" spans="1:10" ht="15.75" customHeight="1" x14ac:dyDescent="0.2">
      <c r="A2807" s="5">
        <v>45483</v>
      </c>
      <c r="B2807" s="4">
        <v>-0.67</v>
      </c>
      <c r="C2807" s="4" t="s">
        <v>5058</v>
      </c>
      <c r="D2807" s="4" t="s">
        <v>67</v>
      </c>
      <c r="E2807" s="4" t="s">
        <v>68</v>
      </c>
      <c r="F2807" s="4">
        <v>-6083.23</v>
      </c>
      <c r="G2807" s="4" t="s">
        <v>4</v>
      </c>
      <c r="H2807" s="4"/>
      <c r="I2807" s="4"/>
      <c r="J2807" s="4"/>
    </row>
    <row r="2808" spans="1:10" ht="15.75" customHeight="1" x14ac:dyDescent="0.2">
      <c r="A2808" s="5">
        <v>45482</v>
      </c>
      <c r="B2808" s="4">
        <v>-35.79</v>
      </c>
      <c r="C2808" s="4" t="s">
        <v>5059</v>
      </c>
      <c r="D2808" s="4" t="s">
        <v>28</v>
      </c>
      <c r="E2808" s="4" t="s">
        <v>728</v>
      </c>
      <c r="F2808" s="4">
        <v>-6082.56</v>
      </c>
      <c r="G2808" s="4" t="s">
        <v>4319</v>
      </c>
      <c r="H2808" s="4" t="s">
        <v>729</v>
      </c>
      <c r="I2808" s="4"/>
      <c r="J2808" s="4"/>
    </row>
    <row r="2809" spans="1:10" ht="15.75" customHeight="1" x14ac:dyDescent="0.2">
      <c r="A2809" s="5">
        <v>45482</v>
      </c>
      <c r="B2809" s="4">
        <v>-35.24</v>
      </c>
      <c r="C2809" s="4" t="s">
        <v>5058</v>
      </c>
      <c r="D2809" s="4" t="s">
        <v>28</v>
      </c>
      <c r="E2809" s="4" t="s">
        <v>201</v>
      </c>
      <c r="F2809" s="4">
        <v>-6046.77</v>
      </c>
      <c r="G2809" s="4" t="s">
        <v>4319</v>
      </c>
      <c r="H2809" s="4" t="s">
        <v>202</v>
      </c>
      <c r="I2809" s="4"/>
      <c r="J2809" s="4"/>
    </row>
    <row r="2810" spans="1:10" ht="15.75" customHeight="1" x14ac:dyDescent="0.2">
      <c r="A2810" s="5">
        <v>45482</v>
      </c>
      <c r="B2810" s="4">
        <v>-35</v>
      </c>
      <c r="C2810" s="4" t="s">
        <v>5058</v>
      </c>
      <c r="D2810" s="4" t="s">
        <v>28</v>
      </c>
      <c r="E2810" s="4" t="s">
        <v>2143</v>
      </c>
      <c r="F2810" s="4">
        <v>-6011.53</v>
      </c>
      <c r="G2810" s="4" t="s">
        <v>2144</v>
      </c>
      <c r="H2810" s="4" t="s">
        <v>2145</v>
      </c>
      <c r="I2810" s="4"/>
      <c r="J2810" s="4"/>
    </row>
    <row r="2811" spans="1:10" ht="15.75" customHeight="1" x14ac:dyDescent="0.2">
      <c r="A2811" s="5">
        <v>45482</v>
      </c>
      <c r="B2811" s="4">
        <v>-27.99</v>
      </c>
      <c r="C2811" s="4" t="s">
        <v>5058</v>
      </c>
      <c r="D2811" s="4" t="s">
        <v>28</v>
      </c>
      <c r="E2811" s="4" t="s">
        <v>79</v>
      </c>
      <c r="F2811" s="4">
        <v>-5976.53</v>
      </c>
      <c r="G2811" s="4" t="s">
        <v>8</v>
      </c>
      <c r="H2811" s="4" t="s">
        <v>80</v>
      </c>
      <c r="I2811" s="4"/>
      <c r="J2811" s="4"/>
    </row>
    <row r="2812" spans="1:10" ht="15.75" customHeight="1" x14ac:dyDescent="0.2">
      <c r="A2812" s="5">
        <v>45482</v>
      </c>
      <c r="B2812" s="4">
        <v>-20.23</v>
      </c>
      <c r="C2812" s="4" t="s">
        <v>5058</v>
      </c>
      <c r="D2812" s="4" t="s">
        <v>28</v>
      </c>
      <c r="E2812" s="4" t="s">
        <v>2397</v>
      </c>
      <c r="F2812" s="4">
        <v>-5948.54</v>
      </c>
      <c r="G2812" s="4" t="s">
        <v>5060</v>
      </c>
      <c r="H2812" s="4" t="s">
        <v>2398</v>
      </c>
      <c r="I2812" s="4"/>
      <c r="J2812" s="4"/>
    </row>
    <row r="2813" spans="1:10" ht="15.75" customHeight="1" x14ac:dyDescent="0.2">
      <c r="A2813" s="5">
        <v>45482</v>
      </c>
      <c r="B2813" s="4">
        <v>-6.57</v>
      </c>
      <c r="C2813" s="4" t="s">
        <v>5058</v>
      </c>
      <c r="D2813" s="4" t="s">
        <v>28</v>
      </c>
      <c r="E2813" s="4" t="s">
        <v>2399</v>
      </c>
      <c r="F2813" s="4">
        <v>-5928.31</v>
      </c>
      <c r="G2813" s="4" t="s">
        <v>3748</v>
      </c>
      <c r="H2813" s="4" t="s">
        <v>2400</v>
      </c>
      <c r="I2813" s="4"/>
      <c r="J2813" s="4"/>
    </row>
    <row r="2814" spans="1:10" ht="15.75" customHeight="1" x14ac:dyDescent="0.2">
      <c r="A2814" s="5">
        <v>45481</v>
      </c>
      <c r="B2814" s="4">
        <v>-249</v>
      </c>
      <c r="C2814" s="4" t="s">
        <v>5058</v>
      </c>
      <c r="D2814" s="4" t="s">
        <v>28</v>
      </c>
      <c r="E2814" s="4" t="s">
        <v>2392</v>
      </c>
      <c r="F2814" s="4">
        <v>-5921.74</v>
      </c>
      <c r="G2814" s="4" t="s">
        <v>5036</v>
      </c>
      <c r="H2814" s="4" t="s">
        <v>2393</v>
      </c>
      <c r="I2814" s="4"/>
      <c r="J2814" s="4"/>
    </row>
    <row r="2815" spans="1:10" ht="15.75" customHeight="1" x14ac:dyDescent="0.2">
      <c r="A2815" s="5">
        <v>45481</v>
      </c>
      <c r="B2815" s="4">
        <v>-191</v>
      </c>
      <c r="C2815" s="4" t="s">
        <v>5058</v>
      </c>
      <c r="D2815" s="4" t="s">
        <v>28</v>
      </c>
      <c r="E2815" s="4" t="s">
        <v>1570</v>
      </c>
      <c r="F2815" s="4">
        <v>-5672.74</v>
      </c>
      <c r="G2815" s="4" t="s">
        <v>4637</v>
      </c>
      <c r="H2815" s="4" t="s">
        <v>1571</v>
      </c>
      <c r="I2815" s="4"/>
      <c r="J2815" s="4"/>
    </row>
    <row r="2816" spans="1:10" ht="15.75" customHeight="1" x14ac:dyDescent="0.2">
      <c r="A2816" s="5">
        <v>45481</v>
      </c>
      <c r="B2816" s="4">
        <v>-105.84</v>
      </c>
      <c r="C2816" s="4" t="s">
        <v>5058</v>
      </c>
      <c r="D2816" s="4" t="s">
        <v>28</v>
      </c>
      <c r="E2816" s="4" t="s">
        <v>175</v>
      </c>
      <c r="F2816" s="4">
        <v>-5481.74</v>
      </c>
      <c r="G2816" s="4" t="s">
        <v>5062</v>
      </c>
      <c r="H2816" s="4" t="s">
        <v>2442</v>
      </c>
      <c r="I2816" s="4"/>
      <c r="J2816" s="4"/>
    </row>
    <row r="2817" spans="1:10" ht="15.75" customHeight="1" x14ac:dyDescent="0.2">
      <c r="A2817" s="5">
        <v>45481</v>
      </c>
      <c r="B2817" s="4">
        <v>-87</v>
      </c>
      <c r="C2817" s="4" t="s">
        <v>5058</v>
      </c>
      <c r="D2817" s="4" t="s">
        <v>28</v>
      </c>
      <c r="E2817" s="4" t="s">
        <v>2394</v>
      </c>
      <c r="F2817" s="4">
        <v>-5375.9</v>
      </c>
      <c r="G2817" s="4" t="s">
        <v>4264</v>
      </c>
      <c r="H2817" s="4" t="s">
        <v>2395</v>
      </c>
      <c r="I2817" s="4"/>
      <c r="J2817" s="4"/>
    </row>
    <row r="2818" spans="1:10" ht="15.75" customHeight="1" x14ac:dyDescent="0.2">
      <c r="A2818" s="5">
        <v>45481</v>
      </c>
      <c r="B2818" s="4">
        <v>-84.35</v>
      </c>
      <c r="C2818" s="4" t="s">
        <v>5058</v>
      </c>
      <c r="D2818" s="4" t="s">
        <v>28</v>
      </c>
      <c r="E2818" s="4" t="s">
        <v>79</v>
      </c>
      <c r="F2818" s="4">
        <v>-5288.9</v>
      </c>
      <c r="G2818" s="4" t="s">
        <v>8</v>
      </c>
      <c r="H2818" s="4" t="s">
        <v>80</v>
      </c>
      <c r="I2818" s="4"/>
      <c r="J2818" s="4"/>
    </row>
    <row r="2819" spans="1:10" ht="15.75" customHeight="1" x14ac:dyDescent="0.2">
      <c r="A2819" s="5">
        <v>45481</v>
      </c>
      <c r="B2819" s="4">
        <v>-83.59</v>
      </c>
      <c r="C2819" s="4" t="s">
        <v>5058</v>
      </c>
      <c r="D2819" s="4" t="s">
        <v>28</v>
      </c>
      <c r="E2819" s="4" t="s">
        <v>79</v>
      </c>
      <c r="F2819" s="4">
        <v>-5204.55</v>
      </c>
      <c r="G2819" s="4" t="s">
        <v>8</v>
      </c>
      <c r="H2819" s="4" t="s">
        <v>80</v>
      </c>
      <c r="I2819" s="4"/>
      <c r="J2819" s="4"/>
    </row>
    <row r="2820" spans="1:10" ht="15.75" customHeight="1" x14ac:dyDescent="0.2">
      <c r="A2820" s="5">
        <v>45481</v>
      </c>
      <c r="B2820" s="4">
        <v>-59.8</v>
      </c>
      <c r="C2820" s="4" t="s">
        <v>5058</v>
      </c>
      <c r="D2820" s="4" t="s">
        <v>28</v>
      </c>
      <c r="E2820" s="4" t="s">
        <v>1026</v>
      </c>
      <c r="F2820" s="4">
        <v>-5120.96</v>
      </c>
      <c r="G2820" s="4" t="s">
        <v>4264</v>
      </c>
      <c r="H2820" s="4" t="s">
        <v>1027</v>
      </c>
      <c r="I2820" s="4"/>
      <c r="J2820" s="4"/>
    </row>
    <row r="2821" spans="1:10" ht="15.75" customHeight="1" x14ac:dyDescent="0.2">
      <c r="A2821" s="5">
        <v>45481</v>
      </c>
      <c r="B2821" s="4">
        <v>-48.8</v>
      </c>
      <c r="C2821" s="4" t="s">
        <v>5058</v>
      </c>
      <c r="D2821" s="4" t="s">
        <v>28</v>
      </c>
      <c r="E2821" s="4" t="s">
        <v>105</v>
      </c>
      <c r="F2821" s="4">
        <v>-5061.16</v>
      </c>
      <c r="G2821" s="4" t="s">
        <v>8</v>
      </c>
      <c r="H2821" s="4" t="s">
        <v>106</v>
      </c>
      <c r="I2821" s="4"/>
      <c r="J2821" s="4"/>
    </row>
    <row r="2822" spans="1:10" ht="15.75" customHeight="1" x14ac:dyDescent="0.2">
      <c r="A2822" s="5">
        <v>45481</v>
      </c>
      <c r="B2822" s="4">
        <v>-44.52</v>
      </c>
      <c r="C2822" s="4" t="s">
        <v>5058</v>
      </c>
      <c r="D2822" s="4" t="s">
        <v>28</v>
      </c>
      <c r="E2822" s="4" t="s">
        <v>117</v>
      </c>
      <c r="F2822" s="4">
        <v>-5012.3599999999997</v>
      </c>
      <c r="G2822" s="4" t="s">
        <v>3748</v>
      </c>
      <c r="H2822" s="4" t="s">
        <v>118</v>
      </c>
      <c r="I2822" s="4"/>
      <c r="J2822" s="4"/>
    </row>
    <row r="2823" spans="1:10" ht="15.75" customHeight="1" x14ac:dyDescent="0.2">
      <c r="A2823" s="5">
        <v>45481</v>
      </c>
      <c r="B2823" s="4">
        <v>-42.3</v>
      </c>
      <c r="C2823" s="4" t="s">
        <v>5058</v>
      </c>
      <c r="D2823" s="4" t="s">
        <v>28</v>
      </c>
      <c r="E2823" s="4" t="s">
        <v>79</v>
      </c>
      <c r="F2823" s="4">
        <v>-4967.84</v>
      </c>
      <c r="G2823" s="4" t="s">
        <v>8</v>
      </c>
      <c r="H2823" s="4" t="s">
        <v>80</v>
      </c>
      <c r="I2823" s="4"/>
      <c r="J2823" s="4"/>
    </row>
    <row r="2824" spans="1:10" ht="15.75" customHeight="1" x14ac:dyDescent="0.2">
      <c r="A2824" s="5">
        <v>45481</v>
      </c>
      <c r="B2824" s="4">
        <v>-33.479999999999997</v>
      </c>
      <c r="C2824" s="4" t="s">
        <v>5058</v>
      </c>
      <c r="D2824" s="4" t="s">
        <v>28</v>
      </c>
      <c r="E2824" s="4" t="s">
        <v>571</v>
      </c>
      <c r="F2824" s="4">
        <v>-4925.54</v>
      </c>
      <c r="G2824" s="4" t="s">
        <v>4319</v>
      </c>
      <c r="H2824" s="4" t="s">
        <v>572</v>
      </c>
      <c r="I2824" s="4"/>
      <c r="J2824" s="4"/>
    </row>
    <row r="2825" spans="1:10" ht="15.75" customHeight="1" x14ac:dyDescent="0.2">
      <c r="A2825" s="5">
        <v>45481</v>
      </c>
      <c r="B2825" s="4">
        <v>-21.4</v>
      </c>
      <c r="C2825" s="4" t="s">
        <v>5058</v>
      </c>
      <c r="D2825" s="4" t="s">
        <v>28</v>
      </c>
      <c r="E2825" s="4" t="s">
        <v>79</v>
      </c>
      <c r="F2825" s="4">
        <v>-4892.0600000000004</v>
      </c>
      <c r="G2825" s="4" t="s">
        <v>8</v>
      </c>
      <c r="H2825" s="4" t="s">
        <v>80</v>
      </c>
      <c r="I2825" s="4"/>
      <c r="J2825" s="4"/>
    </row>
    <row r="2826" spans="1:10" ht="15.75" customHeight="1" x14ac:dyDescent="0.2">
      <c r="A2826" s="5">
        <v>45481</v>
      </c>
      <c r="B2826" s="4">
        <v>-20.2</v>
      </c>
      <c r="C2826" s="4" t="s">
        <v>5058</v>
      </c>
      <c r="D2826" s="4" t="s">
        <v>28</v>
      </c>
      <c r="E2826" s="4" t="s">
        <v>2390</v>
      </c>
      <c r="F2826" s="4">
        <v>-4870.66</v>
      </c>
      <c r="G2826" s="4" t="s">
        <v>3748</v>
      </c>
      <c r="H2826" s="4" t="s">
        <v>2391</v>
      </c>
      <c r="I2826" s="4"/>
      <c r="J2826" s="4"/>
    </row>
    <row r="2827" spans="1:10" ht="15.75" customHeight="1" x14ac:dyDescent="0.2">
      <c r="A2827" s="5">
        <v>45481</v>
      </c>
      <c r="B2827" s="4">
        <v>-12.99</v>
      </c>
      <c r="C2827" s="4" t="s">
        <v>5058</v>
      </c>
      <c r="D2827" s="4" t="s">
        <v>28</v>
      </c>
      <c r="E2827" s="4" t="s">
        <v>2389</v>
      </c>
      <c r="F2827" s="4">
        <v>-4850.46</v>
      </c>
      <c r="G2827" s="4" t="s">
        <v>5034</v>
      </c>
      <c r="H2827" s="4" t="s">
        <v>193</v>
      </c>
      <c r="I2827" s="4"/>
      <c r="J2827" s="4"/>
    </row>
    <row r="2828" spans="1:10" ht="15.75" customHeight="1" x14ac:dyDescent="0.2">
      <c r="A2828" s="5">
        <v>45481</v>
      </c>
      <c r="B2828" s="4">
        <v>-8.4</v>
      </c>
      <c r="C2828" s="4" t="s">
        <v>5058</v>
      </c>
      <c r="D2828" s="4" t="s">
        <v>28</v>
      </c>
      <c r="E2828" s="4" t="s">
        <v>79</v>
      </c>
      <c r="F2828" s="4">
        <v>-4837.47</v>
      </c>
      <c r="G2828" s="4" t="s">
        <v>8</v>
      </c>
      <c r="H2828" s="4" t="s">
        <v>80</v>
      </c>
      <c r="I2828" s="4"/>
      <c r="J2828" s="4"/>
    </row>
    <row r="2829" spans="1:10" ht="15.75" customHeight="1" x14ac:dyDescent="0.2">
      <c r="A2829" s="5">
        <v>45481</v>
      </c>
      <c r="B2829" s="4">
        <v>-7.99</v>
      </c>
      <c r="C2829" s="4" t="s">
        <v>5058</v>
      </c>
      <c r="D2829" s="4" t="s">
        <v>28</v>
      </c>
      <c r="E2829" s="4" t="s">
        <v>2389</v>
      </c>
      <c r="F2829" s="4">
        <v>-4829.07</v>
      </c>
      <c r="G2829" s="4" t="s">
        <v>5034</v>
      </c>
      <c r="H2829" s="4" t="s">
        <v>193</v>
      </c>
      <c r="I2829" s="4"/>
      <c r="J2829" s="4"/>
    </row>
    <row r="2830" spans="1:10" ht="15.75" customHeight="1" x14ac:dyDescent="0.2">
      <c r="A2830" s="5">
        <v>45481</v>
      </c>
      <c r="B2830" s="4">
        <v>-7.99</v>
      </c>
      <c r="C2830" s="4" t="s">
        <v>5058</v>
      </c>
      <c r="D2830" s="4" t="s">
        <v>28</v>
      </c>
      <c r="E2830" s="4" t="s">
        <v>2389</v>
      </c>
      <c r="F2830" s="4">
        <v>-4821.08</v>
      </c>
      <c r="G2830" s="4" t="s">
        <v>5034</v>
      </c>
      <c r="H2830" s="4" t="s">
        <v>193</v>
      </c>
      <c r="I2830" s="4"/>
      <c r="J2830" s="4"/>
    </row>
    <row r="2831" spans="1:10" ht="15.75" customHeight="1" x14ac:dyDescent="0.2">
      <c r="A2831" s="5">
        <v>45481</v>
      </c>
      <c r="B2831" s="4">
        <v>-3.5</v>
      </c>
      <c r="C2831" s="4" t="s">
        <v>5058</v>
      </c>
      <c r="D2831" s="4" t="s">
        <v>28</v>
      </c>
      <c r="E2831" s="4" t="s">
        <v>1758</v>
      </c>
      <c r="F2831" s="4">
        <v>-4813.09</v>
      </c>
      <c r="G2831" s="4" t="s">
        <v>615</v>
      </c>
      <c r="H2831" s="4" t="s">
        <v>1760</v>
      </c>
      <c r="I2831" s="4"/>
      <c r="J2831" s="4"/>
    </row>
    <row r="2832" spans="1:10" ht="15.75" customHeight="1" x14ac:dyDescent="0.2">
      <c r="A2832" s="5">
        <v>45481</v>
      </c>
      <c r="B2832" s="4">
        <v>200</v>
      </c>
      <c r="C2832" s="4" t="s">
        <v>5058</v>
      </c>
      <c r="D2832" s="4" t="s">
        <v>59</v>
      </c>
      <c r="E2832" s="4" t="s">
        <v>60</v>
      </c>
      <c r="F2832" s="4">
        <v>-4809.59</v>
      </c>
      <c r="G2832" s="4" t="s">
        <v>39</v>
      </c>
      <c r="H2832" s="4"/>
      <c r="I2832" s="4"/>
      <c r="J2832" s="4"/>
    </row>
    <row r="2833" spans="1:10" ht="15.75" customHeight="1" x14ac:dyDescent="0.2">
      <c r="A2833" s="5">
        <v>45481</v>
      </c>
      <c r="B2833" s="4">
        <v>1000</v>
      </c>
      <c r="C2833" s="4" t="s">
        <v>5058</v>
      </c>
      <c r="D2833" s="4" t="s">
        <v>59</v>
      </c>
      <c r="E2833" s="4" t="s">
        <v>60</v>
      </c>
      <c r="F2833" s="4">
        <v>-5009.59</v>
      </c>
      <c r="G2833" s="4" t="s">
        <v>39</v>
      </c>
      <c r="H2833" s="4"/>
      <c r="I2833" s="4"/>
      <c r="J2833" s="4"/>
    </row>
    <row r="2834" spans="1:10" ht="15.75" customHeight="1" x14ac:dyDescent="0.2">
      <c r="A2834" s="5">
        <v>45478</v>
      </c>
      <c r="B2834" s="4">
        <v>-858.55</v>
      </c>
      <c r="C2834" s="4" t="s">
        <v>5058</v>
      </c>
      <c r="D2834" s="4" t="s">
        <v>28</v>
      </c>
      <c r="E2834" s="4" t="s">
        <v>56</v>
      </c>
      <c r="F2834" s="4">
        <v>-6009.59</v>
      </c>
      <c r="G2834" s="4" t="s">
        <v>4295</v>
      </c>
      <c r="H2834" s="4" t="s">
        <v>57</v>
      </c>
      <c r="I2834" s="4"/>
      <c r="J2834" s="4"/>
    </row>
    <row r="2835" spans="1:10" ht="15.75" customHeight="1" x14ac:dyDescent="0.2">
      <c r="A2835" s="5">
        <v>45478</v>
      </c>
      <c r="B2835" s="4">
        <v>-147.91999999999999</v>
      </c>
      <c r="C2835" s="4" t="s">
        <v>5059</v>
      </c>
      <c r="D2835" s="4" t="s">
        <v>28</v>
      </c>
      <c r="E2835" s="4" t="s">
        <v>1929</v>
      </c>
      <c r="F2835" s="4">
        <v>-5151.04</v>
      </c>
      <c r="G2835" s="4" t="s">
        <v>4256</v>
      </c>
      <c r="H2835" s="4" t="s">
        <v>1872</v>
      </c>
      <c r="I2835" s="4"/>
      <c r="J2835" s="4"/>
    </row>
    <row r="2836" spans="1:10" ht="15.75" customHeight="1" x14ac:dyDescent="0.2">
      <c r="A2836" s="5">
        <v>45478</v>
      </c>
      <c r="B2836" s="4">
        <v>-64.5</v>
      </c>
      <c r="C2836" s="4" t="s">
        <v>5058</v>
      </c>
      <c r="D2836" s="4" t="s">
        <v>28</v>
      </c>
      <c r="E2836" s="4" t="s">
        <v>1543</v>
      </c>
      <c r="F2836" s="4">
        <v>-5003.12</v>
      </c>
      <c r="G2836" s="4" t="s">
        <v>5062</v>
      </c>
      <c r="H2836" s="4" t="s">
        <v>1544</v>
      </c>
      <c r="I2836" s="4"/>
      <c r="J2836" s="4"/>
    </row>
    <row r="2837" spans="1:10" ht="15.75" customHeight="1" x14ac:dyDescent="0.2">
      <c r="A2837" s="5">
        <v>45478</v>
      </c>
      <c r="B2837" s="4">
        <v>-39.700000000000003</v>
      </c>
      <c r="C2837" s="4" t="s">
        <v>5058</v>
      </c>
      <c r="D2837" s="4" t="s">
        <v>28</v>
      </c>
      <c r="E2837" s="4" t="s">
        <v>2384</v>
      </c>
      <c r="F2837" s="4">
        <v>-4938.62</v>
      </c>
      <c r="G2837" s="4" t="s">
        <v>3748</v>
      </c>
      <c r="H2837" s="4" t="s">
        <v>2385</v>
      </c>
      <c r="I2837" s="4"/>
      <c r="J2837" s="4"/>
    </row>
    <row r="2838" spans="1:10" ht="15.75" customHeight="1" x14ac:dyDescent="0.2">
      <c r="A2838" s="5">
        <v>45478</v>
      </c>
      <c r="B2838" s="4">
        <v>-30.98</v>
      </c>
      <c r="C2838" s="4" t="s">
        <v>5059</v>
      </c>
      <c r="D2838" s="4" t="s">
        <v>28</v>
      </c>
      <c r="E2838" s="4" t="s">
        <v>728</v>
      </c>
      <c r="F2838" s="4">
        <v>-4898.92</v>
      </c>
      <c r="G2838" s="4" t="s">
        <v>4319</v>
      </c>
      <c r="H2838" s="4" t="s">
        <v>729</v>
      </c>
      <c r="I2838" s="4"/>
      <c r="J2838" s="4"/>
    </row>
    <row r="2839" spans="1:10" ht="15.75" customHeight="1" x14ac:dyDescent="0.2">
      <c r="A2839" s="5">
        <v>45478</v>
      </c>
      <c r="B2839" s="4">
        <v>-29.91</v>
      </c>
      <c r="C2839" s="4" t="s">
        <v>5059</v>
      </c>
      <c r="D2839" s="4" t="s">
        <v>28</v>
      </c>
      <c r="E2839" s="4" t="s">
        <v>728</v>
      </c>
      <c r="F2839" s="4">
        <v>-4867.9399999999996</v>
      </c>
      <c r="G2839" s="4" t="s">
        <v>4319</v>
      </c>
      <c r="H2839" s="4" t="s">
        <v>729</v>
      </c>
      <c r="I2839" s="4"/>
      <c r="J2839" s="4"/>
    </row>
    <row r="2840" spans="1:10" ht="15.75" customHeight="1" x14ac:dyDescent="0.2">
      <c r="A2840" s="5">
        <v>45478</v>
      </c>
      <c r="B2840" s="4">
        <v>-28.62</v>
      </c>
      <c r="C2840" s="4" t="s">
        <v>5058</v>
      </c>
      <c r="D2840" s="4" t="s">
        <v>28</v>
      </c>
      <c r="E2840" s="4" t="s">
        <v>111</v>
      </c>
      <c r="F2840" s="4">
        <v>-4838.03</v>
      </c>
      <c r="G2840" s="4" t="s">
        <v>8</v>
      </c>
      <c r="H2840" s="4" t="s">
        <v>112</v>
      </c>
      <c r="I2840" s="4"/>
      <c r="J2840" s="4"/>
    </row>
    <row r="2841" spans="1:10" ht="15.75" customHeight="1" x14ac:dyDescent="0.2">
      <c r="A2841" s="5">
        <v>45478</v>
      </c>
      <c r="B2841" s="4">
        <v>-28.5</v>
      </c>
      <c r="C2841" s="4" t="s">
        <v>5058</v>
      </c>
      <c r="D2841" s="4" t="s">
        <v>28</v>
      </c>
      <c r="E2841" s="4" t="s">
        <v>2382</v>
      </c>
      <c r="F2841" s="4">
        <v>-4809.41</v>
      </c>
      <c r="G2841" s="4" t="s">
        <v>5060</v>
      </c>
      <c r="H2841" s="4" t="s">
        <v>2383</v>
      </c>
      <c r="I2841" s="4"/>
      <c r="J2841" s="4"/>
    </row>
    <row r="2842" spans="1:10" ht="15.75" customHeight="1" x14ac:dyDescent="0.2">
      <c r="A2842" s="5">
        <v>45478</v>
      </c>
      <c r="B2842" s="4">
        <v>-9.99</v>
      </c>
      <c r="C2842" s="4" t="s">
        <v>5058</v>
      </c>
      <c r="D2842" s="4" t="s">
        <v>28</v>
      </c>
      <c r="E2842" s="4" t="s">
        <v>49</v>
      </c>
      <c r="F2842" s="4">
        <v>-4780.91</v>
      </c>
      <c r="G2842" s="4" t="s">
        <v>17</v>
      </c>
      <c r="H2842" s="4" t="s">
        <v>50</v>
      </c>
      <c r="I2842" s="4"/>
      <c r="J2842" s="4"/>
    </row>
    <row r="2843" spans="1:10" ht="15.75" customHeight="1" x14ac:dyDescent="0.2">
      <c r="A2843" s="5">
        <v>45477</v>
      </c>
      <c r="B2843" s="4">
        <v>-62</v>
      </c>
      <c r="C2843" s="4" t="s">
        <v>5058</v>
      </c>
      <c r="D2843" s="4" t="s">
        <v>28</v>
      </c>
      <c r="E2843" s="4" t="s">
        <v>890</v>
      </c>
      <c r="F2843" s="4">
        <v>-4770.92</v>
      </c>
      <c r="G2843" s="4" t="s">
        <v>4319</v>
      </c>
      <c r="H2843" s="4" t="s">
        <v>891</v>
      </c>
      <c r="I2843" s="4"/>
      <c r="J2843" s="4"/>
    </row>
    <row r="2844" spans="1:10" ht="15.75" customHeight="1" x14ac:dyDescent="0.2">
      <c r="A2844" s="5">
        <v>45477</v>
      </c>
      <c r="B2844" s="4">
        <v>-58.17</v>
      </c>
      <c r="C2844" s="4" t="s">
        <v>5059</v>
      </c>
      <c r="D2844" s="4" t="s">
        <v>28</v>
      </c>
      <c r="E2844" s="4" t="s">
        <v>79</v>
      </c>
      <c r="F2844" s="4">
        <v>-4708.92</v>
      </c>
      <c r="G2844" s="4" t="s">
        <v>8</v>
      </c>
      <c r="H2844" s="4" t="s">
        <v>80</v>
      </c>
      <c r="I2844" s="4"/>
      <c r="J2844" s="4"/>
    </row>
    <row r="2845" spans="1:10" ht="15.75" customHeight="1" x14ac:dyDescent="0.2">
      <c r="A2845" s="5">
        <v>45477</v>
      </c>
      <c r="B2845" s="4">
        <v>-24.24</v>
      </c>
      <c r="C2845" s="4" t="s">
        <v>5058</v>
      </c>
      <c r="D2845" s="4" t="s">
        <v>28</v>
      </c>
      <c r="E2845" s="4" t="s">
        <v>2380</v>
      </c>
      <c r="F2845" s="4">
        <v>-4650.75</v>
      </c>
      <c r="G2845" s="4" t="s">
        <v>5060</v>
      </c>
      <c r="H2845" s="4" t="s">
        <v>2381</v>
      </c>
      <c r="I2845" s="4"/>
      <c r="J2845" s="4"/>
    </row>
    <row r="2846" spans="1:10" ht="15.75" customHeight="1" x14ac:dyDescent="0.2">
      <c r="A2846" s="5">
        <v>45477</v>
      </c>
      <c r="B2846" s="4">
        <v>-7.99</v>
      </c>
      <c r="C2846" s="4" t="s">
        <v>5058</v>
      </c>
      <c r="D2846" s="4" t="s">
        <v>28</v>
      </c>
      <c r="E2846" s="4" t="s">
        <v>2369</v>
      </c>
      <c r="F2846" s="4">
        <v>-4626.51</v>
      </c>
      <c r="G2846" s="4" t="s">
        <v>5034</v>
      </c>
      <c r="H2846" s="4" t="s">
        <v>193</v>
      </c>
      <c r="I2846" s="4"/>
      <c r="J2846" s="4"/>
    </row>
    <row r="2847" spans="1:10" ht="15.75" customHeight="1" x14ac:dyDescent="0.2">
      <c r="A2847" s="5">
        <v>45477</v>
      </c>
      <c r="B2847" s="4">
        <v>-6.67</v>
      </c>
      <c r="C2847" s="4" t="s">
        <v>5058</v>
      </c>
      <c r="D2847" s="4" t="s">
        <v>28</v>
      </c>
      <c r="E2847" s="4" t="s">
        <v>2380</v>
      </c>
      <c r="F2847" s="4">
        <v>-4618.5200000000004</v>
      </c>
      <c r="G2847" s="4" t="s">
        <v>5060</v>
      </c>
      <c r="H2847" s="4" t="s">
        <v>2381</v>
      </c>
      <c r="I2847" s="4"/>
      <c r="J2847" s="4"/>
    </row>
    <row r="2848" spans="1:10" ht="15.75" customHeight="1" x14ac:dyDescent="0.2">
      <c r="A2848" s="5">
        <v>45477</v>
      </c>
      <c r="B2848" s="4">
        <v>1500</v>
      </c>
      <c r="C2848" s="4" t="s">
        <v>5058</v>
      </c>
      <c r="D2848" s="4" t="s">
        <v>59</v>
      </c>
      <c r="E2848" s="4" t="s">
        <v>60</v>
      </c>
      <c r="F2848" s="4">
        <v>-4611.8500000000004</v>
      </c>
      <c r="G2848" s="4" t="s">
        <v>39</v>
      </c>
      <c r="H2848" s="4"/>
      <c r="I2848" s="4"/>
      <c r="J2848" s="4"/>
    </row>
    <row r="2849" spans="1:10" ht="15.75" customHeight="1" x14ac:dyDescent="0.2">
      <c r="A2849" s="5">
        <v>45476</v>
      </c>
      <c r="B2849" s="4">
        <v>-58.5</v>
      </c>
      <c r="C2849" s="4" t="s">
        <v>5058</v>
      </c>
      <c r="D2849" s="4" t="s">
        <v>28</v>
      </c>
      <c r="E2849" s="4" t="s">
        <v>1472</v>
      </c>
      <c r="F2849" s="4">
        <v>-6111.85</v>
      </c>
      <c r="G2849" s="4" t="s">
        <v>3748</v>
      </c>
      <c r="H2849" s="4" t="s">
        <v>1473</v>
      </c>
      <c r="I2849" s="4"/>
      <c r="J2849" s="4"/>
    </row>
    <row r="2850" spans="1:10" ht="15.75" customHeight="1" x14ac:dyDescent="0.2">
      <c r="A2850" s="5">
        <v>45476</v>
      </c>
      <c r="B2850" s="4">
        <v>-33.26</v>
      </c>
      <c r="C2850" s="4" t="s">
        <v>5058</v>
      </c>
      <c r="D2850" s="4" t="s">
        <v>28</v>
      </c>
      <c r="E2850" s="4" t="s">
        <v>602</v>
      </c>
      <c r="F2850" s="4">
        <v>-6053.35</v>
      </c>
      <c r="G2850" s="4" t="s">
        <v>17</v>
      </c>
      <c r="H2850" s="4" t="s">
        <v>4248</v>
      </c>
      <c r="I2850" s="4"/>
      <c r="J2850" s="4"/>
    </row>
    <row r="2851" spans="1:10" ht="15.75" customHeight="1" x14ac:dyDescent="0.2">
      <c r="A2851" s="5">
        <v>45476</v>
      </c>
      <c r="B2851" s="4">
        <v>-29.99</v>
      </c>
      <c r="C2851" s="4" t="s">
        <v>5059</v>
      </c>
      <c r="D2851" s="4" t="s">
        <v>28</v>
      </c>
      <c r="E2851" s="4" t="s">
        <v>2373</v>
      </c>
      <c r="F2851" s="4">
        <v>-6020.09</v>
      </c>
      <c r="G2851" s="4" t="s">
        <v>5061</v>
      </c>
      <c r="H2851" s="4" t="s">
        <v>2374</v>
      </c>
      <c r="I2851" s="4"/>
      <c r="J2851" s="4"/>
    </row>
    <row r="2852" spans="1:10" ht="15.75" customHeight="1" x14ac:dyDescent="0.2">
      <c r="A2852" s="5">
        <v>45476</v>
      </c>
      <c r="B2852" s="4">
        <v>-28.2</v>
      </c>
      <c r="C2852" s="4" t="s">
        <v>5058</v>
      </c>
      <c r="D2852" s="4" t="s">
        <v>28</v>
      </c>
      <c r="E2852" s="4" t="s">
        <v>130</v>
      </c>
      <c r="F2852" s="4">
        <v>-5990.1</v>
      </c>
      <c r="G2852" s="4" t="s">
        <v>3748</v>
      </c>
      <c r="H2852" s="4" t="s">
        <v>131</v>
      </c>
      <c r="I2852" s="4"/>
      <c r="J2852" s="4"/>
    </row>
    <row r="2853" spans="1:10" ht="15.75" customHeight="1" x14ac:dyDescent="0.2">
      <c r="A2853" s="5">
        <v>45476</v>
      </c>
      <c r="B2853" s="4">
        <v>-26.6</v>
      </c>
      <c r="C2853" s="4" t="s">
        <v>5058</v>
      </c>
      <c r="D2853" s="4" t="s">
        <v>28</v>
      </c>
      <c r="E2853" s="4" t="s">
        <v>79</v>
      </c>
      <c r="F2853" s="4">
        <v>-5961.9</v>
      </c>
      <c r="G2853" s="4" t="s">
        <v>8</v>
      </c>
      <c r="H2853" s="4" t="s">
        <v>80</v>
      </c>
      <c r="I2853" s="4"/>
      <c r="J2853" s="4"/>
    </row>
    <row r="2854" spans="1:10" ht="15.75" customHeight="1" x14ac:dyDescent="0.2">
      <c r="A2854" s="5">
        <v>45476</v>
      </c>
      <c r="B2854" s="4">
        <v>-23.34</v>
      </c>
      <c r="C2854" s="4" t="s">
        <v>5058</v>
      </c>
      <c r="D2854" s="4" t="s">
        <v>28</v>
      </c>
      <c r="E2854" s="4" t="s">
        <v>1652</v>
      </c>
      <c r="F2854" s="4">
        <v>-5935.3</v>
      </c>
      <c r="G2854" s="4" t="s">
        <v>12</v>
      </c>
      <c r="H2854" s="4" t="s">
        <v>1653</v>
      </c>
      <c r="I2854" s="4"/>
      <c r="J2854" s="4"/>
    </row>
    <row r="2855" spans="1:10" ht="15.75" customHeight="1" x14ac:dyDescent="0.2">
      <c r="A2855" s="5">
        <v>45476</v>
      </c>
      <c r="B2855" s="4">
        <v>-13.5</v>
      </c>
      <c r="C2855" s="4" t="s">
        <v>5058</v>
      </c>
      <c r="D2855" s="4" t="s">
        <v>28</v>
      </c>
      <c r="E2855" s="4" t="s">
        <v>2375</v>
      </c>
      <c r="F2855" s="4">
        <v>-5911.96</v>
      </c>
      <c r="G2855" s="4" t="s">
        <v>3748</v>
      </c>
      <c r="H2855" s="4" t="s">
        <v>2376</v>
      </c>
      <c r="I2855" s="4"/>
      <c r="J2855" s="4"/>
    </row>
    <row r="2856" spans="1:10" ht="15.75" customHeight="1" x14ac:dyDescent="0.2">
      <c r="A2856" s="5">
        <v>45475</v>
      </c>
      <c r="B2856" s="4">
        <v>-70.45</v>
      </c>
      <c r="C2856" s="4" t="s">
        <v>5058</v>
      </c>
      <c r="D2856" s="4" t="s">
        <v>28</v>
      </c>
      <c r="E2856" s="4" t="s">
        <v>590</v>
      </c>
      <c r="F2856" s="4">
        <v>-5898.46</v>
      </c>
      <c r="G2856" s="4" t="s">
        <v>5063</v>
      </c>
      <c r="H2856" s="4" t="s">
        <v>591</v>
      </c>
      <c r="I2856" s="4"/>
      <c r="J2856" s="4"/>
    </row>
    <row r="2857" spans="1:10" ht="15.75" customHeight="1" x14ac:dyDescent="0.2">
      <c r="A2857" s="5">
        <v>45475</v>
      </c>
      <c r="B2857" s="4">
        <v>-57.39</v>
      </c>
      <c r="C2857" s="4" t="s">
        <v>5058</v>
      </c>
      <c r="D2857" s="4" t="s">
        <v>28</v>
      </c>
      <c r="E2857" s="4" t="s">
        <v>883</v>
      </c>
      <c r="F2857" s="4">
        <v>-5828.01</v>
      </c>
      <c r="G2857" s="4" t="s">
        <v>4319</v>
      </c>
      <c r="H2857" s="4" t="s">
        <v>884</v>
      </c>
      <c r="I2857" s="4"/>
      <c r="J2857" s="4"/>
    </row>
    <row r="2858" spans="1:10" ht="15.75" customHeight="1" x14ac:dyDescent="0.2">
      <c r="A2858" s="5">
        <v>45475</v>
      </c>
      <c r="B2858" s="4">
        <v>-33.46</v>
      </c>
      <c r="C2858" s="4" t="s">
        <v>5058</v>
      </c>
      <c r="D2858" s="4" t="s">
        <v>28</v>
      </c>
      <c r="E2858" s="4" t="s">
        <v>892</v>
      </c>
      <c r="F2858" s="4">
        <v>-5770.62</v>
      </c>
      <c r="G2858" s="4" t="s">
        <v>4871</v>
      </c>
      <c r="H2858" s="4" t="s">
        <v>1451</v>
      </c>
      <c r="I2858" s="4"/>
      <c r="J2858" s="4"/>
    </row>
    <row r="2859" spans="1:10" ht="15.75" customHeight="1" x14ac:dyDescent="0.2">
      <c r="A2859" s="5">
        <v>45475</v>
      </c>
      <c r="B2859" s="4">
        <v>-27.83</v>
      </c>
      <c r="C2859" s="4" t="s">
        <v>5058</v>
      </c>
      <c r="D2859" s="4" t="s">
        <v>28</v>
      </c>
      <c r="E2859" s="4" t="s">
        <v>79</v>
      </c>
      <c r="F2859" s="4">
        <v>-5737.16</v>
      </c>
      <c r="G2859" s="4" t="s">
        <v>8</v>
      </c>
      <c r="H2859" s="4" t="s">
        <v>80</v>
      </c>
      <c r="I2859" s="4"/>
      <c r="J2859" s="4"/>
    </row>
    <row r="2860" spans="1:10" ht="15.75" customHeight="1" x14ac:dyDescent="0.2">
      <c r="A2860" s="5">
        <v>45475</v>
      </c>
      <c r="B2860" s="4">
        <v>-16.989999999999998</v>
      </c>
      <c r="C2860" s="4" t="s">
        <v>5058</v>
      </c>
      <c r="D2860" s="4" t="s">
        <v>28</v>
      </c>
      <c r="E2860" s="4" t="s">
        <v>626</v>
      </c>
      <c r="F2860" s="4">
        <v>-5709.33</v>
      </c>
      <c r="G2860" s="4" t="s">
        <v>17</v>
      </c>
      <c r="H2860" s="4" t="s">
        <v>211</v>
      </c>
      <c r="I2860" s="4"/>
      <c r="J2860" s="4"/>
    </row>
    <row r="2861" spans="1:10" ht="15.75" customHeight="1" x14ac:dyDescent="0.2">
      <c r="A2861" s="5">
        <v>45475</v>
      </c>
      <c r="B2861" s="4">
        <v>-12</v>
      </c>
      <c r="C2861" s="4" t="s">
        <v>5058</v>
      </c>
      <c r="D2861" s="4" t="s">
        <v>28</v>
      </c>
      <c r="E2861" s="4" t="s">
        <v>2293</v>
      </c>
      <c r="F2861" s="4">
        <v>-5692.34</v>
      </c>
      <c r="G2861" s="4" t="s">
        <v>5060</v>
      </c>
      <c r="H2861" s="4" t="s">
        <v>2294</v>
      </c>
      <c r="I2861" s="4"/>
      <c r="J2861" s="4"/>
    </row>
    <row r="2862" spans="1:10" ht="15.75" customHeight="1" x14ac:dyDescent="0.2">
      <c r="A2862" s="5">
        <v>45475</v>
      </c>
      <c r="B2862" s="4">
        <v>-5.95</v>
      </c>
      <c r="C2862" s="4" t="s">
        <v>5058</v>
      </c>
      <c r="D2862" s="4" t="s">
        <v>28</v>
      </c>
      <c r="E2862" s="4" t="s">
        <v>1661</v>
      </c>
      <c r="F2862" s="4">
        <v>-5680.34</v>
      </c>
      <c r="G2862" s="4" t="s">
        <v>17</v>
      </c>
      <c r="H2862" s="4" t="s">
        <v>1662</v>
      </c>
      <c r="I2862" s="4"/>
      <c r="J2862" s="4"/>
    </row>
    <row r="2863" spans="1:10" ht="15.75" customHeight="1" x14ac:dyDescent="0.2">
      <c r="A2863" s="5">
        <v>45475</v>
      </c>
      <c r="B2863" s="4">
        <v>-0.18</v>
      </c>
      <c r="C2863" s="4" t="s">
        <v>5058</v>
      </c>
      <c r="D2863" s="4" t="s">
        <v>67</v>
      </c>
      <c r="E2863" s="4" t="s">
        <v>151</v>
      </c>
      <c r="F2863" s="4">
        <v>-5674.39</v>
      </c>
      <c r="G2863" s="4" t="s">
        <v>4</v>
      </c>
      <c r="H2863" s="4"/>
      <c r="I2863" s="4"/>
      <c r="J2863" s="4"/>
    </row>
    <row r="2864" spans="1:10" ht="15.75" customHeight="1" x14ac:dyDescent="0.2">
      <c r="A2864" s="5">
        <v>45475</v>
      </c>
      <c r="B2864" s="4">
        <v>500</v>
      </c>
      <c r="C2864" s="4" t="s">
        <v>5058</v>
      </c>
      <c r="D2864" s="4" t="s">
        <v>59</v>
      </c>
      <c r="E2864" s="4" t="s">
        <v>60</v>
      </c>
      <c r="F2864" s="4">
        <v>-5674.21</v>
      </c>
      <c r="G2864" s="4" t="s">
        <v>39</v>
      </c>
      <c r="H2864" s="4"/>
      <c r="I2864" s="4"/>
      <c r="J2864" s="4"/>
    </row>
    <row r="2865" spans="1:10" ht="15.75" customHeight="1" x14ac:dyDescent="0.2">
      <c r="A2865" s="5">
        <v>45474</v>
      </c>
      <c r="B2865" s="4">
        <v>-145.12</v>
      </c>
      <c r="C2865" s="4" t="s">
        <v>5058</v>
      </c>
      <c r="D2865" s="4" t="s">
        <v>28</v>
      </c>
      <c r="E2865" s="4" t="s">
        <v>79</v>
      </c>
      <c r="F2865" s="4">
        <v>-6174.21</v>
      </c>
      <c r="G2865" s="4" t="s">
        <v>8</v>
      </c>
      <c r="H2865" s="4" t="s">
        <v>80</v>
      </c>
      <c r="I2865" s="4"/>
      <c r="J2865" s="4"/>
    </row>
    <row r="2866" spans="1:10" ht="15.75" customHeight="1" x14ac:dyDescent="0.2">
      <c r="A2866" s="5">
        <v>45474</v>
      </c>
      <c r="B2866" s="4">
        <v>-109.81</v>
      </c>
      <c r="C2866" s="4" t="s">
        <v>5058</v>
      </c>
      <c r="D2866" s="4" t="s">
        <v>28</v>
      </c>
      <c r="E2866" s="4" t="s">
        <v>87</v>
      </c>
      <c r="F2866" s="4">
        <v>-6029.09</v>
      </c>
      <c r="G2866" s="4" t="s">
        <v>5062</v>
      </c>
      <c r="H2866" s="4" t="s">
        <v>88</v>
      </c>
      <c r="I2866" s="4"/>
      <c r="J2866" s="4"/>
    </row>
    <row r="2867" spans="1:10" ht="15.75" customHeight="1" x14ac:dyDescent="0.2">
      <c r="A2867" s="5">
        <v>45474</v>
      </c>
      <c r="B2867" s="4">
        <v>-93.1</v>
      </c>
      <c r="C2867" s="4" t="s">
        <v>5058</v>
      </c>
      <c r="D2867" s="4" t="s">
        <v>28</v>
      </c>
      <c r="E2867" s="4" t="s">
        <v>79</v>
      </c>
      <c r="F2867" s="4">
        <v>-5919.28</v>
      </c>
      <c r="G2867" s="4" t="s">
        <v>8</v>
      </c>
      <c r="H2867" s="4" t="s">
        <v>80</v>
      </c>
      <c r="I2867" s="4"/>
      <c r="J2867" s="4"/>
    </row>
    <row r="2868" spans="1:10" ht="15.75" customHeight="1" x14ac:dyDescent="0.2">
      <c r="A2868" s="5">
        <v>45474</v>
      </c>
      <c r="B2868" s="4">
        <v>-61.67</v>
      </c>
      <c r="C2868" s="4" t="s">
        <v>5058</v>
      </c>
      <c r="D2868" s="4" t="s">
        <v>28</v>
      </c>
      <c r="E2868" s="4" t="s">
        <v>155</v>
      </c>
      <c r="F2868" s="4">
        <v>-5826.18</v>
      </c>
      <c r="G2868" s="4" t="s">
        <v>12</v>
      </c>
      <c r="H2868" s="4" t="s">
        <v>157</v>
      </c>
      <c r="I2868" s="4"/>
      <c r="J2868" s="4"/>
    </row>
    <row r="2869" spans="1:10" ht="15.75" customHeight="1" x14ac:dyDescent="0.2">
      <c r="A2869" s="5">
        <v>45474</v>
      </c>
      <c r="B2869" s="4">
        <v>-50.56</v>
      </c>
      <c r="C2869" s="4" t="s">
        <v>5058</v>
      </c>
      <c r="D2869" s="4" t="s">
        <v>28</v>
      </c>
      <c r="E2869" s="4" t="s">
        <v>111</v>
      </c>
      <c r="F2869" s="4">
        <v>-5764.51</v>
      </c>
      <c r="G2869" s="4" t="s">
        <v>8</v>
      </c>
      <c r="H2869" s="4" t="s">
        <v>112</v>
      </c>
      <c r="I2869" s="4"/>
      <c r="J2869" s="4"/>
    </row>
    <row r="2870" spans="1:10" ht="15.75" customHeight="1" x14ac:dyDescent="0.2">
      <c r="A2870" s="5">
        <v>45474</v>
      </c>
      <c r="B2870" s="4">
        <v>-42.3</v>
      </c>
      <c r="C2870" s="4" t="s">
        <v>5058</v>
      </c>
      <c r="D2870" s="4" t="s">
        <v>28</v>
      </c>
      <c r="E2870" s="4" t="s">
        <v>79</v>
      </c>
      <c r="F2870" s="4">
        <v>-5713.95</v>
      </c>
      <c r="G2870" s="4" t="s">
        <v>8</v>
      </c>
      <c r="H2870" s="4" t="s">
        <v>80</v>
      </c>
      <c r="I2870" s="4"/>
      <c r="J2870" s="4"/>
    </row>
    <row r="2871" spans="1:10" ht="15.75" customHeight="1" x14ac:dyDescent="0.2">
      <c r="A2871" s="5">
        <v>45474</v>
      </c>
      <c r="B2871" s="4">
        <v>-33.229999999999997</v>
      </c>
      <c r="C2871" s="4" t="s">
        <v>5059</v>
      </c>
      <c r="D2871" s="4" t="s">
        <v>28</v>
      </c>
      <c r="E2871" s="4" t="s">
        <v>728</v>
      </c>
      <c r="F2871" s="4">
        <v>-5671.65</v>
      </c>
      <c r="G2871" s="4" t="s">
        <v>4319</v>
      </c>
      <c r="H2871" s="4" t="s">
        <v>729</v>
      </c>
      <c r="I2871" s="4"/>
      <c r="J2871" s="4"/>
    </row>
    <row r="2872" spans="1:10" ht="15.75" customHeight="1" x14ac:dyDescent="0.2">
      <c r="A2872" s="5">
        <v>45474</v>
      </c>
      <c r="B2872" s="4">
        <v>-27.67</v>
      </c>
      <c r="C2872" s="4" t="s">
        <v>5058</v>
      </c>
      <c r="D2872" s="4" t="s">
        <v>28</v>
      </c>
      <c r="E2872" s="4" t="s">
        <v>1933</v>
      </c>
      <c r="F2872" s="4">
        <v>-5638.42</v>
      </c>
      <c r="G2872" s="4" t="s">
        <v>8</v>
      </c>
      <c r="H2872" s="4" t="s">
        <v>1934</v>
      </c>
      <c r="I2872" s="4"/>
      <c r="J2872" s="4"/>
    </row>
    <row r="2873" spans="1:10" ht="15.75" customHeight="1" x14ac:dyDescent="0.2">
      <c r="A2873" s="5">
        <v>45474</v>
      </c>
      <c r="B2873" s="4">
        <v>-25.9</v>
      </c>
      <c r="C2873" s="4" t="s">
        <v>5058</v>
      </c>
      <c r="D2873" s="4" t="s">
        <v>28</v>
      </c>
      <c r="E2873" s="4" t="s">
        <v>2116</v>
      </c>
      <c r="F2873" s="4">
        <v>-5610.75</v>
      </c>
      <c r="G2873" s="4" t="s">
        <v>4319</v>
      </c>
      <c r="H2873" s="4" t="s">
        <v>154</v>
      </c>
      <c r="I2873" s="4"/>
      <c r="J2873" s="4"/>
    </row>
    <row r="2874" spans="1:10" ht="15.75" customHeight="1" x14ac:dyDescent="0.2">
      <c r="A2874" s="5">
        <v>45474</v>
      </c>
      <c r="B2874" s="4">
        <v>-22.5</v>
      </c>
      <c r="C2874" s="4" t="s">
        <v>5058</v>
      </c>
      <c r="D2874" s="4" t="s">
        <v>28</v>
      </c>
      <c r="E2874" s="4" t="s">
        <v>2367</v>
      </c>
      <c r="F2874" s="4">
        <v>-5584.85</v>
      </c>
      <c r="G2874" s="4" t="s">
        <v>5060</v>
      </c>
      <c r="H2874" s="4" t="s">
        <v>2368</v>
      </c>
      <c r="I2874" s="4"/>
      <c r="J2874" s="4"/>
    </row>
    <row r="2875" spans="1:10" ht="15.75" customHeight="1" x14ac:dyDescent="0.2">
      <c r="A2875" s="5">
        <v>45474</v>
      </c>
      <c r="B2875" s="4">
        <v>-22.25</v>
      </c>
      <c r="C2875" s="4" t="s">
        <v>5059</v>
      </c>
      <c r="D2875" s="4" t="s">
        <v>28</v>
      </c>
      <c r="E2875" s="4" t="s">
        <v>728</v>
      </c>
      <c r="F2875" s="4">
        <v>-5562.35</v>
      </c>
      <c r="G2875" s="4" t="s">
        <v>4319</v>
      </c>
      <c r="H2875" s="4" t="s">
        <v>729</v>
      </c>
      <c r="I2875" s="4"/>
      <c r="J2875" s="4"/>
    </row>
    <row r="2876" spans="1:10" ht="15.75" customHeight="1" x14ac:dyDescent="0.2">
      <c r="A2876" s="5">
        <v>45474</v>
      </c>
      <c r="B2876" s="4">
        <v>-21.2</v>
      </c>
      <c r="C2876" s="4" t="s">
        <v>5058</v>
      </c>
      <c r="D2876" s="4" t="s">
        <v>28</v>
      </c>
      <c r="E2876" s="4" t="s">
        <v>1933</v>
      </c>
      <c r="F2876" s="4">
        <v>-5540.1</v>
      </c>
      <c r="G2876" s="4" t="s">
        <v>8</v>
      </c>
      <c r="H2876" s="4" t="s">
        <v>1934</v>
      </c>
      <c r="I2876" s="4"/>
      <c r="J2876" s="4"/>
    </row>
    <row r="2877" spans="1:10" ht="15.75" customHeight="1" x14ac:dyDescent="0.2">
      <c r="A2877" s="5">
        <v>45474</v>
      </c>
      <c r="B2877" s="4">
        <v>-19.98</v>
      </c>
      <c r="C2877" s="4" t="s">
        <v>5058</v>
      </c>
      <c r="D2877" s="4" t="s">
        <v>28</v>
      </c>
      <c r="E2877" s="4" t="s">
        <v>2365</v>
      </c>
      <c r="F2877" s="4">
        <v>-5518.9</v>
      </c>
      <c r="G2877" s="4" t="s">
        <v>5036</v>
      </c>
      <c r="H2877" s="4" t="s">
        <v>2366</v>
      </c>
      <c r="I2877" s="4"/>
      <c r="J2877" s="4"/>
    </row>
    <row r="2878" spans="1:10" ht="15.75" customHeight="1" x14ac:dyDescent="0.2">
      <c r="A2878" s="5">
        <v>45474</v>
      </c>
      <c r="B2878" s="4">
        <v>-19.5</v>
      </c>
      <c r="C2878" s="4" t="s">
        <v>5058</v>
      </c>
      <c r="D2878" s="4" t="s">
        <v>28</v>
      </c>
      <c r="E2878" s="4" t="s">
        <v>856</v>
      </c>
      <c r="F2878" s="4">
        <v>-5498.92</v>
      </c>
      <c r="G2878" s="4" t="s">
        <v>3748</v>
      </c>
      <c r="H2878" s="4" t="s">
        <v>148</v>
      </c>
      <c r="I2878" s="4"/>
      <c r="J2878" s="4"/>
    </row>
    <row r="2879" spans="1:10" ht="15.75" customHeight="1" x14ac:dyDescent="0.2">
      <c r="A2879" s="5">
        <v>45474</v>
      </c>
      <c r="B2879" s="4">
        <v>-18.7</v>
      </c>
      <c r="C2879" s="4" t="s">
        <v>5058</v>
      </c>
      <c r="D2879" s="4" t="s">
        <v>28</v>
      </c>
      <c r="E2879" s="4" t="s">
        <v>61</v>
      </c>
      <c r="F2879" s="4">
        <v>-5479.42</v>
      </c>
      <c r="G2879" s="4" t="s">
        <v>3748</v>
      </c>
      <c r="H2879" s="4" t="s">
        <v>62</v>
      </c>
      <c r="I2879" s="4"/>
      <c r="J2879" s="4"/>
    </row>
    <row r="2880" spans="1:10" ht="15.75" customHeight="1" x14ac:dyDescent="0.2">
      <c r="A2880" s="5">
        <v>45474</v>
      </c>
      <c r="B2880" s="4">
        <v>-15</v>
      </c>
      <c r="C2880" s="4" t="s">
        <v>5058</v>
      </c>
      <c r="D2880" s="4" t="s">
        <v>28</v>
      </c>
      <c r="E2880" s="4" t="s">
        <v>1327</v>
      </c>
      <c r="F2880" s="4">
        <v>-5460.72</v>
      </c>
      <c r="G2880" s="4" t="s">
        <v>5060</v>
      </c>
      <c r="H2880" s="4" t="s">
        <v>1328</v>
      </c>
      <c r="I2880" s="4"/>
      <c r="J2880" s="4"/>
    </row>
    <row r="2881" spans="1:10" ht="15.75" customHeight="1" x14ac:dyDescent="0.2">
      <c r="A2881" s="5">
        <v>45474</v>
      </c>
      <c r="B2881" s="4">
        <v>-14</v>
      </c>
      <c r="C2881" s="4" t="s">
        <v>5058</v>
      </c>
      <c r="D2881" s="4" t="s">
        <v>28</v>
      </c>
      <c r="E2881" s="4" t="s">
        <v>2370</v>
      </c>
      <c r="F2881" s="4">
        <v>-5445.72</v>
      </c>
      <c r="G2881" s="4" t="s">
        <v>4319</v>
      </c>
      <c r="H2881" s="4" t="s">
        <v>196</v>
      </c>
      <c r="I2881" s="4"/>
      <c r="J2881" s="4"/>
    </row>
    <row r="2882" spans="1:10" ht="15.75" customHeight="1" x14ac:dyDescent="0.2">
      <c r="A2882" s="5">
        <v>45474</v>
      </c>
      <c r="B2882" s="4">
        <v>-13.99</v>
      </c>
      <c r="C2882" s="4" t="s">
        <v>5058</v>
      </c>
      <c r="D2882" s="4" t="s">
        <v>28</v>
      </c>
      <c r="E2882" s="4" t="s">
        <v>145</v>
      </c>
      <c r="F2882" s="4">
        <v>-5431.72</v>
      </c>
      <c r="G2882" s="4" t="s">
        <v>17</v>
      </c>
      <c r="H2882" s="4" t="s">
        <v>146</v>
      </c>
      <c r="I2882" s="4"/>
      <c r="J2882" s="4"/>
    </row>
    <row r="2883" spans="1:10" ht="15.75" customHeight="1" x14ac:dyDescent="0.2">
      <c r="A2883" s="5">
        <v>45474</v>
      </c>
      <c r="B2883" s="4">
        <v>-11.99</v>
      </c>
      <c r="C2883" s="4" t="s">
        <v>5058</v>
      </c>
      <c r="D2883" s="4" t="s">
        <v>28</v>
      </c>
      <c r="E2883" s="4" t="s">
        <v>2369</v>
      </c>
      <c r="F2883" s="4">
        <v>-5417.73</v>
      </c>
      <c r="G2883" s="4" t="s">
        <v>5034</v>
      </c>
      <c r="H2883" s="4" t="s">
        <v>193</v>
      </c>
      <c r="I2883" s="4"/>
      <c r="J2883" s="4"/>
    </row>
    <row r="2884" spans="1:10" ht="15.75" customHeight="1" x14ac:dyDescent="0.2">
      <c r="A2884" s="5">
        <v>45474</v>
      </c>
      <c r="B2884" s="4">
        <v>-8.3800000000000008</v>
      </c>
      <c r="C2884" s="4" t="s">
        <v>5058</v>
      </c>
      <c r="D2884" s="4" t="s">
        <v>28</v>
      </c>
      <c r="E2884" s="4" t="s">
        <v>1933</v>
      </c>
      <c r="F2884" s="4">
        <v>-5405.74</v>
      </c>
      <c r="G2884" s="4" t="s">
        <v>8</v>
      </c>
      <c r="H2884" s="4" t="s">
        <v>1934</v>
      </c>
      <c r="I2884" s="4"/>
      <c r="J2884" s="4"/>
    </row>
    <row r="2885" spans="1:10" ht="15.75" customHeight="1" x14ac:dyDescent="0.2">
      <c r="A2885" s="5">
        <v>45474</v>
      </c>
      <c r="B2885" s="4">
        <v>-7.5</v>
      </c>
      <c r="C2885" s="4" t="s">
        <v>5058</v>
      </c>
      <c r="D2885" s="4" t="s">
        <v>28</v>
      </c>
      <c r="E2885" s="4" t="s">
        <v>2367</v>
      </c>
      <c r="F2885" s="4">
        <v>-5397.36</v>
      </c>
      <c r="G2885" s="4" t="s">
        <v>5060</v>
      </c>
      <c r="H2885" s="4" t="s">
        <v>2368</v>
      </c>
      <c r="I2885" s="4"/>
      <c r="J2885" s="4"/>
    </row>
    <row r="2886" spans="1:10" ht="15.75" customHeight="1" x14ac:dyDescent="0.2">
      <c r="A2886" s="5">
        <v>45474</v>
      </c>
      <c r="B2886" s="4">
        <v>-3.49</v>
      </c>
      <c r="C2886" s="4" t="s">
        <v>5058</v>
      </c>
      <c r="D2886" s="4" t="s">
        <v>28</v>
      </c>
      <c r="E2886" s="4" t="s">
        <v>2369</v>
      </c>
      <c r="F2886" s="4">
        <v>-5389.86</v>
      </c>
      <c r="G2886" s="4" t="s">
        <v>5034</v>
      </c>
      <c r="H2886" s="4" t="s">
        <v>193</v>
      </c>
      <c r="I2886" s="4"/>
      <c r="J2886" s="4"/>
    </row>
    <row r="2887" spans="1:10" ht="15.75" customHeight="1" x14ac:dyDescent="0.2">
      <c r="A2887" s="5">
        <v>45474</v>
      </c>
      <c r="B2887" s="4">
        <v>-0.78</v>
      </c>
      <c r="C2887" s="4" t="s">
        <v>5058</v>
      </c>
      <c r="D2887" s="4" t="s">
        <v>67</v>
      </c>
      <c r="E2887" s="4" t="s">
        <v>151</v>
      </c>
      <c r="F2887" s="4">
        <v>-5386.37</v>
      </c>
      <c r="G2887" s="4" t="s">
        <v>4</v>
      </c>
      <c r="H2887" s="4"/>
      <c r="I2887" s="4"/>
      <c r="J2887" s="4"/>
    </row>
    <row r="2888" spans="1:10" ht="15.75" customHeight="1" x14ac:dyDescent="0.2">
      <c r="A2888" s="5">
        <v>45474</v>
      </c>
      <c r="B2888" s="4">
        <v>200</v>
      </c>
      <c r="C2888" s="4" t="s">
        <v>5058</v>
      </c>
      <c r="D2888" s="4" t="s">
        <v>59</v>
      </c>
      <c r="E2888" s="4" t="s">
        <v>60</v>
      </c>
      <c r="F2888" s="4">
        <v>-5385.59</v>
      </c>
      <c r="G2888" s="4" t="s">
        <v>39</v>
      </c>
      <c r="H2888" s="4"/>
      <c r="I2888" s="4"/>
      <c r="J2888" s="4"/>
    </row>
    <row r="2889" spans="1:10" ht="15.75" customHeight="1" x14ac:dyDescent="0.2">
      <c r="A2889" s="5">
        <v>45474</v>
      </c>
      <c r="B2889" s="4">
        <v>500</v>
      </c>
      <c r="C2889" s="4" t="s">
        <v>5058</v>
      </c>
      <c r="D2889" s="4" t="s">
        <v>59</v>
      </c>
      <c r="E2889" s="4" t="s">
        <v>60</v>
      </c>
      <c r="F2889" s="4">
        <v>-5585.59</v>
      </c>
      <c r="G2889" s="4" t="s">
        <v>39</v>
      </c>
      <c r="H2889" s="4"/>
      <c r="I2889" s="4"/>
      <c r="J2889" s="4"/>
    </row>
    <row r="2890" spans="1:10" ht="15.75" customHeight="1" x14ac:dyDescent="0.2">
      <c r="A2890" s="5">
        <v>45471</v>
      </c>
      <c r="B2890" s="4">
        <v>-149.97</v>
      </c>
      <c r="C2890" s="4" t="s">
        <v>5059</v>
      </c>
      <c r="D2890" s="4" t="s">
        <v>28</v>
      </c>
      <c r="E2890" s="4" t="s">
        <v>1929</v>
      </c>
      <c r="F2890" s="4">
        <v>-6085.59</v>
      </c>
      <c r="G2890" s="4" t="s">
        <v>4256</v>
      </c>
      <c r="H2890" s="4" t="s">
        <v>1872</v>
      </c>
      <c r="I2890" s="4"/>
      <c r="J2890" s="4"/>
    </row>
    <row r="2891" spans="1:10" ht="15.75" customHeight="1" x14ac:dyDescent="0.2">
      <c r="A2891" s="5">
        <v>45471</v>
      </c>
      <c r="B2891" s="4">
        <v>-84.59</v>
      </c>
      <c r="C2891" s="4" t="s">
        <v>5058</v>
      </c>
      <c r="D2891" s="4" t="s">
        <v>28</v>
      </c>
      <c r="E2891" s="4" t="s">
        <v>79</v>
      </c>
      <c r="F2891" s="4">
        <v>-5935.62</v>
      </c>
      <c r="G2891" s="4" t="s">
        <v>8</v>
      </c>
      <c r="H2891" s="4" t="s">
        <v>80</v>
      </c>
      <c r="I2891" s="4"/>
      <c r="J2891" s="4"/>
    </row>
    <row r="2892" spans="1:10" ht="15.75" customHeight="1" x14ac:dyDescent="0.2">
      <c r="A2892" s="5">
        <v>45471</v>
      </c>
      <c r="B2892" s="4">
        <v>-8.75</v>
      </c>
      <c r="C2892" s="4" t="s">
        <v>5059</v>
      </c>
      <c r="D2892" s="4" t="s">
        <v>28</v>
      </c>
      <c r="E2892" s="4" t="s">
        <v>728</v>
      </c>
      <c r="F2892" s="4">
        <v>-5851.03</v>
      </c>
      <c r="G2892" s="4" t="s">
        <v>4319</v>
      </c>
      <c r="H2892" s="4" t="s">
        <v>729</v>
      </c>
      <c r="I2892" s="4"/>
      <c r="J2892" s="4"/>
    </row>
    <row r="2893" spans="1:10" ht="15.75" customHeight="1" x14ac:dyDescent="0.2">
      <c r="A2893" s="5">
        <v>45471</v>
      </c>
      <c r="B2893" s="4">
        <v>-7.25</v>
      </c>
      <c r="C2893" s="4" t="s">
        <v>5058</v>
      </c>
      <c r="D2893" s="4" t="s">
        <v>28</v>
      </c>
      <c r="E2893" s="4" t="s">
        <v>105</v>
      </c>
      <c r="F2893" s="4">
        <v>-5842.28</v>
      </c>
      <c r="G2893" s="4" t="s">
        <v>8</v>
      </c>
      <c r="H2893" s="4" t="s">
        <v>106</v>
      </c>
      <c r="I2893" s="4"/>
      <c r="J2893" s="4"/>
    </row>
    <row r="2894" spans="1:10" ht="15.75" customHeight="1" x14ac:dyDescent="0.2">
      <c r="A2894" s="5">
        <v>45471</v>
      </c>
      <c r="B2894" s="4">
        <v>500</v>
      </c>
      <c r="C2894" s="4" t="s">
        <v>5058</v>
      </c>
      <c r="D2894" s="4" t="s">
        <v>59</v>
      </c>
      <c r="E2894" s="4" t="s">
        <v>60</v>
      </c>
      <c r="F2894" s="4">
        <v>-5835.03</v>
      </c>
      <c r="G2894" s="4" t="s">
        <v>39</v>
      </c>
      <c r="H2894" s="4"/>
      <c r="I2894" s="4"/>
      <c r="J2894" s="4"/>
    </row>
    <row r="2895" spans="1:10" ht="15.75" customHeight="1" x14ac:dyDescent="0.2">
      <c r="A2895" s="5">
        <v>45470</v>
      </c>
      <c r="B2895" s="4">
        <v>-41.05</v>
      </c>
      <c r="C2895" s="4" t="s">
        <v>5058</v>
      </c>
      <c r="D2895" s="4" t="s">
        <v>28</v>
      </c>
      <c r="E2895" s="4" t="s">
        <v>79</v>
      </c>
      <c r="F2895" s="4">
        <v>-6335.03</v>
      </c>
      <c r="G2895" s="4" t="s">
        <v>8</v>
      </c>
      <c r="H2895" s="4" t="s">
        <v>80</v>
      </c>
      <c r="I2895" s="4"/>
      <c r="J2895" s="4"/>
    </row>
    <row r="2896" spans="1:10" ht="15.75" customHeight="1" x14ac:dyDescent="0.2">
      <c r="A2896" s="5">
        <v>45470</v>
      </c>
      <c r="B2896" s="4">
        <v>-35.200000000000003</v>
      </c>
      <c r="C2896" s="4" t="s">
        <v>5058</v>
      </c>
      <c r="D2896" s="4" t="s">
        <v>28</v>
      </c>
      <c r="E2896" s="4" t="s">
        <v>79</v>
      </c>
      <c r="F2896" s="4">
        <v>-6293.98</v>
      </c>
      <c r="G2896" s="4" t="s">
        <v>8</v>
      </c>
      <c r="H2896" s="4" t="s">
        <v>80</v>
      </c>
      <c r="I2896" s="4"/>
      <c r="J2896" s="4"/>
    </row>
    <row r="2897" spans="1:10" ht="15.75" customHeight="1" x14ac:dyDescent="0.2">
      <c r="A2897" s="5">
        <v>45470</v>
      </c>
      <c r="B2897" s="4">
        <v>-33.94</v>
      </c>
      <c r="C2897" s="4" t="s">
        <v>5058</v>
      </c>
      <c r="D2897" s="4" t="s">
        <v>28</v>
      </c>
      <c r="E2897" s="4" t="s">
        <v>1625</v>
      </c>
      <c r="F2897" s="4">
        <v>-6258.78</v>
      </c>
      <c r="G2897" s="4" t="s">
        <v>4637</v>
      </c>
      <c r="H2897" s="4" t="s">
        <v>1626</v>
      </c>
      <c r="I2897" s="4"/>
      <c r="J2897" s="4"/>
    </row>
    <row r="2898" spans="1:10" ht="15.75" customHeight="1" x14ac:dyDescent="0.2">
      <c r="A2898" s="5">
        <v>45470</v>
      </c>
      <c r="B2898" s="4">
        <v>-30.4</v>
      </c>
      <c r="C2898" s="4" t="s">
        <v>5058</v>
      </c>
      <c r="D2898" s="4" t="s">
        <v>28</v>
      </c>
      <c r="E2898" s="4" t="s">
        <v>2359</v>
      </c>
      <c r="F2898" s="4">
        <v>-6224.84</v>
      </c>
      <c r="G2898" s="4" t="s">
        <v>3748</v>
      </c>
      <c r="H2898" s="4" t="s">
        <v>2360</v>
      </c>
      <c r="I2898" s="4"/>
      <c r="J2898" s="4"/>
    </row>
    <row r="2899" spans="1:10" ht="15.75" customHeight="1" x14ac:dyDescent="0.2">
      <c r="A2899" s="5">
        <v>45470</v>
      </c>
      <c r="B2899" s="4">
        <v>-27.5</v>
      </c>
      <c r="C2899" s="4" t="s">
        <v>5058</v>
      </c>
      <c r="D2899" s="4" t="s">
        <v>28</v>
      </c>
      <c r="E2899" s="4" t="s">
        <v>2361</v>
      </c>
      <c r="F2899" s="4">
        <v>-6194.44</v>
      </c>
      <c r="G2899" s="4" t="s">
        <v>5060</v>
      </c>
      <c r="H2899" s="4" t="s">
        <v>2362</v>
      </c>
      <c r="I2899" s="4"/>
      <c r="J2899" s="4"/>
    </row>
    <row r="2900" spans="1:10" ht="15.75" customHeight="1" x14ac:dyDescent="0.2">
      <c r="A2900" s="5">
        <v>45470</v>
      </c>
      <c r="B2900" s="4">
        <v>-21.23</v>
      </c>
      <c r="C2900" s="4" t="s">
        <v>5059</v>
      </c>
      <c r="D2900" s="4" t="s">
        <v>28</v>
      </c>
      <c r="E2900" s="4" t="s">
        <v>728</v>
      </c>
      <c r="F2900" s="4">
        <v>-6166.94</v>
      </c>
      <c r="G2900" s="4" t="s">
        <v>4319</v>
      </c>
      <c r="H2900" s="4" t="s">
        <v>729</v>
      </c>
      <c r="I2900" s="4"/>
      <c r="J2900" s="4"/>
    </row>
    <row r="2901" spans="1:10" ht="15.75" customHeight="1" x14ac:dyDescent="0.2">
      <c r="A2901" s="5">
        <v>45470</v>
      </c>
      <c r="B2901" s="4">
        <v>-19.8</v>
      </c>
      <c r="C2901" s="4" t="s">
        <v>5058</v>
      </c>
      <c r="D2901" s="4" t="s">
        <v>28</v>
      </c>
      <c r="E2901" s="4" t="s">
        <v>46</v>
      </c>
      <c r="F2901" s="4">
        <v>-6145.71</v>
      </c>
      <c r="G2901" s="4" t="s">
        <v>4319</v>
      </c>
      <c r="H2901" s="4" t="s">
        <v>47</v>
      </c>
      <c r="I2901" s="4"/>
      <c r="J2901" s="4"/>
    </row>
    <row r="2902" spans="1:10" ht="15.75" customHeight="1" x14ac:dyDescent="0.2">
      <c r="A2902" s="5">
        <v>45470</v>
      </c>
      <c r="B2902" s="4">
        <v>-16.329999999999998</v>
      </c>
      <c r="C2902" s="4" t="s">
        <v>5058</v>
      </c>
      <c r="D2902" s="4" t="s">
        <v>28</v>
      </c>
      <c r="E2902" s="4" t="s">
        <v>79</v>
      </c>
      <c r="F2902" s="4">
        <v>-6125.91</v>
      </c>
      <c r="G2902" s="4" t="s">
        <v>8</v>
      </c>
      <c r="H2902" s="4" t="s">
        <v>80</v>
      </c>
      <c r="I2902" s="4"/>
      <c r="J2902" s="4"/>
    </row>
    <row r="2903" spans="1:10" ht="15.75" customHeight="1" x14ac:dyDescent="0.2">
      <c r="A2903" s="5">
        <v>45470</v>
      </c>
      <c r="B2903" s="4">
        <v>-13.95</v>
      </c>
      <c r="C2903" s="4" t="s">
        <v>5058</v>
      </c>
      <c r="D2903" s="4" t="s">
        <v>28</v>
      </c>
      <c r="E2903" s="4" t="s">
        <v>2357</v>
      </c>
      <c r="F2903" s="4">
        <v>-6109.58</v>
      </c>
      <c r="G2903" s="4" t="s">
        <v>4319</v>
      </c>
      <c r="H2903" s="4" t="s">
        <v>2358</v>
      </c>
      <c r="I2903" s="4"/>
      <c r="J2903" s="4"/>
    </row>
    <row r="2904" spans="1:10" ht="15.75" customHeight="1" x14ac:dyDescent="0.2">
      <c r="A2904" s="5">
        <v>45470</v>
      </c>
      <c r="B2904" s="4">
        <v>-6.3</v>
      </c>
      <c r="C2904" s="4" t="s">
        <v>5058</v>
      </c>
      <c r="D2904" s="4" t="s">
        <v>28</v>
      </c>
      <c r="E2904" s="4" t="s">
        <v>46</v>
      </c>
      <c r="F2904" s="4">
        <v>-6095.63</v>
      </c>
      <c r="G2904" s="4" t="s">
        <v>4319</v>
      </c>
      <c r="H2904" s="4" t="s">
        <v>47</v>
      </c>
      <c r="I2904" s="4"/>
      <c r="J2904" s="4"/>
    </row>
    <row r="2905" spans="1:10" ht="15.75" customHeight="1" x14ac:dyDescent="0.2">
      <c r="A2905" s="5">
        <v>45470</v>
      </c>
      <c r="B2905" s="4">
        <v>-6.21</v>
      </c>
      <c r="C2905" s="4" t="s">
        <v>5058</v>
      </c>
      <c r="D2905" s="4" t="s">
        <v>28</v>
      </c>
      <c r="E2905" s="4" t="s">
        <v>46</v>
      </c>
      <c r="F2905" s="4">
        <v>-6089.33</v>
      </c>
      <c r="G2905" s="4" t="s">
        <v>4319</v>
      </c>
      <c r="H2905" s="4" t="s">
        <v>47</v>
      </c>
      <c r="I2905" s="4"/>
      <c r="J2905" s="4"/>
    </row>
    <row r="2906" spans="1:10" ht="15.75" customHeight="1" x14ac:dyDescent="0.2">
      <c r="A2906" s="5">
        <v>45469</v>
      </c>
      <c r="B2906" s="4">
        <v>-71</v>
      </c>
      <c r="C2906" s="4" t="s">
        <v>5058</v>
      </c>
      <c r="D2906" s="4" t="s">
        <v>28</v>
      </c>
      <c r="E2906" s="4" t="s">
        <v>804</v>
      </c>
      <c r="F2906" s="4">
        <v>-6083.12</v>
      </c>
      <c r="G2906" s="4" t="s">
        <v>15</v>
      </c>
      <c r="H2906" s="4" t="s">
        <v>805</v>
      </c>
      <c r="I2906" s="4"/>
      <c r="J2906" s="4"/>
    </row>
    <row r="2907" spans="1:10" ht="15.75" customHeight="1" x14ac:dyDescent="0.2">
      <c r="A2907" s="5">
        <v>45469</v>
      </c>
      <c r="B2907" s="4">
        <v>-44.6</v>
      </c>
      <c r="C2907" s="4" t="s">
        <v>5058</v>
      </c>
      <c r="D2907" s="4" t="s">
        <v>28</v>
      </c>
      <c r="E2907" s="4" t="s">
        <v>79</v>
      </c>
      <c r="F2907" s="4">
        <v>-6012.12</v>
      </c>
      <c r="G2907" s="4" t="s">
        <v>8</v>
      </c>
      <c r="H2907" s="4" t="s">
        <v>80</v>
      </c>
      <c r="I2907" s="4"/>
      <c r="J2907" s="4"/>
    </row>
    <row r="2908" spans="1:10" ht="15.75" customHeight="1" x14ac:dyDescent="0.2">
      <c r="A2908" s="5">
        <v>45469</v>
      </c>
      <c r="B2908" s="4">
        <v>-43.69</v>
      </c>
      <c r="C2908" s="4" t="s">
        <v>5058</v>
      </c>
      <c r="D2908" s="4" t="s">
        <v>28</v>
      </c>
      <c r="E2908" s="4" t="s">
        <v>79</v>
      </c>
      <c r="F2908" s="4">
        <v>-5967.52</v>
      </c>
      <c r="G2908" s="4" t="s">
        <v>8</v>
      </c>
      <c r="H2908" s="4" t="s">
        <v>80</v>
      </c>
      <c r="I2908" s="4"/>
      <c r="J2908" s="4"/>
    </row>
    <row r="2909" spans="1:10" ht="15.75" customHeight="1" x14ac:dyDescent="0.2">
      <c r="A2909" s="5">
        <v>45469</v>
      </c>
      <c r="B2909" s="4">
        <v>-35</v>
      </c>
      <c r="C2909" s="4" t="s">
        <v>5058</v>
      </c>
      <c r="D2909" s="4" t="s">
        <v>28</v>
      </c>
      <c r="E2909" s="4" t="s">
        <v>175</v>
      </c>
      <c r="F2909" s="4">
        <v>-5923.83</v>
      </c>
      <c r="G2909" s="4" t="s">
        <v>5062</v>
      </c>
      <c r="H2909" s="4" t="s">
        <v>2442</v>
      </c>
      <c r="I2909" s="4"/>
      <c r="J2909" s="4"/>
    </row>
    <row r="2910" spans="1:10" ht="15.75" customHeight="1" x14ac:dyDescent="0.2">
      <c r="A2910" s="5">
        <v>45469</v>
      </c>
      <c r="B2910" s="4">
        <v>-25.18</v>
      </c>
      <c r="C2910" s="4" t="s">
        <v>5059</v>
      </c>
      <c r="D2910" s="4" t="s">
        <v>28</v>
      </c>
      <c r="E2910" s="4" t="s">
        <v>728</v>
      </c>
      <c r="F2910" s="4">
        <v>-5888.83</v>
      </c>
      <c r="G2910" s="4" t="s">
        <v>4319</v>
      </c>
      <c r="H2910" s="4" t="s">
        <v>729</v>
      </c>
      <c r="I2910" s="4"/>
      <c r="J2910" s="4"/>
    </row>
    <row r="2911" spans="1:10" ht="15.75" customHeight="1" x14ac:dyDescent="0.2">
      <c r="A2911" s="5">
        <v>45469</v>
      </c>
      <c r="B2911" s="4">
        <v>-20.399999999999999</v>
      </c>
      <c r="C2911" s="4" t="s">
        <v>5058</v>
      </c>
      <c r="D2911" s="4" t="s">
        <v>28</v>
      </c>
      <c r="E2911" s="4" t="s">
        <v>111</v>
      </c>
      <c r="F2911" s="4">
        <v>-5863.65</v>
      </c>
      <c r="G2911" s="4" t="s">
        <v>8</v>
      </c>
      <c r="H2911" s="4" t="s">
        <v>112</v>
      </c>
      <c r="I2911" s="4"/>
      <c r="J2911" s="4"/>
    </row>
    <row r="2912" spans="1:10" ht="15.75" customHeight="1" x14ac:dyDescent="0.2">
      <c r="A2912" s="5">
        <v>45469</v>
      </c>
      <c r="B2912" s="4">
        <v>-12</v>
      </c>
      <c r="C2912" s="4" t="s">
        <v>5058</v>
      </c>
      <c r="D2912" s="4" t="s">
        <v>28</v>
      </c>
      <c r="E2912" s="4" t="s">
        <v>833</v>
      </c>
      <c r="F2912" s="4">
        <v>-5843.25</v>
      </c>
      <c r="G2912" s="4" t="s">
        <v>3748</v>
      </c>
      <c r="H2912" s="4" t="s">
        <v>834</v>
      </c>
      <c r="I2912" s="4"/>
      <c r="J2912" s="4"/>
    </row>
    <row r="2913" spans="1:10" ht="15.75" customHeight="1" x14ac:dyDescent="0.2">
      <c r="A2913" s="5">
        <v>45469</v>
      </c>
      <c r="B2913" s="4">
        <v>-10.99</v>
      </c>
      <c r="C2913" s="4" t="s">
        <v>5058</v>
      </c>
      <c r="D2913" s="4" t="s">
        <v>28</v>
      </c>
      <c r="E2913" s="4" t="s">
        <v>571</v>
      </c>
      <c r="F2913" s="4">
        <v>-5831.25</v>
      </c>
      <c r="G2913" s="4" t="s">
        <v>4319</v>
      </c>
      <c r="H2913" s="4" t="s">
        <v>572</v>
      </c>
      <c r="I2913" s="4"/>
      <c r="J2913" s="4"/>
    </row>
    <row r="2914" spans="1:10" ht="15.75" customHeight="1" x14ac:dyDescent="0.2">
      <c r="A2914" s="5">
        <v>45469</v>
      </c>
      <c r="B2914" s="4">
        <v>-9.99</v>
      </c>
      <c r="C2914" s="4" t="s">
        <v>5059</v>
      </c>
      <c r="D2914" s="4" t="s">
        <v>28</v>
      </c>
      <c r="E2914" s="4" t="s">
        <v>2356</v>
      </c>
      <c r="F2914" s="4">
        <v>-5820.26</v>
      </c>
      <c r="G2914" s="4" t="s">
        <v>178</v>
      </c>
      <c r="H2914" s="4" t="s">
        <v>828</v>
      </c>
      <c r="I2914" s="4"/>
      <c r="J2914" s="4"/>
    </row>
    <row r="2915" spans="1:10" ht="15.75" customHeight="1" x14ac:dyDescent="0.2">
      <c r="A2915" s="5">
        <v>45469</v>
      </c>
      <c r="B2915" s="4">
        <v>-9.1199999999999992</v>
      </c>
      <c r="C2915" s="4" t="s">
        <v>5058</v>
      </c>
      <c r="D2915" s="4" t="s">
        <v>28</v>
      </c>
      <c r="E2915" s="4" t="s">
        <v>317</v>
      </c>
      <c r="F2915" s="4">
        <v>-5810.27</v>
      </c>
      <c r="G2915" s="4" t="s">
        <v>5060</v>
      </c>
      <c r="H2915" s="4" t="s">
        <v>318</v>
      </c>
      <c r="I2915" s="4"/>
      <c r="J2915" s="4"/>
    </row>
    <row r="2916" spans="1:10" ht="15.75" customHeight="1" x14ac:dyDescent="0.2">
      <c r="A2916" s="5">
        <v>45469</v>
      </c>
      <c r="B2916" s="4">
        <v>200</v>
      </c>
      <c r="C2916" s="4" t="s">
        <v>5058</v>
      </c>
      <c r="D2916" s="4" t="s">
        <v>59</v>
      </c>
      <c r="E2916" s="4" t="s">
        <v>60</v>
      </c>
      <c r="F2916" s="4">
        <v>-5801.15</v>
      </c>
      <c r="G2916" s="4" t="s">
        <v>39</v>
      </c>
      <c r="H2916" s="4"/>
      <c r="I2916" s="4"/>
      <c r="J2916" s="4"/>
    </row>
    <row r="2917" spans="1:10" ht="15.75" customHeight="1" x14ac:dyDescent="0.2">
      <c r="A2917" s="5">
        <v>45468</v>
      </c>
      <c r="B2917" s="4">
        <v>-62.42</v>
      </c>
      <c r="C2917" s="4" t="s">
        <v>5058</v>
      </c>
      <c r="D2917" s="4" t="s">
        <v>28</v>
      </c>
      <c r="E2917" s="4" t="s">
        <v>123</v>
      </c>
      <c r="F2917" s="4">
        <v>-6001.15</v>
      </c>
      <c r="G2917" s="4" t="s">
        <v>3748</v>
      </c>
      <c r="H2917" s="4" t="s">
        <v>124</v>
      </c>
      <c r="I2917" s="4"/>
      <c r="J2917" s="4"/>
    </row>
    <row r="2918" spans="1:10" ht="15.75" customHeight="1" x14ac:dyDescent="0.2">
      <c r="A2918" s="5">
        <v>45468</v>
      </c>
      <c r="B2918" s="4">
        <v>-61.14</v>
      </c>
      <c r="C2918" s="4" t="s">
        <v>5058</v>
      </c>
      <c r="D2918" s="4" t="s">
        <v>109</v>
      </c>
      <c r="E2918" s="4" t="s">
        <v>110</v>
      </c>
      <c r="F2918" s="4">
        <v>-5938.73</v>
      </c>
      <c r="G2918" s="4" t="s">
        <v>4</v>
      </c>
      <c r="H2918" s="4"/>
      <c r="I2918" s="4"/>
      <c r="J2918" s="4"/>
    </row>
    <row r="2919" spans="1:10" ht="15.75" customHeight="1" x14ac:dyDescent="0.2">
      <c r="A2919" s="5">
        <v>45468</v>
      </c>
      <c r="B2919" s="4">
        <v>-51.36</v>
      </c>
      <c r="C2919" s="4" t="s">
        <v>5059</v>
      </c>
      <c r="D2919" s="4" t="s">
        <v>28</v>
      </c>
      <c r="E2919" s="4" t="s">
        <v>1870</v>
      </c>
      <c r="F2919" s="4">
        <v>-5877.59</v>
      </c>
      <c r="G2919" s="4" t="s">
        <v>4256</v>
      </c>
      <c r="H2919" s="4" t="s">
        <v>1872</v>
      </c>
      <c r="I2919" s="4"/>
      <c r="J2919" s="4"/>
    </row>
    <row r="2920" spans="1:10" ht="15.75" customHeight="1" x14ac:dyDescent="0.2">
      <c r="A2920" s="5">
        <v>45468</v>
      </c>
      <c r="B2920" s="4">
        <v>-48.61</v>
      </c>
      <c r="C2920" s="4" t="s">
        <v>5058</v>
      </c>
      <c r="D2920" s="4" t="s">
        <v>28</v>
      </c>
      <c r="E2920" s="4" t="s">
        <v>105</v>
      </c>
      <c r="F2920" s="4">
        <v>-5826.23</v>
      </c>
      <c r="G2920" s="4" t="s">
        <v>8</v>
      </c>
      <c r="H2920" s="4" t="s">
        <v>106</v>
      </c>
      <c r="I2920" s="4"/>
      <c r="J2920" s="4"/>
    </row>
    <row r="2921" spans="1:10" ht="15.75" customHeight="1" x14ac:dyDescent="0.2">
      <c r="A2921" s="5">
        <v>45468</v>
      </c>
      <c r="B2921" s="4">
        <v>-35.24</v>
      </c>
      <c r="C2921" s="4" t="s">
        <v>5058</v>
      </c>
      <c r="D2921" s="4" t="s">
        <v>28</v>
      </c>
      <c r="E2921" s="4" t="s">
        <v>201</v>
      </c>
      <c r="F2921" s="4">
        <v>-5777.62</v>
      </c>
      <c r="G2921" s="4" t="s">
        <v>4319</v>
      </c>
      <c r="H2921" s="4" t="s">
        <v>202</v>
      </c>
      <c r="I2921" s="4"/>
      <c r="J2921" s="4"/>
    </row>
    <row r="2922" spans="1:10" ht="15.75" customHeight="1" x14ac:dyDescent="0.2">
      <c r="A2922" s="5">
        <v>45468</v>
      </c>
      <c r="B2922" s="4">
        <v>-28.01</v>
      </c>
      <c r="C2922" s="4" t="s">
        <v>5058</v>
      </c>
      <c r="D2922" s="4" t="s">
        <v>28</v>
      </c>
      <c r="E2922" s="4" t="s">
        <v>123</v>
      </c>
      <c r="F2922" s="4">
        <v>-5742.38</v>
      </c>
      <c r="G2922" s="4" t="s">
        <v>3748</v>
      </c>
      <c r="H2922" s="4" t="s">
        <v>124</v>
      </c>
      <c r="I2922" s="4"/>
      <c r="J2922" s="4"/>
    </row>
    <row r="2923" spans="1:10" ht="15.75" customHeight="1" x14ac:dyDescent="0.2">
      <c r="A2923" s="5">
        <v>45468</v>
      </c>
      <c r="B2923" s="4">
        <v>-26.99</v>
      </c>
      <c r="C2923" s="4" t="s">
        <v>5058</v>
      </c>
      <c r="D2923" s="4" t="s">
        <v>28</v>
      </c>
      <c r="E2923" s="4" t="s">
        <v>158</v>
      </c>
      <c r="F2923" s="4">
        <v>-5714.37</v>
      </c>
      <c r="G2923" s="4" t="s">
        <v>5061</v>
      </c>
      <c r="H2923" s="4" t="s">
        <v>159</v>
      </c>
      <c r="I2923" s="4"/>
      <c r="J2923" s="4"/>
    </row>
    <row r="2924" spans="1:10" ht="15.75" customHeight="1" x14ac:dyDescent="0.2">
      <c r="A2924" s="5">
        <v>45468</v>
      </c>
      <c r="B2924" s="4">
        <v>-15.79</v>
      </c>
      <c r="C2924" s="4" t="s">
        <v>5059</v>
      </c>
      <c r="D2924" s="4" t="s">
        <v>28</v>
      </c>
      <c r="E2924" s="4" t="s">
        <v>728</v>
      </c>
      <c r="F2924" s="4">
        <v>-5687.38</v>
      </c>
      <c r="G2924" s="4" t="s">
        <v>4319</v>
      </c>
      <c r="H2924" s="4" t="s">
        <v>729</v>
      </c>
      <c r="I2924" s="4"/>
      <c r="J2924" s="4"/>
    </row>
    <row r="2925" spans="1:10" ht="15.75" customHeight="1" x14ac:dyDescent="0.2">
      <c r="A2925" s="5">
        <v>45468</v>
      </c>
      <c r="B2925" s="4">
        <v>-13</v>
      </c>
      <c r="C2925" s="4" t="s">
        <v>5058</v>
      </c>
      <c r="D2925" s="4" t="s">
        <v>28</v>
      </c>
      <c r="E2925" s="4" t="s">
        <v>2351</v>
      </c>
      <c r="F2925" s="4">
        <v>-5671.59</v>
      </c>
      <c r="G2925" s="4" t="s">
        <v>5060</v>
      </c>
      <c r="H2925" s="4" t="s">
        <v>2352</v>
      </c>
      <c r="I2925" s="4"/>
      <c r="J2925" s="4"/>
    </row>
    <row r="2926" spans="1:10" ht="15.75" customHeight="1" x14ac:dyDescent="0.2">
      <c r="A2926" s="5">
        <v>45468</v>
      </c>
      <c r="B2926" s="4">
        <v>-9.9499999999999993</v>
      </c>
      <c r="C2926" s="4" t="s">
        <v>5058</v>
      </c>
      <c r="D2926" s="4" t="s">
        <v>28</v>
      </c>
      <c r="E2926" s="4" t="s">
        <v>1627</v>
      </c>
      <c r="F2926" s="4">
        <v>-5658.59</v>
      </c>
      <c r="G2926" s="4" t="s">
        <v>4319</v>
      </c>
      <c r="H2926" s="4" t="s">
        <v>1628</v>
      </c>
      <c r="I2926" s="4"/>
      <c r="J2926" s="4"/>
    </row>
    <row r="2927" spans="1:10" ht="15.75" customHeight="1" x14ac:dyDescent="0.2">
      <c r="A2927" s="5">
        <v>45468</v>
      </c>
      <c r="B2927" s="4">
        <v>-6.09</v>
      </c>
      <c r="C2927" s="4" t="s">
        <v>5058</v>
      </c>
      <c r="D2927" s="4" t="s">
        <v>28</v>
      </c>
      <c r="E2927" s="4" t="s">
        <v>330</v>
      </c>
      <c r="F2927" s="4">
        <v>-5648.64</v>
      </c>
      <c r="G2927" s="4" t="s">
        <v>3748</v>
      </c>
      <c r="H2927" s="4" t="s">
        <v>331</v>
      </c>
      <c r="I2927" s="4"/>
      <c r="J2927" s="4"/>
    </row>
    <row r="2928" spans="1:10" ht="15.75" customHeight="1" x14ac:dyDescent="0.2">
      <c r="A2928" s="5">
        <v>45468</v>
      </c>
      <c r="B2928" s="4">
        <v>-6</v>
      </c>
      <c r="C2928" s="4" t="s">
        <v>5058</v>
      </c>
      <c r="D2928" s="4" t="s">
        <v>28</v>
      </c>
      <c r="E2928" s="4" t="s">
        <v>262</v>
      </c>
      <c r="F2928" s="4">
        <v>-5642.55</v>
      </c>
      <c r="G2928" s="4" t="s">
        <v>4319</v>
      </c>
      <c r="H2928" s="4" t="s">
        <v>263</v>
      </c>
      <c r="I2928" s="4"/>
      <c r="J2928" s="4"/>
    </row>
    <row r="2929" spans="1:10" ht="15.75" customHeight="1" x14ac:dyDescent="0.2">
      <c r="A2929" s="5">
        <v>45468</v>
      </c>
      <c r="B2929" s="4">
        <v>-2.2999999999999998</v>
      </c>
      <c r="C2929" s="4" t="s">
        <v>5058</v>
      </c>
      <c r="D2929" s="4" t="s">
        <v>28</v>
      </c>
      <c r="E2929" s="4" t="s">
        <v>130</v>
      </c>
      <c r="F2929" s="4">
        <v>-5636.55</v>
      </c>
      <c r="G2929" s="4" t="s">
        <v>3748</v>
      </c>
      <c r="H2929" s="4" t="s">
        <v>131</v>
      </c>
      <c r="I2929" s="4"/>
      <c r="J2929" s="4"/>
    </row>
    <row r="2930" spans="1:10" ht="15.75" customHeight="1" x14ac:dyDescent="0.2">
      <c r="A2930" s="5">
        <v>45468</v>
      </c>
      <c r="B2930" s="4">
        <v>-1.51</v>
      </c>
      <c r="C2930" s="4" t="s">
        <v>5058</v>
      </c>
      <c r="D2930" s="4" t="s">
        <v>28</v>
      </c>
      <c r="E2930" s="4" t="s">
        <v>2349</v>
      </c>
      <c r="F2930" s="4">
        <v>-5634.25</v>
      </c>
      <c r="G2930" s="4" t="s">
        <v>615</v>
      </c>
      <c r="H2930" s="4" t="s">
        <v>2350</v>
      </c>
      <c r="I2930" s="4"/>
      <c r="J2930" s="4"/>
    </row>
    <row r="2931" spans="1:10" ht="15.75" customHeight="1" x14ac:dyDescent="0.2">
      <c r="A2931" s="5">
        <v>45467</v>
      </c>
      <c r="B2931" s="4">
        <v>-840.28</v>
      </c>
      <c r="C2931" s="4" t="s">
        <v>5058</v>
      </c>
      <c r="D2931" s="4" t="s">
        <v>28</v>
      </c>
      <c r="E2931" s="4" t="s">
        <v>56</v>
      </c>
      <c r="F2931" s="4">
        <v>-5632.74</v>
      </c>
      <c r="G2931" s="4" t="s">
        <v>4295</v>
      </c>
      <c r="H2931" s="4" t="s">
        <v>57</v>
      </c>
      <c r="I2931" s="4"/>
      <c r="J2931" s="4"/>
    </row>
    <row r="2932" spans="1:10" ht="15.75" customHeight="1" x14ac:dyDescent="0.2">
      <c r="A2932" s="5">
        <v>45467</v>
      </c>
      <c r="B2932" s="4">
        <v>-131.56</v>
      </c>
      <c r="C2932" s="4" t="s">
        <v>5058</v>
      </c>
      <c r="D2932" s="4" t="s">
        <v>28</v>
      </c>
      <c r="E2932" s="4" t="s">
        <v>79</v>
      </c>
      <c r="F2932" s="4">
        <v>-4792.46</v>
      </c>
      <c r="G2932" s="4" t="s">
        <v>8</v>
      </c>
      <c r="H2932" s="4" t="s">
        <v>80</v>
      </c>
      <c r="I2932" s="4"/>
      <c r="J2932" s="4"/>
    </row>
    <row r="2933" spans="1:10" ht="15.75" customHeight="1" x14ac:dyDescent="0.2">
      <c r="A2933" s="5">
        <v>45467</v>
      </c>
      <c r="B2933" s="4">
        <v>-79.599999999999994</v>
      </c>
      <c r="C2933" s="4" t="s">
        <v>5058</v>
      </c>
      <c r="D2933" s="4" t="s">
        <v>28</v>
      </c>
      <c r="E2933" s="4" t="s">
        <v>2343</v>
      </c>
      <c r="F2933" s="4">
        <v>-4660.8999999999996</v>
      </c>
      <c r="G2933" s="4" t="s">
        <v>615</v>
      </c>
      <c r="H2933" s="4" t="s">
        <v>2344</v>
      </c>
      <c r="I2933" s="4"/>
      <c r="J2933" s="4"/>
    </row>
    <row r="2934" spans="1:10" ht="15.75" customHeight="1" x14ac:dyDescent="0.2">
      <c r="A2934" s="5">
        <v>45467</v>
      </c>
      <c r="B2934" s="4">
        <v>-55.91</v>
      </c>
      <c r="C2934" s="4" t="s">
        <v>5058</v>
      </c>
      <c r="D2934" s="4" t="s">
        <v>28</v>
      </c>
      <c r="E2934" s="4" t="s">
        <v>1060</v>
      </c>
      <c r="F2934" s="4">
        <v>-4581.3</v>
      </c>
      <c r="G2934" s="4" t="s">
        <v>15</v>
      </c>
      <c r="H2934" s="4" t="s">
        <v>1061</v>
      </c>
      <c r="I2934" s="4"/>
      <c r="J2934" s="4"/>
    </row>
    <row r="2935" spans="1:10" ht="15.75" customHeight="1" x14ac:dyDescent="0.2">
      <c r="A2935" s="5">
        <v>45467</v>
      </c>
      <c r="B2935" s="4">
        <v>-50.07</v>
      </c>
      <c r="C2935" s="4" t="s">
        <v>5058</v>
      </c>
      <c r="D2935" s="4" t="s">
        <v>28</v>
      </c>
      <c r="E2935" s="4" t="s">
        <v>87</v>
      </c>
      <c r="F2935" s="4">
        <v>-4525.3900000000003</v>
      </c>
      <c r="G2935" s="4" t="s">
        <v>5062</v>
      </c>
      <c r="H2935" s="4" t="s">
        <v>88</v>
      </c>
      <c r="I2935" s="4"/>
      <c r="J2935" s="4"/>
    </row>
    <row r="2936" spans="1:10" ht="15.75" customHeight="1" x14ac:dyDescent="0.2">
      <c r="A2936" s="5">
        <v>45467</v>
      </c>
      <c r="B2936" s="4">
        <v>-37.450000000000003</v>
      </c>
      <c r="C2936" s="4" t="s">
        <v>5058</v>
      </c>
      <c r="D2936" s="4" t="s">
        <v>28</v>
      </c>
      <c r="E2936" s="4" t="s">
        <v>79</v>
      </c>
      <c r="F2936" s="4">
        <v>-4475.32</v>
      </c>
      <c r="G2936" s="4" t="s">
        <v>8</v>
      </c>
      <c r="H2936" s="4" t="s">
        <v>80</v>
      </c>
      <c r="I2936" s="4"/>
      <c r="J2936" s="4"/>
    </row>
    <row r="2937" spans="1:10" ht="15.75" customHeight="1" x14ac:dyDescent="0.2">
      <c r="A2937" s="5">
        <v>45467</v>
      </c>
      <c r="B2937" s="4">
        <v>-35</v>
      </c>
      <c r="C2937" s="4" t="s">
        <v>5058</v>
      </c>
      <c r="D2937" s="4" t="s">
        <v>28</v>
      </c>
      <c r="E2937" s="4" t="s">
        <v>2143</v>
      </c>
      <c r="F2937" s="4">
        <v>-4437.87</v>
      </c>
      <c r="G2937" s="4" t="s">
        <v>2144</v>
      </c>
      <c r="H2937" s="4" t="s">
        <v>2145</v>
      </c>
      <c r="I2937" s="4"/>
      <c r="J2937" s="4"/>
    </row>
    <row r="2938" spans="1:10" ht="15.75" customHeight="1" x14ac:dyDescent="0.2">
      <c r="A2938" s="5">
        <v>45467</v>
      </c>
      <c r="B2938" s="4">
        <v>-30.17</v>
      </c>
      <c r="C2938" s="4" t="s">
        <v>5058</v>
      </c>
      <c r="D2938" s="4" t="s">
        <v>28</v>
      </c>
      <c r="E2938" s="4" t="s">
        <v>2236</v>
      </c>
      <c r="F2938" s="4">
        <v>-4402.87</v>
      </c>
      <c r="G2938" s="4" t="s">
        <v>17</v>
      </c>
      <c r="H2938" s="4" t="s">
        <v>102</v>
      </c>
      <c r="I2938" s="4"/>
      <c r="J2938" s="4"/>
    </row>
    <row r="2939" spans="1:10" ht="15.75" customHeight="1" x14ac:dyDescent="0.2">
      <c r="A2939" s="5">
        <v>45467</v>
      </c>
      <c r="B2939" s="4">
        <v>-27.65</v>
      </c>
      <c r="C2939" s="4" t="s">
        <v>5058</v>
      </c>
      <c r="D2939" s="4" t="s">
        <v>28</v>
      </c>
      <c r="E2939" s="4" t="s">
        <v>883</v>
      </c>
      <c r="F2939" s="4">
        <v>-4372.7</v>
      </c>
      <c r="G2939" s="4" t="s">
        <v>4319</v>
      </c>
      <c r="H2939" s="4" t="s">
        <v>884</v>
      </c>
      <c r="I2939" s="4"/>
      <c r="J2939" s="4"/>
    </row>
    <row r="2940" spans="1:10" ht="15.75" customHeight="1" x14ac:dyDescent="0.2">
      <c r="A2940" s="5">
        <v>45467</v>
      </c>
      <c r="B2940" s="4">
        <v>-20.86</v>
      </c>
      <c r="C2940" s="4" t="s">
        <v>5058</v>
      </c>
      <c r="D2940" s="4" t="s">
        <v>28</v>
      </c>
      <c r="E2940" s="4" t="s">
        <v>111</v>
      </c>
      <c r="F2940" s="4">
        <v>-4345.05</v>
      </c>
      <c r="G2940" s="4" t="s">
        <v>8</v>
      </c>
      <c r="H2940" s="4" t="s">
        <v>112</v>
      </c>
      <c r="I2940" s="4"/>
      <c r="J2940" s="4"/>
    </row>
    <row r="2941" spans="1:10" ht="15.75" customHeight="1" x14ac:dyDescent="0.2">
      <c r="A2941" s="5">
        <v>45467</v>
      </c>
      <c r="B2941" s="4">
        <v>-20</v>
      </c>
      <c r="C2941" s="4" t="s">
        <v>5058</v>
      </c>
      <c r="D2941" s="4" t="s">
        <v>28</v>
      </c>
      <c r="E2941" s="4" t="s">
        <v>2346</v>
      </c>
      <c r="F2941" s="4">
        <v>-4324.1899999999996</v>
      </c>
      <c r="G2941" s="4" t="s">
        <v>4319</v>
      </c>
      <c r="H2941" s="4" t="s">
        <v>196</v>
      </c>
      <c r="I2941" s="4"/>
      <c r="J2941" s="4"/>
    </row>
    <row r="2942" spans="1:10" ht="15.75" customHeight="1" x14ac:dyDescent="0.2">
      <c r="A2942" s="5">
        <v>45467</v>
      </c>
      <c r="B2942" s="4">
        <v>-19.57</v>
      </c>
      <c r="C2942" s="4" t="s">
        <v>5059</v>
      </c>
      <c r="D2942" s="4" t="s">
        <v>28</v>
      </c>
      <c r="E2942" s="4" t="s">
        <v>2345</v>
      </c>
      <c r="F2942" s="4">
        <v>-4304.1899999999996</v>
      </c>
      <c r="G2942" s="4" t="s">
        <v>3746</v>
      </c>
      <c r="H2942" s="4"/>
      <c r="I2942" s="4"/>
      <c r="J2942" s="4"/>
    </row>
    <row r="2943" spans="1:10" ht="15.75" customHeight="1" x14ac:dyDescent="0.2">
      <c r="A2943" s="5">
        <v>45467</v>
      </c>
      <c r="B2943" s="4">
        <v>-17.989999999999998</v>
      </c>
      <c r="C2943" s="4" t="s">
        <v>5058</v>
      </c>
      <c r="D2943" s="4" t="s">
        <v>28</v>
      </c>
      <c r="E2943" s="4" t="s">
        <v>1714</v>
      </c>
      <c r="F2943" s="4">
        <v>-4284.62</v>
      </c>
      <c r="G2943" s="4" t="s">
        <v>5034</v>
      </c>
      <c r="H2943" s="4" t="s">
        <v>193</v>
      </c>
      <c r="I2943" s="4"/>
      <c r="J2943" s="4"/>
    </row>
    <row r="2944" spans="1:10" ht="15.75" customHeight="1" x14ac:dyDescent="0.2">
      <c r="A2944" s="5">
        <v>45467</v>
      </c>
      <c r="B2944" s="4">
        <v>-14.18</v>
      </c>
      <c r="C2944" s="4" t="s">
        <v>5058</v>
      </c>
      <c r="D2944" s="4" t="s">
        <v>28</v>
      </c>
      <c r="E2944" s="4" t="s">
        <v>317</v>
      </c>
      <c r="F2944" s="4">
        <v>-4266.63</v>
      </c>
      <c r="G2944" s="4" t="s">
        <v>5060</v>
      </c>
      <c r="H2944" s="4" t="s">
        <v>318</v>
      </c>
      <c r="I2944" s="4"/>
      <c r="J2944" s="4"/>
    </row>
    <row r="2945" spans="1:10" ht="15.75" customHeight="1" x14ac:dyDescent="0.2">
      <c r="A2945" s="5">
        <v>45467</v>
      </c>
      <c r="B2945" s="4">
        <v>-12.6</v>
      </c>
      <c r="C2945" s="4" t="s">
        <v>5058</v>
      </c>
      <c r="D2945" s="4" t="s">
        <v>28</v>
      </c>
      <c r="E2945" s="4" t="s">
        <v>268</v>
      </c>
      <c r="F2945" s="4">
        <v>-4252.45</v>
      </c>
      <c r="G2945" s="4" t="s">
        <v>3748</v>
      </c>
      <c r="H2945" s="4" t="s">
        <v>269</v>
      </c>
      <c r="I2945" s="4"/>
      <c r="J2945" s="4"/>
    </row>
    <row r="2946" spans="1:10" ht="15.75" customHeight="1" x14ac:dyDescent="0.2">
      <c r="A2946" s="5">
        <v>45467</v>
      </c>
      <c r="B2946" s="4">
        <v>-12</v>
      </c>
      <c r="C2946" s="4" t="s">
        <v>5058</v>
      </c>
      <c r="D2946" s="4" t="s">
        <v>28</v>
      </c>
      <c r="E2946" s="4" t="s">
        <v>856</v>
      </c>
      <c r="F2946" s="4">
        <v>-4239.8500000000004</v>
      </c>
      <c r="G2946" s="4" t="s">
        <v>3748</v>
      </c>
      <c r="H2946" s="4" t="s">
        <v>148</v>
      </c>
      <c r="I2946" s="4"/>
      <c r="J2946" s="4"/>
    </row>
    <row r="2947" spans="1:10" ht="15.75" customHeight="1" x14ac:dyDescent="0.2">
      <c r="A2947" s="5">
        <v>45467</v>
      </c>
      <c r="B2947" s="4">
        <v>-9.49</v>
      </c>
      <c r="C2947" s="4" t="s">
        <v>5058</v>
      </c>
      <c r="D2947" s="4" t="s">
        <v>28</v>
      </c>
      <c r="E2947" s="4" t="s">
        <v>2342</v>
      </c>
      <c r="F2947" s="4">
        <v>-4227.8500000000004</v>
      </c>
      <c r="G2947" s="4" t="s">
        <v>5034</v>
      </c>
      <c r="H2947" s="4" t="s">
        <v>193</v>
      </c>
      <c r="I2947" s="4"/>
      <c r="J2947" s="4"/>
    </row>
    <row r="2948" spans="1:10" ht="15.75" customHeight="1" x14ac:dyDescent="0.2">
      <c r="A2948" s="5">
        <v>45467</v>
      </c>
      <c r="B2948" s="4">
        <v>-9</v>
      </c>
      <c r="C2948" s="4" t="s">
        <v>5058</v>
      </c>
      <c r="D2948" s="4" t="s">
        <v>28</v>
      </c>
      <c r="E2948" s="4" t="s">
        <v>2343</v>
      </c>
      <c r="F2948" s="4">
        <v>-4218.3599999999997</v>
      </c>
      <c r="G2948" s="4" t="s">
        <v>615</v>
      </c>
      <c r="H2948" s="4" t="s">
        <v>2344</v>
      </c>
      <c r="I2948" s="4"/>
      <c r="J2948" s="4"/>
    </row>
    <row r="2949" spans="1:10" ht="15.75" customHeight="1" x14ac:dyDescent="0.2">
      <c r="A2949" s="5">
        <v>45467</v>
      </c>
      <c r="B2949" s="4">
        <v>-7.99</v>
      </c>
      <c r="C2949" s="4" t="s">
        <v>5058</v>
      </c>
      <c r="D2949" s="4" t="s">
        <v>28</v>
      </c>
      <c r="E2949" s="4" t="s">
        <v>1863</v>
      </c>
      <c r="F2949" s="4">
        <v>-4209.3599999999997</v>
      </c>
      <c r="G2949" s="4" t="s">
        <v>5034</v>
      </c>
      <c r="H2949" s="4" t="s">
        <v>193</v>
      </c>
      <c r="I2949" s="4"/>
      <c r="J2949" s="4"/>
    </row>
    <row r="2950" spans="1:10" ht="15.75" customHeight="1" x14ac:dyDescent="0.2">
      <c r="A2950" s="5">
        <v>45467</v>
      </c>
      <c r="B2950" s="4">
        <v>-6.89</v>
      </c>
      <c r="C2950" s="4" t="s">
        <v>5058</v>
      </c>
      <c r="D2950" s="4" t="s">
        <v>28</v>
      </c>
      <c r="E2950" s="4" t="s">
        <v>1013</v>
      </c>
      <c r="F2950" s="4">
        <v>-4201.37</v>
      </c>
      <c r="G2950" s="4" t="s">
        <v>5060</v>
      </c>
      <c r="H2950" s="4" t="s">
        <v>1014</v>
      </c>
      <c r="I2950" s="4"/>
      <c r="J2950" s="4"/>
    </row>
    <row r="2951" spans="1:10" ht="15.75" customHeight="1" x14ac:dyDescent="0.2">
      <c r="A2951" s="5">
        <v>45467</v>
      </c>
      <c r="B2951" s="4">
        <v>-4.49</v>
      </c>
      <c r="C2951" s="4" t="s">
        <v>5058</v>
      </c>
      <c r="D2951" s="4" t="s">
        <v>28</v>
      </c>
      <c r="E2951" s="4" t="s">
        <v>49</v>
      </c>
      <c r="F2951" s="4">
        <v>-4194.4799999999996</v>
      </c>
      <c r="G2951" s="4" t="s">
        <v>17</v>
      </c>
      <c r="H2951" s="4" t="s">
        <v>50</v>
      </c>
      <c r="I2951" s="4"/>
      <c r="J2951" s="4"/>
    </row>
    <row r="2952" spans="1:10" ht="15.75" customHeight="1" x14ac:dyDescent="0.2">
      <c r="A2952" s="5">
        <v>45467</v>
      </c>
      <c r="B2952" s="4">
        <v>-2.5</v>
      </c>
      <c r="C2952" s="4" t="s">
        <v>5058</v>
      </c>
      <c r="D2952" s="4" t="s">
        <v>28</v>
      </c>
      <c r="E2952" s="4" t="s">
        <v>128</v>
      </c>
      <c r="F2952" s="4">
        <v>-4189.99</v>
      </c>
      <c r="G2952" s="4" t="s">
        <v>4319</v>
      </c>
      <c r="H2952" s="4" t="s">
        <v>129</v>
      </c>
      <c r="I2952" s="4"/>
      <c r="J2952" s="4"/>
    </row>
    <row r="2953" spans="1:10" ht="15.75" customHeight="1" x14ac:dyDescent="0.2">
      <c r="A2953" s="5">
        <v>45467</v>
      </c>
      <c r="B2953" s="4">
        <v>-2.2999999999999998</v>
      </c>
      <c r="C2953" s="4" t="s">
        <v>5058</v>
      </c>
      <c r="D2953" s="4" t="s">
        <v>28</v>
      </c>
      <c r="E2953" s="4" t="s">
        <v>130</v>
      </c>
      <c r="F2953" s="4">
        <v>-4187.49</v>
      </c>
      <c r="G2953" s="4" t="s">
        <v>3748</v>
      </c>
      <c r="H2953" s="4" t="s">
        <v>131</v>
      </c>
      <c r="I2953" s="4"/>
      <c r="J2953" s="4"/>
    </row>
    <row r="2954" spans="1:10" ht="15.75" customHeight="1" x14ac:dyDescent="0.2">
      <c r="A2954" s="5">
        <v>45467</v>
      </c>
      <c r="B2954" s="4">
        <v>-0.91</v>
      </c>
      <c r="C2954" s="4" t="s">
        <v>5058</v>
      </c>
      <c r="D2954" s="4" t="s">
        <v>67</v>
      </c>
      <c r="E2954" s="4" t="s">
        <v>68</v>
      </c>
      <c r="F2954" s="4">
        <v>-4185.1899999999996</v>
      </c>
      <c r="G2954" s="4" t="s">
        <v>4</v>
      </c>
      <c r="H2954" s="4"/>
      <c r="I2954" s="4"/>
      <c r="J2954" s="4"/>
    </row>
    <row r="2955" spans="1:10" ht="15.75" customHeight="1" x14ac:dyDescent="0.2">
      <c r="A2955" s="5">
        <v>45467</v>
      </c>
      <c r="B2955" s="4">
        <v>-0.59</v>
      </c>
      <c r="C2955" s="4" t="s">
        <v>5058</v>
      </c>
      <c r="D2955" s="4" t="s">
        <v>67</v>
      </c>
      <c r="E2955" s="4" t="s">
        <v>151</v>
      </c>
      <c r="F2955" s="4">
        <v>-4184.28</v>
      </c>
      <c r="G2955" s="4" t="s">
        <v>4</v>
      </c>
      <c r="H2955" s="4"/>
      <c r="I2955" s="4"/>
      <c r="J2955" s="4"/>
    </row>
    <row r="2956" spans="1:10" ht="15.75" customHeight="1" x14ac:dyDescent="0.2">
      <c r="A2956" s="5">
        <v>45464</v>
      </c>
      <c r="B2956" s="4">
        <v>-962</v>
      </c>
      <c r="C2956" s="4" t="s">
        <v>5058</v>
      </c>
      <c r="D2956" s="4" t="s">
        <v>28</v>
      </c>
      <c r="E2956" s="4" t="s">
        <v>2335</v>
      </c>
      <c r="F2956" s="4">
        <v>-4183.6899999999996</v>
      </c>
      <c r="G2956" s="4" t="s">
        <v>4349</v>
      </c>
      <c r="H2956" s="4" t="s">
        <v>2336</v>
      </c>
      <c r="I2956" s="4"/>
      <c r="J2956" s="4"/>
    </row>
    <row r="2957" spans="1:10" ht="15.75" customHeight="1" x14ac:dyDescent="0.2">
      <c r="A2957" s="5">
        <v>45464</v>
      </c>
      <c r="B2957" s="4">
        <v>-41.77</v>
      </c>
      <c r="C2957" s="4" t="s">
        <v>5058</v>
      </c>
      <c r="D2957" s="4" t="s">
        <v>28</v>
      </c>
      <c r="E2957" s="4" t="s">
        <v>79</v>
      </c>
      <c r="F2957" s="4">
        <v>-3221.69</v>
      </c>
      <c r="G2957" s="4" t="s">
        <v>8</v>
      </c>
      <c r="H2957" s="4" t="s">
        <v>80</v>
      </c>
      <c r="I2957" s="4"/>
      <c r="J2957" s="4"/>
    </row>
    <row r="2958" spans="1:10" ht="15.75" customHeight="1" x14ac:dyDescent="0.2">
      <c r="A2958" s="5">
        <v>45464</v>
      </c>
      <c r="B2958" s="4">
        <v>-31</v>
      </c>
      <c r="C2958" s="4" t="s">
        <v>5059</v>
      </c>
      <c r="D2958" s="4" t="s">
        <v>28</v>
      </c>
      <c r="E2958" s="4" t="s">
        <v>728</v>
      </c>
      <c r="F2958" s="4">
        <v>-3179.92</v>
      </c>
      <c r="G2958" s="4" t="s">
        <v>4319</v>
      </c>
      <c r="H2958" s="4" t="s">
        <v>729</v>
      </c>
      <c r="I2958" s="4"/>
      <c r="J2958" s="4"/>
    </row>
    <row r="2959" spans="1:10" ht="15.75" customHeight="1" x14ac:dyDescent="0.2">
      <c r="A2959" s="5">
        <v>45464</v>
      </c>
      <c r="B2959" s="4">
        <v>-23.24</v>
      </c>
      <c r="C2959" s="4" t="s">
        <v>5058</v>
      </c>
      <c r="D2959" s="4" t="s">
        <v>28</v>
      </c>
      <c r="E2959" s="4" t="s">
        <v>29</v>
      </c>
      <c r="F2959" s="4">
        <v>-3148.92</v>
      </c>
      <c r="G2959" s="4" t="s">
        <v>12</v>
      </c>
      <c r="H2959" s="4" t="s">
        <v>31</v>
      </c>
      <c r="I2959" s="4"/>
      <c r="J2959" s="4"/>
    </row>
    <row r="2960" spans="1:10" ht="15.75" customHeight="1" x14ac:dyDescent="0.2">
      <c r="A2960" s="5">
        <v>45464</v>
      </c>
      <c r="B2960" s="4">
        <v>-16</v>
      </c>
      <c r="C2960" s="4" t="s">
        <v>5058</v>
      </c>
      <c r="D2960" s="4" t="s">
        <v>28</v>
      </c>
      <c r="E2960" s="4" t="s">
        <v>2293</v>
      </c>
      <c r="F2960" s="4">
        <v>-3125.68</v>
      </c>
      <c r="G2960" s="4" t="s">
        <v>5060</v>
      </c>
      <c r="H2960" s="4" t="s">
        <v>2294</v>
      </c>
      <c r="I2960" s="4"/>
      <c r="J2960" s="4"/>
    </row>
    <row r="2961" spans="1:10" ht="15.75" customHeight="1" x14ac:dyDescent="0.2">
      <c r="A2961" s="5">
        <v>45464</v>
      </c>
      <c r="B2961" s="4">
        <v>-10.5</v>
      </c>
      <c r="C2961" s="4" t="s">
        <v>5059</v>
      </c>
      <c r="D2961" s="4" t="s">
        <v>28</v>
      </c>
      <c r="E2961" s="4" t="s">
        <v>262</v>
      </c>
      <c r="F2961" s="4">
        <v>-3109.68</v>
      </c>
      <c r="G2961" s="4" t="s">
        <v>4319</v>
      </c>
      <c r="H2961" s="4" t="s">
        <v>263</v>
      </c>
      <c r="I2961" s="4"/>
      <c r="J2961" s="4"/>
    </row>
    <row r="2962" spans="1:10" ht="15.75" customHeight="1" x14ac:dyDescent="0.2">
      <c r="A2962" s="5">
        <v>45464</v>
      </c>
      <c r="B2962" s="4">
        <v>-8</v>
      </c>
      <c r="C2962" s="4" t="s">
        <v>5058</v>
      </c>
      <c r="D2962" s="4" t="s">
        <v>28</v>
      </c>
      <c r="E2962" s="4" t="s">
        <v>79</v>
      </c>
      <c r="F2962" s="4">
        <v>-3099.18</v>
      </c>
      <c r="G2962" s="4" t="s">
        <v>8</v>
      </c>
      <c r="H2962" s="4" t="s">
        <v>80</v>
      </c>
      <c r="I2962" s="4"/>
      <c r="J2962" s="4"/>
    </row>
    <row r="2963" spans="1:10" ht="15.75" customHeight="1" x14ac:dyDescent="0.2">
      <c r="A2963" s="5">
        <v>45464</v>
      </c>
      <c r="B2963" s="4">
        <v>-7.5</v>
      </c>
      <c r="C2963" s="4" t="s">
        <v>5058</v>
      </c>
      <c r="D2963" s="4" t="s">
        <v>28</v>
      </c>
      <c r="E2963" s="4" t="s">
        <v>1724</v>
      </c>
      <c r="F2963" s="4">
        <v>-3091.18</v>
      </c>
      <c r="G2963" s="4" t="s">
        <v>4256</v>
      </c>
      <c r="H2963" s="4" t="s">
        <v>1725</v>
      </c>
      <c r="I2963" s="4"/>
      <c r="J2963" s="4"/>
    </row>
    <row r="2964" spans="1:10" ht="15.75" customHeight="1" x14ac:dyDescent="0.2">
      <c r="A2964" s="5">
        <v>45464</v>
      </c>
      <c r="B2964" s="4">
        <v>-5.49</v>
      </c>
      <c r="C2964" s="4" t="s">
        <v>5059</v>
      </c>
      <c r="D2964" s="4" t="s">
        <v>28</v>
      </c>
      <c r="E2964" s="4" t="s">
        <v>2337</v>
      </c>
      <c r="F2964" s="4">
        <v>-3083.68</v>
      </c>
      <c r="G2964" s="4" t="s">
        <v>4247</v>
      </c>
      <c r="H2964" s="4" t="s">
        <v>2338</v>
      </c>
      <c r="I2964" s="4"/>
      <c r="J2964" s="4"/>
    </row>
    <row r="2965" spans="1:10" ht="15.75" customHeight="1" x14ac:dyDescent="0.2">
      <c r="A2965" s="5">
        <v>45464</v>
      </c>
      <c r="B2965" s="4">
        <v>-1.5</v>
      </c>
      <c r="C2965" s="4" t="s">
        <v>5058</v>
      </c>
      <c r="D2965" s="4" t="s">
        <v>28</v>
      </c>
      <c r="E2965" s="4" t="s">
        <v>175</v>
      </c>
      <c r="F2965" s="4">
        <v>-3078.19</v>
      </c>
      <c r="G2965" s="4" t="s">
        <v>5062</v>
      </c>
      <c r="H2965" s="4" t="s">
        <v>2442</v>
      </c>
      <c r="I2965" s="4"/>
      <c r="J2965" s="4"/>
    </row>
    <row r="2966" spans="1:10" ht="15.75" customHeight="1" x14ac:dyDescent="0.2">
      <c r="A2966" s="5">
        <v>45464</v>
      </c>
      <c r="B2966" s="4">
        <v>-1.5</v>
      </c>
      <c r="C2966" s="4" t="s">
        <v>5058</v>
      </c>
      <c r="D2966" s="4" t="s">
        <v>28</v>
      </c>
      <c r="E2966" s="4" t="s">
        <v>1724</v>
      </c>
      <c r="F2966" s="4">
        <v>-3076.69</v>
      </c>
      <c r="G2966" s="4" t="s">
        <v>4256</v>
      </c>
      <c r="H2966" s="4" t="s">
        <v>1725</v>
      </c>
      <c r="I2966" s="4"/>
      <c r="J2966" s="4"/>
    </row>
    <row r="2967" spans="1:10" ht="15.75" customHeight="1" x14ac:dyDescent="0.2">
      <c r="A2967" s="5">
        <v>45464</v>
      </c>
      <c r="B2967" s="4">
        <v>3000</v>
      </c>
      <c r="C2967" s="4" t="s">
        <v>5058</v>
      </c>
      <c r="D2967" s="4" t="s">
        <v>59</v>
      </c>
      <c r="E2967" s="4" t="s">
        <v>60</v>
      </c>
      <c r="F2967" s="4">
        <v>-3075.19</v>
      </c>
      <c r="G2967" s="4" t="s">
        <v>39</v>
      </c>
      <c r="H2967" s="4"/>
      <c r="I2967" s="4"/>
      <c r="J2967" s="4"/>
    </row>
    <row r="2968" spans="1:10" ht="15.75" customHeight="1" x14ac:dyDescent="0.2">
      <c r="A2968" s="5">
        <v>45463</v>
      </c>
      <c r="B2968" s="4">
        <v>-85</v>
      </c>
      <c r="C2968" s="4" t="s">
        <v>5058</v>
      </c>
      <c r="D2968" s="4" t="s">
        <v>28</v>
      </c>
      <c r="E2968" s="4" t="s">
        <v>1355</v>
      </c>
      <c r="F2968" s="4">
        <v>-6075.19</v>
      </c>
      <c r="G2968" s="4" t="s">
        <v>165</v>
      </c>
      <c r="H2968" s="4" t="s">
        <v>1356</v>
      </c>
      <c r="I2968" s="4"/>
      <c r="J2968" s="4"/>
    </row>
    <row r="2969" spans="1:10" ht="15.75" customHeight="1" x14ac:dyDescent="0.2">
      <c r="A2969" s="5">
        <v>45463</v>
      </c>
      <c r="B2969" s="4">
        <v>-69.989999999999995</v>
      </c>
      <c r="C2969" s="4" t="s">
        <v>5059</v>
      </c>
      <c r="D2969" s="4" t="s">
        <v>28</v>
      </c>
      <c r="E2969" s="4" t="s">
        <v>2326</v>
      </c>
      <c r="F2969" s="4">
        <v>-5990.19</v>
      </c>
      <c r="G2969" s="4" t="s">
        <v>5061</v>
      </c>
      <c r="H2969" s="4" t="s">
        <v>2327</v>
      </c>
      <c r="I2969" s="4"/>
      <c r="J2969" s="4"/>
    </row>
    <row r="2970" spans="1:10" ht="15.75" customHeight="1" x14ac:dyDescent="0.2">
      <c r="A2970" s="5">
        <v>45463</v>
      </c>
      <c r="B2970" s="4">
        <v>-53.69</v>
      </c>
      <c r="C2970" s="4" t="s">
        <v>5058</v>
      </c>
      <c r="D2970" s="4" t="s">
        <v>28</v>
      </c>
      <c r="E2970" s="4" t="s">
        <v>79</v>
      </c>
      <c r="F2970" s="4">
        <v>-5920.2</v>
      </c>
      <c r="G2970" s="4" t="s">
        <v>8</v>
      </c>
      <c r="H2970" s="4" t="s">
        <v>80</v>
      </c>
      <c r="I2970" s="4"/>
      <c r="J2970" s="4"/>
    </row>
    <row r="2971" spans="1:10" ht="15.75" customHeight="1" x14ac:dyDescent="0.2">
      <c r="A2971" s="5">
        <v>45463</v>
      </c>
      <c r="B2971" s="4">
        <v>-29.15</v>
      </c>
      <c r="C2971" s="4" t="s">
        <v>5058</v>
      </c>
      <c r="D2971" s="4" t="s">
        <v>28</v>
      </c>
      <c r="E2971" s="4" t="s">
        <v>1427</v>
      </c>
      <c r="F2971" s="4">
        <v>-5866.51</v>
      </c>
      <c r="G2971" s="4" t="s">
        <v>8</v>
      </c>
      <c r="H2971" s="4" t="s">
        <v>1428</v>
      </c>
      <c r="I2971" s="4"/>
      <c r="J2971" s="4"/>
    </row>
    <row r="2972" spans="1:10" ht="15.75" customHeight="1" x14ac:dyDescent="0.2">
      <c r="A2972" s="5">
        <v>45463</v>
      </c>
      <c r="B2972" s="4">
        <v>-25.23</v>
      </c>
      <c r="C2972" s="4" t="s">
        <v>5059</v>
      </c>
      <c r="D2972" s="4" t="s">
        <v>28</v>
      </c>
      <c r="E2972" s="4" t="s">
        <v>2328</v>
      </c>
      <c r="F2972" s="4">
        <v>-5837.36</v>
      </c>
      <c r="G2972" s="4" t="s">
        <v>3748</v>
      </c>
      <c r="H2972" s="4" t="s">
        <v>2329</v>
      </c>
      <c r="I2972" s="4"/>
      <c r="J2972" s="4"/>
    </row>
    <row r="2973" spans="1:10" ht="15.75" customHeight="1" x14ac:dyDescent="0.2">
      <c r="A2973" s="5">
        <v>45463</v>
      </c>
      <c r="B2973" s="4">
        <v>-18</v>
      </c>
      <c r="C2973" s="4" t="s">
        <v>5059</v>
      </c>
      <c r="D2973" s="4" t="s">
        <v>28</v>
      </c>
      <c r="E2973" s="4" t="s">
        <v>128</v>
      </c>
      <c r="F2973" s="4">
        <v>-5812.13</v>
      </c>
      <c r="G2973" s="4" t="s">
        <v>4319</v>
      </c>
      <c r="H2973" s="4" t="s">
        <v>129</v>
      </c>
      <c r="I2973" s="4"/>
      <c r="J2973" s="4"/>
    </row>
    <row r="2974" spans="1:10" ht="15.75" customHeight="1" x14ac:dyDescent="0.2">
      <c r="A2974" s="5">
        <v>45463</v>
      </c>
      <c r="B2974" s="4">
        <v>-12.3</v>
      </c>
      <c r="C2974" s="4" t="s">
        <v>5058</v>
      </c>
      <c r="D2974" s="4" t="s">
        <v>28</v>
      </c>
      <c r="E2974" s="4" t="s">
        <v>2325</v>
      </c>
      <c r="F2974" s="4">
        <v>-5794.13</v>
      </c>
      <c r="G2974" s="4" t="s">
        <v>5062</v>
      </c>
      <c r="H2974" s="4" t="s">
        <v>1051</v>
      </c>
      <c r="I2974" s="4"/>
      <c r="J2974" s="4"/>
    </row>
    <row r="2975" spans="1:10" ht="15.75" customHeight="1" x14ac:dyDescent="0.2">
      <c r="A2975" s="5">
        <v>45463</v>
      </c>
      <c r="B2975" s="4">
        <v>-12.3</v>
      </c>
      <c r="C2975" s="4" t="s">
        <v>5058</v>
      </c>
      <c r="D2975" s="4" t="s">
        <v>28</v>
      </c>
      <c r="E2975" s="4" t="s">
        <v>2325</v>
      </c>
      <c r="F2975" s="4">
        <v>-5781.83</v>
      </c>
      <c r="G2975" s="4" t="s">
        <v>5062</v>
      </c>
      <c r="H2975" s="4" t="s">
        <v>1051</v>
      </c>
      <c r="I2975" s="4"/>
      <c r="J2975" s="4"/>
    </row>
    <row r="2976" spans="1:10" ht="15.75" customHeight="1" x14ac:dyDescent="0.2">
      <c r="A2976" s="5">
        <v>45463</v>
      </c>
      <c r="B2976" s="4">
        <v>-6.5</v>
      </c>
      <c r="C2976" s="4" t="s">
        <v>5058</v>
      </c>
      <c r="D2976" s="4" t="s">
        <v>28</v>
      </c>
      <c r="E2976" s="4" t="s">
        <v>1857</v>
      </c>
      <c r="F2976" s="4">
        <v>-5769.53</v>
      </c>
      <c r="G2976" s="4" t="s">
        <v>3748</v>
      </c>
      <c r="H2976" s="4" t="s">
        <v>1858</v>
      </c>
      <c r="I2976" s="4"/>
      <c r="J2976" s="4"/>
    </row>
    <row r="2977" spans="1:10" ht="15.75" customHeight="1" x14ac:dyDescent="0.2">
      <c r="A2977" s="5">
        <v>45462</v>
      </c>
      <c r="B2977" s="4">
        <v>-39.950000000000003</v>
      </c>
      <c r="C2977" s="4" t="s">
        <v>5058</v>
      </c>
      <c r="D2977" s="4" t="s">
        <v>28</v>
      </c>
      <c r="E2977" s="4" t="s">
        <v>892</v>
      </c>
      <c r="F2977" s="4">
        <v>-5763.03</v>
      </c>
      <c r="G2977" s="4" t="s">
        <v>4871</v>
      </c>
      <c r="H2977" s="4" t="s">
        <v>1451</v>
      </c>
      <c r="I2977" s="4"/>
      <c r="J2977" s="4"/>
    </row>
    <row r="2978" spans="1:10" ht="15.75" customHeight="1" x14ac:dyDescent="0.2">
      <c r="A2978" s="5">
        <v>45462</v>
      </c>
      <c r="B2978" s="4">
        <v>-23.34</v>
      </c>
      <c r="C2978" s="4" t="s">
        <v>5058</v>
      </c>
      <c r="D2978" s="4" t="s">
        <v>28</v>
      </c>
      <c r="E2978" s="4" t="s">
        <v>1652</v>
      </c>
      <c r="F2978" s="4">
        <v>-5723.08</v>
      </c>
      <c r="G2978" s="4" t="s">
        <v>12</v>
      </c>
      <c r="H2978" s="4" t="s">
        <v>1653</v>
      </c>
      <c r="I2978" s="4"/>
      <c r="J2978" s="4"/>
    </row>
    <row r="2979" spans="1:10" ht="15.75" customHeight="1" x14ac:dyDescent="0.2">
      <c r="A2979" s="5">
        <v>45462</v>
      </c>
      <c r="B2979" s="4">
        <v>-12.23</v>
      </c>
      <c r="C2979" s="4" t="s">
        <v>5058</v>
      </c>
      <c r="D2979" s="4" t="s">
        <v>28</v>
      </c>
      <c r="E2979" s="4" t="s">
        <v>1391</v>
      </c>
      <c r="F2979" s="4">
        <v>-5699.74</v>
      </c>
      <c r="G2979" s="4" t="s">
        <v>3748</v>
      </c>
      <c r="H2979" s="4" t="s">
        <v>1392</v>
      </c>
      <c r="I2979" s="4"/>
      <c r="J2979" s="4"/>
    </row>
    <row r="2980" spans="1:10" ht="15.75" customHeight="1" x14ac:dyDescent="0.2">
      <c r="A2980" s="5">
        <v>45462</v>
      </c>
      <c r="B2980" s="4">
        <v>-11.69</v>
      </c>
      <c r="C2980" s="4" t="s">
        <v>5058</v>
      </c>
      <c r="D2980" s="4" t="s">
        <v>28</v>
      </c>
      <c r="E2980" s="4" t="s">
        <v>46</v>
      </c>
      <c r="F2980" s="4">
        <v>-5687.51</v>
      </c>
      <c r="G2980" s="4" t="s">
        <v>4319</v>
      </c>
      <c r="H2980" s="4" t="s">
        <v>47</v>
      </c>
      <c r="I2980" s="4"/>
      <c r="J2980" s="4"/>
    </row>
    <row r="2981" spans="1:10" ht="15.75" customHeight="1" x14ac:dyDescent="0.2">
      <c r="A2981" s="5">
        <v>45462</v>
      </c>
      <c r="B2981" s="4">
        <v>-5.7</v>
      </c>
      <c r="C2981" s="4" t="s">
        <v>5058</v>
      </c>
      <c r="D2981" s="4" t="s">
        <v>28</v>
      </c>
      <c r="E2981" s="4" t="s">
        <v>2322</v>
      </c>
      <c r="F2981" s="4">
        <v>-5675.82</v>
      </c>
      <c r="G2981" s="4" t="s">
        <v>5060</v>
      </c>
      <c r="H2981" s="4" t="s">
        <v>2323</v>
      </c>
      <c r="I2981" s="4"/>
      <c r="J2981" s="4"/>
    </row>
    <row r="2982" spans="1:10" ht="15.75" customHeight="1" x14ac:dyDescent="0.2">
      <c r="A2982" s="5">
        <v>45462</v>
      </c>
      <c r="B2982" s="4">
        <v>-5.5</v>
      </c>
      <c r="C2982" s="4" t="s">
        <v>5059</v>
      </c>
      <c r="D2982" s="4" t="s">
        <v>28</v>
      </c>
      <c r="E2982" s="4" t="s">
        <v>728</v>
      </c>
      <c r="F2982" s="4">
        <v>-5670.12</v>
      </c>
      <c r="G2982" s="4" t="s">
        <v>4319</v>
      </c>
      <c r="H2982" s="4" t="s">
        <v>729</v>
      </c>
      <c r="I2982" s="4"/>
      <c r="J2982" s="4"/>
    </row>
    <row r="2983" spans="1:10" ht="15.75" customHeight="1" x14ac:dyDescent="0.2">
      <c r="A2983" s="5">
        <v>45461</v>
      </c>
      <c r="B2983" s="4">
        <v>-97.1</v>
      </c>
      <c r="C2983" s="4" t="s">
        <v>5058</v>
      </c>
      <c r="D2983" s="4" t="s">
        <v>28</v>
      </c>
      <c r="E2983" s="4" t="s">
        <v>2320</v>
      </c>
      <c r="F2983" s="4">
        <v>-5664.62</v>
      </c>
      <c r="G2983" s="4" t="s">
        <v>3748</v>
      </c>
      <c r="H2983" s="4" t="s">
        <v>2321</v>
      </c>
      <c r="I2983" s="4"/>
      <c r="J2983" s="4"/>
    </row>
    <row r="2984" spans="1:10" ht="15.75" customHeight="1" x14ac:dyDescent="0.2">
      <c r="A2984" s="5">
        <v>45461</v>
      </c>
      <c r="B2984" s="4">
        <v>-49.99</v>
      </c>
      <c r="C2984" s="4" t="s">
        <v>5058</v>
      </c>
      <c r="D2984" s="4" t="s">
        <v>28</v>
      </c>
      <c r="E2984" s="4" t="s">
        <v>79</v>
      </c>
      <c r="F2984" s="4">
        <v>-5567.52</v>
      </c>
      <c r="G2984" s="4" t="s">
        <v>8</v>
      </c>
      <c r="H2984" s="4" t="s">
        <v>80</v>
      </c>
      <c r="I2984" s="4"/>
      <c r="J2984" s="4"/>
    </row>
    <row r="2985" spans="1:10" ht="15.75" customHeight="1" x14ac:dyDescent="0.2">
      <c r="A2985" s="5">
        <v>45461</v>
      </c>
      <c r="B2985" s="4">
        <v>-33.94</v>
      </c>
      <c r="C2985" s="4" t="s">
        <v>5058</v>
      </c>
      <c r="D2985" s="4" t="s">
        <v>28</v>
      </c>
      <c r="E2985" s="4" t="s">
        <v>1625</v>
      </c>
      <c r="F2985" s="4">
        <v>-5517.53</v>
      </c>
      <c r="G2985" s="4" t="s">
        <v>4637</v>
      </c>
      <c r="H2985" s="4" t="s">
        <v>1626</v>
      </c>
      <c r="I2985" s="4"/>
      <c r="J2985" s="4"/>
    </row>
    <row r="2986" spans="1:10" ht="15.75" customHeight="1" x14ac:dyDescent="0.2">
      <c r="A2986" s="5">
        <v>45461</v>
      </c>
      <c r="B2986" s="4">
        <v>-25.78</v>
      </c>
      <c r="C2986" s="4" t="s">
        <v>5058</v>
      </c>
      <c r="D2986" s="4" t="s">
        <v>28</v>
      </c>
      <c r="E2986" s="4" t="s">
        <v>111</v>
      </c>
      <c r="F2986" s="4">
        <v>-5483.59</v>
      </c>
      <c r="G2986" s="4" t="s">
        <v>8</v>
      </c>
      <c r="H2986" s="4" t="s">
        <v>112</v>
      </c>
      <c r="I2986" s="4"/>
      <c r="J2986" s="4"/>
    </row>
    <row r="2987" spans="1:10" ht="15.75" customHeight="1" x14ac:dyDescent="0.2">
      <c r="A2987" s="5">
        <v>45461</v>
      </c>
      <c r="B2987" s="4">
        <v>-24.55</v>
      </c>
      <c r="C2987" s="4" t="s">
        <v>5058</v>
      </c>
      <c r="D2987" s="4" t="s">
        <v>28</v>
      </c>
      <c r="E2987" s="4" t="s">
        <v>79</v>
      </c>
      <c r="F2987" s="4">
        <v>-5457.81</v>
      </c>
      <c r="G2987" s="4" t="s">
        <v>8</v>
      </c>
      <c r="H2987" s="4" t="s">
        <v>80</v>
      </c>
      <c r="I2987" s="4"/>
      <c r="J2987" s="4"/>
    </row>
    <row r="2988" spans="1:10" ht="15.75" customHeight="1" x14ac:dyDescent="0.2">
      <c r="A2988" s="5">
        <v>45461</v>
      </c>
      <c r="B2988" s="4">
        <v>-20</v>
      </c>
      <c r="C2988" s="4" t="s">
        <v>5058</v>
      </c>
      <c r="D2988" s="4" t="s">
        <v>28</v>
      </c>
      <c r="E2988" s="4" t="s">
        <v>105</v>
      </c>
      <c r="F2988" s="4">
        <v>-5433.26</v>
      </c>
      <c r="G2988" s="4" t="s">
        <v>8</v>
      </c>
      <c r="H2988" s="4" t="s">
        <v>106</v>
      </c>
      <c r="I2988" s="4"/>
      <c r="J2988" s="4"/>
    </row>
    <row r="2989" spans="1:10" ht="15.75" customHeight="1" x14ac:dyDescent="0.2">
      <c r="A2989" s="5">
        <v>45461</v>
      </c>
      <c r="B2989" s="4">
        <v>-14.17</v>
      </c>
      <c r="C2989" s="4" t="s">
        <v>5058</v>
      </c>
      <c r="D2989" s="4" t="s">
        <v>28</v>
      </c>
      <c r="E2989" s="4" t="s">
        <v>1977</v>
      </c>
      <c r="F2989" s="4">
        <v>-5413.26</v>
      </c>
      <c r="G2989" s="4" t="s">
        <v>3748</v>
      </c>
      <c r="H2989" s="4" t="s">
        <v>1978</v>
      </c>
      <c r="I2989" s="4"/>
      <c r="J2989" s="4"/>
    </row>
    <row r="2990" spans="1:10" ht="15.75" customHeight="1" x14ac:dyDescent="0.2">
      <c r="A2990" s="5">
        <v>45461</v>
      </c>
      <c r="B2990" s="4">
        <v>-13</v>
      </c>
      <c r="C2990" s="4" t="s">
        <v>5058</v>
      </c>
      <c r="D2990" s="4" t="s">
        <v>28</v>
      </c>
      <c r="E2990" s="4" t="s">
        <v>1857</v>
      </c>
      <c r="F2990" s="4">
        <v>-5399.09</v>
      </c>
      <c r="G2990" s="4" t="s">
        <v>3748</v>
      </c>
      <c r="H2990" s="4" t="s">
        <v>1858</v>
      </c>
      <c r="I2990" s="4"/>
      <c r="J2990" s="4"/>
    </row>
    <row r="2991" spans="1:10" ht="15.75" customHeight="1" x14ac:dyDescent="0.2">
      <c r="A2991" s="5">
        <v>45461</v>
      </c>
      <c r="B2991" s="4">
        <v>-10.65</v>
      </c>
      <c r="C2991" s="4" t="s">
        <v>5058</v>
      </c>
      <c r="D2991" s="4" t="s">
        <v>28</v>
      </c>
      <c r="E2991" s="4" t="s">
        <v>1977</v>
      </c>
      <c r="F2991" s="4">
        <v>-5386.09</v>
      </c>
      <c r="G2991" s="4" t="s">
        <v>3748</v>
      </c>
      <c r="H2991" s="4" t="s">
        <v>1978</v>
      </c>
      <c r="I2991" s="4"/>
      <c r="J2991" s="4"/>
    </row>
    <row r="2992" spans="1:10" ht="15.75" customHeight="1" x14ac:dyDescent="0.2">
      <c r="A2992" s="5">
        <v>45461</v>
      </c>
      <c r="B2992" s="4">
        <v>-6</v>
      </c>
      <c r="C2992" s="4" t="s">
        <v>5058</v>
      </c>
      <c r="D2992" s="4" t="s">
        <v>28</v>
      </c>
      <c r="E2992" s="4" t="s">
        <v>2318</v>
      </c>
      <c r="F2992" s="4">
        <v>-5375.44</v>
      </c>
      <c r="G2992" s="4" t="s">
        <v>5060</v>
      </c>
      <c r="H2992" s="4" t="s">
        <v>2319</v>
      </c>
      <c r="I2992" s="4"/>
      <c r="J2992" s="4"/>
    </row>
    <row r="2993" spans="1:10" ht="15.75" customHeight="1" x14ac:dyDescent="0.2">
      <c r="A2993" s="5">
        <v>45460</v>
      </c>
      <c r="B2993" s="4">
        <v>-150.79</v>
      </c>
      <c r="C2993" s="4" t="s">
        <v>5058</v>
      </c>
      <c r="D2993" s="4" t="s">
        <v>28</v>
      </c>
      <c r="E2993" s="4" t="s">
        <v>79</v>
      </c>
      <c r="F2993" s="4">
        <v>-5369.44</v>
      </c>
      <c r="G2993" s="4" t="s">
        <v>8</v>
      </c>
      <c r="H2993" s="4" t="s">
        <v>80</v>
      </c>
      <c r="I2993" s="4"/>
      <c r="J2993" s="4"/>
    </row>
    <row r="2994" spans="1:10" ht="15.75" customHeight="1" x14ac:dyDescent="0.2">
      <c r="A2994" s="5">
        <v>45460</v>
      </c>
      <c r="B2994" s="4">
        <v>-93.41</v>
      </c>
      <c r="C2994" s="4" t="s">
        <v>5058</v>
      </c>
      <c r="D2994" s="4" t="s">
        <v>28</v>
      </c>
      <c r="E2994" s="4" t="s">
        <v>175</v>
      </c>
      <c r="F2994" s="4">
        <v>-5218.6499999999996</v>
      </c>
      <c r="G2994" s="4" t="s">
        <v>5062</v>
      </c>
      <c r="H2994" s="4" t="s">
        <v>2442</v>
      </c>
      <c r="I2994" s="4"/>
      <c r="J2994" s="4"/>
    </row>
    <row r="2995" spans="1:10" ht="15.75" customHeight="1" x14ac:dyDescent="0.2">
      <c r="A2995" s="5">
        <v>45460</v>
      </c>
      <c r="B2995" s="4">
        <v>-49.6</v>
      </c>
      <c r="C2995" s="4" t="s">
        <v>5058</v>
      </c>
      <c r="D2995" s="4" t="s">
        <v>28</v>
      </c>
      <c r="E2995" s="4" t="s">
        <v>111</v>
      </c>
      <c r="F2995" s="4">
        <v>-5125.24</v>
      </c>
      <c r="G2995" s="4" t="s">
        <v>8</v>
      </c>
      <c r="H2995" s="4" t="s">
        <v>112</v>
      </c>
      <c r="I2995" s="4"/>
      <c r="J2995" s="4"/>
    </row>
    <row r="2996" spans="1:10" ht="15.75" customHeight="1" x14ac:dyDescent="0.2">
      <c r="A2996" s="5">
        <v>45460</v>
      </c>
      <c r="B2996" s="4">
        <v>-44</v>
      </c>
      <c r="C2996" s="4" t="s">
        <v>5058</v>
      </c>
      <c r="D2996" s="4" t="s">
        <v>28</v>
      </c>
      <c r="E2996" s="4" t="s">
        <v>128</v>
      </c>
      <c r="F2996" s="4">
        <v>-5075.6400000000003</v>
      </c>
      <c r="G2996" s="4" t="s">
        <v>4319</v>
      </c>
      <c r="H2996" s="4" t="s">
        <v>129</v>
      </c>
      <c r="I2996" s="4"/>
      <c r="J2996" s="4"/>
    </row>
    <row r="2997" spans="1:10" ht="15.75" customHeight="1" x14ac:dyDescent="0.2">
      <c r="A2997" s="5">
        <v>45460</v>
      </c>
      <c r="B2997" s="4">
        <v>-28.04</v>
      </c>
      <c r="C2997" s="4" t="s">
        <v>5058</v>
      </c>
      <c r="D2997" s="4" t="s">
        <v>28</v>
      </c>
      <c r="E2997" s="4" t="s">
        <v>617</v>
      </c>
      <c r="F2997" s="4">
        <v>-5031.6400000000003</v>
      </c>
      <c r="G2997" s="4" t="s">
        <v>8</v>
      </c>
      <c r="H2997" s="4" t="s">
        <v>618</v>
      </c>
      <c r="I2997" s="4"/>
      <c r="J2997" s="4"/>
    </row>
    <row r="2998" spans="1:10" ht="15.75" customHeight="1" x14ac:dyDescent="0.2">
      <c r="A2998" s="5">
        <v>45460</v>
      </c>
      <c r="B2998" s="4">
        <v>-24.5</v>
      </c>
      <c r="C2998" s="4" t="s">
        <v>5058</v>
      </c>
      <c r="D2998" s="4" t="s">
        <v>28</v>
      </c>
      <c r="E2998" s="4" t="s">
        <v>2313</v>
      </c>
      <c r="F2998" s="4">
        <v>-5003.6000000000004</v>
      </c>
      <c r="G2998" s="4" t="s">
        <v>3746</v>
      </c>
      <c r="H2998" s="4"/>
      <c r="I2998" s="4"/>
      <c r="J2998" s="4"/>
    </row>
    <row r="2999" spans="1:10" ht="15.75" customHeight="1" x14ac:dyDescent="0.2">
      <c r="A2999" s="5">
        <v>45460</v>
      </c>
      <c r="B2999" s="4">
        <v>-22.99</v>
      </c>
      <c r="C2999" s="4" t="s">
        <v>5058</v>
      </c>
      <c r="D2999" s="4" t="s">
        <v>28</v>
      </c>
      <c r="E2999" s="4" t="s">
        <v>49</v>
      </c>
      <c r="F2999" s="4">
        <v>-4979.1000000000004</v>
      </c>
      <c r="G2999" s="4" t="s">
        <v>17</v>
      </c>
      <c r="H2999" s="4" t="s">
        <v>50</v>
      </c>
      <c r="I2999" s="4"/>
      <c r="J2999" s="4"/>
    </row>
    <row r="3000" spans="1:10" ht="15.75" customHeight="1" x14ac:dyDescent="0.2">
      <c r="A3000" s="5">
        <v>45460</v>
      </c>
      <c r="B3000" s="4">
        <v>-17.2</v>
      </c>
      <c r="C3000" s="4" t="s">
        <v>5058</v>
      </c>
      <c r="D3000" s="4" t="s">
        <v>28</v>
      </c>
      <c r="E3000" s="4" t="s">
        <v>833</v>
      </c>
      <c r="F3000" s="4">
        <v>-4956.1099999999997</v>
      </c>
      <c r="G3000" s="4" t="s">
        <v>3748</v>
      </c>
      <c r="H3000" s="4" t="s">
        <v>834</v>
      </c>
      <c r="I3000" s="4"/>
      <c r="J3000" s="4"/>
    </row>
    <row r="3001" spans="1:10" ht="15.75" customHeight="1" x14ac:dyDescent="0.2">
      <c r="A3001" s="5">
        <v>45460</v>
      </c>
      <c r="B3001" s="4">
        <v>-16.78</v>
      </c>
      <c r="C3001" s="4" t="s">
        <v>5058</v>
      </c>
      <c r="D3001" s="4" t="s">
        <v>28</v>
      </c>
      <c r="E3001" s="4" t="s">
        <v>34</v>
      </c>
      <c r="F3001" s="4">
        <v>-4938.91</v>
      </c>
      <c r="G3001" s="4" t="s">
        <v>5060</v>
      </c>
      <c r="H3001" s="4" t="s">
        <v>35</v>
      </c>
      <c r="I3001" s="4"/>
      <c r="J3001" s="4"/>
    </row>
    <row r="3002" spans="1:10" ht="15.75" customHeight="1" x14ac:dyDescent="0.2">
      <c r="A3002" s="5">
        <v>45460</v>
      </c>
      <c r="B3002" s="4">
        <v>-16.149999999999999</v>
      </c>
      <c r="C3002" s="4" t="s">
        <v>5058</v>
      </c>
      <c r="D3002" s="4" t="s">
        <v>28</v>
      </c>
      <c r="E3002" s="4" t="s">
        <v>1483</v>
      </c>
      <c r="F3002" s="4">
        <v>-4922.13</v>
      </c>
      <c r="G3002" s="4" t="s">
        <v>4319</v>
      </c>
      <c r="H3002" s="4" t="s">
        <v>1484</v>
      </c>
      <c r="I3002" s="4"/>
      <c r="J3002" s="4"/>
    </row>
    <row r="3003" spans="1:10" ht="15.75" customHeight="1" x14ac:dyDescent="0.2">
      <c r="A3003" s="5">
        <v>45460</v>
      </c>
      <c r="B3003" s="4">
        <v>-12</v>
      </c>
      <c r="C3003" s="4" t="s">
        <v>5058</v>
      </c>
      <c r="D3003" s="4" t="s">
        <v>28</v>
      </c>
      <c r="E3003" s="4" t="s">
        <v>856</v>
      </c>
      <c r="F3003" s="4">
        <v>-4905.9799999999996</v>
      </c>
      <c r="G3003" s="4" t="s">
        <v>3748</v>
      </c>
      <c r="H3003" s="4" t="s">
        <v>148</v>
      </c>
      <c r="I3003" s="4"/>
      <c r="J3003" s="4"/>
    </row>
    <row r="3004" spans="1:10" ht="15.75" customHeight="1" x14ac:dyDescent="0.2">
      <c r="A3004" s="5">
        <v>45460</v>
      </c>
      <c r="B3004" s="4">
        <v>-11</v>
      </c>
      <c r="C3004" s="4" t="s">
        <v>5058</v>
      </c>
      <c r="D3004" s="4" t="s">
        <v>28</v>
      </c>
      <c r="E3004" s="4" t="s">
        <v>1758</v>
      </c>
      <c r="F3004" s="4">
        <v>-4893.9799999999996</v>
      </c>
      <c r="G3004" s="4" t="s">
        <v>615</v>
      </c>
      <c r="H3004" s="4" t="s">
        <v>1760</v>
      </c>
      <c r="I3004" s="4"/>
      <c r="J3004" s="4"/>
    </row>
    <row r="3005" spans="1:10" ht="15.75" customHeight="1" x14ac:dyDescent="0.2">
      <c r="A3005" s="5">
        <v>45460</v>
      </c>
      <c r="B3005" s="4">
        <v>-9.99</v>
      </c>
      <c r="C3005" s="4" t="s">
        <v>5058</v>
      </c>
      <c r="D3005" s="4" t="s">
        <v>28</v>
      </c>
      <c r="E3005" s="4" t="s">
        <v>49</v>
      </c>
      <c r="F3005" s="4">
        <v>-4882.9799999999996</v>
      </c>
      <c r="G3005" s="4" t="s">
        <v>17</v>
      </c>
      <c r="H3005" s="4" t="s">
        <v>50</v>
      </c>
      <c r="I3005" s="4"/>
      <c r="J3005" s="4"/>
    </row>
    <row r="3006" spans="1:10" ht="15.75" customHeight="1" x14ac:dyDescent="0.2">
      <c r="A3006" s="5">
        <v>45460</v>
      </c>
      <c r="B3006" s="4">
        <v>-8.75</v>
      </c>
      <c r="C3006" s="4" t="s">
        <v>5059</v>
      </c>
      <c r="D3006" s="4" t="s">
        <v>28</v>
      </c>
      <c r="E3006" s="4" t="s">
        <v>728</v>
      </c>
      <c r="F3006" s="4">
        <v>-4872.99</v>
      </c>
      <c r="G3006" s="4" t="s">
        <v>4319</v>
      </c>
      <c r="H3006" s="4" t="s">
        <v>729</v>
      </c>
      <c r="I3006" s="4"/>
      <c r="J3006" s="4"/>
    </row>
    <row r="3007" spans="1:10" ht="15.75" customHeight="1" x14ac:dyDescent="0.2">
      <c r="A3007" s="5">
        <v>45460</v>
      </c>
      <c r="B3007" s="4">
        <v>-7.5</v>
      </c>
      <c r="C3007" s="4" t="s">
        <v>5058</v>
      </c>
      <c r="D3007" s="4" t="s">
        <v>28</v>
      </c>
      <c r="E3007" s="4" t="s">
        <v>1724</v>
      </c>
      <c r="F3007" s="4">
        <v>-4864.24</v>
      </c>
      <c r="G3007" s="4" t="s">
        <v>4256</v>
      </c>
      <c r="H3007" s="4" t="s">
        <v>1725</v>
      </c>
      <c r="I3007" s="4"/>
      <c r="J3007" s="4"/>
    </row>
    <row r="3008" spans="1:10" ht="15.75" customHeight="1" x14ac:dyDescent="0.2">
      <c r="A3008" s="5">
        <v>45457</v>
      </c>
      <c r="B3008" s="4">
        <v>-83.91</v>
      </c>
      <c r="C3008" s="4" t="s">
        <v>5059</v>
      </c>
      <c r="D3008" s="4" t="s">
        <v>28</v>
      </c>
      <c r="E3008" s="4" t="s">
        <v>2308</v>
      </c>
      <c r="F3008" s="4">
        <v>-4856.74</v>
      </c>
      <c r="G3008" s="4" t="s">
        <v>4319</v>
      </c>
      <c r="H3008" s="4" t="s">
        <v>154</v>
      </c>
      <c r="I3008" s="4"/>
      <c r="J3008" s="4"/>
    </row>
    <row r="3009" spans="1:10" ht="15.75" customHeight="1" x14ac:dyDescent="0.2">
      <c r="A3009" s="5">
        <v>45457</v>
      </c>
      <c r="B3009" s="4">
        <v>-83.13</v>
      </c>
      <c r="C3009" s="4" t="s">
        <v>5058</v>
      </c>
      <c r="D3009" s="4" t="s">
        <v>28</v>
      </c>
      <c r="E3009" s="4" t="s">
        <v>79</v>
      </c>
      <c r="F3009" s="4">
        <v>-4772.83</v>
      </c>
      <c r="G3009" s="4" t="s">
        <v>8</v>
      </c>
      <c r="H3009" s="4" t="s">
        <v>80</v>
      </c>
      <c r="I3009" s="4"/>
      <c r="J3009" s="4"/>
    </row>
    <row r="3010" spans="1:10" ht="15.75" customHeight="1" x14ac:dyDescent="0.2">
      <c r="A3010" s="5">
        <v>45457</v>
      </c>
      <c r="B3010" s="4">
        <v>-77</v>
      </c>
      <c r="C3010" s="4" t="s">
        <v>5059</v>
      </c>
      <c r="D3010" s="4" t="s">
        <v>28</v>
      </c>
      <c r="E3010" s="4" t="s">
        <v>2305</v>
      </c>
      <c r="F3010" s="4">
        <v>-4689.7</v>
      </c>
      <c r="G3010" s="4" t="s">
        <v>4264</v>
      </c>
      <c r="H3010" s="4" t="s">
        <v>2306</v>
      </c>
      <c r="I3010" s="4"/>
      <c r="J3010" s="4"/>
    </row>
    <row r="3011" spans="1:10" ht="15.75" customHeight="1" x14ac:dyDescent="0.2">
      <c r="A3011" s="5">
        <v>45457</v>
      </c>
      <c r="B3011" s="4">
        <v>-57.15</v>
      </c>
      <c r="C3011" s="4" t="s">
        <v>5058</v>
      </c>
      <c r="D3011" s="4" t="s">
        <v>28</v>
      </c>
      <c r="E3011" s="4" t="s">
        <v>79</v>
      </c>
      <c r="F3011" s="4">
        <v>-4612.7</v>
      </c>
      <c r="G3011" s="4" t="s">
        <v>8</v>
      </c>
      <c r="H3011" s="4" t="s">
        <v>80</v>
      </c>
      <c r="I3011" s="4"/>
      <c r="J3011" s="4"/>
    </row>
    <row r="3012" spans="1:10" ht="15.75" customHeight="1" x14ac:dyDescent="0.2">
      <c r="A3012" s="5">
        <v>45457</v>
      </c>
      <c r="B3012" s="4">
        <v>-43.14</v>
      </c>
      <c r="C3012" s="4" t="s">
        <v>5058</v>
      </c>
      <c r="D3012" s="4" t="s">
        <v>28</v>
      </c>
      <c r="E3012" s="4" t="s">
        <v>123</v>
      </c>
      <c r="F3012" s="4">
        <v>-4555.55</v>
      </c>
      <c r="G3012" s="4" t="s">
        <v>3748</v>
      </c>
      <c r="H3012" s="4" t="s">
        <v>124</v>
      </c>
      <c r="I3012" s="4"/>
      <c r="J3012" s="4"/>
    </row>
    <row r="3013" spans="1:10" ht="15.75" customHeight="1" x14ac:dyDescent="0.2">
      <c r="A3013" s="5">
        <v>45457</v>
      </c>
      <c r="B3013" s="4">
        <v>-2.52</v>
      </c>
      <c r="C3013" s="4" t="s">
        <v>5058</v>
      </c>
      <c r="D3013" s="4" t="s">
        <v>67</v>
      </c>
      <c r="E3013" s="4" t="s">
        <v>151</v>
      </c>
      <c r="F3013" s="4">
        <v>-4512.41</v>
      </c>
      <c r="G3013" s="4" t="s">
        <v>4</v>
      </c>
      <c r="H3013" s="4"/>
      <c r="I3013" s="4"/>
      <c r="J3013" s="4"/>
    </row>
    <row r="3014" spans="1:10" ht="15.75" customHeight="1" x14ac:dyDescent="0.2">
      <c r="A3014" s="5">
        <v>45457</v>
      </c>
      <c r="B3014" s="4">
        <v>-1.5</v>
      </c>
      <c r="C3014" s="4" t="s">
        <v>5058</v>
      </c>
      <c r="D3014" s="4" t="s">
        <v>28</v>
      </c>
      <c r="E3014" s="4" t="s">
        <v>1724</v>
      </c>
      <c r="F3014" s="4">
        <v>-4509.8900000000003</v>
      </c>
      <c r="G3014" s="4" t="s">
        <v>4256</v>
      </c>
      <c r="H3014" s="4" t="s">
        <v>1725</v>
      </c>
      <c r="I3014" s="4"/>
      <c r="J3014" s="4"/>
    </row>
    <row r="3015" spans="1:10" ht="15.75" customHeight="1" x14ac:dyDescent="0.2">
      <c r="A3015" s="5">
        <v>45457</v>
      </c>
      <c r="B3015" s="4">
        <v>500</v>
      </c>
      <c r="C3015" s="4" t="s">
        <v>5058</v>
      </c>
      <c r="D3015" s="4" t="s">
        <v>59</v>
      </c>
      <c r="E3015" s="4" t="s">
        <v>2307</v>
      </c>
      <c r="F3015" s="4">
        <v>-4508.3900000000003</v>
      </c>
      <c r="G3015" s="4" t="s">
        <v>39</v>
      </c>
      <c r="H3015" s="4"/>
      <c r="I3015" s="4"/>
      <c r="J3015" s="4"/>
    </row>
    <row r="3016" spans="1:10" ht="15.75" customHeight="1" x14ac:dyDescent="0.2">
      <c r="A3016" s="5">
        <v>45457</v>
      </c>
      <c r="B3016" s="4">
        <v>1000</v>
      </c>
      <c r="C3016" s="4" t="s">
        <v>5058</v>
      </c>
      <c r="D3016" s="4" t="s">
        <v>59</v>
      </c>
      <c r="E3016" s="4" t="s">
        <v>60</v>
      </c>
      <c r="F3016" s="4">
        <v>-5008.3900000000003</v>
      </c>
      <c r="G3016" s="4" t="s">
        <v>39</v>
      </c>
      <c r="H3016" s="4"/>
      <c r="I3016" s="4"/>
      <c r="J3016" s="4"/>
    </row>
    <row r="3017" spans="1:10" ht="15.75" customHeight="1" x14ac:dyDescent="0.2">
      <c r="A3017" s="5">
        <v>45456</v>
      </c>
      <c r="B3017" s="4">
        <v>-21.23</v>
      </c>
      <c r="C3017" s="4" t="s">
        <v>5059</v>
      </c>
      <c r="D3017" s="4" t="s">
        <v>28</v>
      </c>
      <c r="E3017" s="4" t="s">
        <v>728</v>
      </c>
      <c r="F3017" s="4">
        <v>-6008.39</v>
      </c>
      <c r="G3017" s="4" t="s">
        <v>4319</v>
      </c>
      <c r="H3017" s="4" t="s">
        <v>729</v>
      </c>
      <c r="I3017" s="4"/>
      <c r="J3017" s="4"/>
    </row>
    <row r="3018" spans="1:10" ht="15.75" customHeight="1" x14ac:dyDescent="0.2">
      <c r="A3018" s="5">
        <v>45456</v>
      </c>
      <c r="B3018" s="4">
        <v>-14.5</v>
      </c>
      <c r="C3018" s="4" t="s">
        <v>5058</v>
      </c>
      <c r="D3018" s="4" t="s">
        <v>28</v>
      </c>
      <c r="E3018" s="4" t="s">
        <v>1627</v>
      </c>
      <c r="F3018" s="4">
        <v>-5987.16</v>
      </c>
      <c r="G3018" s="4" t="s">
        <v>4319</v>
      </c>
      <c r="H3018" s="4" t="s">
        <v>1628</v>
      </c>
      <c r="I3018" s="4"/>
      <c r="J3018" s="4"/>
    </row>
    <row r="3019" spans="1:10" ht="15.75" customHeight="1" x14ac:dyDescent="0.2">
      <c r="A3019" s="5">
        <v>45456</v>
      </c>
      <c r="B3019" s="4">
        <v>-11.5</v>
      </c>
      <c r="C3019" s="4" t="s">
        <v>5058</v>
      </c>
      <c r="D3019" s="4" t="s">
        <v>28</v>
      </c>
      <c r="E3019" s="4" t="s">
        <v>833</v>
      </c>
      <c r="F3019" s="4">
        <v>-5972.66</v>
      </c>
      <c r="G3019" s="4" t="s">
        <v>3748</v>
      </c>
      <c r="H3019" s="4" t="s">
        <v>834</v>
      </c>
      <c r="I3019" s="4"/>
      <c r="J3019" s="4"/>
    </row>
    <row r="3020" spans="1:10" ht="15.75" customHeight="1" x14ac:dyDescent="0.2">
      <c r="A3020" s="5">
        <v>45456</v>
      </c>
      <c r="B3020" s="4">
        <v>-9.9</v>
      </c>
      <c r="C3020" s="4" t="s">
        <v>5058</v>
      </c>
      <c r="D3020" s="4" t="s">
        <v>28</v>
      </c>
      <c r="E3020" s="4" t="s">
        <v>75</v>
      </c>
      <c r="F3020" s="4">
        <v>-5961.16</v>
      </c>
      <c r="G3020" s="4" t="s">
        <v>3748</v>
      </c>
      <c r="H3020" s="4" t="s">
        <v>76</v>
      </c>
      <c r="I3020" s="4"/>
      <c r="J3020" s="4"/>
    </row>
    <row r="3021" spans="1:10" ht="15.75" customHeight="1" x14ac:dyDescent="0.2">
      <c r="A3021" s="5">
        <v>45455</v>
      </c>
      <c r="B3021" s="4">
        <v>-55.98</v>
      </c>
      <c r="C3021" s="4" t="s">
        <v>5058</v>
      </c>
      <c r="D3021" s="4" t="s">
        <v>28</v>
      </c>
      <c r="E3021" s="4" t="s">
        <v>79</v>
      </c>
      <c r="F3021" s="4">
        <v>-5951.26</v>
      </c>
      <c r="G3021" s="4" t="s">
        <v>8</v>
      </c>
      <c r="H3021" s="4" t="s">
        <v>80</v>
      </c>
      <c r="I3021" s="4"/>
      <c r="J3021" s="4"/>
    </row>
    <row r="3022" spans="1:10" ht="15.75" customHeight="1" x14ac:dyDescent="0.2">
      <c r="A3022" s="5">
        <v>45455</v>
      </c>
      <c r="B3022" s="4">
        <v>-38.31</v>
      </c>
      <c r="C3022" s="4" t="s">
        <v>5058</v>
      </c>
      <c r="D3022" s="4" t="s">
        <v>28</v>
      </c>
      <c r="E3022" s="4" t="s">
        <v>29</v>
      </c>
      <c r="F3022" s="4">
        <v>-5895.28</v>
      </c>
      <c r="G3022" s="4" t="s">
        <v>12</v>
      </c>
      <c r="H3022" s="4" t="s">
        <v>31</v>
      </c>
      <c r="I3022" s="4"/>
      <c r="J3022" s="4"/>
    </row>
    <row r="3023" spans="1:10" ht="15.75" customHeight="1" x14ac:dyDescent="0.2">
      <c r="A3023" s="5">
        <v>45455</v>
      </c>
      <c r="B3023" s="4">
        <v>-38</v>
      </c>
      <c r="C3023" s="4" t="s">
        <v>5058</v>
      </c>
      <c r="D3023" s="4" t="s">
        <v>28</v>
      </c>
      <c r="E3023" s="4" t="s">
        <v>594</v>
      </c>
      <c r="F3023" s="4">
        <v>-5856.97</v>
      </c>
      <c r="G3023" s="4" t="s">
        <v>4319</v>
      </c>
      <c r="H3023" s="4" t="s">
        <v>595</v>
      </c>
      <c r="I3023" s="4"/>
      <c r="J3023" s="4"/>
    </row>
    <row r="3024" spans="1:10" ht="15.75" customHeight="1" x14ac:dyDescent="0.2">
      <c r="A3024" s="5">
        <v>45455</v>
      </c>
      <c r="B3024" s="4">
        <v>-35.24</v>
      </c>
      <c r="C3024" s="4" t="s">
        <v>5058</v>
      </c>
      <c r="D3024" s="4" t="s">
        <v>28</v>
      </c>
      <c r="E3024" s="4" t="s">
        <v>201</v>
      </c>
      <c r="F3024" s="4">
        <v>-5818.97</v>
      </c>
      <c r="G3024" s="4" t="s">
        <v>4319</v>
      </c>
      <c r="H3024" s="4" t="s">
        <v>202</v>
      </c>
      <c r="I3024" s="4"/>
      <c r="J3024" s="4"/>
    </row>
    <row r="3025" spans="1:10" ht="15.75" customHeight="1" x14ac:dyDescent="0.2">
      <c r="A3025" s="5">
        <v>45455</v>
      </c>
      <c r="B3025" s="4">
        <v>-28.24</v>
      </c>
      <c r="C3025" s="4" t="s">
        <v>5059</v>
      </c>
      <c r="D3025" s="4" t="s">
        <v>28</v>
      </c>
      <c r="E3025" s="4" t="s">
        <v>105</v>
      </c>
      <c r="F3025" s="4">
        <v>-5783.73</v>
      </c>
      <c r="G3025" s="4" t="s">
        <v>8</v>
      </c>
      <c r="H3025" s="4" t="s">
        <v>106</v>
      </c>
      <c r="I3025" s="4"/>
      <c r="J3025" s="4"/>
    </row>
    <row r="3026" spans="1:10" ht="15.75" customHeight="1" x14ac:dyDescent="0.2">
      <c r="A3026" s="5">
        <v>45455</v>
      </c>
      <c r="B3026" s="4">
        <v>-25.19</v>
      </c>
      <c r="C3026" s="4" t="s">
        <v>5059</v>
      </c>
      <c r="D3026" s="4" t="s">
        <v>28</v>
      </c>
      <c r="E3026" s="4" t="s">
        <v>728</v>
      </c>
      <c r="F3026" s="4">
        <v>-5755.49</v>
      </c>
      <c r="G3026" s="4" t="s">
        <v>4319</v>
      </c>
      <c r="H3026" s="4" t="s">
        <v>729</v>
      </c>
      <c r="I3026" s="4"/>
      <c r="J3026" s="4"/>
    </row>
    <row r="3027" spans="1:10" ht="15.75" customHeight="1" x14ac:dyDescent="0.2">
      <c r="A3027" s="5">
        <v>45455</v>
      </c>
      <c r="B3027" s="4">
        <v>300</v>
      </c>
      <c r="C3027" s="4" t="s">
        <v>5058</v>
      </c>
      <c r="D3027" s="4" t="s">
        <v>59</v>
      </c>
      <c r="E3027" s="4" t="s">
        <v>60</v>
      </c>
      <c r="F3027" s="4">
        <v>-5730.3</v>
      </c>
      <c r="G3027" s="4" t="s">
        <v>39</v>
      </c>
      <c r="H3027" s="4"/>
      <c r="I3027" s="4"/>
      <c r="J3027" s="4"/>
    </row>
    <row r="3028" spans="1:10" ht="15.75" customHeight="1" x14ac:dyDescent="0.2">
      <c r="A3028" s="5">
        <v>45454</v>
      </c>
      <c r="B3028" s="4">
        <v>-136.33000000000001</v>
      </c>
      <c r="C3028" s="4" t="s">
        <v>5058</v>
      </c>
      <c r="D3028" s="4" t="s">
        <v>28</v>
      </c>
      <c r="E3028" s="4" t="s">
        <v>2296</v>
      </c>
      <c r="F3028" s="4">
        <v>-6030.3</v>
      </c>
      <c r="G3028" s="4" t="s">
        <v>12</v>
      </c>
      <c r="H3028" s="4" t="s">
        <v>2297</v>
      </c>
      <c r="I3028" s="4"/>
      <c r="J3028" s="4"/>
    </row>
    <row r="3029" spans="1:10" ht="15.75" customHeight="1" x14ac:dyDescent="0.2">
      <c r="A3029" s="5">
        <v>45454</v>
      </c>
      <c r="B3029" s="4">
        <v>-124</v>
      </c>
      <c r="C3029" s="4" t="s">
        <v>5058</v>
      </c>
      <c r="D3029" s="4" t="s">
        <v>28</v>
      </c>
      <c r="E3029" s="4" t="s">
        <v>1277</v>
      </c>
      <c r="F3029" s="4">
        <v>-5893.97</v>
      </c>
      <c r="G3029" s="4" t="s">
        <v>4247</v>
      </c>
      <c r="H3029" s="4" t="s">
        <v>1278</v>
      </c>
      <c r="I3029" s="4"/>
      <c r="J3029" s="4"/>
    </row>
    <row r="3030" spans="1:10" ht="15.75" customHeight="1" x14ac:dyDescent="0.2">
      <c r="A3030" s="5">
        <v>45454</v>
      </c>
      <c r="B3030" s="4">
        <v>-54.76</v>
      </c>
      <c r="C3030" s="4" t="s">
        <v>5058</v>
      </c>
      <c r="D3030" s="4" t="s">
        <v>28</v>
      </c>
      <c r="E3030" s="4" t="s">
        <v>617</v>
      </c>
      <c r="F3030" s="4">
        <v>-5769.97</v>
      </c>
      <c r="G3030" s="4" t="s">
        <v>8</v>
      </c>
      <c r="H3030" s="4" t="s">
        <v>618</v>
      </c>
      <c r="I3030" s="4"/>
      <c r="J3030" s="4"/>
    </row>
    <row r="3031" spans="1:10" ht="15.75" customHeight="1" x14ac:dyDescent="0.2">
      <c r="A3031" s="5">
        <v>45454</v>
      </c>
      <c r="B3031" s="4">
        <v>-28.88</v>
      </c>
      <c r="C3031" s="4" t="s">
        <v>5058</v>
      </c>
      <c r="D3031" s="4" t="s">
        <v>28</v>
      </c>
      <c r="E3031" s="4" t="s">
        <v>111</v>
      </c>
      <c r="F3031" s="4">
        <v>-5715.21</v>
      </c>
      <c r="G3031" s="4" t="s">
        <v>8</v>
      </c>
      <c r="H3031" s="4" t="s">
        <v>112</v>
      </c>
      <c r="I3031" s="4"/>
      <c r="J3031" s="4"/>
    </row>
    <row r="3032" spans="1:10" ht="15.75" customHeight="1" x14ac:dyDescent="0.2">
      <c r="A3032" s="5">
        <v>45454</v>
      </c>
      <c r="B3032" s="4">
        <v>-26.5</v>
      </c>
      <c r="C3032" s="4" t="s">
        <v>5058</v>
      </c>
      <c r="D3032" s="4" t="s">
        <v>28</v>
      </c>
      <c r="E3032" s="4" t="s">
        <v>117</v>
      </c>
      <c r="F3032" s="4">
        <v>-5686.33</v>
      </c>
      <c r="G3032" s="4" t="s">
        <v>3748</v>
      </c>
      <c r="H3032" s="4" t="s">
        <v>118</v>
      </c>
      <c r="I3032" s="4"/>
      <c r="J3032" s="4"/>
    </row>
    <row r="3033" spans="1:10" ht="15.75" customHeight="1" x14ac:dyDescent="0.2">
      <c r="A3033" s="5">
        <v>45454</v>
      </c>
      <c r="B3033" s="4">
        <v>-26</v>
      </c>
      <c r="C3033" s="4" t="s">
        <v>5058</v>
      </c>
      <c r="D3033" s="4" t="s">
        <v>28</v>
      </c>
      <c r="E3033" s="4" t="s">
        <v>117</v>
      </c>
      <c r="F3033" s="4">
        <v>-5659.83</v>
      </c>
      <c r="G3033" s="4" t="s">
        <v>3748</v>
      </c>
      <c r="H3033" s="4" t="s">
        <v>118</v>
      </c>
      <c r="I3033" s="4"/>
      <c r="J3033" s="4"/>
    </row>
    <row r="3034" spans="1:10" ht="15.75" customHeight="1" x14ac:dyDescent="0.2">
      <c r="A3034" s="5">
        <v>45454</v>
      </c>
      <c r="B3034" s="4">
        <v>-23.1</v>
      </c>
      <c r="C3034" s="4" t="s">
        <v>5058</v>
      </c>
      <c r="D3034" s="4" t="s">
        <v>28</v>
      </c>
      <c r="E3034" s="4" t="s">
        <v>79</v>
      </c>
      <c r="F3034" s="4">
        <v>-5633.83</v>
      </c>
      <c r="G3034" s="4" t="s">
        <v>8</v>
      </c>
      <c r="H3034" s="4" t="s">
        <v>80</v>
      </c>
      <c r="I3034" s="4"/>
      <c r="J3034" s="4"/>
    </row>
    <row r="3035" spans="1:10" ht="15.75" customHeight="1" x14ac:dyDescent="0.2">
      <c r="A3035" s="5">
        <v>45454</v>
      </c>
      <c r="B3035" s="4">
        <v>-16.239999999999998</v>
      </c>
      <c r="C3035" s="4" t="s">
        <v>5059</v>
      </c>
      <c r="D3035" s="4" t="s">
        <v>28</v>
      </c>
      <c r="E3035" s="4" t="s">
        <v>728</v>
      </c>
      <c r="F3035" s="4">
        <v>-5610.73</v>
      </c>
      <c r="G3035" s="4" t="s">
        <v>4319</v>
      </c>
      <c r="H3035" s="4" t="s">
        <v>729</v>
      </c>
      <c r="I3035" s="4"/>
      <c r="J3035" s="4"/>
    </row>
    <row r="3036" spans="1:10" ht="15.75" customHeight="1" x14ac:dyDescent="0.2">
      <c r="A3036" s="5">
        <v>45454</v>
      </c>
      <c r="B3036" s="4">
        <v>-15.79</v>
      </c>
      <c r="C3036" s="4" t="s">
        <v>5059</v>
      </c>
      <c r="D3036" s="4" t="s">
        <v>28</v>
      </c>
      <c r="E3036" s="4" t="s">
        <v>728</v>
      </c>
      <c r="F3036" s="4">
        <v>-5594.49</v>
      </c>
      <c r="G3036" s="4" t="s">
        <v>4319</v>
      </c>
      <c r="H3036" s="4" t="s">
        <v>729</v>
      </c>
      <c r="I3036" s="4"/>
      <c r="J3036" s="4"/>
    </row>
    <row r="3037" spans="1:10" ht="15.75" customHeight="1" x14ac:dyDescent="0.2">
      <c r="A3037" s="5">
        <v>45454</v>
      </c>
      <c r="B3037" s="4">
        <v>-6.5</v>
      </c>
      <c r="C3037" s="4" t="s">
        <v>5058</v>
      </c>
      <c r="D3037" s="4" t="s">
        <v>28</v>
      </c>
      <c r="E3037" s="4" t="s">
        <v>117</v>
      </c>
      <c r="F3037" s="4">
        <v>-5578.7</v>
      </c>
      <c r="G3037" s="4" t="s">
        <v>3748</v>
      </c>
      <c r="H3037" s="4" t="s">
        <v>118</v>
      </c>
      <c r="I3037" s="4"/>
      <c r="J3037" s="4"/>
    </row>
    <row r="3038" spans="1:10" ht="15.75" customHeight="1" x14ac:dyDescent="0.2">
      <c r="A3038" s="5">
        <v>45453</v>
      </c>
      <c r="B3038" s="4">
        <v>-822.02</v>
      </c>
      <c r="C3038" s="4" t="s">
        <v>5058</v>
      </c>
      <c r="D3038" s="4" t="s">
        <v>28</v>
      </c>
      <c r="E3038" s="4" t="s">
        <v>56</v>
      </c>
      <c r="F3038" s="4">
        <v>-5572.2</v>
      </c>
      <c r="G3038" s="4" t="s">
        <v>4295</v>
      </c>
      <c r="H3038" s="4" t="s">
        <v>57</v>
      </c>
      <c r="I3038" s="4"/>
      <c r="J3038" s="4"/>
    </row>
    <row r="3039" spans="1:10" ht="15.75" customHeight="1" x14ac:dyDescent="0.2">
      <c r="A3039" s="5">
        <v>45453</v>
      </c>
      <c r="B3039" s="4">
        <v>-180.97</v>
      </c>
      <c r="C3039" s="4" t="s">
        <v>5058</v>
      </c>
      <c r="D3039" s="4" t="s">
        <v>28</v>
      </c>
      <c r="E3039" s="4" t="s">
        <v>1753</v>
      </c>
      <c r="F3039" s="4">
        <v>-4750.18</v>
      </c>
      <c r="G3039" s="4" t="s">
        <v>3748</v>
      </c>
      <c r="H3039" s="4" t="s">
        <v>1752</v>
      </c>
      <c r="I3039" s="4"/>
      <c r="J3039" s="4"/>
    </row>
    <row r="3040" spans="1:10" ht="15.75" customHeight="1" x14ac:dyDescent="0.2">
      <c r="A3040" s="5">
        <v>45453</v>
      </c>
      <c r="B3040" s="4">
        <v>-110</v>
      </c>
      <c r="C3040" s="4" t="s">
        <v>5058</v>
      </c>
      <c r="D3040" s="4" t="s">
        <v>28</v>
      </c>
      <c r="E3040" s="4" t="s">
        <v>2283</v>
      </c>
      <c r="F3040" s="4">
        <v>-4569.21</v>
      </c>
      <c r="G3040" s="4" t="s">
        <v>5062</v>
      </c>
      <c r="H3040" s="4" t="s">
        <v>2284</v>
      </c>
      <c r="I3040" s="4"/>
      <c r="J3040" s="4"/>
    </row>
    <row r="3041" spans="1:10" ht="15.75" customHeight="1" x14ac:dyDescent="0.2">
      <c r="A3041" s="5">
        <v>45453</v>
      </c>
      <c r="B3041" s="4">
        <v>-100</v>
      </c>
      <c r="C3041" s="4" t="s">
        <v>5058</v>
      </c>
      <c r="D3041" s="4" t="s">
        <v>28</v>
      </c>
      <c r="E3041" s="4" t="s">
        <v>1253</v>
      </c>
      <c r="F3041" s="4">
        <v>-4459.21</v>
      </c>
      <c r="G3041" s="4" t="s">
        <v>3748</v>
      </c>
      <c r="H3041" s="4" t="s">
        <v>1254</v>
      </c>
      <c r="I3041" s="4"/>
      <c r="J3041" s="4"/>
    </row>
    <row r="3042" spans="1:10" ht="15.75" customHeight="1" x14ac:dyDescent="0.2">
      <c r="A3042" s="5">
        <v>45453</v>
      </c>
      <c r="B3042" s="4">
        <v>-94.58</v>
      </c>
      <c r="C3042" s="4" t="s">
        <v>5058</v>
      </c>
      <c r="D3042" s="4" t="s">
        <v>28</v>
      </c>
      <c r="E3042" s="4" t="s">
        <v>175</v>
      </c>
      <c r="F3042" s="4">
        <v>-4359.21</v>
      </c>
      <c r="G3042" s="4" t="s">
        <v>5062</v>
      </c>
      <c r="H3042" s="4" t="s">
        <v>2442</v>
      </c>
      <c r="I3042" s="4"/>
      <c r="J3042" s="4"/>
    </row>
    <row r="3043" spans="1:10" ht="15.75" customHeight="1" x14ac:dyDescent="0.2">
      <c r="A3043" s="5">
        <v>45453</v>
      </c>
      <c r="B3043" s="4">
        <v>-72.989999999999995</v>
      </c>
      <c r="C3043" s="4" t="s">
        <v>5058</v>
      </c>
      <c r="D3043" s="4" t="s">
        <v>28</v>
      </c>
      <c r="E3043" s="4" t="s">
        <v>79</v>
      </c>
      <c r="F3043" s="4">
        <v>-4264.63</v>
      </c>
      <c r="G3043" s="4" t="s">
        <v>8</v>
      </c>
      <c r="H3043" s="4" t="s">
        <v>80</v>
      </c>
      <c r="I3043" s="4"/>
      <c r="J3043" s="4"/>
    </row>
    <row r="3044" spans="1:10" ht="15.75" customHeight="1" x14ac:dyDescent="0.2">
      <c r="A3044" s="5">
        <v>45453</v>
      </c>
      <c r="B3044" s="4">
        <v>-45</v>
      </c>
      <c r="C3044" s="4" t="s">
        <v>5058</v>
      </c>
      <c r="D3044" s="4" t="s">
        <v>28</v>
      </c>
      <c r="E3044" s="4" t="s">
        <v>2293</v>
      </c>
      <c r="F3044" s="4">
        <v>-4191.6400000000003</v>
      </c>
      <c r="G3044" s="4" t="s">
        <v>5060</v>
      </c>
      <c r="H3044" s="4" t="s">
        <v>2294</v>
      </c>
      <c r="I3044" s="4"/>
      <c r="J3044" s="4"/>
    </row>
    <row r="3045" spans="1:10" ht="15.75" customHeight="1" x14ac:dyDescent="0.2">
      <c r="A3045" s="5">
        <v>45453</v>
      </c>
      <c r="B3045" s="4">
        <v>-40.44</v>
      </c>
      <c r="C3045" s="4" t="s">
        <v>5058</v>
      </c>
      <c r="D3045" s="4" t="s">
        <v>28</v>
      </c>
      <c r="E3045" s="4" t="s">
        <v>1753</v>
      </c>
      <c r="F3045" s="4">
        <v>-4146.6400000000003</v>
      </c>
      <c r="G3045" s="4" t="s">
        <v>3748</v>
      </c>
      <c r="H3045" s="4" t="s">
        <v>1752</v>
      </c>
      <c r="I3045" s="4"/>
      <c r="J3045" s="4"/>
    </row>
    <row r="3046" spans="1:10" ht="15.75" customHeight="1" x14ac:dyDescent="0.2">
      <c r="A3046" s="5">
        <v>45453</v>
      </c>
      <c r="B3046" s="4">
        <v>-36.74</v>
      </c>
      <c r="C3046" s="4" t="s">
        <v>5058</v>
      </c>
      <c r="D3046" s="4" t="s">
        <v>28</v>
      </c>
      <c r="E3046" s="4" t="s">
        <v>201</v>
      </c>
      <c r="F3046" s="4">
        <v>-4106.2</v>
      </c>
      <c r="G3046" s="4" t="s">
        <v>4319</v>
      </c>
      <c r="H3046" s="4" t="s">
        <v>202</v>
      </c>
      <c r="I3046" s="4"/>
      <c r="J3046" s="4"/>
    </row>
    <row r="3047" spans="1:10" ht="15.75" customHeight="1" x14ac:dyDescent="0.2">
      <c r="A3047" s="5">
        <v>45453</v>
      </c>
      <c r="B3047" s="4">
        <v>-35</v>
      </c>
      <c r="C3047" s="4" t="s">
        <v>5058</v>
      </c>
      <c r="D3047" s="4" t="s">
        <v>28</v>
      </c>
      <c r="E3047" s="4" t="s">
        <v>2143</v>
      </c>
      <c r="F3047" s="4">
        <v>-4069.46</v>
      </c>
      <c r="G3047" s="4" t="s">
        <v>2144</v>
      </c>
      <c r="H3047" s="4" t="s">
        <v>2145</v>
      </c>
      <c r="I3047" s="4"/>
      <c r="J3047" s="4"/>
    </row>
    <row r="3048" spans="1:10" ht="15.75" customHeight="1" x14ac:dyDescent="0.2">
      <c r="A3048" s="5">
        <v>45453</v>
      </c>
      <c r="B3048" s="4">
        <v>-29.1</v>
      </c>
      <c r="C3048" s="4" t="s">
        <v>5058</v>
      </c>
      <c r="D3048" s="4" t="s">
        <v>28</v>
      </c>
      <c r="E3048" s="4" t="s">
        <v>105</v>
      </c>
      <c r="F3048" s="4">
        <v>-4034.46</v>
      </c>
      <c r="G3048" s="4" t="s">
        <v>8</v>
      </c>
      <c r="H3048" s="4" t="s">
        <v>106</v>
      </c>
      <c r="I3048" s="4"/>
      <c r="J3048" s="4"/>
    </row>
    <row r="3049" spans="1:10" ht="15.75" customHeight="1" x14ac:dyDescent="0.2">
      <c r="A3049" s="5">
        <v>45453</v>
      </c>
      <c r="B3049" s="4">
        <v>-22.81</v>
      </c>
      <c r="C3049" s="4" t="s">
        <v>5058</v>
      </c>
      <c r="D3049" s="4" t="s">
        <v>28</v>
      </c>
      <c r="E3049" s="4" t="s">
        <v>235</v>
      </c>
      <c r="F3049" s="4">
        <v>-4005.36</v>
      </c>
      <c r="G3049" s="4" t="s">
        <v>17</v>
      </c>
      <c r="H3049" s="4"/>
      <c r="I3049" s="4"/>
      <c r="J3049" s="4"/>
    </row>
    <row r="3050" spans="1:10" ht="15.75" customHeight="1" x14ac:dyDescent="0.2">
      <c r="A3050" s="5">
        <v>45453</v>
      </c>
      <c r="B3050" s="4">
        <v>-19.2</v>
      </c>
      <c r="C3050" s="4" t="s">
        <v>5058</v>
      </c>
      <c r="D3050" s="4" t="s">
        <v>28</v>
      </c>
      <c r="E3050" s="4" t="s">
        <v>41</v>
      </c>
      <c r="F3050" s="4">
        <v>-3982.55</v>
      </c>
      <c r="G3050" s="4" t="s">
        <v>3748</v>
      </c>
      <c r="H3050" s="4" t="s">
        <v>42</v>
      </c>
      <c r="I3050" s="4"/>
      <c r="J3050" s="4"/>
    </row>
    <row r="3051" spans="1:10" ht="15.75" customHeight="1" x14ac:dyDescent="0.2">
      <c r="A3051" s="5">
        <v>45453</v>
      </c>
      <c r="B3051" s="4">
        <v>-17.2</v>
      </c>
      <c r="C3051" s="4" t="s">
        <v>5058</v>
      </c>
      <c r="D3051" s="4" t="s">
        <v>28</v>
      </c>
      <c r="E3051" s="4" t="s">
        <v>245</v>
      </c>
      <c r="F3051" s="4">
        <v>-3963.35</v>
      </c>
      <c r="G3051" s="4" t="s">
        <v>4264</v>
      </c>
      <c r="H3051" s="4" t="s">
        <v>246</v>
      </c>
      <c r="I3051" s="4"/>
      <c r="J3051" s="4"/>
    </row>
    <row r="3052" spans="1:10" ht="15.75" customHeight="1" x14ac:dyDescent="0.2">
      <c r="A3052" s="5">
        <v>45453</v>
      </c>
      <c r="B3052" s="4">
        <v>-11.5</v>
      </c>
      <c r="C3052" s="4" t="s">
        <v>5058</v>
      </c>
      <c r="D3052" s="4" t="s">
        <v>28</v>
      </c>
      <c r="E3052" s="4" t="s">
        <v>833</v>
      </c>
      <c r="F3052" s="4">
        <v>-3946.15</v>
      </c>
      <c r="G3052" s="4" t="s">
        <v>3748</v>
      </c>
      <c r="H3052" s="4" t="s">
        <v>834</v>
      </c>
      <c r="I3052" s="4"/>
      <c r="J3052" s="4"/>
    </row>
    <row r="3053" spans="1:10" ht="15.75" customHeight="1" x14ac:dyDescent="0.2">
      <c r="A3053" s="5">
        <v>45453</v>
      </c>
      <c r="B3053" s="4">
        <v>-11</v>
      </c>
      <c r="C3053" s="4" t="s">
        <v>5058</v>
      </c>
      <c r="D3053" s="4" t="s">
        <v>28</v>
      </c>
      <c r="E3053" s="4" t="s">
        <v>1857</v>
      </c>
      <c r="F3053" s="4">
        <v>-3934.65</v>
      </c>
      <c r="G3053" s="4" t="s">
        <v>3748</v>
      </c>
      <c r="H3053" s="4" t="s">
        <v>1858</v>
      </c>
      <c r="I3053" s="4"/>
      <c r="J3053" s="4"/>
    </row>
    <row r="3054" spans="1:10" ht="15.75" customHeight="1" x14ac:dyDescent="0.2">
      <c r="A3054" s="5">
        <v>45453</v>
      </c>
      <c r="B3054" s="4">
        <v>-11</v>
      </c>
      <c r="C3054" s="4" t="s">
        <v>5058</v>
      </c>
      <c r="D3054" s="4" t="s">
        <v>28</v>
      </c>
      <c r="E3054" s="4" t="s">
        <v>1724</v>
      </c>
      <c r="F3054" s="4">
        <v>-3923.65</v>
      </c>
      <c r="G3054" s="4" t="s">
        <v>4256</v>
      </c>
      <c r="H3054" s="4" t="s">
        <v>1725</v>
      </c>
      <c r="I3054" s="4"/>
      <c r="J3054" s="4"/>
    </row>
    <row r="3055" spans="1:10" ht="15.75" customHeight="1" x14ac:dyDescent="0.2">
      <c r="A3055" s="5">
        <v>45453</v>
      </c>
      <c r="B3055" s="4">
        <v>-9</v>
      </c>
      <c r="C3055" s="4" t="s">
        <v>5058</v>
      </c>
      <c r="D3055" s="4" t="s">
        <v>28</v>
      </c>
      <c r="E3055" s="4" t="s">
        <v>2293</v>
      </c>
      <c r="F3055" s="4">
        <v>-3912.65</v>
      </c>
      <c r="G3055" s="4" t="s">
        <v>5060</v>
      </c>
      <c r="H3055" s="4" t="s">
        <v>2294</v>
      </c>
      <c r="I3055" s="4"/>
      <c r="J3055" s="4"/>
    </row>
    <row r="3056" spans="1:10" ht="15.75" customHeight="1" x14ac:dyDescent="0.2">
      <c r="A3056" s="5">
        <v>45453</v>
      </c>
      <c r="B3056" s="4">
        <v>-8.02</v>
      </c>
      <c r="C3056" s="4" t="s">
        <v>5058</v>
      </c>
      <c r="D3056" s="4" t="s">
        <v>28</v>
      </c>
      <c r="E3056" s="4" t="s">
        <v>1551</v>
      </c>
      <c r="F3056" s="4">
        <v>-3903.65</v>
      </c>
      <c r="G3056" s="4" t="s">
        <v>3748</v>
      </c>
      <c r="H3056" s="4" t="s">
        <v>1552</v>
      </c>
      <c r="I3056" s="4"/>
      <c r="J3056" s="4"/>
    </row>
    <row r="3057" spans="1:10" ht="15.75" customHeight="1" x14ac:dyDescent="0.2">
      <c r="A3057" s="5">
        <v>45453</v>
      </c>
      <c r="B3057" s="4">
        <v>-6.3</v>
      </c>
      <c r="C3057" s="4" t="s">
        <v>5058</v>
      </c>
      <c r="D3057" s="4" t="s">
        <v>28</v>
      </c>
      <c r="E3057" s="4" t="s">
        <v>720</v>
      </c>
      <c r="F3057" s="4">
        <v>-3895.63</v>
      </c>
      <c r="G3057" s="4" t="s">
        <v>3748</v>
      </c>
      <c r="H3057" s="4" t="s">
        <v>721</v>
      </c>
      <c r="I3057" s="4"/>
      <c r="J3057" s="4"/>
    </row>
    <row r="3058" spans="1:10" ht="15.75" customHeight="1" x14ac:dyDescent="0.2">
      <c r="A3058" s="5">
        <v>45453</v>
      </c>
      <c r="B3058" s="4">
        <v>-4.96</v>
      </c>
      <c r="C3058" s="4" t="s">
        <v>5058</v>
      </c>
      <c r="D3058" s="4" t="s">
        <v>28</v>
      </c>
      <c r="E3058" s="4" t="s">
        <v>245</v>
      </c>
      <c r="F3058" s="4">
        <v>-3889.33</v>
      </c>
      <c r="G3058" s="4" t="s">
        <v>4264</v>
      </c>
      <c r="H3058" s="4" t="s">
        <v>246</v>
      </c>
      <c r="I3058" s="4"/>
      <c r="J3058" s="4"/>
    </row>
    <row r="3059" spans="1:10" ht="15.75" customHeight="1" x14ac:dyDescent="0.2">
      <c r="A3059" s="5">
        <v>45453</v>
      </c>
      <c r="B3059" s="4">
        <v>-1.5</v>
      </c>
      <c r="C3059" s="4" t="s">
        <v>5058</v>
      </c>
      <c r="D3059" s="4" t="s">
        <v>28</v>
      </c>
      <c r="E3059" s="4" t="s">
        <v>175</v>
      </c>
      <c r="F3059" s="4">
        <v>-3884.37</v>
      </c>
      <c r="G3059" s="4" t="s">
        <v>5062</v>
      </c>
      <c r="H3059" s="4" t="s">
        <v>2442</v>
      </c>
      <c r="I3059" s="4"/>
      <c r="J3059" s="4"/>
    </row>
    <row r="3060" spans="1:10" ht="15.75" customHeight="1" x14ac:dyDescent="0.2">
      <c r="A3060" s="5">
        <v>45453</v>
      </c>
      <c r="B3060" s="4">
        <v>-0.68</v>
      </c>
      <c r="C3060" s="4" t="s">
        <v>5058</v>
      </c>
      <c r="D3060" s="4" t="s">
        <v>67</v>
      </c>
      <c r="E3060" s="4" t="s">
        <v>68</v>
      </c>
      <c r="F3060" s="4">
        <v>-3882.87</v>
      </c>
      <c r="G3060" s="4" t="s">
        <v>4</v>
      </c>
      <c r="H3060" s="4"/>
      <c r="I3060" s="4"/>
      <c r="J3060" s="4"/>
    </row>
    <row r="3061" spans="1:10" ht="15.75" customHeight="1" x14ac:dyDescent="0.2">
      <c r="A3061" s="5">
        <v>45453</v>
      </c>
      <c r="B3061" s="4">
        <v>300</v>
      </c>
      <c r="C3061" s="4" t="s">
        <v>5058</v>
      </c>
      <c r="D3061" s="4" t="s">
        <v>59</v>
      </c>
      <c r="E3061" s="4" t="s">
        <v>60</v>
      </c>
      <c r="F3061" s="4">
        <v>-3882.19</v>
      </c>
      <c r="G3061" s="4" t="s">
        <v>39</v>
      </c>
      <c r="H3061" s="4"/>
      <c r="I3061" s="4"/>
      <c r="J3061" s="4"/>
    </row>
    <row r="3062" spans="1:10" ht="15.75" customHeight="1" x14ac:dyDescent="0.2">
      <c r="A3062" s="5">
        <v>45453</v>
      </c>
      <c r="B3062" s="4">
        <v>500</v>
      </c>
      <c r="C3062" s="4" t="s">
        <v>5058</v>
      </c>
      <c r="D3062" s="4" t="s">
        <v>59</v>
      </c>
      <c r="E3062" s="4" t="s">
        <v>60</v>
      </c>
      <c r="F3062" s="4">
        <v>-4182.1899999999996</v>
      </c>
      <c r="G3062" s="4" t="s">
        <v>39</v>
      </c>
      <c r="H3062" s="4"/>
      <c r="I3062" s="4"/>
      <c r="J3062" s="4"/>
    </row>
    <row r="3063" spans="1:10" ht="15.75" customHeight="1" x14ac:dyDescent="0.2">
      <c r="A3063" s="5">
        <v>45450</v>
      </c>
      <c r="B3063" s="4">
        <v>-171.97</v>
      </c>
      <c r="C3063" s="4" t="s">
        <v>5058</v>
      </c>
      <c r="D3063" s="4" t="s">
        <v>28</v>
      </c>
      <c r="E3063" s="4" t="s">
        <v>132</v>
      </c>
      <c r="F3063" s="4">
        <v>-4682.1899999999996</v>
      </c>
      <c r="G3063" s="4" t="s">
        <v>12</v>
      </c>
      <c r="H3063" s="4" t="s">
        <v>133</v>
      </c>
      <c r="I3063" s="4"/>
      <c r="J3063" s="4"/>
    </row>
    <row r="3064" spans="1:10" ht="15.75" customHeight="1" x14ac:dyDescent="0.2">
      <c r="A3064" s="5">
        <v>45450</v>
      </c>
      <c r="B3064" s="4">
        <v>-136.75</v>
      </c>
      <c r="C3064" s="4" t="s">
        <v>5058</v>
      </c>
      <c r="D3064" s="4" t="s">
        <v>28</v>
      </c>
      <c r="E3064" s="4" t="s">
        <v>79</v>
      </c>
      <c r="F3064" s="4">
        <v>-4510.22</v>
      </c>
      <c r="G3064" s="4" t="s">
        <v>8</v>
      </c>
      <c r="H3064" s="4" t="s">
        <v>80</v>
      </c>
      <c r="I3064" s="4"/>
      <c r="J3064" s="4"/>
    </row>
    <row r="3065" spans="1:10" ht="15.75" customHeight="1" x14ac:dyDescent="0.2">
      <c r="A3065" s="5">
        <v>45450</v>
      </c>
      <c r="B3065" s="4">
        <v>-41.5</v>
      </c>
      <c r="C3065" s="4" t="s">
        <v>5058</v>
      </c>
      <c r="D3065" s="4" t="s">
        <v>28</v>
      </c>
      <c r="E3065" s="4" t="s">
        <v>1472</v>
      </c>
      <c r="F3065" s="4">
        <v>-4373.47</v>
      </c>
      <c r="G3065" s="4" t="s">
        <v>3748</v>
      </c>
      <c r="H3065" s="4" t="s">
        <v>1473</v>
      </c>
      <c r="I3065" s="4"/>
      <c r="J3065" s="4"/>
    </row>
    <row r="3066" spans="1:10" ht="15.75" customHeight="1" x14ac:dyDescent="0.2">
      <c r="A3066" s="5">
        <v>45450</v>
      </c>
      <c r="B3066" s="4">
        <v>-32.869999999999997</v>
      </c>
      <c r="C3066" s="4" t="s">
        <v>5059</v>
      </c>
      <c r="D3066" s="4" t="s">
        <v>28</v>
      </c>
      <c r="E3066" s="4" t="s">
        <v>1929</v>
      </c>
      <c r="F3066" s="4">
        <v>-4331.97</v>
      </c>
      <c r="G3066" s="4" t="s">
        <v>4256</v>
      </c>
      <c r="H3066" s="4" t="s">
        <v>1872</v>
      </c>
      <c r="I3066" s="4"/>
      <c r="J3066" s="4"/>
    </row>
    <row r="3067" spans="1:10" ht="15.75" customHeight="1" x14ac:dyDescent="0.2">
      <c r="A3067" s="5">
        <v>45450</v>
      </c>
      <c r="B3067" s="4">
        <v>-31.81</v>
      </c>
      <c r="C3067" s="4" t="s">
        <v>5058</v>
      </c>
      <c r="D3067" s="4" t="s">
        <v>28</v>
      </c>
      <c r="E3067" s="4" t="s">
        <v>75</v>
      </c>
      <c r="F3067" s="4">
        <v>-4299.1000000000004</v>
      </c>
      <c r="G3067" s="4" t="s">
        <v>3748</v>
      </c>
      <c r="H3067" s="4" t="s">
        <v>76</v>
      </c>
      <c r="I3067" s="4"/>
      <c r="J3067" s="4"/>
    </row>
    <row r="3068" spans="1:10" ht="15.75" customHeight="1" x14ac:dyDescent="0.2">
      <c r="A3068" s="5">
        <v>45450</v>
      </c>
      <c r="B3068" s="4">
        <v>-31</v>
      </c>
      <c r="C3068" s="4" t="s">
        <v>5059</v>
      </c>
      <c r="D3068" s="4" t="s">
        <v>28</v>
      </c>
      <c r="E3068" s="4" t="s">
        <v>728</v>
      </c>
      <c r="F3068" s="4">
        <v>-4267.29</v>
      </c>
      <c r="G3068" s="4" t="s">
        <v>4319</v>
      </c>
      <c r="H3068" s="4" t="s">
        <v>729</v>
      </c>
      <c r="I3068" s="4"/>
      <c r="J3068" s="4"/>
    </row>
    <row r="3069" spans="1:10" ht="15.75" customHeight="1" x14ac:dyDescent="0.2">
      <c r="A3069" s="5">
        <v>45450</v>
      </c>
      <c r="B3069" s="4">
        <v>-22.52</v>
      </c>
      <c r="C3069" s="4" t="s">
        <v>5058</v>
      </c>
      <c r="D3069" s="4" t="s">
        <v>28</v>
      </c>
      <c r="E3069" s="4" t="s">
        <v>2289</v>
      </c>
      <c r="F3069" s="4">
        <v>-4236.29</v>
      </c>
      <c r="G3069" s="4" t="s">
        <v>8</v>
      </c>
      <c r="H3069" s="4" t="s">
        <v>2290</v>
      </c>
      <c r="I3069" s="4"/>
      <c r="J3069" s="4"/>
    </row>
    <row r="3070" spans="1:10" ht="15.75" customHeight="1" x14ac:dyDescent="0.2">
      <c r="A3070" s="5">
        <v>45450</v>
      </c>
      <c r="B3070" s="4">
        <v>-1.51</v>
      </c>
      <c r="C3070" s="4" t="s">
        <v>5058</v>
      </c>
      <c r="D3070" s="4" t="s">
        <v>28</v>
      </c>
      <c r="E3070" s="4" t="s">
        <v>1354</v>
      </c>
      <c r="F3070" s="4">
        <v>-4213.7700000000004</v>
      </c>
      <c r="G3070" s="4" t="s">
        <v>3746</v>
      </c>
      <c r="H3070" s="4"/>
      <c r="I3070" s="4"/>
      <c r="J3070" s="4"/>
    </row>
    <row r="3071" spans="1:10" ht="15.75" customHeight="1" x14ac:dyDescent="0.2">
      <c r="A3071" s="5">
        <v>45450</v>
      </c>
      <c r="B3071" s="4">
        <v>-0.05</v>
      </c>
      <c r="C3071" s="4" t="s">
        <v>5058</v>
      </c>
      <c r="D3071" s="4" t="s">
        <v>67</v>
      </c>
      <c r="E3071" s="4" t="s">
        <v>68</v>
      </c>
      <c r="F3071" s="4">
        <v>-4212.26</v>
      </c>
      <c r="G3071" s="4" t="s">
        <v>4</v>
      </c>
      <c r="H3071" s="4"/>
      <c r="I3071" s="4"/>
      <c r="J3071" s="4"/>
    </row>
    <row r="3072" spans="1:10" ht="15.75" customHeight="1" x14ac:dyDescent="0.2">
      <c r="A3072" s="5">
        <v>45450</v>
      </c>
      <c r="B3072" s="4">
        <v>500</v>
      </c>
      <c r="C3072" s="4" t="s">
        <v>5058</v>
      </c>
      <c r="D3072" s="4" t="s">
        <v>59</v>
      </c>
      <c r="E3072" s="4" t="s">
        <v>60</v>
      </c>
      <c r="F3072" s="4">
        <v>-4212.21</v>
      </c>
      <c r="G3072" s="4" t="s">
        <v>39</v>
      </c>
      <c r="H3072" s="4"/>
      <c r="I3072" s="4"/>
      <c r="J3072" s="4"/>
    </row>
    <row r="3073" spans="1:10" ht="15.75" customHeight="1" x14ac:dyDescent="0.2">
      <c r="A3073" s="5">
        <v>45450</v>
      </c>
      <c r="B3073" s="4">
        <v>750</v>
      </c>
      <c r="C3073" s="4" t="s">
        <v>5058</v>
      </c>
      <c r="D3073" s="4" t="s">
        <v>59</v>
      </c>
      <c r="E3073" s="4" t="s">
        <v>60</v>
      </c>
      <c r="F3073" s="4">
        <v>-4712.21</v>
      </c>
      <c r="G3073" s="4" t="s">
        <v>39</v>
      </c>
      <c r="H3073" s="4"/>
      <c r="I3073" s="4"/>
      <c r="J3073" s="4"/>
    </row>
    <row r="3074" spans="1:10" ht="15.75" customHeight="1" x14ac:dyDescent="0.2">
      <c r="A3074" s="5">
        <v>45449</v>
      </c>
      <c r="B3074" s="4">
        <v>-22.95</v>
      </c>
      <c r="C3074" s="4" t="s">
        <v>5058</v>
      </c>
      <c r="D3074" s="4" t="s">
        <v>28</v>
      </c>
      <c r="E3074" s="4" t="s">
        <v>190</v>
      </c>
      <c r="F3074" s="4">
        <v>-5462.21</v>
      </c>
      <c r="G3074" s="4" t="s">
        <v>8</v>
      </c>
      <c r="H3074" s="4" t="s">
        <v>191</v>
      </c>
      <c r="I3074" s="4"/>
      <c r="J3074" s="4"/>
    </row>
    <row r="3075" spans="1:10" ht="15.75" customHeight="1" x14ac:dyDescent="0.2">
      <c r="A3075" s="5">
        <v>45448</v>
      </c>
      <c r="B3075" s="4">
        <v>-92.24</v>
      </c>
      <c r="C3075" s="4" t="s">
        <v>5058</v>
      </c>
      <c r="D3075" s="4" t="s">
        <v>28</v>
      </c>
      <c r="E3075" s="4" t="s">
        <v>883</v>
      </c>
      <c r="F3075" s="4">
        <v>-5439.26</v>
      </c>
      <c r="G3075" s="4" t="s">
        <v>4319</v>
      </c>
      <c r="H3075" s="4" t="s">
        <v>884</v>
      </c>
      <c r="I3075" s="4"/>
      <c r="J3075" s="4"/>
    </row>
    <row r="3076" spans="1:10" ht="15.75" customHeight="1" x14ac:dyDescent="0.2">
      <c r="A3076" s="5">
        <v>45448</v>
      </c>
      <c r="B3076" s="4">
        <v>-54.39</v>
      </c>
      <c r="C3076" s="4" t="s">
        <v>5058</v>
      </c>
      <c r="D3076" s="4" t="s">
        <v>28</v>
      </c>
      <c r="E3076" s="4" t="s">
        <v>79</v>
      </c>
      <c r="F3076" s="4">
        <v>-5347.02</v>
      </c>
      <c r="G3076" s="4" t="s">
        <v>8</v>
      </c>
      <c r="H3076" s="4" t="s">
        <v>80</v>
      </c>
      <c r="I3076" s="4"/>
      <c r="J3076" s="4"/>
    </row>
    <row r="3077" spans="1:10" ht="15.75" customHeight="1" x14ac:dyDescent="0.2">
      <c r="A3077" s="5">
        <v>45448</v>
      </c>
      <c r="B3077" s="4">
        <v>-44</v>
      </c>
      <c r="C3077" s="4" t="s">
        <v>5058</v>
      </c>
      <c r="D3077" s="4" t="s">
        <v>28</v>
      </c>
      <c r="E3077" s="4" t="s">
        <v>2283</v>
      </c>
      <c r="F3077" s="4">
        <v>-5292.63</v>
      </c>
      <c r="G3077" s="4" t="s">
        <v>5062</v>
      </c>
      <c r="H3077" s="4" t="s">
        <v>2284</v>
      </c>
      <c r="I3077" s="4"/>
      <c r="J3077" s="4"/>
    </row>
    <row r="3078" spans="1:10" ht="15.75" customHeight="1" x14ac:dyDescent="0.2">
      <c r="A3078" s="5">
        <v>45448</v>
      </c>
      <c r="B3078" s="4">
        <v>-41.92</v>
      </c>
      <c r="C3078" s="4" t="s">
        <v>5058</v>
      </c>
      <c r="D3078" s="4" t="s">
        <v>28</v>
      </c>
      <c r="E3078" s="4" t="s">
        <v>123</v>
      </c>
      <c r="F3078" s="4">
        <v>-5248.63</v>
      </c>
      <c r="G3078" s="4" t="s">
        <v>3748</v>
      </c>
      <c r="H3078" s="4" t="s">
        <v>124</v>
      </c>
      <c r="I3078" s="4"/>
      <c r="J3078" s="4"/>
    </row>
    <row r="3079" spans="1:10" ht="15.75" customHeight="1" x14ac:dyDescent="0.2">
      <c r="A3079" s="5">
        <v>45448</v>
      </c>
      <c r="B3079" s="4">
        <v>-33.979999999999997</v>
      </c>
      <c r="C3079" s="4" t="s">
        <v>5058</v>
      </c>
      <c r="D3079" s="4" t="s">
        <v>28</v>
      </c>
      <c r="E3079" s="4" t="s">
        <v>111</v>
      </c>
      <c r="F3079" s="4">
        <v>-5206.71</v>
      </c>
      <c r="G3079" s="4" t="s">
        <v>8</v>
      </c>
      <c r="H3079" s="4" t="s">
        <v>112</v>
      </c>
      <c r="I3079" s="4"/>
      <c r="J3079" s="4"/>
    </row>
    <row r="3080" spans="1:10" ht="15.75" customHeight="1" x14ac:dyDescent="0.2">
      <c r="A3080" s="5">
        <v>45448</v>
      </c>
      <c r="B3080" s="4">
        <v>-25.19</v>
      </c>
      <c r="C3080" s="4" t="s">
        <v>5058</v>
      </c>
      <c r="D3080" s="4" t="s">
        <v>28</v>
      </c>
      <c r="E3080" s="4" t="s">
        <v>2285</v>
      </c>
      <c r="F3080" s="4">
        <v>-5172.7299999999996</v>
      </c>
      <c r="G3080" s="4" t="s">
        <v>4635</v>
      </c>
      <c r="H3080" s="4" t="s">
        <v>2286</v>
      </c>
      <c r="I3080" s="4"/>
      <c r="J3080" s="4"/>
    </row>
    <row r="3081" spans="1:10" ht="15.75" customHeight="1" x14ac:dyDescent="0.2">
      <c r="A3081" s="5">
        <v>45448</v>
      </c>
      <c r="B3081" s="4">
        <v>-23.34</v>
      </c>
      <c r="C3081" s="4" t="s">
        <v>5058</v>
      </c>
      <c r="D3081" s="4" t="s">
        <v>28</v>
      </c>
      <c r="E3081" s="4" t="s">
        <v>1652</v>
      </c>
      <c r="F3081" s="4">
        <v>-5147.54</v>
      </c>
      <c r="G3081" s="4" t="s">
        <v>12</v>
      </c>
      <c r="H3081" s="4" t="s">
        <v>1653</v>
      </c>
      <c r="I3081" s="4"/>
      <c r="J3081" s="4"/>
    </row>
    <row r="3082" spans="1:10" ht="15.75" customHeight="1" x14ac:dyDescent="0.2">
      <c r="A3082" s="5">
        <v>45448</v>
      </c>
      <c r="B3082" s="4">
        <v>-16.05</v>
      </c>
      <c r="C3082" s="4" t="s">
        <v>5058</v>
      </c>
      <c r="D3082" s="4" t="s">
        <v>28</v>
      </c>
      <c r="E3082" s="4" t="s">
        <v>130</v>
      </c>
      <c r="F3082" s="4">
        <v>-5124.2</v>
      </c>
      <c r="G3082" s="4" t="s">
        <v>3748</v>
      </c>
      <c r="H3082" s="4" t="s">
        <v>131</v>
      </c>
      <c r="I3082" s="4"/>
      <c r="J3082" s="4"/>
    </row>
    <row r="3083" spans="1:10" ht="15.75" customHeight="1" x14ac:dyDescent="0.2">
      <c r="A3083" s="5">
        <v>45448</v>
      </c>
      <c r="B3083" s="4">
        <v>-9.64</v>
      </c>
      <c r="C3083" s="4" t="s">
        <v>5058</v>
      </c>
      <c r="D3083" s="4" t="s">
        <v>28</v>
      </c>
      <c r="E3083" s="4" t="s">
        <v>111</v>
      </c>
      <c r="F3083" s="4">
        <v>-5108.1499999999996</v>
      </c>
      <c r="G3083" s="4" t="s">
        <v>8</v>
      </c>
      <c r="H3083" s="4" t="s">
        <v>112</v>
      </c>
      <c r="I3083" s="4"/>
      <c r="J3083" s="4"/>
    </row>
    <row r="3084" spans="1:10" ht="15.75" customHeight="1" x14ac:dyDescent="0.2">
      <c r="A3084" s="5">
        <v>45448</v>
      </c>
      <c r="B3084" s="4">
        <v>1000</v>
      </c>
      <c r="C3084" s="4" t="s">
        <v>5058</v>
      </c>
      <c r="D3084" s="4" t="s">
        <v>59</v>
      </c>
      <c r="E3084" s="4" t="s">
        <v>60</v>
      </c>
      <c r="F3084" s="4">
        <v>-5098.51</v>
      </c>
      <c r="G3084" s="4" t="s">
        <v>39</v>
      </c>
      <c r="H3084" s="4"/>
      <c r="I3084" s="4"/>
      <c r="J3084" s="4"/>
    </row>
    <row r="3085" spans="1:10" ht="15.75" customHeight="1" x14ac:dyDescent="0.2">
      <c r="A3085" s="5">
        <v>45447</v>
      </c>
      <c r="B3085" s="4">
        <v>-46.62</v>
      </c>
      <c r="C3085" s="4" t="s">
        <v>5059</v>
      </c>
      <c r="D3085" s="4" t="s">
        <v>28</v>
      </c>
      <c r="E3085" s="4" t="s">
        <v>2279</v>
      </c>
      <c r="F3085" s="4">
        <v>-6098.51</v>
      </c>
      <c r="G3085" s="4" t="s">
        <v>615</v>
      </c>
      <c r="H3085" s="4" t="s">
        <v>2280</v>
      </c>
      <c r="I3085" s="4"/>
      <c r="J3085" s="4"/>
    </row>
    <row r="3086" spans="1:10" ht="15.75" customHeight="1" x14ac:dyDescent="0.2">
      <c r="A3086" s="5">
        <v>45447</v>
      </c>
      <c r="B3086" s="4">
        <v>-7.48</v>
      </c>
      <c r="C3086" s="4" t="s">
        <v>5058</v>
      </c>
      <c r="D3086" s="4" t="s">
        <v>28</v>
      </c>
      <c r="E3086" s="4" t="s">
        <v>402</v>
      </c>
      <c r="F3086" s="4">
        <v>-6051.89</v>
      </c>
      <c r="G3086" s="4" t="s">
        <v>5060</v>
      </c>
      <c r="H3086" s="4" t="s">
        <v>403</v>
      </c>
      <c r="I3086" s="4"/>
      <c r="J3086" s="4"/>
    </row>
    <row r="3087" spans="1:10" ht="15.75" customHeight="1" x14ac:dyDescent="0.2">
      <c r="A3087" s="5">
        <v>45446</v>
      </c>
      <c r="B3087" s="4">
        <v>-80</v>
      </c>
      <c r="C3087" s="4" t="s">
        <v>5058</v>
      </c>
      <c r="D3087" s="4" t="s">
        <v>28</v>
      </c>
      <c r="E3087" s="4" t="s">
        <v>2273</v>
      </c>
      <c r="F3087" s="4">
        <v>-6044.41</v>
      </c>
      <c r="G3087" s="4" t="s">
        <v>352</v>
      </c>
      <c r="H3087" s="4" t="s">
        <v>2127</v>
      </c>
      <c r="I3087" s="4"/>
      <c r="J3087" s="4"/>
    </row>
    <row r="3088" spans="1:10" ht="15.75" customHeight="1" x14ac:dyDescent="0.2">
      <c r="A3088" s="5">
        <v>45446</v>
      </c>
      <c r="B3088" s="4">
        <v>-64.75</v>
      </c>
      <c r="C3088" s="4" t="s">
        <v>5058</v>
      </c>
      <c r="D3088" s="4" t="s">
        <v>28</v>
      </c>
      <c r="E3088" s="4" t="s">
        <v>79</v>
      </c>
      <c r="F3088" s="4">
        <v>-5964.41</v>
      </c>
      <c r="G3088" s="4" t="s">
        <v>8</v>
      </c>
      <c r="H3088" s="4" t="s">
        <v>80</v>
      </c>
      <c r="I3088" s="4"/>
      <c r="J3088" s="4"/>
    </row>
    <row r="3089" spans="1:10" ht="15.75" customHeight="1" x14ac:dyDescent="0.2">
      <c r="A3089" s="5">
        <v>45446</v>
      </c>
      <c r="B3089" s="4">
        <v>-60</v>
      </c>
      <c r="C3089" s="4" t="s">
        <v>5058</v>
      </c>
      <c r="D3089" s="4" t="s">
        <v>28</v>
      </c>
      <c r="E3089" s="4" t="s">
        <v>2146</v>
      </c>
      <c r="F3089" s="4">
        <v>-5899.66</v>
      </c>
      <c r="G3089" s="4" t="s">
        <v>3748</v>
      </c>
      <c r="H3089" s="4" t="s">
        <v>2147</v>
      </c>
      <c r="I3089" s="4"/>
      <c r="J3089" s="4"/>
    </row>
    <row r="3090" spans="1:10" ht="15.75" customHeight="1" x14ac:dyDescent="0.2">
      <c r="A3090" s="5">
        <v>45446</v>
      </c>
      <c r="B3090" s="4">
        <v>-46.47</v>
      </c>
      <c r="C3090" s="4" t="s">
        <v>5058</v>
      </c>
      <c r="D3090" s="4" t="s">
        <v>28</v>
      </c>
      <c r="E3090" s="4" t="s">
        <v>79</v>
      </c>
      <c r="F3090" s="4">
        <v>-5839.66</v>
      </c>
      <c r="G3090" s="4" t="s">
        <v>8</v>
      </c>
      <c r="H3090" s="4" t="s">
        <v>80</v>
      </c>
      <c r="I3090" s="4"/>
      <c r="J3090" s="4"/>
    </row>
    <row r="3091" spans="1:10" ht="15.75" customHeight="1" x14ac:dyDescent="0.2">
      <c r="A3091" s="5">
        <v>45446</v>
      </c>
      <c r="B3091" s="4">
        <v>-33.26</v>
      </c>
      <c r="C3091" s="4" t="s">
        <v>5058</v>
      </c>
      <c r="D3091" s="4" t="s">
        <v>28</v>
      </c>
      <c r="E3091" s="4" t="s">
        <v>602</v>
      </c>
      <c r="F3091" s="4">
        <v>-5793.19</v>
      </c>
      <c r="G3091" s="4" t="s">
        <v>17</v>
      </c>
      <c r="H3091" s="4" t="s">
        <v>4248</v>
      </c>
      <c r="I3091" s="4"/>
      <c r="J3091" s="4"/>
    </row>
    <row r="3092" spans="1:10" ht="15.75" customHeight="1" x14ac:dyDescent="0.2">
      <c r="A3092" s="5">
        <v>45446</v>
      </c>
      <c r="B3092" s="4">
        <v>-33.229999999999997</v>
      </c>
      <c r="C3092" s="4" t="s">
        <v>5059</v>
      </c>
      <c r="D3092" s="4" t="s">
        <v>28</v>
      </c>
      <c r="E3092" s="4" t="s">
        <v>728</v>
      </c>
      <c r="F3092" s="4">
        <v>-5759.93</v>
      </c>
      <c r="G3092" s="4" t="s">
        <v>4319</v>
      </c>
      <c r="H3092" s="4" t="s">
        <v>729</v>
      </c>
      <c r="I3092" s="4"/>
      <c r="J3092" s="4"/>
    </row>
    <row r="3093" spans="1:10" ht="15.75" customHeight="1" x14ac:dyDescent="0.2">
      <c r="A3093" s="5">
        <v>45446</v>
      </c>
      <c r="B3093" s="4">
        <v>-32.880000000000003</v>
      </c>
      <c r="C3093" s="4" t="s">
        <v>5058</v>
      </c>
      <c r="D3093" s="4" t="s">
        <v>28</v>
      </c>
      <c r="E3093" s="4" t="s">
        <v>2278</v>
      </c>
      <c r="F3093" s="4">
        <v>-5726.7</v>
      </c>
      <c r="G3093" s="4" t="s">
        <v>178</v>
      </c>
      <c r="H3093" s="4" t="s">
        <v>828</v>
      </c>
      <c r="I3093" s="4"/>
      <c r="J3093" s="4"/>
    </row>
    <row r="3094" spans="1:10" ht="15.75" customHeight="1" x14ac:dyDescent="0.2">
      <c r="A3094" s="5">
        <v>45446</v>
      </c>
      <c r="B3094" s="4">
        <v>-32.76</v>
      </c>
      <c r="C3094" s="4" t="s">
        <v>5058</v>
      </c>
      <c r="D3094" s="4" t="s">
        <v>28</v>
      </c>
      <c r="E3094" s="4" t="s">
        <v>2267</v>
      </c>
      <c r="F3094" s="4">
        <v>-5693.82</v>
      </c>
      <c r="G3094" s="4" t="s">
        <v>3748</v>
      </c>
      <c r="H3094" s="4" t="s">
        <v>1434</v>
      </c>
      <c r="I3094" s="4"/>
      <c r="J3094" s="4"/>
    </row>
    <row r="3095" spans="1:10" ht="15.75" customHeight="1" x14ac:dyDescent="0.2">
      <c r="A3095" s="5">
        <v>45446</v>
      </c>
      <c r="B3095" s="4">
        <v>-31.04</v>
      </c>
      <c r="C3095" s="4" t="s">
        <v>5058</v>
      </c>
      <c r="D3095" s="4" t="s">
        <v>28</v>
      </c>
      <c r="E3095" s="4" t="s">
        <v>2267</v>
      </c>
      <c r="F3095" s="4">
        <v>-5661.06</v>
      </c>
      <c r="G3095" s="4" t="s">
        <v>3748</v>
      </c>
      <c r="H3095" s="4" t="s">
        <v>1434</v>
      </c>
      <c r="I3095" s="4"/>
      <c r="J3095" s="4"/>
    </row>
    <row r="3096" spans="1:10" ht="15.75" customHeight="1" x14ac:dyDescent="0.2">
      <c r="A3096" s="5">
        <v>45446</v>
      </c>
      <c r="B3096" s="4">
        <v>-30.27</v>
      </c>
      <c r="C3096" s="4" t="s">
        <v>5058</v>
      </c>
      <c r="D3096" s="4" t="s">
        <v>28</v>
      </c>
      <c r="E3096" s="4" t="s">
        <v>2268</v>
      </c>
      <c r="F3096" s="4">
        <v>-5630.02</v>
      </c>
      <c r="G3096" s="4" t="s">
        <v>3748</v>
      </c>
      <c r="H3096" s="4" t="s">
        <v>2269</v>
      </c>
      <c r="I3096" s="4"/>
      <c r="J3096" s="4"/>
    </row>
    <row r="3097" spans="1:10" ht="15.75" customHeight="1" x14ac:dyDescent="0.2">
      <c r="A3097" s="5">
        <v>45446</v>
      </c>
      <c r="B3097" s="4">
        <v>-28.42</v>
      </c>
      <c r="C3097" s="4" t="s">
        <v>5058</v>
      </c>
      <c r="D3097" s="4" t="s">
        <v>28</v>
      </c>
      <c r="E3097" s="4" t="s">
        <v>2263</v>
      </c>
      <c r="F3097" s="4">
        <v>-5599.75</v>
      </c>
      <c r="G3097" s="4" t="s">
        <v>3748</v>
      </c>
      <c r="H3097" s="4" t="s">
        <v>2264</v>
      </c>
      <c r="I3097" s="4"/>
      <c r="J3097" s="4"/>
    </row>
    <row r="3098" spans="1:10" ht="15.75" customHeight="1" x14ac:dyDescent="0.2">
      <c r="A3098" s="5">
        <v>45446</v>
      </c>
      <c r="B3098" s="4">
        <v>-28.42</v>
      </c>
      <c r="C3098" s="4" t="s">
        <v>5058</v>
      </c>
      <c r="D3098" s="4" t="s">
        <v>28</v>
      </c>
      <c r="E3098" s="4" t="s">
        <v>2263</v>
      </c>
      <c r="F3098" s="4">
        <v>-5571.33</v>
      </c>
      <c r="G3098" s="4" t="s">
        <v>3748</v>
      </c>
      <c r="H3098" s="4" t="s">
        <v>2264</v>
      </c>
      <c r="I3098" s="4"/>
      <c r="J3098" s="4"/>
    </row>
    <row r="3099" spans="1:10" ht="15.75" customHeight="1" x14ac:dyDescent="0.2">
      <c r="A3099" s="5">
        <v>45446</v>
      </c>
      <c r="B3099" s="4">
        <v>-26.3</v>
      </c>
      <c r="C3099" s="4" t="s">
        <v>5058</v>
      </c>
      <c r="D3099" s="4" t="s">
        <v>28</v>
      </c>
      <c r="E3099" s="4" t="s">
        <v>79</v>
      </c>
      <c r="F3099" s="4">
        <v>-5542.91</v>
      </c>
      <c r="G3099" s="4" t="s">
        <v>8</v>
      </c>
      <c r="H3099" s="4" t="s">
        <v>80</v>
      </c>
      <c r="I3099" s="4"/>
      <c r="J3099" s="4"/>
    </row>
    <row r="3100" spans="1:10" ht="15.75" customHeight="1" x14ac:dyDescent="0.2">
      <c r="A3100" s="5">
        <v>45446</v>
      </c>
      <c r="B3100" s="4">
        <v>-26.01</v>
      </c>
      <c r="C3100" s="4" t="s">
        <v>5058</v>
      </c>
      <c r="D3100" s="4" t="s">
        <v>28</v>
      </c>
      <c r="E3100" s="4" t="s">
        <v>2116</v>
      </c>
      <c r="F3100" s="4">
        <v>-5516.61</v>
      </c>
      <c r="G3100" s="4" t="s">
        <v>4319</v>
      </c>
      <c r="H3100" s="4" t="s">
        <v>154</v>
      </c>
      <c r="I3100" s="4"/>
      <c r="J3100" s="4"/>
    </row>
    <row r="3101" spans="1:10" ht="15.75" customHeight="1" x14ac:dyDescent="0.2">
      <c r="A3101" s="5">
        <v>45446</v>
      </c>
      <c r="B3101" s="4">
        <v>-24.98</v>
      </c>
      <c r="C3101" s="4" t="s">
        <v>5058</v>
      </c>
      <c r="D3101" s="4" t="s">
        <v>28</v>
      </c>
      <c r="E3101" s="4" t="s">
        <v>626</v>
      </c>
      <c r="F3101" s="4">
        <v>-5490.6</v>
      </c>
      <c r="G3101" s="4" t="s">
        <v>17</v>
      </c>
      <c r="H3101" s="4" t="s">
        <v>211</v>
      </c>
      <c r="I3101" s="4"/>
      <c r="J3101" s="4"/>
    </row>
    <row r="3102" spans="1:10" ht="15.75" customHeight="1" x14ac:dyDescent="0.2">
      <c r="A3102" s="5">
        <v>45446</v>
      </c>
      <c r="B3102" s="4">
        <v>-16.5</v>
      </c>
      <c r="C3102" s="4" t="s">
        <v>5058</v>
      </c>
      <c r="D3102" s="4" t="s">
        <v>28</v>
      </c>
      <c r="E3102" s="4" t="s">
        <v>2261</v>
      </c>
      <c r="F3102" s="4">
        <v>-5465.62</v>
      </c>
      <c r="G3102" s="4" t="s">
        <v>4349</v>
      </c>
      <c r="H3102" s="4" t="s">
        <v>1989</v>
      </c>
      <c r="I3102" s="4"/>
      <c r="J3102" s="4"/>
    </row>
    <row r="3103" spans="1:10" ht="15.75" customHeight="1" x14ac:dyDescent="0.2">
      <c r="A3103" s="5">
        <v>45446</v>
      </c>
      <c r="B3103" s="4">
        <v>-15.6</v>
      </c>
      <c r="C3103" s="4" t="s">
        <v>5058</v>
      </c>
      <c r="D3103" s="4" t="s">
        <v>28</v>
      </c>
      <c r="E3103" s="4" t="s">
        <v>2261</v>
      </c>
      <c r="F3103" s="4">
        <v>-5449.12</v>
      </c>
      <c r="G3103" s="4" t="s">
        <v>4349</v>
      </c>
      <c r="H3103" s="4" t="s">
        <v>1989</v>
      </c>
      <c r="I3103" s="4"/>
      <c r="J3103" s="4"/>
    </row>
    <row r="3104" spans="1:10" ht="15.75" customHeight="1" x14ac:dyDescent="0.2">
      <c r="A3104" s="5">
        <v>45446</v>
      </c>
      <c r="B3104" s="4">
        <v>-15.26</v>
      </c>
      <c r="C3104" s="4" t="s">
        <v>5058</v>
      </c>
      <c r="D3104" s="4" t="s">
        <v>28</v>
      </c>
      <c r="E3104" s="4" t="s">
        <v>2270</v>
      </c>
      <c r="F3104" s="4">
        <v>-5433.52</v>
      </c>
      <c r="G3104" s="4" t="s">
        <v>3748</v>
      </c>
      <c r="H3104" s="4" t="s">
        <v>2271</v>
      </c>
      <c r="I3104" s="4"/>
      <c r="J3104" s="4"/>
    </row>
    <row r="3105" spans="1:10" ht="15.75" customHeight="1" x14ac:dyDescent="0.2">
      <c r="A3105" s="5">
        <v>45446</v>
      </c>
      <c r="B3105" s="4">
        <v>-14</v>
      </c>
      <c r="C3105" s="4" t="s">
        <v>5058</v>
      </c>
      <c r="D3105" s="4" t="s">
        <v>28</v>
      </c>
      <c r="E3105" s="4" t="s">
        <v>2195</v>
      </c>
      <c r="F3105" s="4">
        <v>-5418.26</v>
      </c>
      <c r="G3105" s="4" t="s">
        <v>8</v>
      </c>
      <c r="H3105" s="4" t="s">
        <v>2196</v>
      </c>
      <c r="I3105" s="4"/>
      <c r="J3105" s="4"/>
    </row>
    <row r="3106" spans="1:10" ht="15.75" customHeight="1" x14ac:dyDescent="0.2">
      <c r="A3106" s="5">
        <v>45446</v>
      </c>
      <c r="B3106" s="4">
        <v>-11.47</v>
      </c>
      <c r="C3106" s="4" t="s">
        <v>5058</v>
      </c>
      <c r="D3106" s="4" t="s">
        <v>28</v>
      </c>
      <c r="E3106" s="4" t="s">
        <v>431</v>
      </c>
      <c r="F3106" s="4">
        <v>-5404.26</v>
      </c>
      <c r="G3106" s="4" t="s">
        <v>8</v>
      </c>
      <c r="H3106" s="4" t="s">
        <v>432</v>
      </c>
      <c r="I3106" s="4"/>
      <c r="J3106" s="4"/>
    </row>
    <row r="3107" spans="1:10" ht="15.75" customHeight="1" x14ac:dyDescent="0.2">
      <c r="A3107" s="5">
        <v>45446</v>
      </c>
      <c r="B3107" s="4">
        <v>-10</v>
      </c>
      <c r="C3107" s="4" t="s">
        <v>5058</v>
      </c>
      <c r="D3107" s="4" t="s">
        <v>28</v>
      </c>
      <c r="E3107" s="4" t="s">
        <v>2146</v>
      </c>
      <c r="F3107" s="4">
        <v>-5392.79</v>
      </c>
      <c r="G3107" s="4" t="s">
        <v>3748</v>
      </c>
      <c r="H3107" s="4" t="s">
        <v>2147</v>
      </c>
      <c r="I3107" s="4"/>
      <c r="J3107" s="4"/>
    </row>
    <row r="3108" spans="1:10" ht="15.75" customHeight="1" x14ac:dyDescent="0.2">
      <c r="A3108" s="5">
        <v>45446</v>
      </c>
      <c r="B3108" s="4">
        <v>-7</v>
      </c>
      <c r="C3108" s="4" t="s">
        <v>5058</v>
      </c>
      <c r="D3108" s="4" t="s">
        <v>28</v>
      </c>
      <c r="E3108" s="4" t="s">
        <v>2265</v>
      </c>
      <c r="F3108" s="4">
        <v>-5382.79</v>
      </c>
      <c r="G3108" s="4" t="s">
        <v>3748</v>
      </c>
      <c r="H3108" s="4" t="s">
        <v>2266</v>
      </c>
      <c r="I3108" s="4"/>
      <c r="J3108" s="4"/>
    </row>
    <row r="3109" spans="1:10" ht="15.75" customHeight="1" x14ac:dyDescent="0.2">
      <c r="A3109" s="5">
        <v>45446</v>
      </c>
      <c r="B3109" s="4">
        <v>-6.4</v>
      </c>
      <c r="C3109" s="4" t="s">
        <v>5058</v>
      </c>
      <c r="D3109" s="4" t="s">
        <v>28</v>
      </c>
      <c r="E3109" s="4" t="s">
        <v>2272</v>
      </c>
      <c r="F3109" s="4">
        <v>-5375.79</v>
      </c>
      <c r="G3109" s="4" t="s">
        <v>5060</v>
      </c>
      <c r="H3109" s="4" t="s">
        <v>1141</v>
      </c>
      <c r="I3109" s="4"/>
      <c r="J3109" s="4"/>
    </row>
    <row r="3110" spans="1:10" ht="15.75" customHeight="1" x14ac:dyDescent="0.2">
      <c r="A3110" s="5">
        <v>45446</v>
      </c>
      <c r="B3110" s="4">
        <v>-6</v>
      </c>
      <c r="C3110" s="4" t="s">
        <v>5058</v>
      </c>
      <c r="D3110" s="4" t="s">
        <v>28</v>
      </c>
      <c r="E3110" s="4" t="s">
        <v>1724</v>
      </c>
      <c r="F3110" s="4">
        <v>-5369.39</v>
      </c>
      <c r="G3110" s="4" t="s">
        <v>4256</v>
      </c>
      <c r="H3110" s="4" t="s">
        <v>1725</v>
      </c>
      <c r="I3110" s="4"/>
      <c r="J3110" s="4"/>
    </row>
    <row r="3111" spans="1:10" ht="15.75" customHeight="1" x14ac:dyDescent="0.2">
      <c r="A3111" s="5">
        <v>45446</v>
      </c>
      <c r="B3111" s="4">
        <v>-6</v>
      </c>
      <c r="C3111" s="4" t="s">
        <v>5058</v>
      </c>
      <c r="D3111" s="4" t="s">
        <v>28</v>
      </c>
      <c r="E3111" s="4" t="s">
        <v>2262</v>
      </c>
      <c r="F3111" s="4">
        <v>-5363.39</v>
      </c>
      <c r="G3111" s="4" t="s">
        <v>8</v>
      </c>
      <c r="H3111" s="4" t="s">
        <v>5073</v>
      </c>
      <c r="I3111" s="4"/>
      <c r="J3111" s="4"/>
    </row>
    <row r="3112" spans="1:10" ht="15.75" customHeight="1" x14ac:dyDescent="0.2">
      <c r="A3112" s="5">
        <v>45446</v>
      </c>
      <c r="B3112" s="4">
        <v>-5.95</v>
      </c>
      <c r="C3112" s="4" t="s">
        <v>5058</v>
      </c>
      <c r="D3112" s="4" t="s">
        <v>28</v>
      </c>
      <c r="E3112" s="4" t="s">
        <v>1661</v>
      </c>
      <c r="F3112" s="4">
        <v>-5357.39</v>
      </c>
      <c r="G3112" s="4" t="s">
        <v>17</v>
      </c>
      <c r="H3112" s="4" t="s">
        <v>1662</v>
      </c>
      <c r="I3112" s="4"/>
      <c r="J3112" s="4"/>
    </row>
    <row r="3113" spans="1:10" ht="15.75" customHeight="1" x14ac:dyDescent="0.2">
      <c r="A3113" s="5">
        <v>45446</v>
      </c>
      <c r="B3113" s="4">
        <v>-1.5</v>
      </c>
      <c r="C3113" s="4" t="s">
        <v>5058</v>
      </c>
      <c r="D3113" s="4" t="s">
        <v>28</v>
      </c>
      <c r="E3113" s="4" t="s">
        <v>1724</v>
      </c>
      <c r="F3113" s="4">
        <v>-5351.44</v>
      </c>
      <c r="G3113" s="4" t="s">
        <v>4256</v>
      </c>
      <c r="H3113" s="4" t="s">
        <v>1725</v>
      </c>
      <c r="I3113" s="4"/>
      <c r="J3113" s="4"/>
    </row>
    <row r="3114" spans="1:10" ht="15.75" customHeight="1" x14ac:dyDescent="0.2">
      <c r="A3114" s="5">
        <v>45446</v>
      </c>
      <c r="B3114" s="4">
        <v>-0.78</v>
      </c>
      <c r="C3114" s="4" t="s">
        <v>5058</v>
      </c>
      <c r="D3114" s="4" t="s">
        <v>67</v>
      </c>
      <c r="E3114" s="4" t="s">
        <v>151</v>
      </c>
      <c r="F3114" s="4">
        <v>-5349.94</v>
      </c>
      <c r="G3114" s="4" t="s">
        <v>4</v>
      </c>
      <c r="H3114" s="4"/>
      <c r="I3114" s="4"/>
      <c r="J3114" s="4"/>
    </row>
    <row r="3115" spans="1:10" ht="15.75" customHeight="1" x14ac:dyDescent="0.2">
      <c r="A3115" s="5">
        <v>45446</v>
      </c>
      <c r="B3115" s="4">
        <v>-0.18</v>
      </c>
      <c r="C3115" s="4" t="s">
        <v>5058</v>
      </c>
      <c r="D3115" s="4" t="s">
        <v>67</v>
      </c>
      <c r="E3115" s="4" t="s">
        <v>151</v>
      </c>
      <c r="F3115" s="4">
        <v>-5349.16</v>
      </c>
      <c r="G3115" s="4" t="s">
        <v>4</v>
      </c>
      <c r="H3115" s="4"/>
      <c r="I3115" s="4"/>
      <c r="J3115" s="4"/>
    </row>
    <row r="3116" spans="1:10" ht="15.75" customHeight="1" x14ac:dyDescent="0.2">
      <c r="A3116" s="5">
        <v>45446</v>
      </c>
      <c r="B3116" s="4">
        <v>1000</v>
      </c>
      <c r="C3116" s="4" t="s">
        <v>5058</v>
      </c>
      <c r="D3116" s="4" t="s">
        <v>59</v>
      </c>
      <c r="E3116" s="4" t="s">
        <v>60</v>
      </c>
      <c r="F3116" s="4">
        <v>-5348.98</v>
      </c>
      <c r="G3116" s="4" t="s">
        <v>39</v>
      </c>
      <c r="H3116" s="4"/>
      <c r="I3116" s="4"/>
      <c r="J3116" s="4"/>
    </row>
    <row r="3117" spans="1:10" ht="15.75" customHeight="1" x14ac:dyDescent="0.2">
      <c r="A3117" s="5">
        <v>45443</v>
      </c>
      <c r="B3117" s="4">
        <v>-94.92</v>
      </c>
      <c r="C3117" s="4" t="s">
        <v>5058</v>
      </c>
      <c r="D3117" s="4" t="s">
        <v>28</v>
      </c>
      <c r="E3117" s="4" t="s">
        <v>683</v>
      </c>
      <c r="F3117" s="4">
        <v>-6348.98</v>
      </c>
      <c r="G3117" s="4" t="s">
        <v>8</v>
      </c>
      <c r="H3117" s="4" t="s">
        <v>684</v>
      </c>
      <c r="I3117" s="4"/>
      <c r="J3117" s="4"/>
    </row>
    <row r="3118" spans="1:10" ht="15.75" customHeight="1" x14ac:dyDescent="0.2">
      <c r="A3118" s="5">
        <v>45443</v>
      </c>
      <c r="B3118" s="4">
        <v>-35.82</v>
      </c>
      <c r="C3118" s="4" t="s">
        <v>5058</v>
      </c>
      <c r="D3118" s="4" t="s">
        <v>28</v>
      </c>
      <c r="E3118" s="4" t="s">
        <v>89</v>
      </c>
      <c r="F3118" s="4">
        <v>-6254.06</v>
      </c>
      <c r="G3118" s="4" t="s">
        <v>5064</v>
      </c>
      <c r="H3118" s="4" t="s">
        <v>91</v>
      </c>
      <c r="I3118" s="4"/>
      <c r="J3118" s="4"/>
    </row>
    <row r="3119" spans="1:10" ht="15.75" customHeight="1" x14ac:dyDescent="0.2">
      <c r="A3119" s="5">
        <v>45443</v>
      </c>
      <c r="B3119" s="4">
        <v>-7.9</v>
      </c>
      <c r="C3119" s="4" t="s">
        <v>5058</v>
      </c>
      <c r="D3119" s="4" t="s">
        <v>28</v>
      </c>
      <c r="E3119" s="4" t="s">
        <v>79</v>
      </c>
      <c r="F3119" s="4">
        <v>-6218.24</v>
      </c>
      <c r="G3119" s="4" t="s">
        <v>8</v>
      </c>
      <c r="H3119" s="4" t="s">
        <v>80</v>
      </c>
      <c r="I3119" s="4"/>
      <c r="J3119" s="4"/>
    </row>
    <row r="3120" spans="1:10" ht="15.75" customHeight="1" x14ac:dyDescent="0.2">
      <c r="A3120" s="5">
        <v>45443</v>
      </c>
      <c r="B3120" s="4">
        <v>35</v>
      </c>
      <c r="C3120" s="4" t="s">
        <v>5058</v>
      </c>
      <c r="D3120" s="4" t="s">
        <v>59</v>
      </c>
      <c r="E3120" s="4" t="s">
        <v>60</v>
      </c>
      <c r="F3120" s="4">
        <v>-6210.34</v>
      </c>
      <c r="G3120" s="4" t="s">
        <v>39</v>
      </c>
      <c r="H3120" s="4"/>
      <c r="I3120" s="4"/>
      <c r="J3120" s="4"/>
    </row>
    <row r="3121" spans="1:10" ht="15.75" customHeight="1" x14ac:dyDescent="0.2">
      <c r="A3121" s="5">
        <v>45442</v>
      </c>
      <c r="B3121" s="4">
        <v>-55.94</v>
      </c>
      <c r="C3121" s="4" t="s">
        <v>5058</v>
      </c>
      <c r="D3121" s="4" t="s">
        <v>28</v>
      </c>
      <c r="E3121" s="4" t="s">
        <v>2259</v>
      </c>
      <c r="F3121" s="4">
        <v>-6245.34</v>
      </c>
      <c r="G3121" s="4" t="s">
        <v>4319</v>
      </c>
      <c r="H3121" s="4" t="s">
        <v>196</v>
      </c>
      <c r="I3121" s="4"/>
      <c r="J3121" s="4"/>
    </row>
    <row r="3122" spans="1:10" ht="15.75" customHeight="1" x14ac:dyDescent="0.2">
      <c r="A3122" s="5">
        <v>45442</v>
      </c>
      <c r="B3122" s="4">
        <v>-28.48</v>
      </c>
      <c r="C3122" s="4" t="s">
        <v>5058</v>
      </c>
      <c r="D3122" s="4" t="s">
        <v>28</v>
      </c>
      <c r="E3122" s="4" t="s">
        <v>1751</v>
      </c>
      <c r="F3122" s="4">
        <v>-6189.4</v>
      </c>
      <c r="G3122" s="4" t="s">
        <v>3748</v>
      </c>
      <c r="H3122" s="4" t="s">
        <v>1752</v>
      </c>
      <c r="I3122" s="4"/>
      <c r="J3122" s="4"/>
    </row>
    <row r="3123" spans="1:10" ht="15.75" customHeight="1" x14ac:dyDescent="0.2">
      <c r="A3123" s="5">
        <v>45442</v>
      </c>
      <c r="B3123" s="4">
        <v>-22</v>
      </c>
      <c r="C3123" s="4" t="s">
        <v>5058</v>
      </c>
      <c r="D3123" s="4" t="s">
        <v>28</v>
      </c>
      <c r="E3123" s="4" t="s">
        <v>381</v>
      </c>
      <c r="F3123" s="4">
        <v>-6160.92</v>
      </c>
      <c r="G3123" s="4" t="s">
        <v>3748</v>
      </c>
      <c r="H3123" s="4" t="s">
        <v>382</v>
      </c>
      <c r="I3123" s="4"/>
      <c r="J3123" s="4"/>
    </row>
    <row r="3124" spans="1:10" ht="15.75" customHeight="1" x14ac:dyDescent="0.2">
      <c r="A3124" s="5">
        <v>45442</v>
      </c>
      <c r="B3124" s="4">
        <v>-17</v>
      </c>
      <c r="C3124" s="4" t="s">
        <v>5058</v>
      </c>
      <c r="D3124" s="4" t="s">
        <v>28</v>
      </c>
      <c r="E3124" s="4" t="s">
        <v>1955</v>
      </c>
      <c r="F3124" s="4">
        <v>-6138.92</v>
      </c>
      <c r="G3124" s="4" t="s">
        <v>4319</v>
      </c>
      <c r="H3124" s="4" t="s">
        <v>196</v>
      </c>
      <c r="I3124" s="4"/>
      <c r="J3124" s="4"/>
    </row>
    <row r="3125" spans="1:10" ht="15.75" customHeight="1" x14ac:dyDescent="0.2">
      <c r="A3125" s="5">
        <v>45442</v>
      </c>
      <c r="B3125" s="4">
        <v>-16.7</v>
      </c>
      <c r="C3125" s="4" t="s">
        <v>5058</v>
      </c>
      <c r="D3125" s="4" t="s">
        <v>28</v>
      </c>
      <c r="E3125" s="4" t="s">
        <v>864</v>
      </c>
      <c r="F3125" s="4">
        <v>-6121.92</v>
      </c>
      <c r="G3125" s="4" t="s">
        <v>3748</v>
      </c>
      <c r="H3125" s="4" t="s">
        <v>865</v>
      </c>
      <c r="I3125" s="4"/>
      <c r="J3125" s="4"/>
    </row>
    <row r="3126" spans="1:10" ht="15.75" customHeight="1" x14ac:dyDescent="0.2">
      <c r="A3126" s="5">
        <v>45442</v>
      </c>
      <c r="B3126" s="4">
        <v>-15.45</v>
      </c>
      <c r="C3126" s="4" t="s">
        <v>5058</v>
      </c>
      <c r="D3126" s="4" t="s">
        <v>28</v>
      </c>
      <c r="E3126" s="4" t="s">
        <v>130</v>
      </c>
      <c r="F3126" s="4">
        <v>-6105.22</v>
      </c>
      <c r="G3126" s="4" t="s">
        <v>3748</v>
      </c>
      <c r="H3126" s="4" t="s">
        <v>131</v>
      </c>
      <c r="I3126" s="4"/>
      <c r="J3126" s="4"/>
    </row>
    <row r="3127" spans="1:10" ht="15.75" customHeight="1" x14ac:dyDescent="0.2">
      <c r="A3127" s="5">
        <v>45442</v>
      </c>
      <c r="B3127" s="4">
        <v>-13.99</v>
      </c>
      <c r="C3127" s="4" t="s">
        <v>5058</v>
      </c>
      <c r="D3127" s="4" t="s">
        <v>28</v>
      </c>
      <c r="E3127" s="4" t="s">
        <v>145</v>
      </c>
      <c r="F3127" s="4">
        <v>-6089.77</v>
      </c>
      <c r="G3127" s="4" t="s">
        <v>17</v>
      </c>
      <c r="H3127" s="4" t="s">
        <v>146</v>
      </c>
      <c r="I3127" s="4"/>
      <c r="J3127" s="4"/>
    </row>
    <row r="3128" spans="1:10" ht="15.75" customHeight="1" x14ac:dyDescent="0.2">
      <c r="A3128" s="5">
        <v>45442</v>
      </c>
      <c r="B3128" s="4">
        <v>-13.65</v>
      </c>
      <c r="C3128" s="4" t="s">
        <v>5058</v>
      </c>
      <c r="D3128" s="4" t="s">
        <v>28</v>
      </c>
      <c r="E3128" s="4" t="s">
        <v>2257</v>
      </c>
      <c r="F3128" s="4">
        <v>-6075.78</v>
      </c>
      <c r="G3128" s="4" t="s">
        <v>3748</v>
      </c>
      <c r="H3128" s="4" t="s">
        <v>2258</v>
      </c>
      <c r="I3128" s="4"/>
      <c r="J3128" s="4"/>
    </row>
    <row r="3129" spans="1:10" ht="15.75" customHeight="1" x14ac:dyDescent="0.2">
      <c r="A3129" s="5">
        <v>45442</v>
      </c>
      <c r="B3129" s="4">
        <v>-9.89</v>
      </c>
      <c r="C3129" s="4" t="s">
        <v>5058</v>
      </c>
      <c r="D3129" s="4" t="s">
        <v>28</v>
      </c>
      <c r="E3129" s="4" t="s">
        <v>46</v>
      </c>
      <c r="F3129" s="4">
        <v>-6062.13</v>
      </c>
      <c r="G3129" s="4" t="s">
        <v>4319</v>
      </c>
      <c r="H3129" s="4" t="s">
        <v>47</v>
      </c>
      <c r="I3129" s="4"/>
      <c r="J3129" s="4"/>
    </row>
    <row r="3130" spans="1:10" ht="15.75" customHeight="1" x14ac:dyDescent="0.2">
      <c r="A3130" s="5">
        <v>45442</v>
      </c>
      <c r="B3130" s="4">
        <v>-9.7100000000000009</v>
      </c>
      <c r="C3130" s="4" t="s">
        <v>5058</v>
      </c>
      <c r="D3130" s="4" t="s">
        <v>28</v>
      </c>
      <c r="E3130" s="4" t="s">
        <v>48</v>
      </c>
      <c r="F3130" s="4">
        <v>-6052.24</v>
      </c>
      <c r="G3130" s="4" t="s">
        <v>4319</v>
      </c>
      <c r="H3130" s="4" t="s">
        <v>47</v>
      </c>
      <c r="I3130" s="4"/>
      <c r="J3130" s="4"/>
    </row>
    <row r="3131" spans="1:10" ht="15.75" customHeight="1" x14ac:dyDescent="0.2">
      <c r="A3131" s="5">
        <v>45441</v>
      </c>
      <c r="B3131" s="4">
        <v>-94</v>
      </c>
      <c r="C3131" s="4" t="s">
        <v>5058</v>
      </c>
      <c r="D3131" s="4" t="s">
        <v>28</v>
      </c>
      <c r="E3131" s="4" t="s">
        <v>307</v>
      </c>
      <c r="F3131" s="4">
        <v>-6042.53</v>
      </c>
      <c r="G3131" s="4" t="s">
        <v>308</v>
      </c>
      <c r="H3131" s="4" t="s">
        <v>309</v>
      </c>
      <c r="I3131" s="4"/>
      <c r="J3131" s="4"/>
    </row>
    <row r="3132" spans="1:10" ht="15.75" customHeight="1" x14ac:dyDescent="0.2">
      <c r="A3132" s="5">
        <v>45441</v>
      </c>
      <c r="B3132" s="4">
        <v>-64.09</v>
      </c>
      <c r="C3132" s="4" t="s">
        <v>5058</v>
      </c>
      <c r="D3132" s="4" t="s">
        <v>28</v>
      </c>
      <c r="E3132" s="4" t="s">
        <v>79</v>
      </c>
      <c r="F3132" s="4">
        <v>-5948.53</v>
      </c>
      <c r="G3132" s="4" t="s">
        <v>8</v>
      </c>
      <c r="H3132" s="4" t="s">
        <v>80</v>
      </c>
      <c r="I3132" s="4"/>
      <c r="J3132" s="4"/>
    </row>
    <row r="3133" spans="1:10" ht="15.75" customHeight="1" x14ac:dyDescent="0.2">
      <c r="A3133" s="5">
        <v>45441</v>
      </c>
      <c r="B3133" s="4">
        <v>-61.67</v>
      </c>
      <c r="C3133" s="4" t="s">
        <v>5058</v>
      </c>
      <c r="D3133" s="4" t="s">
        <v>28</v>
      </c>
      <c r="E3133" s="4" t="s">
        <v>155</v>
      </c>
      <c r="F3133" s="4">
        <v>-5884.44</v>
      </c>
      <c r="G3133" s="4" t="s">
        <v>12</v>
      </c>
      <c r="H3133" s="4" t="s">
        <v>157</v>
      </c>
      <c r="I3133" s="4"/>
      <c r="J3133" s="4"/>
    </row>
    <row r="3134" spans="1:10" ht="15.75" customHeight="1" x14ac:dyDescent="0.2">
      <c r="A3134" s="5">
        <v>45441</v>
      </c>
      <c r="B3134" s="4">
        <v>-59.96</v>
      </c>
      <c r="C3134" s="4" t="s">
        <v>5058</v>
      </c>
      <c r="D3134" s="4" t="s">
        <v>28</v>
      </c>
      <c r="E3134" s="4" t="s">
        <v>892</v>
      </c>
      <c r="F3134" s="4">
        <v>-5822.77</v>
      </c>
      <c r="G3134" s="4" t="s">
        <v>4871</v>
      </c>
      <c r="H3134" s="4" t="s">
        <v>1451</v>
      </c>
      <c r="I3134" s="4"/>
      <c r="J3134" s="4"/>
    </row>
    <row r="3135" spans="1:10" ht="15.75" customHeight="1" x14ac:dyDescent="0.2">
      <c r="A3135" s="5">
        <v>45441</v>
      </c>
      <c r="B3135" s="4">
        <v>-25.49</v>
      </c>
      <c r="C3135" s="4" t="s">
        <v>5058</v>
      </c>
      <c r="D3135" s="4" t="s">
        <v>28</v>
      </c>
      <c r="E3135" s="4" t="s">
        <v>48</v>
      </c>
      <c r="F3135" s="4">
        <v>-5762.81</v>
      </c>
      <c r="G3135" s="4" t="s">
        <v>4319</v>
      </c>
      <c r="H3135" s="4" t="s">
        <v>47</v>
      </c>
      <c r="I3135" s="4"/>
      <c r="J3135" s="4"/>
    </row>
    <row r="3136" spans="1:10" ht="15.75" customHeight="1" x14ac:dyDescent="0.2">
      <c r="A3136" s="5">
        <v>45441</v>
      </c>
      <c r="B3136" s="4">
        <v>-25.19</v>
      </c>
      <c r="C3136" s="4" t="s">
        <v>5059</v>
      </c>
      <c r="D3136" s="4" t="s">
        <v>28</v>
      </c>
      <c r="E3136" s="4" t="s">
        <v>728</v>
      </c>
      <c r="F3136" s="4">
        <v>-5737.32</v>
      </c>
      <c r="G3136" s="4" t="s">
        <v>4319</v>
      </c>
      <c r="H3136" s="4" t="s">
        <v>729</v>
      </c>
      <c r="I3136" s="4"/>
      <c r="J3136" s="4"/>
    </row>
    <row r="3137" spans="1:10" ht="15.75" customHeight="1" x14ac:dyDescent="0.2">
      <c r="A3137" s="5">
        <v>45441</v>
      </c>
      <c r="B3137" s="4">
        <v>-20</v>
      </c>
      <c r="C3137" s="4" t="s">
        <v>5058</v>
      </c>
      <c r="D3137" s="4" t="s">
        <v>28</v>
      </c>
      <c r="E3137" s="4" t="s">
        <v>1659</v>
      </c>
      <c r="F3137" s="4">
        <v>-5712.13</v>
      </c>
      <c r="G3137" s="4" t="s">
        <v>4637</v>
      </c>
      <c r="H3137" s="4" t="s">
        <v>1660</v>
      </c>
      <c r="I3137" s="4"/>
      <c r="J3137" s="4"/>
    </row>
    <row r="3138" spans="1:10" ht="15.75" customHeight="1" x14ac:dyDescent="0.2">
      <c r="A3138" s="5">
        <v>45441</v>
      </c>
      <c r="B3138" s="4">
        <v>-11.1</v>
      </c>
      <c r="C3138" s="4" t="s">
        <v>5058</v>
      </c>
      <c r="D3138" s="4" t="s">
        <v>28</v>
      </c>
      <c r="E3138" s="4" t="s">
        <v>121</v>
      </c>
      <c r="F3138" s="4">
        <v>-5692.13</v>
      </c>
      <c r="G3138" s="4" t="s">
        <v>8</v>
      </c>
      <c r="H3138" s="4" t="s">
        <v>122</v>
      </c>
      <c r="I3138" s="4"/>
      <c r="J3138" s="4"/>
    </row>
    <row r="3139" spans="1:10" ht="15.75" customHeight="1" x14ac:dyDescent="0.2">
      <c r="A3139" s="5">
        <v>45441</v>
      </c>
      <c r="B3139" s="4">
        <v>-6</v>
      </c>
      <c r="C3139" s="4" t="s">
        <v>5058</v>
      </c>
      <c r="D3139" s="4" t="s">
        <v>28</v>
      </c>
      <c r="E3139" s="4" t="s">
        <v>105</v>
      </c>
      <c r="F3139" s="4">
        <v>-5681.03</v>
      </c>
      <c r="G3139" s="4" t="s">
        <v>8</v>
      </c>
      <c r="H3139" s="4" t="s">
        <v>106</v>
      </c>
      <c r="I3139" s="4"/>
      <c r="J3139" s="4"/>
    </row>
    <row r="3140" spans="1:10" ht="15.75" customHeight="1" x14ac:dyDescent="0.2">
      <c r="A3140" s="5">
        <v>45441</v>
      </c>
      <c r="B3140" s="4">
        <v>40</v>
      </c>
      <c r="C3140" s="4" t="s">
        <v>5058</v>
      </c>
      <c r="D3140" s="4" t="s">
        <v>59</v>
      </c>
      <c r="E3140" s="4" t="s">
        <v>60</v>
      </c>
      <c r="F3140" s="4">
        <v>-5675.03</v>
      </c>
      <c r="G3140" s="4" t="s">
        <v>39</v>
      </c>
      <c r="H3140" s="4"/>
      <c r="I3140" s="4"/>
      <c r="J3140" s="4"/>
    </row>
    <row r="3141" spans="1:10" ht="15.75" customHeight="1" x14ac:dyDescent="0.2">
      <c r="A3141" s="5">
        <v>45441</v>
      </c>
      <c r="B3141" s="4">
        <v>80</v>
      </c>
      <c r="C3141" s="4" t="s">
        <v>5058</v>
      </c>
      <c r="D3141" s="4" t="s">
        <v>59</v>
      </c>
      <c r="E3141" s="4" t="s">
        <v>60</v>
      </c>
      <c r="F3141" s="4">
        <v>-5715.03</v>
      </c>
      <c r="G3141" s="4" t="s">
        <v>39</v>
      </c>
      <c r="H3141" s="4"/>
      <c r="I3141" s="4"/>
      <c r="J3141" s="4"/>
    </row>
    <row r="3142" spans="1:10" ht="15.75" customHeight="1" x14ac:dyDescent="0.2">
      <c r="A3142" s="5">
        <v>45440</v>
      </c>
      <c r="B3142" s="4">
        <v>-82.02</v>
      </c>
      <c r="C3142" s="4" t="s">
        <v>5058</v>
      </c>
      <c r="D3142" s="4" t="s">
        <v>28</v>
      </c>
      <c r="E3142" s="4" t="s">
        <v>175</v>
      </c>
      <c r="F3142" s="4">
        <v>-5795.03</v>
      </c>
      <c r="G3142" s="4" t="s">
        <v>5062</v>
      </c>
      <c r="H3142" s="4" t="s">
        <v>2442</v>
      </c>
      <c r="I3142" s="4"/>
      <c r="J3142" s="4"/>
    </row>
    <row r="3143" spans="1:10" ht="15.75" customHeight="1" x14ac:dyDescent="0.2">
      <c r="A3143" s="5">
        <v>45440</v>
      </c>
      <c r="B3143" s="4">
        <v>-62.67</v>
      </c>
      <c r="C3143" s="4" t="s">
        <v>5058</v>
      </c>
      <c r="D3143" s="4" t="s">
        <v>28</v>
      </c>
      <c r="E3143" s="4" t="s">
        <v>991</v>
      </c>
      <c r="F3143" s="4">
        <v>-5713.01</v>
      </c>
      <c r="G3143" s="4" t="s">
        <v>3748</v>
      </c>
      <c r="H3143" s="4" t="s">
        <v>992</v>
      </c>
      <c r="I3143" s="4"/>
      <c r="J3143" s="4"/>
    </row>
    <row r="3144" spans="1:10" ht="15.75" customHeight="1" x14ac:dyDescent="0.2">
      <c r="A3144" s="5">
        <v>45440</v>
      </c>
      <c r="B3144" s="4">
        <v>-54.58</v>
      </c>
      <c r="C3144" s="4" t="s">
        <v>5058</v>
      </c>
      <c r="D3144" s="4" t="s">
        <v>28</v>
      </c>
      <c r="E3144" s="4" t="s">
        <v>991</v>
      </c>
      <c r="F3144" s="4">
        <v>-5650.34</v>
      </c>
      <c r="G3144" s="4" t="s">
        <v>3748</v>
      </c>
      <c r="H3144" s="4" t="s">
        <v>992</v>
      </c>
      <c r="I3144" s="4"/>
      <c r="J3144" s="4"/>
    </row>
    <row r="3145" spans="1:10" ht="15.75" customHeight="1" x14ac:dyDescent="0.2">
      <c r="A3145" s="5">
        <v>45440</v>
      </c>
      <c r="B3145" s="4">
        <v>-42.98</v>
      </c>
      <c r="C3145" s="4" t="s">
        <v>5059</v>
      </c>
      <c r="D3145" s="4" t="s">
        <v>28</v>
      </c>
      <c r="E3145" s="4" t="s">
        <v>728</v>
      </c>
      <c r="F3145" s="4">
        <v>-5595.76</v>
      </c>
      <c r="G3145" s="4" t="s">
        <v>4319</v>
      </c>
      <c r="H3145" s="4" t="s">
        <v>729</v>
      </c>
      <c r="I3145" s="4"/>
      <c r="J3145" s="4"/>
    </row>
    <row r="3146" spans="1:10" ht="15.75" customHeight="1" x14ac:dyDescent="0.2">
      <c r="A3146" s="5">
        <v>45440</v>
      </c>
      <c r="B3146" s="4">
        <v>-35.380000000000003</v>
      </c>
      <c r="C3146" s="4" t="s">
        <v>5058</v>
      </c>
      <c r="D3146" s="4" t="s">
        <v>28</v>
      </c>
      <c r="E3146" s="4" t="s">
        <v>991</v>
      </c>
      <c r="F3146" s="4">
        <v>-5552.78</v>
      </c>
      <c r="G3146" s="4" t="s">
        <v>3748</v>
      </c>
      <c r="H3146" s="4" t="s">
        <v>992</v>
      </c>
      <c r="I3146" s="4"/>
      <c r="J3146" s="4"/>
    </row>
    <row r="3147" spans="1:10" ht="15.75" customHeight="1" x14ac:dyDescent="0.2">
      <c r="A3147" s="5">
        <v>45440</v>
      </c>
      <c r="B3147" s="4">
        <v>-29</v>
      </c>
      <c r="C3147" s="4" t="s">
        <v>5058</v>
      </c>
      <c r="D3147" s="4" t="s">
        <v>28</v>
      </c>
      <c r="E3147" s="4" t="s">
        <v>79</v>
      </c>
      <c r="F3147" s="4">
        <v>-5517.4</v>
      </c>
      <c r="G3147" s="4" t="s">
        <v>8</v>
      </c>
      <c r="H3147" s="4" t="s">
        <v>80</v>
      </c>
      <c r="I3147" s="4"/>
      <c r="J3147" s="4"/>
    </row>
    <row r="3148" spans="1:10" ht="15.75" customHeight="1" x14ac:dyDescent="0.2">
      <c r="A3148" s="5">
        <v>45440</v>
      </c>
      <c r="B3148" s="4">
        <v>-26.03</v>
      </c>
      <c r="C3148" s="4" t="s">
        <v>5058</v>
      </c>
      <c r="D3148" s="4" t="s">
        <v>28</v>
      </c>
      <c r="E3148" s="4" t="s">
        <v>111</v>
      </c>
      <c r="F3148" s="4">
        <v>-5488.4</v>
      </c>
      <c r="G3148" s="4" t="s">
        <v>8</v>
      </c>
      <c r="H3148" s="4" t="s">
        <v>112</v>
      </c>
      <c r="I3148" s="4"/>
      <c r="J3148" s="4"/>
    </row>
    <row r="3149" spans="1:10" ht="15.75" customHeight="1" x14ac:dyDescent="0.2">
      <c r="A3149" s="5">
        <v>45440</v>
      </c>
      <c r="B3149" s="4">
        <v>-22.99</v>
      </c>
      <c r="C3149" s="4" t="s">
        <v>5058</v>
      </c>
      <c r="D3149" s="4" t="s">
        <v>28</v>
      </c>
      <c r="E3149" s="4" t="s">
        <v>49</v>
      </c>
      <c r="F3149" s="4">
        <v>-5462.37</v>
      </c>
      <c r="G3149" s="4" t="s">
        <v>17</v>
      </c>
      <c r="H3149" s="4" t="s">
        <v>50</v>
      </c>
      <c r="I3149" s="4"/>
      <c r="J3149" s="4"/>
    </row>
    <row r="3150" spans="1:10" ht="15.75" customHeight="1" x14ac:dyDescent="0.2">
      <c r="A3150" s="5">
        <v>45440</v>
      </c>
      <c r="B3150" s="4">
        <v>-20</v>
      </c>
      <c r="C3150" s="4" t="s">
        <v>5059</v>
      </c>
      <c r="D3150" s="4" t="s">
        <v>28</v>
      </c>
      <c r="E3150" s="4" t="s">
        <v>728</v>
      </c>
      <c r="F3150" s="4">
        <v>-5439.38</v>
      </c>
      <c r="G3150" s="4" t="s">
        <v>4319</v>
      </c>
      <c r="H3150" s="4" t="s">
        <v>729</v>
      </c>
      <c r="I3150" s="4"/>
      <c r="J3150" s="4"/>
    </row>
    <row r="3151" spans="1:10" ht="15.75" customHeight="1" x14ac:dyDescent="0.2">
      <c r="A3151" s="5">
        <v>45440</v>
      </c>
      <c r="B3151" s="4">
        <v>-13.99</v>
      </c>
      <c r="C3151" s="4" t="s">
        <v>5058</v>
      </c>
      <c r="D3151" s="4" t="s">
        <v>28</v>
      </c>
      <c r="E3151" s="4" t="s">
        <v>48</v>
      </c>
      <c r="F3151" s="4">
        <v>-5419.38</v>
      </c>
      <c r="G3151" s="4" t="s">
        <v>4319</v>
      </c>
      <c r="H3151" s="4" t="s">
        <v>47</v>
      </c>
      <c r="I3151" s="4"/>
      <c r="J3151" s="4"/>
    </row>
    <row r="3152" spans="1:10" ht="15.75" customHeight="1" x14ac:dyDescent="0.2">
      <c r="A3152" s="5">
        <v>45440</v>
      </c>
      <c r="B3152" s="4">
        <v>-8.35</v>
      </c>
      <c r="C3152" s="4" t="s">
        <v>5058</v>
      </c>
      <c r="D3152" s="4" t="s">
        <v>28</v>
      </c>
      <c r="E3152" s="4" t="s">
        <v>121</v>
      </c>
      <c r="F3152" s="4">
        <v>-5405.39</v>
      </c>
      <c r="G3152" s="4" t="s">
        <v>8</v>
      </c>
      <c r="H3152" s="4" t="s">
        <v>122</v>
      </c>
      <c r="I3152" s="4"/>
      <c r="J3152" s="4"/>
    </row>
    <row r="3153" spans="1:10" ht="15.75" customHeight="1" x14ac:dyDescent="0.2">
      <c r="A3153" s="5">
        <v>45440</v>
      </c>
      <c r="B3153" s="4">
        <v>200</v>
      </c>
      <c r="C3153" s="4" t="s">
        <v>5058</v>
      </c>
      <c r="D3153" s="4" t="s">
        <v>59</v>
      </c>
      <c r="E3153" s="4" t="s">
        <v>60</v>
      </c>
      <c r="F3153" s="4">
        <v>-5397.04</v>
      </c>
      <c r="G3153" s="4" t="s">
        <v>39</v>
      </c>
      <c r="H3153" s="4"/>
      <c r="I3153" s="4"/>
      <c r="J3153" s="4"/>
    </row>
    <row r="3154" spans="1:10" ht="15.75" customHeight="1" x14ac:dyDescent="0.2">
      <c r="A3154" s="5">
        <v>45439</v>
      </c>
      <c r="B3154" s="4">
        <v>-411.06</v>
      </c>
      <c r="C3154" s="4" t="s">
        <v>5058</v>
      </c>
      <c r="D3154" s="4" t="s">
        <v>28</v>
      </c>
      <c r="E3154" s="4" t="s">
        <v>56</v>
      </c>
      <c r="F3154" s="4">
        <v>-5597.04</v>
      </c>
      <c r="G3154" s="4" t="s">
        <v>4295</v>
      </c>
      <c r="H3154" s="4" t="s">
        <v>57</v>
      </c>
      <c r="I3154" s="4"/>
      <c r="J3154" s="4"/>
    </row>
    <row r="3155" spans="1:10" ht="15.75" customHeight="1" x14ac:dyDescent="0.2">
      <c r="A3155" s="5">
        <v>45439</v>
      </c>
      <c r="B3155" s="4">
        <v>-162</v>
      </c>
      <c r="C3155" s="4" t="s">
        <v>5058</v>
      </c>
      <c r="D3155" s="4" t="s">
        <v>28</v>
      </c>
      <c r="E3155" s="4" t="s">
        <v>2244</v>
      </c>
      <c r="F3155" s="4">
        <v>-5185.9799999999996</v>
      </c>
      <c r="G3155" s="4" t="s">
        <v>4247</v>
      </c>
      <c r="H3155" s="4" t="s">
        <v>2245</v>
      </c>
      <c r="I3155" s="4"/>
      <c r="J3155" s="4"/>
    </row>
    <row r="3156" spans="1:10" ht="15.75" customHeight="1" x14ac:dyDescent="0.2">
      <c r="A3156" s="5">
        <v>45439</v>
      </c>
      <c r="B3156" s="4">
        <v>-56.15</v>
      </c>
      <c r="C3156" s="4" t="s">
        <v>5058</v>
      </c>
      <c r="D3156" s="4" t="s">
        <v>28</v>
      </c>
      <c r="E3156" s="4" t="s">
        <v>79</v>
      </c>
      <c r="F3156" s="4">
        <v>-5023.9799999999996</v>
      </c>
      <c r="G3156" s="4" t="s">
        <v>8</v>
      </c>
      <c r="H3156" s="4" t="s">
        <v>80</v>
      </c>
      <c r="I3156" s="4"/>
      <c r="J3156" s="4"/>
    </row>
    <row r="3157" spans="1:10" ht="15.75" customHeight="1" x14ac:dyDescent="0.2">
      <c r="A3157" s="5">
        <v>45439</v>
      </c>
      <c r="B3157" s="4">
        <v>-51.31</v>
      </c>
      <c r="C3157" s="4" t="s">
        <v>5058</v>
      </c>
      <c r="D3157" s="4" t="s">
        <v>28</v>
      </c>
      <c r="E3157" s="4" t="s">
        <v>79</v>
      </c>
      <c r="F3157" s="4">
        <v>-4967.83</v>
      </c>
      <c r="G3157" s="4" t="s">
        <v>8</v>
      </c>
      <c r="H3157" s="4" t="s">
        <v>80</v>
      </c>
      <c r="I3157" s="4"/>
      <c r="J3157" s="4"/>
    </row>
    <row r="3158" spans="1:10" ht="15.75" customHeight="1" x14ac:dyDescent="0.2">
      <c r="A3158" s="5">
        <v>45439</v>
      </c>
      <c r="B3158" s="4">
        <v>-41.01</v>
      </c>
      <c r="C3158" s="4" t="s">
        <v>5058</v>
      </c>
      <c r="D3158" s="4" t="s">
        <v>28</v>
      </c>
      <c r="E3158" s="4" t="s">
        <v>111</v>
      </c>
      <c r="F3158" s="4">
        <v>-4916.5200000000004</v>
      </c>
      <c r="G3158" s="4" t="s">
        <v>8</v>
      </c>
      <c r="H3158" s="4" t="s">
        <v>112</v>
      </c>
      <c r="I3158" s="4"/>
      <c r="J3158" s="4"/>
    </row>
    <row r="3159" spans="1:10" ht="15.75" customHeight="1" x14ac:dyDescent="0.2">
      <c r="A3159" s="5">
        <v>45439</v>
      </c>
      <c r="B3159" s="4">
        <v>-36.729999999999997</v>
      </c>
      <c r="C3159" s="4" t="s">
        <v>5058</v>
      </c>
      <c r="D3159" s="4" t="s">
        <v>28</v>
      </c>
      <c r="E3159" s="4" t="s">
        <v>201</v>
      </c>
      <c r="F3159" s="4">
        <v>-4875.51</v>
      </c>
      <c r="G3159" s="4" t="s">
        <v>4319</v>
      </c>
      <c r="H3159" s="4" t="s">
        <v>202</v>
      </c>
      <c r="I3159" s="4"/>
      <c r="J3159" s="4"/>
    </row>
    <row r="3160" spans="1:10" ht="15.75" customHeight="1" x14ac:dyDescent="0.2">
      <c r="A3160" s="5">
        <v>45439</v>
      </c>
      <c r="B3160" s="4">
        <v>-34.6</v>
      </c>
      <c r="C3160" s="4" t="s">
        <v>5058</v>
      </c>
      <c r="D3160" s="4" t="s">
        <v>28</v>
      </c>
      <c r="E3160" s="4" t="s">
        <v>79</v>
      </c>
      <c r="F3160" s="4">
        <v>-4838.78</v>
      </c>
      <c r="G3160" s="4" t="s">
        <v>8</v>
      </c>
      <c r="H3160" s="4" t="s">
        <v>80</v>
      </c>
      <c r="I3160" s="4"/>
      <c r="J3160" s="4"/>
    </row>
    <row r="3161" spans="1:10" ht="15.75" customHeight="1" x14ac:dyDescent="0.2">
      <c r="A3161" s="5">
        <v>45439</v>
      </c>
      <c r="B3161" s="4">
        <v>-32</v>
      </c>
      <c r="C3161" s="4" t="s">
        <v>5059</v>
      </c>
      <c r="D3161" s="4" t="s">
        <v>28</v>
      </c>
      <c r="E3161" s="4" t="s">
        <v>728</v>
      </c>
      <c r="F3161" s="4">
        <v>-4804.18</v>
      </c>
      <c r="G3161" s="4" t="s">
        <v>4319</v>
      </c>
      <c r="H3161" s="4" t="s">
        <v>729</v>
      </c>
      <c r="I3161" s="4"/>
      <c r="J3161" s="4"/>
    </row>
    <row r="3162" spans="1:10" ht="15.75" customHeight="1" x14ac:dyDescent="0.2">
      <c r="A3162" s="5">
        <v>45439</v>
      </c>
      <c r="B3162" s="4">
        <v>-28.48</v>
      </c>
      <c r="C3162" s="4" t="s">
        <v>5058</v>
      </c>
      <c r="D3162" s="4" t="s">
        <v>28</v>
      </c>
      <c r="E3162" s="4" t="s">
        <v>571</v>
      </c>
      <c r="F3162" s="4">
        <v>-4772.18</v>
      </c>
      <c r="G3162" s="4" t="s">
        <v>4319</v>
      </c>
      <c r="H3162" s="4" t="s">
        <v>572</v>
      </c>
      <c r="I3162" s="4"/>
      <c r="J3162" s="4"/>
    </row>
    <row r="3163" spans="1:10" ht="15.75" customHeight="1" x14ac:dyDescent="0.2">
      <c r="A3163" s="5">
        <v>45439</v>
      </c>
      <c r="B3163" s="4">
        <v>-27.41</v>
      </c>
      <c r="C3163" s="4" t="s">
        <v>5058</v>
      </c>
      <c r="D3163" s="4" t="s">
        <v>28</v>
      </c>
      <c r="E3163" s="4" t="s">
        <v>79</v>
      </c>
      <c r="F3163" s="4">
        <v>-4743.7</v>
      </c>
      <c r="G3163" s="4" t="s">
        <v>8</v>
      </c>
      <c r="H3163" s="4" t="s">
        <v>80</v>
      </c>
      <c r="I3163" s="4"/>
      <c r="J3163" s="4"/>
    </row>
    <row r="3164" spans="1:10" ht="15.75" customHeight="1" x14ac:dyDescent="0.2">
      <c r="A3164" s="5">
        <v>45439</v>
      </c>
      <c r="B3164" s="4">
        <v>-20.6</v>
      </c>
      <c r="C3164" s="4" t="s">
        <v>5058</v>
      </c>
      <c r="D3164" s="4" t="s">
        <v>28</v>
      </c>
      <c r="E3164" s="4" t="s">
        <v>1062</v>
      </c>
      <c r="F3164" s="4">
        <v>-4716.29</v>
      </c>
      <c r="G3164" s="4" t="s">
        <v>5060</v>
      </c>
      <c r="H3164" s="4" t="s">
        <v>1063</v>
      </c>
      <c r="I3164" s="4"/>
      <c r="J3164" s="4"/>
    </row>
    <row r="3165" spans="1:10" ht="15.75" customHeight="1" x14ac:dyDescent="0.2">
      <c r="A3165" s="5">
        <v>45439</v>
      </c>
      <c r="B3165" s="4">
        <v>-20</v>
      </c>
      <c r="C3165" s="4" t="s">
        <v>5058</v>
      </c>
      <c r="D3165" s="4" t="s">
        <v>28</v>
      </c>
      <c r="E3165" s="4" t="s">
        <v>105</v>
      </c>
      <c r="F3165" s="4">
        <v>-4695.6899999999996</v>
      </c>
      <c r="G3165" s="4" t="s">
        <v>8</v>
      </c>
      <c r="H3165" s="4" t="s">
        <v>106</v>
      </c>
      <c r="I3165" s="4"/>
      <c r="J3165" s="4"/>
    </row>
    <row r="3166" spans="1:10" ht="15.75" customHeight="1" x14ac:dyDescent="0.2">
      <c r="A3166" s="5">
        <v>45439</v>
      </c>
      <c r="B3166" s="4">
        <v>-12.5</v>
      </c>
      <c r="C3166" s="4" t="s">
        <v>5058</v>
      </c>
      <c r="D3166" s="4" t="s">
        <v>28</v>
      </c>
      <c r="E3166" s="4" t="s">
        <v>381</v>
      </c>
      <c r="F3166" s="4">
        <v>-4675.6899999999996</v>
      </c>
      <c r="G3166" s="4" t="s">
        <v>3748</v>
      </c>
      <c r="H3166" s="4" t="s">
        <v>382</v>
      </c>
      <c r="I3166" s="4"/>
      <c r="J3166" s="4"/>
    </row>
    <row r="3167" spans="1:10" ht="15.75" customHeight="1" x14ac:dyDescent="0.2">
      <c r="A3167" s="5">
        <v>45439</v>
      </c>
      <c r="B3167" s="4">
        <v>-12.1</v>
      </c>
      <c r="C3167" s="4" t="s">
        <v>5058</v>
      </c>
      <c r="D3167" s="4" t="s">
        <v>28</v>
      </c>
      <c r="E3167" s="4" t="s">
        <v>1483</v>
      </c>
      <c r="F3167" s="4">
        <v>-4663.1899999999996</v>
      </c>
      <c r="G3167" s="4" t="s">
        <v>4319</v>
      </c>
      <c r="H3167" s="4" t="s">
        <v>1484</v>
      </c>
      <c r="I3167" s="4"/>
      <c r="J3167" s="4"/>
    </row>
    <row r="3168" spans="1:10" ht="15.75" customHeight="1" x14ac:dyDescent="0.2">
      <c r="A3168" s="5">
        <v>45439</v>
      </c>
      <c r="B3168" s="4">
        <v>-10</v>
      </c>
      <c r="C3168" s="4" t="s">
        <v>5058</v>
      </c>
      <c r="D3168" s="4" t="s">
        <v>28</v>
      </c>
      <c r="E3168" s="4" t="s">
        <v>1758</v>
      </c>
      <c r="F3168" s="4">
        <v>-4651.09</v>
      </c>
      <c r="G3168" s="4" t="s">
        <v>615</v>
      </c>
      <c r="H3168" s="4" t="s">
        <v>1760</v>
      </c>
      <c r="I3168" s="4"/>
      <c r="J3168" s="4"/>
    </row>
    <row r="3169" spans="1:10" ht="15.75" customHeight="1" x14ac:dyDescent="0.2">
      <c r="A3169" s="5">
        <v>45439</v>
      </c>
      <c r="B3169" s="4">
        <v>-9.99</v>
      </c>
      <c r="C3169" s="4" t="s">
        <v>5059</v>
      </c>
      <c r="D3169" s="4" t="s">
        <v>28</v>
      </c>
      <c r="E3169" s="4" t="s">
        <v>2252</v>
      </c>
      <c r="F3169" s="4">
        <v>-4641.09</v>
      </c>
      <c r="G3169" s="4" t="s">
        <v>178</v>
      </c>
      <c r="H3169" s="4" t="s">
        <v>828</v>
      </c>
      <c r="I3169" s="4"/>
      <c r="J3169" s="4"/>
    </row>
    <row r="3170" spans="1:10" ht="15.75" customHeight="1" x14ac:dyDescent="0.2">
      <c r="A3170" s="5">
        <v>45439</v>
      </c>
      <c r="B3170" s="4">
        <v>-6.1</v>
      </c>
      <c r="C3170" s="4" t="s">
        <v>5058</v>
      </c>
      <c r="D3170" s="4" t="s">
        <v>28</v>
      </c>
      <c r="E3170" s="4" t="s">
        <v>1789</v>
      </c>
      <c r="F3170" s="4">
        <v>-4631.1000000000004</v>
      </c>
      <c r="G3170" s="4" t="s">
        <v>5060</v>
      </c>
      <c r="H3170" s="4" t="s">
        <v>1790</v>
      </c>
      <c r="I3170" s="4"/>
      <c r="J3170" s="4"/>
    </row>
    <row r="3171" spans="1:10" ht="15.75" customHeight="1" x14ac:dyDescent="0.2">
      <c r="A3171" s="5">
        <v>45439</v>
      </c>
      <c r="B3171" s="4">
        <v>-6</v>
      </c>
      <c r="C3171" s="4" t="s">
        <v>5058</v>
      </c>
      <c r="D3171" s="4" t="s">
        <v>28</v>
      </c>
      <c r="E3171" s="4" t="s">
        <v>1724</v>
      </c>
      <c r="F3171" s="4">
        <v>-4625</v>
      </c>
      <c r="G3171" s="4" t="s">
        <v>4256</v>
      </c>
      <c r="H3171" s="4" t="s">
        <v>1725</v>
      </c>
      <c r="I3171" s="4"/>
      <c r="J3171" s="4"/>
    </row>
    <row r="3172" spans="1:10" ht="15.75" customHeight="1" x14ac:dyDescent="0.2">
      <c r="A3172" s="5">
        <v>45439</v>
      </c>
      <c r="B3172" s="4">
        <v>-4</v>
      </c>
      <c r="C3172" s="4" t="s">
        <v>5058</v>
      </c>
      <c r="D3172" s="4" t="s">
        <v>28</v>
      </c>
      <c r="E3172" s="4" t="s">
        <v>79</v>
      </c>
      <c r="F3172" s="4">
        <v>-4619</v>
      </c>
      <c r="G3172" s="4" t="s">
        <v>8</v>
      </c>
      <c r="H3172" s="4" t="s">
        <v>80</v>
      </c>
      <c r="I3172" s="4"/>
      <c r="J3172" s="4"/>
    </row>
    <row r="3173" spans="1:10" ht="15.75" customHeight="1" x14ac:dyDescent="0.2">
      <c r="A3173" s="5">
        <v>45439</v>
      </c>
      <c r="B3173" s="4">
        <v>-2.5</v>
      </c>
      <c r="C3173" s="4" t="s">
        <v>5058</v>
      </c>
      <c r="D3173" s="4" t="s">
        <v>28</v>
      </c>
      <c r="E3173" s="4" t="s">
        <v>1758</v>
      </c>
      <c r="F3173" s="4">
        <v>-4615</v>
      </c>
      <c r="G3173" s="4" t="s">
        <v>615</v>
      </c>
      <c r="H3173" s="4" t="s">
        <v>1760</v>
      </c>
      <c r="I3173" s="4"/>
      <c r="J3173" s="4"/>
    </row>
    <row r="3174" spans="1:10" ht="15.75" customHeight="1" x14ac:dyDescent="0.2">
      <c r="A3174" s="5">
        <v>45439</v>
      </c>
      <c r="B3174" s="4">
        <v>300</v>
      </c>
      <c r="C3174" s="4" t="s">
        <v>5058</v>
      </c>
      <c r="D3174" s="4" t="s">
        <v>59</v>
      </c>
      <c r="E3174" s="4" t="s">
        <v>60</v>
      </c>
      <c r="F3174" s="4">
        <v>-4612.5</v>
      </c>
      <c r="G3174" s="4" t="s">
        <v>39</v>
      </c>
      <c r="H3174" s="4"/>
      <c r="I3174" s="4"/>
      <c r="J3174" s="4"/>
    </row>
    <row r="3175" spans="1:10" ht="15.75" customHeight="1" x14ac:dyDescent="0.2">
      <c r="A3175" s="5">
        <v>45439</v>
      </c>
      <c r="B3175" s="4">
        <v>500</v>
      </c>
      <c r="C3175" s="4" t="s">
        <v>5058</v>
      </c>
      <c r="D3175" s="4" t="s">
        <v>59</v>
      </c>
      <c r="E3175" s="4" t="s">
        <v>60</v>
      </c>
      <c r="F3175" s="4">
        <v>-4912.5</v>
      </c>
      <c r="G3175" s="4" t="s">
        <v>39</v>
      </c>
      <c r="H3175" s="4"/>
      <c r="I3175" s="4"/>
      <c r="J3175" s="4"/>
    </row>
    <row r="3176" spans="1:10" ht="15.75" customHeight="1" x14ac:dyDescent="0.2">
      <c r="A3176" s="5">
        <v>45436</v>
      </c>
      <c r="B3176" s="4">
        <v>-171.97</v>
      </c>
      <c r="C3176" s="4" t="s">
        <v>5058</v>
      </c>
      <c r="D3176" s="4" t="s">
        <v>28</v>
      </c>
      <c r="E3176" s="4" t="s">
        <v>132</v>
      </c>
      <c r="F3176" s="4">
        <v>-5412.5</v>
      </c>
      <c r="G3176" s="4" t="s">
        <v>12</v>
      </c>
      <c r="H3176" s="4" t="s">
        <v>133</v>
      </c>
      <c r="I3176" s="4"/>
      <c r="J3176" s="4"/>
    </row>
    <row r="3177" spans="1:10" ht="15.75" customHeight="1" x14ac:dyDescent="0.2">
      <c r="A3177" s="5">
        <v>45436</v>
      </c>
      <c r="B3177" s="4">
        <v>-51.5</v>
      </c>
      <c r="C3177" s="4" t="s">
        <v>5058</v>
      </c>
      <c r="D3177" s="4" t="s">
        <v>28</v>
      </c>
      <c r="E3177" s="4" t="s">
        <v>883</v>
      </c>
      <c r="F3177" s="4">
        <v>-5240.53</v>
      </c>
      <c r="G3177" s="4" t="s">
        <v>4319</v>
      </c>
      <c r="H3177" s="4" t="s">
        <v>884</v>
      </c>
      <c r="I3177" s="4"/>
      <c r="J3177" s="4"/>
    </row>
    <row r="3178" spans="1:10" ht="15.75" customHeight="1" x14ac:dyDescent="0.2">
      <c r="A3178" s="5">
        <v>45436</v>
      </c>
      <c r="B3178" s="4">
        <v>-32.869999999999997</v>
      </c>
      <c r="C3178" s="4" t="s">
        <v>5059</v>
      </c>
      <c r="D3178" s="4" t="s">
        <v>28</v>
      </c>
      <c r="E3178" s="4" t="s">
        <v>1929</v>
      </c>
      <c r="F3178" s="4">
        <v>-5189.03</v>
      </c>
      <c r="G3178" s="4" t="s">
        <v>4256</v>
      </c>
      <c r="H3178" s="4" t="s">
        <v>1872</v>
      </c>
      <c r="I3178" s="4"/>
      <c r="J3178" s="4"/>
    </row>
    <row r="3179" spans="1:10" ht="15.75" customHeight="1" x14ac:dyDescent="0.2">
      <c r="A3179" s="5">
        <v>45436</v>
      </c>
      <c r="B3179" s="4">
        <v>-31</v>
      </c>
      <c r="C3179" s="4" t="s">
        <v>5059</v>
      </c>
      <c r="D3179" s="4" t="s">
        <v>28</v>
      </c>
      <c r="E3179" s="4" t="s">
        <v>728</v>
      </c>
      <c r="F3179" s="4">
        <v>-5156.16</v>
      </c>
      <c r="G3179" s="4" t="s">
        <v>4319</v>
      </c>
      <c r="H3179" s="4" t="s">
        <v>729</v>
      </c>
      <c r="I3179" s="4"/>
      <c r="J3179" s="4"/>
    </row>
    <row r="3180" spans="1:10" ht="15.75" customHeight="1" x14ac:dyDescent="0.2">
      <c r="A3180" s="5">
        <v>45436</v>
      </c>
      <c r="B3180" s="4">
        <v>-31</v>
      </c>
      <c r="C3180" s="4" t="s">
        <v>5058</v>
      </c>
      <c r="D3180" s="4" t="s">
        <v>28</v>
      </c>
      <c r="E3180" s="4" t="s">
        <v>75</v>
      </c>
      <c r="F3180" s="4">
        <v>-5125.16</v>
      </c>
      <c r="G3180" s="4" t="s">
        <v>3748</v>
      </c>
      <c r="H3180" s="4" t="s">
        <v>76</v>
      </c>
      <c r="I3180" s="4"/>
      <c r="J3180" s="4"/>
    </row>
    <row r="3181" spans="1:10" ht="15.75" customHeight="1" x14ac:dyDescent="0.2">
      <c r="A3181" s="5">
        <v>45436</v>
      </c>
      <c r="B3181" s="4">
        <v>-30.28</v>
      </c>
      <c r="C3181" s="4" t="s">
        <v>5058</v>
      </c>
      <c r="D3181" s="4" t="s">
        <v>28</v>
      </c>
      <c r="E3181" s="4" t="s">
        <v>2236</v>
      </c>
      <c r="F3181" s="4">
        <v>-5094.16</v>
      </c>
      <c r="G3181" s="4" t="s">
        <v>5034</v>
      </c>
      <c r="H3181" s="4" t="s">
        <v>102</v>
      </c>
      <c r="I3181" s="4"/>
      <c r="J3181" s="4"/>
    </row>
    <row r="3182" spans="1:10" ht="15.75" customHeight="1" x14ac:dyDescent="0.2">
      <c r="A3182" s="5">
        <v>45436</v>
      </c>
      <c r="B3182" s="4">
        <v>-7.99</v>
      </c>
      <c r="C3182" s="4" t="s">
        <v>5058</v>
      </c>
      <c r="D3182" s="4" t="s">
        <v>28</v>
      </c>
      <c r="E3182" s="4" t="s">
        <v>1863</v>
      </c>
      <c r="F3182" s="4">
        <v>-5063.88</v>
      </c>
      <c r="G3182" s="4" t="s">
        <v>5034</v>
      </c>
      <c r="H3182" s="4" t="s">
        <v>193</v>
      </c>
      <c r="I3182" s="4"/>
      <c r="J3182" s="4"/>
    </row>
    <row r="3183" spans="1:10" ht="15.75" customHeight="1" x14ac:dyDescent="0.2">
      <c r="A3183" s="5">
        <v>45436</v>
      </c>
      <c r="B3183" s="4">
        <v>-1.5</v>
      </c>
      <c r="C3183" s="4" t="s">
        <v>5058</v>
      </c>
      <c r="D3183" s="4" t="s">
        <v>28</v>
      </c>
      <c r="E3183" s="4" t="s">
        <v>175</v>
      </c>
      <c r="F3183" s="4">
        <v>-5055.8900000000003</v>
      </c>
      <c r="G3183" s="4" t="s">
        <v>5062</v>
      </c>
      <c r="H3183" s="4" t="s">
        <v>2442</v>
      </c>
      <c r="I3183" s="4"/>
      <c r="J3183" s="4"/>
    </row>
    <row r="3184" spans="1:10" ht="15.75" customHeight="1" x14ac:dyDescent="0.2">
      <c r="A3184" s="5">
        <v>45436</v>
      </c>
      <c r="B3184" s="4">
        <v>-0.91</v>
      </c>
      <c r="C3184" s="4" t="s">
        <v>5058</v>
      </c>
      <c r="D3184" s="4" t="s">
        <v>67</v>
      </c>
      <c r="E3184" s="4" t="s">
        <v>68</v>
      </c>
      <c r="F3184" s="4">
        <v>-5054.3900000000003</v>
      </c>
      <c r="G3184" s="4" t="s">
        <v>4</v>
      </c>
      <c r="H3184" s="4"/>
      <c r="I3184" s="4"/>
      <c r="J3184" s="4"/>
    </row>
    <row r="3185" spans="1:10" ht="15.75" customHeight="1" x14ac:dyDescent="0.2">
      <c r="A3185" s="5">
        <v>45436</v>
      </c>
      <c r="B3185" s="4">
        <v>500</v>
      </c>
      <c r="C3185" s="4" t="s">
        <v>5058</v>
      </c>
      <c r="D3185" s="4" t="s">
        <v>59</v>
      </c>
      <c r="E3185" s="4" t="s">
        <v>60</v>
      </c>
      <c r="F3185" s="4">
        <v>-5053.4799999999996</v>
      </c>
      <c r="G3185" s="4" t="s">
        <v>39</v>
      </c>
      <c r="H3185" s="4"/>
      <c r="I3185" s="4"/>
      <c r="J3185" s="4"/>
    </row>
    <row r="3186" spans="1:10" ht="15.75" customHeight="1" x14ac:dyDescent="0.2">
      <c r="A3186" s="5">
        <v>45435</v>
      </c>
      <c r="B3186" s="4">
        <v>-2092.9499999999998</v>
      </c>
      <c r="C3186" s="4" t="s">
        <v>5058</v>
      </c>
      <c r="D3186" s="4" t="s">
        <v>28</v>
      </c>
      <c r="E3186" s="4" t="s">
        <v>2229</v>
      </c>
      <c r="F3186" s="4">
        <v>-5553.48</v>
      </c>
      <c r="G3186" s="4" t="s">
        <v>3746</v>
      </c>
      <c r="H3186" s="4" t="s">
        <v>2230</v>
      </c>
      <c r="I3186" s="4"/>
      <c r="J3186" s="4"/>
    </row>
    <row r="3187" spans="1:10" ht="15.75" customHeight="1" x14ac:dyDescent="0.2">
      <c r="A3187" s="5">
        <v>45435</v>
      </c>
      <c r="B3187" s="4">
        <v>-129.03</v>
      </c>
      <c r="C3187" s="4" t="s">
        <v>5058</v>
      </c>
      <c r="D3187" s="4" t="s">
        <v>28</v>
      </c>
      <c r="E3187" s="4" t="s">
        <v>2126</v>
      </c>
      <c r="F3187" s="4">
        <v>-3460.53</v>
      </c>
      <c r="G3187" s="4" t="s">
        <v>352</v>
      </c>
      <c r="H3187" s="4" t="s">
        <v>2127</v>
      </c>
      <c r="I3187" s="4"/>
      <c r="J3187" s="4"/>
    </row>
    <row r="3188" spans="1:10" ht="15.75" customHeight="1" x14ac:dyDescent="0.2">
      <c r="A3188" s="5">
        <v>45435</v>
      </c>
      <c r="B3188" s="4">
        <v>-54.34</v>
      </c>
      <c r="C3188" s="4" t="s">
        <v>5058</v>
      </c>
      <c r="D3188" s="4" t="s">
        <v>28</v>
      </c>
      <c r="E3188" s="4" t="s">
        <v>79</v>
      </c>
      <c r="F3188" s="4">
        <v>-3331.5</v>
      </c>
      <c r="G3188" s="4" t="s">
        <v>8</v>
      </c>
      <c r="H3188" s="4" t="s">
        <v>80</v>
      </c>
      <c r="I3188" s="4"/>
      <c r="J3188" s="4"/>
    </row>
    <row r="3189" spans="1:10" ht="15.75" customHeight="1" x14ac:dyDescent="0.2">
      <c r="A3189" s="5">
        <v>45435</v>
      </c>
      <c r="B3189" s="4">
        <v>-47</v>
      </c>
      <c r="C3189" s="4" t="s">
        <v>5058</v>
      </c>
      <c r="D3189" s="4" t="s">
        <v>28</v>
      </c>
      <c r="E3189" s="4" t="s">
        <v>1044</v>
      </c>
      <c r="F3189" s="4">
        <v>-3277.16</v>
      </c>
      <c r="G3189" s="4" t="s">
        <v>5036</v>
      </c>
      <c r="H3189" s="4" t="s">
        <v>1045</v>
      </c>
      <c r="I3189" s="4"/>
      <c r="J3189" s="4"/>
    </row>
    <row r="3190" spans="1:10" ht="15.75" customHeight="1" x14ac:dyDescent="0.2">
      <c r="A3190" s="5">
        <v>45435</v>
      </c>
      <c r="B3190" s="4">
        <v>-13.5</v>
      </c>
      <c r="C3190" s="4" t="s">
        <v>5058</v>
      </c>
      <c r="D3190" s="4" t="s">
        <v>28</v>
      </c>
      <c r="E3190" s="4" t="s">
        <v>2231</v>
      </c>
      <c r="F3190" s="4">
        <v>-3230.16</v>
      </c>
      <c r="G3190" s="4" t="s">
        <v>5060</v>
      </c>
      <c r="H3190" s="4" t="s">
        <v>1098</v>
      </c>
      <c r="I3190" s="4"/>
      <c r="J3190" s="4"/>
    </row>
    <row r="3191" spans="1:10" ht="15.75" customHeight="1" x14ac:dyDescent="0.2">
      <c r="A3191" s="5">
        <v>45435</v>
      </c>
      <c r="B3191" s="4">
        <v>-2</v>
      </c>
      <c r="C3191" s="4" t="s">
        <v>5058</v>
      </c>
      <c r="D3191" s="4" t="s">
        <v>28</v>
      </c>
      <c r="E3191" s="4" t="s">
        <v>1044</v>
      </c>
      <c r="F3191" s="4">
        <v>-3216.66</v>
      </c>
      <c r="G3191" s="4" t="s">
        <v>5036</v>
      </c>
      <c r="H3191" s="4" t="s">
        <v>1045</v>
      </c>
      <c r="I3191" s="4"/>
      <c r="J3191" s="4"/>
    </row>
    <row r="3192" spans="1:10" ht="15.75" customHeight="1" x14ac:dyDescent="0.2">
      <c r="A3192" s="5">
        <v>45434</v>
      </c>
      <c r="B3192" s="4">
        <v>-60.13</v>
      </c>
      <c r="C3192" s="4" t="s">
        <v>5058</v>
      </c>
      <c r="D3192" s="4" t="s">
        <v>28</v>
      </c>
      <c r="E3192" s="4" t="s">
        <v>175</v>
      </c>
      <c r="F3192" s="4">
        <v>-3214.66</v>
      </c>
      <c r="G3192" s="4" t="s">
        <v>5062</v>
      </c>
      <c r="H3192" s="4" t="s">
        <v>2442</v>
      </c>
      <c r="I3192" s="4"/>
      <c r="J3192" s="4"/>
    </row>
    <row r="3193" spans="1:10" ht="15.75" customHeight="1" x14ac:dyDescent="0.2">
      <c r="A3193" s="5">
        <v>45434</v>
      </c>
      <c r="B3193" s="4">
        <v>-48</v>
      </c>
      <c r="C3193" s="4" t="s">
        <v>5058</v>
      </c>
      <c r="D3193" s="4" t="s">
        <v>28</v>
      </c>
      <c r="E3193" s="4" t="s">
        <v>2223</v>
      </c>
      <c r="F3193" s="4">
        <v>-3154.53</v>
      </c>
      <c r="G3193" s="4" t="s">
        <v>5063</v>
      </c>
      <c r="H3193" s="4" t="s">
        <v>2224</v>
      </c>
      <c r="I3193" s="4"/>
      <c r="J3193" s="4"/>
    </row>
    <row r="3194" spans="1:10" ht="15.75" customHeight="1" x14ac:dyDescent="0.2">
      <c r="A3194" s="5">
        <v>45434</v>
      </c>
      <c r="B3194" s="4">
        <v>-38.700000000000003</v>
      </c>
      <c r="C3194" s="4" t="s">
        <v>5058</v>
      </c>
      <c r="D3194" s="4" t="s">
        <v>28</v>
      </c>
      <c r="E3194" s="4" t="s">
        <v>79</v>
      </c>
      <c r="F3194" s="4">
        <v>-3106.53</v>
      </c>
      <c r="G3194" s="4" t="s">
        <v>8</v>
      </c>
      <c r="H3194" s="4" t="s">
        <v>80</v>
      </c>
      <c r="I3194" s="4"/>
      <c r="J3194" s="4"/>
    </row>
    <row r="3195" spans="1:10" ht="15.75" customHeight="1" x14ac:dyDescent="0.2">
      <c r="A3195" s="5">
        <v>45434</v>
      </c>
      <c r="B3195" s="4">
        <v>-35</v>
      </c>
      <c r="C3195" s="4" t="s">
        <v>5058</v>
      </c>
      <c r="D3195" s="4" t="s">
        <v>28</v>
      </c>
      <c r="E3195" s="4" t="s">
        <v>2143</v>
      </c>
      <c r="F3195" s="4">
        <v>-3067.83</v>
      </c>
      <c r="G3195" s="4" t="s">
        <v>2144</v>
      </c>
      <c r="H3195" s="4" t="s">
        <v>2145</v>
      </c>
      <c r="I3195" s="4"/>
      <c r="J3195" s="4"/>
    </row>
    <row r="3196" spans="1:10" ht="15.75" customHeight="1" x14ac:dyDescent="0.2">
      <c r="A3196" s="5">
        <v>45434</v>
      </c>
      <c r="B3196" s="4">
        <v>-29.25</v>
      </c>
      <c r="C3196" s="4" t="s">
        <v>5059</v>
      </c>
      <c r="D3196" s="4" t="s">
        <v>28</v>
      </c>
      <c r="E3196" s="4" t="s">
        <v>728</v>
      </c>
      <c r="F3196" s="4">
        <v>-3032.83</v>
      </c>
      <c r="G3196" s="4" t="s">
        <v>4319</v>
      </c>
      <c r="H3196" s="4" t="s">
        <v>729</v>
      </c>
      <c r="I3196" s="4"/>
      <c r="J3196" s="4"/>
    </row>
    <row r="3197" spans="1:10" ht="15.75" customHeight="1" x14ac:dyDescent="0.2">
      <c r="A3197" s="5">
        <v>45434</v>
      </c>
      <c r="B3197" s="4">
        <v>-23.34</v>
      </c>
      <c r="C3197" s="4" t="s">
        <v>5058</v>
      </c>
      <c r="D3197" s="4" t="s">
        <v>28</v>
      </c>
      <c r="E3197" s="4" t="s">
        <v>1652</v>
      </c>
      <c r="F3197" s="4">
        <v>-3003.58</v>
      </c>
      <c r="G3197" s="4" t="s">
        <v>12</v>
      </c>
      <c r="H3197" s="4" t="s">
        <v>1653</v>
      </c>
      <c r="I3197" s="4"/>
      <c r="J3197" s="4"/>
    </row>
    <row r="3198" spans="1:10" ht="15.75" customHeight="1" x14ac:dyDescent="0.2">
      <c r="A3198" s="5">
        <v>45434</v>
      </c>
      <c r="B3198" s="4">
        <v>-21</v>
      </c>
      <c r="C3198" s="4" t="s">
        <v>5058</v>
      </c>
      <c r="D3198" s="4" t="s">
        <v>28</v>
      </c>
      <c r="E3198" s="4" t="s">
        <v>1472</v>
      </c>
      <c r="F3198" s="4">
        <v>-2980.24</v>
      </c>
      <c r="G3198" s="4" t="s">
        <v>3748</v>
      </c>
      <c r="H3198" s="4" t="s">
        <v>1473</v>
      </c>
      <c r="I3198" s="4"/>
      <c r="J3198" s="4"/>
    </row>
    <row r="3199" spans="1:10" ht="15.75" customHeight="1" x14ac:dyDescent="0.2">
      <c r="A3199" s="5">
        <v>45434</v>
      </c>
      <c r="B3199" s="4">
        <v>-17.989999999999998</v>
      </c>
      <c r="C3199" s="4" t="s">
        <v>5058</v>
      </c>
      <c r="D3199" s="4" t="s">
        <v>28</v>
      </c>
      <c r="E3199" s="4" t="s">
        <v>1714</v>
      </c>
      <c r="F3199" s="4">
        <v>-2959.24</v>
      </c>
      <c r="G3199" s="4" t="s">
        <v>5034</v>
      </c>
      <c r="H3199" s="4" t="s">
        <v>193</v>
      </c>
      <c r="I3199" s="4"/>
      <c r="J3199" s="4"/>
    </row>
    <row r="3200" spans="1:10" ht="15.75" customHeight="1" x14ac:dyDescent="0.2">
      <c r="A3200" s="5">
        <v>45434</v>
      </c>
      <c r="B3200" s="4">
        <v>-16.579999999999998</v>
      </c>
      <c r="C3200" s="4" t="s">
        <v>5058</v>
      </c>
      <c r="D3200" s="4" t="s">
        <v>28</v>
      </c>
      <c r="E3200" s="4" t="s">
        <v>2220</v>
      </c>
      <c r="F3200" s="4">
        <v>-2941.25</v>
      </c>
      <c r="G3200" s="4" t="s">
        <v>3748</v>
      </c>
      <c r="H3200" s="4" t="s">
        <v>2221</v>
      </c>
      <c r="I3200" s="4"/>
      <c r="J3200" s="4"/>
    </row>
    <row r="3201" spans="1:10" ht="15.75" customHeight="1" x14ac:dyDescent="0.2">
      <c r="A3201" s="5">
        <v>45434</v>
      </c>
      <c r="B3201" s="4">
        <v>-14.4</v>
      </c>
      <c r="C3201" s="4" t="s">
        <v>5058</v>
      </c>
      <c r="D3201" s="4" t="s">
        <v>28</v>
      </c>
      <c r="E3201" s="4" t="s">
        <v>1998</v>
      </c>
      <c r="F3201" s="4">
        <v>-2924.67</v>
      </c>
      <c r="G3201" s="4" t="s">
        <v>3748</v>
      </c>
      <c r="H3201" s="4" t="s">
        <v>1999</v>
      </c>
      <c r="I3201" s="4"/>
      <c r="J3201" s="4"/>
    </row>
    <row r="3202" spans="1:10" ht="15.75" customHeight="1" x14ac:dyDescent="0.2">
      <c r="A3202" s="5">
        <v>45434</v>
      </c>
      <c r="B3202" s="4">
        <v>-12.9</v>
      </c>
      <c r="C3202" s="4" t="s">
        <v>5058</v>
      </c>
      <c r="D3202" s="4" t="s">
        <v>28</v>
      </c>
      <c r="E3202" s="4" t="s">
        <v>1998</v>
      </c>
      <c r="F3202" s="4">
        <v>-2910.27</v>
      </c>
      <c r="G3202" s="4" t="s">
        <v>3748</v>
      </c>
      <c r="H3202" s="4" t="s">
        <v>1999</v>
      </c>
      <c r="I3202" s="4"/>
      <c r="J3202" s="4"/>
    </row>
    <row r="3203" spans="1:10" ht="15.75" customHeight="1" x14ac:dyDescent="0.2">
      <c r="A3203" s="5">
        <v>45434</v>
      </c>
      <c r="B3203" s="4">
        <v>-6</v>
      </c>
      <c r="C3203" s="4" t="s">
        <v>5058</v>
      </c>
      <c r="D3203" s="4" t="s">
        <v>28</v>
      </c>
      <c r="E3203" s="4" t="s">
        <v>1264</v>
      </c>
      <c r="F3203" s="4">
        <v>-2897.37</v>
      </c>
      <c r="G3203" s="4" t="s">
        <v>8</v>
      </c>
      <c r="H3203" s="4" t="s">
        <v>1265</v>
      </c>
      <c r="I3203" s="4"/>
      <c r="J3203" s="4"/>
    </row>
    <row r="3204" spans="1:10" ht="15.75" customHeight="1" x14ac:dyDescent="0.2">
      <c r="A3204" s="5">
        <v>45434</v>
      </c>
      <c r="B3204" s="4">
        <v>-4.49</v>
      </c>
      <c r="C3204" s="4" t="s">
        <v>5058</v>
      </c>
      <c r="D3204" s="4" t="s">
        <v>28</v>
      </c>
      <c r="E3204" s="4" t="s">
        <v>49</v>
      </c>
      <c r="F3204" s="4">
        <v>-2891.37</v>
      </c>
      <c r="G3204" s="4" t="s">
        <v>17</v>
      </c>
      <c r="H3204" s="4" t="s">
        <v>50</v>
      </c>
      <c r="I3204" s="4"/>
      <c r="J3204" s="4"/>
    </row>
    <row r="3205" spans="1:10" ht="15.75" customHeight="1" x14ac:dyDescent="0.2">
      <c r="A3205" s="5">
        <v>45434</v>
      </c>
      <c r="B3205" s="4">
        <v>1000</v>
      </c>
      <c r="C3205" s="4" t="s">
        <v>5058</v>
      </c>
      <c r="D3205" s="4" t="s">
        <v>59</v>
      </c>
      <c r="E3205" s="4" t="s">
        <v>60</v>
      </c>
      <c r="F3205" s="4">
        <v>-2886.88</v>
      </c>
      <c r="G3205" s="4" t="s">
        <v>39</v>
      </c>
      <c r="H3205" s="4"/>
      <c r="I3205" s="4"/>
      <c r="J3205" s="4"/>
    </row>
    <row r="3206" spans="1:10" ht="15.75" customHeight="1" x14ac:dyDescent="0.2">
      <c r="A3206" s="5">
        <v>45434</v>
      </c>
      <c r="B3206" s="4">
        <v>2092</v>
      </c>
      <c r="C3206" s="4" t="s">
        <v>5058</v>
      </c>
      <c r="D3206" s="4" t="s">
        <v>59</v>
      </c>
      <c r="E3206" s="4" t="s">
        <v>2222</v>
      </c>
      <c r="F3206" s="4">
        <v>-3886.88</v>
      </c>
      <c r="G3206" s="4" t="s">
        <v>39</v>
      </c>
      <c r="H3206" s="4"/>
      <c r="I3206" s="4"/>
      <c r="J3206" s="4"/>
    </row>
    <row r="3207" spans="1:10" ht="15.75" customHeight="1" x14ac:dyDescent="0.2">
      <c r="A3207" s="5">
        <v>45433</v>
      </c>
      <c r="B3207" s="4">
        <v>-77</v>
      </c>
      <c r="C3207" s="4" t="s">
        <v>5058</v>
      </c>
      <c r="D3207" s="4" t="s">
        <v>28</v>
      </c>
      <c r="E3207" s="4" t="s">
        <v>1524</v>
      </c>
      <c r="F3207" s="4">
        <v>-5978.88</v>
      </c>
      <c r="G3207" s="4" t="s">
        <v>165</v>
      </c>
      <c r="H3207" s="4" t="s">
        <v>1525</v>
      </c>
      <c r="I3207" s="4"/>
      <c r="J3207" s="4"/>
    </row>
    <row r="3208" spans="1:10" ht="15.75" customHeight="1" x14ac:dyDescent="0.2">
      <c r="A3208" s="5">
        <v>45433</v>
      </c>
      <c r="B3208" s="4">
        <v>-55</v>
      </c>
      <c r="C3208" s="4" t="s">
        <v>5058</v>
      </c>
      <c r="D3208" s="4" t="s">
        <v>28</v>
      </c>
      <c r="E3208" s="4" t="s">
        <v>1355</v>
      </c>
      <c r="F3208" s="4">
        <v>-5901.88</v>
      </c>
      <c r="G3208" s="4" t="s">
        <v>165</v>
      </c>
      <c r="H3208" s="4" t="s">
        <v>1356</v>
      </c>
      <c r="I3208" s="4"/>
      <c r="J3208" s="4"/>
    </row>
    <row r="3209" spans="1:10" ht="15.75" customHeight="1" x14ac:dyDescent="0.2">
      <c r="A3209" s="5">
        <v>45433</v>
      </c>
      <c r="B3209" s="4">
        <v>-40.31</v>
      </c>
      <c r="C3209" s="4" t="s">
        <v>5058</v>
      </c>
      <c r="D3209" s="4" t="s">
        <v>28</v>
      </c>
      <c r="E3209" s="4" t="s">
        <v>111</v>
      </c>
      <c r="F3209" s="4">
        <v>-5846.88</v>
      </c>
      <c r="G3209" s="4" t="s">
        <v>8</v>
      </c>
      <c r="H3209" s="4" t="s">
        <v>112</v>
      </c>
      <c r="I3209" s="4"/>
      <c r="J3209" s="4"/>
    </row>
    <row r="3210" spans="1:10" ht="15.75" customHeight="1" x14ac:dyDescent="0.2">
      <c r="A3210" s="5">
        <v>45433</v>
      </c>
      <c r="B3210" s="4">
        <v>-40</v>
      </c>
      <c r="C3210" s="4" t="s">
        <v>5058</v>
      </c>
      <c r="D3210" s="4" t="s">
        <v>28</v>
      </c>
      <c r="E3210" s="4" t="s">
        <v>2216</v>
      </c>
      <c r="F3210" s="4">
        <v>-5806.57</v>
      </c>
      <c r="G3210" s="4" t="s">
        <v>4319</v>
      </c>
      <c r="H3210" s="4" t="s">
        <v>196</v>
      </c>
      <c r="I3210" s="4"/>
      <c r="J3210" s="4"/>
    </row>
    <row r="3211" spans="1:10" ht="15.75" customHeight="1" x14ac:dyDescent="0.2">
      <c r="A3211" s="5">
        <v>45433</v>
      </c>
      <c r="B3211" s="4">
        <v>-34.96</v>
      </c>
      <c r="C3211" s="4" t="s">
        <v>5058</v>
      </c>
      <c r="D3211" s="4" t="s">
        <v>28</v>
      </c>
      <c r="E3211" s="4" t="s">
        <v>2217</v>
      </c>
      <c r="F3211" s="4">
        <v>-5766.57</v>
      </c>
      <c r="G3211" s="4" t="s">
        <v>3748</v>
      </c>
      <c r="H3211" s="4" t="s">
        <v>2218</v>
      </c>
      <c r="I3211" s="4"/>
      <c r="J3211" s="4"/>
    </row>
    <row r="3212" spans="1:10" ht="15.75" customHeight="1" x14ac:dyDescent="0.2">
      <c r="A3212" s="5">
        <v>45433</v>
      </c>
      <c r="B3212" s="4">
        <v>-30</v>
      </c>
      <c r="C3212" s="4" t="s">
        <v>5058</v>
      </c>
      <c r="D3212" s="4" t="s">
        <v>28</v>
      </c>
      <c r="E3212" s="4" t="s">
        <v>1416</v>
      </c>
      <c r="F3212" s="4">
        <v>-5731.61</v>
      </c>
      <c r="G3212" s="4" t="s">
        <v>15</v>
      </c>
      <c r="H3212" s="4" t="s">
        <v>1417</v>
      </c>
      <c r="I3212" s="4"/>
      <c r="J3212" s="4"/>
    </row>
    <row r="3213" spans="1:10" ht="15.75" customHeight="1" x14ac:dyDescent="0.2">
      <c r="A3213" s="5">
        <v>45433</v>
      </c>
      <c r="B3213" s="4">
        <v>-23.24</v>
      </c>
      <c r="C3213" s="4" t="s">
        <v>5058</v>
      </c>
      <c r="D3213" s="4" t="s">
        <v>28</v>
      </c>
      <c r="E3213" s="4" t="s">
        <v>29</v>
      </c>
      <c r="F3213" s="4">
        <v>-5701.61</v>
      </c>
      <c r="G3213" s="4" t="s">
        <v>12</v>
      </c>
      <c r="H3213" s="4" t="s">
        <v>31</v>
      </c>
      <c r="I3213" s="4"/>
      <c r="J3213" s="4"/>
    </row>
    <row r="3214" spans="1:10" ht="15.75" customHeight="1" x14ac:dyDescent="0.2">
      <c r="A3214" s="5">
        <v>45433</v>
      </c>
      <c r="B3214" s="4">
        <v>-15.87</v>
      </c>
      <c r="C3214" s="4" t="s">
        <v>5058</v>
      </c>
      <c r="D3214" s="4" t="s">
        <v>28</v>
      </c>
      <c r="E3214" s="4" t="s">
        <v>2214</v>
      </c>
      <c r="F3214" s="4">
        <v>-5678.37</v>
      </c>
      <c r="G3214" s="4" t="s">
        <v>3748</v>
      </c>
      <c r="H3214" s="4" t="s">
        <v>2215</v>
      </c>
      <c r="I3214" s="4"/>
      <c r="J3214" s="4"/>
    </row>
    <row r="3215" spans="1:10" ht="15.75" customHeight="1" x14ac:dyDescent="0.2">
      <c r="A3215" s="5">
        <v>45432</v>
      </c>
      <c r="B3215" s="4">
        <v>-411.06</v>
      </c>
      <c r="C3215" s="4" t="s">
        <v>5058</v>
      </c>
      <c r="D3215" s="4" t="s">
        <v>28</v>
      </c>
      <c r="E3215" s="4" t="s">
        <v>56</v>
      </c>
      <c r="F3215" s="4">
        <v>-5662.5</v>
      </c>
      <c r="G3215" s="4" t="s">
        <v>4295</v>
      </c>
      <c r="H3215" s="4" t="s">
        <v>57</v>
      </c>
      <c r="I3215" s="4"/>
      <c r="J3215" s="4"/>
    </row>
    <row r="3216" spans="1:10" ht="15.75" customHeight="1" x14ac:dyDescent="0.2">
      <c r="A3216" s="5">
        <v>45432</v>
      </c>
      <c r="B3216" s="4">
        <v>-113.66</v>
      </c>
      <c r="C3216" s="4" t="s">
        <v>5058</v>
      </c>
      <c r="D3216" s="4" t="s">
        <v>28</v>
      </c>
      <c r="E3216" s="4" t="s">
        <v>79</v>
      </c>
      <c r="F3216" s="4">
        <v>-5251.44</v>
      </c>
      <c r="G3216" s="4" t="s">
        <v>8</v>
      </c>
      <c r="H3216" s="4" t="s">
        <v>80</v>
      </c>
      <c r="I3216" s="4"/>
      <c r="J3216" s="4"/>
    </row>
    <row r="3217" spans="1:10" ht="15.75" customHeight="1" x14ac:dyDescent="0.2">
      <c r="A3217" s="5">
        <v>45432</v>
      </c>
      <c r="B3217" s="4">
        <v>-78.86</v>
      </c>
      <c r="C3217" s="4" t="s">
        <v>5058</v>
      </c>
      <c r="D3217" s="4" t="s">
        <v>28</v>
      </c>
      <c r="E3217" s="4" t="s">
        <v>1753</v>
      </c>
      <c r="F3217" s="4">
        <v>-5137.78</v>
      </c>
      <c r="G3217" s="4" t="s">
        <v>3748</v>
      </c>
      <c r="H3217" s="4" t="s">
        <v>1752</v>
      </c>
      <c r="I3217" s="4"/>
      <c r="J3217" s="4"/>
    </row>
    <row r="3218" spans="1:10" ht="15.75" customHeight="1" x14ac:dyDescent="0.2">
      <c r="A3218" s="5">
        <v>45432</v>
      </c>
      <c r="B3218" s="4">
        <v>-67.069999999999993</v>
      </c>
      <c r="C3218" s="4" t="s">
        <v>5058</v>
      </c>
      <c r="D3218" s="4" t="s">
        <v>28</v>
      </c>
      <c r="E3218" s="4" t="s">
        <v>79</v>
      </c>
      <c r="F3218" s="4">
        <v>-5058.92</v>
      </c>
      <c r="G3218" s="4" t="s">
        <v>8</v>
      </c>
      <c r="H3218" s="4" t="s">
        <v>80</v>
      </c>
      <c r="I3218" s="4"/>
      <c r="J3218" s="4"/>
    </row>
    <row r="3219" spans="1:10" ht="15.75" customHeight="1" x14ac:dyDescent="0.2">
      <c r="A3219" s="5">
        <v>45432</v>
      </c>
      <c r="B3219" s="4">
        <v>-64.2</v>
      </c>
      <c r="C3219" s="4" t="s">
        <v>5058</v>
      </c>
      <c r="D3219" s="4" t="s">
        <v>28</v>
      </c>
      <c r="E3219" s="4" t="s">
        <v>2208</v>
      </c>
      <c r="F3219" s="4">
        <v>-4991.8500000000004</v>
      </c>
      <c r="G3219" s="4" t="s">
        <v>3748</v>
      </c>
      <c r="H3219" s="4" t="s">
        <v>2209</v>
      </c>
      <c r="I3219" s="4"/>
      <c r="J3219" s="4"/>
    </row>
    <row r="3220" spans="1:10" ht="15.75" customHeight="1" x14ac:dyDescent="0.2">
      <c r="A3220" s="5">
        <v>45432</v>
      </c>
      <c r="B3220" s="4">
        <v>-55.91</v>
      </c>
      <c r="C3220" s="4" t="s">
        <v>5058</v>
      </c>
      <c r="D3220" s="4" t="s">
        <v>28</v>
      </c>
      <c r="E3220" s="4" t="s">
        <v>1060</v>
      </c>
      <c r="F3220" s="4">
        <v>-4927.6499999999996</v>
      </c>
      <c r="G3220" s="4" t="s">
        <v>15</v>
      </c>
      <c r="H3220" s="4" t="s">
        <v>1061</v>
      </c>
      <c r="I3220" s="4"/>
      <c r="J3220" s="4"/>
    </row>
    <row r="3221" spans="1:10" ht="15.75" customHeight="1" x14ac:dyDescent="0.2">
      <c r="A3221" s="5">
        <v>45432</v>
      </c>
      <c r="B3221" s="4">
        <v>-16.600000000000001</v>
      </c>
      <c r="C3221" s="4" t="s">
        <v>5058</v>
      </c>
      <c r="D3221" s="4" t="s">
        <v>28</v>
      </c>
      <c r="E3221" s="4" t="s">
        <v>985</v>
      </c>
      <c r="F3221" s="4">
        <v>-4871.74</v>
      </c>
      <c r="G3221" s="4" t="s">
        <v>986</v>
      </c>
      <c r="H3221" s="4" t="s">
        <v>987</v>
      </c>
      <c r="I3221" s="4"/>
      <c r="J3221" s="4"/>
    </row>
    <row r="3222" spans="1:10" ht="15.75" customHeight="1" x14ac:dyDescent="0.2">
      <c r="A3222" s="5">
        <v>45432</v>
      </c>
      <c r="B3222" s="4">
        <v>-13</v>
      </c>
      <c r="C3222" s="4" t="s">
        <v>5058</v>
      </c>
      <c r="D3222" s="4" t="s">
        <v>28</v>
      </c>
      <c r="E3222" s="4" t="s">
        <v>1724</v>
      </c>
      <c r="F3222" s="4">
        <v>-4855.1400000000003</v>
      </c>
      <c r="G3222" s="4" t="s">
        <v>4256</v>
      </c>
      <c r="H3222" s="4" t="s">
        <v>1725</v>
      </c>
      <c r="I3222" s="4"/>
      <c r="J3222" s="4"/>
    </row>
    <row r="3223" spans="1:10" ht="15.75" customHeight="1" x14ac:dyDescent="0.2">
      <c r="A3223" s="5">
        <v>45432</v>
      </c>
      <c r="B3223" s="4">
        <v>-13</v>
      </c>
      <c r="C3223" s="4" t="s">
        <v>5058</v>
      </c>
      <c r="D3223" s="4" t="s">
        <v>28</v>
      </c>
      <c r="E3223" s="4" t="s">
        <v>2210</v>
      </c>
      <c r="F3223" s="4">
        <v>-4842.1400000000003</v>
      </c>
      <c r="G3223" s="4" t="s">
        <v>4256</v>
      </c>
      <c r="H3223" s="4" t="s">
        <v>1725</v>
      </c>
      <c r="I3223" s="4"/>
      <c r="J3223" s="4"/>
    </row>
    <row r="3224" spans="1:10" ht="15.75" customHeight="1" x14ac:dyDescent="0.2">
      <c r="A3224" s="5">
        <v>45432</v>
      </c>
      <c r="B3224" s="4">
        <v>-12.5</v>
      </c>
      <c r="C3224" s="4" t="s">
        <v>5058</v>
      </c>
      <c r="D3224" s="4" t="s">
        <v>28</v>
      </c>
      <c r="E3224" s="4" t="s">
        <v>136</v>
      </c>
      <c r="F3224" s="4">
        <v>-4829.1400000000003</v>
      </c>
      <c r="G3224" s="4" t="s">
        <v>3748</v>
      </c>
      <c r="H3224" s="4" t="s">
        <v>137</v>
      </c>
      <c r="I3224" s="4"/>
      <c r="J3224" s="4"/>
    </row>
    <row r="3225" spans="1:10" ht="15.75" customHeight="1" x14ac:dyDescent="0.2">
      <c r="A3225" s="5">
        <v>45432</v>
      </c>
      <c r="B3225" s="4">
        <v>-11.25</v>
      </c>
      <c r="C3225" s="4" t="s">
        <v>5058</v>
      </c>
      <c r="D3225" s="4" t="s">
        <v>28</v>
      </c>
      <c r="E3225" s="4" t="s">
        <v>190</v>
      </c>
      <c r="F3225" s="4">
        <v>-4816.6400000000003</v>
      </c>
      <c r="G3225" s="4" t="s">
        <v>8</v>
      </c>
      <c r="H3225" s="4" t="s">
        <v>191</v>
      </c>
      <c r="I3225" s="4"/>
      <c r="J3225" s="4"/>
    </row>
    <row r="3226" spans="1:10" ht="15.75" customHeight="1" x14ac:dyDescent="0.2">
      <c r="A3226" s="5">
        <v>45432</v>
      </c>
      <c r="B3226" s="4">
        <v>-10.55</v>
      </c>
      <c r="C3226" s="4" t="s">
        <v>5058</v>
      </c>
      <c r="D3226" s="4" t="s">
        <v>28</v>
      </c>
      <c r="E3226" s="4" t="s">
        <v>105</v>
      </c>
      <c r="F3226" s="4">
        <v>-4805.3900000000003</v>
      </c>
      <c r="G3226" s="4" t="s">
        <v>8</v>
      </c>
      <c r="H3226" s="4" t="s">
        <v>106</v>
      </c>
      <c r="I3226" s="4"/>
      <c r="J3226" s="4"/>
    </row>
    <row r="3227" spans="1:10" ht="15.75" customHeight="1" x14ac:dyDescent="0.2">
      <c r="A3227" s="5">
        <v>45432</v>
      </c>
      <c r="B3227" s="4">
        <v>-10</v>
      </c>
      <c r="C3227" s="4" t="s">
        <v>5058</v>
      </c>
      <c r="D3227" s="4" t="s">
        <v>28</v>
      </c>
      <c r="E3227" s="4" t="s">
        <v>2211</v>
      </c>
      <c r="F3227" s="4">
        <v>-4794.84</v>
      </c>
      <c r="G3227" s="4" t="s">
        <v>3748</v>
      </c>
      <c r="H3227" s="4" t="s">
        <v>2212</v>
      </c>
      <c r="I3227" s="4"/>
      <c r="J3227" s="4"/>
    </row>
    <row r="3228" spans="1:10" ht="15.75" customHeight="1" x14ac:dyDescent="0.2">
      <c r="A3228" s="5">
        <v>45432</v>
      </c>
      <c r="B3228" s="4">
        <v>-9.8000000000000007</v>
      </c>
      <c r="C3228" s="4" t="s">
        <v>5058</v>
      </c>
      <c r="D3228" s="4" t="s">
        <v>28</v>
      </c>
      <c r="E3228" s="4" t="s">
        <v>2197</v>
      </c>
      <c r="F3228" s="4">
        <v>-4784.84</v>
      </c>
      <c r="G3228" s="4" t="s">
        <v>8</v>
      </c>
      <c r="H3228" s="4" t="s">
        <v>2198</v>
      </c>
      <c r="I3228" s="4"/>
      <c r="J3228" s="4"/>
    </row>
    <row r="3229" spans="1:10" ht="15.75" customHeight="1" x14ac:dyDescent="0.2">
      <c r="A3229" s="5">
        <v>45432</v>
      </c>
      <c r="B3229" s="4">
        <v>-5.08</v>
      </c>
      <c r="C3229" s="4" t="s">
        <v>5058</v>
      </c>
      <c r="D3229" s="4" t="s">
        <v>28</v>
      </c>
      <c r="E3229" s="4" t="s">
        <v>330</v>
      </c>
      <c r="F3229" s="4">
        <v>-4775.04</v>
      </c>
      <c r="G3229" s="4" t="s">
        <v>3748</v>
      </c>
      <c r="H3229" s="4" t="s">
        <v>331</v>
      </c>
      <c r="I3229" s="4"/>
      <c r="J3229" s="4"/>
    </row>
    <row r="3230" spans="1:10" ht="15.75" customHeight="1" x14ac:dyDescent="0.2">
      <c r="A3230" s="5">
        <v>45432</v>
      </c>
      <c r="B3230" s="4">
        <v>100</v>
      </c>
      <c r="C3230" s="4" t="s">
        <v>5058</v>
      </c>
      <c r="D3230" s="4" t="s">
        <v>59</v>
      </c>
      <c r="E3230" s="4" t="s">
        <v>60</v>
      </c>
      <c r="F3230" s="4">
        <v>-4769.96</v>
      </c>
      <c r="G3230" s="4" t="s">
        <v>39</v>
      </c>
      <c r="H3230" s="4"/>
      <c r="I3230" s="4"/>
      <c r="J3230" s="4"/>
    </row>
    <row r="3231" spans="1:10" ht="15.75" customHeight="1" x14ac:dyDescent="0.2">
      <c r="A3231" s="5">
        <v>45432</v>
      </c>
      <c r="B3231" s="4">
        <v>500</v>
      </c>
      <c r="C3231" s="4" t="s">
        <v>5058</v>
      </c>
      <c r="D3231" s="4" t="s">
        <v>59</v>
      </c>
      <c r="E3231" s="4" t="s">
        <v>60</v>
      </c>
      <c r="F3231" s="4">
        <v>-4869.96</v>
      </c>
      <c r="G3231" s="4" t="s">
        <v>39</v>
      </c>
      <c r="H3231" s="4"/>
      <c r="I3231" s="4"/>
      <c r="J3231" s="4"/>
    </row>
    <row r="3232" spans="1:10" ht="15.75" customHeight="1" x14ac:dyDescent="0.2">
      <c r="A3232" s="5">
        <v>45432</v>
      </c>
      <c r="B3232" s="4">
        <v>500</v>
      </c>
      <c r="C3232" s="4" t="s">
        <v>5058</v>
      </c>
      <c r="D3232" s="4" t="s">
        <v>59</v>
      </c>
      <c r="E3232" s="4" t="s">
        <v>60</v>
      </c>
      <c r="F3232" s="4">
        <v>-5369.96</v>
      </c>
      <c r="G3232" s="4" t="s">
        <v>39</v>
      </c>
      <c r="H3232" s="4"/>
      <c r="I3232" s="4"/>
      <c r="J3232" s="4"/>
    </row>
    <row r="3233" spans="1:10" ht="15.75" customHeight="1" x14ac:dyDescent="0.2">
      <c r="A3233" s="5">
        <v>45429</v>
      </c>
      <c r="B3233" s="4">
        <v>-822.02</v>
      </c>
      <c r="C3233" s="4" t="s">
        <v>5058</v>
      </c>
      <c r="D3233" s="4" t="s">
        <v>28</v>
      </c>
      <c r="E3233" s="4" t="s">
        <v>56</v>
      </c>
      <c r="F3233" s="4">
        <v>-5869.96</v>
      </c>
      <c r="G3233" s="4" t="s">
        <v>4295</v>
      </c>
      <c r="H3233" s="4" t="s">
        <v>57</v>
      </c>
      <c r="I3233" s="4"/>
      <c r="J3233" s="4"/>
    </row>
    <row r="3234" spans="1:10" ht="15.75" customHeight="1" x14ac:dyDescent="0.2">
      <c r="A3234" s="5">
        <v>45429</v>
      </c>
      <c r="B3234" s="4">
        <v>-81.430000000000007</v>
      </c>
      <c r="C3234" s="4" t="s">
        <v>5058</v>
      </c>
      <c r="D3234" s="4" t="s">
        <v>28</v>
      </c>
      <c r="E3234" s="4" t="s">
        <v>2126</v>
      </c>
      <c r="F3234" s="4">
        <v>-5047.9399999999996</v>
      </c>
      <c r="G3234" s="4" t="s">
        <v>352</v>
      </c>
      <c r="H3234" s="4" t="s">
        <v>2127</v>
      </c>
      <c r="I3234" s="4"/>
      <c r="J3234" s="4"/>
    </row>
    <row r="3235" spans="1:10" ht="15.75" customHeight="1" x14ac:dyDescent="0.2">
      <c r="A3235" s="5">
        <v>45429</v>
      </c>
      <c r="B3235" s="4">
        <v>-35.619999999999997</v>
      </c>
      <c r="C3235" s="4" t="s">
        <v>5059</v>
      </c>
      <c r="D3235" s="4" t="s">
        <v>28</v>
      </c>
      <c r="E3235" s="4" t="s">
        <v>65</v>
      </c>
      <c r="F3235" s="4">
        <v>-4966.51</v>
      </c>
      <c r="G3235" s="4" t="s">
        <v>4319</v>
      </c>
      <c r="H3235" s="4" t="s">
        <v>66</v>
      </c>
      <c r="I3235" s="4"/>
      <c r="J3235" s="4"/>
    </row>
    <row r="3236" spans="1:10" ht="15.75" customHeight="1" x14ac:dyDescent="0.2">
      <c r="A3236" s="5">
        <v>45429</v>
      </c>
      <c r="B3236" s="4">
        <v>-33.130000000000003</v>
      </c>
      <c r="C3236" s="4" t="s">
        <v>5059</v>
      </c>
      <c r="D3236" s="4" t="s">
        <v>28</v>
      </c>
      <c r="E3236" s="4" t="s">
        <v>728</v>
      </c>
      <c r="F3236" s="4">
        <v>-4930.8900000000003</v>
      </c>
      <c r="G3236" s="4" t="s">
        <v>4319</v>
      </c>
      <c r="H3236" s="4" t="s">
        <v>729</v>
      </c>
      <c r="I3236" s="4"/>
      <c r="J3236" s="4"/>
    </row>
    <row r="3237" spans="1:10" ht="15.75" customHeight="1" x14ac:dyDescent="0.2">
      <c r="A3237" s="5">
        <v>45429</v>
      </c>
      <c r="B3237" s="4">
        <v>-17.989999999999998</v>
      </c>
      <c r="C3237" s="4" t="s">
        <v>5058</v>
      </c>
      <c r="D3237" s="4" t="s">
        <v>28</v>
      </c>
      <c r="E3237" s="4" t="s">
        <v>354</v>
      </c>
      <c r="F3237" s="4">
        <v>-4897.76</v>
      </c>
      <c r="G3237" s="4" t="s">
        <v>4247</v>
      </c>
      <c r="H3237" s="4" t="s">
        <v>249</v>
      </c>
      <c r="I3237" s="4"/>
      <c r="J3237" s="4"/>
    </row>
    <row r="3238" spans="1:10" ht="15.75" customHeight="1" x14ac:dyDescent="0.2">
      <c r="A3238" s="5">
        <v>45429</v>
      </c>
      <c r="B3238" s="4">
        <v>-13.6</v>
      </c>
      <c r="C3238" s="4" t="s">
        <v>5058</v>
      </c>
      <c r="D3238" s="4" t="s">
        <v>28</v>
      </c>
      <c r="E3238" s="4" t="s">
        <v>2202</v>
      </c>
      <c r="F3238" s="4">
        <v>-4879.7700000000004</v>
      </c>
      <c r="G3238" s="4" t="s">
        <v>8</v>
      </c>
      <c r="H3238" s="4" t="s">
        <v>2176</v>
      </c>
      <c r="I3238" s="4"/>
      <c r="J3238" s="4"/>
    </row>
    <row r="3239" spans="1:10" ht="15.75" customHeight="1" x14ac:dyDescent="0.2">
      <c r="A3239" s="5">
        <v>45429</v>
      </c>
      <c r="B3239" s="4">
        <v>-10.1</v>
      </c>
      <c r="C3239" s="4" t="s">
        <v>5058</v>
      </c>
      <c r="D3239" s="4" t="s">
        <v>28</v>
      </c>
      <c r="E3239" s="4" t="s">
        <v>2187</v>
      </c>
      <c r="F3239" s="4">
        <v>-4866.17</v>
      </c>
      <c r="G3239" s="4" t="s">
        <v>5060</v>
      </c>
      <c r="H3239" s="4" t="s">
        <v>2188</v>
      </c>
      <c r="I3239" s="4"/>
      <c r="J3239" s="4"/>
    </row>
    <row r="3240" spans="1:10" ht="15.75" customHeight="1" x14ac:dyDescent="0.2">
      <c r="A3240" s="5">
        <v>45429</v>
      </c>
      <c r="B3240" s="4">
        <v>-10</v>
      </c>
      <c r="C3240" s="4" t="s">
        <v>5059</v>
      </c>
      <c r="D3240" s="4" t="s">
        <v>28</v>
      </c>
      <c r="E3240" s="4" t="s">
        <v>844</v>
      </c>
      <c r="F3240" s="4">
        <v>-4856.07</v>
      </c>
      <c r="G3240" s="4" t="s">
        <v>4319</v>
      </c>
      <c r="H3240" s="4" t="s">
        <v>845</v>
      </c>
      <c r="I3240" s="4"/>
      <c r="J3240" s="4"/>
    </row>
    <row r="3241" spans="1:10" ht="15.75" customHeight="1" x14ac:dyDescent="0.2">
      <c r="A3241" s="5">
        <v>45429</v>
      </c>
      <c r="B3241" s="4">
        <v>-9.5</v>
      </c>
      <c r="C3241" s="4" t="s">
        <v>5058</v>
      </c>
      <c r="D3241" s="4" t="s">
        <v>28</v>
      </c>
      <c r="E3241" s="4" t="s">
        <v>128</v>
      </c>
      <c r="F3241" s="4">
        <v>-4846.07</v>
      </c>
      <c r="G3241" s="4" t="s">
        <v>4319</v>
      </c>
      <c r="H3241" s="4" t="s">
        <v>129</v>
      </c>
      <c r="I3241" s="4"/>
      <c r="J3241" s="4"/>
    </row>
    <row r="3242" spans="1:10" ht="15.75" customHeight="1" x14ac:dyDescent="0.2">
      <c r="A3242" s="5">
        <v>45429</v>
      </c>
      <c r="B3242" s="4">
        <v>-6.4</v>
      </c>
      <c r="C3242" s="4" t="s">
        <v>5058</v>
      </c>
      <c r="D3242" s="4" t="s">
        <v>28</v>
      </c>
      <c r="E3242" s="4" t="s">
        <v>1140</v>
      </c>
      <c r="F3242" s="4">
        <v>-4836.57</v>
      </c>
      <c r="G3242" s="4" t="s">
        <v>5060</v>
      </c>
      <c r="H3242" s="4" t="s">
        <v>1141</v>
      </c>
      <c r="I3242" s="4"/>
      <c r="J3242" s="4"/>
    </row>
    <row r="3243" spans="1:10" ht="15.75" customHeight="1" x14ac:dyDescent="0.2">
      <c r="A3243" s="5">
        <v>45428</v>
      </c>
      <c r="B3243" s="4">
        <v>-76</v>
      </c>
      <c r="C3243" s="4" t="s">
        <v>5058</v>
      </c>
      <c r="D3243" s="4" t="s">
        <v>28</v>
      </c>
      <c r="E3243" s="4" t="s">
        <v>890</v>
      </c>
      <c r="F3243" s="4">
        <v>-4830.17</v>
      </c>
      <c r="G3243" s="4" t="s">
        <v>4319</v>
      </c>
      <c r="H3243" s="4" t="s">
        <v>891</v>
      </c>
      <c r="I3243" s="4"/>
      <c r="J3243" s="4"/>
    </row>
    <row r="3244" spans="1:10" ht="15.75" customHeight="1" x14ac:dyDescent="0.2">
      <c r="A3244" s="5">
        <v>45428</v>
      </c>
      <c r="B3244" s="4">
        <v>-50.23</v>
      </c>
      <c r="C3244" s="4" t="s">
        <v>5058</v>
      </c>
      <c r="D3244" s="4" t="s">
        <v>28</v>
      </c>
      <c r="E3244" s="4" t="s">
        <v>175</v>
      </c>
      <c r="F3244" s="4">
        <v>-4754.17</v>
      </c>
      <c r="G3244" s="4" t="s">
        <v>5062</v>
      </c>
      <c r="H3244" s="4" t="s">
        <v>2442</v>
      </c>
      <c r="I3244" s="4"/>
      <c r="J3244" s="4"/>
    </row>
    <row r="3245" spans="1:10" ht="15.75" customHeight="1" x14ac:dyDescent="0.2">
      <c r="A3245" s="5">
        <v>45428</v>
      </c>
      <c r="B3245" s="4">
        <v>-39.549999999999997</v>
      </c>
      <c r="C3245" s="4" t="s">
        <v>5058</v>
      </c>
      <c r="D3245" s="4" t="s">
        <v>28</v>
      </c>
      <c r="E3245" s="4" t="s">
        <v>2168</v>
      </c>
      <c r="F3245" s="4">
        <v>-4703.9399999999996</v>
      </c>
      <c r="G3245" s="4" t="s">
        <v>3748</v>
      </c>
      <c r="H3245" s="4" t="s">
        <v>2169</v>
      </c>
      <c r="I3245" s="4"/>
      <c r="J3245" s="4"/>
    </row>
    <row r="3246" spans="1:10" ht="15.75" customHeight="1" x14ac:dyDescent="0.2">
      <c r="A3246" s="5">
        <v>45428</v>
      </c>
      <c r="B3246" s="4">
        <v>-29.97</v>
      </c>
      <c r="C3246" s="4" t="s">
        <v>5059</v>
      </c>
      <c r="D3246" s="4" t="s">
        <v>28</v>
      </c>
      <c r="E3246" s="4" t="s">
        <v>728</v>
      </c>
      <c r="F3246" s="4">
        <v>-4664.3900000000003</v>
      </c>
      <c r="G3246" s="4" t="s">
        <v>4319</v>
      </c>
      <c r="H3246" s="4" t="s">
        <v>729</v>
      </c>
      <c r="I3246" s="4"/>
      <c r="J3246" s="4"/>
    </row>
    <row r="3247" spans="1:10" ht="15.75" customHeight="1" x14ac:dyDescent="0.2">
      <c r="A3247" s="5">
        <v>45428</v>
      </c>
      <c r="B3247" s="4">
        <v>-27</v>
      </c>
      <c r="C3247" s="4" t="s">
        <v>5058</v>
      </c>
      <c r="D3247" s="4" t="s">
        <v>28</v>
      </c>
      <c r="E3247" s="4" t="s">
        <v>128</v>
      </c>
      <c r="F3247" s="4">
        <v>-4634.42</v>
      </c>
      <c r="G3247" s="4" t="s">
        <v>4319</v>
      </c>
      <c r="H3247" s="4" t="s">
        <v>129</v>
      </c>
      <c r="I3247" s="4"/>
      <c r="J3247" s="4"/>
    </row>
    <row r="3248" spans="1:10" ht="15.75" customHeight="1" x14ac:dyDescent="0.2">
      <c r="A3248" s="5">
        <v>45428</v>
      </c>
      <c r="B3248" s="4">
        <v>-25.19</v>
      </c>
      <c r="C3248" s="4" t="s">
        <v>5059</v>
      </c>
      <c r="D3248" s="4" t="s">
        <v>28</v>
      </c>
      <c r="E3248" s="4" t="s">
        <v>728</v>
      </c>
      <c r="F3248" s="4">
        <v>-4607.42</v>
      </c>
      <c r="G3248" s="4" t="s">
        <v>4319</v>
      </c>
      <c r="H3248" s="4" t="s">
        <v>729</v>
      </c>
      <c r="I3248" s="4"/>
      <c r="J3248" s="4"/>
    </row>
    <row r="3249" spans="1:10" ht="15.75" customHeight="1" x14ac:dyDescent="0.2">
      <c r="A3249" s="5">
        <v>45428</v>
      </c>
      <c r="B3249" s="4">
        <v>-24.14</v>
      </c>
      <c r="C3249" s="4" t="s">
        <v>5058</v>
      </c>
      <c r="D3249" s="4" t="s">
        <v>28</v>
      </c>
      <c r="E3249" s="4" t="s">
        <v>2197</v>
      </c>
      <c r="F3249" s="4">
        <v>-4582.2299999999996</v>
      </c>
      <c r="G3249" s="4" t="s">
        <v>8</v>
      </c>
      <c r="H3249" s="4" t="s">
        <v>2198</v>
      </c>
      <c r="I3249" s="4"/>
      <c r="J3249" s="4"/>
    </row>
    <row r="3250" spans="1:10" ht="15.75" customHeight="1" x14ac:dyDescent="0.2">
      <c r="A3250" s="5">
        <v>45428</v>
      </c>
      <c r="B3250" s="4">
        <v>-20.51</v>
      </c>
      <c r="C3250" s="4" t="s">
        <v>5058</v>
      </c>
      <c r="D3250" s="4" t="s">
        <v>28</v>
      </c>
      <c r="E3250" s="4" t="s">
        <v>79</v>
      </c>
      <c r="F3250" s="4">
        <v>-4558.09</v>
      </c>
      <c r="G3250" s="4" t="s">
        <v>8</v>
      </c>
      <c r="H3250" s="4" t="s">
        <v>80</v>
      </c>
      <c r="I3250" s="4"/>
      <c r="J3250" s="4"/>
    </row>
    <row r="3251" spans="1:10" ht="15.75" customHeight="1" x14ac:dyDescent="0.2">
      <c r="A3251" s="5">
        <v>45428</v>
      </c>
      <c r="B3251" s="4">
        <v>-20.28</v>
      </c>
      <c r="C3251" s="4" t="s">
        <v>5058</v>
      </c>
      <c r="D3251" s="4" t="s">
        <v>28</v>
      </c>
      <c r="E3251" s="4" t="s">
        <v>2168</v>
      </c>
      <c r="F3251" s="4">
        <v>-4537.58</v>
      </c>
      <c r="G3251" s="4" t="s">
        <v>3748</v>
      </c>
      <c r="H3251" s="4" t="s">
        <v>2169</v>
      </c>
      <c r="I3251" s="4"/>
      <c r="J3251" s="4"/>
    </row>
    <row r="3252" spans="1:10" ht="15.75" customHeight="1" x14ac:dyDescent="0.2">
      <c r="A3252" s="5">
        <v>45428</v>
      </c>
      <c r="B3252" s="4">
        <v>-7.5</v>
      </c>
      <c r="C3252" s="4" t="s">
        <v>5058</v>
      </c>
      <c r="D3252" s="4" t="s">
        <v>28</v>
      </c>
      <c r="E3252" s="4" t="s">
        <v>2195</v>
      </c>
      <c r="F3252" s="4">
        <v>-4517.3</v>
      </c>
      <c r="G3252" s="4" t="s">
        <v>8</v>
      </c>
      <c r="H3252" s="4" t="s">
        <v>2196</v>
      </c>
      <c r="I3252" s="4"/>
      <c r="J3252" s="4"/>
    </row>
    <row r="3253" spans="1:10" ht="15.75" customHeight="1" x14ac:dyDescent="0.2">
      <c r="A3253" s="5">
        <v>45428</v>
      </c>
      <c r="B3253" s="4">
        <v>-2</v>
      </c>
      <c r="C3253" s="4" t="s">
        <v>5058</v>
      </c>
      <c r="D3253" s="4" t="s">
        <v>28</v>
      </c>
      <c r="E3253" s="4" t="s">
        <v>105</v>
      </c>
      <c r="F3253" s="4">
        <v>-4509.8</v>
      </c>
      <c r="G3253" s="4" t="s">
        <v>8</v>
      </c>
      <c r="H3253" s="4" t="s">
        <v>106</v>
      </c>
      <c r="I3253" s="4"/>
      <c r="J3253" s="4"/>
    </row>
    <row r="3254" spans="1:10" ht="15.75" customHeight="1" x14ac:dyDescent="0.2">
      <c r="A3254" s="5">
        <v>45428</v>
      </c>
      <c r="B3254" s="4">
        <v>500</v>
      </c>
      <c r="C3254" s="4" t="s">
        <v>5058</v>
      </c>
      <c r="D3254" s="4" t="s">
        <v>59</v>
      </c>
      <c r="E3254" s="4" t="s">
        <v>60</v>
      </c>
      <c r="F3254" s="4">
        <v>-4507.8</v>
      </c>
      <c r="G3254" s="4" t="s">
        <v>39</v>
      </c>
      <c r="H3254" s="4"/>
      <c r="I3254" s="4"/>
      <c r="J3254" s="4"/>
    </row>
    <row r="3255" spans="1:10" ht="15.75" customHeight="1" x14ac:dyDescent="0.2">
      <c r="A3255" s="5">
        <v>45428</v>
      </c>
      <c r="B3255" s="4">
        <v>1000</v>
      </c>
      <c r="C3255" s="4" t="s">
        <v>5058</v>
      </c>
      <c r="D3255" s="4" t="s">
        <v>59</v>
      </c>
      <c r="E3255" s="4" t="s">
        <v>60</v>
      </c>
      <c r="F3255" s="4">
        <v>-5007.8</v>
      </c>
      <c r="G3255" s="4" t="s">
        <v>39</v>
      </c>
      <c r="H3255" s="4"/>
      <c r="I3255" s="4"/>
      <c r="J3255" s="4"/>
    </row>
    <row r="3256" spans="1:10" ht="15.75" customHeight="1" x14ac:dyDescent="0.2">
      <c r="A3256" s="5">
        <v>45427</v>
      </c>
      <c r="B3256" s="4">
        <v>-51.59</v>
      </c>
      <c r="C3256" s="4" t="s">
        <v>5059</v>
      </c>
      <c r="D3256" s="4" t="s">
        <v>28</v>
      </c>
      <c r="E3256" s="4" t="s">
        <v>65</v>
      </c>
      <c r="F3256" s="4">
        <v>-6007.8</v>
      </c>
      <c r="G3256" s="4" t="s">
        <v>4319</v>
      </c>
      <c r="H3256" s="4" t="s">
        <v>66</v>
      </c>
      <c r="I3256" s="4"/>
      <c r="J3256" s="4"/>
    </row>
    <row r="3257" spans="1:10" ht="15.75" customHeight="1" x14ac:dyDescent="0.2">
      <c r="A3257" s="5">
        <v>45427</v>
      </c>
      <c r="B3257" s="4">
        <v>-28</v>
      </c>
      <c r="C3257" s="4" t="s">
        <v>5058</v>
      </c>
      <c r="D3257" s="4" t="s">
        <v>28</v>
      </c>
      <c r="E3257" s="4" t="s">
        <v>985</v>
      </c>
      <c r="F3257" s="4">
        <v>-5956.21</v>
      </c>
      <c r="G3257" s="4" t="s">
        <v>986</v>
      </c>
      <c r="H3257" s="4" t="s">
        <v>987</v>
      </c>
      <c r="I3257" s="4"/>
      <c r="J3257" s="4"/>
    </row>
    <row r="3258" spans="1:10" ht="15.75" customHeight="1" x14ac:dyDescent="0.2">
      <c r="A3258" s="5">
        <v>45427</v>
      </c>
      <c r="B3258" s="4">
        <v>-24</v>
      </c>
      <c r="C3258" s="4" t="s">
        <v>5058</v>
      </c>
      <c r="D3258" s="4" t="s">
        <v>28</v>
      </c>
      <c r="E3258" s="4" t="s">
        <v>1506</v>
      </c>
      <c r="F3258" s="4">
        <v>-5928.21</v>
      </c>
      <c r="G3258" s="4" t="s">
        <v>4264</v>
      </c>
      <c r="H3258" s="4" t="s">
        <v>1507</v>
      </c>
      <c r="I3258" s="4"/>
      <c r="J3258" s="4"/>
    </row>
    <row r="3259" spans="1:10" ht="15.75" customHeight="1" x14ac:dyDescent="0.2">
      <c r="A3259" s="5">
        <v>45427</v>
      </c>
      <c r="B3259" s="4">
        <v>-19.079999999999998</v>
      </c>
      <c r="C3259" s="4" t="s">
        <v>5058</v>
      </c>
      <c r="D3259" s="4" t="s">
        <v>28</v>
      </c>
      <c r="E3259" s="4" t="s">
        <v>2183</v>
      </c>
      <c r="F3259" s="4">
        <v>-5904.21</v>
      </c>
      <c r="G3259" s="4" t="s">
        <v>3748</v>
      </c>
      <c r="H3259" s="4" t="s">
        <v>2184</v>
      </c>
      <c r="I3259" s="4"/>
      <c r="J3259" s="4"/>
    </row>
    <row r="3260" spans="1:10" ht="15.75" customHeight="1" x14ac:dyDescent="0.2">
      <c r="A3260" s="5">
        <v>45427</v>
      </c>
      <c r="B3260" s="4">
        <v>-16.5</v>
      </c>
      <c r="C3260" s="4" t="s">
        <v>5058</v>
      </c>
      <c r="D3260" s="4" t="s">
        <v>28</v>
      </c>
      <c r="E3260" s="4" t="s">
        <v>964</v>
      </c>
      <c r="F3260" s="4">
        <v>-5885.13</v>
      </c>
      <c r="G3260" s="4" t="s">
        <v>5060</v>
      </c>
      <c r="H3260" s="4" t="s">
        <v>965</v>
      </c>
      <c r="I3260" s="4"/>
      <c r="J3260" s="4"/>
    </row>
    <row r="3261" spans="1:10" ht="15.75" customHeight="1" x14ac:dyDescent="0.2">
      <c r="A3261" s="5">
        <v>45427</v>
      </c>
      <c r="B3261" s="4">
        <v>-15.4</v>
      </c>
      <c r="C3261" s="4" t="s">
        <v>5058</v>
      </c>
      <c r="D3261" s="4" t="s">
        <v>28</v>
      </c>
      <c r="E3261" s="4" t="s">
        <v>2185</v>
      </c>
      <c r="F3261" s="4">
        <v>-5868.63</v>
      </c>
      <c r="G3261" s="4" t="s">
        <v>3748</v>
      </c>
      <c r="H3261" s="4" t="s">
        <v>2186</v>
      </c>
      <c r="I3261" s="4"/>
      <c r="J3261" s="4"/>
    </row>
    <row r="3262" spans="1:10" ht="15.75" customHeight="1" x14ac:dyDescent="0.2">
      <c r="A3262" s="5">
        <v>45427</v>
      </c>
      <c r="B3262" s="4">
        <v>-12.85</v>
      </c>
      <c r="C3262" s="4" t="s">
        <v>5058</v>
      </c>
      <c r="D3262" s="4" t="s">
        <v>28</v>
      </c>
      <c r="E3262" s="4" t="s">
        <v>130</v>
      </c>
      <c r="F3262" s="4">
        <v>-5853.23</v>
      </c>
      <c r="G3262" s="4" t="s">
        <v>3748</v>
      </c>
      <c r="H3262" s="4" t="s">
        <v>131</v>
      </c>
      <c r="I3262" s="4"/>
      <c r="J3262" s="4"/>
    </row>
    <row r="3263" spans="1:10" ht="15.75" customHeight="1" x14ac:dyDescent="0.2">
      <c r="A3263" s="5">
        <v>45427</v>
      </c>
      <c r="B3263" s="4">
        <v>-9.99</v>
      </c>
      <c r="C3263" s="4" t="s">
        <v>5058</v>
      </c>
      <c r="D3263" s="4" t="s">
        <v>28</v>
      </c>
      <c r="E3263" s="4" t="s">
        <v>49</v>
      </c>
      <c r="F3263" s="4">
        <v>-5840.38</v>
      </c>
      <c r="G3263" s="4" t="s">
        <v>17</v>
      </c>
      <c r="H3263" s="4" t="s">
        <v>50</v>
      </c>
      <c r="I3263" s="4"/>
      <c r="J3263" s="4"/>
    </row>
    <row r="3264" spans="1:10" ht="15.75" customHeight="1" x14ac:dyDescent="0.2">
      <c r="A3264" s="5">
        <v>45427</v>
      </c>
      <c r="B3264" s="4">
        <v>-6.11</v>
      </c>
      <c r="C3264" s="4" t="s">
        <v>5058</v>
      </c>
      <c r="D3264" s="4" t="s">
        <v>28</v>
      </c>
      <c r="E3264" s="4" t="s">
        <v>2189</v>
      </c>
      <c r="F3264" s="4">
        <v>-5830.39</v>
      </c>
      <c r="G3264" s="4" t="s">
        <v>5060</v>
      </c>
      <c r="H3264" s="4" t="s">
        <v>2190</v>
      </c>
      <c r="I3264" s="4"/>
      <c r="J3264" s="4"/>
    </row>
    <row r="3265" spans="1:10" ht="15.75" customHeight="1" x14ac:dyDescent="0.2">
      <c r="A3265" s="5">
        <v>45427</v>
      </c>
      <c r="B3265" s="4">
        <v>-5.6</v>
      </c>
      <c r="C3265" s="4" t="s">
        <v>5058</v>
      </c>
      <c r="D3265" s="4" t="s">
        <v>28</v>
      </c>
      <c r="E3265" s="4" t="s">
        <v>2187</v>
      </c>
      <c r="F3265" s="4">
        <v>-5824.28</v>
      </c>
      <c r="G3265" s="4" t="s">
        <v>5060</v>
      </c>
      <c r="H3265" s="4" t="s">
        <v>2188</v>
      </c>
      <c r="I3265" s="4"/>
      <c r="J3265" s="4"/>
    </row>
    <row r="3266" spans="1:10" ht="15.75" customHeight="1" x14ac:dyDescent="0.2">
      <c r="A3266" s="5">
        <v>45426</v>
      </c>
      <c r="B3266" s="4">
        <v>-142.03</v>
      </c>
      <c r="C3266" s="4" t="s">
        <v>5058</v>
      </c>
      <c r="D3266" s="4" t="s">
        <v>28</v>
      </c>
      <c r="E3266" s="4" t="s">
        <v>79</v>
      </c>
      <c r="F3266" s="4">
        <v>-5818.68</v>
      </c>
      <c r="G3266" s="4" t="s">
        <v>8</v>
      </c>
      <c r="H3266" s="4" t="s">
        <v>80</v>
      </c>
      <c r="I3266" s="4"/>
      <c r="J3266" s="4"/>
    </row>
    <row r="3267" spans="1:10" ht="15.75" customHeight="1" x14ac:dyDescent="0.2">
      <c r="A3267" s="5">
        <v>45426</v>
      </c>
      <c r="B3267" s="4">
        <v>-108.56</v>
      </c>
      <c r="C3267" s="4" t="s">
        <v>5058</v>
      </c>
      <c r="D3267" s="4" t="s">
        <v>28</v>
      </c>
      <c r="E3267" s="4" t="s">
        <v>2178</v>
      </c>
      <c r="F3267" s="4">
        <v>-5676.65</v>
      </c>
      <c r="G3267" s="4" t="s">
        <v>4635</v>
      </c>
      <c r="H3267" s="4" t="s">
        <v>2179</v>
      </c>
      <c r="I3267" s="4"/>
      <c r="J3267" s="4"/>
    </row>
    <row r="3268" spans="1:10" ht="15.75" customHeight="1" x14ac:dyDescent="0.2">
      <c r="A3268" s="5">
        <v>45426</v>
      </c>
      <c r="B3268" s="4">
        <v>-45</v>
      </c>
      <c r="C3268" s="4" t="s">
        <v>5059</v>
      </c>
      <c r="D3268" s="4" t="s">
        <v>28</v>
      </c>
      <c r="E3268" s="4" t="s">
        <v>728</v>
      </c>
      <c r="F3268" s="4">
        <v>-5568.09</v>
      </c>
      <c r="G3268" s="4" t="s">
        <v>4319</v>
      </c>
      <c r="H3268" s="4" t="s">
        <v>729</v>
      </c>
      <c r="I3268" s="4"/>
      <c r="J3268" s="4"/>
    </row>
    <row r="3269" spans="1:10" ht="15.75" customHeight="1" x14ac:dyDescent="0.2">
      <c r="A3269" s="5">
        <v>45426</v>
      </c>
      <c r="B3269" s="4">
        <v>-42.99</v>
      </c>
      <c r="C3269" s="4" t="s">
        <v>5059</v>
      </c>
      <c r="D3269" s="4" t="s">
        <v>28</v>
      </c>
      <c r="E3269" s="4" t="s">
        <v>728</v>
      </c>
      <c r="F3269" s="4">
        <v>-5523.09</v>
      </c>
      <c r="G3269" s="4" t="s">
        <v>4319</v>
      </c>
      <c r="H3269" s="4" t="s">
        <v>729</v>
      </c>
      <c r="I3269" s="4"/>
      <c r="J3269" s="4"/>
    </row>
    <row r="3270" spans="1:10" ht="15.75" customHeight="1" x14ac:dyDescent="0.2">
      <c r="A3270" s="5">
        <v>45426</v>
      </c>
      <c r="B3270" s="4">
        <v>-39.08</v>
      </c>
      <c r="C3270" s="4" t="s">
        <v>5058</v>
      </c>
      <c r="D3270" s="4" t="s">
        <v>28</v>
      </c>
      <c r="E3270" s="4" t="s">
        <v>111</v>
      </c>
      <c r="F3270" s="4">
        <v>-5480.1</v>
      </c>
      <c r="G3270" s="4" t="s">
        <v>8</v>
      </c>
      <c r="H3270" s="4" t="s">
        <v>112</v>
      </c>
      <c r="I3270" s="4"/>
      <c r="J3270" s="4"/>
    </row>
    <row r="3271" spans="1:10" ht="15.75" customHeight="1" x14ac:dyDescent="0.2">
      <c r="A3271" s="5">
        <v>45426</v>
      </c>
      <c r="B3271" s="4">
        <v>-20.5</v>
      </c>
      <c r="C3271" s="4" t="s">
        <v>5058</v>
      </c>
      <c r="D3271" s="4" t="s">
        <v>28</v>
      </c>
      <c r="E3271" s="4" t="s">
        <v>964</v>
      </c>
      <c r="F3271" s="4">
        <v>-5441.02</v>
      </c>
      <c r="G3271" s="4" t="s">
        <v>5060</v>
      </c>
      <c r="H3271" s="4" t="s">
        <v>965</v>
      </c>
      <c r="I3271" s="4"/>
      <c r="J3271" s="4"/>
    </row>
    <row r="3272" spans="1:10" ht="15.75" customHeight="1" x14ac:dyDescent="0.2">
      <c r="A3272" s="5">
        <v>45426</v>
      </c>
      <c r="B3272" s="4">
        <v>-12.1</v>
      </c>
      <c r="C3272" s="4" t="s">
        <v>5058</v>
      </c>
      <c r="D3272" s="4" t="s">
        <v>28</v>
      </c>
      <c r="E3272" s="4" t="s">
        <v>2175</v>
      </c>
      <c r="F3272" s="4">
        <v>-5420.52</v>
      </c>
      <c r="G3272" s="4" t="s">
        <v>8</v>
      </c>
      <c r="H3272" s="4" t="s">
        <v>2176</v>
      </c>
      <c r="I3272" s="4"/>
      <c r="J3272" s="4"/>
    </row>
    <row r="3273" spans="1:10" ht="15.75" customHeight="1" x14ac:dyDescent="0.2">
      <c r="A3273" s="5">
        <v>45426</v>
      </c>
      <c r="B3273" s="4">
        <v>-6.5</v>
      </c>
      <c r="C3273" s="4" t="s">
        <v>5059</v>
      </c>
      <c r="D3273" s="4" t="s">
        <v>28</v>
      </c>
      <c r="E3273" s="4" t="s">
        <v>1857</v>
      </c>
      <c r="F3273" s="4">
        <v>-5408.42</v>
      </c>
      <c r="G3273" s="4" t="s">
        <v>3748</v>
      </c>
      <c r="H3273" s="4" t="s">
        <v>1858</v>
      </c>
      <c r="I3273" s="4"/>
      <c r="J3273" s="4"/>
    </row>
    <row r="3274" spans="1:10" ht="15.75" customHeight="1" x14ac:dyDescent="0.2">
      <c r="A3274" s="5">
        <v>45426</v>
      </c>
      <c r="B3274" s="4">
        <v>-6.4</v>
      </c>
      <c r="C3274" s="4" t="s">
        <v>5058</v>
      </c>
      <c r="D3274" s="4" t="s">
        <v>28</v>
      </c>
      <c r="E3274" s="4" t="s">
        <v>1140</v>
      </c>
      <c r="F3274" s="4">
        <v>-5401.92</v>
      </c>
      <c r="G3274" s="4" t="s">
        <v>5060</v>
      </c>
      <c r="H3274" s="4" t="s">
        <v>1141</v>
      </c>
      <c r="I3274" s="4"/>
      <c r="J3274" s="4"/>
    </row>
    <row r="3275" spans="1:10" ht="15.75" customHeight="1" x14ac:dyDescent="0.2">
      <c r="A3275" s="5">
        <v>45426</v>
      </c>
      <c r="B3275" s="4">
        <v>500</v>
      </c>
      <c r="C3275" s="4" t="s">
        <v>5058</v>
      </c>
      <c r="D3275" s="4" t="s">
        <v>59</v>
      </c>
      <c r="E3275" s="4" t="s">
        <v>60</v>
      </c>
      <c r="F3275" s="4">
        <v>-5395.52</v>
      </c>
      <c r="G3275" s="4" t="s">
        <v>39</v>
      </c>
      <c r="H3275" s="4"/>
      <c r="I3275" s="4"/>
      <c r="J3275" s="4"/>
    </row>
    <row r="3276" spans="1:10" ht="15.75" customHeight="1" x14ac:dyDescent="0.2">
      <c r="A3276" s="5">
        <v>45425</v>
      </c>
      <c r="B3276" s="4">
        <v>-102</v>
      </c>
      <c r="C3276" s="4" t="s">
        <v>5058</v>
      </c>
      <c r="D3276" s="4" t="s">
        <v>28</v>
      </c>
      <c r="E3276" s="4" t="s">
        <v>2165</v>
      </c>
      <c r="F3276" s="4">
        <v>-5895.52</v>
      </c>
      <c r="G3276" s="4" t="s">
        <v>4319</v>
      </c>
      <c r="H3276" s="4" t="s">
        <v>196</v>
      </c>
      <c r="I3276" s="4"/>
      <c r="J3276" s="4"/>
    </row>
    <row r="3277" spans="1:10" ht="15.75" customHeight="1" x14ac:dyDescent="0.2">
      <c r="A3277" s="5">
        <v>45425</v>
      </c>
      <c r="B3277" s="4">
        <v>-38.31</v>
      </c>
      <c r="C3277" s="4" t="s">
        <v>5058</v>
      </c>
      <c r="D3277" s="4" t="s">
        <v>28</v>
      </c>
      <c r="E3277" s="4" t="s">
        <v>29</v>
      </c>
      <c r="F3277" s="4">
        <v>-5793.52</v>
      </c>
      <c r="G3277" s="4" t="s">
        <v>12</v>
      </c>
      <c r="H3277" s="4" t="s">
        <v>31</v>
      </c>
      <c r="I3277" s="4"/>
      <c r="J3277" s="4"/>
    </row>
    <row r="3278" spans="1:10" ht="15.75" customHeight="1" x14ac:dyDescent="0.2">
      <c r="A3278" s="5">
        <v>45425</v>
      </c>
      <c r="B3278" s="4">
        <v>-36.729999999999997</v>
      </c>
      <c r="C3278" s="4" t="s">
        <v>5058</v>
      </c>
      <c r="D3278" s="4" t="s">
        <v>28</v>
      </c>
      <c r="E3278" s="4" t="s">
        <v>201</v>
      </c>
      <c r="F3278" s="4">
        <v>-5755.21</v>
      </c>
      <c r="G3278" s="4" t="s">
        <v>4319</v>
      </c>
      <c r="H3278" s="4" t="s">
        <v>202</v>
      </c>
      <c r="I3278" s="4"/>
      <c r="J3278" s="4"/>
    </row>
    <row r="3279" spans="1:10" ht="15.75" customHeight="1" x14ac:dyDescent="0.2">
      <c r="A3279" s="5">
        <v>45425</v>
      </c>
      <c r="B3279" s="4">
        <v>-36.54</v>
      </c>
      <c r="C3279" s="4" t="s">
        <v>5058</v>
      </c>
      <c r="D3279" s="4" t="s">
        <v>28</v>
      </c>
      <c r="E3279" s="4" t="s">
        <v>2163</v>
      </c>
      <c r="F3279" s="4">
        <v>-5718.48</v>
      </c>
      <c r="G3279" s="4" t="s">
        <v>6</v>
      </c>
      <c r="H3279" s="4" t="s">
        <v>2164</v>
      </c>
      <c r="I3279" s="4"/>
      <c r="J3279" s="4"/>
    </row>
    <row r="3280" spans="1:10" ht="15.75" customHeight="1" x14ac:dyDescent="0.2">
      <c r="A3280" s="5">
        <v>45425</v>
      </c>
      <c r="B3280" s="4">
        <v>-34.950000000000003</v>
      </c>
      <c r="C3280" s="4" t="s">
        <v>5058</v>
      </c>
      <c r="D3280" s="4" t="s">
        <v>28</v>
      </c>
      <c r="E3280" s="4" t="s">
        <v>639</v>
      </c>
      <c r="F3280" s="4">
        <v>-5681.94</v>
      </c>
      <c r="G3280" s="4" t="s">
        <v>165</v>
      </c>
      <c r="H3280" s="4" t="s">
        <v>167</v>
      </c>
      <c r="I3280" s="4"/>
      <c r="J3280" s="4"/>
    </row>
    <row r="3281" spans="1:10" ht="15.75" customHeight="1" x14ac:dyDescent="0.2">
      <c r="A3281" s="5">
        <v>45425</v>
      </c>
      <c r="B3281" s="4">
        <v>-34</v>
      </c>
      <c r="C3281" s="4" t="s">
        <v>5058</v>
      </c>
      <c r="D3281" s="4" t="s">
        <v>28</v>
      </c>
      <c r="E3281" s="4" t="s">
        <v>128</v>
      </c>
      <c r="F3281" s="4">
        <v>-5646.99</v>
      </c>
      <c r="G3281" s="4" t="s">
        <v>4319</v>
      </c>
      <c r="H3281" s="4" t="s">
        <v>129</v>
      </c>
      <c r="I3281" s="4"/>
      <c r="J3281" s="4"/>
    </row>
    <row r="3282" spans="1:10" ht="15.75" customHeight="1" x14ac:dyDescent="0.2">
      <c r="A3282" s="5">
        <v>45425</v>
      </c>
      <c r="B3282" s="4">
        <v>-32</v>
      </c>
      <c r="C3282" s="4" t="s">
        <v>5059</v>
      </c>
      <c r="D3282" s="4" t="s">
        <v>28</v>
      </c>
      <c r="E3282" s="4" t="s">
        <v>728</v>
      </c>
      <c r="F3282" s="4">
        <v>-5612.99</v>
      </c>
      <c r="G3282" s="4" t="s">
        <v>4319</v>
      </c>
      <c r="H3282" s="4" t="s">
        <v>729</v>
      </c>
      <c r="I3282" s="4"/>
      <c r="J3282" s="4"/>
    </row>
    <row r="3283" spans="1:10" ht="15.75" customHeight="1" x14ac:dyDescent="0.2">
      <c r="A3283" s="5">
        <v>45425</v>
      </c>
      <c r="B3283" s="4">
        <v>-31.25</v>
      </c>
      <c r="C3283" s="4" t="s">
        <v>5058</v>
      </c>
      <c r="D3283" s="4" t="s">
        <v>28</v>
      </c>
      <c r="E3283" s="4" t="s">
        <v>79</v>
      </c>
      <c r="F3283" s="4">
        <v>-5580.99</v>
      </c>
      <c r="G3283" s="4" t="s">
        <v>8</v>
      </c>
      <c r="H3283" s="4" t="s">
        <v>80</v>
      </c>
      <c r="I3283" s="4"/>
      <c r="J3283" s="4"/>
    </row>
    <row r="3284" spans="1:10" ht="15.75" customHeight="1" x14ac:dyDescent="0.2">
      <c r="A3284" s="5">
        <v>45425</v>
      </c>
      <c r="B3284" s="4">
        <v>-26.99</v>
      </c>
      <c r="C3284" s="4" t="s">
        <v>5058</v>
      </c>
      <c r="D3284" s="4" t="s">
        <v>28</v>
      </c>
      <c r="E3284" s="4" t="s">
        <v>48</v>
      </c>
      <c r="F3284" s="4">
        <v>-5549.74</v>
      </c>
      <c r="G3284" s="4" t="s">
        <v>4319</v>
      </c>
      <c r="H3284" s="4" t="s">
        <v>47</v>
      </c>
      <c r="I3284" s="4"/>
      <c r="J3284" s="4"/>
    </row>
    <row r="3285" spans="1:10" ht="15.75" customHeight="1" x14ac:dyDescent="0.2">
      <c r="A3285" s="5">
        <v>45425</v>
      </c>
      <c r="B3285" s="4">
        <v>-26.39</v>
      </c>
      <c r="C3285" s="4" t="s">
        <v>5058</v>
      </c>
      <c r="D3285" s="4" t="s">
        <v>28</v>
      </c>
      <c r="E3285" s="4" t="s">
        <v>2163</v>
      </c>
      <c r="F3285" s="4">
        <v>-5522.75</v>
      </c>
      <c r="G3285" s="4" t="s">
        <v>6</v>
      </c>
      <c r="H3285" s="4" t="s">
        <v>2164</v>
      </c>
      <c r="I3285" s="4"/>
      <c r="J3285" s="4"/>
    </row>
    <row r="3286" spans="1:10" ht="15.75" customHeight="1" x14ac:dyDescent="0.2">
      <c r="A3286" s="5">
        <v>45425</v>
      </c>
      <c r="B3286" s="4">
        <v>-26</v>
      </c>
      <c r="C3286" s="4" t="s">
        <v>5058</v>
      </c>
      <c r="D3286" s="4" t="s">
        <v>28</v>
      </c>
      <c r="E3286" s="4" t="s">
        <v>2165</v>
      </c>
      <c r="F3286" s="4">
        <v>-5496.36</v>
      </c>
      <c r="G3286" s="4" t="s">
        <v>4319</v>
      </c>
      <c r="H3286" s="4" t="s">
        <v>196</v>
      </c>
      <c r="I3286" s="4"/>
      <c r="J3286" s="4"/>
    </row>
    <row r="3287" spans="1:10" ht="15.75" customHeight="1" x14ac:dyDescent="0.2">
      <c r="A3287" s="5">
        <v>45425</v>
      </c>
      <c r="B3287" s="4">
        <v>-24.34</v>
      </c>
      <c r="C3287" s="4" t="s">
        <v>5058</v>
      </c>
      <c r="D3287" s="4" t="s">
        <v>28</v>
      </c>
      <c r="E3287" s="4" t="s">
        <v>2168</v>
      </c>
      <c r="F3287" s="4">
        <v>-5470.36</v>
      </c>
      <c r="G3287" s="4" t="s">
        <v>3748</v>
      </c>
      <c r="H3287" s="4" t="s">
        <v>2169</v>
      </c>
      <c r="I3287" s="4"/>
      <c r="J3287" s="4"/>
    </row>
    <row r="3288" spans="1:10" ht="15.75" customHeight="1" x14ac:dyDescent="0.2">
      <c r="A3288" s="5">
        <v>45425</v>
      </c>
      <c r="B3288" s="4">
        <v>-21.31</v>
      </c>
      <c r="C3288" s="4" t="s">
        <v>5058</v>
      </c>
      <c r="D3288" s="4" t="s">
        <v>28</v>
      </c>
      <c r="E3288" s="4" t="s">
        <v>2163</v>
      </c>
      <c r="F3288" s="4">
        <v>-5446.02</v>
      </c>
      <c r="G3288" s="4" t="s">
        <v>6</v>
      </c>
      <c r="H3288" s="4" t="s">
        <v>2164</v>
      </c>
      <c r="I3288" s="4"/>
      <c r="J3288" s="4"/>
    </row>
    <row r="3289" spans="1:10" ht="15.75" customHeight="1" x14ac:dyDescent="0.2">
      <c r="A3289" s="5">
        <v>45425</v>
      </c>
      <c r="B3289" s="4">
        <v>-19.93</v>
      </c>
      <c r="C3289" s="4" t="s">
        <v>5058</v>
      </c>
      <c r="D3289" s="4" t="s">
        <v>28</v>
      </c>
      <c r="E3289" s="4" t="s">
        <v>827</v>
      </c>
      <c r="F3289" s="4">
        <v>-5424.71</v>
      </c>
      <c r="G3289" s="4" t="s">
        <v>178</v>
      </c>
      <c r="H3289" s="4" t="s">
        <v>828</v>
      </c>
      <c r="I3289" s="4"/>
      <c r="J3289" s="4"/>
    </row>
    <row r="3290" spans="1:10" ht="15.75" customHeight="1" x14ac:dyDescent="0.2">
      <c r="A3290" s="5">
        <v>45425</v>
      </c>
      <c r="B3290" s="4">
        <v>-19.07</v>
      </c>
      <c r="C3290" s="4" t="s">
        <v>5058</v>
      </c>
      <c r="D3290" s="4" t="s">
        <v>28</v>
      </c>
      <c r="E3290" s="4" t="s">
        <v>948</v>
      </c>
      <c r="F3290" s="4">
        <v>-5404.78</v>
      </c>
      <c r="G3290" s="4" t="s">
        <v>5060</v>
      </c>
      <c r="H3290" s="4" t="s">
        <v>416</v>
      </c>
      <c r="I3290" s="4"/>
      <c r="J3290" s="4"/>
    </row>
    <row r="3291" spans="1:10" ht="15.75" customHeight="1" x14ac:dyDescent="0.2">
      <c r="A3291" s="5">
        <v>45425</v>
      </c>
      <c r="B3291" s="4">
        <v>-18.899999999999999</v>
      </c>
      <c r="C3291" s="4" t="s">
        <v>5058</v>
      </c>
      <c r="D3291" s="4" t="s">
        <v>28</v>
      </c>
      <c r="E3291" s="4" t="s">
        <v>41</v>
      </c>
      <c r="F3291" s="4">
        <v>-5385.71</v>
      </c>
      <c r="G3291" s="4" t="s">
        <v>3748</v>
      </c>
      <c r="H3291" s="4" t="s">
        <v>42</v>
      </c>
      <c r="I3291" s="4"/>
      <c r="J3291" s="4"/>
    </row>
    <row r="3292" spans="1:10" ht="15.75" customHeight="1" x14ac:dyDescent="0.2">
      <c r="A3292" s="5">
        <v>45425</v>
      </c>
      <c r="B3292" s="4">
        <v>-16.95</v>
      </c>
      <c r="C3292" s="4" t="s">
        <v>5058</v>
      </c>
      <c r="D3292" s="4" t="s">
        <v>28</v>
      </c>
      <c r="E3292" s="4" t="s">
        <v>46</v>
      </c>
      <c r="F3292" s="4">
        <v>-5366.81</v>
      </c>
      <c r="G3292" s="4" t="s">
        <v>4319</v>
      </c>
      <c r="H3292" s="4" t="s">
        <v>47</v>
      </c>
      <c r="I3292" s="4"/>
      <c r="J3292" s="4"/>
    </row>
    <row r="3293" spans="1:10" ht="15.75" customHeight="1" x14ac:dyDescent="0.2">
      <c r="A3293" s="5">
        <v>45425</v>
      </c>
      <c r="B3293" s="4">
        <v>-15.21</v>
      </c>
      <c r="C3293" s="4" t="s">
        <v>5058</v>
      </c>
      <c r="D3293" s="4" t="s">
        <v>28</v>
      </c>
      <c r="E3293" s="4" t="s">
        <v>2168</v>
      </c>
      <c r="F3293" s="4">
        <v>-5349.86</v>
      </c>
      <c r="G3293" s="4" t="s">
        <v>3748</v>
      </c>
      <c r="H3293" s="4" t="s">
        <v>2169</v>
      </c>
      <c r="I3293" s="4"/>
      <c r="J3293" s="4"/>
    </row>
    <row r="3294" spans="1:10" ht="15.75" customHeight="1" x14ac:dyDescent="0.2">
      <c r="A3294" s="5">
        <v>45425</v>
      </c>
      <c r="B3294" s="4">
        <v>-12</v>
      </c>
      <c r="C3294" s="4" t="s">
        <v>5058</v>
      </c>
      <c r="D3294" s="4" t="s">
        <v>28</v>
      </c>
      <c r="E3294" s="4" t="s">
        <v>571</v>
      </c>
      <c r="F3294" s="4">
        <v>-5334.65</v>
      </c>
      <c r="G3294" s="4" t="s">
        <v>4319</v>
      </c>
      <c r="H3294" s="4" t="s">
        <v>572</v>
      </c>
      <c r="I3294" s="4"/>
      <c r="J3294" s="4"/>
    </row>
    <row r="3295" spans="1:10" ht="15.75" customHeight="1" x14ac:dyDescent="0.2">
      <c r="A3295" s="5">
        <v>45425</v>
      </c>
      <c r="B3295" s="4">
        <v>-11.7</v>
      </c>
      <c r="C3295" s="4" t="s">
        <v>5058</v>
      </c>
      <c r="D3295" s="4" t="s">
        <v>28</v>
      </c>
      <c r="E3295" s="4" t="s">
        <v>2166</v>
      </c>
      <c r="F3295" s="4">
        <v>-5322.65</v>
      </c>
      <c r="G3295" s="4" t="s">
        <v>8</v>
      </c>
      <c r="H3295" s="4" t="s">
        <v>2167</v>
      </c>
      <c r="I3295" s="4"/>
      <c r="J3295" s="4"/>
    </row>
    <row r="3296" spans="1:10" ht="15.75" customHeight="1" x14ac:dyDescent="0.2">
      <c r="A3296" s="5">
        <v>45425</v>
      </c>
      <c r="B3296" s="4">
        <v>-10.95</v>
      </c>
      <c r="C3296" s="4" t="s">
        <v>5058</v>
      </c>
      <c r="D3296" s="4" t="s">
        <v>28</v>
      </c>
      <c r="E3296" s="4" t="s">
        <v>2166</v>
      </c>
      <c r="F3296" s="4">
        <v>-5310.95</v>
      </c>
      <c r="G3296" s="4" t="s">
        <v>8</v>
      </c>
      <c r="H3296" s="4" t="s">
        <v>2167</v>
      </c>
      <c r="I3296" s="4"/>
      <c r="J3296" s="4"/>
    </row>
    <row r="3297" spans="1:10" ht="15.75" customHeight="1" x14ac:dyDescent="0.2">
      <c r="A3297" s="5">
        <v>45425</v>
      </c>
      <c r="B3297" s="4">
        <v>-10.66</v>
      </c>
      <c r="C3297" s="4" t="s">
        <v>5058</v>
      </c>
      <c r="D3297" s="4" t="s">
        <v>28</v>
      </c>
      <c r="E3297" s="4" t="s">
        <v>2163</v>
      </c>
      <c r="F3297" s="4">
        <v>-5300</v>
      </c>
      <c r="G3297" s="4" t="s">
        <v>6</v>
      </c>
      <c r="H3297" s="4" t="s">
        <v>2164</v>
      </c>
      <c r="I3297" s="4"/>
      <c r="J3297" s="4"/>
    </row>
    <row r="3298" spans="1:10" ht="15.75" customHeight="1" x14ac:dyDescent="0.2">
      <c r="A3298" s="5">
        <v>45425</v>
      </c>
      <c r="B3298" s="4">
        <v>-9.6999999999999993</v>
      </c>
      <c r="C3298" s="4" t="s">
        <v>5058</v>
      </c>
      <c r="D3298" s="4" t="s">
        <v>28</v>
      </c>
      <c r="E3298" s="4" t="s">
        <v>105</v>
      </c>
      <c r="F3298" s="4">
        <v>-5289.34</v>
      </c>
      <c r="G3298" s="4" t="s">
        <v>8</v>
      </c>
      <c r="H3298" s="4" t="s">
        <v>106</v>
      </c>
      <c r="I3298" s="4"/>
      <c r="J3298" s="4"/>
    </row>
    <row r="3299" spans="1:10" ht="15.75" customHeight="1" x14ac:dyDescent="0.2">
      <c r="A3299" s="5">
        <v>45425</v>
      </c>
      <c r="B3299" s="4">
        <v>-7.2</v>
      </c>
      <c r="C3299" s="4" t="s">
        <v>5058</v>
      </c>
      <c r="D3299" s="4" t="s">
        <v>28</v>
      </c>
      <c r="E3299" s="4" t="s">
        <v>890</v>
      </c>
      <c r="F3299" s="4">
        <v>-5279.64</v>
      </c>
      <c r="G3299" s="4" t="s">
        <v>4319</v>
      </c>
      <c r="H3299" s="4" t="s">
        <v>891</v>
      </c>
      <c r="I3299" s="4"/>
      <c r="J3299" s="4"/>
    </row>
    <row r="3300" spans="1:10" ht="15.75" customHeight="1" x14ac:dyDescent="0.2">
      <c r="A3300" s="5">
        <v>45425</v>
      </c>
      <c r="B3300" s="4">
        <v>-6</v>
      </c>
      <c r="C3300" s="4" t="s">
        <v>5058</v>
      </c>
      <c r="D3300" s="4" t="s">
        <v>28</v>
      </c>
      <c r="E3300" s="4" t="s">
        <v>1724</v>
      </c>
      <c r="F3300" s="4">
        <v>-5272.44</v>
      </c>
      <c r="G3300" s="4" t="s">
        <v>4256</v>
      </c>
      <c r="H3300" s="4" t="s">
        <v>1725</v>
      </c>
      <c r="I3300" s="4"/>
      <c r="J3300" s="4"/>
    </row>
    <row r="3301" spans="1:10" ht="15.75" customHeight="1" x14ac:dyDescent="0.2">
      <c r="A3301" s="5">
        <v>45425</v>
      </c>
      <c r="B3301" s="4">
        <v>-5.58</v>
      </c>
      <c r="C3301" s="4" t="s">
        <v>5058</v>
      </c>
      <c r="D3301" s="4" t="s">
        <v>28</v>
      </c>
      <c r="E3301" s="4" t="s">
        <v>1329</v>
      </c>
      <c r="F3301" s="4">
        <v>-5266.44</v>
      </c>
      <c r="G3301" s="4" t="s">
        <v>3748</v>
      </c>
      <c r="H3301" s="4" t="s">
        <v>1330</v>
      </c>
      <c r="I3301" s="4"/>
      <c r="J3301" s="4"/>
    </row>
    <row r="3302" spans="1:10" ht="15.75" customHeight="1" x14ac:dyDescent="0.2">
      <c r="A3302" s="5">
        <v>45425</v>
      </c>
      <c r="B3302" s="4">
        <v>-1</v>
      </c>
      <c r="C3302" s="4" t="s">
        <v>5058</v>
      </c>
      <c r="D3302" s="4" t="s">
        <v>28</v>
      </c>
      <c r="E3302" s="4" t="s">
        <v>175</v>
      </c>
      <c r="F3302" s="4">
        <v>-5260.86</v>
      </c>
      <c r="G3302" s="4" t="s">
        <v>5062</v>
      </c>
      <c r="H3302" s="4" t="s">
        <v>2442</v>
      </c>
      <c r="I3302" s="4"/>
      <c r="J3302" s="4"/>
    </row>
    <row r="3303" spans="1:10" ht="15.75" customHeight="1" x14ac:dyDescent="0.2">
      <c r="A3303" s="5">
        <v>45425</v>
      </c>
      <c r="B3303" s="4">
        <v>300</v>
      </c>
      <c r="C3303" s="4" t="s">
        <v>5058</v>
      </c>
      <c r="D3303" s="4" t="s">
        <v>59</v>
      </c>
      <c r="E3303" s="4" t="s">
        <v>60</v>
      </c>
      <c r="F3303" s="4">
        <v>-5259.86</v>
      </c>
      <c r="G3303" s="4" t="s">
        <v>39</v>
      </c>
      <c r="H3303" s="4"/>
      <c r="I3303" s="4"/>
      <c r="J3303" s="4"/>
    </row>
    <row r="3304" spans="1:10" ht="15.75" customHeight="1" x14ac:dyDescent="0.2">
      <c r="A3304" s="5">
        <v>45425</v>
      </c>
      <c r="B3304" s="4">
        <v>500</v>
      </c>
      <c r="C3304" s="4" t="s">
        <v>5058</v>
      </c>
      <c r="D3304" s="4" t="s">
        <v>59</v>
      </c>
      <c r="E3304" s="4" t="s">
        <v>60</v>
      </c>
      <c r="F3304" s="4">
        <v>-5559.86</v>
      </c>
      <c r="G3304" s="4" t="s">
        <v>39</v>
      </c>
      <c r="H3304" s="4"/>
      <c r="I3304" s="4"/>
      <c r="J3304" s="4"/>
    </row>
    <row r="3305" spans="1:10" ht="15.75" customHeight="1" x14ac:dyDescent="0.2">
      <c r="A3305" s="5">
        <v>45422</v>
      </c>
      <c r="B3305" s="4">
        <v>-320</v>
      </c>
      <c r="C3305" s="4" t="s">
        <v>5058</v>
      </c>
      <c r="D3305" s="4" t="s">
        <v>28</v>
      </c>
      <c r="E3305" s="4" t="s">
        <v>252</v>
      </c>
      <c r="F3305" s="4">
        <v>-6059.86</v>
      </c>
      <c r="G3305" s="4" t="s">
        <v>165</v>
      </c>
      <c r="H3305" s="4" t="s">
        <v>167</v>
      </c>
      <c r="I3305" s="4"/>
      <c r="J3305" s="4"/>
    </row>
    <row r="3306" spans="1:10" ht="15.75" customHeight="1" x14ac:dyDescent="0.2">
      <c r="A3306" s="5">
        <v>45422</v>
      </c>
      <c r="B3306" s="4">
        <v>-171.97</v>
      </c>
      <c r="C3306" s="4" t="s">
        <v>5058</v>
      </c>
      <c r="D3306" s="4" t="s">
        <v>28</v>
      </c>
      <c r="E3306" s="4" t="s">
        <v>132</v>
      </c>
      <c r="F3306" s="4">
        <v>-5739.86</v>
      </c>
      <c r="G3306" s="4" t="s">
        <v>12</v>
      </c>
      <c r="H3306" s="4" t="s">
        <v>133</v>
      </c>
      <c r="I3306" s="4"/>
      <c r="J3306" s="4"/>
    </row>
    <row r="3307" spans="1:10" ht="15.75" customHeight="1" x14ac:dyDescent="0.2">
      <c r="A3307" s="5">
        <v>45422</v>
      </c>
      <c r="B3307" s="4">
        <v>-61.72</v>
      </c>
      <c r="C3307" s="4" t="s">
        <v>5058</v>
      </c>
      <c r="D3307" s="4" t="s">
        <v>28</v>
      </c>
      <c r="E3307" s="4" t="s">
        <v>87</v>
      </c>
      <c r="F3307" s="4">
        <v>-5567.89</v>
      </c>
      <c r="G3307" s="4" t="s">
        <v>5062</v>
      </c>
      <c r="H3307" s="4" t="s">
        <v>88</v>
      </c>
      <c r="I3307" s="4"/>
      <c r="J3307" s="4"/>
    </row>
    <row r="3308" spans="1:10" ht="15.75" customHeight="1" x14ac:dyDescent="0.2">
      <c r="A3308" s="5">
        <v>45422</v>
      </c>
      <c r="B3308" s="4">
        <v>-44.04</v>
      </c>
      <c r="C3308" s="4" t="s">
        <v>5058</v>
      </c>
      <c r="D3308" s="4" t="s">
        <v>28</v>
      </c>
      <c r="E3308" s="4" t="s">
        <v>79</v>
      </c>
      <c r="F3308" s="4">
        <v>-5506.17</v>
      </c>
      <c r="G3308" s="4" t="s">
        <v>8</v>
      </c>
      <c r="H3308" s="4" t="s">
        <v>80</v>
      </c>
      <c r="I3308" s="4"/>
      <c r="J3308" s="4"/>
    </row>
    <row r="3309" spans="1:10" ht="15.75" customHeight="1" x14ac:dyDescent="0.2">
      <c r="A3309" s="5">
        <v>45422</v>
      </c>
      <c r="B3309" s="4">
        <v>-32.869999999999997</v>
      </c>
      <c r="C3309" s="4" t="s">
        <v>5059</v>
      </c>
      <c r="D3309" s="4" t="s">
        <v>28</v>
      </c>
      <c r="E3309" s="4" t="s">
        <v>1929</v>
      </c>
      <c r="F3309" s="4">
        <v>-5462.13</v>
      </c>
      <c r="G3309" s="4" t="s">
        <v>4256</v>
      </c>
      <c r="H3309" s="4" t="s">
        <v>1872</v>
      </c>
      <c r="I3309" s="4"/>
      <c r="J3309" s="4"/>
    </row>
    <row r="3310" spans="1:10" ht="15.75" customHeight="1" x14ac:dyDescent="0.2">
      <c r="A3310" s="5">
        <v>45422</v>
      </c>
      <c r="B3310" s="4">
        <v>-22.86</v>
      </c>
      <c r="C3310" s="4" t="s">
        <v>5058</v>
      </c>
      <c r="D3310" s="4" t="s">
        <v>28</v>
      </c>
      <c r="E3310" s="4" t="s">
        <v>235</v>
      </c>
      <c r="F3310" s="4">
        <v>-5429.26</v>
      </c>
      <c r="G3310" s="4" t="s">
        <v>17</v>
      </c>
      <c r="H3310" s="4"/>
      <c r="I3310" s="4"/>
      <c r="J3310" s="4"/>
    </row>
    <row r="3311" spans="1:10" ht="15.75" customHeight="1" x14ac:dyDescent="0.2">
      <c r="A3311" s="5">
        <v>45422</v>
      </c>
      <c r="B3311" s="4">
        <v>-18.600000000000001</v>
      </c>
      <c r="C3311" s="4" t="s">
        <v>5058</v>
      </c>
      <c r="D3311" s="4" t="s">
        <v>28</v>
      </c>
      <c r="E3311" s="4" t="s">
        <v>2153</v>
      </c>
      <c r="F3311" s="4">
        <v>-5406.4</v>
      </c>
      <c r="G3311" s="4" t="s">
        <v>3748</v>
      </c>
      <c r="H3311" s="4" t="s">
        <v>2154</v>
      </c>
      <c r="I3311" s="4"/>
      <c r="J3311" s="4"/>
    </row>
    <row r="3312" spans="1:10" ht="15.75" customHeight="1" x14ac:dyDescent="0.2">
      <c r="A3312" s="5">
        <v>45422</v>
      </c>
      <c r="B3312" s="4">
        <v>-14.1</v>
      </c>
      <c r="C3312" s="4" t="s">
        <v>5058</v>
      </c>
      <c r="D3312" s="4" t="s">
        <v>28</v>
      </c>
      <c r="E3312" s="4" t="s">
        <v>949</v>
      </c>
      <c r="F3312" s="4">
        <v>-5387.8</v>
      </c>
      <c r="G3312" s="4" t="s">
        <v>3748</v>
      </c>
      <c r="H3312" s="4" t="s">
        <v>950</v>
      </c>
      <c r="I3312" s="4"/>
      <c r="J3312" s="4"/>
    </row>
    <row r="3313" spans="1:10" ht="15.75" customHeight="1" x14ac:dyDescent="0.2">
      <c r="A3313" s="5">
        <v>45422</v>
      </c>
      <c r="B3313" s="4">
        <v>-0.69</v>
      </c>
      <c r="C3313" s="4" t="s">
        <v>5058</v>
      </c>
      <c r="D3313" s="4" t="s">
        <v>67</v>
      </c>
      <c r="E3313" s="4" t="s">
        <v>68</v>
      </c>
      <c r="F3313" s="4">
        <v>-5373.7</v>
      </c>
      <c r="G3313" s="4" t="s">
        <v>4</v>
      </c>
      <c r="H3313" s="4"/>
      <c r="I3313" s="4"/>
      <c r="J3313" s="4"/>
    </row>
    <row r="3314" spans="1:10" ht="15.75" customHeight="1" x14ac:dyDescent="0.2">
      <c r="A3314" s="5">
        <v>45422</v>
      </c>
      <c r="B3314" s="4">
        <v>300</v>
      </c>
      <c r="C3314" s="4" t="s">
        <v>5058</v>
      </c>
      <c r="D3314" s="4" t="s">
        <v>59</v>
      </c>
      <c r="E3314" s="4" t="s">
        <v>60</v>
      </c>
      <c r="F3314" s="4">
        <v>-5373.01</v>
      </c>
      <c r="G3314" s="4" t="s">
        <v>39</v>
      </c>
      <c r="H3314" s="4"/>
      <c r="I3314" s="4"/>
      <c r="J3314" s="4"/>
    </row>
    <row r="3315" spans="1:10" ht="15.75" customHeight="1" x14ac:dyDescent="0.2">
      <c r="A3315" s="5">
        <v>45421</v>
      </c>
      <c r="B3315" s="4">
        <v>-224.57</v>
      </c>
      <c r="C3315" s="4" t="s">
        <v>5058</v>
      </c>
      <c r="D3315" s="4" t="s">
        <v>28</v>
      </c>
      <c r="E3315" s="4" t="s">
        <v>1625</v>
      </c>
      <c r="F3315" s="4">
        <v>-5673.01</v>
      </c>
      <c r="G3315" s="4" t="s">
        <v>4637</v>
      </c>
      <c r="H3315" s="4" t="s">
        <v>1626</v>
      </c>
      <c r="I3315" s="4"/>
      <c r="J3315" s="4"/>
    </row>
    <row r="3316" spans="1:10" ht="15.75" customHeight="1" x14ac:dyDescent="0.2">
      <c r="A3316" s="5">
        <v>45421</v>
      </c>
      <c r="B3316" s="4">
        <v>-44.15</v>
      </c>
      <c r="C3316" s="4" t="s">
        <v>5058</v>
      </c>
      <c r="D3316" s="4" t="s">
        <v>28</v>
      </c>
      <c r="E3316" s="4" t="s">
        <v>79</v>
      </c>
      <c r="F3316" s="4">
        <v>-5448.44</v>
      </c>
      <c r="G3316" s="4" t="s">
        <v>8</v>
      </c>
      <c r="H3316" s="4" t="s">
        <v>80</v>
      </c>
      <c r="I3316" s="4"/>
      <c r="J3316" s="4"/>
    </row>
    <row r="3317" spans="1:10" ht="15.75" customHeight="1" x14ac:dyDescent="0.2">
      <c r="A3317" s="5">
        <v>45421</v>
      </c>
      <c r="B3317" s="4">
        <v>-35</v>
      </c>
      <c r="C3317" s="4" t="s">
        <v>5058</v>
      </c>
      <c r="D3317" s="4" t="s">
        <v>28</v>
      </c>
      <c r="E3317" s="4" t="s">
        <v>2143</v>
      </c>
      <c r="F3317" s="4">
        <v>-5404.29</v>
      </c>
      <c r="G3317" s="4" t="s">
        <v>2144</v>
      </c>
      <c r="H3317" s="4" t="s">
        <v>2145</v>
      </c>
      <c r="I3317" s="4"/>
      <c r="J3317" s="4"/>
    </row>
    <row r="3318" spans="1:10" ht="15.75" customHeight="1" x14ac:dyDescent="0.2">
      <c r="A3318" s="5">
        <v>45421</v>
      </c>
      <c r="B3318" s="4">
        <v>-23.65</v>
      </c>
      <c r="C3318" s="4" t="s">
        <v>5058</v>
      </c>
      <c r="D3318" s="4" t="s">
        <v>28</v>
      </c>
      <c r="E3318" s="4" t="s">
        <v>111</v>
      </c>
      <c r="F3318" s="4">
        <v>-5369.29</v>
      </c>
      <c r="G3318" s="4" t="s">
        <v>8</v>
      </c>
      <c r="H3318" s="4" t="s">
        <v>112</v>
      </c>
      <c r="I3318" s="4"/>
      <c r="J3318" s="4"/>
    </row>
    <row r="3319" spans="1:10" ht="15.75" customHeight="1" x14ac:dyDescent="0.2">
      <c r="A3319" s="5">
        <v>45421</v>
      </c>
      <c r="B3319" s="4">
        <v>-22.5</v>
      </c>
      <c r="C3319" s="4" t="s">
        <v>5058</v>
      </c>
      <c r="D3319" s="4" t="s">
        <v>28</v>
      </c>
      <c r="E3319" s="4" t="s">
        <v>2146</v>
      </c>
      <c r="F3319" s="4">
        <v>-5345.64</v>
      </c>
      <c r="G3319" s="4" t="s">
        <v>3748</v>
      </c>
      <c r="H3319" s="4" t="s">
        <v>2147</v>
      </c>
      <c r="I3319" s="4"/>
      <c r="J3319" s="4"/>
    </row>
    <row r="3320" spans="1:10" ht="15.75" customHeight="1" x14ac:dyDescent="0.2">
      <c r="A3320" s="5">
        <v>45421</v>
      </c>
      <c r="B3320" s="4">
        <v>-19.600000000000001</v>
      </c>
      <c r="C3320" s="4" t="s">
        <v>5058</v>
      </c>
      <c r="D3320" s="4" t="s">
        <v>28</v>
      </c>
      <c r="E3320" s="4" t="s">
        <v>79</v>
      </c>
      <c r="F3320" s="4">
        <v>-5323.14</v>
      </c>
      <c r="G3320" s="4" t="s">
        <v>8</v>
      </c>
      <c r="H3320" s="4" t="s">
        <v>80</v>
      </c>
      <c r="I3320" s="4"/>
      <c r="J3320" s="4"/>
    </row>
    <row r="3321" spans="1:10" ht="15.75" customHeight="1" x14ac:dyDescent="0.2">
      <c r="A3321" s="5">
        <v>45421</v>
      </c>
      <c r="B3321" s="4">
        <v>-12</v>
      </c>
      <c r="C3321" s="4" t="s">
        <v>5058</v>
      </c>
      <c r="D3321" s="4" t="s">
        <v>28</v>
      </c>
      <c r="E3321" s="4" t="s">
        <v>46</v>
      </c>
      <c r="F3321" s="4">
        <v>-5303.54</v>
      </c>
      <c r="G3321" s="4" t="s">
        <v>4319</v>
      </c>
      <c r="H3321" s="4" t="s">
        <v>47</v>
      </c>
      <c r="I3321" s="4"/>
      <c r="J3321" s="4"/>
    </row>
    <row r="3322" spans="1:10" ht="15.75" customHeight="1" x14ac:dyDescent="0.2">
      <c r="A3322" s="5">
        <v>45421</v>
      </c>
      <c r="B3322" s="4">
        <v>-3</v>
      </c>
      <c r="C3322" s="4" t="s">
        <v>5058</v>
      </c>
      <c r="D3322" s="4" t="s">
        <v>28</v>
      </c>
      <c r="E3322" s="4" t="s">
        <v>913</v>
      </c>
      <c r="F3322" s="4">
        <v>-5291.54</v>
      </c>
      <c r="G3322" s="4" t="s">
        <v>8</v>
      </c>
      <c r="H3322" s="4" t="s">
        <v>5067</v>
      </c>
      <c r="I3322" s="4"/>
      <c r="J3322" s="4"/>
    </row>
    <row r="3323" spans="1:10" ht="15.75" customHeight="1" x14ac:dyDescent="0.2">
      <c r="A3323" s="5">
        <v>45421</v>
      </c>
      <c r="B3323" s="4">
        <v>500</v>
      </c>
      <c r="C3323" s="4" t="s">
        <v>5058</v>
      </c>
      <c r="D3323" s="4" t="s">
        <v>59</v>
      </c>
      <c r="E3323" s="4" t="s">
        <v>60</v>
      </c>
      <c r="F3323" s="4">
        <v>-5288.54</v>
      </c>
      <c r="G3323" s="4" t="s">
        <v>39</v>
      </c>
      <c r="H3323" s="4"/>
      <c r="I3323" s="4"/>
      <c r="J3323" s="4"/>
    </row>
    <row r="3324" spans="1:10" ht="15.75" customHeight="1" x14ac:dyDescent="0.2">
      <c r="A3324" s="5">
        <v>45420</v>
      </c>
      <c r="B3324" s="4">
        <v>-49</v>
      </c>
      <c r="C3324" s="4" t="s">
        <v>5058</v>
      </c>
      <c r="D3324" s="4" t="s">
        <v>28</v>
      </c>
      <c r="E3324" s="4" t="s">
        <v>2136</v>
      </c>
      <c r="F3324" s="4">
        <v>-5788.54</v>
      </c>
      <c r="G3324" s="4" t="s">
        <v>4264</v>
      </c>
      <c r="H3324" s="4" t="s">
        <v>2137</v>
      </c>
      <c r="I3324" s="4"/>
      <c r="J3324" s="4"/>
    </row>
    <row r="3325" spans="1:10" ht="15.75" customHeight="1" x14ac:dyDescent="0.2">
      <c r="A3325" s="5">
        <v>45420</v>
      </c>
      <c r="B3325" s="4">
        <v>-44.2</v>
      </c>
      <c r="C3325" s="4" t="s">
        <v>5058</v>
      </c>
      <c r="D3325" s="4" t="s">
        <v>28</v>
      </c>
      <c r="E3325" s="4" t="s">
        <v>105</v>
      </c>
      <c r="F3325" s="4">
        <v>-5739.54</v>
      </c>
      <c r="G3325" s="4" t="s">
        <v>8</v>
      </c>
      <c r="H3325" s="4" t="s">
        <v>106</v>
      </c>
      <c r="I3325" s="4"/>
      <c r="J3325" s="4"/>
    </row>
    <row r="3326" spans="1:10" ht="15.75" customHeight="1" x14ac:dyDescent="0.2">
      <c r="A3326" s="5">
        <v>45420</v>
      </c>
      <c r="B3326" s="4">
        <v>-29.24</v>
      </c>
      <c r="C3326" s="4" t="s">
        <v>5059</v>
      </c>
      <c r="D3326" s="4" t="s">
        <v>28</v>
      </c>
      <c r="E3326" s="4" t="s">
        <v>728</v>
      </c>
      <c r="F3326" s="4">
        <v>-5695.34</v>
      </c>
      <c r="G3326" s="4" t="s">
        <v>4319</v>
      </c>
      <c r="H3326" s="4" t="s">
        <v>729</v>
      </c>
      <c r="I3326" s="4"/>
      <c r="J3326" s="4"/>
    </row>
    <row r="3327" spans="1:10" ht="15.75" customHeight="1" x14ac:dyDescent="0.2">
      <c r="A3327" s="5">
        <v>45420</v>
      </c>
      <c r="B3327" s="4">
        <v>-23.34</v>
      </c>
      <c r="C3327" s="4" t="s">
        <v>5058</v>
      </c>
      <c r="D3327" s="4" t="s">
        <v>28</v>
      </c>
      <c r="E3327" s="4" t="s">
        <v>1652</v>
      </c>
      <c r="F3327" s="4">
        <v>-5666.1</v>
      </c>
      <c r="G3327" s="4" t="s">
        <v>12</v>
      </c>
      <c r="H3327" s="4" t="s">
        <v>1653</v>
      </c>
      <c r="I3327" s="4"/>
      <c r="J3327" s="4"/>
    </row>
    <row r="3328" spans="1:10" ht="15.75" customHeight="1" x14ac:dyDescent="0.2">
      <c r="A3328" s="5">
        <v>45420</v>
      </c>
      <c r="B3328" s="4">
        <v>-17.13</v>
      </c>
      <c r="C3328" s="4" t="s">
        <v>5058</v>
      </c>
      <c r="D3328" s="4" t="s">
        <v>28</v>
      </c>
      <c r="E3328" s="4" t="s">
        <v>1625</v>
      </c>
      <c r="F3328" s="4">
        <v>-5642.76</v>
      </c>
      <c r="G3328" s="4" t="s">
        <v>4637</v>
      </c>
      <c r="H3328" s="4" t="s">
        <v>1626</v>
      </c>
      <c r="I3328" s="4"/>
      <c r="J3328" s="4"/>
    </row>
    <row r="3329" spans="1:10" ht="15.75" customHeight="1" x14ac:dyDescent="0.2">
      <c r="A3329" s="5">
        <v>45420</v>
      </c>
      <c r="B3329" s="4">
        <v>-11.8</v>
      </c>
      <c r="C3329" s="4" t="s">
        <v>5058</v>
      </c>
      <c r="D3329" s="4" t="s">
        <v>28</v>
      </c>
      <c r="E3329" s="4" t="s">
        <v>79</v>
      </c>
      <c r="F3329" s="4">
        <v>-5625.63</v>
      </c>
      <c r="G3329" s="4" t="s">
        <v>8</v>
      </c>
      <c r="H3329" s="4" t="s">
        <v>80</v>
      </c>
      <c r="I3329" s="4"/>
      <c r="J3329" s="4"/>
    </row>
    <row r="3330" spans="1:10" ht="15.75" customHeight="1" x14ac:dyDescent="0.2">
      <c r="A3330" s="5">
        <v>45420</v>
      </c>
      <c r="B3330" s="4">
        <v>-10.15</v>
      </c>
      <c r="C3330" s="4" t="s">
        <v>5058</v>
      </c>
      <c r="D3330" s="4" t="s">
        <v>28</v>
      </c>
      <c r="E3330" s="4" t="s">
        <v>330</v>
      </c>
      <c r="F3330" s="4">
        <v>-5613.83</v>
      </c>
      <c r="G3330" s="4" t="s">
        <v>3748</v>
      </c>
      <c r="H3330" s="4" t="s">
        <v>331</v>
      </c>
      <c r="I3330" s="4"/>
      <c r="J3330" s="4"/>
    </row>
    <row r="3331" spans="1:10" ht="15.75" customHeight="1" x14ac:dyDescent="0.2">
      <c r="A3331" s="5">
        <v>45420</v>
      </c>
      <c r="B3331" s="4">
        <v>500</v>
      </c>
      <c r="C3331" s="4" t="s">
        <v>5058</v>
      </c>
      <c r="D3331" s="4" t="s">
        <v>59</v>
      </c>
      <c r="E3331" s="4" t="s">
        <v>60</v>
      </c>
      <c r="F3331" s="4">
        <v>-5603.68</v>
      </c>
      <c r="G3331" s="4" t="s">
        <v>39</v>
      </c>
      <c r="H3331" s="4"/>
      <c r="I3331" s="4"/>
      <c r="J3331" s="4"/>
    </row>
    <row r="3332" spans="1:10" ht="15.75" customHeight="1" x14ac:dyDescent="0.2">
      <c r="A3332" s="5">
        <v>45419</v>
      </c>
      <c r="B3332" s="4">
        <v>-80.69</v>
      </c>
      <c r="C3332" s="4" t="s">
        <v>5058</v>
      </c>
      <c r="D3332" s="4" t="s">
        <v>28</v>
      </c>
      <c r="E3332" s="4" t="s">
        <v>2131</v>
      </c>
      <c r="F3332" s="4">
        <v>-6103.68</v>
      </c>
      <c r="G3332" s="4" t="s">
        <v>8</v>
      </c>
      <c r="H3332" s="4" t="s">
        <v>2132</v>
      </c>
      <c r="I3332" s="4"/>
      <c r="J3332" s="4"/>
    </row>
    <row r="3333" spans="1:10" ht="15.75" customHeight="1" x14ac:dyDescent="0.2">
      <c r="A3333" s="5">
        <v>45419</v>
      </c>
      <c r="B3333" s="4">
        <v>-41.95</v>
      </c>
      <c r="C3333" s="4" t="s">
        <v>5058</v>
      </c>
      <c r="D3333" s="4" t="s">
        <v>28</v>
      </c>
      <c r="E3333" s="4" t="s">
        <v>1933</v>
      </c>
      <c r="F3333" s="4">
        <v>-6022.99</v>
      </c>
      <c r="G3333" s="4" t="s">
        <v>8</v>
      </c>
      <c r="H3333" s="4" t="s">
        <v>1934</v>
      </c>
      <c r="I3333" s="4"/>
      <c r="J3333" s="4"/>
    </row>
    <row r="3334" spans="1:10" ht="15.75" customHeight="1" x14ac:dyDescent="0.2">
      <c r="A3334" s="5">
        <v>45419</v>
      </c>
      <c r="B3334" s="4">
        <v>-22.43</v>
      </c>
      <c r="C3334" s="4" t="s">
        <v>5058</v>
      </c>
      <c r="D3334" s="4" t="s">
        <v>28</v>
      </c>
      <c r="E3334" s="4" t="s">
        <v>1933</v>
      </c>
      <c r="F3334" s="4">
        <v>-5981.04</v>
      </c>
      <c r="G3334" s="4" t="s">
        <v>8</v>
      </c>
      <c r="H3334" s="4" t="s">
        <v>1934</v>
      </c>
      <c r="I3334" s="4"/>
      <c r="J3334" s="4"/>
    </row>
    <row r="3335" spans="1:10" ht="15.75" customHeight="1" x14ac:dyDescent="0.2">
      <c r="A3335" s="5">
        <v>45419</v>
      </c>
      <c r="B3335" s="4">
        <v>250</v>
      </c>
      <c r="C3335" s="4" t="s">
        <v>5058</v>
      </c>
      <c r="D3335" s="4" t="s">
        <v>59</v>
      </c>
      <c r="E3335" s="4" t="s">
        <v>60</v>
      </c>
      <c r="F3335" s="4">
        <v>-5958.61</v>
      </c>
      <c r="G3335" s="4" t="s">
        <v>39</v>
      </c>
      <c r="H3335" s="4"/>
      <c r="I3335" s="4"/>
      <c r="J3335" s="4"/>
    </row>
    <row r="3336" spans="1:10" ht="15.75" customHeight="1" x14ac:dyDescent="0.2">
      <c r="A3336" s="5">
        <v>45418</v>
      </c>
      <c r="B3336" s="4">
        <v>-116</v>
      </c>
      <c r="C3336" s="4" t="s">
        <v>5058</v>
      </c>
      <c r="D3336" s="4" t="s">
        <v>28</v>
      </c>
      <c r="E3336" s="4" t="s">
        <v>2122</v>
      </c>
      <c r="F3336" s="4">
        <v>-6208.61</v>
      </c>
      <c r="G3336" s="4" t="s">
        <v>3748</v>
      </c>
      <c r="H3336" s="4" t="s">
        <v>1254</v>
      </c>
      <c r="I3336" s="4"/>
      <c r="J3336" s="4"/>
    </row>
    <row r="3337" spans="1:10" ht="15.75" customHeight="1" x14ac:dyDescent="0.2">
      <c r="A3337" s="5">
        <v>45418</v>
      </c>
      <c r="B3337" s="4">
        <v>-98.98</v>
      </c>
      <c r="C3337" s="4" t="s">
        <v>5058</v>
      </c>
      <c r="D3337" s="4" t="s">
        <v>28</v>
      </c>
      <c r="E3337" s="4" t="s">
        <v>902</v>
      </c>
      <c r="F3337" s="4">
        <v>-6092.61</v>
      </c>
      <c r="G3337" s="4" t="s">
        <v>165</v>
      </c>
      <c r="H3337" s="4" t="s">
        <v>904</v>
      </c>
      <c r="I3337" s="4"/>
      <c r="J3337" s="4"/>
    </row>
    <row r="3338" spans="1:10" ht="15.75" customHeight="1" x14ac:dyDescent="0.2">
      <c r="A3338" s="5">
        <v>45418</v>
      </c>
      <c r="B3338" s="4">
        <v>-81.430000000000007</v>
      </c>
      <c r="C3338" s="4" t="s">
        <v>5058</v>
      </c>
      <c r="D3338" s="4" t="s">
        <v>28</v>
      </c>
      <c r="E3338" s="4" t="s">
        <v>2126</v>
      </c>
      <c r="F3338" s="4">
        <v>-5993.63</v>
      </c>
      <c r="G3338" s="4" t="s">
        <v>352</v>
      </c>
      <c r="H3338" s="4" t="s">
        <v>2127</v>
      </c>
      <c r="I3338" s="4"/>
      <c r="J3338" s="4"/>
    </row>
    <row r="3339" spans="1:10" ht="15.75" customHeight="1" x14ac:dyDescent="0.2">
      <c r="A3339" s="5">
        <v>45418</v>
      </c>
      <c r="B3339" s="4">
        <v>-59.99</v>
      </c>
      <c r="C3339" s="4" t="s">
        <v>5058</v>
      </c>
      <c r="D3339" s="4" t="s">
        <v>28</v>
      </c>
      <c r="E3339" s="4" t="s">
        <v>158</v>
      </c>
      <c r="F3339" s="4">
        <v>-5912.2</v>
      </c>
      <c r="G3339" s="4" t="s">
        <v>5061</v>
      </c>
      <c r="H3339" s="4" t="s">
        <v>159</v>
      </c>
      <c r="I3339" s="4"/>
      <c r="J3339" s="4"/>
    </row>
    <row r="3340" spans="1:10" ht="15.75" customHeight="1" x14ac:dyDescent="0.2">
      <c r="A3340" s="5">
        <v>45418</v>
      </c>
      <c r="B3340" s="4">
        <v>-58.63</v>
      </c>
      <c r="C3340" s="4" t="s">
        <v>5058</v>
      </c>
      <c r="D3340" s="4" t="s">
        <v>28</v>
      </c>
      <c r="E3340" s="4" t="s">
        <v>2129</v>
      </c>
      <c r="F3340" s="4">
        <v>-5852.21</v>
      </c>
      <c r="G3340" s="4" t="s">
        <v>4635</v>
      </c>
      <c r="H3340" s="4" t="s">
        <v>2130</v>
      </c>
      <c r="I3340" s="4"/>
      <c r="J3340" s="4"/>
    </row>
    <row r="3341" spans="1:10" ht="15.75" customHeight="1" x14ac:dyDescent="0.2">
      <c r="A3341" s="5">
        <v>45418</v>
      </c>
      <c r="B3341" s="4">
        <v>-50.01</v>
      </c>
      <c r="C3341" s="4" t="s">
        <v>5058</v>
      </c>
      <c r="D3341" s="4" t="s">
        <v>28</v>
      </c>
      <c r="E3341" s="4" t="s">
        <v>175</v>
      </c>
      <c r="F3341" s="4">
        <v>-5793.58</v>
      </c>
      <c r="G3341" s="4" t="s">
        <v>5062</v>
      </c>
      <c r="H3341" s="4" t="s">
        <v>2442</v>
      </c>
      <c r="I3341" s="4"/>
      <c r="J3341" s="4"/>
    </row>
    <row r="3342" spans="1:10" ht="15.75" customHeight="1" x14ac:dyDescent="0.2">
      <c r="A3342" s="5">
        <v>45418</v>
      </c>
      <c r="B3342" s="4">
        <v>-46.38</v>
      </c>
      <c r="C3342" s="4" t="s">
        <v>5058</v>
      </c>
      <c r="D3342" s="4" t="s">
        <v>28</v>
      </c>
      <c r="E3342" s="4" t="s">
        <v>79</v>
      </c>
      <c r="F3342" s="4">
        <v>-5743.57</v>
      </c>
      <c r="G3342" s="4" t="s">
        <v>8</v>
      </c>
      <c r="H3342" s="4" t="s">
        <v>80</v>
      </c>
      <c r="I3342" s="4"/>
      <c r="J3342" s="4"/>
    </row>
    <row r="3343" spans="1:10" ht="15.75" customHeight="1" x14ac:dyDescent="0.2">
      <c r="A3343" s="5">
        <v>45418</v>
      </c>
      <c r="B3343" s="4">
        <v>-38.93</v>
      </c>
      <c r="C3343" s="4" t="s">
        <v>5058</v>
      </c>
      <c r="D3343" s="4" t="s">
        <v>28</v>
      </c>
      <c r="E3343" s="4" t="s">
        <v>1352</v>
      </c>
      <c r="F3343" s="4">
        <v>-5697.19</v>
      </c>
      <c r="G3343" s="4" t="s">
        <v>8</v>
      </c>
      <c r="H3343" s="4" t="s">
        <v>1353</v>
      </c>
      <c r="I3343" s="4"/>
      <c r="J3343" s="4"/>
    </row>
    <row r="3344" spans="1:10" ht="15.75" customHeight="1" x14ac:dyDescent="0.2">
      <c r="A3344" s="5">
        <v>45418</v>
      </c>
      <c r="B3344" s="4">
        <v>-29.55</v>
      </c>
      <c r="C3344" s="4" t="s">
        <v>5058</v>
      </c>
      <c r="D3344" s="4" t="s">
        <v>28</v>
      </c>
      <c r="E3344" s="4" t="s">
        <v>2124</v>
      </c>
      <c r="F3344" s="4">
        <v>-5658.26</v>
      </c>
      <c r="G3344" s="4" t="s">
        <v>8</v>
      </c>
      <c r="H3344" s="4" t="s">
        <v>2125</v>
      </c>
      <c r="I3344" s="4"/>
      <c r="J3344" s="4"/>
    </row>
    <row r="3345" spans="1:10" ht="15.75" customHeight="1" x14ac:dyDescent="0.2">
      <c r="A3345" s="5">
        <v>45418</v>
      </c>
      <c r="B3345" s="4">
        <v>-27.72</v>
      </c>
      <c r="C3345" s="4" t="s">
        <v>5059</v>
      </c>
      <c r="D3345" s="4" t="s">
        <v>28</v>
      </c>
      <c r="E3345" s="4" t="s">
        <v>728</v>
      </c>
      <c r="F3345" s="4">
        <v>-5628.71</v>
      </c>
      <c r="G3345" s="4" t="s">
        <v>4319</v>
      </c>
      <c r="H3345" s="4" t="s">
        <v>729</v>
      </c>
      <c r="I3345" s="4"/>
      <c r="J3345" s="4"/>
    </row>
    <row r="3346" spans="1:10" ht="15.75" customHeight="1" x14ac:dyDescent="0.2">
      <c r="A3346" s="5">
        <v>45418</v>
      </c>
      <c r="B3346" s="4">
        <v>-26.5</v>
      </c>
      <c r="C3346" s="4" t="s">
        <v>5058</v>
      </c>
      <c r="D3346" s="4" t="s">
        <v>28</v>
      </c>
      <c r="E3346" s="4" t="s">
        <v>1682</v>
      </c>
      <c r="F3346" s="4">
        <v>-5600.99</v>
      </c>
      <c r="G3346" s="4" t="s">
        <v>3748</v>
      </c>
      <c r="H3346" s="4" t="s">
        <v>1683</v>
      </c>
      <c r="I3346" s="4"/>
      <c r="J3346" s="4"/>
    </row>
    <row r="3347" spans="1:10" ht="15.75" customHeight="1" x14ac:dyDescent="0.2">
      <c r="A3347" s="5">
        <v>45418</v>
      </c>
      <c r="B3347" s="4">
        <v>-17.05</v>
      </c>
      <c r="C3347" s="4" t="s">
        <v>5058</v>
      </c>
      <c r="D3347" s="4" t="s">
        <v>28</v>
      </c>
      <c r="E3347" s="4" t="s">
        <v>1551</v>
      </c>
      <c r="F3347" s="4">
        <v>-5574.49</v>
      </c>
      <c r="G3347" s="4" t="s">
        <v>3748</v>
      </c>
      <c r="H3347" s="4" t="s">
        <v>1552</v>
      </c>
      <c r="I3347" s="4"/>
      <c r="J3347" s="4"/>
    </row>
    <row r="3348" spans="1:10" ht="15.75" customHeight="1" x14ac:dyDescent="0.2">
      <c r="A3348" s="5">
        <v>45418</v>
      </c>
      <c r="B3348" s="4">
        <v>-14.85</v>
      </c>
      <c r="C3348" s="4" t="s">
        <v>5058</v>
      </c>
      <c r="D3348" s="4" t="s">
        <v>28</v>
      </c>
      <c r="E3348" s="4" t="s">
        <v>514</v>
      </c>
      <c r="F3348" s="4">
        <v>-5557.44</v>
      </c>
      <c r="G3348" s="4" t="s">
        <v>8</v>
      </c>
      <c r="H3348" s="4" t="s">
        <v>515</v>
      </c>
      <c r="I3348" s="4"/>
      <c r="J3348" s="4"/>
    </row>
    <row r="3349" spans="1:10" ht="15.75" customHeight="1" x14ac:dyDescent="0.2">
      <c r="A3349" s="5">
        <v>45418</v>
      </c>
      <c r="B3349" s="4">
        <v>-12.5</v>
      </c>
      <c r="C3349" s="4" t="s">
        <v>5058</v>
      </c>
      <c r="D3349" s="4" t="s">
        <v>28</v>
      </c>
      <c r="E3349" s="4" t="s">
        <v>1682</v>
      </c>
      <c r="F3349" s="4">
        <v>-5542.59</v>
      </c>
      <c r="G3349" s="4" t="s">
        <v>3748</v>
      </c>
      <c r="H3349" s="4" t="s">
        <v>1683</v>
      </c>
      <c r="I3349" s="4"/>
      <c r="J3349" s="4"/>
    </row>
    <row r="3350" spans="1:10" ht="15.75" customHeight="1" x14ac:dyDescent="0.2">
      <c r="A3350" s="5">
        <v>45418</v>
      </c>
      <c r="B3350" s="4">
        <v>-10.99</v>
      </c>
      <c r="C3350" s="4" t="s">
        <v>5058</v>
      </c>
      <c r="D3350" s="4" t="s">
        <v>28</v>
      </c>
      <c r="E3350" s="4" t="s">
        <v>2123</v>
      </c>
      <c r="F3350" s="4">
        <v>-5530.09</v>
      </c>
      <c r="G3350" s="4" t="s">
        <v>5034</v>
      </c>
      <c r="H3350" s="4" t="s">
        <v>193</v>
      </c>
      <c r="I3350" s="4"/>
      <c r="J3350" s="4"/>
    </row>
    <row r="3351" spans="1:10" ht="15.75" customHeight="1" x14ac:dyDescent="0.2">
      <c r="A3351" s="5">
        <v>45418</v>
      </c>
      <c r="B3351" s="4">
        <v>-10</v>
      </c>
      <c r="C3351" s="4" t="s">
        <v>5058</v>
      </c>
      <c r="D3351" s="4" t="s">
        <v>28</v>
      </c>
      <c r="E3351" s="4" t="s">
        <v>1682</v>
      </c>
      <c r="F3351" s="4">
        <v>-5519.1</v>
      </c>
      <c r="G3351" s="4" t="s">
        <v>3748</v>
      </c>
      <c r="H3351" s="4" t="s">
        <v>1683</v>
      </c>
      <c r="I3351" s="4"/>
      <c r="J3351" s="4"/>
    </row>
    <row r="3352" spans="1:10" ht="15.75" customHeight="1" x14ac:dyDescent="0.2">
      <c r="A3352" s="5">
        <v>45418</v>
      </c>
      <c r="B3352" s="4">
        <v>-6.3</v>
      </c>
      <c r="C3352" s="4" t="s">
        <v>5058</v>
      </c>
      <c r="D3352" s="4" t="s">
        <v>28</v>
      </c>
      <c r="E3352" s="4" t="s">
        <v>720</v>
      </c>
      <c r="F3352" s="4">
        <v>-5509.1</v>
      </c>
      <c r="G3352" s="4" t="s">
        <v>3748</v>
      </c>
      <c r="H3352" s="4" t="s">
        <v>721</v>
      </c>
      <c r="I3352" s="4"/>
      <c r="J3352" s="4"/>
    </row>
    <row r="3353" spans="1:10" ht="15.75" customHeight="1" x14ac:dyDescent="0.2">
      <c r="A3353" s="5">
        <v>45418</v>
      </c>
      <c r="B3353" s="4">
        <v>-6.3</v>
      </c>
      <c r="C3353" s="4" t="s">
        <v>5058</v>
      </c>
      <c r="D3353" s="4" t="s">
        <v>28</v>
      </c>
      <c r="E3353" s="4" t="s">
        <v>79</v>
      </c>
      <c r="F3353" s="4">
        <v>-5502.8</v>
      </c>
      <c r="G3353" s="4" t="s">
        <v>8</v>
      </c>
      <c r="H3353" s="4" t="s">
        <v>80</v>
      </c>
      <c r="I3353" s="4"/>
      <c r="J3353" s="4"/>
    </row>
    <row r="3354" spans="1:10" ht="15.75" customHeight="1" x14ac:dyDescent="0.2">
      <c r="A3354" s="5">
        <v>45418</v>
      </c>
      <c r="B3354" s="4">
        <v>-6.1</v>
      </c>
      <c r="C3354" s="4" t="s">
        <v>5058</v>
      </c>
      <c r="D3354" s="4" t="s">
        <v>28</v>
      </c>
      <c r="E3354" s="4" t="s">
        <v>1789</v>
      </c>
      <c r="F3354" s="4">
        <v>-5496.5</v>
      </c>
      <c r="G3354" s="4" t="s">
        <v>5060</v>
      </c>
      <c r="H3354" s="4" t="s">
        <v>1790</v>
      </c>
      <c r="I3354" s="4"/>
      <c r="J3354" s="4"/>
    </row>
    <row r="3355" spans="1:10" ht="15.75" customHeight="1" x14ac:dyDescent="0.2">
      <c r="A3355" s="5">
        <v>45418</v>
      </c>
      <c r="B3355" s="4">
        <v>-5</v>
      </c>
      <c r="C3355" s="4" t="s">
        <v>5058</v>
      </c>
      <c r="D3355" s="4" t="s">
        <v>28</v>
      </c>
      <c r="E3355" s="4" t="s">
        <v>1682</v>
      </c>
      <c r="F3355" s="4">
        <v>-5490.4</v>
      </c>
      <c r="G3355" s="4" t="s">
        <v>3748</v>
      </c>
      <c r="H3355" s="4" t="s">
        <v>1683</v>
      </c>
      <c r="I3355" s="4"/>
      <c r="J3355" s="4"/>
    </row>
    <row r="3356" spans="1:10" ht="15.75" customHeight="1" x14ac:dyDescent="0.2">
      <c r="A3356" s="5">
        <v>45418</v>
      </c>
      <c r="B3356" s="4">
        <v>-4.5</v>
      </c>
      <c r="C3356" s="4" t="s">
        <v>5058</v>
      </c>
      <c r="D3356" s="4" t="s">
        <v>28</v>
      </c>
      <c r="E3356" s="4" t="s">
        <v>1758</v>
      </c>
      <c r="F3356" s="4">
        <v>-5485.4</v>
      </c>
      <c r="G3356" s="4" t="s">
        <v>615</v>
      </c>
      <c r="H3356" s="4" t="s">
        <v>1760</v>
      </c>
      <c r="I3356" s="4"/>
      <c r="J3356" s="4"/>
    </row>
    <row r="3357" spans="1:10" ht="15.75" customHeight="1" x14ac:dyDescent="0.2">
      <c r="A3357" s="5">
        <v>45418</v>
      </c>
      <c r="B3357" s="4">
        <v>-4.5</v>
      </c>
      <c r="C3357" s="4" t="s">
        <v>5058</v>
      </c>
      <c r="D3357" s="4" t="s">
        <v>28</v>
      </c>
      <c r="E3357" s="4" t="s">
        <v>1758</v>
      </c>
      <c r="F3357" s="4">
        <v>-5480.9</v>
      </c>
      <c r="G3357" s="4" t="s">
        <v>615</v>
      </c>
      <c r="H3357" s="4" t="s">
        <v>1760</v>
      </c>
      <c r="I3357" s="4"/>
      <c r="J3357" s="4"/>
    </row>
    <row r="3358" spans="1:10" ht="15.75" customHeight="1" x14ac:dyDescent="0.2">
      <c r="A3358" s="5">
        <v>45418</v>
      </c>
      <c r="B3358" s="4">
        <v>130</v>
      </c>
      <c r="C3358" s="4" t="s">
        <v>5058</v>
      </c>
      <c r="D3358" s="4" t="s">
        <v>59</v>
      </c>
      <c r="E3358" s="4" t="s">
        <v>60</v>
      </c>
      <c r="F3358" s="4">
        <v>-5476.4</v>
      </c>
      <c r="G3358" s="4" t="s">
        <v>39</v>
      </c>
      <c r="H3358" s="4"/>
      <c r="I3358" s="4"/>
      <c r="J3358" s="4"/>
    </row>
    <row r="3359" spans="1:10" ht="15.75" customHeight="1" x14ac:dyDescent="0.2">
      <c r="A3359" s="5">
        <v>45418</v>
      </c>
      <c r="B3359" s="4">
        <v>250</v>
      </c>
      <c r="C3359" s="4" t="s">
        <v>5058</v>
      </c>
      <c r="D3359" s="4" t="s">
        <v>59</v>
      </c>
      <c r="E3359" s="4" t="s">
        <v>60</v>
      </c>
      <c r="F3359" s="4">
        <v>-5606.4</v>
      </c>
      <c r="G3359" s="4" t="s">
        <v>39</v>
      </c>
      <c r="H3359" s="4"/>
      <c r="I3359" s="4"/>
      <c r="J3359" s="4"/>
    </row>
    <row r="3360" spans="1:10" ht="15.75" customHeight="1" x14ac:dyDescent="0.2">
      <c r="A3360" s="5">
        <v>45415</v>
      </c>
      <c r="B3360" s="4">
        <v>-548.04999999999995</v>
      </c>
      <c r="C3360" s="4" t="s">
        <v>5058</v>
      </c>
      <c r="D3360" s="4" t="s">
        <v>28</v>
      </c>
      <c r="E3360" s="4" t="s">
        <v>56</v>
      </c>
      <c r="F3360" s="4">
        <v>-5856.4</v>
      </c>
      <c r="G3360" s="4" t="s">
        <v>4295</v>
      </c>
      <c r="H3360" s="4" t="s">
        <v>57</v>
      </c>
      <c r="I3360" s="4"/>
      <c r="J3360" s="4"/>
    </row>
    <row r="3361" spans="1:10" ht="15.75" customHeight="1" x14ac:dyDescent="0.2">
      <c r="A3361" s="5">
        <v>45415</v>
      </c>
      <c r="B3361" s="4">
        <v>-33.26</v>
      </c>
      <c r="C3361" s="4" t="s">
        <v>5058</v>
      </c>
      <c r="D3361" s="4" t="s">
        <v>28</v>
      </c>
      <c r="E3361" s="4" t="s">
        <v>602</v>
      </c>
      <c r="F3361" s="4">
        <v>-5308.35</v>
      </c>
      <c r="G3361" s="4" t="s">
        <v>17</v>
      </c>
      <c r="H3361" s="4" t="s">
        <v>4248</v>
      </c>
      <c r="I3361" s="4"/>
      <c r="J3361" s="4"/>
    </row>
    <row r="3362" spans="1:10" ht="15.75" customHeight="1" x14ac:dyDescent="0.2">
      <c r="A3362" s="5">
        <v>45415</v>
      </c>
      <c r="B3362" s="4">
        <v>-33.130000000000003</v>
      </c>
      <c r="C3362" s="4" t="s">
        <v>5059</v>
      </c>
      <c r="D3362" s="4" t="s">
        <v>28</v>
      </c>
      <c r="E3362" s="4" t="s">
        <v>728</v>
      </c>
      <c r="F3362" s="4">
        <v>-5275.09</v>
      </c>
      <c r="G3362" s="4" t="s">
        <v>4319</v>
      </c>
      <c r="H3362" s="4" t="s">
        <v>729</v>
      </c>
      <c r="I3362" s="4"/>
      <c r="J3362" s="4"/>
    </row>
    <row r="3363" spans="1:10" ht="15.75" customHeight="1" x14ac:dyDescent="0.2">
      <c r="A3363" s="5">
        <v>45415</v>
      </c>
      <c r="B3363" s="4">
        <v>-31.4</v>
      </c>
      <c r="C3363" s="4" t="s">
        <v>5058</v>
      </c>
      <c r="D3363" s="4" t="s">
        <v>28</v>
      </c>
      <c r="E3363" s="4" t="s">
        <v>48</v>
      </c>
      <c r="F3363" s="4">
        <v>-5241.96</v>
      </c>
      <c r="G3363" s="4" t="s">
        <v>4319</v>
      </c>
      <c r="H3363" s="4" t="s">
        <v>47</v>
      </c>
      <c r="I3363" s="4"/>
      <c r="J3363" s="4"/>
    </row>
    <row r="3364" spans="1:10" ht="15.75" customHeight="1" x14ac:dyDescent="0.2">
      <c r="A3364" s="5">
        <v>45415</v>
      </c>
      <c r="B3364" s="4">
        <v>-26.3</v>
      </c>
      <c r="C3364" s="4" t="s">
        <v>5058</v>
      </c>
      <c r="D3364" s="4" t="s">
        <v>28</v>
      </c>
      <c r="E3364" s="4" t="s">
        <v>1998</v>
      </c>
      <c r="F3364" s="4">
        <v>-5210.5600000000004</v>
      </c>
      <c r="G3364" s="4" t="s">
        <v>3748</v>
      </c>
      <c r="H3364" s="4" t="s">
        <v>1999</v>
      </c>
      <c r="I3364" s="4"/>
      <c r="J3364" s="4"/>
    </row>
    <row r="3365" spans="1:10" ht="15.75" customHeight="1" x14ac:dyDescent="0.2">
      <c r="A3365" s="5">
        <v>45415</v>
      </c>
      <c r="B3365" s="4">
        <v>-25.9</v>
      </c>
      <c r="C3365" s="4" t="s">
        <v>5058</v>
      </c>
      <c r="D3365" s="4" t="s">
        <v>28</v>
      </c>
      <c r="E3365" s="4" t="s">
        <v>190</v>
      </c>
      <c r="F3365" s="4">
        <v>-5184.26</v>
      </c>
      <c r="G3365" s="4" t="s">
        <v>8</v>
      </c>
      <c r="H3365" s="4" t="s">
        <v>191</v>
      </c>
      <c r="I3365" s="4"/>
      <c r="J3365" s="4"/>
    </row>
    <row r="3366" spans="1:10" ht="15.75" customHeight="1" x14ac:dyDescent="0.2">
      <c r="A3366" s="5">
        <v>45415</v>
      </c>
      <c r="B3366" s="4">
        <v>-19.440000000000001</v>
      </c>
      <c r="C3366" s="4" t="s">
        <v>5058</v>
      </c>
      <c r="D3366" s="4" t="s">
        <v>28</v>
      </c>
      <c r="E3366" s="4" t="s">
        <v>46</v>
      </c>
      <c r="F3366" s="4">
        <v>-5158.3599999999997</v>
      </c>
      <c r="G3366" s="4" t="s">
        <v>4319</v>
      </c>
      <c r="H3366" s="4" t="s">
        <v>47</v>
      </c>
      <c r="I3366" s="4"/>
      <c r="J3366" s="4"/>
    </row>
    <row r="3367" spans="1:10" ht="15.75" customHeight="1" x14ac:dyDescent="0.2">
      <c r="A3367" s="5">
        <v>45415</v>
      </c>
      <c r="B3367" s="4">
        <v>-14.95</v>
      </c>
      <c r="C3367" s="4" t="s">
        <v>5058</v>
      </c>
      <c r="D3367" s="4" t="s">
        <v>28</v>
      </c>
      <c r="E3367" s="4" t="s">
        <v>2119</v>
      </c>
      <c r="F3367" s="4">
        <v>-5138.92</v>
      </c>
      <c r="G3367" s="4" t="s">
        <v>5061</v>
      </c>
      <c r="H3367" s="4" t="s">
        <v>2120</v>
      </c>
      <c r="I3367" s="4"/>
      <c r="J3367" s="4"/>
    </row>
    <row r="3368" spans="1:10" ht="15.75" customHeight="1" x14ac:dyDescent="0.2">
      <c r="A3368" s="5">
        <v>45415</v>
      </c>
      <c r="B3368" s="4">
        <v>-13.98</v>
      </c>
      <c r="C3368" s="4" t="s">
        <v>5058</v>
      </c>
      <c r="D3368" s="4" t="s">
        <v>28</v>
      </c>
      <c r="E3368" s="4" t="s">
        <v>105</v>
      </c>
      <c r="F3368" s="4">
        <v>-5123.97</v>
      </c>
      <c r="G3368" s="4" t="s">
        <v>8</v>
      </c>
      <c r="H3368" s="4" t="s">
        <v>106</v>
      </c>
      <c r="I3368" s="4"/>
      <c r="J3368" s="4"/>
    </row>
    <row r="3369" spans="1:10" ht="15.75" customHeight="1" x14ac:dyDescent="0.2">
      <c r="A3369" s="5">
        <v>45415</v>
      </c>
      <c r="B3369" s="4">
        <v>-9.94</v>
      </c>
      <c r="C3369" s="4" t="s">
        <v>5058</v>
      </c>
      <c r="D3369" s="4" t="s">
        <v>28</v>
      </c>
      <c r="E3369" s="4" t="s">
        <v>46</v>
      </c>
      <c r="F3369" s="4">
        <v>-5109.99</v>
      </c>
      <c r="G3369" s="4" t="s">
        <v>4319</v>
      </c>
      <c r="H3369" s="4" t="s">
        <v>47</v>
      </c>
      <c r="I3369" s="4"/>
      <c r="J3369" s="4"/>
    </row>
    <row r="3370" spans="1:10" ht="15.75" customHeight="1" x14ac:dyDescent="0.2">
      <c r="A3370" s="5">
        <v>45415</v>
      </c>
      <c r="B3370" s="4">
        <v>-6.3</v>
      </c>
      <c r="C3370" s="4" t="s">
        <v>5058</v>
      </c>
      <c r="D3370" s="4" t="s">
        <v>28</v>
      </c>
      <c r="E3370" s="4" t="s">
        <v>46</v>
      </c>
      <c r="F3370" s="4">
        <v>-5100.05</v>
      </c>
      <c r="G3370" s="4" t="s">
        <v>4319</v>
      </c>
      <c r="H3370" s="4" t="s">
        <v>47</v>
      </c>
      <c r="I3370" s="4"/>
      <c r="J3370" s="4"/>
    </row>
    <row r="3371" spans="1:10" ht="15.75" customHeight="1" x14ac:dyDescent="0.2">
      <c r="A3371" s="5">
        <v>45415</v>
      </c>
      <c r="B3371" s="4">
        <v>-5.95</v>
      </c>
      <c r="C3371" s="4" t="s">
        <v>5058</v>
      </c>
      <c r="D3371" s="4" t="s">
        <v>28</v>
      </c>
      <c r="E3371" s="4" t="s">
        <v>1661</v>
      </c>
      <c r="F3371" s="4">
        <v>-5093.75</v>
      </c>
      <c r="G3371" s="4" t="s">
        <v>17</v>
      </c>
      <c r="H3371" s="4" t="s">
        <v>1662</v>
      </c>
      <c r="I3371" s="4"/>
      <c r="J3371" s="4"/>
    </row>
    <row r="3372" spans="1:10" ht="15.75" customHeight="1" x14ac:dyDescent="0.2">
      <c r="A3372" s="5">
        <v>45415</v>
      </c>
      <c r="B3372" s="4">
        <v>-0.18</v>
      </c>
      <c r="C3372" s="4" t="s">
        <v>5058</v>
      </c>
      <c r="D3372" s="4" t="s">
        <v>67</v>
      </c>
      <c r="E3372" s="4" t="s">
        <v>151</v>
      </c>
      <c r="F3372" s="4">
        <v>-5087.8</v>
      </c>
      <c r="G3372" s="4" t="s">
        <v>4</v>
      </c>
      <c r="H3372" s="4"/>
      <c r="I3372" s="4"/>
      <c r="J3372" s="4"/>
    </row>
    <row r="3373" spans="1:10" ht="15.75" customHeight="1" x14ac:dyDescent="0.2">
      <c r="A3373" s="5">
        <v>45415</v>
      </c>
      <c r="B3373" s="4">
        <v>-0.15</v>
      </c>
      <c r="C3373" s="4" t="s">
        <v>5058</v>
      </c>
      <c r="D3373" s="4" t="s">
        <v>28</v>
      </c>
      <c r="E3373" s="4" t="s">
        <v>1483</v>
      </c>
      <c r="F3373" s="4">
        <v>-5087.62</v>
      </c>
      <c r="G3373" s="4" t="s">
        <v>4319</v>
      </c>
      <c r="H3373" s="4" t="s">
        <v>1484</v>
      </c>
      <c r="I3373" s="4"/>
      <c r="J3373" s="4"/>
    </row>
    <row r="3374" spans="1:10" ht="15.75" customHeight="1" x14ac:dyDescent="0.2">
      <c r="A3374" s="5">
        <v>45415</v>
      </c>
      <c r="B3374" s="4">
        <v>500</v>
      </c>
      <c r="C3374" s="4" t="s">
        <v>5058</v>
      </c>
      <c r="D3374" s="4" t="s">
        <v>59</v>
      </c>
      <c r="E3374" s="4" t="s">
        <v>60</v>
      </c>
      <c r="F3374" s="4">
        <v>-5087.47</v>
      </c>
      <c r="G3374" s="4" t="s">
        <v>39</v>
      </c>
      <c r="H3374" s="4"/>
      <c r="I3374" s="4"/>
      <c r="J3374" s="4"/>
    </row>
    <row r="3375" spans="1:10" ht="15.75" customHeight="1" x14ac:dyDescent="0.2">
      <c r="A3375" s="5">
        <v>45414</v>
      </c>
      <c r="B3375" s="4">
        <v>-70.349999999999994</v>
      </c>
      <c r="C3375" s="4" t="s">
        <v>5059</v>
      </c>
      <c r="D3375" s="4" t="s">
        <v>28</v>
      </c>
      <c r="E3375" s="4" t="s">
        <v>728</v>
      </c>
      <c r="F3375" s="4">
        <v>-5587.47</v>
      </c>
      <c r="G3375" s="4" t="s">
        <v>4319</v>
      </c>
      <c r="H3375" s="4" t="s">
        <v>729</v>
      </c>
      <c r="I3375" s="4"/>
      <c r="J3375" s="4"/>
    </row>
    <row r="3376" spans="1:10" ht="15.75" customHeight="1" x14ac:dyDescent="0.2">
      <c r="A3376" s="5">
        <v>45414</v>
      </c>
      <c r="B3376" s="4">
        <v>-39.090000000000003</v>
      </c>
      <c r="C3376" s="4" t="s">
        <v>5058</v>
      </c>
      <c r="D3376" s="4" t="s">
        <v>28</v>
      </c>
      <c r="E3376" s="4" t="s">
        <v>79</v>
      </c>
      <c r="F3376" s="4">
        <v>-5517.12</v>
      </c>
      <c r="G3376" s="4" t="s">
        <v>8</v>
      </c>
      <c r="H3376" s="4" t="s">
        <v>80</v>
      </c>
      <c r="I3376" s="4"/>
      <c r="J3376" s="4"/>
    </row>
    <row r="3377" spans="1:10" ht="15.75" customHeight="1" x14ac:dyDescent="0.2">
      <c r="A3377" s="5">
        <v>45414</v>
      </c>
      <c r="B3377" s="4">
        <v>-31</v>
      </c>
      <c r="C3377" s="4" t="s">
        <v>5058</v>
      </c>
      <c r="D3377" s="4" t="s">
        <v>28</v>
      </c>
      <c r="E3377" s="4" t="s">
        <v>2113</v>
      </c>
      <c r="F3377" s="4">
        <v>-5478.03</v>
      </c>
      <c r="G3377" s="4" t="s">
        <v>4364</v>
      </c>
      <c r="H3377" s="4" t="s">
        <v>2114</v>
      </c>
      <c r="I3377" s="4"/>
      <c r="J3377" s="4"/>
    </row>
    <row r="3378" spans="1:10" ht="15.75" customHeight="1" x14ac:dyDescent="0.2">
      <c r="A3378" s="5">
        <v>45414</v>
      </c>
      <c r="B3378" s="4">
        <v>-26.29</v>
      </c>
      <c r="C3378" s="4" t="s">
        <v>5058</v>
      </c>
      <c r="D3378" s="4" t="s">
        <v>28</v>
      </c>
      <c r="E3378" s="4" t="s">
        <v>2116</v>
      </c>
      <c r="F3378" s="4">
        <v>-5447.03</v>
      </c>
      <c r="G3378" s="4" t="s">
        <v>4319</v>
      </c>
      <c r="H3378" s="4" t="s">
        <v>154</v>
      </c>
      <c r="I3378" s="4"/>
      <c r="J3378" s="4"/>
    </row>
    <row r="3379" spans="1:10" ht="15.75" customHeight="1" x14ac:dyDescent="0.2">
      <c r="A3379" s="5">
        <v>45414</v>
      </c>
      <c r="B3379" s="4">
        <v>-24.98</v>
      </c>
      <c r="C3379" s="4" t="s">
        <v>5058</v>
      </c>
      <c r="D3379" s="4" t="s">
        <v>28</v>
      </c>
      <c r="E3379" s="4" t="s">
        <v>2115</v>
      </c>
      <c r="F3379" s="4">
        <v>-5420.74</v>
      </c>
      <c r="G3379" s="4" t="s">
        <v>17</v>
      </c>
      <c r="H3379" s="4" t="s">
        <v>211</v>
      </c>
      <c r="I3379" s="4"/>
      <c r="J3379" s="4"/>
    </row>
    <row r="3380" spans="1:10" ht="15.75" customHeight="1" x14ac:dyDescent="0.2">
      <c r="A3380" s="5">
        <v>45414</v>
      </c>
      <c r="B3380" s="4">
        <v>-19.64</v>
      </c>
      <c r="C3380" s="4" t="s">
        <v>5058</v>
      </c>
      <c r="D3380" s="4" t="s">
        <v>28</v>
      </c>
      <c r="E3380" s="4" t="s">
        <v>1798</v>
      </c>
      <c r="F3380" s="4">
        <v>-5395.76</v>
      </c>
      <c r="G3380" s="4" t="s">
        <v>8</v>
      </c>
      <c r="H3380" s="4" t="s">
        <v>1799</v>
      </c>
      <c r="I3380" s="4"/>
      <c r="J3380" s="4"/>
    </row>
    <row r="3381" spans="1:10" ht="15.75" customHeight="1" x14ac:dyDescent="0.2">
      <c r="A3381" s="5">
        <v>45414</v>
      </c>
      <c r="B3381" s="4">
        <v>-16.2</v>
      </c>
      <c r="C3381" s="4" t="s">
        <v>5058</v>
      </c>
      <c r="D3381" s="4" t="s">
        <v>28</v>
      </c>
      <c r="E3381" s="4" t="s">
        <v>2117</v>
      </c>
      <c r="F3381" s="4">
        <v>-5376.12</v>
      </c>
      <c r="G3381" s="4" t="s">
        <v>3748</v>
      </c>
      <c r="H3381" s="4" t="s">
        <v>2118</v>
      </c>
      <c r="I3381" s="4"/>
      <c r="J3381" s="4"/>
    </row>
    <row r="3382" spans="1:10" ht="15.75" customHeight="1" x14ac:dyDescent="0.2">
      <c r="A3382" s="5">
        <v>45414</v>
      </c>
      <c r="B3382" s="4">
        <v>-15.6</v>
      </c>
      <c r="C3382" s="4" t="s">
        <v>5058</v>
      </c>
      <c r="D3382" s="4" t="s">
        <v>28</v>
      </c>
      <c r="E3382" s="4" t="s">
        <v>79</v>
      </c>
      <c r="F3382" s="4">
        <v>-5359.92</v>
      </c>
      <c r="G3382" s="4" t="s">
        <v>8</v>
      </c>
      <c r="H3382" s="4" t="s">
        <v>80</v>
      </c>
      <c r="I3382" s="4"/>
      <c r="J3382" s="4"/>
    </row>
    <row r="3383" spans="1:10" ht="15.75" customHeight="1" x14ac:dyDescent="0.2">
      <c r="A3383" s="5">
        <v>45414</v>
      </c>
      <c r="B3383" s="4">
        <v>-14.13</v>
      </c>
      <c r="C3383" s="4" t="s">
        <v>5058</v>
      </c>
      <c r="D3383" s="4" t="s">
        <v>28</v>
      </c>
      <c r="E3383" s="4" t="s">
        <v>1511</v>
      </c>
      <c r="F3383" s="4">
        <v>-5344.32</v>
      </c>
      <c r="G3383" s="4" t="s">
        <v>3748</v>
      </c>
      <c r="H3383" s="4" t="s">
        <v>1512</v>
      </c>
      <c r="I3383" s="4"/>
      <c r="J3383" s="4"/>
    </row>
    <row r="3384" spans="1:10" ht="15.75" customHeight="1" x14ac:dyDescent="0.2">
      <c r="A3384" s="5">
        <v>45414</v>
      </c>
      <c r="B3384" s="4">
        <v>-13.49</v>
      </c>
      <c r="C3384" s="4" t="s">
        <v>5058</v>
      </c>
      <c r="D3384" s="4" t="s">
        <v>28</v>
      </c>
      <c r="E3384" s="4" t="s">
        <v>46</v>
      </c>
      <c r="F3384" s="4">
        <v>-5330.19</v>
      </c>
      <c r="G3384" s="4" t="s">
        <v>4319</v>
      </c>
      <c r="H3384" s="4" t="s">
        <v>47</v>
      </c>
      <c r="I3384" s="4"/>
      <c r="J3384" s="4"/>
    </row>
    <row r="3385" spans="1:10" ht="15.75" customHeight="1" x14ac:dyDescent="0.2">
      <c r="A3385" s="5">
        <v>45414</v>
      </c>
      <c r="B3385" s="4">
        <v>-4.4000000000000004</v>
      </c>
      <c r="C3385" s="4" t="s">
        <v>5058</v>
      </c>
      <c r="D3385" s="4" t="s">
        <v>28</v>
      </c>
      <c r="E3385" s="4" t="s">
        <v>79</v>
      </c>
      <c r="F3385" s="4">
        <v>-5316.7</v>
      </c>
      <c r="G3385" s="4" t="s">
        <v>8</v>
      </c>
      <c r="H3385" s="4" t="s">
        <v>80</v>
      </c>
      <c r="I3385" s="4"/>
      <c r="J3385" s="4"/>
    </row>
    <row r="3386" spans="1:10" ht="15.75" customHeight="1" x14ac:dyDescent="0.2">
      <c r="A3386" s="5">
        <v>45414</v>
      </c>
      <c r="B3386" s="4">
        <v>-0.79</v>
      </c>
      <c r="C3386" s="4" t="s">
        <v>5058</v>
      </c>
      <c r="D3386" s="4" t="s">
        <v>67</v>
      </c>
      <c r="E3386" s="4" t="s">
        <v>151</v>
      </c>
      <c r="F3386" s="4">
        <v>-5312.3</v>
      </c>
      <c r="G3386" s="4" t="s">
        <v>4</v>
      </c>
      <c r="H3386" s="4"/>
      <c r="I3386" s="4"/>
      <c r="J3386" s="4"/>
    </row>
    <row r="3387" spans="1:10" ht="15.75" customHeight="1" x14ac:dyDescent="0.2">
      <c r="A3387" s="5">
        <v>45414</v>
      </c>
      <c r="B3387" s="4">
        <v>200</v>
      </c>
      <c r="C3387" s="4" t="s">
        <v>5058</v>
      </c>
      <c r="D3387" s="4" t="s">
        <v>59</v>
      </c>
      <c r="E3387" s="4" t="s">
        <v>60</v>
      </c>
      <c r="F3387" s="4">
        <v>-5311.51</v>
      </c>
      <c r="G3387" s="4" t="s">
        <v>39</v>
      </c>
      <c r="H3387" s="4"/>
      <c r="I3387" s="4"/>
      <c r="J3387" s="4"/>
    </row>
    <row r="3388" spans="1:10" ht="15.75" customHeight="1" x14ac:dyDescent="0.2">
      <c r="A3388" s="5">
        <v>45413</v>
      </c>
      <c r="B3388" s="4">
        <v>-300</v>
      </c>
      <c r="C3388" s="4" t="s">
        <v>5058</v>
      </c>
      <c r="D3388" s="4" t="s">
        <v>28</v>
      </c>
      <c r="E3388" s="4" t="s">
        <v>242</v>
      </c>
      <c r="F3388" s="4">
        <v>-5511.51</v>
      </c>
      <c r="G3388" s="4" t="s">
        <v>4319</v>
      </c>
      <c r="H3388" s="4" t="s">
        <v>196</v>
      </c>
      <c r="I3388" s="4"/>
      <c r="J3388" s="4"/>
    </row>
    <row r="3389" spans="1:10" ht="15.75" customHeight="1" x14ac:dyDescent="0.2">
      <c r="A3389" s="5">
        <v>45413</v>
      </c>
      <c r="B3389" s="4">
        <v>-83.11</v>
      </c>
      <c r="C3389" s="4" t="s">
        <v>5058</v>
      </c>
      <c r="D3389" s="4" t="s">
        <v>28</v>
      </c>
      <c r="E3389" s="4" t="s">
        <v>2104</v>
      </c>
      <c r="F3389" s="4">
        <v>-5211.51</v>
      </c>
      <c r="G3389" s="4" t="s">
        <v>4871</v>
      </c>
      <c r="H3389" s="4" t="s">
        <v>5074</v>
      </c>
      <c r="I3389" s="4"/>
      <c r="J3389" s="4"/>
    </row>
    <row r="3390" spans="1:10" ht="15.75" customHeight="1" x14ac:dyDescent="0.2">
      <c r="A3390" s="5">
        <v>45413</v>
      </c>
      <c r="B3390" s="4">
        <v>-67.58</v>
      </c>
      <c r="C3390" s="4" t="s">
        <v>5058</v>
      </c>
      <c r="D3390" s="4" t="s">
        <v>28</v>
      </c>
      <c r="E3390" s="4" t="s">
        <v>79</v>
      </c>
      <c r="F3390" s="4">
        <v>-5128.3999999999996</v>
      </c>
      <c r="G3390" s="4" t="s">
        <v>8</v>
      </c>
      <c r="H3390" s="4" t="s">
        <v>80</v>
      </c>
      <c r="I3390" s="4"/>
      <c r="J3390" s="4"/>
    </row>
    <row r="3391" spans="1:10" ht="15.75" customHeight="1" x14ac:dyDescent="0.2">
      <c r="A3391" s="5">
        <v>45413</v>
      </c>
      <c r="B3391" s="4">
        <v>-55.1</v>
      </c>
      <c r="C3391" s="4" t="s">
        <v>5058</v>
      </c>
      <c r="D3391" s="4" t="s">
        <v>28</v>
      </c>
      <c r="E3391" s="4" t="s">
        <v>2104</v>
      </c>
      <c r="F3391" s="4">
        <v>-5060.82</v>
      </c>
      <c r="G3391" s="4" t="s">
        <v>4871</v>
      </c>
      <c r="H3391" s="4" t="s">
        <v>5074</v>
      </c>
      <c r="I3391" s="4"/>
      <c r="J3391" s="4"/>
    </row>
    <row r="3392" spans="1:10" ht="15.75" customHeight="1" x14ac:dyDescent="0.2">
      <c r="A3392" s="5">
        <v>45413</v>
      </c>
      <c r="B3392" s="4">
        <v>-30.5</v>
      </c>
      <c r="C3392" s="4" t="s">
        <v>5058</v>
      </c>
      <c r="D3392" s="4" t="s">
        <v>28</v>
      </c>
      <c r="E3392" s="4" t="s">
        <v>2111</v>
      </c>
      <c r="F3392" s="4">
        <v>-5005.72</v>
      </c>
      <c r="G3392" s="4" t="s">
        <v>4264</v>
      </c>
      <c r="H3392" s="4" t="s">
        <v>2112</v>
      </c>
      <c r="I3392" s="4"/>
      <c r="J3392" s="4"/>
    </row>
    <row r="3393" spans="1:10" ht="15.75" customHeight="1" x14ac:dyDescent="0.2">
      <c r="A3393" s="5">
        <v>45413</v>
      </c>
      <c r="B3393" s="4">
        <v>-20.05</v>
      </c>
      <c r="C3393" s="4" t="s">
        <v>5058</v>
      </c>
      <c r="D3393" s="4" t="s">
        <v>28</v>
      </c>
      <c r="E3393" s="4" t="s">
        <v>105</v>
      </c>
      <c r="F3393" s="4">
        <v>-4975.22</v>
      </c>
      <c r="G3393" s="4" t="s">
        <v>8</v>
      </c>
      <c r="H3393" s="4" t="s">
        <v>106</v>
      </c>
      <c r="I3393" s="4"/>
      <c r="J3393" s="4"/>
    </row>
    <row r="3394" spans="1:10" ht="15.75" customHeight="1" x14ac:dyDescent="0.2">
      <c r="A3394" s="5">
        <v>45413</v>
      </c>
      <c r="B3394" s="4">
        <v>-19</v>
      </c>
      <c r="C3394" s="4" t="s">
        <v>5058</v>
      </c>
      <c r="D3394" s="4" t="s">
        <v>28</v>
      </c>
      <c r="E3394" s="4" t="s">
        <v>2037</v>
      </c>
      <c r="F3394" s="4">
        <v>-4955.17</v>
      </c>
      <c r="G3394" s="4" t="s">
        <v>3748</v>
      </c>
      <c r="H3394" s="4" t="s">
        <v>2038</v>
      </c>
      <c r="I3394" s="4"/>
      <c r="J3394" s="4"/>
    </row>
    <row r="3395" spans="1:10" ht="15.75" customHeight="1" x14ac:dyDescent="0.2">
      <c r="A3395" s="5">
        <v>45413</v>
      </c>
      <c r="B3395" s="4">
        <v>-16.45</v>
      </c>
      <c r="C3395" s="4" t="s">
        <v>5058</v>
      </c>
      <c r="D3395" s="4" t="s">
        <v>28</v>
      </c>
      <c r="E3395" s="4" t="s">
        <v>2107</v>
      </c>
      <c r="F3395" s="4">
        <v>-4936.17</v>
      </c>
      <c r="G3395" s="4" t="s">
        <v>3748</v>
      </c>
      <c r="H3395" s="4" t="s">
        <v>2108</v>
      </c>
      <c r="I3395" s="4"/>
      <c r="J3395" s="4"/>
    </row>
    <row r="3396" spans="1:10" ht="15.75" customHeight="1" x14ac:dyDescent="0.2">
      <c r="A3396" s="5">
        <v>45413</v>
      </c>
      <c r="B3396" s="4">
        <v>-16.25</v>
      </c>
      <c r="C3396" s="4" t="s">
        <v>5059</v>
      </c>
      <c r="D3396" s="4" t="s">
        <v>28</v>
      </c>
      <c r="E3396" s="4" t="s">
        <v>728</v>
      </c>
      <c r="F3396" s="4">
        <v>-4919.72</v>
      </c>
      <c r="G3396" s="4" t="s">
        <v>4319</v>
      </c>
      <c r="H3396" s="4" t="s">
        <v>729</v>
      </c>
      <c r="I3396" s="4"/>
      <c r="J3396" s="4"/>
    </row>
    <row r="3397" spans="1:10" ht="15.75" customHeight="1" x14ac:dyDescent="0.2">
      <c r="A3397" s="5">
        <v>45413</v>
      </c>
      <c r="B3397" s="4">
        <v>-11.4</v>
      </c>
      <c r="C3397" s="4" t="s">
        <v>5058</v>
      </c>
      <c r="D3397" s="4" t="s">
        <v>28</v>
      </c>
      <c r="E3397" s="4" t="s">
        <v>61</v>
      </c>
      <c r="F3397" s="4">
        <v>-4903.47</v>
      </c>
      <c r="G3397" s="4" t="s">
        <v>3748</v>
      </c>
      <c r="H3397" s="4" t="s">
        <v>62</v>
      </c>
      <c r="I3397" s="4"/>
      <c r="J3397" s="4"/>
    </row>
    <row r="3398" spans="1:10" ht="15.75" customHeight="1" x14ac:dyDescent="0.2">
      <c r="A3398" s="5">
        <v>45413</v>
      </c>
      <c r="B3398" s="4">
        <v>-10.4</v>
      </c>
      <c r="C3398" s="4" t="s">
        <v>5058</v>
      </c>
      <c r="D3398" s="4" t="s">
        <v>28</v>
      </c>
      <c r="E3398" s="4" t="s">
        <v>2105</v>
      </c>
      <c r="F3398" s="4">
        <v>-4892.07</v>
      </c>
      <c r="G3398" s="4" t="s">
        <v>5060</v>
      </c>
      <c r="H3398" s="4" t="s">
        <v>2106</v>
      </c>
      <c r="I3398" s="4"/>
      <c r="J3398" s="4"/>
    </row>
    <row r="3399" spans="1:10" ht="15.75" customHeight="1" x14ac:dyDescent="0.2">
      <c r="A3399" s="5">
        <v>45413</v>
      </c>
      <c r="B3399" s="4">
        <v>-8.58</v>
      </c>
      <c r="C3399" s="4" t="s">
        <v>5058</v>
      </c>
      <c r="D3399" s="4" t="s">
        <v>28</v>
      </c>
      <c r="E3399" s="4" t="s">
        <v>1798</v>
      </c>
      <c r="F3399" s="4">
        <v>-4881.67</v>
      </c>
      <c r="G3399" s="4" t="s">
        <v>8</v>
      </c>
      <c r="H3399" s="4" t="s">
        <v>1799</v>
      </c>
      <c r="I3399" s="4"/>
      <c r="J3399" s="4"/>
    </row>
    <row r="3400" spans="1:10" ht="15.75" customHeight="1" x14ac:dyDescent="0.2">
      <c r="A3400" s="5">
        <v>45413</v>
      </c>
      <c r="B3400" s="4">
        <v>-4</v>
      </c>
      <c r="C3400" s="4" t="s">
        <v>5058</v>
      </c>
      <c r="D3400" s="4" t="s">
        <v>28</v>
      </c>
      <c r="E3400" s="4" t="s">
        <v>2109</v>
      </c>
      <c r="F3400" s="4">
        <v>-4873.09</v>
      </c>
      <c r="G3400" s="4" t="s">
        <v>5064</v>
      </c>
      <c r="H3400" s="4" t="s">
        <v>2110</v>
      </c>
      <c r="I3400" s="4"/>
      <c r="J3400" s="4"/>
    </row>
    <row r="3401" spans="1:10" ht="15.75" customHeight="1" x14ac:dyDescent="0.2">
      <c r="A3401" s="5">
        <v>45412</v>
      </c>
      <c r="B3401" s="4">
        <v>-100</v>
      </c>
      <c r="C3401" s="4" t="s">
        <v>5058</v>
      </c>
      <c r="D3401" s="4" t="s">
        <v>28</v>
      </c>
      <c r="E3401" s="4" t="s">
        <v>164</v>
      </c>
      <c r="F3401" s="4">
        <v>-4869.09</v>
      </c>
      <c r="G3401" s="4" t="s">
        <v>165</v>
      </c>
      <c r="H3401" s="4" t="s">
        <v>167</v>
      </c>
      <c r="I3401" s="4"/>
      <c r="J3401" s="4"/>
    </row>
    <row r="3402" spans="1:10" ht="15.75" customHeight="1" x14ac:dyDescent="0.2">
      <c r="A3402" s="5">
        <v>45412</v>
      </c>
      <c r="B3402" s="4">
        <v>-61.67</v>
      </c>
      <c r="C3402" s="4" t="s">
        <v>5058</v>
      </c>
      <c r="D3402" s="4" t="s">
        <v>28</v>
      </c>
      <c r="E3402" s="4" t="s">
        <v>155</v>
      </c>
      <c r="F3402" s="4">
        <v>-4769.09</v>
      </c>
      <c r="G3402" s="4" t="s">
        <v>12</v>
      </c>
      <c r="H3402" s="4" t="s">
        <v>157</v>
      </c>
      <c r="I3402" s="4"/>
      <c r="J3402" s="4"/>
    </row>
    <row r="3403" spans="1:10" ht="15.75" customHeight="1" x14ac:dyDescent="0.2">
      <c r="A3403" s="5">
        <v>45412</v>
      </c>
      <c r="B3403" s="4">
        <v>-49.99</v>
      </c>
      <c r="C3403" s="4" t="s">
        <v>5059</v>
      </c>
      <c r="D3403" s="4" t="s">
        <v>28</v>
      </c>
      <c r="E3403" s="4" t="s">
        <v>1737</v>
      </c>
      <c r="F3403" s="4">
        <v>-4707.42</v>
      </c>
      <c r="G3403" s="4" t="s">
        <v>3746</v>
      </c>
      <c r="H3403" s="4"/>
      <c r="I3403" s="4"/>
      <c r="J3403" s="4"/>
    </row>
    <row r="3404" spans="1:10" ht="15.75" customHeight="1" x14ac:dyDescent="0.2">
      <c r="A3404" s="5">
        <v>45412</v>
      </c>
      <c r="B3404" s="4">
        <v>-45</v>
      </c>
      <c r="C3404" s="4" t="s">
        <v>5059</v>
      </c>
      <c r="D3404" s="4" t="s">
        <v>28</v>
      </c>
      <c r="E3404" s="4" t="s">
        <v>728</v>
      </c>
      <c r="F3404" s="4">
        <v>-4657.43</v>
      </c>
      <c r="G3404" s="4" t="s">
        <v>4319</v>
      </c>
      <c r="H3404" s="4" t="s">
        <v>729</v>
      </c>
      <c r="I3404" s="4"/>
      <c r="J3404" s="4"/>
    </row>
    <row r="3405" spans="1:10" ht="15.75" customHeight="1" x14ac:dyDescent="0.2">
      <c r="A3405" s="5">
        <v>45412</v>
      </c>
      <c r="B3405" s="4">
        <v>-41.4</v>
      </c>
      <c r="C3405" s="4" t="s">
        <v>5059</v>
      </c>
      <c r="D3405" s="4" t="s">
        <v>28</v>
      </c>
      <c r="E3405" s="4" t="s">
        <v>728</v>
      </c>
      <c r="F3405" s="4">
        <v>-4612.43</v>
      </c>
      <c r="G3405" s="4" t="s">
        <v>4319</v>
      </c>
      <c r="H3405" s="4" t="s">
        <v>729</v>
      </c>
      <c r="I3405" s="4"/>
      <c r="J3405" s="4"/>
    </row>
    <row r="3406" spans="1:10" ht="15.75" customHeight="1" x14ac:dyDescent="0.2">
      <c r="A3406" s="5">
        <v>45412</v>
      </c>
      <c r="B3406" s="4">
        <v>-26.74</v>
      </c>
      <c r="C3406" s="4" t="s">
        <v>5059</v>
      </c>
      <c r="D3406" s="4" t="s">
        <v>28</v>
      </c>
      <c r="E3406" s="4" t="s">
        <v>728</v>
      </c>
      <c r="F3406" s="4">
        <v>-4571.03</v>
      </c>
      <c r="G3406" s="4" t="s">
        <v>4319</v>
      </c>
      <c r="H3406" s="4" t="s">
        <v>729</v>
      </c>
      <c r="I3406" s="4"/>
      <c r="J3406" s="4"/>
    </row>
    <row r="3407" spans="1:10" ht="15.75" customHeight="1" x14ac:dyDescent="0.2">
      <c r="A3407" s="5">
        <v>45412</v>
      </c>
      <c r="B3407" s="4">
        <v>-25.55</v>
      </c>
      <c r="C3407" s="4" t="s">
        <v>5058</v>
      </c>
      <c r="D3407" s="4" t="s">
        <v>28</v>
      </c>
      <c r="E3407" s="4" t="s">
        <v>2029</v>
      </c>
      <c r="F3407" s="4">
        <v>-4544.29</v>
      </c>
      <c r="G3407" s="4" t="s">
        <v>3748</v>
      </c>
      <c r="H3407" s="4" t="s">
        <v>2030</v>
      </c>
      <c r="I3407" s="4"/>
      <c r="J3407" s="4"/>
    </row>
    <row r="3408" spans="1:10" ht="15.75" customHeight="1" x14ac:dyDescent="0.2">
      <c r="A3408" s="5">
        <v>45412</v>
      </c>
      <c r="B3408" s="4">
        <v>-24.9</v>
      </c>
      <c r="C3408" s="4" t="s">
        <v>5058</v>
      </c>
      <c r="D3408" s="4" t="s">
        <v>28</v>
      </c>
      <c r="E3408" s="4" t="s">
        <v>2095</v>
      </c>
      <c r="F3408" s="4">
        <v>-4518.74</v>
      </c>
      <c r="G3408" s="4" t="s">
        <v>5060</v>
      </c>
      <c r="H3408" s="4" t="s">
        <v>2096</v>
      </c>
      <c r="I3408" s="4"/>
      <c r="J3408" s="4"/>
    </row>
    <row r="3409" spans="1:10" ht="15.75" customHeight="1" x14ac:dyDescent="0.2">
      <c r="A3409" s="5">
        <v>45412</v>
      </c>
      <c r="B3409" s="4">
        <v>-24</v>
      </c>
      <c r="C3409" s="4" t="s">
        <v>5058</v>
      </c>
      <c r="D3409" s="4" t="s">
        <v>28</v>
      </c>
      <c r="E3409" s="4" t="s">
        <v>2097</v>
      </c>
      <c r="F3409" s="4">
        <v>-4493.84</v>
      </c>
      <c r="G3409" s="4" t="s">
        <v>4319</v>
      </c>
      <c r="H3409" s="4" t="s">
        <v>2098</v>
      </c>
      <c r="I3409" s="4"/>
      <c r="J3409" s="4"/>
    </row>
    <row r="3410" spans="1:10" ht="15.75" customHeight="1" x14ac:dyDescent="0.2">
      <c r="A3410" s="5">
        <v>45412</v>
      </c>
      <c r="B3410" s="4">
        <v>-18</v>
      </c>
      <c r="C3410" s="4" t="s">
        <v>5058</v>
      </c>
      <c r="D3410" s="4" t="s">
        <v>28</v>
      </c>
      <c r="E3410" s="4" t="s">
        <v>2089</v>
      </c>
      <c r="F3410" s="4">
        <v>-4469.84</v>
      </c>
      <c r="G3410" s="4" t="s">
        <v>8</v>
      </c>
      <c r="H3410" s="4" t="s">
        <v>2090</v>
      </c>
      <c r="I3410" s="4"/>
      <c r="J3410" s="4"/>
    </row>
    <row r="3411" spans="1:10" ht="15.75" customHeight="1" x14ac:dyDescent="0.2">
      <c r="A3411" s="5">
        <v>45412</v>
      </c>
      <c r="B3411" s="4">
        <v>-14</v>
      </c>
      <c r="C3411" s="4" t="s">
        <v>5058</v>
      </c>
      <c r="D3411" s="4" t="s">
        <v>28</v>
      </c>
      <c r="E3411" s="4" t="s">
        <v>2089</v>
      </c>
      <c r="F3411" s="4">
        <v>-4451.84</v>
      </c>
      <c r="G3411" s="4" t="s">
        <v>8</v>
      </c>
      <c r="H3411" s="4" t="s">
        <v>2090</v>
      </c>
      <c r="I3411" s="4"/>
      <c r="J3411" s="4"/>
    </row>
    <row r="3412" spans="1:10" ht="15.75" customHeight="1" x14ac:dyDescent="0.2">
      <c r="A3412" s="5">
        <v>45412</v>
      </c>
      <c r="B3412" s="4">
        <v>-13.99</v>
      </c>
      <c r="C3412" s="4" t="s">
        <v>5058</v>
      </c>
      <c r="D3412" s="4" t="s">
        <v>28</v>
      </c>
      <c r="E3412" s="4" t="s">
        <v>145</v>
      </c>
      <c r="F3412" s="4">
        <v>-4437.84</v>
      </c>
      <c r="G3412" s="4" t="s">
        <v>17</v>
      </c>
      <c r="H3412" s="4" t="s">
        <v>146</v>
      </c>
      <c r="I3412" s="4"/>
      <c r="J3412" s="4"/>
    </row>
    <row r="3413" spans="1:10" ht="15.75" customHeight="1" x14ac:dyDescent="0.2">
      <c r="A3413" s="5">
        <v>45412</v>
      </c>
      <c r="B3413" s="4">
        <v>-12.79</v>
      </c>
      <c r="C3413" s="4" t="s">
        <v>5058</v>
      </c>
      <c r="D3413" s="4" t="s">
        <v>28</v>
      </c>
      <c r="E3413" s="4" t="s">
        <v>2099</v>
      </c>
      <c r="F3413" s="4">
        <v>-4423.8500000000004</v>
      </c>
      <c r="G3413" s="4" t="s">
        <v>6</v>
      </c>
      <c r="H3413" s="4" t="s">
        <v>2100</v>
      </c>
      <c r="I3413" s="4"/>
      <c r="J3413" s="4"/>
    </row>
    <row r="3414" spans="1:10" ht="15.75" customHeight="1" x14ac:dyDescent="0.2">
      <c r="A3414" s="5">
        <v>45412</v>
      </c>
      <c r="B3414" s="4">
        <v>-10.99</v>
      </c>
      <c r="C3414" s="4" t="s">
        <v>5058</v>
      </c>
      <c r="D3414" s="4" t="s">
        <v>28</v>
      </c>
      <c r="E3414" s="4" t="s">
        <v>2091</v>
      </c>
      <c r="F3414" s="4">
        <v>-4411.0600000000004</v>
      </c>
      <c r="G3414" s="4" t="s">
        <v>4247</v>
      </c>
      <c r="H3414" s="4" t="s">
        <v>2092</v>
      </c>
      <c r="I3414" s="4"/>
      <c r="J3414" s="4"/>
    </row>
    <row r="3415" spans="1:10" ht="15.75" customHeight="1" x14ac:dyDescent="0.2">
      <c r="A3415" s="5">
        <v>45412</v>
      </c>
      <c r="B3415" s="4">
        <v>-9</v>
      </c>
      <c r="C3415" s="4" t="s">
        <v>5058</v>
      </c>
      <c r="D3415" s="4" t="s">
        <v>28</v>
      </c>
      <c r="E3415" s="4" t="s">
        <v>384</v>
      </c>
      <c r="F3415" s="4">
        <v>-4400.07</v>
      </c>
      <c r="G3415" s="4" t="s">
        <v>8</v>
      </c>
      <c r="H3415" s="4" t="s">
        <v>385</v>
      </c>
      <c r="I3415" s="4"/>
      <c r="J3415" s="4"/>
    </row>
    <row r="3416" spans="1:10" ht="15.75" customHeight="1" x14ac:dyDescent="0.2">
      <c r="A3416" s="5">
        <v>45412</v>
      </c>
      <c r="B3416" s="4">
        <v>-7.99</v>
      </c>
      <c r="C3416" s="4" t="s">
        <v>5058</v>
      </c>
      <c r="D3416" s="4" t="s">
        <v>28</v>
      </c>
      <c r="E3416" s="4" t="s">
        <v>478</v>
      </c>
      <c r="F3416" s="4">
        <v>-4391.07</v>
      </c>
      <c r="G3416" s="4" t="s">
        <v>4247</v>
      </c>
      <c r="H3416" s="4" t="s">
        <v>479</v>
      </c>
      <c r="I3416" s="4"/>
      <c r="J3416" s="4"/>
    </row>
    <row r="3417" spans="1:10" ht="15.75" customHeight="1" x14ac:dyDescent="0.2">
      <c r="A3417" s="5">
        <v>45412</v>
      </c>
      <c r="B3417" s="4">
        <v>-2.25</v>
      </c>
      <c r="C3417" s="4" t="s">
        <v>5058</v>
      </c>
      <c r="D3417" s="4" t="s">
        <v>28</v>
      </c>
      <c r="E3417" s="4" t="s">
        <v>2093</v>
      </c>
      <c r="F3417" s="4">
        <v>-4383.08</v>
      </c>
      <c r="G3417" s="4" t="s">
        <v>4264</v>
      </c>
      <c r="H3417" s="4" t="s">
        <v>2094</v>
      </c>
      <c r="I3417" s="4"/>
      <c r="J3417" s="4"/>
    </row>
    <row r="3418" spans="1:10" ht="15.75" customHeight="1" x14ac:dyDescent="0.2">
      <c r="A3418" s="5">
        <v>45412</v>
      </c>
      <c r="B3418" s="4">
        <v>-2.25</v>
      </c>
      <c r="C3418" s="4" t="s">
        <v>5058</v>
      </c>
      <c r="D3418" s="4" t="s">
        <v>28</v>
      </c>
      <c r="E3418" s="4" t="s">
        <v>2093</v>
      </c>
      <c r="F3418" s="4">
        <v>-4380.83</v>
      </c>
      <c r="G3418" s="4" t="s">
        <v>4264</v>
      </c>
      <c r="H3418" s="4" t="s">
        <v>2094</v>
      </c>
      <c r="I3418" s="4"/>
      <c r="J3418" s="4"/>
    </row>
    <row r="3419" spans="1:10" ht="15.75" customHeight="1" x14ac:dyDescent="0.2">
      <c r="A3419" s="5">
        <v>45412</v>
      </c>
      <c r="B3419" s="4">
        <v>-1.5</v>
      </c>
      <c r="C3419" s="4" t="s">
        <v>5058</v>
      </c>
      <c r="D3419" s="4" t="s">
        <v>67</v>
      </c>
      <c r="E3419" s="4" t="s">
        <v>151</v>
      </c>
      <c r="F3419" s="4">
        <v>-4378.58</v>
      </c>
      <c r="G3419" s="4" t="s">
        <v>4</v>
      </c>
      <c r="H3419" s="4"/>
      <c r="I3419" s="4"/>
      <c r="J3419" s="4"/>
    </row>
    <row r="3420" spans="1:10" ht="15.75" customHeight="1" x14ac:dyDescent="0.2">
      <c r="A3420" s="5">
        <v>45412</v>
      </c>
      <c r="B3420" s="4">
        <v>400</v>
      </c>
      <c r="C3420" s="4" t="s">
        <v>5058</v>
      </c>
      <c r="D3420" s="4" t="s">
        <v>59</v>
      </c>
      <c r="E3420" s="4" t="s">
        <v>60</v>
      </c>
      <c r="F3420" s="4">
        <v>-4377.08</v>
      </c>
      <c r="G3420" s="4" t="s">
        <v>39</v>
      </c>
      <c r="H3420" s="4"/>
      <c r="I3420" s="4"/>
      <c r="J3420" s="4"/>
    </row>
    <row r="3421" spans="1:10" ht="15.75" customHeight="1" x14ac:dyDescent="0.2">
      <c r="A3421" s="5">
        <v>45412</v>
      </c>
      <c r="B3421" s="4">
        <v>1000</v>
      </c>
      <c r="C3421" s="4" t="s">
        <v>5058</v>
      </c>
      <c r="D3421" s="4" t="s">
        <v>59</v>
      </c>
      <c r="E3421" s="4" t="s">
        <v>60</v>
      </c>
      <c r="F3421" s="4">
        <v>-4777.08</v>
      </c>
      <c r="G3421" s="4" t="s">
        <v>39</v>
      </c>
      <c r="H3421" s="4"/>
      <c r="I3421" s="4"/>
      <c r="J3421" s="4"/>
    </row>
    <row r="3422" spans="1:10" ht="15.75" customHeight="1" x14ac:dyDescent="0.2">
      <c r="A3422" s="5">
        <v>45411</v>
      </c>
      <c r="B3422" s="4">
        <v>-171.97</v>
      </c>
      <c r="C3422" s="4" t="s">
        <v>5058</v>
      </c>
      <c r="D3422" s="4" t="s">
        <v>28</v>
      </c>
      <c r="E3422" s="4" t="s">
        <v>132</v>
      </c>
      <c r="F3422" s="4">
        <v>-5777.08</v>
      </c>
      <c r="G3422" s="4" t="s">
        <v>12</v>
      </c>
      <c r="H3422" s="4" t="s">
        <v>133</v>
      </c>
      <c r="I3422" s="4"/>
      <c r="J3422" s="4"/>
    </row>
    <row r="3423" spans="1:10" ht="15.75" customHeight="1" x14ac:dyDescent="0.2">
      <c r="A3423" s="5">
        <v>45411</v>
      </c>
      <c r="B3423" s="4">
        <v>-98.5</v>
      </c>
      <c r="C3423" s="4" t="s">
        <v>5058</v>
      </c>
      <c r="D3423" s="4" t="s">
        <v>28</v>
      </c>
      <c r="E3423" s="4" t="s">
        <v>2062</v>
      </c>
      <c r="F3423" s="4">
        <v>-5605.11</v>
      </c>
      <c r="G3423" s="4" t="s">
        <v>3748</v>
      </c>
      <c r="H3423" s="4" t="s">
        <v>2063</v>
      </c>
      <c r="I3423" s="4"/>
      <c r="J3423" s="4"/>
    </row>
    <row r="3424" spans="1:10" ht="15.75" customHeight="1" x14ac:dyDescent="0.2">
      <c r="A3424" s="5">
        <v>45411</v>
      </c>
      <c r="B3424" s="4">
        <v>-92.8</v>
      </c>
      <c r="C3424" s="4" t="s">
        <v>5058</v>
      </c>
      <c r="D3424" s="4" t="s">
        <v>28</v>
      </c>
      <c r="E3424" s="4" t="s">
        <v>2074</v>
      </c>
      <c r="F3424" s="4">
        <v>-5506.61</v>
      </c>
      <c r="G3424" s="4" t="s">
        <v>3748</v>
      </c>
      <c r="H3424" s="4" t="s">
        <v>2075</v>
      </c>
      <c r="I3424" s="4"/>
      <c r="J3424" s="4"/>
    </row>
    <row r="3425" spans="1:10" ht="15.75" customHeight="1" x14ac:dyDescent="0.2">
      <c r="A3425" s="5">
        <v>45411</v>
      </c>
      <c r="B3425" s="4">
        <v>-80.099999999999994</v>
      </c>
      <c r="C3425" s="4" t="s">
        <v>5058</v>
      </c>
      <c r="D3425" s="4" t="s">
        <v>28</v>
      </c>
      <c r="E3425" s="4" t="s">
        <v>2086</v>
      </c>
      <c r="F3425" s="4">
        <v>-5413.81</v>
      </c>
      <c r="G3425" s="4" t="s">
        <v>4635</v>
      </c>
      <c r="H3425" s="4" t="s">
        <v>5075</v>
      </c>
      <c r="I3425" s="4"/>
      <c r="J3425" s="4"/>
    </row>
    <row r="3426" spans="1:10" ht="15.75" customHeight="1" x14ac:dyDescent="0.2">
      <c r="A3426" s="5">
        <v>45411</v>
      </c>
      <c r="B3426" s="4">
        <v>-64</v>
      </c>
      <c r="C3426" s="4" t="s">
        <v>5058</v>
      </c>
      <c r="D3426" s="4" t="s">
        <v>28</v>
      </c>
      <c r="E3426" s="4" t="s">
        <v>2066</v>
      </c>
      <c r="F3426" s="4">
        <v>-5333.71</v>
      </c>
      <c r="G3426" s="4" t="s">
        <v>15</v>
      </c>
      <c r="H3426" s="4" t="s">
        <v>2067</v>
      </c>
      <c r="I3426" s="4"/>
      <c r="J3426" s="4"/>
    </row>
    <row r="3427" spans="1:10" ht="15.75" customHeight="1" x14ac:dyDescent="0.2">
      <c r="A3427" s="5">
        <v>45411</v>
      </c>
      <c r="B3427" s="4">
        <v>-61.42</v>
      </c>
      <c r="C3427" s="4" t="s">
        <v>5059</v>
      </c>
      <c r="D3427" s="4" t="s">
        <v>28</v>
      </c>
      <c r="E3427" s="4" t="s">
        <v>878</v>
      </c>
      <c r="F3427" s="4">
        <v>-5269.71</v>
      </c>
      <c r="G3427" s="4" t="s">
        <v>3748</v>
      </c>
      <c r="H3427" s="4" t="s">
        <v>879</v>
      </c>
      <c r="I3427" s="4"/>
      <c r="J3427" s="4"/>
    </row>
    <row r="3428" spans="1:10" ht="15.75" customHeight="1" x14ac:dyDescent="0.2">
      <c r="A3428" s="5">
        <v>45411</v>
      </c>
      <c r="B3428" s="4">
        <v>-56.9</v>
      </c>
      <c r="C3428" s="4" t="s">
        <v>5058</v>
      </c>
      <c r="D3428" s="4" t="s">
        <v>28</v>
      </c>
      <c r="E3428" s="4" t="s">
        <v>2083</v>
      </c>
      <c r="F3428" s="4">
        <v>-5208.29</v>
      </c>
      <c r="G3428" s="4" t="s">
        <v>3748</v>
      </c>
      <c r="H3428" s="4" t="s">
        <v>2084</v>
      </c>
      <c r="I3428" s="4"/>
      <c r="J3428" s="4"/>
    </row>
    <row r="3429" spans="1:10" ht="15.75" customHeight="1" x14ac:dyDescent="0.2">
      <c r="A3429" s="5">
        <v>45411</v>
      </c>
      <c r="B3429" s="4">
        <v>-56.11</v>
      </c>
      <c r="C3429" s="4" t="s">
        <v>5058</v>
      </c>
      <c r="D3429" s="4" t="s">
        <v>28</v>
      </c>
      <c r="E3429" s="4" t="s">
        <v>2001</v>
      </c>
      <c r="F3429" s="4">
        <v>-5151.3900000000003</v>
      </c>
      <c r="G3429" s="4" t="s">
        <v>8</v>
      </c>
      <c r="H3429" s="4" t="s">
        <v>2002</v>
      </c>
      <c r="I3429" s="4"/>
      <c r="J3429" s="4"/>
    </row>
    <row r="3430" spans="1:10" ht="15.75" customHeight="1" x14ac:dyDescent="0.2">
      <c r="A3430" s="5">
        <v>45411</v>
      </c>
      <c r="B3430" s="4">
        <v>-53</v>
      </c>
      <c r="C3430" s="4" t="s">
        <v>5058</v>
      </c>
      <c r="D3430" s="4" t="s">
        <v>28</v>
      </c>
      <c r="E3430" s="4" t="s">
        <v>2076</v>
      </c>
      <c r="F3430" s="4">
        <v>-5095.28</v>
      </c>
      <c r="G3430" s="4" t="s">
        <v>4319</v>
      </c>
      <c r="H3430" s="4" t="s">
        <v>2077</v>
      </c>
      <c r="I3430" s="4"/>
      <c r="J3430" s="4"/>
    </row>
    <row r="3431" spans="1:10" ht="15.75" customHeight="1" x14ac:dyDescent="0.2">
      <c r="A3431" s="5">
        <v>45411</v>
      </c>
      <c r="B3431" s="4">
        <v>-43.47</v>
      </c>
      <c r="C3431" s="4" t="s">
        <v>5058</v>
      </c>
      <c r="D3431" s="4" t="s">
        <v>28</v>
      </c>
      <c r="E3431" s="4" t="s">
        <v>2080</v>
      </c>
      <c r="F3431" s="4">
        <v>-5042.28</v>
      </c>
      <c r="G3431" s="4" t="s">
        <v>3748</v>
      </c>
      <c r="H3431" s="4" t="s">
        <v>2081</v>
      </c>
      <c r="I3431" s="4"/>
      <c r="J3431" s="4"/>
    </row>
    <row r="3432" spans="1:10" ht="15.75" customHeight="1" x14ac:dyDescent="0.2">
      <c r="A3432" s="5">
        <v>45411</v>
      </c>
      <c r="B3432" s="4">
        <v>-42.46</v>
      </c>
      <c r="C3432" s="4" t="s">
        <v>5058</v>
      </c>
      <c r="D3432" s="4" t="s">
        <v>28</v>
      </c>
      <c r="E3432" s="4" t="s">
        <v>2078</v>
      </c>
      <c r="F3432" s="4">
        <v>-4998.8100000000004</v>
      </c>
      <c r="G3432" s="4" t="s">
        <v>3748</v>
      </c>
      <c r="H3432" s="4" t="s">
        <v>2079</v>
      </c>
      <c r="I3432" s="4"/>
      <c r="J3432" s="4"/>
    </row>
    <row r="3433" spans="1:10" ht="15.75" customHeight="1" x14ac:dyDescent="0.2">
      <c r="A3433" s="5">
        <v>45411</v>
      </c>
      <c r="B3433" s="4">
        <v>-42.08</v>
      </c>
      <c r="C3433" s="4" t="s">
        <v>5058</v>
      </c>
      <c r="D3433" s="4" t="s">
        <v>28</v>
      </c>
      <c r="E3433" s="4" t="s">
        <v>2087</v>
      </c>
      <c r="F3433" s="4">
        <v>-4956.3500000000004</v>
      </c>
      <c r="G3433" s="4" t="s">
        <v>178</v>
      </c>
      <c r="H3433" s="4" t="s">
        <v>2088</v>
      </c>
      <c r="I3433" s="4"/>
      <c r="J3433" s="4"/>
    </row>
    <row r="3434" spans="1:10" ht="15.75" customHeight="1" x14ac:dyDescent="0.2">
      <c r="A3434" s="5">
        <v>45411</v>
      </c>
      <c r="B3434" s="4">
        <v>-40.950000000000003</v>
      </c>
      <c r="C3434" s="4" t="s">
        <v>5058</v>
      </c>
      <c r="D3434" s="4" t="s">
        <v>28</v>
      </c>
      <c r="E3434" s="4" t="s">
        <v>2078</v>
      </c>
      <c r="F3434" s="4">
        <v>-4914.2700000000004</v>
      </c>
      <c r="G3434" s="4" t="s">
        <v>3748</v>
      </c>
      <c r="H3434" s="4" t="s">
        <v>2079</v>
      </c>
      <c r="I3434" s="4"/>
      <c r="J3434" s="4"/>
    </row>
    <row r="3435" spans="1:10" ht="15.75" customHeight="1" x14ac:dyDescent="0.2">
      <c r="A3435" s="5">
        <v>45411</v>
      </c>
      <c r="B3435" s="4">
        <v>-39.43</v>
      </c>
      <c r="C3435" s="4" t="s">
        <v>5058</v>
      </c>
      <c r="D3435" s="4" t="s">
        <v>28</v>
      </c>
      <c r="E3435" s="4" t="s">
        <v>2080</v>
      </c>
      <c r="F3435" s="4">
        <v>-4873.32</v>
      </c>
      <c r="G3435" s="4" t="s">
        <v>3748</v>
      </c>
      <c r="H3435" s="4" t="s">
        <v>2081</v>
      </c>
      <c r="I3435" s="4"/>
      <c r="J3435" s="4"/>
    </row>
    <row r="3436" spans="1:10" ht="15.75" customHeight="1" x14ac:dyDescent="0.2">
      <c r="A3436" s="5">
        <v>45411</v>
      </c>
      <c r="B3436" s="4">
        <v>-36.74</v>
      </c>
      <c r="C3436" s="4" t="s">
        <v>5058</v>
      </c>
      <c r="D3436" s="4" t="s">
        <v>28</v>
      </c>
      <c r="E3436" s="4" t="s">
        <v>201</v>
      </c>
      <c r="F3436" s="4">
        <v>-4833.8900000000003</v>
      </c>
      <c r="G3436" s="4" t="s">
        <v>4319</v>
      </c>
      <c r="H3436" s="4" t="s">
        <v>202</v>
      </c>
      <c r="I3436" s="4"/>
      <c r="J3436" s="4"/>
    </row>
    <row r="3437" spans="1:10" ht="15.75" customHeight="1" x14ac:dyDescent="0.2">
      <c r="A3437" s="5">
        <v>45411</v>
      </c>
      <c r="B3437" s="4">
        <v>-32.869999999999997</v>
      </c>
      <c r="C3437" s="4" t="s">
        <v>5059</v>
      </c>
      <c r="D3437" s="4" t="s">
        <v>28</v>
      </c>
      <c r="E3437" s="4" t="s">
        <v>1929</v>
      </c>
      <c r="F3437" s="4">
        <v>-4797.1499999999996</v>
      </c>
      <c r="G3437" s="4" t="s">
        <v>4256</v>
      </c>
      <c r="H3437" s="4" t="s">
        <v>1872</v>
      </c>
      <c r="I3437" s="4"/>
      <c r="J3437" s="4"/>
    </row>
    <row r="3438" spans="1:10" ht="15.75" customHeight="1" x14ac:dyDescent="0.2">
      <c r="A3438" s="5">
        <v>45411</v>
      </c>
      <c r="B3438" s="4">
        <v>-32.590000000000003</v>
      </c>
      <c r="C3438" s="4" t="s">
        <v>5058</v>
      </c>
      <c r="D3438" s="4" t="s">
        <v>28</v>
      </c>
      <c r="E3438" s="4" t="s">
        <v>2029</v>
      </c>
      <c r="F3438" s="4">
        <v>-4764.28</v>
      </c>
      <c r="G3438" s="4" t="s">
        <v>3748</v>
      </c>
      <c r="H3438" s="4" t="s">
        <v>2030</v>
      </c>
      <c r="I3438" s="4"/>
      <c r="J3438" s="4"/>
    </row>
    <row r="3439" spans="1:10" ht="15.75" customHeight="1" x14ac:dyDescent="0.2">
      <c r="A3439" s="5">
        <v>45411</v>
      </c>
      <c r="B3439" s="4">
        <v>-32</v>
      </c>
      <c r="C3439" s="4" t="s">
        <v>5059</v>
      </c>
      <c r="D3439" s="4" t="s">
        <v>28</v>
      </c>
      <c r="E3439" s="4" t="s">
        <v>728</v>
      </c>
      <c r="F3439" s="4">
        <v>-4731.6899999999996</v>
      </c>
      <c r="G3439" s="4" t="s">
        <v>4319</v>
      </c>
      <c r="H3439" s="4" t="s">
        <v>729</v>
      </c>
      <c r="I3439" s="4"/>
      <c r="J3439" s="4"/>
    </row>
    <row r="3440" spans="1:10" ht="15.75" customHeight="1" x14ac:dyDescent="0.2">
      <c r="A3440" s="5">
        <v>45411</v>
      </c>
      <c r="B3440" s="4">
        <v>-31.54</v>
      </c>
      <c r="C3440" s="4" t="s">
        <v>5058</v>
      </c>
      <c r="D3440" s="4" t="s">
        <v>28</v>
      </c>
      <c r="E3440" s="4" t="s">
        <v>2078</v>
      </c>
      <c r="F3440" s="4">
        <v>-4699.6899999999996</v>
      </c>
      <c r="G3440" s="4" t="s">
        <v>3748</v>
      </c>
      <c r="H3440" s="4" t="s">
        <v>2079</v>
      </c>
      <c r="I3440" s="4"/>
      <c r="J3440" s="4"/>
    </row>
    <row r="3441" spans="1:10" ht="15.75" customHeight="1" x14ac:dyDescent="0.2">
      <c r="A3441" s="5">
        <v>45411</v>
      </c>
      <c r="B3441" s="4">
        <v>-30.15</v>
      </c>
      <c r="C3441" s="4" t="s">
        <v>5058</v>
      </c>
      <c r="D3441" s="4" t="s">
        <v>28</v>
      </c>
      <c r="E3441" s="4" t="s">
        <v>2039</v>
      </c>
      <c r="F3441" s="4">
        <v>-4668.1499999999996</v>
      </c>
      <c r="G3441" s="4" t="s">
        <v>3748</v>
      </c>
      <c r="H3441" s="4" t="s">
        <v>2038</v>
      </c>
      <c r="I3441" s="4"/>
      <c r="J3441" s="4"/>
    </row>
    <row r="3442" spans="1:10" ht="15.75" customHeight="1" x14ac:dyDescent="0.2">
      <c r="A3442" s="5">
        <v>45411</v>
      </c>
      <c r="B3442" s="4">
        <v>-28.31</v>
      </c>
      <c r="C3442" s="4" t="s">
        <v>5058</v>
      </c>
      <c r="D3442" s="4" t="s">
        <v>28</v>
      </c>
      <c r="E3442" s="4" t="s">
        <v>2080</v>
      </c>
      <c r="F3442" s="4">
        <v>-4638</v>
      </c>
      <c r="G3442" s="4" t="s">
        <v>3748</v>
      </c>
      <c r="H3442" s="4" t="s">
        <v>2081</v>
      </c>
      <c r="I3442" s="4"/>
      <c r="J3442" s="4"/>
    </row>
    <row r="3443" spans="1:10" ht="15.75" customHeight="1" x14ac:dyDescent="0.2">
      <c r="A3443" s="5">
        <v>45411</v>
      </c>
      <c r="B3443" s="4">
        <v>-25.31</v>
      </c>
      <c r="C3443" s="4" t="s">
        <v>5058</v>
      </c>
      <c r="D3443" s="4" t="s">
        <v>28</v>
      </c>
      <c r="E3443" s="4" t="s">
        <v>2029</v>
      </c>
      <c r="F3443" s="4">
        <v>-4609.6899999999996</v>
      </c>
      <c r="G3443" s="4" t="s">
        <v>3748</v>
      </c>
      <c r="H3443" s="4" t="s">
        <v>2030</v>
      </c>
      <c r="I3443" s="4"/>
      <c r="J3443" s="4"/>
    </row>
    <row r="3444" spans="1:10" ht="15.75" customHeight="1" x14ac:dyDescent="0.2">
      <c r="A3444" s="5">
        <v>45411</v>
      </c>
      <c r="B3444" s="4">
        <v>-22.99</v>
      </c>
      <c r="C3444" s="4" t="s">
        <v>5058</v>
      </c>
      <c r="D3444" s="4" t="s">
        <v>28</v>
      </c>
      <c r="E3444" s="4" t="s">
        <v>49</v>
      </c>
      <c r="F3444" s="4">
        <v>-4584.38</v>
      </c>
      <c r="G3444" s="4" t="s">
        <v>17</v>
      </c>
      <c r="H3444" s="4" t="s">
        <v>50</v>
      </c>
      <c r="I3444" s="4"/>
      <c r="J3444" s="4"/>
    </row>
    <row r="3445" spans="1:10" ht="15.75" customHeight="1" x14ac:dyDescent="0.2">
      <c r="A3445" s="5">
        <v>45411</v>
      </c>
      <c r="B3445" s="4">
        <v>-22.75</v>
      </c>
      <c r="C3445" s="4" t="s">
        <v>5058</v>
      </c>
      <c r="D3445" s="4" t="s">
        <v>28</v>
      </c>
      <c r="E3445" s="4" t="s">
        <v>2082</v>
      </c>
      <c r="F3445" s="4">
        <v>-4561.3900000000003</v>
      </c>
      <c r="G3445" s="4" t="s">
        <v>3748</v>
      </c>
      <c r="H3445" s="4" t="s">
        <v>2081</v>
      </c>
      <c r="I3445" s="4"/>
      <c r="J3445" s="4"/>
    </row>
    <row r="3446" spans="1:10" ht="15.75" customHeight="1" x14ac:dyDescent="0.2">
      <c r="A3446" s="5">
        <v>45411</v>
      </c>
      <c r="B3446" s="4">
        <v>-20</v>
      </c>
      <c r="C3446" s="4" t="s">
        <v>5058</v>
      </c>
      <c r="D3446" s="4" t="s">
        <v>28</v>
      </c>
      <c r="E3446" s="4" t="s">
        <v>1477</v>
      </c>
      <c r="F3446" s="4">
        <v>-4538.6400000000003</v>
      </c>
      <c r="G3446" s="4" t="s">
        <v>986</v>
      </c>
      <c r="H3446" s="4" t="s">
        <v>1478</v>
      </c>
      <c r="I3446" s="4"/>
      <c r="J3446" s="4"/>
    </row>
    <row r="3447" spans="1:10" ht="15.75" customHeight="1" x14ac:dyDescent="0.2">
      <c r="A3447" s="5">
        <v>45411</v>
      </c>
      <c r="B3447" s="4">
        <v>-17.149999999999999</v>
      </c>
      <c r="C3447" s="4" t="s">
        <v>5058</v>
      </c>
      <c r="D3447" s="4" t="s">
        <v>28</v>
      </c>
      <c r="E3447" s="4" t="s">
        <v>2070</v>
      </c>
      <c r="F3447" s="4">
        <v>-4518.6400000000003</v>
      </c>
      <c r="G3447" s="4" t="s">
        <v>3748</v>
      </c>
      <c r="H3447" s="4" t="s">
        <v>2071</v>
      </c>
      <c r="I3447" s="4"/>
      <c r="J3447" s="4"/>
    </row>
    <row r="3448" spans="1:10" ht="15.75" customHeight="1" x14ac:dyDescent="0.2">
      <c r="A3448" s="5">
        <v>45411</v>
      </c>
      <c r="B3448" s="4">
        <v>-16.600000000000001</v>
      </c>
      <c r="C3448" s="4" t="s">
        <v>5058</v>
      </c>
      <c r="D3448" s="4" t="s">
        <v>28</v>
      </c>
      <c r="E3448" s="4" t="s">
        <v>1176</v>
      </c>
      <c r="F3448" s="4">
        <v>-4501.49</v>
      </c>
      <c r="G3448" s="4" t="s">
        <v>3748</v>
      </c>
      <c r="H3448" s="4" t="s">
        <v>1177</v>
      </c>
      <c r="I3448" s="4"/>
      <c r="J3448" s="4"/>
    </row>
    <row r="3449" spans="1:10" ht="15.75" customHeight="1" x14ac:dyDescent="0.2">
      <c r="A3449" s="5">
        <v>45411</v>
      </c>
      <c r="B3449" s="4">
        <v>-15</v>
      </c>
      <c r="C3449" s="4" t="s">
        <v>5058</v>
      </c>
      <c r="D3449" s="4" t="s">
        <v>28</v>
      </c>
      <c r="E3449" s="4" t="s">
        <v>2072</v>
      </c>
      <c r="F3449" s="4">
        <v>-4484.8900000000003</v>
      </c>
      <c r="G3449" s="4" t="s">
        <v>308</v>
      </c>
      <c r="H3449" s="4" t="s">
        <v>2073</v>
      </c>
      <c r="I3449" s="4"/>
      <c r="J3449" s="4"/>
    </row>
    <row r="3450" spans="1:10" ht="15.75" customHeight="1" x14ac:dyDescent="0.2">
      <c r="A3450" s="5">
        <v>45411</v>
      </c>
      <c r="B3450" s="4">
        <v>-14.99</v>
      </c>
      <c r="C3450" s="4" t="s">
        <v>5058</v>
      </c>
      <c r="D3450" s="4" t="s">
        <v>28</v>
      </c>
      <c r="E3450" s="4" t="s">
        <v>1863</v>
      </c>
      <c r="F3450" s="4">
        <v>-4469.8900000000003</v>
      </c>
      <c r="G3450" s="4" t="s">
        <v>5034</v>
      </c>
      <c r="H3450" s="4" t="s">
        <v>193</v>
      </c>
      <c r="I3450" s="4"/>
      <c r="J3450" s="4"/>
    </row>
    <row r="3451" spans="1:10" ht="15.75" customHeight="1" x14ac:dyDescent="0.2">
      <c r="A3451" s="5">
        <v>45411</v>
      </c>
      <c r="B3451" s="4">
        <v>-11.17</v>
      </c>
      <c r="C3451" s="4" t="s">
        <v>5058</v>
      </c>
      <c r="D3451" s="4" t="s">
        <v>28</v>
      </c>
      <c r="E3451" s="4" t="s">
        <v>2068</v>
      </c>
      <c r="F3451" s="4">
        <v>-4454.8999999999996</v>
      </c>
      <c r="G3451" s="4" t="s">
        <v>5060</v>
      </c>
      <c r="H3451" s="4" t="s">
        <v>2069</v>
      </c>
      <c r="I3451" s="4"/>
      <c r="J3451" s="4"/>
    </row>
    <row r="3452" spans="1:10" ht="15.75" customHeight="1" x14ac:dyDescent="0.2">
      <c r="A3452" s="5">
        <v>45411</v>
      </c>
      <c r="B3452" s="4">
        <v>-9.11</v>
      </c>
      <c r="C3452" s="4" t="s">
        <v>5058</v>
      </c>
      <c r="D3452" s="4" t="s">
        <v>28</v>
      </c>
      <c r="E3452" s="4" t="s">
        <v>2064</v>
      </c>
      <c r="F3452" s="4">
        <v>-4443.7299999999996</v>
      </c>
      <c r="G3452" s="4" t="s">
        <v>8</v>
      </c>
      <c r="H3452" s="4" t="s">
        <v>2065</v>
      </c>
      <c r="I3452" s="4"/>
      <c r="J3452" s="4"/>
    </row>
    <row r="3453" spans="1:10" ht="15.75" customHeight="1" x14ac:dyDescent="0.2">
      <c r="A3453" s="5">
        <v>45411</v>
      </c>
      <c r="B3453" s="4">
        <v>-4.09</v>
      </c>
      <c r="C3453" s="4" t="s">
        <v>5058</v>
      </c>
      <c r="D3453" s="4" t="s">
        <v>28</v>
      </c>
      <c r="E3453" s="4" t="s">
        <v>2057</v>
      </c>
      <c r="F3453" s="4">
        <v>-4434.62</v>
      </c>
      <c r="G3453" s="4" t="s">
        <v>4364</v>
      </c>
      <c r="H3453" s="4" t="s">
        <v>2058</v>
      </c>
      <c r="I3453" s="4"/>
      <c r="J3453" s="4"/>
    </row>
    <row r="3454" spans="1:10" ht="15.75" customHeight="1" x14ac:dyDescent="0.2">
      <c r="A3454" s="5">
        <v>45411</v>
      </c>
      <c r="B3454" s="4">
        <v>200</v>
      </c>
      <c r="C3454" s="4" t="s">
        <v>5058</v>
      </c>
      <c r="D3454" s="4" t="s">
        <v>59</v>
      </c>
      <c r="E3454" s="4" t="s">
        <v>60</v>
      </c>
      <c r="F3454" s="4">
        <v>-4430.53</v>
      </c>
      <c r="G3454" s="4" t="s">
        <v>39</v>
      </c>
      <c r="H3454" s="4"/>
      <c r="I3454" s="4"/>
      <c r="J3454" s="4"/>
    </row>
    <row r="3455" spans="1:10" ht="15.75" customHeight="1" x14ac:dyDescent="0.2">
      <c r="A3455" s="5">
        <v>45411</v>
      </c>
      <c r="B3455" s="4">
        <v>300</v>
      </c>
      <c r="C3455" s="4" t="s">
        <v>5058</v>
      </c>
      <c r="D3455" s="4" t="s">
        <v>59</v>
      </c>
      <c r="E3455" s="4" t="s">
        <v>60</v>
      </c>
      <c r="F3455" s="4">
        <v>-4630.53</v>
      </c>
      <c r="G3455" s="4" t="s">
        <v>39</v>
      </c>
      <c r="H3455" s="4"/>
      <c r="I3455" s="4"/>
      <c r="J3455" s="4"/>
    </row>
    <row r="3456" spans="1:10" ht="15.75" customHeight="1" x14ac:dyDescent="0.2">
      <c r="A3456" s="5">
        <v>45411</v>
      </c>
      <c r="B3456" s="4">
        <v>500</v>
      </c>
      <c r="C3456" s="4" t="s">
        <v>5058</v>
      </c>
      <c r="D3456" s="4" t="s">
        <v>59</v>
      </c>
      <c r="E3456" s="4" t="s">
        <v>60</v>
      </c>
      <c r="F3456" s="4">
        <v>-4930.53</v>
      </c>
      <c r="G3456" s="4" t="s">
        <v>39</v>
      </c>
      <c r="H3456" s="4"/>
      <c r="I3456" s="4"/>
      <c r="J3456" s="4"/>
    </row>
    <row r="3457" spans="1:10" ht="15.75" customHeight="1" x14ac:dyDescent="0.2">
      <c r="A3457" s="5">
        <v>45411</v>
      </c>
      <c r="B3457" s="4">
        <v>500</v>
      </c>
      <c r="C3457" s="4" t="s">
        <v>5058</v>
      </c>
      <c r="D3457" s="4" t="s">
        <v>59</v>
      </c>
      <c r="E3457" s="4" t="s">
        <v>60</v>
      </c>
      <c r="F3457" s="4">
        <v>-5430.53</v>
      </c>
      <c r="G3457" s="4" t="s">
        <v>39</v>
      </c>
      <c r="H3457" s="4"/>
      <c r="I3457" s="4"/>
      <c r="J3457" s="4"/>
    </row>
    <row r="3458" spans="1:10" ht="15.75" customHeight="1" x14ac:dyDescent="0.2">
      <c r="A3458" s="5">
        <v>45408</v>
      </c>
      <c r="B3458" s="4">
        <v>-140.75</v>
      </c>
      <c r="C3458" s="4" t="s">
        <v>5058</v>
      </c>
      <c r="D3458" s="4" t="s">
        <v>28</v>
      </c>
      <c r="E3458" s="4" t="s">
        <v>2042</v>
      </c>
      <c r="F3458" s="4">
        <v>-5930.53</v>
      </c>
      <c r="G3458" s="4" t="s">
        <v>3748</v>
      </c>
      <c r="H3458" s="4" t="s">
        <v>2043</v>
      </c>
      <c r="I3458" s="4"/>
      <c r="J3458" s="4"/>
    </row>
    <row r="3459" spans="1:10" ht="15.75" customHeight="1" x14ac:dyDescent="0.2">
      <c r="A3459" s="5">
        <v>45408</v>
      </c>
      <c r="B3459" s="4">
        <v>-75.95</v>
      </c>
      <c r="C3459" s="4" t="s">
        <v>5058</v>
      </c>
      <c r="D3459" s="4" t="s">
        <v>28</v>
      </c>
      <c r="E3459" s="4" t="s">
        <v>2033</v>
      </c>
      <c r="F3459" s="4">
        <v>-5789.78</v>
      </c>
      <c r="G3459" s="4" t="s">
        <v>5061</v>
      </c>
      <c r="H3459" s="4" t="s">
        <v>2034</v>
      </c>
      <c r="I3459" s="4"/>
      <c r="J3459" s="4"/>
    </row>
    <row r="3460" spans="1:10" ht="15.75" customHeight="1" x14ac:dyDescent="0.2">
      <c r="A3460" s="5">
        <v>45408</v>
      </c>
      <c r="B3460" s="4">
        <v>-72.040000000000006</v>
      </c>
      <c r="C3460" s="4" t="s">
        <v>5058</v>
      </c>
      <c r="D3460" s="4" t="s">
        <v>28</v>
      </c>
      <c r="E3460" s="4" t="s">
        <v>2001</v>
      </c>
      <c r="F3460" s="4">
        <v>-5713.83</v>
      </c>
      <c r="G3460" s="4" t="s">
        <v>8</v>
      </c>
      <c r="H3460" s="4" t="s">
        <v>2002</v>
      </c>
      <c r="I3460" s="4"/>
      <c r="J3460" s="4"/>
    </row>
    <row r="3461" spans="1:10" ht="15.75" customHeight="1" x14ac:dyDescent="0.2">
      <c r="A3461" s="5">
        <v>45408</v>
      </c>
      <c r="B3461" s="4">
        <v>-69.930000000000007</v>
      </c>
      <c r="C3461" s="4" t="s">
        <v>5058</v>
      </c>
      <c r="D3461" s="4" t="s">
        <v>28</v>
      </c>
      <c r="E3461" s="4" t="s">
        <v>2001</v>
      </c>
      <c r="F3461" s="4">
        <v>-5641.79</v>
      </c>
      <c r="G3461" s="4" t="s">
        <v>8</v>
      </c>
      <c r="H3461" s="4" t="s">
        <v>2002</v>
      </c>
      <c r="I3461" s="4"/>
      <c r="J3461" s="4"/>
    </row>
    <row r="3462" spans="1:10" ht="15.75" customHeight="1" x14ac:dyDescent="0.2">
      <c r="A3462" s="5">
        <v>45408</v>
      </c>
      <c r="B3462" s="4">
        <v>-67.55</v>
      </c>
      <c r="C3462" s="4" t="s">
        <v>5058</v>
      </c>
      <c r="D3462" s="4" t="s">
        <v>28</v>
      </c>
      <c r="E3462" s="4" t="s">
        <v>2023</v>
      </c>
      <c r="F3462" s="4">
        <v>-5571.86</v>
      </c>
      <c r="G3462" s="4" t="s">
        <v>4247</v>
      </c>
      <c r="H3462" s="4" t="s">
        <v>2024</v>
      </c>
      <c r="I3462" s="4"/>
      <c r="J3462" s="4"/>
    </row>
    <row r="3463" spans="1:10" ht="15.75" customHeight="1" x14ac:dyDescent="0.2">
      <c r="A3463" s="5">
        <v>45408</v>
      </c>
      <c r="B3463" s="4">
        <v>-49.99</v>
      </c>
      <c r="C3463" s="4" t="s">
        <v>5058</v>
      </c>
      <c r="D3463" s="4" t="s">
        <v>28</v>
      </c>
      <c r="E3463" s="4" t="s">
        <v>2055</v>
      </c>
      <c r="F3463" s="4">
        <v>-5504.31</v>
      </c>
      <c r="G3463" s="4" t="s">
        <v>4635</v>
      </c>
      <c r="H3463" s="4" t="s">
        <v>2056</v>
      </c>
      <c r="I3463" s="4"/>
      <c r="J3463" s="4"/>
    </row>
    <row r="3464" spans="1:10" ht="15.75" customHeight="1" x14ac:dyDescent="0.2">
      <c r="A3464" s="5">
        <v>45408</v>
      </c>
      <c r="B3464" s="4">
        <v>-41.97</v>
      </c>
      <c r="C3464" s="4" t="s">
        <v>5058</v>
      </c>
      <c r="D3464" s="4" t="s">
        <v>28</v>
      </c>
      <c r="E3464" s="4" t="s">
        <v>2031</v>
      </c>
      <c r="F3464" s="4">
        <v>-5454.32</v>
      </c>
      <c r="G3464" s="4" t="s">
        <v>5061</v>
      </c>
      <c r="H3464" s="4" t="s">
        <v>2032</v>
      </c>
      <c r="I3464" s="4"/>
      <c r="J3464" s="4"/>
    </row>
    <row r="3465" spans="1:10" ht="15.75" customHeight="1" x14ac:dyDescent="0.2">
      <c r="A3465" s="5">
        <v>45408</v>
      </c>
      <c r="B3465" s="4">
        <v>-39.950000000000003</v>
      </c>
      <c r="C3465" s="4" t="s">
        <v>5058</v>
      </c>
      <c r="D3465" s="4" t="s">
        <v>28</v>
      </c>
      <c r="E3465" s="4" t="s">
        <v>2035</v>
      </c>
      <c r="F3465" s="4">
        <v>-5412.35</v>
      </c>
      <c r="G3465" s="4" t="s">
        <v>5061</v>
      </c>
      <c r="H3465" s="4" t="s">
        <v>2036</v>
      </c>
      <c r="I3465" s="4"/>
      <c r="J3465" s="4"/>
    </row>
    <row r="3466" spans="1:10" ht="15.75" customHeight="1" x14ac:dyDescent="0.2">
      <c r="A3466" s="5">
        <v>45408</v>
      </c>
      <c r="B3466" s="4">
        <v>-39.01</v>
      </c>
      <c r="C3466" s="4" t="s">
        <v>5059</v>
      </c>
      <c r="D3466" s="4" t="s">
        <v>28</v>
      </c>
      <c r="E3466" s="4" t="s">
        <v>728</v>
      </c>
      <c r="F3466" s="4">
        <v>-5372.4</v>
      </c>
      <c r="G3466" s="4" t="s">
        <v>4319</v>
      </c>
      <c r="H3466" s="4" t="s">
        <v>729</v>
      </c>
      <c r="I3466" s="4"/>
      <c r="J3466" s="4"/>
    </row>
    <row r="3467" spans="1:10" ht="15.75" customHeight="1" x14ac:dyDescent="0.2">
      <c r="A3467" s="5">
        <v>45408</v>
      </c>
      <c r="B3467" s="4">
        <v>-39</v>
      </c>
      <c r="C3467" s="4" t="s">
        <v>5058</v>
      </c>
      <c r="D3467" s="4" t="s">
        <v>28</v>
      </c>
      <c r="E3467" s="4" t="s">
        <v>1477</v>
      </c>
      <c r="F3467" s="4">
        <v>-5333.39</v>
      </c>
      <c r="G3467" s="4" t="s">
        <v>986</v>
      </c>
      <c r="H3467" s="4" t="s">
        <v>1478</v>
      </c>
      <c r="I3467" s="4"/>
      <c r="J3467" s="4"/>
    </row>
    <row r="3468" spans="1:10" ht="15.75" customHeight="1" x14ac:dyDescent="0.2">
      <c r="A3468" s="5">
        <v>45408</v>
      </c>
      <c r="B3468" s="4">
        <v>-24</v>
      </c>
      <c r="C3468" s="4" t="s">
        <v>5058</v>
      </c>
      <c r="D3468" s="4" t="s">
        <v>28</v>
      </c>
      <c r="E3468" s="4" t="s">
        <v>2046</v>
      </c>
      <c r="F3468" s="4">
        <v>-5294.39</v>
      </c>
      <c r="G3468" s="4" t="s">
        <v>4319</v>
      </c>
      <c r="H3468" s="4" t="s">
        <v>2047</v>
      </c>
      <c r="I3468" s="4"/>
      <c r="J3468" s="4"/>
    </row>
    <row r="3469" spans="1:10" ht="15.75" customHeight="1" x14ac:dyDescent="0.2">
      <c r="A3469" s="5">
        <v>45408</v>
      </c>
      <c r="B3469" s="4">
        <v>-22.45</v>
      </c>
      <c r="C3469" s="4" t="s">
        <v>5058</v>
      </c>
      <c r="D3469" s="4" t="s">
        <v>28</v>
      </c>
      <c r="E3469" s="4" t="s">
        <v>2053</v>
      </c>
      <c r="F3469" s="4">
        <v>-5270.39</v>
      </c>
      <c r="G3469" s="4" t="s">
        <v>3748</v>
      </c>
      <c r="H3469" s="4" t="s">
        <v>2054</v>
      </c>
      <c r="I3469" s="4"/>
      <c r="J3469" s="4"/>
    </row>
    <row r="3470" spans="1:10" ht="15.75" customHeight="1" x14ac:dyDescent="0.2">
      <c r="A3470" s="5">
        <v>45408</v>
      </c>
      <c r="B3470" s="4">
        <v>-19.43</v>
      </c>
      <c r="C3470" s="4" t="s">
        <v>5058</v>
      </c>
      <c r="D3470" s="4" t="s">
        <v>28</v>
      </c>
      <c r="E3470" s="4" t="s">
        <v>2029</v>
      </c>
      <c r="F3470" s="4">
        <v>-5247.94</v>
      </c>
      <c r="G3470" s="4" t="s">
        <v>3748</v>
      </c>
      <c r="H3470" s="4" t="s">
        <v>2030</v>
      </c>
      <c r="I3470" s="4"/>
      <c r="J3470" s="4"/>
    </row>
    <row r="3471" spans="1:10" ht="15.75" customHeight="1" x14ac:dyDescent="0.2">
      <c r="A3471" s="5">
        <v>45408</v>
      </c>
      <c r="B3471" s="4">
        <v>-15.23</v>
      </c>
      <c r="C3471" s="4" t="s">
        <v>5058</v>
      </c>
      <c r="D3471" s="4" t="s">
        <v>28</v>
      </c>
      <c r="E3471" s="4" t="s">
        <v>2048</v>
      </c>
      <c r="F3471" s="4">
        <v>-5228.51</v>
      </c>
      <c r="G3471" s="4" t="s">
        <v>4319</v>
      </c>
      <c r="H3471" s="4" t="s">
        <v>196</v>
      </c>
      <c r="I3471" s="4"/>
      <c r="J3471" s="4"/>
    </row>
    <row r="3472" spans="1:10" ht="15.75" customHeight="1" x14ac:dyDescent="0.2">
      <c r="A3472" s="5">
        <v>45408</v>
      </c>
      <c r="B3472" s="4">
        <v>-14.5</v>
      </c>
      <c r="C3472" s="4" t="s">
        <v>5058</v>
      </c>
      <c r="D3472" s="4" t="s">
        <v>28</v>
      </c>
      <c r="E3472" s="4" t="s">
        <v>2025</v>
      </c>
      <c r="F3472" s="4">
        <v>-5213.28</v>
      </c>
      <c r="G3472" s="4" t="s">
        <v>4264</v>
      </c>
      <c r="H3472" s="4" t="s">
        <v>2026</v>
      </c>
      <c r="I3472" s="4"/>
      <c r="J3472" s="4"/>
    </row>
    <row r="3473" spans="1:10" ht="15.75" customHeight="1" x14ac:dyDescent="0.2">
      <c r="A3473" s="5">
        <v>45408</v>
      </c>
      <c r="B3473" s="4">
        <v>-12.9</v>
      </c>
      <c r="C3473" s="4" t="s">
        <v>5058</v>
      </c>
      <c r="D3473" s="4" t="s">
        <v>28</v>
      </c>
      <c r="E3473" s="4" t="s">
        <v>2037</v>
      </c>
      <c r="F3473" s="4">
        <v>-5198.78</v>
      </c>
      <c r="G3473" s="4" t="s">
        <v>3748</v>
      </c>
      <c r="H3473" s="4" t="s">
        <v>2038</v>
      </c>
      <c r="I3473" s="4"/>
      <c r="J3473" s="4"/>
    </row>
    <row r="3474" spans="1:10" ht="15.75" customHeight="1" x14ac:dyDescent="0.2">
      <c r="A3474" s="5">
        <v>45408</v>
      </c>
      <c r="B3474" s="4">
        <v>-12</v>
      </c>
      <c r="C3474" s="4" t="s">
        <v>5058</v>
      </c>
      <c r="D3474" s="4" t="s">
        <v>28</v>
      </c>
      <c r="E3474" s="4" t="s">
        <v>2025</v>
      </c>
      <c r="F3474" s="4">
        <v>-5185.88</v>
      </c>
      <c r="G3474" s="4" t="s">
        <v>4264</v>
      </c>
      <c r="H3474" s="4" t="s">
        <v>2026</v>
      </c>
      <c r="I3474" s="4"/>
      <c r="J3474" s="4"/>
    </row>
    <row r="3475" spans="1:10" ht="15.75" customHeight="1" x14ac:dyDescent="0.2">
      <c r="A3475" s="5">
        <v>45408</v>
      </c>
      <c r="B3475" s="4">
        <v>-10</v>
      </c>
      <c r="C3475" s="4" t="s">
        <v>5058</v>
      </c>
      <c r="D3475" s="4" t="s">
        <v>28</v>
      </c>
      <c r="E3475" s="4" t="s">
        <v>2027</v>
      </c>
      <c r="F3475" s="4">
        <v>-5173.88</v>
      </c>
      <c r="G3475" s="4" t="s">
        <v>7</v>
      </c>
      <c r="H3475" s="4" t="s">
        <v>2028</v>
      </c>
      <c r="I3475" s="4"/>
      <c r="J3475" s="4"/>
    </row>
    <row r="3476" spans="1:10" ht="15.75" customHeight="1" x14ac:dyDescent="0.2">
      <c r="A3476" s="5">
        <v>45408</v>
      </c>
      <c r="B3476" s="4">
        <v>-9.4</v>
      </c>
      <c r="C3476" s="4" t="s">
        <v>5058</v>
      </c>
      <c r="D3476" s="4" t="s">
        <v>28</v>
      </c>
      <c r="E3476" s="4" t="s">
        <v>2040</v>
      </c>
      <c r="F3476" s="4">
        <v>-5163.88</v>
      </c>
      <c r="G3476" s="4" t="s">
        <v>3748</v>
      </c>
      <c r="H3476" s="4" t="s">
        <v>2041</v>
      </c>
      <c r="I3476" s="4"/>
      <c r="J3476" s="4"/>
    </row>
    <row r="3477" spans="1:10" ht="15.75" customHeight="1" x14ac:dyDescent="0.2">
      <c r="A3477" s="5">
        <v>45408</v>
      </c>
      <c r="B3477" s="4">
        <v>-8.6999999999999993</v>
      </c>
      <c r="C3477" s="4" t="s">
        <v>5058</v>
      </c>
      <c r="D3477" s="4" t="s">
        <v>28</v>
      </c>
      <c r="E3477" s="4" t="s">
        <v>2049</v>
      </c>
      <c r="F3477" s="4">
        <v>-5154.4799999999996</v>
      </c>
      <c r="G3477" s="4" t="s">
        <v>3748</v>
      </c>
      <c r="H3477" s="4" t="s">
        <v>2050</v>
      </c>
      <c r="I3477" s="4"/>
      <c r="J3477" s="4"/>
    </row>
    <row r="3478" spans="1:10" ht="15.75" customHeight="1" x14ac:dyDescent="0.2">
      <c r="A3478" s="5">
        <v>45408</v>
      </c>
      <c r="B3478" s="4">
        <v>-8.5</v>
      </c>
      <c r="C3478" s="4" t="s">
        <v>5058</v>
      </c>
      <c r="D3478" s="4" t="s">
        <v>28</v>
      </c>
      <c r="E3478" s="4" t="s">
        <v>2025</v>
      </c>
      <c r="F3478" s="4">
        <v>-5145.78</v>
      </c>
      <c r="G3478" s="4" t="s">
        <v>4264</v>
      </c>
      <c r="H3478" s="4" t="s">
        <v>2026</v>
      </c>
      <c r="I3478" s="4"/>
      <c r="J3478" s="4"/>
    </row>
    <row r="3479" spans="1:10" ht="15.75" customHeight="1" x14ac:dyDescent="0.2">
      <c r="A3479" s="5">
        <v>45408</v>
      </c>
      <c r="B3479" s="4">
        <v>-7.39</v>
      </c>
      <c r="C3479" s="4" t="s">
        <v>5058</v>
      </c>
      <c r="D3479" s="4" t="s">
        <v>28</v>
      </c>
      <c r="E3479" s="4" t="s">
        <v>2048</v>
      </c>
      <c r="F3479" s="4">
        <v>-5137.28</v>
      </c>
      <c r="G3479" s="4" t="s">
        <v>4319</v>
      </c>
      <c r="H3479" s="4" t="s">
        <v>196</v>
      </c>
      <c r="I3479" s="4"/>
      <c r="J3479" s="4"/>
    </row>
    <row r="3480" spans="1:10" ht="15.75" customHeight="1" x14ac:dyDescent="0.2">
      <c r="A3480" s="5">
        <v>45408</v>
      </c>
      <c r="B3480" s="4">
        <v>-7</v>
      </c>
      <c r="C3480" s="4" t="s">
        <v>5058</v>
      </c>
      <c r="D3480" s="4" t="s">
        <v>28</v>
      </c>
      <c r="E3480" s="4" t="s">
        <v>2025</v>
      </c>
      <c r="F3480" s="4">
        <v>-5129.8900000000003</v>
      </c>
      <c r="G3480" s="4" t="s">
        <v>4264</v>
      </c>
      <c r="H3480" s="4" t="s">
        <v>2026</v>
      </c>
      <c r="I3480" s="4"/>
      <c r="J3480" s="4"/>
    </row>
    <row r="3481" spans="1:10" ht="15.75" customHeight="1" x14ac:dyDescent="0.2">
      <c r="A3481" s="5">
        <v>45408</v>
      </c>
      <c r="B3481" s="4">
        <v>-7</v>
      </c>
      <c r="C3481" s="4" t="s">
        <v>5058</v>
      </c>
      <c r="D3481" s="4" t="s">
        <v>28</v>
      </c>
      <c r="E3481" s="4" t="s">
        <v>460</v>
      </c>
      <c r="F3481" s="4">
        <v>-5122.8900000000003</v>
      </c>
      <c r="G3481" s="4" t="s">
        <v>4364</v>
      </c>
      <c r="H3481" s="4" t="s">
        <v>423</v>
      </c>
      <c r="I3481" s="4"/>
      <c r="J3481" s="4"/>
    </row>
    <row r="3482" spans="1:10" ht="15.75" customHeight="1" x14ac:dyDescent="0.2">
      <c r="A3482" s="5">
        <v>45408</v>
      </c>
      <c r="B3482" s="4">
        <v>-6.51</v>
      </c>
      <c r="C3482" s="4" t="s">
        <v>5058</v>
      </c>
      <c r="D3482" s="4" t="s">
        <v>28</v>
      </c>
      <c r="E3482" s="4" t="s">
        <v>2044</v>
      </c>
      <c r="F3482" s="4">
        <v>-5115.8900000000003</v>
      </c>
      <c r="G3482" s="4" t="s">
        <v>5060</v>
      </c>
      <c r="H3482" s="4" t="s">
        <v>2045</v>
      </c>
      <c r="I3482" s="4"/>
      <c r="J3482" s="4"/>
    </row>
    <row r="3483" spans="1:10" ht="15.75" customHeight="1" x14ac:dyDescent="0.2">
      <c r="A3483" s="5">
        <v>45408</v>
      </c>
      <c r="B3483" s="4">
        <v>-5.75</v>
      </c>
      <c r="C3483" s="4" t="s">
        <v>5058</v>
      </c>
      <c r="D3483" s="4" t="s">
        <v>28</v>
      </c>
      <c r="E3483" s="4" t="s">
        <v>2039</v>
      </c>
      <c r="F3483" s="4">
        <v>-5109.38</v>
      </c>
      <c r="G3483" s="4" t="s">
        <v>3748</v>
      </c>
      <c r="H3483" s="4" t="s">
        <v>2038</v>
      </c>
      <c r="I3483" s="4"/>
      <c r="J3483" s="4"/>
    </row>
    <row r="3484" spans="1:10" ht="15.75" customHeight="1" x14ac:dyDescent="0.2">
      <c r="A3484" s="5">
        <v>45408</v>
      </c>
      <c r="B3484" s="4">
        <v>-5.2</v>
      </c>
      <c r="C3484" s="4" t="s">
        <v>5058</v>
      </c>
      <c r="D3484" s="4" t="s">
        <v>28</v>
      </c>
      <c r="E3484" s="4" t="s">
        <v>2051</v>
      </c>
      <c r="F3484" s="4">
        <v>-5103.63</v>
      </c>
      <c r="G3484" s="4" t="s">
        <v>5060</v>
      </c>
      <c r="H3484" s="4" t="s">
        <v>2052</v>
      </c>
      <c r="I3484" s="4"/>
      <c r="J3484" s="4"/>
    </row>
    <row r="3485" spans="1:10" ht="15.75" customHeight="1" x14ac:dyDescent="0.2">
      <c r="A3485" s="5">
        <v>45408</v>
      </c>
      <c r="B3485" s="4">
        <v>-3</v>
      </c>
      <c r="C3485" s="4" t="s">
        <v>5058</v>
      </c>
      <c r="D3485" s="4" t="s">
        <v>28</v>
      </c>
      <c r="E3485" s="4" t="s">
        <v>2025</v>
      </c>
      <c r="F3485" s="4">
        <v>-5098.43</v>
      </c>
      <c r="G3485" s="4" t="s">
        <v>4264</v>
      </c>
      <c r="H3485" s="4" t="s">
        <v>2026</v>
      </c>
      <c r="I3485" s="4"/>
      <c r="J3485" s="4"/>
    </row>
    <row r="3486" spans="1:10" ht="15.75" customHeight="1" x14ac:dyDescent="0.2">
      <c r="A3486" s="5">
        <v>45408</v>
      </c>
      <c r="B3486" s="4">
        <v>100</v>
      </c>
      <c r="C3486" s="4" t="s">
        <v>5058</v>
      </c>
      <c r="D3486" s="4" t="s">
        <v>59</v>
      </c>
      <c r="E3486" s="4" t="s">
        <v>60</v>
      </c>
      <c r="F3486" s="4">
        <v>-5095.43</v>
      </c>
      <c r="G3486" s="4" t="s">
        <v>39</v>
      </c>
      <c r="H3486" s="4"/>
      <c r="I3486" s="4"/>
      <c r="J3486" s="4"/>
    </row>
    <row r="3487" spans="1:10" ht="15.75" customHeight="1" x14ac:dyDescent="0.2">
      <c r="A3487" s="5">
        <v>45406</v>
      </c>
      <c r="B3487" s="4">
        <v>-54.56</v>
      </c>
      <c r="C3487" s="4" t="s">
        <v>5058</v>
      </c>
      <c r="D3487" s="4" t="s">
        <v>28</v>
      </c>
      <c r="E3487" s="4" t="s">
        <v>2019</v>
      </c>
      <c r="F3487" s="4">
        <v>-5195.43</v>
      </c>
      <c r="G3487" s="4" t="s">
        <v>4635</v>
      </c>
      <c r="H3487" s="4" t="s">
        <v>2020</v>
      </c>
      <c r="I3487" s="4"/>
      <c r="J3487" s="4"/>
    </row>
    <row r="3488" spans="1:10" ht="15.75" customHeight="1" x14ac:dyDescent="0.2">
      <c r="A3488" s="5">
        <v>45406</v>
      </c>
      <c r="B3488" s="4">
        <v>-29.24</v>
      </c>
      <c r="C3488" s="4" t="s">
        <v>5059</v>
      </c>
      <c r="D3488" s="4" t="s">
        <v>28</v>
      </c>
      <c r="E3488" s="4" t="s">
        <v>728</v>
      </c>
      <c r="F3488" s="4">
        <v>-5140.87</v>
      </c>
      <c r="G3488" s="4" t="s">
        <v>4319</v>
      </c>
      <c r="H3488" s="4" t="s">
        <v>729</v>
      </c>
      <c r="I3488" s="4"/>
      <c r="J3488" s="4"/>
    </row>
    <row r="3489" spans="1:10" ht="15.75" customHeight="1" x14ac:dyDescent="0.2">
      <c r="A3489" s="5">
        <v>45406</v>
      </c>
      <c r="B3489" s="4">
        <v>-21.99</v>
      </c>
      <c r="C3489" s="4" t="s">
        <v>5058</v>
      </c>
      <c r="D3489" s="4" t="s">
        <v>28</v>
      </c>
      <c r="E3489" s="4" t="s">
        <v>2015</v>
      </c>
      <c r="F3489" s="4">
        <v>-5111.63</v>
      </c>
      <c r="G3489" s="4" t="s">
        <v>4247</v>
      </c>
      <c r="H3489" s="4" t="s">
        <v>2016</v>
      </c>
      <c r="I3489" s="4"/>
      <c r="J3489" s="4"/>
    </row>
    <row r="3490" spans="1:10" ht="15.75" customHeight="1" x14ac:dyDescent="0.2">
      <c r="A3490" s="5">
        <v>45406</v>
      </c>
      <c r="B3490" s="4">
        <v>-20.75</v>
      </c>
      <c r="C3490" s="4" t="s">
        <v>5058</v>
      </c>
      <c r="D3490" s="4" t="s">
        <v>28</v>
      </c>
      <c r="E3490" s="4" t="s">
        <v>2009</v>
      </c>
      <c r="F3490" s="4">
        <v>-5089.6400000000003</v>
      </c>
      <c r="G3490" s="4" t="s">
        <v>3748</v>
      </c>
      <c r="H3490" s="4" t="s">
        <v>2010</v>
      </c>
      <c r="I3490" s="4"/>
      <c r="J3490" s="4"/>
    </row>
    <row r="3491" spans="1:10" ht="15.75" customHeight="1" x14ac:dyDescent="0.2">
      <c r="A3491" s="5">
        <v>45406</v>
      </c>
      <c r="B3491" s="4">
        <v>-18.27</v>
      </c>
      <c r="C3491" s="4" t="s">
        <v>5058</v>
      </c>
      <c r="D3491" s="4" t="s">
        <v>28</v>
      </c>
      <c r="E3491" s="4" t="s">
        <v>2011</v>
      </c>
      <c r="F3491" s="4">
        <v>-5068.8900000000003</v>
      </c>
      <c r="G3491" s="4" t="s">
        <v>3748</v>
      </c>
      <c r="H3491" s="4" t="s">
        <v>2012</v>
      </c>
      <c r="I3491" s="4"/>
      <c r="J3491" s="4"/>
    </row>
    <row r="3492" spans="1:10" ht="15.75" customHeight="1" x14ac:dyDescent="0.2">
      <c r="A3492" s="5">
        <v>45406</v>
      </c>
      <c r="B3492" s="4">
        <v>-15.6</v>
      </c>
      <c r="C3492" s="4" t="s">
        <v>5058</v>
      </c>
      <c r="D3492" s="4" t="s">
        <v>28</v>
      </c>
      <c r="E3492" s="4" t="s">
        <v>2005</v>
      </c>
      <c r="F3492" s="4">
        <v>-5050.62</v>
      </c>
      <c r="G3492" s="4" t="s">
        <v>3748</v>
      </c>
      <c r="H3492" s="4" t="s">
        <v>2006</v>
      </c>
      <c r="I3492" s="4"/>
      <c r="J3492" s="4"/>
    </row>
    <row r="3493" spans="1:10" ht="15.75" customHeight="1" x14ac:dyDescent="0.2">
      <c r="A3493" s="5">
        <v>45406</v>
      </c>
      <c r="B3493" s="4">
        <v>-8.9</v>
      </c>
      <c r="C3493" s="4" t="s">
        <v>5058</v>
      </c>
      <c r="D3493" s="4" t="s">
        <v>28</v>
      </c>
      <c r="E3493" s="4" t="s">
        <v>2013</v>
      </c>
      <c r="F3493" s="4">
        <v>-5035.0200000000004</v>
      </c>
      <c r="G3493" s="4" t="s">
        <v>3748</v>
      </c>
      <c r="H3493" s="4" t="s">
        <v>2014</v>
      </c>
      <c r="I3493" s="4"/>
      <c r="J3493" s="4"/>
    </row>
    <row r="3494" spans="1:10" ht="15.75" customHeight="1" x14ac:dyDescent="0.2">
      <c r="A3494" s="5">
        <v>45406</v>
      </c>
      <c r="B3494" s="4">
        <v>-7.99</v>
      </c>
      <c r="C3494" s="4" t="s">
        <v>5058</v>
      </c>
      <c r="D3494" s="4" t="s">
        <v>28</v>
      </c>
      <c r="E3494" s="4" t="s">
        <v>1863</v>
      </c>
      <c r="F3494" s="4">
        <v>-5026.12</v>
      </c>
      <c r="G3494" s="4" t="s">
        <v>5034</v>
      </c>
      <c r="H3494" s="4" t="s">
        <v>193</v>
      </c>
      <c r="I3494" s="4"/>
      <c r="J3494" s="4"/>
    </row>
    <row r="3495" spans="1:10" ht="15.75" customHeight="1" x14ac:dyDescent="0.2">
      <c r="A3495" s="5">
        <v>45406</v>
      </c>
      <c r="B3495" s="4">
        <v>-5.38</v>
      </c>
      <c r="C3495" s="4" t="s">
        <v>5058</v>
      </c>
      <c r="D3495" s="4" t="s">
        <v>28</v>
      </c>
      <c r="E3495" s="4" t="s">
        <v>948</v>
      </c>
      <c r="F3495" s="4">
        <v>-5018.13</v>
      </c>
      <c r="G3495" s="4" t="s">
        <v>5060</v>
      </c>
      <c r="H3495" s="4" t="s">
        <v>416</v>
      </c>
      <c r="I3495" s="4"/>
      <c r="J3495" s="4"/>
    </row>
    <row r="3496" spans="1:10" ht="15.75" customHeight="1" x14ac:dyDescent="0.2">
      <c r="A3496" s="5">
        <v>45406</v>
      </c>
      <c r="B3496" s="4">
        <v>250</v>
      </c>
      <c r="C3496" s="4" t="s">
        <v>5058</v>
      </c>
      <c r="D3496" s="4" t="s">
        <v>59</v>
      </c>
      <c r="E3496" s="4" t="s">
        <v>60</v>
      </c>
      <c r="F3496" s="4">
        <v>-5012.75</v>
      </c>
      <c r="G3496" s="4" t="s">
        <v>39</v>
      </c>
      <c r="H3496" s="4"/>
      <c r="I3496" s="4"/>
      <c r="J3496" s="4"/>
    </row>
    <row r="3497" spans="1:10" ht="15.75" customHeight="1" x14ac:dyDescent="0.2">
      <c r="A3497" s="5">
        <v>45406</v>
      </c>
      <c r="B3497" s="4">
        <v>500</v>
      </c>
      <c r="C3497" s="4" t="s">
        <v>5058</v>
      </c>
      <c r="D3497" s="4" t="s">
        <v>59</v>
      </c>
      <c r="E3497" s="4" t="s">
        <v>60</v>
      </c>
      <c r="F3497" s="4">
        <v>-5262.75</v>
      </c>
      <c r="G3497" s="4" t="s">
        <v>39</v>
      </c>
      <c r="H3497" s="4"/>
      <c r="I3497" s="4"/>
      <c r="J3497" s="4"/>
    </row>
    <row r="3498" spans="1:10" ht="15.75" customHeight="1" x14ac:dyDescent="0.2">
      <c r="A3498" s="5">
        <v>45405</v>
      </c>
      <c r="B3498" s="4">
        <v>-44</v>
      </c>
      <c r="C3498" s="4" t="s">
        <v>5058</v>
      </c>
      <c r="D3498" s="4" t="s">
        <v>28</v>
      </c>
      <c r="E3498" s="4" t="s">
        <v>2003</v>
      </c>
      <c r="F3498" s="4">
        <v>-5762.75</v>
      </c>
      <c r="G3498" s="4" t="s">
        <v>3748</v>
      </c>
      <c r="H3498" s="4" t="s">
        <v>2004</v>
      </c>
      <c r="I3498" s="4"/>
      <c r="J3498" s="4"/>
    </row>
    <row r="3499" spans="1:10" ht="15.75" customHeight="1" x14ac:dyDescent="0.2">
      <c r="A3499" s="5">
        <v>45405</v>
      </c>
      <c r="B3499" s="4">
        <v>-27.92</v>
      </c>
      <c r="C3499" s="4" t="s">
        <v>5058</v>
      </c>
      <c r="D3499" s="4" t="s">
        <v>28</v>
      </c>
      <c r="E3499" s="4" t="s">
        <v>2001</v>
      </c>
      <c r="F3499" s="4">
        <v>-5718.75</v>
      </c>
      <c r="G3499" s="4" t="s">
        <v>8</v>
      </c>
      <c r="H3499" s="4" t="s">
        <v>2002</v>
      </c>
      <c r="I3499" s="4"/>
      <c r="J3499" s="4"/>
    </row>
    <row r="3500" spans="1:10" ht="15.75" customHeight="1" x14ac:dyDescent="0.2">
      <c r="A3500" s="5">
        <v>45405</v>
      </c>
      <c r="B3500" s="4">
        <v>-23.34</v>
      </c>
      <c r="C3500" s="4" t="s">
        <v>5058</v>
      </c>
      <c r="D3500" s="4" t="s">
        <v>28</v>
      </c>
      <c r="E3500" s="4" t="s">
        <v>1652</v>
      </c>
      <c r="F3500" s="4">
        <v>-5690.83</v>
      </c>
      <c r="G3500" s="4" t="s">
        <v>12</v>
      </c>
      <c r="H3500" s="4" t="s">
        <v>1653</v>
      </c>
      <c r="I3500" s="4"/>
      <c r="J3500" s="4"/>
    </row>
    <row r="3501" spans="1:10" ht="15.75" customHeight="1" x14ac:dyDescent="0.2">
      <c r="A3501" s="5">
        <v>45405</v>
      </c>
      <c r="B3501" s="4">
        <v>-23.24</v>
      </c>
      <c r="C3501" s="4" t="s">
        <v>5058</v>
      </c>
      <c r="D3501" s="4" t="s">
        <v>28</v>
      </c>
      <c r="E3501" s="4" t="s">
        <v>29</v>
      </c>
      <c r="F3501" s="4">
        <v>-5667.49</v>
      </c>
      <c r="G3501" s="4" t="s">
        <v>12</v>
      </c>
      <c r="H3501" s="4" t="s">
        <v>31</v>
      </c>
      <c r="I3501" s="4"/>
      <c r="J3501" s="4"/>
    </row>
    <row r="3502" spans="1:10" ht="15.75" customHeight="1" x14ac:dyDescent="0.2">
      <c r="A3502" s="5">
        <v>45405</v>
      </c>
      <c r="B3502" s="4">
        <v>-19.25</v>
      </c>
      <c r="C3502" s="4" t="s">
        <v>5058</v>
      </c>
      <c r="D3502" s="4" t="s">
        <v>28</v>
      </c>
      <c r="E3502" s="4" t="s">
        <v>2001</v>
      </c>
      <c r="F3502" s="4">
        <v>-5644.25</v>
      </c>
      <c r="G3502" s="4" t="s">
        <v>8</v>
      </c>
      <c r="H3502" s="4" t="s">
        <v>2002</v>
      </c>
      <c r="I3502" s="4"/>
      <c r="J3502" s="4"/>
    </row>
    <row r="3503" spans="1:10" ht="15.75" customHeight="1" x14ac:dyDescent="0.2">
      <c r="A3503" s="5">
        <v>45405</v>
      </c>
      <c r="B3503" s="4">
        <v>-11.4</v>
      </c>
      <c r="C3503" s="4" t="s">
        <v>5058</v>
      </c>
      <c r="D3503" s="4" t="s">
        <v>28</v>
      </c>
      <c r="E3503" s="4" t="s">
        <v>2005</v>
      </c>
      <c r="F3503" s="4">
        <v>-5625</v>
      </c>
      <c r="G3503" s="4" t="s">
        <v>3748</v>
      </c>
      <c r="H3503" s="4" t="s">
        <v>2006</v>
      </c>
      <c r="I3503" s="4"/>
      <c r="J3503" s="4"/>
    </row>
    <row r="3504" spans="1:10" ht="15.75" customHeight="1" x14ac:dyDescent="0.2">
      <c r="A3504" s="5">
        <v>45405</v>
      </c>
      <c r="B3504" s="4">
        <v>-4.49</v>
      </c>
      <c r="C3504" s="4" t="s">
        <v>5058</v>
      </c>
      <c r="D3504" s="4" t="s">
        <v>28</v>
      </c>
      <c r="E3504" s="4" t="s">
        <v>49</v>
      </c>
      <c r="F3504" s="4">
        <v>-5613.6</v>
      </c>
      <c r="G3504" s="4" t="s">
        <v>17</v>
      </c>
      <c r="H3504" s="4" t="s">
        <v>50</v>
      </c>
      <c r="I3504" s="4"/>
      <c r="J3504" s="4"/>
    </row>
    <row r="3505" spans="1:10" ht="15.75" customHeight="1" x14ac:dyDescent="0.2">
      <c r="A3505" s="5">
        <v>45405</v>
      </c>
      <c r="B3505" s="4">
        <v>31.05</v>
      </c>
      <c r="C3505" s="4" t="s">
        <v>5059</v>
      </c>
      <c r="D3505" s="4" t="s">
        <v>189</v>
      </c>
      <c r="E3505" s="4" t="s">
        <v>728</v>
      </c>
      <c r="F3505" s="4">
        <v>-5609.11</v>
      </c>
      <c r="G3505" s="4" t="s">
        <v>239</v>
      </c>
      <c r="H3505" s="4" t="s">
        <v>729</v>
      </c>
      <c r="I3505" s="4"/>
      <c r="J3505" s="4"/>
    </row>
    <row r="3506" spans="1:10" ht="15.75" customHeight="1" x14ac:dyDescent="0.2">
      <c r="A3506" s="5">
        <v>45404</v>
      </c>
      <c r="B3506" s="4">
        <v>-450</v>
      </c>
      <c r="C3506" s="4" t="s">
        <v>5058</v>
      </c>
      <c r="D3506" s="4" t="s">
        <v>28</v>
      </c>
      <c r="E3506" s="4" t="s">
        <v>1988</v>
      </c>
      <c r="F3506" s="4">
        <v>-5640.16</v>
      </c>
      <c r="G3506" s="4" t="s">
        <v>3746</v>
      </c>
      <c r="H3506" s="4" t="s">
        <v>1989</v>
      </c>
      <c r="I3506" s="4"/>
      <c r="J3506" s="4"/>
    </row>
    <row r="3507" spans="1:10" ht="15.75" customHeight="1" x14ac:dyDescent="0.2">
      <c r="A3507" s="5">
        <v>45404</v>
      </c>
      <c r="B3507" s="4">
        <v>-411.06</v>
      </c>
      <c r="C3507" s="4" t="s">
        <v>5058</v>
      </c>
      <c r="D3507" s="4" t="s">
        <v>28</v>
      </c>
      <c r="E3507" s="4" t="s">
        <v>56</v>
      </c>
      <c r="F3507" s="4">
        <v>-5190.16</v>
      </c>
      <c r="G3507" s="4" t="s">
        <v>4295</v>
      </c>
      <c r="H3507" s="4" t="s">
        <v>57</v>
      </c>
      <c r="I3507" s="4"/>
      <c r="J3507" s="4"/>
    </row>
    <row r="3508" spans="1:10" ht="15.75" customHeight="1" x14ac:dyDescent="0.2">
      <c r="A3508" s="5">
        <v>45404</v>
      </c>
      <c r="B3508" s="4">
        <v>-90</v>
      </c>
      <c r="C3508" s="4" t="s">
        <v>5058</v>
      </c>
      <c r="D3508" s="4" t="s">
        <v>28</v>
      </c>
      <c r="E3508" s="4" t="s">
        <v>315</v>
      </c>
      <c r="F3508" s="4">
        <v>-4779.1000000000004</v>
      </c>
      <c r="G3508" s="4" t="s">
        <v>15</v>
      </c>
      <c r="H3508" s="4" t="s">
        <v>316</v>
      </c>
      <c r="I3508" s="4"/>
      <c r="J3508" s="4"/>
    </row>
    <row r="3509" spans="1:10" ht="15.75" customHeight="1" x14ac:dyDescent="0.2">
      <c r="A3509" s="5">
        <v>45404</v>
      </c>
      <c r="B3509" s="4">
        <v>-54.07</v>
      </c>
      <c r="C3509" s="4" t="s">
        <v>5058</v>
      </c>
      <c r="D3509" s="4" t="s">
        <v>28</v>
      </c>
      <c r="E3509" s="4" t="s">
        <v>1996</v>
      </c>
      <c r="F3509" s="4">
        <v>-4689.1000000000004</v>
      </c>
      <c r="G3509" s="4" t="s">
        <v>8</v>
      </c>
      <c r="H3509" s="4" t="s">
        <v>1997</v>
      </c>
      <c r="I3509" s="4"/>
      <c r="J3509" s="4"/>
    </row>
    <row r="3510" spans="1:10" ht="15.75" customHeight="1" x14ac:dyDescent="0.2">
      <c r="A3510" s="5">
        <v>45404</v>
      </c>
      <c r="B3510" s="4">
        <v>-50.25</v>
      </c>
      <c r="C3510" s="4" t="s">
        <v>5058</v>
      </c>
      <c r="D3510" s="4" t="s">
        <v>28</v>
      </c>
      <c r="E3510" s="4" t="s">
        <v>87</v>
      </c>
      <c r="F3510" s="4">
        <v>-4635.03</v>
      </c>
      <c r="G3510" s="4" t="s">
        <v>5062</v>
      </c>
      <c r="H3510" s="4" t="s">
        <v>88</v>
      </c>
      <c r="I3510" s="4"/>
      <c r="J3510" s="4"/>
    </row>
    <row r="3511" spans="1:10" ht="15.75" customHeight="1" x14ac:dyDescent="0.2">
      <c r="A3511" s="5">
        <v>45404</v>
      </c>
      <c r="B3511" s="4">
        <v>-40.15</v>
      </c>
      <c r="C3511" s="4" t="s">
        <v>5058</v>
      </c>
      <c r="D3511" s="4" t="s">
        <v>28</v>
      </c>
      <c r="E3511" s="4" t="s">
        <v>105</v>
      </c>
      <c r="F3511" s="4">
        <v>-4584.78</v>
      </c>
      <c r="G3511" s="4" t="s">
        <v>8</v>
      </c>
      <c r="H3511" s="4" t="s">
        <v>106</v>
      </c>
      <c r="I3511" s="4"/>
      <c r="J3511" s="4"/>
    </row>
    <row r="3512" spans="1:10" ht="15.75" customHeight="1" x14ac:dyDescent="0.2">
      <c r="A3512" s="5">
        <v>45404</v>
      </c>
      <c r="B3512" s="4">
        <v>-31.7</v>
      </c>
      <c r="C3512" s="4" t="s">
        <v>5058</v>
      </c>
      <c r="D3512" s="4" t="s">
        <v>28</v>
      </c>
      <c r="E3512" s="4" t="s">
        <v>1355</v>
      </c>
      <c r="F3512" s="4">
        <v>-4544.63</v>
      </c>
      <c r="G3512" s="4" t="s">
        <v>165</v>
      </c>
      <c r="H3512" s="4" t="s">
        <v>1356</v>
      </c>
      <c r="I3512" s="4"/>
      <c r="J3512" s="4"/>
    </row>
    <row r="3513" spans="1:10" ht="15.75" customHeight="1" x14ac:dyDescent="0.2">
      <c r="A3513" s="5">
        <v>45404</v>
      </c>
      <c r="B3513" s="4">
        <v>-31.05</v>
      </c>
      <c r="C3513" s="4" t="s">
        <v>5059</v>
      </c>
      <c r="D3513" s="4" t="s">
        <v>28</v>
      </c>
      <c r="E3513" s="4" t="s">
        <v>728</v>
      </c>
      <c r="F3513" s="4">
        <v>-4512.93</v>
      </c>
      <c r="G3513" s="4" t="s">
        <v>4319</v>
      </c>
      <c r="H3513" s="4" t="s">
        <v>729</v>
      </c>
      <c r="I3513" s="4"/>
      <c r="J3513" s="4"/>
    </row>
    <row r="3514" spans="1:10" ht="15.75" customHeight="1" x14ac:dyDescent="0.2">
      <c r="A3514" s="5">
        <v>45404</v>
      </c>
      <c r="B3514" s="4">
        <v>-31.01</v>
      </c>
      <c r="C3514" s="4" t="s">
        <v>5058</v>
      </c>
      <c r="D3514" s="4" t="s">
        <v>28</v>
      </c>
      <c r="E3514" s="4" t="s">
        <v>1986</v>
      </c>
      <c r="F3514" s="4">
        <v>-4481.88</v>
      </c>
      <c r="G3514" s="4" t="s">
        <v>8</v>
      </c>
      <c r="H3514" s="4" t="s">
        <v>1987</v>
      </c>
      <c r="I3514" s="4"/>
      <c r="J3514" s="4"/>
    </row>
    <row r="3515" spans="1:10" ht="15.75" customHeight="1" x14ac:dyDescent="0.2">
      <c r="A3515" s="5">
        <v>45404</v>
      </c>
      <c r="B3515" s="4">
        <v>-29.58</v>
      </c>
      <c r="C3515" s="4" t="s">
        <v>5058</v>
      </c>
      <c r="D3515" s="4" t="s">
        <v>28</v>
      </c>
      <c r="E3515" s="4" t="s">
        <v>1992</v>
      </c>
      <c r="F3515" s="4">
        <v>-4450.87</v>
      </c>
      <c r="G3515" s="4" t="s">
        <v>5060</v>
      </c>
      <c r="H3515" s="4" t="s">
        <v>1993</v>
      </c>
      <c r="I3515" s="4"/>
      <c r="J3515" s="4"/>
    </row>
    <row r="3516" spans="1:10" ht="15.75" customHeight="1" x14ac:dyDescent="0.2">
      <c r="A3516" s="5">
        <v>45404</v>
      </c>
      <c r="B3516" s="4">
        <v>-28</v>
      </c>
      <c r="C3516" s="4" t="s">
        <v>5058</v>
      </c>
      <c r="D3516" s="4" t="s">
        <v>28</v>
      </c>
      <c r="E3516" s="4" t="s">
        <v>864</v>
      </c>
      <c r="F3516" s="4">
        <v>-4421.29</v>
      </c>
      <c r="G3516" s="4" t="s">
        <v>3748</v>
      </c>
      <c r="H3516" s="4" t="s">
        <v>865</v>
      </c>
      <c r="I3516" s="4"/>
      <c r="J3516" s="4"/>
    </row>
    <row r="3517" spans="1:10" ht="15.75" customHeight="1" x14ac:dyDescent="0.2">
      <c r="A3517" s="5">
        <v>45404</v>
      </c>
      <c r="B3517" s="4">
        <v>-18.27</v>
      </c>
      <c r="C3517" s="4" t="s">
        <v>5058</v>
      </c>
      <c r="D3517" s="4" t="s">
        <v>28</v>
      </c>
      <c r="E3517" s="4" t="s">
        <v>1990</v>
      </c>
      <c r="F3517" s="4">
        <v>-4393.29</v>
      </c>
      <c r="G3517" s="4" t="s">
        <v>5060</v>
      </c>
      <c r="H3517" s="4" t="s">
        <v>1991</v>
      </c>
      <c r="I3517" s="4"/>
      <c r="J3517" s="4"/>
    </row>
    <row r="3518" spans="1:10" ht="15.75" customHeight="1" x14ac:dyDescent="0.2">
      <c r="A3518" s="5">
        <v>45404</v>
      </c>
      <c r="B3518" s="4">
        <v>-17.989999999999998</v>
      </c>
      <c r="C3518" s="4" t="s">
        <v>5058</v>
      </c>
      <c r="D3518" s="4" t="s">
        <v>28</v>
      </c>
      <c r="E3518" s="4" t="s">
        <v>1714</v>
      </c>
      <c r="F3518" s="4">
        <v>-4375.0200000000004</v>
      </c>
      <c r="G3518" s="4" t="s">
        <v>5034</v>
      </c>
      <c r="H3518" s="4" t="s">
        <v>193</v>
      </c>
      <c r="I3518" s="4"/>
      <c r="J3518" s="4"/>
    </row>
    <row r="3519" spans="1:10" ht="15.75" customHeight="1" x14ac:dyDescent="0.2">
      <c r="A3519" s="5">
        <v>45404</v>
      </c>
      <c r="B3519" s="4">
        <v>-16.899999999999999</v>
      </c>
      <c r="C3519" s="4" t="s">
        <v>5058</v>
      </c>
      <c r="D3519" s="4" t="s">
        <v>28</v>
      </c>
      <c r="E3519" s="4" t="s">
        <v>1998</v>
      </c>
      <c r="F3519" s="4">
        <v>-4357.03</v>
      </c>
      <c r="G3519" s="4" t="s">
        <v>3748</v>
      </c>
      <c r="H3519" s="4" t="s">
        <v>1999</v>
      </c>
      <c r="I3519" s="4"/>
      <c r="J3519" s="4"/>
    </row>
    <row r="3520" spans="1:10" ht="15.75" customHeight="1" x14ac:dyDescent="0.2">
      <c r="A3520" s="5">
        <v>45404</v>
      </c>
      <c r="B3520" s="4">
        <v>-11.1</v>
      </c>
      <c r="C3520" s="4" t="s">
        <v>5058</v>
      </c>
      <c r="D3520" s="4" t="s">
        <v>28</v>
      </c>
      <c r="E3520" s="4" t="s">
        <v>864</v>
      </c>
      <c r="F3520" s="4">
        <v>-4340.13</v>
      </c>
      <c r="G3520" s="4" t="s">
        <v>3748</v>
      </c>
      <c r="H3520" s="4" t="s">
        <v>865</v>
      </c>
      <c r="I3520" s="4"/>
      <c r="J3520" s="4"/>
    </row>
    <row r="3521" spans="1:10" ht="15.75" customHeight="1" x14ac:dyDescent="0.2">
      <c r="A3521" s="5">
        <v>45404</v>
      </c>
      <c r="B3521" s="4">
        <v>-6.3</v>
      </c>
      <c r="C3521" s="4" t="s">
        <v>5058</v>
      </c>
      <c r="D3521" s="4" t="s">
        <v>28</v>
      </c>
      <c r="E3521" s="4" t="s">
        <v>1994</v>
      </c>
      <c r="F3521" s="4">
        <v>-4329.03</v>
      </c>
      <c r="G3521" s="4" t="s">
        <v>5060</v>
      </c>
      <c r="H3521" s="4" t="s">
        <v>1995</v>
      </c>
      <c r="I3521" s="4"/>
      <c r="J3521" s="4"/>
    </row>
    <row r="3522" spans="1:10" ht="15.75" customHeight="1" x14ac:dyDescent="0.2">
      <c r="A3522" s="5">
        <v>45404</v>
      </c>
      <c r="B3522" s="4">
        <v>-6.25</v>
      </c>
      <c r="C3522" s="4" t="s">
        <v>5059</v>
      </c>
      <c r="D3522" s="4" t="s">
        <v>28</v>
      </c>
      <c r="E3522" s="4" t="s">
        <v>728</v>
      </c>
      <c r="F3522" s="4">
        <v>-4322.7299999999996</v>
      </c>
      <c r="G3522" s="4" t="s">
        <v>4319</v>
      </c>
      <c r="H3522" s="4" t="s">
        <v>729</v>
      </c>
      <c r="I3522" s="4"/>
      <c r="J3522" s="4"/>
    </row>
    <row r="3523" spans="1:10" ht="15.75" customHeight="1" x14ac:dyDescent="0.2">
      <c r="A3523" s="5">
        <v>45404</v>
      </c>
      <c r="B3523" s="4">
        <v>-6</v>
      </c>
      <c r="C3523" s="4" t="s">
        <v>5058</v>
      </c>
      <c r="D3523" s="4" t="s">
        <v>28</v>
      </c>
      <c r="E3523" s="4" t="s">
        <v>1724</v>
      </c>
      <c r="F3523" s="4">
        <v>-4316.4799999999996</v>
      </c>
      <c r="G3523" s="4" t="s">
        <v>4256</v>
      </c>
      <c r="H3523" s="4" t="s">
        <v>1725</v>
      </c>
      <c r="I3523" s="4"/>
      <c r="J3523" s="4"/>
    </row>
    <row r="3524" spans="1:10" ht="15.75" customHeight="1" x14ac:dyDescent="0.2">
      <c r="A3524" s="5">
        <v>45404</v>
      </c>
      <c r="B3524" s="4">
        <v>-5</v>
      </c>
      <c r="C3524" s="4" t="s">
        <v>5058</v>
      </c>
      <c r="D3524" s="4" t="s">
        <v>28</v>
      </c>
      <c r="E3524" s="4" t="s">
        <v>520</v>
      </c>
      <c r="F3524" s="4">
        <v>-4310.4799999999996</v>
      </c>
      <c r="G3524" s="4" t="s">
        <v>5064</v>
      </c>
      <c r="H3524" s="4" t="s">
        <v>353</v>
      </c>
      <c r="I3524" s="4"/>
      <c r="J3524" s="4"/>
    </row>
    <row r="3525" spans="1:10" ht="15.75" customHeight="1" x14ac:dyDescent="0.2">
      <c r="A3525" s="5">
        <v>45404</v>
      </c>
      <c r="B3525" s="4">
        <v>-3.55</v>
      </c>
      <c r="C3525" s="4" t="s">
        <v>5058</v>
      </c>
      <c r="D3525" s="4" t="s">
        <v>28</v>
      </c>
      <c r="E3525" s="4" t="s">
        <v>571</v>
      </c>
      <c r="F3525" s="4">
        <v>-4305.4799999999996</v>
      </c>
      <c r="G3525" s="4" t="s">
        <v>4319</v>
      </c>
      <c r="H3525" s="4" t="s">
        <v>572</v>
      </c>
      <c r="I3525" s="4"/>
      <c r="J3525" s="4"/>
    </row>
    <row r="3526" spans="1:10" ht="15.75" customHeight="1" x14ac:dyDescent="0.2">
      <c r="A3526" s="5">
        <v>45401</v>
      </c>
      <c r="B3526" s="4">
        <v>-43.33</v>
      </c>
      <c r="C3526" s="4" t="s">
        <v>5058</v>
      </c>
      <c r="D3526" s="4" t="s">
        <v>28</v>
      </c>
      <c r="E3526" s="4" t="s">
        <v>111</v>
      </c>
      <c r="F3526" s="4">
        <v>-4301.93</v>
      </c>
      <c r="G3526" s="4" t="s">
        <v>8</v>
      </c>
      <c r="H3526" s="4" t="s">
        <v>112</v>
      </c>
      <c r="I3526" s="4"/>
      <c r="J3526" s="4"/>
    </row>
    <row r="3527" spans="1:10" ht="15.75" customHeight="1" x14ac:dyDescent="0.2">
      <c r="A3527" s="5">
        <v>45401</v>
      </c>
      <c r="B3527" s="4">
        <v>-33.130000000000003</v>
      </c>
      <c r="C3527" s="4" t="s">
        <v>5059</v>
      </c>
      <c r="D3527" s="4" t="s">
        <v>28</v>
      </c>
      <c r="E3527" s="4" t="s">
        <v>728</v>
      </c>
      <c r="F3527" s="4">
        <v>-4258.6000000000004</v>
      </c>
      <c r="G3527" s="4" t="s">
        <v>4319</v>
      </c>
      <c r="H3527" s="4" t="s">
        <v>729</v>
      </c>
      <c r="I3527" s="4"/>
      <c r="J3527" s="4"/>
    </row>
    <row r="3528" spans="1:10" ht="15.75" customHeight="1" x14ac:dyDescent="0.2">
      <c r="A3528" s="5">
        <v>45401</v>
      </c>
      <c r="B3528" s="4">
        <v>-22.05</v>
      </c>
      <c r="C3528" s="4" t="s">
        <v>5058</v>
      </c>
      <c r="D3528" s="4" t="s">
        <v>28</v>
      </c>
      <c r="E3528" s="4" t="s">
        <v>105</v>
      </c>
      <c r="F3528" s="4">
        <v>-4225.47</v>
      </c>
      <c r="G3528" s="4" t="s">
        <v>8</v>
      </c>
      <c r="H3528" s="4" t="s">
        <v>106</v>
      </c>
      <c r="I3528" s="4"/>
      <c r="J3528" s="4"/>
    </row>
    <row r="3529" spans="1:10" ht="15.75" customHeight="1" x14ac:dyDescent="0.2">
      <c r="A3529" s="5">
        <v>45401</v>
      </c>
      <c r="B3529" s="4">
        <v>-4.5</v>
      </c>
      <c r="C3529" s="4" t="s">
        <v>5058</v>
      </c>
      <c r="D3529" s="4" t="s">
        <v>28</v>
      </c>
      <c r="E3529" s="4" t="s">
        <v>1724</v>
      </c>
      <c r="F3529" s="4">
        <v>-4203.42</v>
      </c>
      <c r="G3529" s="4" t="s">
        <v>4256</v>
      </c>
      <c r="H3529" s="4" t="s">
        <v>1725</v>
      </c>
      <c r="I3529" s="4"/>
      <c r="J3529" s="4"/>
    </row>
    <row r="3530" spans="1:10" ht="15.75" customHeight="1" x14ac:dyDescent="0.2">
      <c r="A3530" s="5">
        <v>45401</v>
      </c>
      <c r="B3530" s="4">
        <v>450</v>
      </c>
      <c r="C3530" s="4" t="s">
        <v>5058</v>
      </c>
      <c r="D3530" s="4" t="s">
        <v>59</v>
      </c>
      <c r="E3530" s="4" t="s">
        <v>1983</v>
      </c>
      <c r="F3530" s="4">
        <v>-4198.92</v>
      </c>
      <c r="G3530" s="4" t="s">
        <v>39</v>
      </c>
      <c r="H3530" s="4"/>
      <c r="I3530" s="4"/>
      <c r="J3530" s="4"/>
    </row>
    <row r="3531" spans="1:10" ht="15.75" customHeight="1" x14ac:dyDescent="0.2">
      <c r="A3531" s="5">
        <v>45400</v>
      </c>
      <c r="B3531" s="4">
        <v>-180</v>
      </c>
      <c r="C3531" s="4" t="s">
        <v>5059</v>
      </c>
      <c r="D3531" s="4" t="s">
        <v>28</v>
      </c>
      <c r="E3531" s="4" t="s">
        <v>1408</v>
      </c>
      <c r="F3531" s="4">
        <v>-4648.92</v>
      </c>
      <c r="G3531" s="4" t="s">
        <v>4319</v>
      </c>
      <c r="H3531" s="4" t="s">
        <v>196</v>
      </c>
      <c r="I3531" s="4"/>
      <c r="J3531" s="4"/>
    </row>
    <row r="3532" spans="1:10" ht="15.75" customHeight="1" x14ac:dyDescent="0.2">
      <c r="A3532" s="5">
        <v>45400</v>
      </c>
      <c r="B3532" s="4">
        <v>-110</v>
      </c>
      <c r="C3532" s="4" t="s">
        <v>5058</v>
      </c>
      <c r="D3532" s="4" t="s">
        <v>28</v>
      </c>
      <c r="E3532" s="4" t="s">
        <v>1982</v>
      </c>
      <c r="F3532" s="4">
        <v>-4468.92</v>
      </c>
      <c r="G3532" s="4" t="s">
        <v>4637</v>
      </c>
      <c r="H3532" s="4"/>
      <c r="I3532" s="4"/>
      <c r="J3532" s="4"/>
    </row>
    <row r="3533" spans="1:10" ht="15.75" customHeight="1" x14ac:dyDescent="0.2">
      <c r="A3533" s="5">
        <v>45400</v>
      </c>
      <c r="B3533" s="4">
        <v>-43.34</v>
      </c>
      <c r="C3533" s="4" t="s">
        <v>5058</v>
      </c>
      <c r="D3533" s="4" t="s">
        <v>28</v>
      </c>
      <c r="E3533" s="4" t="s">
        <v>111</v>
      </c>
      <c r="F3533" s="4">
        <v>-4358.92</v>
      </c>
      <c r="G3533" s="4" t="s">
        <v>8</v>
      </c>
      <c r="H3533" s="4" t="s">
        <v>112</v>
      </c>
      <c r="I3533" s="4"/>
      <c r="J3533" s="4"/>
    </row>
    <row r="3534" spans="1:10" ht="15.75" customHeight="1" x14ac:dyDescent="0.2">
      <c r="A3534" s="5">
        <v>45400</v>
      </c>
      <c r="B3534" s="4">
        <v>-29.99</v>
      </c>
      <c r="C3534" s="4" t="s">
        <v>5059</v>
      </c>
      <c r="D3534" s="4" t="s">
        <v>28</v>
      </c>
      <c r="E3534" s="4" t="s">
        <v>728</v>
      </c>
      <c r="F3534" s="4">
        <v>-4315.58</v>
      </c>
      <c r="G3534" s="4" t="s">
        <v>4319</v>
      </c>
      <c r="H3534" s="4" t="s">
        <v>729</v>
      </c>
      <c r="I3534" s="4"/>
      <c r="J3534" s="4"/>
    </row>
    <row r="3535" spans="1:10" ht="15.75" customHeight="1" x14ac:dyDescent="0.2">
      <c r="A3535" s="5">
        <v>45400</v>
      </c>
      <c r="B3535" s="4">
        <v>-14</v>
      </c>
      <c r="C3535" s="4" t="s">
        <v>5058</v>
      </c>
      <c r="D3535" s="4" t="s">
        <v>28</v>
      </c>
      <c r="E3535" s="4" t="s">
        <v>1533</v>
      </c>
      <c r="F3535" s="4">
        <v>-4285.59</v>
      </c>
      <c r="G3535" s="4" t="s">
        <v>3748</v>
      </c>
      <c r="H3535" s="4" t="s">
        <v>1534</v>
      </c>
      <c r="I3535" s="4"/>
      <c r="J3535" s="4"/>
    </row>
    <row r="3536" spans="1:10" ht="15.75" customHeight="1" x14ac:dyDescent="0.2">
      <c r="A3536" s="5">
        <v>45399</v>
      </c>
      <c r="B3536" s="4">
        <v>-317.89999999999998</v>
      </c>
      <c r="C3536" s="4" t="s">
        <v>5058</v>
      </c>
      <c r="D3536" s="4" t="s">
        <v>28</v>
      </c>
      <c r="E3536" s="4" t="s">
        <v>1189</v>
      </c>
      <c r="F3536" s="4">
        <v>-4271.59</v>
      </c>
      <c r="G3536" s="4" t="s">
        <v>165</v>
      </c>
      <c r="H3536" s="4" t="s">
        <v>687</v>
      </c>
      <c r="I3536" s="4"/>
      <c r="J3536" s="4"/>
    </row>
    <row r="3537" spans="1:10" ht="15.75" customHeight="1" x14ac:dyDescent="0.2">
      <c r="A3537" s="5">
        <v>45399</v>
      </c>
      <c r="B3537" s="4">
        <v>-78.25</v>
      </c>
      <c r="C3537" s="4" t="s">
        <v>5058</v>
      </c>
      <c r="D3537" s="4" t="s">
        <v>28</v>
      </c>
      <c r="E3537" s="4" t="s">
        <v>79</v>
      </c>
      <c r="F3537" s="4">
        <v>-3953.69</v>
      </c>
      <c r="G3537" s="4" t="s">
        <v>8</v>
      </c>
      <c r="H3537" s="4" t="s">
        <v>80</v>
      </c>
      <c r="I3537" s="4"/>
      <c r="J3537" s="4"/>
    </row>
    <row r="3538" spans="1:10" ht="15.75" customHeight="1" x14ac:dyDescent="0.2">
      <c r="A3538" s="5">
        <v>45399</v>
      </c>
      <c r="B3538" s="4">
        <v>-30</v>
      </c>
      <c r="C3538" s="4" t="s">
        <v>5058</v>
      </c>
      <c r="D3538" s="4" t="s">
        <v>28</v>
      </c>
      <c r="E3538" s="4" t="s">
        <v>1416</v>
      </c>
      <c r="F3538" s="4">
        <v>-3875.44</v>
      </c>
      <c r="G3538" s="4" t="s">
        <v>15</v>
      </c>
      <c r="H3538" s="4" t="s">
        <v>1417</v>
      </c>
      <c r="I3538" s="4"/>
      <c r="J3538" s="4"/>
    </row>
    <row r="3539" spans="1:10" ht="15.75" customHeight="1" x14ac:dyDescent="0.2">
      <c r="A3539" s="5">
        <v>45399</v>
      </c>
      <c r="B3539" s="4">
        <v>-17.350000000000001</v>
      </c>
      <c r="C3539" s="4" t="s">
        <v>5058</v>
      </c>
      <c r="D3539" s="4" t="s">
        <v>28</v>
      </c>
      <c r="E3539" s="4" t="s">
        <v>105</v>
      </c>
      <c r="F3539" s="4">
        <v>-3845.44</v>
      </c>
      <c r="G3539" s="4" t="s">
        <v>8</v>
      </c>
      <c r="H3539" s="4" t="s">
        <v>106</v>
      </c>
      <c r="I3539" s="4"/>
      <c r="J3539" s="4"/>
    </row>
    <row r="3540" spans="1:10" ht="15.75" customHeight="1" x14ac:dyDescent="0.2">
      <c r="A3540" s="5">
        <v>45399</v>
      </c>
      <c r="B3540" s="4">
        <v>-10.4</v>
      </c>
      <c r="C3540" s="4" t="s">
        <v>5058</v>
      </c>
      <c r="D3540" s="4" t="s">
        <v>28</v>
      </c>
      <c r="E3540" s="4" t="s">
        <v>901</v>
      </c>
      <c r="F3540" s="4">
        <v>-3828.09</v>
      </c>
      <c r="G3540" s="4" t="s">
        <v>4871</v>
      </c>
      <c r="H3540" s="4" t="s">
        <v>5066</v>
      </c>
      <c r="I3540" s="4"/>
      <c r="J3540" s="4"/>
    </row>
    <row r="3541" spans="1:10" ht="15.75" customHeight="1" x14ac:dyDescent="0.2">
      <c r="A3541" s="5">
        <v>45398</v>
      </c>
      <c r="B3541" s="4">
        <v>-26.74</v>
      </c>
      <c r="C3541" s="4" t="s">
        <v>5059</v>
      </c>
      <c r="D3541" s="4" t="s">
        <v>28</v>
      </c>
      <c r="E3541" s="4" t="s">
        <v>728</v>
      </c>
      <c r="F3541" s="4">
        <v>-3817.69</v>
      </c>
      <c r="G3541" s="4" t="s">
        <v>4319</v>
      </c>
      <c r="H3541" s="4" t="s">
        <v>729</v>
      </c>
      <c r="I3541" s="4"/>
      <c r="J3541" s="4"/>
    </row>
    <row r="3542" spans="1:10" ht="15.75" customHeight="1" x14ac:dyDescent="0.2">
      <c r="A3542" s="5">
        <v>45398</v>
      </c>
      <c r="B3542" s="4">
        <v>-20.58</v>
      </c>
      <c r="C3542" s="4" t="s">
        <v>5058</v>
      </c>
      <c r="D3542" s="4" t="s">
        <v>28</v>
      </c>
      <c r="E3542" s="4" t="s">
        <v>1977</v>
      </c>
      <c r="F3542" s="4">
        <v>-3790.95</v>
      </c>
      <c r="G3542" s="4" t="s">
        <v>3748</v>
      </c>
      <c r="H3542" s="4" t="s">
        <v>1978</v>
      </c>
      <c r="I3542" s="4"/>
      <c r="J3542" s="4"/>
    </row>
    <row r="3543" spans="1:10" ht="15.75" customHeight="1" x14ac:dyDescent="0.2">
      <c r="A3543" s="5">
        <v>45398</v>
      </c>
      <c r="B3543" s="4">
        <v>-19.7</v>
      </c>
      <c r="C3543" s="4" t="s">
        <v>5058</v>
      </c>
      <c r="D3543" s="4" t="s">
        <v>28</v>
      </c>
      <c r="E3543" s="4" t="s">
        <v>79</v>
      </c>
      <c r="F3543" s="4">
        <v>-3770.37</v>
      </c>
      <c r="G3543" s="4" t="s">
        <v>8</v>
      </c>
      <c r="H3543" s="4" t="s">
        <v>80</v>
      </c>
      <c r="I3543" s="4"/>
      <c r="J3543" s="4"/>
    </row>
    <row r="3544" spans="1:10" ht="15.75" customHeight="1" x14ac:dyDescent="0.2">
      <c r="A3544" s="5">
        <v>45398</v>
      </c>
      <c r="B3544" s="4">
        <v>-12.5</v>
      </c>
      <c r="C3544" s="4" t="s">
        <v>5058</v>
      </c>
      <c r="D3544" s="4" t="s">
        <v>28</v>
      </c>
      <c r="E3544" s="4" t="s">
        <v>1555</v>
      </c>
      <c r="F3544" s="4">
        <v>-3750.67</v>
      </c>
      <c r="G3544" s="4" t="s">
        <v>3748</v>
      </c>
      <c r="H3544" s="4" t="s">
        <v>1556</v>
      </c>
      <c r="I3544" s="4"/>
      <c r="J3544" s="4"/>
    </row>
    <row r="3545" spans="1:10" ht="15.75" customHeight="1" x14ac:dyDescent="0.2">
      <c r="A3545" s="5">
        <v>45398</v>
      </c>
      <c r="B3545" s="4">
        <v>-10.8</v>
      </c>
      <c r="C3545" s="4" t="s">
        <v>5058</v>
      </c>
      <c r="D3545" s="4" t="s">
        <v>28</v>
      </c>
      <c r="E3545" s="4" t="s">
        <v>1975</v>
      </c>
      <c r="F3545" s="4">
        <v>-3738.17</v>
      </c>
      <c r="G3545" s="4" t="s">
        <v>5063</v>
      </c>
      <c r="H3545" s="4" t="s">
        <v>1976</v>
      </c>
      <c r="I3545" s="4"/>
      <c r="J3545" s="4"/>
    </row>
    <row r="3546" spans="1:10" ht="15.75" customHeight="1" x14ac:dyDescent="0.2">
      <c r="A3546" s="5">
        <v>45397</v>
      </c>
      <c r="B3546" s="4">
        <v>-411.06</v>
      </c>
      <c r="C3546" s="4" t="s">
        <v>5058</v>
      </c>
      <c r="D3546" s="4" t="s">
        <v>28</v>
      </c>
      <c r="E3546" s="4" t="s">
        <v>56</v>
      </c>
      <c r="F3546" s="4">
        <v>-3727.37</v>
      </c>
      <c r="G3546" s="4" t="s">
        <v>4295</v>
      </c>
      <c r="H3546" s="4" t="s">
        <v>57</v>
      </c>
      <c r="I3546" s="4"/>
      <c r="J3546" s="4"/>
    </row>
    <row r="3547" spans="1:10" ht="15.75" customHeight="1" x14ac:dyDescent="0.2">
      <c r="A3547" s="5">
        <v>45397</v>
      </c>
      <c r="B3547" s="4">
        <v>-165</v>
      </c>
      <c r="C3547" s="4" t="s">
        <v>5058</v>
      </c>
      <c r="D3547" s="4" t="s">
        <v>28</v>
      </c>
      <c r="E3547" s="4" t="s">
        <v>1967</v>
      </c>
      <c r="F3547" s="4">
        <v>-3316.31</v>
      </c>
      <c r="G3547" s="4" t="s">
        <v>4247</v>
      </c>
      <c r="H3547" s="4" t="s">
        <v>1968</v>
      </c>
      <c r="I3547" s="4"/>
      <c r="J3547" s="4"/>
    </row>
    <row r="3548" spans="1:10" ht="15.75" customHeight="1" x14ac:dyDescent="0.2">
      <c r="A3548" s="5">
        <v>45397</v>
      </c>
      <c r="B3548" s="4">
        <v>-132.5</v>
      </c>
      <c r="C3548" s="4" t="s">
        <v>5058</v>
      </c>
      <c r="D3548" s="4" t="s">
        <v>28</v>
      </c>
      <c r="E3548" s="4" t="s">
        <v>683</v>
      </c>
      <c r="F3548" s="4">
        <v>-3151.31</v>
      </c>
      <c r="G3548" s="4" t="s">
        <v>8</v>
      </c>
      <c r="H3548" s="4" t="s">
        <v>684</v>
      </c>
      <c r="I3548" s="4"/>
      <c r="J3548" s="4"/>
    </row>
    <row r="3549" spans="1:10" ht="15.75" customHeight="1" x14ac:dyDescent="0.2">
      <c r="A3549" s="5">
        <v>45397</v>
      </c>
      <c r="B3549" s="4">
        <v>-104.74</v>
      </c>
      <c r="C3549" s="4" t="s">
        <v>5058</v>
      </c>
      <c r="D3549" s="4" t="s">
        <v>28</v>
      </c>
      <c r="E3549" s="4" t="s">
        <v>87</v>
      </c>
      <c r="F3549" s="4">
        <v>-3018.81</v>
      </c>
      <c r="G3549" s="4" t="s">
        <v>5062</v>
      </c>
      <c r="H3549" s="4" t="s">
        <v>88</v>
      </c>
      <c r="I3549" s="4"/>
      <c r="J3549" s="4"/>
    </row>
    <row r="3550" spans="1:10" ht="15.75" customHeight="1" x14ac:dyDescent="0.2">
      <c r="A3550" s="5">
        <v>45397</v>
      </c>
      <c r="B3550" s="4">
        <v>-79.55</v>
      </c>
      <c r="C3550" s="4" t="s">
        <v>5058</v>
      </c>
      <c r="D3550" s="4" t="s">
        <v>28</v>
      </c>
      <c r="E3550" s="4" t="s">
        <v>1963</v>
      </c>
      <c r="F3550" s="4">
        <v>-2914.07</v>
      </c>
      <c r="G3550" s="4" t="s">
        <v>3748</v>
      </c>
      <c r="H3550" s="4" t="s">
        <v>1964</v>
      </c>
      <c r="I3550" s="4"/>
      <c r="J3550" s="4"/>
    </row>
    <row r="3551" spans="1:10" ht="15.75" customHeight="1" x14ac:dyDescent="0.2">
      <c r="A3551" s="5">
        <v>45397</v>
      </c>
      <c r="B3551" s="4">
        <v>-77.94</v>
      </c>
      <c r="C3551" s="4" t="s">
        <v>5058</v>
      </c>
      <c r="D3551" s="4" t="s">
        <v>28</v>
      </c>
      <c r="E3551" s="4" t="s">
        <v>79</v>
      </c>
      <c r="F3551" s="4">
        <v>-2834.52</v>
      </c>
      <c r="G3551" s="4" t="s">
        <v>8</v>
      </c>
      <c r="H3551" s="4" t="s">
        <v>80</v>
      </c>
      <c r="I3551" s="4"/>
      <c r="J3551" s="4"/>
    </row>
    <row r="3552" spans="1:10" ht="15.75" customHeight="1" x14ac:dyDescent="0.2">
      <c r="A3552" s="5">
        <v>45397</v>
      </c>
      <c r="B3552" s="4">
        <v>-51.05</v>
      </c>
      <c r="C3552" s="4" t="s">
        <v>5058</v>
      </c>
      <c r="D3552" s="4" t="s">
        <v>28</v>
      </c>
      <c r="E3552" s="4" t="s">
        <v>105</v>
      </c>
      <c r="F3552" s="4">
        <v>-2756.58</v>
      </c>
      <c r="G3552" s="4" t="s">
        <v>8</v>
      </c>
      <c r="H3552" s="4" t="s">
        <v>106</v>
      </c>
      <c r="I3552" s="4"/>
      <c r="J3552" s="4"/>
    </row>
    <row r="3553" spans="1:10" ht="15.75" customHeight="1" x14ac:dyDescent="0.2">
      <c r="A3553" s="5">
        <v>45397</v>
      </c>
      <c r="B3553" s="4">
        <v>-35.270000000000003</v>
      </c>
      <c r="C3553" s="4" t="s">
        <v>5058</v>
      </c>
      <c r="D3553" s="4" t="s">
        <v>28</v>
      </c>
      <c r="E3553" s="4" t="s">
        <v>111</v>
      </c>
      <c r="F3553" s="4">
        <v>-2705.53</v>
      </c>
      <c r="G3553" s="4" t="s">
        <v>8</v>
      </c>
      <c r="H3553" s="4" t="s">
        <v>112</v>
      </c>
      <c r="I3553" s="4"/>
      <c r="J3553" s="4"/>
    </row>
    <row r="3554" spans="1:10" ht="15.75" customHeight="1" x14ac:dyDescent="0.2">
      <c r="A3554" s="5">
        <v>45397</v>
      </c>
      <c r="B3554" s="4">
        <v>-32</v>
      </c>
      <c r="C3554" s="4" t="s">
        <v>5059</v>
      </c>
      <c r="D3554" s="4" t="s">
        <v>28</v>
      </c>
      <c r="E3554" s="4" t="s">
        <v>728</v>
      </c>
      <c r="F3554" s="4">
        <v>-2670.26</v>
      </c>
      <c r="G3554" s="4" t="s">
        <v>4319</v>
      </c>
      <c r="H3554" s="4" t="s">
        <v>729</v>
      </c>
      <c r="I3554" s="4"/>
      <c r="J3554" s="4"/>
    </row>
    <row r="3555" spans="1:10" ht="15.75" customHeight="1" x14ac:dyDescent="0.2">
      <c r="A3555" s="5">
        <v>45397</v>
      </c>
      <c r="B3555" s="4">
        <v>-31.4</v>
      </c>
      <c r="C3555" s="4" t="s">
        <v>5059</v>
      </c>
      <c r="D3555" s="4" t="s">
        <v>28</v>
      </c>
      <c r="E3555" s="4" t="s">
        <v>728</v>
      </c>
      <c r="F3555" s="4">
        <v>-2638.26</v>
      </c>
      <c r="G3555" s="4" t="s">
        <v>4319</v>
      </c>
      <c r="H3555" s="4" t="s">
        <v>729</v>
      </c>
      <c r="I3555" s="4"/>
      <c r="J3555" s="4"/>
    </row>
    <row r="3556" spans="1:10" ht="15.75" customHeight="1" x14ac:dyDescent="0.2">
      <c r="A3556" s="5">
        <v>45397</v>
      </c>
      <c r="B3556" s="4">
        <v>-23.08</v>
      </c>
      <c r="C3556" s="4" t="s">
        <v>5058</v>
      </c>
      <c r="D3556" s="4" t="s">
        <v>28</v>
      </c>
      <c r="E3556" s="4" t="s">
        <v>235</v>
      </c>
      <c r="F3556" s="4">
        <v>-2606.86</v>
      </c>
      <c r="G3556" s="4" t="s">
        <v>17</v>
      </c>
      <c r="H3556" s="4"/>
      <c r="I3556" s="4"/>
      <c r="J3556" s="4"/>
    </row>
    <row r="3557" spans="1:10" ht="15.75" customHeight="1" x14ac:dyDescent="0.2">
      <c r="A3557" s="5">
        <v>45397</v>
      </c>
      <c r="B3557" s="4">
        <v>-20</v>
      </c>
      <c r="C3557" s="4" t="s">
        <v>5058</v>
      </c>
      <c r="D3557" s="4" t="s">
        <v>28</v>
      </c>
      <c r="E3557" s="4" t="s">
        <v>856</v>
      </c>
      <c r="F3557" s="4">
        <v>-2583.7800000000002</v>
      </c>
      <c r="G3557" s="4" t="s">
        <v>3748</v>
      </c>
      <c r="H3557" s="4" t="s">
        <v>148</v>
      </c>
      <c r="I3557" s="4"/>
      <c r="J3557" s="4"/>
    </row>
    <row r="3558" spans="1:10" ht="15.75" customHeight="1" x14ac:dyDescent="0.2">
      <c r="A3558" s="5">
        <v>45397</v>
      </c>
      <c r="B3558" s="4">
        <v>-18.899999999999999</v>
      </c>
      <c r="C3558" s="4" t="s">
        <v>5058</v>
      </c>
      <c r="D3558" s="4" t="s">
        <v>28</v>
      </c>
      <c r="E3558" s="4" t="s">
        <v>41</v>
      </c>
      <c r="F3558" s="4">
        <v>-2563.7800000000002</v>
      </c>
      <c r="G3558" s="4" t="s">
        <v>3748</v>
      </c>
      <c r="H3558" s="4" t="s">
        <v>42</v>
      </c>
      <c r="I3558" s="4"/>
      <c r="J3558" s="4"/>
    </row>
    <row r="3559" spans="1:10" ht="15.75" customHeight="1" x14ac:dyDescent="0.2">
      <c r="A3559" s="5">
        <v>45397</v>
      </c>
      <c r="B3559" s="4">
        <v>-14.5</v>
      </c>
      <c r="C3559" s="4" t="s">
        <v>5058</v>
      </c>
      <c r="D3559" s="4" t="s">
        <v>28</v>
      </c>
      <c r="E3559" s="4" t="s">
        <v>105</v>
      </c>
      <c r="F3559" s="4">
        <v>-2544.88</v>
      </c>
      <c r="G3559" s="4" t="s">
        <v>8</v>
      </c>
      <c r="H3559" s="4" t="s">
        <v>106</v>
      </c>
      <c r="I3559" s="4"/>
      <c r="J3559" s="4"/>
    </row>
    <row r="3560" spans="1:10" ht="15.75" customHeight="1" x14ac:dyDescent="0.2">
      <c r="A3560" s="5">
        <v>45397</v>
      </c>
      <c r="B3560" s="4">
        <v>-10</v>
      </c>
      <c r="C3560" s="4" t="s">
        <v>5058</v>
      </c>
      <c r="D3560" s="4" t="s">
        <v>28</v>
      </c>
      <c r="E3560" s="4" t="s">
        <v>136</v>
      </c>
      <c r="F3560" s="4">
        <v>-2530.38</v>
      </c>
      <c r="G3560" s="4" t="s">
        <v>3748</v>
      </c>
      <c r="H3560" s="4" t="s">
        <v>137</v>
      </c>
      <c r="I3560" s="4"/>
      <c r="J3560" s="4"/>
    </row>
    <row r="3561" spans="1:10" ht="15.75" customHeight="1" x14ac:dyDescent="0.2">
      <c r="A3561" s="5">
        <v>45397</v>
      </c>
      <c r="B3561" s="4">
        <v>-9</v>
      </c>
      <c r="C3561" s="4" t="s">
        <v>5058</v>
      </c>
      <c r="D3561" s="4" t="s">
        <v>28</v>
      </c>
      <c r="E3561" s="4" t="s">
        <v>1969</v>
      </c>
      <c r="F3561" s="4">
        <v>-2520.38</v>
      </c>
      <c r="G3561" s="4" t="s">
        <v>5060</v>
      </c>
      <c r="H3561" s="4" t="s">
        <v>1970</v>
      </c>
      <c r="I3561" s="4"/>
      <c r="J3561" s="4"/>
    </row>
    <row r="3562" spans="1:10" ht="15.75" customHeight="1" x14ac:dyDescent="0.2">
      <c r="A3562" s="5">
        <v>45397</v>
      </c>
      <c r="B3562" s="4">
        <v>-8.5</v>
      </c>
      <c r="C3562" s="4" t="s">
        <v>5058</v>
      </c>
      <c r="D3562" s="4" t="s">
        <v>28</v>
      </c>
      <c r="E3562" s="4" t="s">
        <v>1971</v>
      </c>
      <c r="F3562" s="4">
        <v>-2511.38</v>
      </c>
      <c r="G3562" s="4" t="s">
        <v>3748</v>
      </c>
      <c r="H3562" s="4" t="s">
        <v>1972</v>
      </c>
      <c r="I3562" s="4"/>
      <c r="J3562" s="4"/>
    </row>
    <row r="3563" spans="1:10" ht="15.75" customHeight="1" x14ac:dyDescent="0.2">
      <c r="A3563" s="5">
        <v>45397</v>
      </c>
      <c r="B3563" s="4">
        <v>-7.15</v>
      </c>
      <c r="C3563" s="4" t="s">
        <v>5058</v>
      </c>
      <c r="D3563" s="4" t="s">
        <v>28</v>
      </c>
      <c r="E3563" s="4" t="s">
        <v>1965</v>
      </c>
      <c r="F3563" s="4">
        <v>-2502.88</v>
      </c>
      <c r="G3563" s="4" t="s">
        <v>8</v>
      </c>
      <c r="H3563" s="4" t="s">
        <v>1966</v>
      </c>
      <c r="I3563" s="4"/>
      <c r="J3563" s="4"/>
    </row>
    <row r="3564" spans="1:10" ht="15.75" customHeight="1" x14ac:dyDescent="0.2">
      <c r="A3564" s="5">
        <v>45397</v>
      </c>
      <c r="B3564" s="4">
        <v>-6</v>
      </c>
      <c r="C3564" s="4" t="s">
        <v>5058</v>
      </c>
      <c r="D3564" s="4" t="s">
        <v>28</v>
      </c>
      <c r="E3564" s="4" t="s">
        <v>1963</v>
      </c>
      <c r="F3564" s="4">
        <v>-2495.73</v>
      </c>
      <c r="G3564" s="4" t="s">
        <v>3748</v>
      </c>
      <c r="H3564" s="4" t="s">
        <v>1964</v>
      </c>
      <c r="I3564" s="4"/>
      <c r="J3564" s="4"/>
    </row>
    <row r="3565" spans="1:10" ht="15.75" customHeight="1" x14ac:dyDescent="0.2">
      <c r="A3565" s="5">
        <v>45397</v>
      </c>
      <c r="B3565" s="4">
        <v>-0.69</v>
      </c>
      <c r="C3565" s="4" t="s">
        <v>5058</v>
      </c>
      <c r="D3565" s="4" t="s">
        <v>67</v>
      </c>
      <c r="E3565" s="4" t="s">
        <v>68</v>
      </c>
      <c r="F3565" s="4">
        <v>-2489.73</v>
      </c>
      <c r="G3565" s="4" t="s">
        <v>4</v>
      </c>
      <c r="H3565" s="4"/>
      <c r="I3565" s="4"/>
      <c r="J3565" s="4"/>
    </row>
    <row r="3566" spans="1:10" ht="15.75" customHeight="1" x14ac:dyDescent="0.2">
      <c r="A3566" s="5">
        <v>45397</v>
      </c>
      <c r="B3566" s="4">
        <v>2500</v>
      </c>
      <c r="C3566" s="4" t="s">
        <v>5058</v>
      </c>
      <c r="D3566" s="4" t="s">
        <v>59</v>
      </c>
      <c r="E3566" s="4" t="s">
        <v>60</v>
      </c>
      <c r="F3566" s="4">
        <v>-2489.04</v>
      </c>
      <c r="G3566" s="4" t="s">
        <v>39</v>
      </c>
      <c r="H3566" s="4"/>
      <c r="I3566" s="4"/>
      <c r="J3566" s="4"/>
    </row>
    <row r="3567" spans="1:10" ht="15.75" customHeight="1" x14ac:dyDescent="0.2">
      <c r="A3567" s="5">
        <v>45394</v>
      </c>
      <c r="B3567" s="4">
        <v>-822.02</v>
      </c>
      <c r="C3567" s="4" t="s">
        <v>5058</v>
      </c>
      <c r="D3567" s="4" t="s">
        <v>28</v>
      </c>
      <c r="E3567" s="4" t="s">
        <v>56</v>
      </c>
      <c r="F3567" s="4">
        <v>-4989.04</v>
      </c>
      <c r="G3567" s="4" t="s">
        <v>4295</v>
      </c>
      <c r="H3567" s="4" t="s">
        <v>57</v>
      </c>
      <c r="I3567" s="4"/>
      <c r="J3567" s="4"/>
    </row>
    <row r="3568" spans="1:10" ht="15.75" customHeight="1" x14ac:dyDescent="0.2">
      <c r="A3568" s="5">
        <v>45394</v>
      </c>
      <c r="B3568" s="4">
        <v>-171.97</v>
      </c>
      <c r="C3568" s="4" t="s">
        <v>5058</v>
      </c>
      <c r="D3568" s="4" t="s">
        <v>28</v>
      </c>
      <c r="E3568" s="4" t="s">
        <v>132</v>
      </c>
      <c r="F3568" s="4">
        <v>-4167.0200000000004</v>
      </c>
      <c r="G3568" s="4" t="s">
        <v>12</v>
      </c>
      <c r="H3568" s="4" t="s">
        <v>133</v>
      </c>
      <c r="I3568" s="4"/>
      <c r="J3568" s="4"/>
    </row>
    <row r="3569" spans="1:10" ht="15.75" customHeight="1" x14ac:dyDescent="0.2">
      <c r="A3569" s="5">
        <v>45394</v>
      </c>
      <c r="B3569" s="4">
        <v>-167.52</v>
      </c>
      <c r="C3569" s="4" t="s">
        <v>5058</v>
      </c>
      <c r="D3569" s="4" t="s">
        <v>28</v>
      </c>
      <c r="E3569" s="4" t="s">
        <v>79</v>
      </c>
      <c r="F3569" s="4">
        <v>-3995.05</v>
      </c>
      <c r="G3569" s="4" t="s">
        <v>8</v>
      </c>
      <c r="H3569" s="4" t="s">
        <v>80</v>
      </c>
      <c r="I3569" s="4"/>
      <c r="J3569" s="4"/>
    </row>
    <row r="3570" spans="1:10" ht="15.75" customHeight="1" x14ac:dyDescent="0.2">
      <c r="A3570" s="5">
        <v>45394</v>
      </c>
      <c r="B3570" s="4">
        <v>-115.05</v>
      </c>
      <c r="C3570" s="4" t="s">
        <v>5059</v>
      </c>
      <c r="D3570" s="4" t="s">
        <v>28</v>
      </c>
      <c r="E3570" s="4" t="s">
        <v>1929</v>
      </c>
      <c r="F3570" s="4">
        <v>-3827.53</v>
      </c>
      <c r="G3570" s="4" t="s">
        <v>4256</v>
      </c>
      <c r="H3570" s="4" t="s">
        <v>1872</v>
      </c>
      <c r="I3570" s="4"/>
      <c r="J3570" s="4"/>
    </row>
    <row r="3571" spans="1:10" ht="15.75" customHeight="1" x14ac:dyDescent="0.2">
      <c r="A3571" s="5">
        <v>45394</v>
      </c>
      <c r="B3571" s="4">
        <v>-50.9</v>
      </c>
      <c r="C3571" s="4" t="s">
        <v>5059</v>
      </c>
      <c r="D3571" s="4" t="s">
        <v>28</v>
      </c>
      <c r="E3571" s="4" t="s">
        <v>1756</v>
      </c>
      <c r="F3571" s="4">
        <v>-3712.48</v>
      </c>
      <c r="G3571" s="4" t="s">
        <v>615</v>
      </c>
      <c r="H3571" s="4" t="s">
        <v>1757</v>
      </c>
      <c r="I3571" s="4"/>
      <c r="J3571" s="4"/>
    </row>
    <row r="3572" spans="1:10" ht="15.75" customHeight="1" x14ac:dyDescent="0.2">
      <c r="A3572" s="5">
        <v>45394</v>
      </c>
      <c r="B3572" s="4">
        <v>500</v>
      </c>
      <c r="C3572" s="4" t="s">
        <v>5058</v>
      </c>
      <c r="D3572" s="4" t="s">
        <v>59</v>
      </c>
      <c r="E3572" s="4" t="s">
        <v>60</v>
      </c>
      <c r="F3572" s="4">
        <v>-3661.58</v>
      </c>
      <c r="G3572" s="4" t="s">
        <v>39</v>
      </c>
      <c r="H3572" s="4"/>
      <c r="I3572" s="4"/>
      <c r="J3572" s="4"/>
    </row>
    <row r="3573" spans="1:10" ht="15.75" customHeight="1" x14ac:dyDescent="0.2">
      <c r="A3573" s="5">
        <v>45393</v>
      </c>
      <c r="B3573" s="4">
        <v>-69.599999999999994</v>
      </c>
      <c r="C3573" s="4" t="s">
        <v>5058</v>
      </c>
      <c r="D3573" s="4" t="s">
        <v>28</v>
      </c>
      <c r="E3573" s="4" t="s">
        <v>1954</v>
      </c>
      <c r="F3573" s="4">
        <v>-4161.58</v>
      </c>
      <c r="G3573" s="4" t="s">
        <v>4319</v>
      </c>
      <c r="H3573" s="4" t="s">
        <v>196</v>
      </c>
      <c r="I3573" s="4"/>
      <c r="J3573" s="4"/>
    </row>
    <row r="3574" spans="1:10" ht="15.75" customHeight="1" x14ac:dyDescent="0.2">
      <c r="A3574" s="5">
        <v>45393</v>
      </c>
      <c r="B3574" s="4">
        <v>-39.03</v>
      </c>
      <c r="C3574" s="4" t="s">
        <v>5059</v>
      </c>
      <c r="D3574" s="4" t="s">
        <v>28</v>
      </c>
      <c r="E3574" s="4" t="s">
        <v>728</v>
      </c>
      <c r="F3574" s="4">
        <v>-4091.98</v>
      </c>
      <c r="G3574" s="4" t="s">
        <v>4319</v>
      </c>
      <c r="H3574" s="4" t="s">
        <v>729</v>
      </c>
      <c r="I3574" s="4"/>
      <c r="J3574" s="4"/>
    </row>
    <row r="3575" spans="1:10" ht="15.75" customHeight="1" x14ac:dyDescent="0.2">
      <c r="A3575" s="5">
        <v>45393</v>
      </c>
      <c r="B3575" s="4">
        <v>-38.31</v>
      </c>
      <c r="C3575" s="4" t="s">
        <v>5058</v>
      </c>
      <c r="D3575" s="4" t="s">
        <v>28</v>
      </c>
      <c r="E3575" s="4" t="s">
        <v>29</v>
      </c>
      <c r="F3575" s="4">
        <v>-4052.95</v>
      </c>
      <c r="G3575" s="4" t="s">
        <v>12</v>
      </c>
      <c r="H3575" s="4" t="s">
        <v>31</v>
      </c>
      <c r="I3575" s="4"/>
      <c r="J3575" s="4"/>
    </row>
    <row r="3576" spans="1:10" ht="15.75" customHeight="1" x14ac:dyDescent="0.2">
      <c r="A3576" s="5">
        <v>45393</v>
      </c>
      <c r="B3576" s="4">
        <v>-25.25</v>
      </c>
      <c r="C3576" s="4" t="s">
        <v>5058</v>
      </c>
      <c r="D3576" s="4" t="s">
        <v>28</v>
      </c>
      <c r="E3576" s="4" t="s">
        <v>1957</v>
      </c>
      <c r="F3576" s="4">
        <v>-4014.64</v>
      </c>
      <c r="G3576" s="4" t="s">
        <v>4319</v>
      </c>
      <c r="H3576" s="4" t="s">
        <v>196</v>
      </c>
      <c r="I3576" s="4"/>
      <c r="J3576" s="4"/>
    </row>
    <row r="3577" spans="1:10" ht="15.75" customHeight="1" x14ac:dyDescent="0.2">
      <c r="A3577" s="5">
        <v>45393</v>
      </c>
      <c r="B3577" s="4">
        <v>-23.5</v>
      </c>
      <c r="C3577" s="4" t="s">
        <v>5058</v>
      </c>
      <c r="D3577" s="4" t="s">
        <v>28</v>
      </c>
      <c r="E3577" s="4" t="s">
        <v>1955</v>
      </c>
      <c r="F3577" s="4">
        <v>-3989.39</v>
      </c>
      <c r="G3577" s="4" t="s">
        <v>4319</v>
      </c>
      <c r="H3577" s="4" t="s">
        <v>196</v>
      </c>
      <c r="I3577" s="4"/>
      <c r="J3577" s="4"/>
    </row>
    <row r="3578" spans="1:10" ht="15.75" customHeight="1" x14ac:dyDescent="0.2">
      <c r="A3578" s="5">
        <v>45393</v>
      </c>
      <c r="B3578" s="4">
        <v>-18.95</v>
      </c>
      <c r="C3578" s="4" t="s">
        <v>5059</v>
      </c>
      <c r="D3578" s="4" t="s">
        <v>28</v>
      </c>
      <c r="E3578" s="4" t="s">
        <v>1952</v>
      </c>
      <c r="F3578" s="4">
        <v>-3965.89</v>
      </c>
      <c r="G3578" s="4" t="s">
        <v>4319</v>
      </c>
      <c r="H3578" s="4" t="s">
        <v>1953</v>
      </c>
      <c r="I3578" s="4"/>
      <c r="J3578" s="4"/>
    </row>
    <row r="3579" spans="1:10" ht="15.75" customHeight="1" x14ac:dyDescent="0.2">
      <c r="A3579" s="5">
        <v>45393</v>
      </c>
      <c r="B3579" s="4">
        <v>-12.23</v>
      </c>
      <c r="C3579" s="4" t="s">
        <v>5058</v>
      </c>
      <c r="D3579" s="4" t="s">
        <v>28</v>
      </c>
      <c r="E3579" s="4" t="s">
        <v>1956</v>
      </c>
      <c r="F3579" s="4">
        <v>-3946.94</v>
      </c>
      <c r="G3579" s="4" t="s">
        <v>4319</v>
      </c>
      <c r="H3579" s="4" t="s">
        <v>196</v>
      </c>
      <c r="I3579" s="4"/>
      <c r="J3579" s="4"/>
    </row>
    <row r="3580" spans="1:10" ht="15.75" customHeight="1" x14ac:dyDescent="0.2">
      <c r="A3580" s="5">
        <v>45392</v>
      </c>
      <c r="B3580" s="4">
        <v>-32.869999999999997</v>
      </c>
      <c r="C3580" s="4" t="s">
        <v>5059</v>
      </c>
      <c r="D3580" s="4" t="s">
        <v>28</v>
      </c>
      <c r="E3580" s="4" t="s">
        <v>1870</v>
      </c>
      <c r="F3580" s="4">
        <v>-3934.71</v>
      </c>
      <c r="G3580" s="4" t="s">
        <v>4256</v>
      </c>
      <c r="H3580" s="4" t="s">
        <v>1872</v>
      </c>
      <c r="I3580" s="4"/>
      <c r="J3580" s="4"/>
    </row>
    <row r="3581" spans="1:10" ht="15.75" customHeight="1" x14ac:dyDescent="0.2">
      <c r="A3581" s="5">
        <v>45392</v>
      </c>
      <c r="B3581" s="4">
        <v>-29.24</v>
      </c>
      <c r="C3581" s="4" t="s">
        <v>5059</v>
      </c>
      <c r="D3581" s="4" t="s">
        <v>28</v>
      </c>
      <c r="E3581" s="4" t="s">
        <v>728</v>
      </c>
      <c r="F3581" s="4">
        <v>-3901.84</v>
      </c>
      <c r="G3581" s="4" t="s">
        <v>4319</v>
      </c>
      <c r="H3581" s="4" t="s">
        <v>729</v>
      </c>
      <c r="I3581" s="4"/>
      <c r="J3581" s="4"/>
    </row>
    <row r="3582" spans="1:10" ht="15.75" customHeight="1" x14ac:dyDescent="0.2">
      <c r="A3582" s="5">
        <v>45392</v>
      </c>
      <c r="B3582" s="4">
        <v>-23.34</v>
      </c>
      <c r="C3582" s="4" t="s">
        <v>5058</v>
      </c>
      <c r="D3582" s="4" t="s">
        <v>28</v>
      </c>
      <c r="E3582" s="4" t="s">
        <v>1652</v>
      </c>
      <c r="F3582" s="4">
        <v>-3872.6</v>
      </c>
      <c r="G3582" s="4" t="s">
        <v>12</v>
      </c>
      <c r="H3582" s="4" t="s">
        <v>1653</v>
      </c>
      <c r="I3582" s="4"/>
      <c r="J3582" s="4"/>
    </row>
    <row r="3583" spans="1:10" ht="15.75" customHeight="1" x14ac:dyDescent="0.2">
      <c r="A3583" s="5">
        <v>45392</v>
      </c>
      <c r="B3583" s="4">
        <v>-22.5</v>
      </c>
      <c r="C3583" s="4" t="s">
        <v>5058</v>
      </c>
      <c r="D3583" s="4" t="s">
        <v>28</v>
      </c>
      <c r="E3583" s="4" t="s">
        <v>1947</v>
      </c>
      <c r="F3583" s="4">
        <v>-3849.26</v>
      </c>
      <c r="G3583" s="4" t="s">
        <v>4247</v>
      </c>
      <c r="H3583" s="4" t="s">
        <v>1948</v>
      </c>
      <c r="I3583" s="4"/>
      <c r="J3583" s="4"/>
    </row>
    <row r="3584" spans="1:10" ht="15.75" customHeight="1" x14ac:dyDescent="0.2">
      <c r="A3584" s="5">
        <v>45392</v>
      </c>
      <c r="B3584" s="4">
        <v>-22.48</v>
      </c>
      <c r="C3584" s="4" t="s">
        <v>5058</v>
      </c>
      <c r="D3584" s="4" t="s">
        <v>28</v>
      </c>
      <c r="E3584" s="4" t="s">
        <v>571</v>
      </c>
      <c r="F3584" s="4">
        <v>-3826.76</v>
      </c>
      <c r="G3584" s="4" t="s">
        <v>4319</v>
      </c>
      <c r="H3584" s="4" t="s">
        <v>572</v>
      </c>
      <c r="I3584" s="4"/>
      <c r="J3584" s="4"/>
    </row>
    <row r="3585" spans="1:10" ht="15.75" customHeight="1" x14ac:dyDescent="0.2">
      <c r="A3585" s="5">
        <v>45392</v>
      </c>
      <c r="B3585" s="4">
        <v>-18.5</v>
      </c>
      <c r="C3585" s="4" t="s">
        <v>5058</v>
      </c>
      <c r="D3585" s="4" t="s">
        <v>28</v>
      </c>
      <c r="E3585" s="4" t="s">
        <v>1472</v>
      </c>
      <c r="F3585" s="4">
        <v>-3804.28</v>
      </c>
      <c r="G3585" s="4" t="s">
        <v>3748</v>
      </c>
      <c r="H3585" s="4" t="s">
        <v>1473</v>
      </c>
      <c r="I3585" s="4"/>
      <c r="J3585" s="4"/>
    </row>
    <row r="3586" spans="1:10" ht="15.75" customHeight="1" x14ac:dyDescent="0.2">
      <c r="A3586" s="5">
        <v>45392</v>
      </c>
      <c r="B3586" s="4">
        <v>-14.5</v>
      </c>
      <c r="C3586" s="4" t="s">
        <v>5058</v>
      </c>
      <c r="D3586" s="4" t="s">
        <v>28</v>
      </c>
      <c r="E3586" s="4" t="s">
        <v>1949</v>
      </c>
      <c r="F3586" s="4">
        <v>-3785.78</v>
      </c>
      <c r="G3586" s="4" t="s">
        <v>4247</v>
      </c>
      <c r="H3586" s="4" t="s">
        <v>249</v>
      </c>
      <c r="I3586" s="4"/>
      <c r="J3586" s="4"/>
    </row>
    <row r="3587" spans="1:10" ht="15.75" customHeight="1" x14ac:dyDescent="0.2">
      <c r="A3587" s="5">
        <v>45392</v>
      </c>
      <c r="B3587" s="4">
        <v>-13.9</v>
      </c>
      <c r="C3587" s="4" t="s">
        <v>5058</v>
      </c>
      <c r="D3587" s="4" t="s">
        <v>28</v>
      </c>
      <c r="E3587" s="4" t="s">
        <v>105</v>
      </c>
      <c r="F3587" s="4">
        <v>-3771.28</v>
      </c>
      <c r="G3587" s="4" t="s">
        <v>8</v>
      </c>
      <c r="H3587" s="4" t="s">
        <v>106</v>
      </c>
      <c r="I3587" s="4"/>
      <c r="J3587" s="4"/>
    </row>
    <row r="3588" spans="1:10" ht="15.75" customHeight="1" x14ac:dyDescent="0.2">
      <c r="A3588" s="5">
        <v>45392</v>
      </c>
      <c r="B3588" s="4">
        <v>1000</v>
      </c>
      <c r="C3588" s="4" t="s">
        <v>5058</v>
      </c>
      <c r="D3588" s="4" t="s">
        <v>59</v>
      </c>
      <c r="E3588" s="4" t="s">
        <v>60</v>
      </c>
      <c r="F3588" s="4">
        <v>-3757.38</v>
      </c>
      <c r="G3588" s="4" t="s">
        <v>39</v>
      </c>
      <c r="H3588" s="4"/>
      <c r="I3588" s="4"/>
      <c r="J3588" s="4"/>
    </row>
    <row r="3589" spans="1:10" ht="15.75" customHeight="1" x14ac:dyDescent="0.2">
      <c r="A3589" s="5">
        <v>45392</v>
      </c>
      <c r="B3589" s="4">
        <v>1500</v>
      </c>
      <c r="C3589" s="4" t="s">
        <v>5058</v>
      </c>
      <c r="D3589" s="4" t="s">
        <v>59</v>
      </c>
      <c r="E3589" s="4" t="s">
        <v>60</v>
      </c>
      <c r="F3589" s="4">
        <v>-4757.38</v>
      </c>
      <c r="G3589" s="4" t="s">
        <v>39</v>
      </c>
      <c r="H3589" s="4"/>
      <c r="I3589" s="4"/>
      <c r="J3589" s="4"/>
    </row>
    <row r="3590" spans="1:10" ht="15.75" customHeight="1" x14ac:dyDescent="0.2">
      <c r="A3590" s="5">
        <v>45391</v>
      </c>
      <c r="B3590" s="4">
        <v>-65</v>
      </c>
      <c r="C3590" s="4" t="s">
        <v>5058</v>
      </c>
      <c r="D3590" s="4" t="s">
        <v>28</v>
      </c>
      <c r="E3590" s="4" t="s">
        <v>1355</v>
      </c>
      <c r="F3590" s="4">
        <v>-6257.38</v>
      </c>
      <c r="G3590" s="4" t="s">
        <v>165</v>
      </c>
      <c r="H3590" s="4" t="s">
        <v>1356</v>
      </c>
      <c r="I3590" s="4"/>
      <c r="J3590" s="4"/>
    </row>
    <row r="3591" spans="1:10" ht="15.75" customHeight="1" x14ac:dyDescent="0.2">
      <c r="A3591" s="5">
        <v>45391</v>
      </c>
      <c r="B3591" s="4">
        <v>-56.49</v>
      </c>
      <c r="C3591" s="4" t="s">
        <v>5058</v>
      </c>
      <c r="D3591" s="4" t="s">
        <v>28</v>
      </c>
      <c r="E3591" s="4" t="s">
        <v>201</v>
      </c>
      <c r="F3591" s="4">
        <v>-6192.38</v>
      </c>
      <c r="G3591" s="4" t="s">
        <v>4319</v>
      </c>
      <c r="H3591" s="4" t="s">
        <v>202</v>
      </c>
      <c r="I3591" s="4"/>
      <c r="J3591" s="4"/>
    </row>
    <row r="3592" spans="1:10" ht="15.75" customHeight="1" x14ac:dyDescent="0.2">
      <c r="A3592" s="5">
        <v>45391</v>
      </c>
      <c r="B3592" s="4">
        <v>-52.45</v>
      </c>
      <c r="C3592" s="4" t="s">
        <v>5058</v>
      </c>
      <c r="D3592" s="4" t="s">
        <v>28</v>
      </c>
      <c r="E3592" s="4" t="s">
        <v>372</v>
      </c>
      <c r="F3592" s="4">
        <v>-6135.89</v>
      </c>
      <c r="G3592" s="4" t="s">
        <v>4635</v>
      </c>
      <c r="H3592" s="4" t="s">
        <v>373</v>
      </c>
      <c r="I3592" s="4"/>
      <c r="J3592" s="4"/>
    </row>
    <row r="3593" spans="1:10" ht="15.75" customHeight="1" x14ac:dyDescent="0.2">
      <c r="A3593" s="5">
        <v>45391</v>
      </c>
      <c r="B3593" s="4">
        <v>-30.48</v>
      </c>
      <c r="C3593" s="4" t="s">
        <v>5059</v>
      </c>
      <c r="D3593" s="4" t="s">
        <v>28</v>
      </c>
      <c r="E3593" s="4" t="s">
        <v>728</v>
      </c>
      <c r="F3593" s="4">
        <v>-6083.44</v>
      </c>
      <c r="G3593" s="4" t="s">
        <v>4319</v>
      </c>
      <c r="H3593" s="4" t="s">
        <v>729</v>
      </c>
      <c r="I3593" s="4"/>
      <c r="J3593" s="4"/>
    </row>
    <row r="3594" spans="1:10" ht="15.75" customHeight="1" x14ac:dyDescent="0.2">
      <c r="A3594" s="5">
        <v>45391</v>
      </c>
      <c r="B3594" s="4">
        <v>-26.35</v>
      </c>
      <c r="C3594" s="4" t="s">
        <v>5058</v>
      </c>
      <c r="D3594" s="4" t="s">
        <v>28</v>
      </c>
      <c r="E3594" s="4" t="s">
        <v>105</v>
      </c>
      <c r="F3594" s="4">
        <v>-6052.96</v>
      </c>
      <c r="G3594" s="4" t="s">
        <v>8</v>
      </c>
      <c r="H3594" s="4" t="s">
        <v>106</v>
      </c>
      <c r="I3594" s="4"/>
      <c r="J3594" s="4"/>
    </row>
    <row r="3595" spans="1:10" ht="15.75" customHeight="1" x14ac:dyDescent="0.2">
      <c r="A3595" s="5">
        <v>45391</v>
      </c>
      <c r="B3595" s="4">
        <v>-13</v>
      </c>
      <c r="C3595" s="4" t="s">
        <v>5058</v>
      </c>
      <c r="D3595" s="4" t="s">
        <v>28</v>
      </c>
      <c r="E3595" s="4" t="s">
        <v>136</v>
      </c>
      <c r="F3595" s="4">
        <v>-6026.61</v>
      </c>
      <c r="G3595" s="4" t="s">
        <v>3748</v>
      </c>
      <c r="H3595" s="4" t="s">
        <v>137</v>
      </c>
      <c r="I3595" s="4"/>
      <c r="J3595" s="4"/>
    </row>
    <row r="3596" spans="1:10" ht="15.75" customHeight="1" x14ac:dyDescent="0.2">
      <c r="A3596" s="5">
        <v>45391</v>
      </c>
      <c r="B3596" s="4">
        <v>-10.14</v>
      </c>
      <c r="C3596" s="4" t="s">
        <v>5058</v>
      </c>
      <c r="D3596" s="4" t="s">
        <v>28</v>
      </c>
      <c r="E3596" s="4" t="s">
        <v>190</v>
      </c>
      <c r="F3596" s="4">
        <v>-6013.61</v>
      </c>
      <c r="G3596" s="4" t="s">
        <v>8</v>
      </c>
      <c r="H3596" s="4" t="s">
        <v>191</v>
      </c>
      <c r="I3596" s="4"/>
      <c r="J3596" s="4"/>
    </row>
    <row r="3597" spans="1:10" ht="15.75" customHeight="1" x14ac:dyDescent="0.2">
      <c r="A3597" s="5">
        <v>45390</v>
      </c>
      <c r="B3597" s="4">
        <v>-851</v>
      </c>
      <c r="C3597" s="4" t="s">
        <v>5058</v>
      </c>
      <c r="D3597" s="4" t="s">
        <v>28</v>
      </c>
      <c r="E3597" s="4" t="s">
        <v>647</v>
      </c>
      <c r="F3597" s="4">
        <v>-6003.47</v>
      </c>
      <c r="G3597" s="4" t="s">
        <v>5062</v>
      </c>
      <c r="H3597" s="4" t="s">
        <v>649</v>
      </c>
      <c r="I3597" s="4"/>
      <c r="J3597" s="4"/>
    </row>
    <row r="3598" spans="1:10" ht="15.75" customHeight="1" x14ac:dyDescent="0.2">
      <c r="A3598" s="5">
        <v>45390</v>
      </c>
      <c r="B3598" s="4">
        <v>-359.95</v>
      </c>
      <c r="C3598" s="4" t="s">
        <v>5058</v>
      </c>
      <c r="D3598" s="4" t="s">
        <v>28</v>
      </c>
      <c r="E3598" s="4" t="s">
        <v>237</v>
      </c>
      <c r="F3598" s="4">
        <v>-5152.47</v>
      </c>
      <c r="G3598" s="4" t="s">
        <v>4247</v>
      </c>
      <c r="H3598" s="4" t="s">
        <v>238</v>
      </c>
      <c r="I3598" s="4"/>
      <c r="J3598" s="4"/>
    </row>
    <row r="3599" spans="1:10" ht="15.75" customHeight="1" x14ac:dyDescent="0.2">
      <c r="A3599" s="5">
        <v>45390</v>
      </c>
      <c r="B3599" s="4">
        <v>-297</v>
      </c>
      <c r="C3599" s="4" t="s">
        <v>5058</v>
      </c>
      <c r="D3599" s="4" t="s">
        <v>28</v>
      </c>
      <c r="E3599" s="4" t="s">
        <v>1935</v>
      </c>
      <c r="F3599" s="4">
        <v>-4792.5200000000004</v>
      </c>
      <c r="G3599" s="4" t="s">
        <v>5071</v>
      </c>
      <c r="H3599" s="4" t="s">
        <v>1936</v>
      </c>
      <c r="I3599" s="4"/>
      <c r="J3599" s="4"/>
    </row>
    <row r="3600" spans="1:10" ht="15.75" customHeight="1" x14ac:dyDescent="0.2">
      <c r="A3600" s="5">
        <v>45390</v>
      </c>
      <c r="B3600" s="4">
        <v>-240</v>
      </c>
      <c r="C3600" s="4" t="s">
        <v>5058</v>
      </c>
      <c r="D3600" s="4" t="s">
        <v>28</v>
      </c>
      <c r="E3600" s="4" t="s">
        <v>1937</v>
      </c>
      <c r="F3600" s="4">
        <v>-4495.5200000000004</v>
      </c>
      <c r="G3600" s="4" t="s">
        <v>4247</v>
      </c>
      <c r="H3600" s="4" t="s">
        <v>185</v>
      </c>
      <c r="I3600" s="4"/>
      <c r="J3600" s="4"/>
    </row>
    <row r="3601" spans="1:10" ht="15.75" customHeight="1" x14ac:dyDescent="0.2">
      <c r="A3601" s="5">
        <v>45390</v>
      </c>
      <c r="B3601" s="4">
        <v>-151.35</v>
      </c>
      <c r="C3601" s="4" t="s">
        <v>5058</v>
      </c>
      <c r="D3601" s="4" t="s">
        <v>28</v>
      </c>
      <c r="E3601" s="4" t="s">
        <v>79</v>
      </c>
      <c r="F3601" s="4">
        <v>-4255.5200000000004</v>
      </c>
      <c r="G3601" s="4" t="s">
        <v>8</v>
      </c>
      <c r="H3601" s="4" t="s">
        <v>80</v>
      </c>
      <c r="I3601" s="4"/>
      <c r="J3601" s="4"/>
    </row>
    <row r="3602" spans="1:10" ht="15.75" customHeight="1" x14ac:dyDescent="0.2">
      <c r="A3602" s="5">
        <v>45390</v>
      </c>
      <c r="B3602" s="4">
        <v>-126.32</v>
      </c>
      <c r="C3602" s="4" t="s">
        <v>5058</v>
      </c>
      <c r="D3602" s="4" t="s">
        <v>28</v>
      </c>
      <c r="E3602" s="4" t="s">
        <v>79</v>
      </c>
      <c r="F3602" s="4">
        <v>-4104.17</v>
      </c>
      <c r="G3602" s="4" t="s">
        <v>8</v>
      </c>
      <c r="H3602" s="4" t="s">
        <v>80</v>
      </c>
      <c r="I3602" s="4"/>
      <c r="J3602" s="4"/>
    </row>
    <row r="3603" spans="1:10" ht="15.75" customHeight="1" x14ac:dyDescent="0.2">
      <c r="A3603" s="5">
        <v>45390</v>
      </c>
      <c r="B3603" s="4">
        <v>-71.260000000000005</v>
      </c>
      <c r="C3603" s="4" t="s">
        <v>5058</v>
      </c>
      <c r="D3603" s="4" t="s">
        <v>28</v>
      </c>
      <c r="E3603" s="4" t="s">
        <v>1938</v>
      </c>
      <c r="F3603" s="4">
        <v>-3977.85</v>
      </c>
      <c r="G3603" s="4" t="s">
        <v>3748</v>
      </c>
      <c r="H3603" s="4" t="s">
        <v>1939</v>
      </c>
      <c r="I3603" s="4"/>
      <c r="J3603" s="4"/>
    </row>
    <row r="3604" spans="1:10" ht="15.75" customHeight="1" x14ac:dyDescent="0.2">
      <c r="A3604" s="5">
        <v>45390</v>
      </c>
      <c r="B3604" s="4">
        <v>-64.05</v>
      </c>
      <c r="C3604" s="4" t="s">
        <v>5058</v>
      </c>
      <c r="D3604" s="4" t="s">
        <v>28</v>
      </c>
      <c r="E3604" s="4" t="s">
        <v>111</v>
      </c>
      <c r="F3604" s="4">
        <v>-3906.59</v>
      </c>
      <c r="G3604" s="4" t="s">
        <v>8</v>
      </c>
      <c r="H3604" s="4" t="s">
        <v>112</v>
      </c>
      <c r="I3604" s="4"/>
      <c r="J3604" s="4"/>
    </row>
    <row r="3605" spans="1:10" ht="15.75" customHeight="1" x14ac:dyDescent="0.2">
      <c r="A3605" s="5">
        <v>45390</v>
      </c>
      <c r="B3605" s="4">
        <v>-56.47</v>
      </c>
      <c r="C3605" s="4" t="s">
        <v>5059</v>
      </c>
      <c r="D3605" s="4" t="s">
        <v>28</v>
      </c>
      <c r="E3605" s="4" t="s">
        <v>728</v>
      </c>
      <c r="F3605" s="4">
        <v>-3842.54</v>
      </c>
      <c r="G3605" s="4" t="s">
        <v>4319</v>
      </c>
      <c r="H3605" s="4" t="s">
        <v>729</v>
      </c>
      <c r="I3605" s="4"/>
      <c r="J3605" s="4"/>
    </row>
    <row r="3606" spans="1:10" ht="15.75" customHeight="1" x14ac:dyDescent="0.2">
      <c r="A3606" s="5">
        <v>45390</v>
      </c>
      <c r="B3606" s="4">
        <v>-48.98</v>
      </c>
      <c r="C3606" s="4" t="s">
        <v>5058</v>
      </c>
      <c r="D3606" s="4" t="s">
        <v>28</v>
      </c>
      <c r="E3606" s="4" t="s">
        <v>48</v>
      </c>
      <c r="F3606" s="4">
        <v>-3786.07</v>
      </c>
      <c r="G3606" s="4" t="s">
        <v>4319</v>
      </c>
      <c r="H3606" s="4" t="s">
        <v>47</v>
      </c>
      <c r="I3606" s="4"/>
      <c r="J3606" s="4"/>
    </row>
    <row r="3607" spans="1:10" ht="15.75" customHeight="1" x14ac:dyDescent="0.2">
      <c r="A3607" s="5">
        <v>45390</v>
      </c>
      <c r="B3607" s="4">
        <v>-31.33</v>
      </c>
      <c r="C3607" s="4" t="s">
        <v>5058</v>
      </c>
      <c r="D3607" s="4" t="s">
        <v>28</v>
      </c>
      <c r="E3607" s="4" t="s">
        <v>121</v>
      </c>
      <c r="F3607" s="4">
        <v>-3737.09</v>
      </c>
      <c r="G3607" s="4" t="s">
        <v>8</v>
      </c>
      <c r="H3607" s="4" t="s">
        <v>122</v>
      </c>
      <c r="I3607" s="4"/>
      <c r="J3607" s="4"/>
    </row>
    <row r="3608" spans="1:10" ht="15.75" customHeight="1" x14ac:dyDescent="0.2">
      <c r="A3608" s="5">
        <v>45390</v>
      </c>
      <c r="B3608" s="4">
        <v>-20</v>
      </c>
      <c r="C3608" s="4" t="s">
        <v>5058</v>
      </c>
      <c r="D3608" s="4" t="s">
        <v>28</v>
      </c>
      <c r="E3608" s="4" t="s">
        <v>1942</v>
      </c>
      <c r="F3608" s="4">
        <v>-3705.76</v>
      </c>
      <c r="G3608" s="4" t="s">
        <v>986</v>
      </c>
      <c r="H3608" s="4" t="s">
        <v>5076</v>
      </c>
      <c r="I3608" s="4"/>
      <c r="J3608" s="4"/>
    </row>
    <row r="3609" spans="1:10" ht="15.75" customHeight="1" x14ac:dyDescent="0.2">
      <c r="A3609" s="5">
        <v>45390</v>
      </c>
      <c r="B3609" s="4">
        <v>-17</v>
      </c>
      <c r="C3609" s="4" t="s">
        <v>5058</v>
      </c>
      <c r="D3609" s="4" t="s">
        <v>28</v>
      </c>
      <c r="E3609" s="4" t="s">
        <v>1931</v>
      </c>
      <c r="F3609" s="4">
        <v>-3685.76</v>
      </c>
      <c r="G3609" s="4" t="s">
        <v>5060</v>
      </c>
      <c r="H3609" s="4" t="s">
        <v>1932</v>
      </c>
      <c r="I3609" s="4"/>
      <c r="J3609" s="4"/>
    </row>
    <row r="3610" spans="1:10" ht="15.75" customHeight="1" x14ac:dyDescent="0.2">
      <c r="A3610" s="5">
        <v>45390</v>
      </c>
      <c r="B3610" s="4">
        <v>-14</v>
      </c>
      <c r="C3610" s="4" t="s">
        <v>5058</v>
      </c>
      <c r="D3610" s="4" t="s">
        <v>28</v>
      </c>
      <c r="E3610" s="4" t="s">
        <v>1933</v>
      </c>
      <c r="F3610" s="4">
        <v>-3668.76</v>
      </c>
      <c r="G3610" s="4" t="s">
        <v>8</v>
      </c>
      <c r="H3610" s="4" t="s">
        <v>1934</v>
      </c>
      <c r="I3610" s="4"/>
      <c r="J3610" s="4"/>
    </row>
    <row r="3611" spans="1:10" ht="15.75" customHeight="1" x14ac:dyDescent="0.2">
      <c r="A3611" s="5">
        <v>45390</v>
      </c>
      <c r="B3611" s="4">
        <v>-6.25</v>
      </c>
      <c r="C3611" s="4" t="s">
        <v>5059</v>
      </c>
      <c r="D3611" s="4" t="s">
        <v>28</v>
      </c>
      <c r="E3611" s="4" t="s">
        <v>728</v>
      </c>
      <c r="F3611" s="4">
        <v>-3654.76</v>
      </c>
      <c r="G3611" s="4" t="s">
        <v>4319</v>
      </c>
      <c r="H3611" s="4" t="s">
        <v>729</v>
      </c>
      <c r="I3611" s="4"/>
      <c r="J3611" s="4"/>
    </row>
    <row r="3612" spans="1:10" ht="15.75" customHeight="1" x14ac:dyDescent="0.2">
      <c r="A3612" s="5">
        <v>45390</v>
      </c>
      <c r="B3612" s="4">
        <v>-1.65</v>
      </c>
      <c r="C3612" s="4" t="s">
        <v>5058</v>
      </c>
      <c r="D3612" s="4" t="s">
        <v>28</v>
      </c>
      <c r="E3612" s="4" t="s">
        <v>121</v>
      </c>
      <c r="F3612" s="4">
        <v>-3648.51</v>
      </c>
      <c r="G3612" s="4" t="s">
        <v>8</v>
      </c>
      <c r="H3612" s="4" t="s">
        <v>122</v>
      </c>
      <c r="I3612" s="4"/>
      <c r="J3612" s="4"/>
    </row>
    <row r="3613" spans="1:10" ht="15.75" customHeight="1" x14ac:dyDescent="0.2">
      <c r="A3613" s="5">
        <v>45390</v>
      </c>
      <c r="B3613" s="4">
        <v>100</v>
      </c>
      <c r="C3613" s="4" t="s">
        <v>5058</v>
      </c>
      <c r="D3613" s="4" t="s">
        <v>59</v>
      </c>
      <c r="E3613" s="4" t="s">
        <v>60</v>
      </c>
      <c r="F3613" s="4">
        <v>-3646.86</v>
      </c>
      <c r="G3613" s="4" t="s">
        <v>39</v>
      </c>
      <c r="H3613" s="4"/>
      <c r="I3613" s="4"/>
      <c r="J3613" s="4"/>
    </row>
    <row r="3614" spans="1:10" ht="15.75" customHeight="1" x14ac:dyDescent="0.2">
      <c r="A3614" s="5">
        <v>45390</v>
      </c>
      <c r="B3614" s="4">
        <v>500</v>
      </c>
      <c r="C3614" s="4" t="s">
        <v>5058</v>
      </c>
      <c r="D3614" s="4" t="s">
        <v>59</v>
      </c>
      <c r="E3614" s="4" t="s">
        <v>60</v>
      </c>
      <c r="F3614" s="4">
        <v>-3746.86</v>
      </c>
      <c r="G3614" s="4" t="s">
        <v>39</v>
      </c>
      <c r="H3614" s="4"/>
      <c r="I3614" s="4"/>
      <c r="J3614" s="4"/>
    </row>
    <row r="3615" spans="1:10" ht="15.75" customHeight="1" x14ac:dyDescent="0.2">
      <c r="A3615" s="5">
        <v>45390</v>
      </c>
      <c r="B3615" s="4">
        <v>500</v>
      </c>
      <c r="C3615" s="4" t="s">
        <v>5058</v>
      </c>
      <c r="D3615" s="4" t="s">
        <v>59</v>
      </c>
      <c r="E3615" s="4" t="s">
        <v>60</v>
      </c>
      <c r="F3615" s="4">
        <v>-4246.8599999999997</v>
      </c>
      <c r="G3615" s="4" t="s">
        <v>39</v>
      </c>
      <c r="H3615" s="4"/>
      <c r="I3615" s="4"/>
      <c r="J3615" s="4"/>
    </row>
    <row r="3616" spans="1:10" ht="15.75" customHeight="1" x14ac:dyDescent="0.2">
      <c r="A3616" s="5">
        <v>45387</v>
      </c>
      <c r="B3616" s="4">
        <v>-115.05</v>
      </c>
      <c r="C3616" s="4" t="s">
        <v>5059</v>
      </c>
      <c r="D3616" s="4" t="s">
        <v>28</v>
      </c>
      <c r="E3616" s="4" t="s">
        <v>1929</v>
      </c>
      <c r="F3616" s="4">
        <v>-4746.8599999999997</v>
      </c>
      <c r="G3616" s="4" t="s">
        <v>4256</v>
      </c>
      <c r="H3616" s="4" t="s">
        <v>1872</v>
      </c>
      <c r="I3616" s="4"/>
      <c r="J3616" s="4"/>
    </row>
    <row r="3617" spans="1:10" ht="15.75" customHeight="1" x14ac:dyDescent="0.2">
      <c r="A3617" s="5">
        <v>45387</v>
      </c>
      <c r="B3617" s="4">
        <v>-40.36</v>
      </c>
      <c r="C3617" s="4" t="s">
        <v>5059</v>
      </c>
      <c r="D3617" s="4" t="s">
        <v>28</v>
      </c>
      <c r="E3617" s="4" t="s">
        <v>728</v>
      </c>
      <c r="F3617" s="4">
        <v>-4631.8100000000004</v>
      </c>
      <c r="G3617" s="4" t="s">
        <v>4319</v>
      </c>
      <c r="H3617" s="4" t="s">
        <v>729</v>
      </c>
      <c r="I3617" s="4"/>
      <c r="J3617" s="4"/>
    </row>
    <row r="3618" spans="1:10" ht="15.75" customHeight="1" x14ac:dyDescent="0.2">
      <c r="A3618" s="5">
        <v>45387</v>
      </c>
      <c r="B3618" s="4">
        <v>-35.06</v>
      </c>
      <c r="C3618" s="4" t="s">
        <v>5058</v>
      </c>
      <c r="D3618" s="4" t="s">
        <v>28</v>
      </c>
      <c r="E3618" s="4" t="s">
        <v>79</v>
      </c>
      <c r="F3618" s="4">
        <v>-4591.45</v>
      </c>
      <c r="G3618" s="4" t="s">
        <v>8</v>
      </c>
      <c r="H3618" s="4" t="s">
        <v>80</v>
      </c>
      <c r="I3618" s="4"/>
      <c r="J3618" s="4"/>
    </row>
    <row r="3619" spans="1:10" ht="15.75" customHeight="1" x14ac:dyDescent="0.2">
      <c r="A3619" s="5">
        <v>45387</v>
      </c>
      <c r="B3619" s="4">
        <v>-6.8</v>
      </c>
      <c r="C3619" s="4" t="s">
        <v>5058</v>
      </c>
      <c r="D3619" s="4" t="s">
        <v>28</v>
      </c>
      <c r="E3619" s="4" t="s">
        <v>1062</v>
      </c>
      <c r="F3619" s="4">
        <v>-4556.3900000000003</v>
      </c>
      <c r="G3619" s="4" t="s">
        <v>5060</v>
      </c>
      <c r="H3619" s="4" t="s">
        <v>1063</v>
      </c>
      <c r="I3619" s="4"/>
      <c r="J3619" s="4"/>
    </row>
    <row r="3620" spans="1:10" ht="15.75" customHeight="1" x14ac:dyDescent="0.2">
      <c r="A3620" s="5">
        <v>45387</v>
      </c>
      <c r="B3620" s="4">
        <v>-2.4500000000000002</v>
      </c>
      <c r="C3620" s="4" t="s">
        <v>5058</v>
      </c>
      <c r="D3620" s="4" t="s">
        <v>28</v>
      </c>
      <c r="E3620" s="4" t="s">
        <v>1926</v>
      </c>
      <c r="F3620" s="4">
        <v>-4549.59</v>
      </c>
      <c r="G3620" s="4" t="s">
        <v>4364</v>
      </c>
      <c r="H3620" s="4" t="s">
        <v>1927</v>
      </c>
      <c r="I3620" s="4"/>
      <c r="J3620" s="4"/>
    </row>
    <row r="3621" spans="1:10" ht="15.75" customHeight="1" x14ac:dyDescent="0.2">
      <c r="A3621" s="5">
        <v>45387</v>
      </c>
      <c r="B3621" s="4">
        <v>11</v>
      </c>
      <c r="C3621" s="4" t="s">
        <v>5058</v>
      </c>
      <c r="D3621" s="4" t="s">
        <v>59</v>
      </c>
      <c r="E3621" s="4" t="s">
        <v>60</v>
      </c>
      <c r="F3621" s="4">
        <v>-4547.1400000000003</v>
      </c>
      <c r="G3621" s="4" t="s">
        <v>39</v>
      </c>
      <c r="H3621" s="4"/>
      <c r="I3621" s="4"/>
      <c r="J3621" s="4"/>
    </row>
    <row r="3622" spans="1:10" ht="15.75" customHeight="1" x14ac:dyDescent="0.2">
      <c r="A3622" s="5">
        <v>45387</v>
      </c>
      <c r="B3622" s="4">
        <v>80</v>
      </c>
      <c r="C3622" s="4" t="s">
        <v>5058</v>
      </c>
      <c r="D3622" s="4" t="s">
        <v>59</v>
      </c>
      <c r="E3622" s="4" t="s">
        <v>60</v>
      </c>
      <c r="F3622" s="4">
        <v>-4558.1400000000003</v>
      </c>
      <c r="G3622" s="4" t="s">
        <v>39</v>
      </c>
      <c r="H3622" s="4"/>
      <c r="I3622" s="4"/>
      <c r="J3622" s="4"/>
    </row>
    <row r="3623" spans="1:10" ht="15.75" customHeight="1" x14ac:dyDescent="0.2">
      <c r="A3623" s="5">
        <v>45387</v>
      </c>
      <c r="B3623" s="4">
        <v>100</v>
      </c>
      <c r="C3623" s="4" t="s">
        <v>5058</v>
      </c>
      <c r="D3623" s="4" t="s">
        <v>59</v>
      </c>
      <c r="E3623" s="4" t="s">
        <v>60</v>
      </c>
      <c r="F3623" s="4">
        <v>-4638.1400000000003</v>
      </c>
      <c r="G3623" s="4" t="s">
        <v>39</v>
      </c>
      <c r="H3623" s="4"/>
      <c r="I3623" s="4"/>
      <c r="J3623" s="4"/>
    </row>
    <row r="3624" spans="1:10" ht="15.75" customHeight="1" x14ac:dyDescent="0.2">
      <c r="A3624" s="5">
        <v>45386</v>
      </c>
      <c r="B3624" s="4">
        <v>-100</v>
      </c>
      <c r="C3624" s="4" t="s">
        <v>5058</v>
      </c>
      <c r="D3624" s="4" t="s">
        <v>28</v>
      </c>
      <c r="E3624" s="4" t="s">
        <v>1914</v>
      </c>
      <c r="F3624" s="4">
        <v>-4738.1400000000003</v>
      </c>
      <c r="G3624" s="4" t="s">
        <v>4256</v>
      </c>
      <c r="H3624" s="4" t="s">
        <v>1915</v>
      </c>
      <c r="I3624" s="4"/>
      <c r="J3624" s="4"/>
    </row>
    <row r="3625" spans="1:10" ht="15.75" customHeight="1" x14ac:dyDescent="0.2">
      <c r="A3625" s="5">
        <v>45386</v>
      </c>
      <c r="B3625" s="4">
        <v>-99</v>
      </c>
      <c r="C3625" s="4" t="s">
        <v>5058</v>
      </c>
      <c r="D3625" s="4" t="s">
        <v>28</v>
      </c>
      <c r="E3625" s="4" t="s">
        <v>1916</v>
      </c>
      <c r="F3625" s="4">
        <v>-4638.1400000000003</v>
      </c>
      <c r="G3625" s="4" t="s">
        <v>5063</v>
      </c>
      <c r="H3625" s="4" t="s">
        <v>1917</v>
      </c>
      <c r="I3625" s="4"/>
      <c r="J3625" s="4"/>
    </row>
    <row r="3626" spans="1:10" ht="15.75" customHeight="1" x14ac:dyDescent="0.2">
      <c r="A3626" s="5">
        <v>45386</v>
      </c>
      <c r="B3626" s="4">
        <v>-33.5</v>
      </c>
      <c r="C3626" s="4" t="s">
        <v>5058</v>
      </c>
      <c r="D3626" s="4" t="s">
        <v>28</v>
      </c>
      <c r="E3626" s="4" t="s">
        <v>1920</v>
      </c>
      <c r="F3626" s="4">
        <v>-4539.1400000000003</v>
      </c>
      <c r="G3626" s="4" t="s">
        <v>4319</v>
      </c>
      <c r="H3626" s="4" t="s">
        <v>1921</v>
      </c>
      <c r="I3626" s="4"/>
      <c r="J3626" s="4"/>
    </row>
    <row r="3627" spans="1:10" ht="15.75" customHeight="1" x14ac:dyDescent="0.2">
      <c r="A3627" s="5">
        <v>45386</v>
      </c>
      <c r="B3627" s="4">
        <v>-29.99</v>
      </c>
      <c r="C3627" s="4" t="s">
        <v>5059</v>
      </c>
      <c r="D3627" s="4" t="s">
        <v>28</v>
      </c>
      <c r="E3627" s="4" t="s">
        <v>728</v>
      </c>
      <c r="F3627" s="4">
        <v>-4505.6400000000003</v>
      </c>
      <c r="G3627" s="4" t="s">
        <v>4319</v>
      </c>
      <c r="H3627" s="4" t="s">
        <v>729</v>
      </c>
      <c r="I3627" s="4"/>
      <c r="J3627" s="4"/>
    </row>
    <row r="3628" spans="1:10" ht="15.75" customHeight="1" x14ac:dyDescent="0.2">
      <c r="A3628" s="5">
        <v>45386</v>
      </c>
      <c r="B3628" s="4">
        <v>-23.35</v>
      </c>
      <c r="C3628" s="4" t="s">
        <v>5058</v>
      </c>
      <c r="D3628" s="4" t="s">
        <v>28</v>
      </c>
      <c r="E3628" s="4" t="s">
        <v>46</v>
      </c>
      <c r="F3628" s="4">
        <v>-4475.6499999999996</v>
      </c>
      <c r="G3628" s="4" t="s">
        <v>4319</v>
      </c>
      <c r="H3628" s="4" t="s">
        <v>47</v>
      </c>
      <c r="I3628" s="4"/>
      <c r="J3628" s="4"/>
    </row>
    <row r="3629" spans="1:10" ht="15.75" customHeight="1" x14ac:dyDescent="0.2">
      <c r="A3629" s="5">
        <v>45386</v>
      </c>
      <c r="B3629" s="4">
        <v>-18.899999999999999</v>
      </c>
      <c r="C3629" s="4" t="s">
        <v>5058</v>
      </c>
      <c r="D3629" s="4" t="s">
        <v>28</v>
      </c>
      <c r="E3629" s="4" t="s">
        <v>41</v>
      </c>
      <c r="F3629" s="4">
        <v>-4452.3</v>
      </c>
      <c r="G3629" s="4" t="s">
        <v>3748</v>
      </c>
      <c r="H3629" s="4" t="s">
        <v>42</v>
      </c>
      <c r="I3629" s="4"/>
      <c r="J3629" s="4"/>
    </row>
    <row r="3630" spans="1:10" ht="15.75" customHeight="1" x14ac:dyDescent="0.2">
      <c r="A3630" s="5">
        <v>45386</v>
      </c>
      <c r="B3630" s="4">
        <v>-13.09</v>
      </c>
      <c r="C3630" s="4" t="s">
        <v>5058</v>
      </c>
      <c r="D3630" s="4" t="s">
        <v>28</v>
      </c>
      <c r="E3630" s="4" t="s">
        <v>1918</v>
      </c>
      <c r="F3630" s="4">
        <v>-4433.3999999999996</v>
      </c>
      <c r="G3630" s="4" t="s">
        <v>3748</v>
      </c>
      <c r="H3630" s="4" t="s">
        <v>1919</v>
      </c>
      <c r="I3630" s="4"/>
      <c r="J3630" s="4"/>
    </row>
    <row r="3631" spans="1:10" ht="15.75" customHeight="1" x14ac:dyDescent="0.2">
      <c r="A3631" s="5">
        <v>45386</v>
      </c>
      <c r="B3631" s="4">
        <v>-9.99</v>
      </c>
      <c r="C3631" s="4" t="s">
        <v>5058</v>
      </c>
      <c r="D3631" s="4" t="s">
        <v>28</v>
      </c>
      <c r="E3631" s="4" t="s">
        <v>49</v>
      </c>
      <c r="F3631" s="4">
        <v>-4420.3100000000004</v>
      </c>
      <c r="G3631" s="4" t="s">
        <v>17</v>
      </c>
      <c r="H3631" s="4" t="s">
        <v>50</v>
      </c>
      <c r="I3631" s="4"/>
      <c r="J3631" s="4"/>
    </row>
    <row r="3632" spans="1:10" ht="15.75" customHeight="1" x14ac:dyDescent="0.2">
      <c r="A3632" s="5">
        <v>45386</v>
      </c>
      <c r="B3632" s="4">
        <v>665</v>
      </c>
      <c r="C3632" s="4" t="s">
        <v>5058</v>
      </c>
      <c r="D3632" s="4" t="s">
        <v>59</v>
      </c>
      <c r="E3632" s="4" t="s">
        <v>60</v>
      </c>
      <c r="F3632" s="4">
        <v>-4410.32</v>
      </c>
      <c r="G3632" s="4" t="s">
        <v>39</v>
      </c>
      <c r="H3632" s="4"/>
      <c r="I3632" s="4"/>
      <c r="J3632" s="4"/>
    </row>
    <row r="3633" spans="1:10" ht="15.75" customHeight="1" x14ac:dyDescent="0.2">
      <c r="A3633" s="5">
        <v>45386</v>
      </c>
      <c r="B3633" s="4">
        <v>1000</v>
      </c>
      <c r="C3633" s="4" t="s">
        <v>5058</v>
      </c>
      <c r="D3633" s="4" t="s">
        <v>59</v>
      </c>
      <c r="E3633" s="4" t="s">
        <v>60</v>
      </c>
      <c r="F3633" s="4">
        <v>-5075.32</v>
      </c>
      <c r="G3633" s="4" t="s">
        <v>39</v>
      </c>
      <c r="H3633" s="4"/>
      <c r="I3633" s="4"/>
      <c r="J3633" s="4"/>
    </row>
    <row r="3634" spans="1:10" ht="15.75" customHeight="1" x14ac:dyDescent="0.2">
      <c r="A3634" s="5">
        <v>45385</v>
      </c>
      <c r="B3634" s="4">
        <v>-80.260000000000005</v>
      </c>
      <c r="C3634" s="4" t="s">
        <v>5058</v>
      </c>
      <c r="D3634" s="4" t="s">
        <v>28</v>
      </c>
      <c r="E3634" s="4" t="s">
        <v>79</v>
      </c>
      <c r="F3634" s="4">
        <v>-6075.32</v>
      </c>
      <c r="G3634" s="4" t="s">
        <v>8</v>
      </c>
      <c r="H3634" s="4" t="s">
        <v>80</v>
      </c>
      <c r="I3634" s="4"/>
      <c r="J3634" s="4"/>
    </row>
    <row r="3635" spans="1:10" ht="15.75" customHeight="1" x14ac:dyDescent="0.2">
      <c r="A3635" s="5">
        <v>45385</v>
      </c>
      <c r="B3635" s="4">
        <v>-42.4</v>
      </c>
      <c r="C3635" s="4" t="s">
        <v>5058</v>
      </c>
      <c r="D3635" s="4" t="s">
        <v>28</v>
      </c>
      <c r="E3635" s="4" t="s">
        <v>130</v>
      </c>
      <c r="F3635" s="4">
        <v>-5995.06</v>
      </c>
      <c r="G3635" s="4" t="s">
        <v>3748</v>
      </c>
      <c r="H3635" s="4" t="s">
        <v>131</v>
      </c>
      <c r="I3635" s="4"/>
      <c r="J3635" s="4"/>
    </row>
    <row r="3636" spans="1:10" ht="15.75" customHeight="1" x14ac:dyDescent="0.2">
      <c r="A3636" s="5">
        <v>45385</v>
      </c>
      <c r="B3636" s="4">
        <v>-37.270000000000003</v>
      </c>
      <c r="C3636" s="4" t="s">
        <v>5058</v>
      </c>
      <c r="D3636" s="4" t="s">
        <v>28</v>
      </c>
      <c r="E3636" s="4" t="s">
        <v>375</v>
      </c>
      <c r="F3636" s="4">
        <v>-5952.66</v>
      </c>
      <c r="G3636" s="4" t="s">
        <v>3748</v>
      </c>
      <c r="H3636" s="4" t="s">
        <v>376</v>
      </c>
      <c r="I3636" s="4"/>
      <c r="J3636" s="4"/>
    </row>
    <row r="3637" spans="1:10" ht="15.75" customHeight="1" x14ac:dyDescent="0.2">
      <c r="A3637" s="5">
        <v>45385</v>
      </c>
      <c r="B3637" s="4">
        <v>-33.26</v>
      </c>
      <c r="C3637" s="4" t="s">
        <v>5058</v>
      </c>
      <c r="D3637" s="4" t="s">
        <v>28</v>
      </c>
      <c r="E3637" s="4" t="s">
        <v>602</v>
      </c>
      <c r="F3637" s="4">
        <v>-5915.39</v>
      </c>
      <c r="G3637" s="4" t="s">
        <v>17</v>
      </c>
      <c r="H3637" s="4" t="s">
        <v>4248</v>
      </c>
      <c r="I3637" s="4"/>
      <c r="J3637" s="4"/>
    </row>
    <row r="3638" spans="1:10" ht="15.75" customHeight="1" x14ac:dyDescent="0.2">
      <c r="A3638" s="5">
        <v>45385</v>
      </c>
      <c r="B3638" s="4">
        <v>-32.869999999999997</v>
      </c>
      <c r="C3638" s="4" t="s">
        <v>5059</v>
      </c>
      <c r="D3638" s="4" t="s">
        <v>28</v>
      </c>
      <c r="E3638" s="4" t="s">
        <v>1870</v>
      </c>
      <c r="F3638" s="4">
        <v>-5882.13</v>
      </c>
      <c r="G3638" s="4" t="s">
        <v>4256</v>
      </c>
      <c r="H3638" s="4" t="s">
        <v>1872</v>
      </c>
      <c r="I3638" s="4"/>
      <c r="J3638" s="4"/>
    </row>
    <row r="3639" spans="1:10" ht="15.75" customHeight="1" x14ac:dyDescent="0.2">
      <c r="A3639" s="5">
        <v>45385</v>
      </c>
      <c r="B3639" s="4">
        <v>-32.869999999999997</v>
      </c>
      <c r="C3639" s="4" t="s">
        <v>5059</v>
      </c>
      <c r="D3639" s="4" t="s">
        <v>28</v>
      </c>
      <c r="E3639" s="4" t="s">
        <v>1870</v>
      </c>
      <c r="F3639" s="4">
        <v>-5849.26</v>
      </c>
      <c r="G3639" s="4" t="s">
        <v>4256</v>
      </c>
      <c r="H3639" s="4" t="s">
        <v>1872</v>
      </c>
      <c r="I3639" s="4"/>
      <c r="J3639" s="4"/>
    </row>
    <row r="3640" spans="1:10" ht="15.75" customHeight="1" x14ac:dyDescent="0.2">
      <c r="A3640" s="5">
        <v>45385</v>
      </c>
      <c r="B3640" s="4">
        <v>-20</v>
      </c>
      <c r="C3640" s="4" t="s">
        <v>5059</v>
      </c>
      <c r="D3640" s="4" t="s">
        <v>28</v>
      </c>
      <c r="E3640" s="4" t="s">
        <v>1910</v>
      </c>
      <c r="F3640" s="4">
        <v>-5816.39</v>
      </c>
      <c r="G3640" s="4" t="s">
        <v>3748</v>
      </c>
      <c r="H3640" s="4" t="s">
        <v>1911</v>
      </c>
      <c r="I3640" s="4"/>
      <c r="J3640" s="4"/>
    </row>
    <row r="3641" spans="1:10" ht="15.75" customHeight="1" x14ac:dyDescent="0.2">
      <c r="A3641" s="5">
        <v>45385</v>
      </c>
      <c r="B3641" s="4">
        <v>-10.199999999999999</v>
      </c>
      <c r="C3641" s="4" t="s">
        <v>5058</v>
      </c>
      <c r="D3641" s="4" t="s">
        <v>28</v>
      </c>
      <c r="E3641" s="4" t="s">
        <v>105</v>
      </c>
      <c r="F3641" s="4">
        <v>-5796.39</v>
      </c>
      <c r="G3641" s="4" t="s">
        <v>8</v>
      </c>
      <c r="H3641" s="4" t="s">
        <v>106</v>
      </c>
      <c r="I3641" s="4"/>
      <c r="J3641" s="4"/>
    </row>
    <row r="3642" spans="1:10" ht="15.75" customHeight="1" x14ac:dyDescent="0.2">
      <c r="A3642" s="5">
        <v>45385</v>
      </c>
      <c r="B3642" s="4">
        <v>-5.95</v>
      </c>
      <c r="C3642" s="4" t="s">
        <v>5058</v>
      </c>
      <c r="D3642" s="4" t="s">
        <v>28</v>
      </c>
      <c r="E3642" s="4" t="s">
        <v>1661</v>
      </c>
      <c r="F3642" s="4">
        <v>-5786.19</v>
      </c>
      <c r="G3642" s="4" t="s">
        <v>17</v>
      </c>
      <c r="H3642" s="4" t="s">
        <v>1662</v>
      </c>
      <c r="I3642" s="4"/>
      <c r="J3642" s="4"/>
    </row>
    <row r="3643" spans="1:10" ht="15.75" customHeight="1" x14ac:dyDescent="0.2">
      <c r="A3643" s="5">
        <v>45385</v>
      </c>
      <c r="B3643" s="4">
        <v>-0.18</v>
      </c>
      <c r="C3643" s="4" t="s">
        <v>5058</v>
      </c>
      <c r="D3643" s="4" t="s">
        <v>67</v>
      </c>
      <c r="E3643" s="4" t="s">
        <v>151</v>
      </c>
      <c r="F3643" s="4">
        <v>-5780.24</v>
      </c>
      <c r="G3643" s="4" t="s">
        <v>4</v>
      </c>
      <c r="H3643" s="4"/>
      <c r="I3643" s="4"/>
      <c r="J3643" s="4"/>
    </row>
    <row r="3644" spans="1:10" ht="15.75" customHeight="1" x14ac:dyDescent="0.2">
      <c r="A3644" s="5">
        <v>45384</v>
      </c>
      <c r="B3644" s="4">
        <v>-171.49</v>
      </c>
      <c r="C3644" s="4" t="s">
        <v>5058</v>
      </c>
      <c r="D3644" s="4" t="s">
        <v>28</v>
      </c>
      <c r="E3644" s="4" t="s">
        <v>79</v>
      </c>
      <c r="F3644" s="4">
        <v>-5780.06</v>
      </c>
      <c r="G3644" s="4" t="s">
        <v>8</v>
      </c>
      <c r="H3644" s="4" t="s">
        <v>80</v>
      </c>
      <c r="I3644" s="4"/>
      <c r="J3644" s="4"/>
    </row>
    <row r="3645" spans="1:10" ht="15.75" customHeight="1" x14ac:dyDescent="0.2">
      <c r="A3645" s="5">
        <v>45384</v>
      </c>
      <c r="B3645" s="4">
        <v>-167.93</v>
      </c>
      <c r="C3645" s="4" t="s">
        <v>5058</v>
      </c>
      <c r="D3645" s="4" t="s">
        <v>28</v>
      </c>
      <c r="E3645" s="4" t="s">
        <v>132</v>
      </c>
      <c r="F3645" s="4">
        <v>-5608.57</v>
      </c>
      <c r="G3645" s="4" t="s">
        <v>12</v>
      </c>
      <c r="H3645" s="4" t="s">
        <v>133</v>
      </c>
      <c r="I3645" s="4"/>
      <c r="J3645" s="4"/>
    </row>
    <row r="3646" spans="1:10" ht="15.75" customHeight="1" x14ac:dyDescent="0.2">
      <c r="A3646" s="5">
        <v>45384</v>
      </c>
      <c r="B3646" s="4">
        <v>-136.52000000000001</v>
      </c>
      <c r="C3646" s="4" t="s">
        <v>5058</v>
      </c>
      <c r="D3646" s="4" t="s">
        <v>28</v>
      </c>
      <c r="E3646" s="4" t="s">
        <v>79</v>
      </c>
      <c r="F3646" s="4">
        <v>-5440.64</v>
      </c>
      <c r="G3646" s="4" t="s">
        <v>8</v>
      </c>
      <c r="H3646" s="4" t="s">
        <v>80</v>
      </c>
      <c r="I3646" s="4"/>
      <c r="J3646" s="4"/>
    </row>
    <row r="3647" spans="1:10" ht="15.75" customHeight="1" x14ac:dyDescent="0.2">
      <c r="A3647" s="5">
        <v>45384</v>
      </c>
      <c r="B3647" s="4">
        <v>-120.65</v>
      </c>
      <c r="C3647" s="4" t="s">
        <v>5058</v>
      </c>
      <c r="D3647" s="4" t="s">
        <v>28</v>
      </c>
      <c r="E3647" s="4" t="s">
        <v>105</v>
      </c>
      <c r="F3647" s="4">
        <v>-5304.12</v>
      </c>
      <c r="G3647" s="4" t="s">
        <v>8</v>
      </c>
      <c r="H3647" s="4" t="s">
        <v>106</v>
      </c>
      <c r="I3647" s="4"/>
      <c r="J3647" s="4"/>
    </row>
    <row r="3648" spans="1:10" ht="15.75" customHeight="1" x14ac:dyDescent="0.2">
      <c r="A3648" s="5">
        <v>45384</v>
      </c>
      <c r="B3648" s="4">
        <v>-102.76</v>
      </c>
      <c r="C3648" s="4" t="s">
        <v>5058</v>
      </c>
      <c r="D3648" s="4" t="s">
        <v>28</v>
      </c>
      <c r="E3648" s="4" t="s">
        <v>87</v>
      </c>
      <c r="F3648" s="4">
        <v>-5183.47</v>
      </c>
      <c r="G3648" s="4" t="s">
        <v>5062</v>
      </c>
      <c r="H3648" s="4" t="s">
        <v>88</v>
      </c>
      <c r="I3648" s="4"/>
      <c r="J3648" s="4"/>
    </row>
    <row r="3649" spans="1:10" ht="15.75" customHeight="1" x14ac:dyDescent="0.2">
      <c r="A3649" s="5">
        <v>45384</v>
      </c>
      <c r="B3649" s="4">
        <v>-74.430000000000007</v>
      </c>
      <c r="C3649" s="4" t="s">
        <v>5058</v>
      </c>
      <c r="D3649" s="4" t="s">
        <v>28</v>
      </c>
      <c r="E3649" s="4" t="s">
        <v>1899</v>
      </c>
      <c r="F3649" s="4">
        <v>-5080.71</v>
      </c>
      <c r="G3649" s="4" t="s">
        <v>3748</v>
      </c>
      <c r="H3649" s="4" t="s">
        <v>1900</v>
      </c>
      <c r="I3649" s="4"/>
      <c r="J3649" s="4"/>
    </row>
    <row r="3650" spans="1:10" ht="15.75" customHeight="1" x14ac:dyDescent="0.2">
      <c r="A3650" s="5">
        <v>45384</v>
      </c>
      <c r="B3650" s="4">
        <v>-66.55</v>
      </c>
      <c r="C3650" s="4" t="s">
        <v>5059</v>
      </c>
      <c r="D3650" s="4" t="s">
        <v>28</v>
      </c>
      <c r="E3650" s="4" t="s">
        <v>1072</v>
      </c>
      <c r="F3650" s="4">
        <v>-5006.28</v>
      </c>
      <c r="G3650" s="4" t="s">
        <v>3748</v>
      </c>
      <c r="H3650" s="4" t="s">
        <v>221</v>
      </c>
      <c r="I3650" s="4"/>
      <c r="J3650" s="4"/>
    </row>
    <row r="3651" spans="1:10" ht="15.75" customHeight="1" x14ac:dyDescent="0.2">
      <c r="A3651" s="5">
        <v>45384</v>
      </c>
      <c r="B3651" s="4">
        <v>-61.67</v>
      </c>
      <c r="C3651" s="4" t="s">
        <v>5058</v>
      </c>
      <c r="D3651" s="4" t="s">
        <v>28</v>
      </c>
      <c r="E3651" s="4" t="s">
        <v>155</v>
      </c>
      <c r="F3651" s="4">
        <v>-4939.7299999999996</v>
      </c>
      <c r="G3651" s="4" t="s">
        <v>12</v>
      </c>
      <c r="H3651" s="4" t="s">
        <v>157</v>
      </c>
      <c r="I3651" s="4"/>
      <c r="J3651" s="4"/>
    </row>
    <row r="3652" spans="1:10" ht="15.75" customHeight="1" x14ac:dyDescent="0.2">
      <c r="A3652" s="5">
        <v>45384</v>
      </c>
      <c r="B3652" s="4">
        <v>-59.89</v>
      </c>
      <c r="C3652" s="4" t="s">
        <v>5058</v>
      </c>
      <c r="D3652" s="4" t="s">
        <v>28</v>
      </c>
      <c r="E3652" s="4" t="s">
        <v>1852</v>
      </c>
      <c r="F3652" s="4">
        <v>-4878.0600000000004</v>
      </c>
      <c r="G3652" s="4" t="s">
        <v>3748</v>
      </c>
      <c r="H3652" s="4" t="s">
        <v>1853</v>
      </c>
      <c r="I3652" s="4"/>
      <c r="J3652" s="4"/>
    </row>
    <row r="3653" spans="1:10" ht="15.75" customHeight="1" x14ac:dyDescent="0.2">
      <c r="A3653" s="5">
        <v>45384</v>
      </c>
      <c r="B3653" s="4">
        <v>-51.5</v>
      </c>
      <c r="C3653" s="4" t="s">
        <v>5058</v>
      </c>
      <c r="D3653" s="4" t="s">
        <v>28</v>
      </c>
      <c r="E3653" s="4" t="s">
        <v>683</v>
      </c>
      <c r="F3653" s="4">
        <v>-4818.17</v>
      </c>
      <c r="G3653" s="4" t="s">
        <v>8</v>
      </c>
      <c r="H3653" s="4" t="s">
        <v>684</v>
      </c>
      <c r="I3653" s="4"/>
      <c r="J3653" s="4"/>
    </row>
    <row r="3654" spans="1:10" ht="15.75" customHeight="1" x14ac:dyDescent="0.2">
      <c r="A3654" s="5">
        <v>45384</v>
      </c>
      <c r="B3654" s="4">
        <v>-50.95</v>
      </c>
      <c r="C3654" s="4" t="s">
        <v>5058</v>
      </c>
      <c r="D3654" s="4" t="s">
        <v>28</v>
      </c>
      <c r="E3654" s="4" t="s">
        <v>1901</v>
      </c>
      <c r="F3654" s="4">
        <v>-4766.67</v>
      </c>
      <c r="G3654" s="4" t="s">
        <v>4319</v>
      </c>
      <c r="H3654" s="4" t="s">
        <v>1902</v>
      </c>
      <c r="I3654" s="4"/>
      <c r="J3654" s="4"/>
    </row>
    <row r="3655" spans="1:10" ht="15.75" customHeight="1" x14ac:dyDescent="0.2">
      <c r="A3655" s="5">
        <v>45384</v>
      </c>
      <c r="B3655" s="4">
        <v>-49.99</v>
      </c>
      <c r="C3655" s="4" t="s">
        <v>5059</v>
      </c>
      <c r="D3655" s="4" t="s">
        <v>28</v>
      </c>
      <c r="E3655" s="4" t="s">
        <v>1737</v>
      </c>
      <c r="F3655" s="4">
        <v>-4715.72</v>
      </c>
      <c r="G3655" s="4" t="s">
        <v>3746</v>
      </c>
      <c r="H3655" s="4"/>
      <c r="I3655" s="4"/>
      <c r="J3655" s="4"/>
    </row>
    <row r="3656" spans="1:10" ht="15.75" customHeight="1" x14ac:dyDescent="0.2">
      <c r="A3656" s="5">
        <v>45384</v>
      </c>
      <c r="B3656" s="4">
        <v>-49.28</v>
      </c>
      <c r="C3656" s="4" t="s">
        <v>5058</v>
      </c>
      <c r="D3656" s="4" t="s">
        <v>28</v>
      </c>
      <c r="E3656" s="4" t="s">
        <v>48</v>
      </c>
      <c r="F3656" s="4">
        <v>-4665.7299999999996</v>
      </c>
      <c r="G3656" s="4" t="s">
        <v>4319</v>
      </c>
      <c r="H3656" s="4" t="s">
        <v>47</v>
      </c>
      <c r="I3656" s="4"/>
      <c r="J3656" s="4"/>
    </row>
    <row r="3657" spans="1:10" ht="15.75" customHeight="1" x14ac:dyDescent="0.2">
      <c r="A3657" s="5">
        <v>45384</v>
      </c>
      <c r="B3657" s="4">
        <v>-46</v>
      </c>
      <c r="C3657" s="4" t="s">
        <v>5058</v>
      </c>
      <c r="D3657" s="4" t="s">
        <v>28</v>
      </c>
      <c r="E3657" s="4" t="s">
        <v>128</v>
      </c>
      <c r="F3657" s="4">
        <v>-4616.45</v>
      </c>
      <c r="G3657" s="4" t="s">
        <v>4319</v>
      </c>
      <c r="H3657" s="4" t="s">
        <v>129</v>
      </c>
      <c r="I3657" s="4"/>
      <c r="J3657" s="4"/>
    </row>
    <row r="3658" spans="1:10" ht="15.75" customHeight="1" x14ac:dyDescent="0.2">
      <c r="A3658" s="5">
        <v>45384</v>
      </c>
      <c r="B3658" s="4">
        <v>-31.4</v>
      </c>
      <c r="C3658" s="4" t="s">
        <v>5059</v>
      </c>
      <c r="D3658" s="4" t="s">
        <v>28</v>
      </c>
      <c r="E3658" s="4" t="s">
        <v>728</v>
      </c>
      <c r="F3658" s="4">
        <v>-4570.45</v>
      </c>
      <c r="G3658" s="4" t="s">
        <v>4319</v>
      </c>
      <c r="H3658" s="4" t="s">
        <v>729</v>
      </c>
      <c r="I3658" s="4"/>
      <c r="J3658" s="4"/>
    </row>
    <row r="3659" spans="1:10" ht="15.75" customHeight="1" x14ac:dyDescent="0.2">
      <c r="A3659" s="5">
        <v>45384</v>
      </c>
      <c r="B3659" s="4">
        <v>-30.5</v>
      </c>
      <c r="C3659" s="4" t="s">
        <v>5058</v>
      </c>
      <c r="D3659" s="4" t="s">
        <v>28</v>
      </c>
      <c r="E3659" s="4" t="s">
        <v>111</v>
      </c>
      <c r="F3659" s="4">
        <v>-4539.05</v>
      </c>
      <c r="G3659" s="4" t="s">
        <v>8</v>
      </c>
      <c r="H3659" s="4" t="s">
        <v>112</v>
      </c>
      <c r="I3659" s="4"/>
      <c r="J3659" s="4"/>
    </row>
    <row r="3660" spans="1:10" ht="15.75" customHeight="1" x14ac:dyDescent="0.2">
      <c r="A3660" s="5">
        <v>45384</v>
      </c>
      <c r="B3660" s="4">
        <v>-27.32</v>
      </c>
      <c r="C3660" s="4" t="s">
        <v>5058</v>
      </c>
      <c r="D3660" s="4" t="s">
        <v>28</v>
      </c>
      <c r="E3660" s="4" t="s">
        <v>1897</v>
      </c>
      <c r="F3660" s="4">
        <v>-4508.55</v>
      </c>
      <c r="G3660" s="4" t="s">
        <v>3748</v>
      </c>
      <c r="H3660" s="4" t="s">
        <v>1898</v>
      </c>
      <c r="I3660" s="4"/>
      <c r="J3660" s="4"/>
    </row>
    <row r="3661" spans="1:10" ht="15.75" customHeight="1" x14ac:dyDescent="0.2">
      <c r="A3661" s="5">
        <v>45384</v>
      </c>
      <c r="B3661" s="4">
        <v>-26.43</v>
      </c>
      <c r="C3661" s="4" t="s">
        <v>5058</v>
      </c>
      <c r="D3661" s="4" t="s">
        <v>28</v>
      </c>
      <c r="E3661" s="4" t="s">
        <v>152</v>
      </c>
      <c r="F3661" s="4">
        <v>-4481.2299999999996</v>
      </c>
      <c r="G3661" s="4" t="s">
        <v>4319</v>
      </c>
      <c r="H3661" s="4" t="s">
        <v>154</v>
      </c>
      <c r="I3661" s="4"/>
      <c r="J3661" s="4"/>
    </row>
    <row r="3662" spans="1:10" ht="15.75" customHeight="1" x14ac:dyDescent="0.2">
      <c r="A3662" s="5">
        <v>45384</v>
      </c>
      <c r="B3662" s="4">
        <v>-24.98</v>
      </c>
      <c r="C3662" s="4" t="s">
        <v>5058</v>
      </c>
      <c r="D3662" s="4" t="s">
        <v>28</v>
      </c>
      <c r="E3662" s="4" t="s">
        <v>626</v>
      </c>
      <c r="F3662" s="4">
        <v>-4454.8</v>
      </c>
      <c r="G3662" s="4" t="s">
        <v>17</v>
      </c>
      <c r="H3662" s="4" t="s">
        <v>211</v>
      </c>
      <c r="I3662" s="4"/>
      <c r="J3662" s="4"/>
    </row>
    <row r="3663" spans="1:10" ht="15.75" customHeight="1" x14ac:dyDescent="0.2">
      <c r="A3663" s="5">
        <v>45384</v>
      </c>
      <c r="B3663" s="4">
        <v>-24</v>
      </c>
      <c r="C3663" s="4" t="s">
        <v>5058</v>
      </c>
      <c r="D3663" s="4" t="s">
        <v>28</v>
      </c>
      <c r="E3663" s="4" t="s">
        <v>128</v>
      </c>
      <c r="F3663" s="4">
        <v>-4429.82</v>
      </c>
      <c r="G3663" s="4" t="s">
        <v>4319</v>
      </c>
      <c r="H3663" s="4" t="s">
        <v>129</v>
      </c>
      <c r="I3663" s="4"/>
      <c r="J3663" s="4"/>
    </row>
    <row r="3664" spans="1:10" ht="15.75" customHeight="1" x14ac:dyDescent="0.2">
      <c r="A3664" s="5">
        <v>45384</v>
      </c>
      <c r="B3664" s="4">
        <v>-23.29</v>
      </c>
      <c r="C3664" s="4" t="s">
        <v>5058</v>
      </c>
      <c r="D3664" s="4" t="s">
        <v>28</v>
      </c>
      <c r="E3664" s="4" t="s">
        <v>354</v>
      </c>
      <c r="F3664" s="4">
        <v>-4405.82</v>
      </c>
      <c r="G3664" s="4" t="s">
        <v>4247</v>
      </c>
      <c r="H3664" s="4" t="s">
        <v>249</v>
      </c>
      <c r="I3664" s="4"/>
      <c r="J3664" s="4"/>
    </row>
    <row r="3665" spans="1:10" ht="15.75" customHeight="1" x14ac:dyDescent="0.2">
      <c r="A3665" s="5">
        <v>45384</v>
      </c>
      <c r="B3665" s="4">
        <v>-20.440000000000001</v>
      </c>
      <c r="C3665" s="4" t="s">
        <v>5058</v>
      </c>
      <c r="D3665" s="4" t="s">
        <v>28</v>
      </c>
      <c r="E3665" s="4" t="s">
        <v>1897</v>
      </c>
      <c r="F3665" s="4">
        <v>-4382.53</v>
      </c>
      <c r="G3665" s="4" t="s">
        <v>3748</v>
      </c>
      <c r="H3665" s="4" t="s">
        <v>1898</v>
      </c>
      <c r="I3665" s="4"/>
      <c r="J3665" s="4"/>
    </row>
    <row r="3666" spans="1:10" ht="15.75" customHeight="1" x14ac:dyDescent="0.2">
      <c r="A3666" s="5">
        <v>45384</v>
      </c>
      <c r="B3666" s="4">
        <v>-20.440000000000001</v>
      </c>
      <c r="C3666" s="4" t="s">
        <v>5058</v>
      </c>
      <c r="D3666" s="4" t="s">
        <v>28</v>
      </c>
      <c r="E3666" s="4" t="s">
        <v>1897</v>
      </c>
      <c r="F3666" s="4">
        <v>-4362.09</v>
      </c>
      <c r="G3666" s="4" t="s">
        <v>3748</v>
      </c>
      <c r="H3666" s="4" t="s">
        <v>1898</v>
      </c>
      <c r="I3666" s="4"/>
      <c r="J3666" s="4"/>
    </row>
    <row r="3667" spans="1:10" ht="15.75" customHeight="1" x14ac:dyDescent="0.2">
      <c r="A3667" s="5">
        <v>45384</v>
      </c>
      <c r="B3667" s="4">
        <v>-20.440000000000001</v>
      </c>
      <c r="C3667" s="4" t="s">
        <v>5058</v>
      </c>
      <c r="D3667" s="4" t="s">
        <v>28</v>
      </c>
      <c r="E3667" s="4" t="s">
        <v>1897</v>
      </c>
      <c r="F3667" s="4">
        <v>-4341.6499999999996</v>
      </c>
      <c r="G3667" s="4" t="s">
        <v>3748</v>
      </c>
      <c r="H3667" s="4" t="s">
        <v>1898</v>
      </c>
      <c r="I3667" s="4"/>
      <c r="J3667" s="4"/>
    </row>
    <row r="3668" spans="1:10" ht="15.75" customHeight="1" x14ac:dyDescent="0.2">
      <c r="A3668" s="5">
        <v>45384</v>
      </c>
      <c r="B3668" s="4">
        <v>-19.670000000000002</v>
      </c>
      <c r="C3668" s="4" t="s">
        <v>5058</v>
      </c>
      <c r="D3668" s="4" t="s">
        <v>28</v>
      </c>
      <c r="E3668" s="4" t="s">
        <v>46</v>
      </c>
      <c r="F3668" s="4">
        <v>-4321.21</v>
      </c>
      <c r="G3668" s="4" t="s">
        <v>4319</v>
      </c>
      <c r="H3668" s="4" t="s">
        <v>47</v>
      </c>
      <c r="I3668" s="4"/>
      <c r="J3668" s="4"/>
    </row>
    <row r="3669" spans="1:10" ht="15.75" customHeight="1" x14ac:dyDescent="0.2">
      <c r="A3669" s="5">
        <v>45384</v>
      </c>
      <c r="B3669" s="4">
        <v>-19.61</v>
      </c>
      <c r="C3669" s="4" t="s">
        <v>5058</v>
      </c>
      <c r="D3669" s="4" t="s">
        <v>28</v>
      </c>
      <c r="E3669" s="4" t="s">
        <v>1551</v>
      </c>
      <c r="F3669" s="4">
        <v>-4301.54</v>
      </c>
      <c r="G3669" s="4" t="s">
        <v>3748</v>
      </c>
      <c r="H3669" s="4" t="s">
        <v>1552</v>
      </c>
      <c r="I3669" s="4"/>
      <c r="J3669" s="4"/>
    </row>
    <row r="3670" spans="1:10" ht="15.75" customHeight="1" x14ac:dyDescent="0.2">
      <c r="A3670" s="5">
        <v>45384</v>
      </c>
      <c r="B3670" s="4">
        <v>-19</v>
      </c>
      <c r="C3670" s="4" t="s">
        <v>5058</v>
      </c>
      <c r="D3670" s="4" t="s">
        <v>28</v>
      </c>
      <c r="E3670" s="4" t="s">
        <v>136</v>
      </c>
      <c r="F3670" s="4">
        <v>-4281.93</v>
      </c>
      <c r="G3670" s="4" t="s">
        <v>3748</v>
      </c>
      <c r="H3670" s="4" t="s">
        <v>137</v>
      </c>
      <c r="I3670" s="4"/>
      <c r="J3670" s="4"/>
    </row>
    <row r="3671" spans="1:10" ht="15.75" customHeight="1" x14ac:dyDescent="0.2">
      <c r="A3671" s="5">
        <v>45384</v>
      </c>
      <c r="B3671" s="4">
        <v>-18.14</v>
      </c>
      <c r="C3671" s="4" t="s">
        <v>5058</v>
      </c>
      <c r="D3671" s="4" t="s">
        <v>28</v>
      </c>
      <c r="E3671" s="4" t="s">
        <v>1895</v>
      </c>
      <c r="F3671" s="4">
        <v>-4262.93</v>
      </c>
      <c r="G3671" s="4" t="s">
        <v>4319</v>
      </c>
      <c r="H3671" s="4" t="s">
        <v>1896</v>
      </c>
      <c r="I3671" s="4"/>
      <c r="J3671" s="4"/>
    </row>
    <row r="3672" spans="1:10" ht="15.75" customHeight="1" x14ac:dyDescent="0.2">
      <c r="A3672" s="5">
        <v>45384</v>
      </c>
      <c r="B3672" s="4">
        <v>-17.7</v>
      </c>
      <c r="C3672" s="4" t="s">
        <v>5058</v>
      </c>
      <c r="D3672" s="4" t="s">
        <v>28</v>
      </c>
      <c r="E3672" s="4" t="s">
        <v>48</v>
      </c>
      <c r="F3672" s="4">
        <v>-4244.79</v>
      </c>
      <c r="G3672" s="4" t="s">
        <v>4319</v>
      </c>
      <c r="H3672" s="4" t="s">
        <v>47</v>
      </c>
      <c r="I3672" s="4"/>
      <c r="J3672" s="4"/>
    </row>
    <row r="3673" spans="1:10" ht="15.75" customHeight="1" x14ac:dyDescent="0.2">
      <c r="A3673" s="5">
        <v>45384</v>
      </c>
      <c r="B3673" s="4">
        <v>-16.100000000000001</v>
      </c>
      <c r="C3673" s="4" t="s">
        <v>5058</v>
      </c>
      <c r="D3673" s="4" t="s">
        <v>28</v>
      </c>
      <c r="E3673" s="4" t="s">
        <v>833</v>
      </c>
      <c r="F3673" s="4">
        <v>-4227.09</v>
      </c>
      <c r="G3673" s="4" t="s">
        <v>3748</v>
      </c>
      <c r="H3673" s="4" t="s">
        <v>834</v>
      </c>
      <c r="I3673" s="4"/>
      <c r="J3673" s="4"/>
    </row>
    <row r="3674" spans="1:10" ht="15.75" customHeight="1" x14ac:dyDescent="0.2">
      <c r="A3674" s="5">
        <v>45384</v>
      </c>
      <c r="B3674" s="4">
        <v>-15.17</v>
      </c>
      <c r="C3674" s="4" t="s">
        <v>5058</v>
      </c>
      <c r="D3674" s="4" t="s">
        <v>28</v>
      </c>
      <c r="E3674" s="4" t="s">
        <v>1893</v>
      </c>
      <c r="F3674" s="4">
        <v>-4210.99</v>
      </c>
      <c r="G3674" s="4" t="s">
        <v>3746</v>
      </c>
      <c r="H3674" s="4"/>
      <c r="I3674" s="4"/>
      <c r="J3674" s="4"/>
    </row>
    <row r="3675" spans="1:10" ht="15.75" customHeight="1" x14ac:dyDescent="0.2">
      <c r="A3675" s="5">
        <v>45384</v>
      </c>
      <c r="B3675" s="4">
        <v>-15.12</v>
      </c>
      <c r="C3675" s="4" t="s">
        <v>5058</v>
      </c>
      <c r="D3675" s="4" t="s">
        <v>28</v>
      </c>
      <c r="E3675" s="4" t="s">
        <v>1895</v>
      </c>
      <c r="F3675" s="4">
        <v>-4195.82</v>
      </c>
      <c r="G3675" s="4" t="s">
        <v>4319</v>
      </c>
      <c r="H3675" s="4" t="s">
        <v>1896</v>
      </c>
      <c r="I3675" s="4"/>
      <c r="J3675" s="4"/>
    </row>
    <row r="3676" spans="1:10" ht="15.75" customHeight="1" x14ac:dyDescent="0.2">
      <c r="A3676" s="5">
        <v>45384</v>
      </c>
      <c r="B3676" s="4">
        <v>-13.99</v>
      </c>
      <c r="C3676" s="4" t="s">
        <v>5058</v>
      </c>
      <c r="D3676" s="4" t="s">
        <v>28</v>
      </c>
      <c r="E3676" s="4" t="s">
        <v>145</v>
      </c>
      <c r="F3676" s="4">
        <v>-4180.7</v>
      </c>
      <c r="G3676" s="4" t="s">
        <v>17</v>
      </c>
      <c r="H3676" s="4" t="s">
        <v>146</v>
      </c>
      <c r="I3676" s="4"/>
      <c r="J3676" s="4"/>
    </row>
    <row r="3677" spans="1:10" ht="15.75" customHeight="1" x14ac:dyDescent="0.2">
      <c r="A3677" s="5">
        <v>45384</v>
      </c>
      <c r="B3677" s="4">
        <v>-12.4</v>
      </c>
      <c r="C3677" s="4" t="s">
        <v>5058</v>
      </c>
      <c r="D3677" s="4" t="s">
        <v>28</v>
      </c>
      <c r="E3677" s="4" t="s">
        <v>617</v>
      </c>
      <c r="F3677" s="4">
        <v>-4166.71</v>
      </c>
      <c r="G3677" s="4" t="s">
        <v>8</v>
      </c>
      <c r="H3677" s="4" t="s">
        <v>618</v>
      </c>
      <c r="I3677" s="4"/>
      <c r="J3677" s="4"/>
    </row>
    <row r="3678" spans="1:10" ht="15.75" customHeight="1" x14ac:dyDescent="0.2">
      <c r="A3678" s="5">
        <v>45384</v>
      </c>
      <c r="B3678" s="4">
        <v>-12.04</v>
      </c>
      <c r="C3678" s="4" t="s">
        <v>5058</v>
      </c>
      <c r="D3678" s="4" t="s">
        <v>28</v>
      </c>
      <c r="E3678" s="4" t="s">
        <v>46</v>
      </c>
      <c r="F3678" s="4">
        <v>-4154.3100000000004</v>
      </c>
      <c r="G3678" s="4" t="s">
        <v>4319</v>
      </c>
      <c r="H3678" s="4" t="s">
        <v>47</v>
      </c>
      <c r="I3678" s="4"/>
      <c r="J3678" s="4"/>
    </row>
    <row r="3679" spans="1:10" ht="15.75" customHeight="1" x14ac:dyDescent="0.2">
      <c r="A3679" s="5">
        <v>45384</v>
      </c>
      <c r="B3679" s="4">
        <v>-11</v>
      </c>
      <c r="C3679" s="4" t="s">
        <v>5058</v>
      </c>
      <c r="D3679" s="4" t="s">
        <v>28</v>
      </c>
      <c r="E3679" s="4" t="s">
        <v>1857</v>
      </c>
      <c r="F3679" s="4">
        <v>-4142.2700000000004</v>
      </c>
      <c r="G3679" s="4" t="s">
        <v>3748</v>
      </c>
      <c r="H3679" s="4" t="s">
        <v>1858</v>
      </c>
      <c r="I3679" s="4"/>
      <c r="J3679" s="4"/>
    </row>
    <row r="3680" spans="1:10" ht="15.75" customHeight="1" x14ac:dyDescent="0.2">
      <c r="A3680" s="5">
        <v>45384</v>
      </c>
      <c r="B3680" s="4">
        <v>-10.119999999999999</v>
      </c>
      <c r="C3680" s="4" t="s">
        <v>5058</v>
      </c>
      <c r="D3680" s="4" t="s">
        <v>28</v>
      </c>
      <c r="E3680" s="4" t="s">
        <v>46</v>
      </c>
      <c r="F3680" s="4">
        <v>-4131.2700000000004</v>
      </c>
      <c r="G3680" s="4" t="s">
        <v>4319</v>
      </c>
      <c r="H3680" s="4" t="s">
        <v>47</v>
      </c>
      <c r="I3680" s="4"/>
      <c r="J3680" s="4"/>
    </row>
    <row r="3681" spans="1:10" ht="15.75" customHeight="1" x14ac:dyDescent="0.2">
      <c r="A3681" s="5">
        <v>45384</v>
      </c>
      <c r="B3681" s="4">
        <v>-8.16</v>
      </c>
      <c r="C3681" s="4" t="s">
        <v>5058</v>
      </c>
      <c r="D3681" s="4" t="s">
        <v>28</v>
      </c>
      <c r="E3681" s="4" t="s">
        <v>592</v>
      </c>
      <c r="F3681" s="4">
        <v>-4121.1499999999996</v>
      </c>
      <c r="G3681" s="4" t="s">
        <v>5060</v>
      </c>
      <c r="H3681" s="4" t="s">
        <v>593</v>
      </c>
      <c r="I3681" s="4"/>
      <c r="J3681" s="4"/>
    </row>
    <row r="3682" spans="1:10" ht="15.75" customHeight="1" x14ac:dyDescent="0.2">
      <c r="A3682" s="5">
        <v>45384</v>
      </c>
      <c r="B3682" s="4">
        <v>-7.39</v>
      </c>
      <c r="C3682" s="4" t="s">
        <v>5058</v>
      </c>
      <c r="D3682" s="4" t="s">
        <v>28</v>
      </c>
      <c r="E3682" s="4" t="s">
        <v>1327</v>
      </c>
      <c r="F3682" s="4">
        <v>-4112.99</v>
      </c>
      <c r="G3682" s="4" t="s">
        <v>5060</v>
      </c>
      <c r="H3682" s="4" t="s">
        <v>1328</v>
      </c>
      <c r="I3682" s="4"/>
      <c r="J3682" s="4"/>
    </row>
    <row r="3683" spans="1:10" ht="15.75" customHeight="1" x14ac:dyDescent="0.2">
      <c r="A3683" s="5">
        <v>45384</v>
      </c>
      <c r="B3683" s="4">
        <v>-6.27</v>
      </c>
      <c r="C3683" s="4" t="s">
        <v>5058</v>
      </c>
      <c r="D3683" s="4" t="s">
        <v>28</v>
      </c>
      <c r="E3683" s="4" t="s">
        <v>61</v>
      </c>
      <c r="F3683" s="4">
        <v>-4105.6000000000004</v>
      </c>
      <c r="G3683" s="4" t="s">
        <v>3748</v>
      </c>
      <c r="H3683" s="4" t="s">
        <v>62</v>
      </c>
      <c r="I3683" s="4"/>
      <c r="J3683" s="4"/>
    </row>
    <row r="3684" spans="1:10" ht="15.75" customHeight="1" x14ac:dyDescent="0.2">
      <c r="A3684" s="5">
        <v>45384</v>
      </c>
      <c r="B3684" s="4">
        <v>-6.21</v>
      </c>
      <c r="C3684" s="4" t="s">
        <v>5058</v>
      </c>
      <c r="D3684" s="4" t="s">
        <v>28</v>
      </c>
      <c r="E3684" s="4" t="s">
        <v>46</v>
      </c>
      <c r="F3684" s="4">
        <v>-4099.33</v>
      </c>
      <c r="G3684" s="4" t="s">
        <v>4319</v>
      </c>
      <c r="H3684" s="4" t="s">
        <v>47</v>
      </c>
      <c r="I3684" s="4"/>
      <c r="J3684" s="4"/>
    </row>
    <row r="3685" spans="1:10" ht="15.75" customHeight="1" x14ac:dyDescent="0.2">
      <c r="A3685" s="5">
        <v>45384</v>
      </c>
      <c r="B3685" s="4">
        <v>-2.4</v>
      </c>
      <c r="C3685" s="4" t="s">
        <v>5058</v>
      </c>
      <c r="D3685" s="4" t="s">
        <v>28</v>
      </c>
      <c r="E3685" s="4" t="s">
        <v>105</v>
      </c>
      <c r="F3685" s="4">
        <v>-4093.12</v>
      </c>
      <c r="G3685" s="4" t="s">
        <v>8</v>
      </c>
      <c r="H3685" s="4" t="s">
        <v>106</v>
      </c>
      <c r="I3685" s="4"/>
      <c r="J3685" s="4"/>
    </row>
    <row r="3686" spans="1:10" ht="15.75" customHeight="1" x14ac:dyDescent="0.2">
      <c r="A3686" s="5">
        <v>45384</v>
      </c>
      <c r="B3686" s="4">
        <v>-1.5</v>
      </c>
      <c r="C3686" s="4" t="s">
        <v>5058</v>
      </c>
      <c r="D3686" s="4" t="s">
        <v>67</v>
      </c>
      <c r="E3686" s="4" t="s">
        <v>151</v>
      </c>
      <c r="F3686" s="4">
        <v>-4090.72</v>
      </c>
      <c r="G3686" s="4" t="s">
        <v>4</v>
      </c>
      <c r="H3686" s="4"/>
      <c r="I3686" s="4"/>
      <c r="J3686" s="4"/>
    </row>
    <row r="3687" spans="1:10" ht="15.75" customHeight="1" x14ac:dyDescent="0.2">
      <c r="A3687" s="5">
        <v>45384</v>
      </c>
      <c r="B3687" s="4">
        <v>-0.79</v>
      </c>
      <c r="C3687" s="4" t="s">
        <v>5058</v>
      </c>
      <c r="D3687" s="4" t="s">
        <v>67</v>
      </c>
      <c r="E3687" s="4" t="s">
        <v>151</v>
      </c>
      <c r="F3687" s="4">
        <v>-4089.22</v>
      </c>
      <c r="G3687" s="4" t="s">
        <v>4</v>
      </c>
      <c r="H3687" s="4"/>
      <c r="I3687" s="4"/>
      <c r="J3687" s="4"/>
    </row>
    <row r="3688" spans="1:10" ht="15.75" customHeight="1" x14ac:dyDescent="0.2">
      <c r="A3688" s="5">
        <v>45384</v>
      </c>
      <c r="B3688" s="4">
        <v>8</v>
      </c>
      <c r="C3688" s="4" t="s">
        <v>5059</v>
      </c>
      <c r="D3688" s="4" t="s">
        <v>189</v>
      </c>
      <c r="E3688" s="4" t="s">
        <v>844</v>
      </c>
      <c r="F3688" s="4">
        <v>-4088.43</v>
      </c>
      <c r="G3688" s="4" t="s">
        <v>239</v>
      </c>
      <c r="H3688" s="4" t="s">
        <v>845</v>
      </c>
      <c r="I3688" s="4"/>
      <c r="J3688" s="4"/>
    </row>
    <row r="3689" spans="1:10" ht="15.75" customHeight="1" x14ac:dyDescent="0.2">
      <c r="A3689" s="5">
        <v>45384</v>
      </c>
      <c r="B3689" s="4">
        <v>500</v>
      </c>
      <c r="C3689" s="4" t="s">
        <v>5058</v>
      </c>
      <c r="D3689" s="4" t="s">
        <v>59</v>
      </c>
      <c r="E3689" s="4" t="s">
        <v>60</v>
      </c>
      <c r="F3689" s="4">
        <v>-4096.43</v>
      </c>
      <c r="G3689" s="4" t="s">
        <v>39</v>
      </c>
      <c r="H3689" s="4"/>
      <c r="I3689" s="4"/>
      <c r="J3689" s="4"/>
    </row>
    <row r="3690" spans="1:10" ht="15.75" customHeight="1" x14ac:dyDescent="0.2">
      <c r="A3690" s="5">
        <v>45384</v>
      </c>
      <c r="B3690" s="4">
        <v>500</v>
      </c>
      <c r="C3690" s="4" t="s">
        <v>5058</v>
      </c>
      <c r="D3690" s="4" t="s">
        <v>59</v>
      </c>
      <c r="E3690" s="4" t="s">
        <v>60</v>
      </c>
      <c r="F3690" s="4">
        <v>-4596.43</v>
      </c>
      <c r="G3690" s="4" t="s">
        <v>39</v>
      </c>
      <c r="H3690" s="4"/>
      <c r="I3690" s="4"/>
      <c r="J3690" s="4"/>
    </row>
    <row r="3691" spans="1:10" ht="15.75" customHeight="1" x14ac:dyDescent="0.2">
      <c r="A3691" s="5">
        <v>45384</v>
      </c>
      <c r="B3691" s="4">
        <v>800</v>
      </c>
      <c r="C3691" s="4" t="s">
        <v>5058</v>
      </c>
      <c r="D3691" s="4" t="s">
        <v>59</v>
      </c>
      <c r="E3691" s="4" t="s">
        <v>60</v>
      </c>
      <c r="F3691" s="4">
        <v>-5096.43</v>
      </c>
      <c r="G3691" s="4" t="s">
        <v>39</v>
      </c>
      <c r="H3691" s="4"/>
      <c r="I3691" s="4"/>
      <c r="J3691" s="4"/>
    </row>
    <row r="3692" spans="1:10" ht="15.75" customHeight="1" x14ac:dyDescent="0.2">
      <c r="A3692" s="5">
        <v>45379</v>
      </c>
      <c r="B3692" s="4">
        <v>-134.6</v>
      </c>
      <c r="C3692" s="4" t="s">
        <v>5058</v>
      </c>
      <c r="D3692" s="4" t="s">
        <v>28</v>
      </c>
      <c r="E3692" s="4" t="s">
        <v>1637</v>
      </c>
      <c r="F3692" s="4">
        <v>-5896.43</v>
      </c>
      <c r="G3692" s="4" t="s">
        <v>3748</v>
      </c>
      <c r="H3692" s="4" t="s">
        <v>265</v>
      </c>
      <c r="I3692" s="4"/>
      <c r="J3692" s="4"/>
    </row>
    <row r="3693" spans="1:10" ht="15.75" customHeight="1" x14ac:dyDescent="0.2">
      <c r="A3693" s="5">
        <v>45379</v>
      </c>
      <c r="B3693" s="4">
        <v>-100</v>
      </c>
      <c r="C3693" s="4" t="s">
        <v>5058</v>
      </c>
      <c r="D3693" s="4" t="s">
        <v>28</v>
      </c>
      <c r="E3693" s="4" t="s">
        <v>164</v>
      </c>
      <c r="F3693" s="4">
        <v>-5761.83</v>
      </c>
      <c r="G3693" s="4" t="s">
        <v>165</v>
      </c>
      <c r="H3693" s="4" t="s">
        <v>167</v>
      </c>
      <c r="I3693" s="4"/>
      <c r="J3693" s="4"/>
    </row>
    <row r="3694" spans="1:10" ht="15.75" customHeight="1" x14ac:dyDescent="0.2">
      <c r="A3694" s="5">
        <v>45379</v>
      </c>
      <c r="B3694" s="4">
        <v>-34.880000000000003</v>
      </c>
      <c r="C3694" s="4" t="s">
        <v>5058</v>
      </c>
      <c r="D3694" s="4" t="s">
        <v>28</v>
      </c>
      <c r="E3694" s="4" t="s">
        <v>1753</v>
      </c>
      <c r="F3694" s="4">
        <v>-5661.83</v>
      </c>
      <c r="G3694" s="4" t="s">
        <v>3748</v>
      </c>
      <c r="H3694" s="4" t="s">
        <v>1752</v>
      </c>
      <c r="I3694" s="4"/>
      <c r="J3694" s="4"/>
    </row>
    <row r="3695" spans="1:10" ht="15.75" customHeight="1" x14ac:dyDescent="0.2">
      <c r="A3695" s="5">
        <v>45379</v>
      </c>
      <c r="B3695" s="4">
        <v>-27</v>
      </c>
      <c r="C3695" s="4" t="s">
        <v>5058</v>
      </c>
      <c r="D3695" s="4" t="s">
        <v>28</v>
      </c>
      <c r="E3695" s="4" t="s">
        <v>1472</v>
      </c>
      <c r="F3695" s="4">
        <v>-5626.95</v>
      </c>
      <c r="G3695" s="4" t="s">
        <v>3748</v>
      </c>
      <c r="H3695" s="4" t="s">
        <v>1473</v>
      </c>
      <c r="I3695" s="4"/>
      <c r="J3695" s="4"/>
    </row>
    <row r="3696" spans="1:10" ht="15.75" customHeight="1" x14ac:dyDescent="0.2">
      <c r="A3696" s="5">
        <v>45379</v>
      </c>
      <c r="B3696" s="4">
        <v>-24.77</v>
      </c>
      <c r="C3696" s="4" t="s">
        <v>5058</v>
      </c>
      <c r="D3696" s="4" t="s">
        <v>28</v>
      </c>
      <c r="E3696" s="4" t="s">
        <v>1753</v>
      </c>
      <c r="F3696" s="4">
        <v>-5599.95</v>
      </c>
      <c r="G3696" s="4" t="s">
        <v>3748</v>
      </c>
      <c r="H3696" s="4" t="s">
        <v>1752</v>
      </c>
      <c r="I3696" s="4"/>
      <c r="J3696" s="4"/>
    </row>
    <row r="3697" spans="1:10" ht="15.75" customHeight="1" x14ac:dyDescent="0.2">
      <c r="A3697" s="5">
        <v>45379</v>
      </c>
      <c r="B3697" s="4">
        <v>-12</v>
      </c>
      <c r="C3697" s="4" t="s">
        <v>5058</v>
      </c>
      <c r="D3697" s="4" t="s">
        <v>28</v>
      </c>
      <c r="E3697" s="4" t="s">
        <v>1884</v>
      </c>
      <c r="F3697" s="4">
        <v>-5575.18</v>
      </c>
      <c r="G3697" s="4" t="s">
        <v>4319</v>
      </c>
      <c r="H3697" s="4" t="s">
        <v>196</v>
      </c>
      <c r="I3697" s="4"/>
      <c r="J3697" s="4"/>
    </row>
    <row r="3698" spans="1:10" ht="15.75" customHeight="1" x14ac:dyDescent="0.2">
      <c r="A3698" s="5">
        <v>45378</v>
      </c>
      <c r="B3698" s="4">
        <v>-107.82</v>
      </c>
      <c r="C3698" s="4" t="s">
        <v>5058</v>
      </c>
      <c r="D3698" s="4" t="s">
        <v>28</v>
      </c>
      <c r="E3698" s="4" t="s">
        <v>913</v>
      </c>
      <c r="F3698" s="4">
        <v>-5563.18</v>
      </c>
      <c r="G3698" s="4" t="s">
        <v>4635</v>
      </c>
      <c r="H3698" s="4" t="s">
        <v>5067</v>
      </c>
      <c r="I3698" s="4"/>
      <c r="J3698" s="4"/>
    </row>
    <row r="3699" spans="1:10" ht="15.75" customHeight="1" x14ac:dyDescent="0.2">
      <c r="A3699" s="5">
        <v>45378</v>
      </c>
      <c r="B3699" s="4">
        <v>-65</v>
      </c>
      <c r="C3699" s="4" t="s">
        <v>5058</v>
      </c>
      <c r="D3699" s="4" t="s">
        <v>28</v>
      </c>
      <c r="E3699" s="4" t="s">
        <v>804</v>
      </c>
      <c r="F3699" s="4">
        <v>-5455.36</v>
      </c>
      <c r="G3699" s="4" t="s">
        <v>15</v>
      </c>
      <c r="H3699" s="4" t="s">
        <v>805</v>
      </c>
      <c r="I3699" s="4"/>
      <c r="J3699" s="4"/>
    </row>
    <row r="3700" spans="1:10" ht="15.75" customHeight="1" x14ac:dyDescent="0.2">
      <c r="A3700" s="5">
        <v>45378</v>
      </c>
      <c r="B3700" s="4">
        <v>-32</v>
      </c>
      <c r="C3700" s="4" t="s">
        <v>5058</v>
      </c>
      <c r="D3700" s="4" t="s">
        <v>28</v>
      </c>
      <c r="E3700" s="4" t="s">
        <v>105</v>
      </c>
      <c r="F3700" s="4">
        <v>-5390.36</v>
      </c>
      <c r="G3700" s="4" t="s">
        <v>8</v>
      </c>
      <c r="H3700" s="4" t="s">
        <v>106</v>
      </c>
      <c r="I3700" s="4"/>
      <c r="J3700" s="4"/>
    </row>
    <row r="3701" spans="1:10" ht="15.75" customHeight="1" x14ac:dyDescent="0.2">
      <c r="A3701" s="5">
        <v>45378</v>
      </c>
      <c r="B3701" s="4">
        <v>-18.7</v>
      </c>
      <c r="C3701" s="4" t="s">
        <v>5058</v>
      </c>
      <c r="D3701" s="4" t="s">
        <v>28</v>
      </c>
      <c r="E3701" s="4" t="s">
        <v>79</v>
      </c>
      <c r="F3701" s="4">
        <v>-5358.36</v>
      </c>
      <c r="G3701" s="4" t="s">
        <v>8</v>
      </c>
      <c r="H3701" s="4" t="s">
        <v>80</v>
      </c>
      <c r="I3701" s="4"/>
      <c r="J3701" s="4"/>
    </row>
    <row r="3702" spans="1:10" ht="15.75" customHeight="1" x14ac:dyDescent="0.2">
      <c r="A3702" s="5">
        <v>45378</v>
      </c>
      <c r="B3702" s="4">
        <v>-15.95</v>
      </c>
      <c r="C3702" s="4" t="s">
        <v>5058</v>
      </c>
      <c r="D3702" s="4" t="s">
        <v>28</v>
      </c>
      <c r="E3702" s="4" t="s">
        <v>1879</v>
      </c>
      <c r="F3702" s="4">
        <v>-5339.66</v>
      </c>
      <c r="G3702" s="4" t="s">
        <v>3748</v>
      </c>
      <c r="H3702" s="4" t="s">
        <v>1880</v>
      </c>
      <c r="I3702" s="4"/>
      <c r="J3702" s="4"/>
    </row>
    <row r="3703" spans="1:10" ht="15.75" customHeight="1" x14ac:dyDescent="0.2">
      <c r="A3703" s="5">
        <v>45378</v>
      </c>
      <c r="B3703" s="4">
        <v>-14.99</v>
      </c>
      <c r="C3703" s="4" t="s">
        <v>5058</v>
      </c>
      <c r="D3703" s="4" t="s">
        <v>28</v>
      </c>
      <c r="E3703" s="4" t="s">
        <v>1657</v>
      </c>
      <c r="F3703" s="4">
        <v>-5323.71</v>
      </c>
      <c r="G3703" s="4" t="s">
        <v>5034</v>
      </c>
      <c r="H3703" s="4" t="s">
        <v>193</v>
      </c>
      <c r="I3703" s="4"/>
      <c r="J3703" s="4"/>
    </row>
    <row r="3704" spans="1:10" ht="15.75" customHeight="1" x14ac:dyDescent="0.2">
      <c r="A3704" s="5">
        <v>45378</v>
      </c>
      <c r="B3704" s="4">
        <v>-12</v>
      </c>
      <c r="C3704" s="4" t="s">
        <v>5058</v>
      </c>
      <c r="D3704" s="4" t="s">
        <v>28</v>
      </c>
      <c r="E3704" s="4" t="s">
        <v>1264</v>
      </c>
      <c r="F3704" s="4">
        <v>-5308.72</v>
      </c>
      <c r="G3704" s="4" t="s">
        <v>8</v>
      </c>
      <c r="H3704" s="4" t="s">
        <v>1265</v>
      </c>
      <c r="I3704" s="4"/>
      <c r="J3704" s="4"/>
    </row>
    <row r="3705" spans="1:10" ht="15.75" customHeight="1" x14ac:dyDescent="0.2">
      <c r="A3705" s="5">
        <v>45378</v>
      </c>
      <c r="B3705" s="4">
        <v>500</v>
      </c>
      <c r="C3705" s="4" t="s">
        <v>5058</v>
      </c>
      <c r="D3705" s="4" t="s">
        <v>59</v>
      </c>
      <c r="E3705" s="4" t="s">
        <v>60</v>
      </c>
      <c r="F3705" s="4">
        <v>-5296.72</v>
      </c>
      <c r="G3705" s="4" t="s">
        <v>39</v>
      </c>
      <c r="H3705" s="4"/>
      <c r="I3705" s="4"/>
      <c r="J3705" s="4"/>
    </row>
    <row r="3706" spans="1:10" ht="15.75" customHeight="1" x14ac:dyDescent="0.2">
      <c r="A3706" s="5">
        <v>45377</v>
      </c>
      <c r="B3706" s="4">
        <v>-56.5</v>
      </c>
      <c r="C3706" s="4" t="s">
        <v>5058</v>
      </c>
      <c r="D3706" s="4" t="s">
        <v>28</v>
      </c>
      <c r="E3706" s="4" t="s">
        <v>201</v>
      </c>
      <c r="F3706" s="4">
        <v>-5796.72</v>
      </c>
      <c r="G3706" s="4" t="s">
        <v>4319</v>
      </c>
      <c r="H3706" s="4" t="s">
        <v>202</v>
      </c>
      <c r="I3706" s="4"/>
      <c r="J3706" s="4"/>
    </row>
    <row r="3707" spans="1:10" ht="15.75" customHeight="1" x14ac:dyDescent="0.2">
      <c r="A3707" s="5">
        <v>45377</v>
      </c>
      <c r="B3707" s="4">
        <v>-34.51</v>
      </c>
      <c r="C3707" s="4" t="s">
        <v>5058</v>
      </c>
      <c r="D3707" s="4" t="s">
        <v>28</v>
      </c>
      <c r="E3707" s="4" t="s">
        <v>111</v>
      </c>
      <c r="F3707" s="4">
        <v>-5740.22</v>
      </c>
      <c r="G3707" s="4" t="s">
        <v>8</v>
      </c>
      <c r="H3707" s="4" t="s">
        <v>112</v>
      </c>
      <c r="I3707" s="4"/>
      <c r="J3707" s="4"/>
    </row>
    <row r="3708" spans="1:10" ht="15.75" customHeight="1" x14ac:dyDescent="0.2">
      <c r="A3708" s="5">
        <v>45377</v>
      </c>
      <c r="B3708" s="4">
        <v>-32.869999999999997</v>
      </c>
      <c r="C3708" s="4" t="s">
        <v>5058</v>
      </c>
      <c r="D3708" s="4" t="s">
        <v>28</v>
      </c>
      <c r="E3708" s="4" t="s">
        <v>1870</v>
      </c>
      <c r="F3708" s="4">
        <v>-5705.71</v>
      </c>
      <c r="G3708" s="4" t="s">
        <v>4256</v>
      </c>
      <c r="H3708" s="4" t="s">
        <v>1872</v>
      </c>
      <c r="I3708" s="4"/>
      <c r="J3708" s="4"/>
    </row>
    <row r="3709" spans="1:10" ht="15.75" customHeight="1" x14ac:dyDescent="0.2">
      <c r="A3709" s="5">
        <v>45377</v>
      </c>
      <c r="B3709" s="4">
        <v>-30.5</v>
      </c>
      <c r="C3709" s="4" t="s">
        <v>5059</v>
      </c>
      <c r="D3709" s="4" t="s">
        <v>28</v>
      </c>
      <c r="E3709" s="4" t="s">
        <v>728</v>
      </c>
      <c r="F3709" s="4">
        <v>-5672.84</v>
      </c>
      <c r="G3709" s="4" t="s">
        <v>4319</v>
      </c>
      <c r="H3709" s="4" t="s">
        <v>729</v>
      </c>
      <c r="I3709" s="4"/>
      <c r="J3709" s="4"/>
    </row>
    <row r="3710" spans="1:10" ht="15.75" customHeight="1" x14ac:dyDescent="0.2">
      <c r="A3710" s="5">
        <v>45377</v>
      </c>
      <c r="B3710" s="4">
        <v>-30.46</v>
      </c>
      <c r="C3710" s="4" t="s">
        <v>5059</v>
      </c>
      <c r="D3710" s="4" t="s">
        <v>28</v>
      </c>
      <c r="E3710" s="4" t="s">
        <v>105</v>
      </c>
      <c r="F3710" s="4">
        <v>-5642.34</v>
      </c>
      <c r="G3710" s="4" t="s">
        <v>8</v>
      </c>
      <c r="H3710" s="4" t="s">
        <v>106</v>
      </c>
      <c r="I3710" s="4"/>
      <c r="J3710" s="4"/>
    </row>
    <row r="3711" spans="1:10" ht="15.75" customHeight="1" x14ac:dyDescent="0.2">
      <c r="A3711" s="5">
        <v>45377</v>
      </c>
      <c r="B3711" s="4">
        <v>-24</v>
      </c>
      <c r="C3711" s="4" t="s">
        <v>5058</v>
      </c>
      <c r="D3711" s="4" t="s">
        <v>28</v>
      </c>
      <c r="E3711" s="4" t="s">
        <v>1875</v>
      </c>
      <c r="F3711" s="4">
        <v>-5611.88</v>
      </c>
      <c r="G3711" s="4" t="s">
        <v>3748</v>
      </c>
      <c r="H3711" s="4" t="s">
        <v>1876</v>
      </c>
      <c r="I3711" s="4"/>
      <c r="J3711" s="4"/>
    </row>
    <row r="3712" spans="1:10" ht="15.75" customHeight="1" x14ac:dyDescent="0.2">
      <c r="A3712" s="5">
        <v>45377</v>
      </c>
      <c r="B3712" s="4">
        <v>-23.97</v>
      </c>
      <c r="C3712" s="4" t="s">
        <v>5058</v>
      </c>
      <c r="D3712" s="4" t="s">
        <v>28</v>
      </c>
      <c r="E3712" s="4" t="s">
        <v>1873</v>
      </c>
      <c r="F3712" s="4">
        <v>-5587.88</v>
      </c>
      <c r="G3712" s="4" t="s">
        <v>4247</v>
      </c>
      <c r="H3712" s="4" t="s">
        <v>1874</v>
      </c>
      <c r="I3712" s="4"/>
      <c r="J3712" s="4"/>
    </row>
    <row r="3713" spans="1:10" ht="15.75" customHeight="1" x14ac:dyDescent="0.2">
      <c r="A3713" s="5">
        <v>45377</v>
      </c>
      <c r="B3713" s="4">
        <v>-23.34</v>
      </c>
      <c r="C3713" s="4" t="s">
        <v>5058</v>
      </c>
      <c r="D3713" s="4" t="s">
        <v>28</v>
      </c>
      <c r="E3713" s="4" t="s">
        <v>1652</v>
      </c>
      <c r="F3713" s="4">
        <v>-5563.91</v>
      </c>
      <c r="G3713" s="4" t="s">
        <v>12</v>
      </c>
      <c r="H3713" s="4" t="s">
        <v>1653</v>
      </c>
      <c r="I3713" s="4"/>
      <c r="J3713" s="4"/>
    </row>
    <row r="3714" spans="1:10" ht="15.75" customHeight="1" x14ac:dyDescent="0.2">
      <c r="A3714" s="5">
        <v>45377</v>
      </c>
      <c r="B3714" s="4">
        <v>48</v>
      </c>
      <c r="C3714" s="4" t="s">
        <v>5058</v>
      </c>
      <c r="D3714" s="4" t="s">
        <v>59</v>
      </c>
      <c r="E3714" s="4" t="s">
        <v>60</v>
      </c>
      <c r="F3714" s="4">
        <v>-5540.57</v>
      </c>
      <c r="G3714" s="4" t="s">
        <v>39</v>
      </c>
      <c r="H3714" s="4"/>
      <c r="I3714" s="4"/>
      <c r="J3714" s="4"/>
    </row>
    <row r="3715" spans="1:10" ht="15.75" customHeight="1" x14ac:dyDescent="0.2">
      <c r="A3715" s="5">
        <v>45377</v>
      </c>
      <c r="B3715" s="4">
        <v>500</v>
      </c>
      <c r="C3715" s="4" t="s">
        <v>5058</v>
      </c>
      <c r="D3715" s="4" t="s">
        <v>59</v>
      </c>
      <c r="E3715" s="4" t="s">
        <v>60</v>
      </c>
      <c r="F3715" s="4">
        <v>-5588.57</v>
      </c>
      <c r="G3715" s="4" t="s">
        <v>39</v>
      </c>
      <c r="H3715" s="4"/>
      <c r="I3715" s="4"/>
      <c r="J3715" s="4"/>
    </row>
    <row r="3716" spans="1:10" ht="15.75" customHeight="1" x14ac:dyDescent="0.2">
      <c r="A3716" s="5">
        <v>45376</v>
      </c>
      <c r="B3716" s="4">
        <v>-1243.1300000000001</v>
      </c>
      <c r="C3716" s="4" t="s">
        <v>5058</v>
      </c>
      <c r="D3716" s="4" t="s">
        <v>28</v>
      </c>
      <c r="E3716" s="4" t="s">
        <v>56</v>
      </c>
      <c r="F3716" s="4">
        <v>-6088.57</v>
      </c>
      <c r="G3716" s="4" t="s">
        <v>4295</v>
      </c>
      <c r="H3716" s="4" t="s">
        <v>57</v>
      </c>
      <c r="I3716" s="4"/>
      <c r="J3716" s="4"/>
    </row>
    <row r="3717" spans="1:10" ht="15.75" customHeight="1" x14ac:dyDescent="0.2">
      <c r="A3717" s="5">
        <v>45376</v>
      </c>
      <c r="B3717" s="4">
        <v>-258.20999999999998</v>
      </c>
      <c r="C3717" s="4" t="s">
        <v>5058</v>
      </c>
      <c r="D3717" s="4" t="s">
        <v>28</v>
      </c>
      <c r="E3717" s="4" t="s">
        <v>1625</v>
      </c>
      <c r="F3717" s="4">
        <v>-4845.4399999999996</v>
      </c>
      <c r="G3717" s="4" t="s">
        <v>4637</v>
      </c>
      <c r="H3717" s="4" t="s">
        <v>1626</v>
      </c>
      <c r="I3717" s="4"/>
      <c r="J3717" s="4"/>
    </row>
    <row r="3718" spans="1:10" ht="15.75" customHeight="1" x14ac:dyDescent="0.2">
      <c r="A3718" s="5">
        <v>45376</v>
      </c>
      <c r="B3718" s="4">
        <v>-225</v>
      </c>
      <c r="C3718" s="4" t="s">
        <v>5058</v>
      </c>
      <c r="D3718" s="4" t="s">
        <v>28</v>
      </c>
      <c r="E3718" s="4" t="s">
        <v>902</v>
      </c>
      <c r="F3718" s="4">
        <v>-4587.2299999999996</v>
      </c>
      <c r="G3718" s="4" t="s">
        <v>165</v>
      </c>
      <c r="H3718" s="4" t="s">
        <v>904</v>
      </c>
      <c r="I3718" s="4"/>
      <c r="J3718" s="4"/>
    </row>
    <row r="3719" spans="1:10" ht="15.75" customHeight="1" x14ac:dyDescent="0.2">
      <c r="A3719" s="5">
        <v>45376</v>
      </c>
      <c r="B3719" s="4">
        <v>-132.41</v>
      </c>
      <c r="C3719" s="4" t="s">
        <v>5058</v>
      </c>
      <c r="D3719" s="4" t="s">
        <v>28</v>
      </c>
      <c r="E3719" s="4" t="s">
        <v>79</v>
      </c>
      <c r="F3719" s="4">
        <v>-4362.2299999999996</v>
      </c>
      <c r="G3719" s="4" t="s">
        <v>8</v>
      </c>
      <c r="H3719" s="4" t="s">
        <v>80</v>
      </c>
      <c r="I3719" s="4"/>
      <c r="J3719" s="4"/>
    </row>
    <row r="3720" spans="1:10" ht="15.75" customHeight="1" x14ac:dyDescent="0.2">
      <c r="A3720" s="5">
        <v>45376</v>
      </c>
      <c r="B3720" s="4">
        <v>-70.930000000000007</v>
      </c>
      <c r="C3720" s="4" t="s">
        <v>5058</v>
      </c>
      <c r="D3720" s="4" t="s">
        <v>28</v>
      </c>
      <c r="E3720" s="4" t="s">
        <v>266</v>
      </c>
      <c r="F3720" s="4">
        <v>-4229.82</v>
      </c>
      <c r="G3720" s="4" t="s">
        <v>5061</v>
      </c>
      <c r="H3720" s="4" t="s">
        <v>267</v>
      </c>
      <c r="I3720" s="4"/>
      <c r="J3720" s="4"/>
    </row>
    <row r="3721" spans="1:10" ht="15.75" customHeight="1" x14ac:dyDescent="0.2">
      <c r="A3721" s="5">
        <v>45376</v>
      </c>
      <c r="B3721" s="4">
        <v>-70.19</v>
      </c>
      <c r="C3721" s="4" t="s">
        <v>5058</v>
      </c>
      <c r="D3721" s="4" t="s">
        <v>28</v>
      </c>
      <c r="E3721" s="4" t="s">
        <v>79</v>
      </c>
      <c r="F3721" s="4">
        <v>-4158.8900000000003</v>
      </c>
      <c r="G3721" s="4" t="s">
        <v>8</v>
      </c>
      <c r="H3721" s="4" t="s">
        <v>80</v>
      </c>
      <c r="I3721" s="4"/>
      <c r="J3721" s="4"/>
    </row>
    <row r="3722" spans="1:10" ht="15.75" customHeight="1" x14ac:dyDescent="0.2">
      <c r="A3722" s="5">
        <v>45376</v>
      </c>
      <c r="B3722" s="4">
        <v>-66.069999999999993</v>
      </c>
      <c r="C3722" s="4" t="s">
        <v>5058</v>
      </c>
      <c r="D3722" s="4" t="s">
        <v>28</v>
      </c>
      <c r="E3722" s="4" t="s">
        <v>1060</v>
      </c>
      <c r="F3722" s="4">
        <v>-4088.7</v>
      </c>
      <c r="G3722" s="4" t="s">
        <v>15</v>
      </c>
      <c r="H3722" s="4" t="s">
        <v>1061</v>
      </c>
      <c r="I3722" s="4"/>
      <c r="J3722" s="4"/>
    </row>
    <row r="3723" spans="1:10" ht="15.75" customHeight="1" x14ac:dyDescent="0.2">
      <c r="A3723" s="5">
        <v>45376</v>
      </c>
      <c r="B3723" s="4">
        <v>-60.4</v>
      </c>
      <c r="C3723" s="4" t="s">
        <v>5058</v>
      </c>
      <c r="D3723" s="4" t="s">
        <v>28</v>
      </c>
      <c r="E3723" s="4" t="s">
        <v>1864</v>
      </c>
      <c r="F3723" s="4">
        <v>-4022.63</v>
      </c>
      <c r="G3723" s="4" t="s">
        <v>4319</v>
      </c>
      <c r="H3723" s="4" t="s">
        <v>1865</v>
      </c>
      <c r="I3723" s="4"/>
      <c r="J3723" s="4"/>
    </row>
    <row r="3724" spans="1:10" ht="15.75" customHeight="1" x14ac:dyDescent="0.2">
      <c r="A3724" s="5">
        <v>45376</v>
      </c>
      <c r="B3724" s="4">
        <v>-46</v>
      </c>
      <c r="C3724" s="4" t="s">
        <v>5058</v>
      </c>
      <c r="D3724" s="4" t="s">
        <v>28</v>
      </c>
      <c r="E3724" s="4" t="s">
        <v>844</v>
      </c>
      <c r="F3724" s="4">
        <v>-3962.23</v>
      </c>
      <c r="G3724" s="4" t="s">
        <v>4319</v>
      </c>
      <c r="H3724" s="4" t="s">
        <v>845</v>
      </c>
      <c r="I3724" s="4"/>
      <c r="J3724" s="4"/>
    </row>
    <row r="3725" spans="1:10" ht="15.75" customHeight="1" x14ac:dyDescent="0.2">
      <c r="A3725" s="5">
        <v>45376</v>
      </c>
      <c r="B3725" s="4">
        <v>-42.3</v>
      </c>
      <c r="C3725" s="4" t="s">
        <v>5058</v>
      </c>
      <c r="D3725" s="4" t="s">
        <v>28</v>
      </c>
      <c r="E3725" s="4" t="s">
        <v>111</v>
      </c>
      <c r="F3725" s="4">
        <v>-3916.23</v>
      </c>
      <c r="G3725" s="4" t="s">
        <v>8</v>
      </c>
      <c r="H3725" s="4" t="s">
        <v>112</v>
      </c>
      <c r="I3725" s="4"/>
      <c r="J3725" s="4"/>
    </row>
    <row r="3726" spans="1:10" ht="15.75" customHeight="1" x14ac:dyDescent="0.2">
      <c r="A3726" s="5">
        <v>45376</v>
      </c>
      <c r="B3726" s="4">
        <v>-42</v>
      </c>
      <c r="C3726" s="4" t="s">
        <v>5058</v>
      </c>
      <c r="D3726" s="4" t="s">
        <v>28</v>
      </c>
      <c r="E3726" s="4" t="s">
        <v>128</v>
      </c>
      <c r="F3726" s="4">
        <v>-3873.93</v>
      </c>
      <c r="G3726" s="4" t="s">
        <v>4319</v>
      </c>
      <c r="H3726" s="4" t="s">
        <v>129</v>
      </c>
      <c r="I3726" s="4"/>
      <c r="J3726" s="4"/>
    </row>
    <row r="3727" spans="1:10" ht="15.75" customHeight="1" x14ac:dyDescent="0.2">
      <c r="A3727" s="5">
        <v>45376</v>
      </c>
      <c r="B3727" s="4">
        <v>-38.22</v>
      </c>
      <c r="C3727" s="4" t="s">
        <v>5058</v>
      </c>
      <c r="D3727" s="4" t="s">
        <v>28</v>
      </c>
      <c r="E3727" s="4" t="s">
        <v>48</v>
      </c>
      <c r="F3727" s="4">
        <v>-3831.93</v>
      </c>
      <c r="G3727" s="4" t="s">
        <v>4319</v>
      </c>
      <c r="H3727" s="4" t="s">
        <v>47</v>
      </c>
      <c r="I3727" s="4"/>
      <c r="J3727" s="4"/>
    </row>
    <row r="3728" spans="1:10" ht="15.75" customHeight="1" x14ac:dyDescent="0.2">
      <c r="A3728" s="5">
        <v>45376</v>
      </c>
      <c r="B3728" s="4">
        <v>-37.450000000000003</v>
      </c>
      <c r="C3728" s="4" t="s">
        <v>5058</v>
      </c>
      <c r="D3728" s="4" t="s">
        <v>28</v>
      </c>
      <c r="E3728" s="4" t="s">
        <v>121</v>
      </c>
      <c r="F3728" s="4">
        <v>-3793.71</v>
      </c>
      <c r="G3728" s="4" t="s">
        <v>8</v>
      </c>
      <c r="H3728" s="4" t="s">
        <v>122</v>
      </c>
      <c r="I3728" s="4"/>
      <c r="J3728" s="4"/>
    </row>
    <row r="3729" spans="1:10" ht="15.75" customHeight="1" x14ac:dyDescent="0.2">
      <c r="A3729" s="5">
        <v>45376</v>
      </c>
      <c r="B3729" s="4">
        <v>-37.270000000000003</v>
      </c>
      <c r="C3729" s="4" t="s">
        <v>5058</v>
      </c>
      <c r="D3729" s="4" t="s">
        <v>28</v>
      </c>
      <c r="E3729" s="4" t="s">
        <v>1866</v>
      </c>
      <c r="F3729" s="4">
        <v>-3756.26</v>
      </c>
      <c r="G3729" s="4" t="s">
        <v>5060</v>
      </c>
      <c r="H3729" s="4" t="s">
        <v>1867</v>
      </c>
      <c r="I3729" s="4"/>
      <c r="J3729" s="4"/>
    </row>
    <row r="3730" spans="1:10" ht="15.75" customHeight="1" x14ac:dyDescent="0.2">
      <c r="A3730" s="5">
        <v>45376</v>
      </c>
      <c r="B3730" s="4">
        <v>-28.75</v>
      </c>
      <c r="C3730" s="4" t="s">
        <v>5059</v>
      </c>
      <c r="D3730" s="4" t="s">
        <v>28</v>
      </c>
      <c r="E3730" s="4" t="s">
        <v>728</v>
      </c>
      <c r="F3730" s="4">
        <v>-3718.99</v>
      </c>
      <c r="G3730" s="4" t="s">
        <v>4319</v>
      </c>
      <c r="H3730" s="4" t="s">
        <v>729</v>
      </c>
      <c r="I3730" s="4"/>
      <c r="J3730" s="4"/>
    </row>
    <row r="3731" spans="1:10" ht="15.75" customHeight="1" x14ac:dyDescent="0.2">
      <c r="A3731" s="5">
        <v>45376</v>
      </c>
      <c r="B3731" s="4">
        <v>-27.72</v>
      </c>
      <c r="C3731" s="4" t="s">
        <v>5059</v>
      </c>
      <c r="D3731" s="4" t="s">
        <v>28</v>
      </c>
      <c r="E3731" s="4" t="s">
        <v>728</v>
      </c>
      <c r="F3731" s="4">
        <v>-3690.24</v>
      </c>
      <c r="G3731" s="4" t="s">
        <v>4319</v>
      </c>
      <c r="H3731" s="4" t="s">
        <v>729</v>
      </c>
      <c r="I3731" s="4"/>
      <c r="J3731" s="4"/>
    </row>
    <row r="3732" spans="1:10" ht="15.75" customHeight="1" x14ac:dyDescent="0.2">
      <c r="A3732" s="5">
        <v>45376</v>
      </c>
      <c r="B3732" s="4">
        <v>-24.97</v>
      </c>
      <c r="C3732" s="4" t="s">
        <v>5059</v>
      </c>
      <c r="D3732" s="4" t="s">
        <v>28</v>
      </c>
      <c r="E3732" s="4" t="s">
        <v>728</v>
      </c>
      <c r="F3732" s="4">
        <v>-3662.52</v>
      </c>
      <c r="G3732" s="4" t="s">
        <v>4319</v>
      </c>
      <c r="H3732" s="4" t="s">
        <v>729</v>
      </c>
      <c r="I3732" s="4"/>
      <c r="J3732" s="4"/>
    </row>
    <row r="3733" spans="1:10" ht="15.75" customHeight="1" x14ac:dyDescent="0.2">
      <c r="A3733" s="5">
        <v>45376</v>
      </c>
      <c r="B3733" s="4">
        <v>-17.8</v>
      </c>
      <c r="C3733" s="4" t="s">
        <v>5058</v>
      </c>
      <c r="D3733" s="4" t="s">
        <v>28</v>
      </c>
      <c r="E3733" s="4" t="s">
        <v>41</v>
      </c>
      <c r="F3733" s="4">
        <v>-3637.55</v>
      </c>
      <c r="G3733" s="4" t="s">
        <v>3748</v>
      </c>
      <c r="H3733" s="4" t="s">
        <v>42</v>
      </c>
      <c r="I3733" s="4"/>
      <c r="J3733" s="4"/>
    </row>
    <row r="3734" spans="1:10" ht="15.75" customHeight="1" x14ac:dyDescent="0.2">
      <c r="A3734" s="5">
        <v>45376</v>
      </c>
      <c r="B3734" s="4">
        <v>-12.6</v>
      </c>
      <c r="C3734" s="4" t="s">
        <v>5058</v>
      </c>
      <c r="D3734" s="4" t="s">
        <v>28</v>
      </c>
      <c r="E3734" s="4" t="s">
        <v>268</v>
      </c>
      <c r="F3734" s="4">
        <v>-3619.75</v>
      </c>
      <c r="G3734" s="4" t="s">
        <v>3748</v>
      </c>
      <c r="H3734" s="4" t="s">
        <v>269</v>
      </c>
      <c r="I3734" s="4"/>
      <c r="J3734" s="4"/>
    </row>
    <row r="3735" spans="1:10" ht="15.75" customHeight="1" x14ac:dyDescent="0.2">
      <c r="A3735" s="5">
        <v>45376</v>
      </c>
      <c r="B3735" s="4">
        <v>-7.99</v>
      </c>
      <c r="C3735" s="4" t="s">
        <v>5058</v>
      </c>
      <c r="D3735" s="4" t="s">
        <v>28</v>
      </c>
      <c r="E3735" s="4" t="s">
        <v>1863</v>
      </c>
      <c r="F3735" s="4">
        <v>-3607.15</v>
      </c>
      <c r="G3735" s="4" t="s">
        <v>5034</v>
      </c>
      <c r="H3735" s="4" t="s">
        <v>193</v>
      </c>
      <c r="I3735" s="4"/>
      <c r="J3735" s="4"/>
    </row>
    <row r="3736" spans="1:10" ht="15.75" customHeight="1" x14ac:dyDescent="0.2">
      <c r="A3736" s="5">
        <v>45376</v>
      </c>
      <c r="B3736" s="4">
        <v>-6.25</v>
      </c>
      <c r="C3736" s="4" t="s">
        <v>5059</v>
      </c>
      <c r="D3736" s="4" t="s">
        <v>28</v>
      </c>
      <c r="E3736" s="4" t="s">
        <v>728</v>
      </c>
      <c r="F3736" s="4">
        <v>-3599.16</v>
      </c>
      <c r="G3736" s="4" t="s">
        <v>4319</v>
      </c>
      <c r="H3736" s="4" t="s">
        <v>729</v>
      </c>
      <c r="I3736" s="4"/>
      <c r="J3736" s="4"/>
    </row>
    <row r="3737" spans="1:10" ht="15.75" customHeight="1" x14ac:dyDescent="0.2">
      <c r="A3737" s="5">
        <v>45376</v>
      </c>
      <c r="B3737" s="4">
        <v>-6</v>
      </c>
      <c r="C3737" s="4" t="s">
        <v>5058</v>
      </c>
      <c r="D3737" s="4" t="s">
        <v>28</v>
      </c>
      <c r="E3737" s="4" t="s">
        <v>1724</v>
      </c>
      <c r="F3737" s="4">
        <v>-3592.91</v>
      </c>
      <c r="G3737" s="4" t="s">
        <v>4256</v>
      </c>
      <c r="H3737" s="4" t="s">
        <v>1725</v>
      </c>
      <c r="I3737" s="4"/>
      <c r="J3737" s="4"/>
    </row>
    <row r="3738" spans="1:10" ht="15.75" customHeight="1" x14ac:dyDescent="0.2">
      <c r="A3738" s="5">
        <v>45376</v>
      </c>
      <c r="B3738" s="4">
        <v>-4.49</v>
      </c>
      <c r="C3738" s="4" t="s">
        <v>5058</v>
      </c>
      <c r="D3738" s="4" t="s">
        <v>28</v>
      </c>
      <c r="E3738" s="4" t="s">
        <v>49</v>
      </c>
      <c r="F3738" s="4">
        <v>-3586.91</v>
      </c>
      <c r="G3738" s="4" t="s">
        <v>17</v>
      </c>
      <c r="H3738" s="4" t="s">
        <v>50</v>
      </c>
      <c r="I3738" s="4"/>
      <c r="J3738" s="4"/>
    </row>
    <row r="3739" spans="1:10" ht="15.75" customHeight="1" x14ac:dyDescent="0.2">
      <c r="A3739" s="5">
        <v>45376</v>
      </c>
      <c r="B3739" s="4">
        <v>-2</v>
      </c>
      <c r="C3739" s="4" t="s">
        <v>5058</v>
      </c>
      <c r="D3739" s="4" t="s">
        <v>28</v>
      </c>
      <c r="E3739" s="4" t="s">
        <v>617</v>
      </c>
      <c r="F3739" s="4">
        <v>-3582.42</v>
      </c>
      <c r="G3739" s="4" t="s">
        <v>8</v>
      </c>
      <c r="H3739" s="4" t="s">
        <v>618</v>
      </c>
      <c r="I3739" s="4"/>
      <c r="J3739" s="4"/>
    </row>
    <row r="3740" spans="1:10" ht="15.75" customHeight="1" x14ac:dyDescent="0.2">
      <c r="A3740" s="5">
        <v>45376</v>
      </c>
      <c r="B3740" s="4">
        <v>200</v>
      </c>
      <c r="C3740" s="4" t="s">
        <v>5058</v>
      </c>
      <c r="D3740" s="4" t="s">
        <v>59</v>
      </c>
      <c r="E3740" s="4" t="s">
        <v>60</v>
      </c>
      <c r="F3740" s="4">
        <v>-3580.42</v>
      </c>
      <c r="G3740" s="4" t="s">
        <v>39</v>
      </c>
      <c r="H3740" s="4"/>
      <c r="I3740" s="4"/>
      <c r="J3740" s="4"/>
    </row>
    <row r="3741" spans="1:10" ht="15.75" customHeight="1" x14ac:dyDescent="0.2">
      <c r="A3741" s="5">
        <v>45376</v>
      </c>
      <c r="B3741" s="4">
        <v>400</v>
      </c>
      <c r="C3741" s="4" t="s">
        <v>5058</v>
      </c>
      <c r="D3741" s="4" t="s">
        <v>59</v>
      </c>
      <c r="E3741" s="4" t="s">
        <v>60</v>
      </c>
      <c r="F3741" s="4">
        <v>-3780.42</v>
      </c>
      <c r="G3741" s="4" t="s">
        <v>39</v>
      </c>
      <c r="H3741" s="4"/>
      <c r="I3741" s="4"/>
      <c r="J3741" s="4"/>
    </row>
    <row r="3742" spans="1:10" ht="15.75" customHeight="1" x14ac:dyDescent="0.2">
      <c r="A3742" s="5">
        <v>45373</v>
      </c>
      <c r="B3742" s="4">
        <v>-48.96</v>
      </c>
      <c r="C3742" s="4" t="s">
        <v>5058</v>
      </c>
      <c r="D3742" s="4" t="s">
        <v>28</v>
      </c>
      <c r="E3742" s="4" t="s">
        <v>79</v>
      </c>
      <c r="F3742" s="4">
        <v>-4180.42</v>
      </c>
      <c r="G3742" s="4" t="s">
        <v>8</v>
      </c>
      <c r="H3742" s="4" t="s">
        <v>80</v>
      </c>
      <c r="I3742" s="4"/>
      <c r="J3742" s="4"/>
    </row>
    <row r="3743" spans="1:10" ht="15.75" customHeight="1" x14ac:dyDescent="0.2">
      <c r="A3743" s="5">
        <v>45373</v>
      </c>
      <c r="B3743" s="4">
        <v>-17.989999999999998</v>
      </c>
      <c r="C3743" s="4" t="s">
        <v>5058</v>
      </c>
      <c r="D3743" s="4" t="s">
        <v>28</v>
      </c>
      <c r="E3743" s="4" t="s">
        <v>1714</v>
      </c>
      <c r="F3743" s="4">
        <v>-4131.46</v>
      </c>
      <c r="G3743" s="4" t="s">
        <v>5034</v>
      </c>
      <c r="H3743" s="4" t="s">
        <v>193</v>
      </c>
      <c r="I3743" s="4"/>
      <c r="J3743" s="4"/>
    </row>
    <row r="3744" spans="1:10" ht="15.75" customHeight="1" x14ac:dyDescent="0.2">
      <c r="A3744" s="5">
        <v>45373</v>
      </c>
      <c r="B3744" s="4">
        <v>-2</v>
      </c>
      <c r="C3744" s="4" t="s">
        <v>5058</v>
      </c>
      <c r="D3744" s="4" t="s">
        <v>28</v>
      </c>
      <c r="E3744" s="4" t="s">
        <v>1857</v>
      </c>
      <c r="F3744" s="4">
        <v>-4113.47</v>
      </c>
      <c r="G3744" s="4" t="s">
        <v>3748</v>
      </c>
      <c r="H3744" s="4" t="s">
        <v>1858</v>
      </c>
      <c r="I3744" s="4"/>
      <c r="J3744" s="4"/>
    </row>
    <row r="3745" spans="1:10" ht="15.75" customHeight="1" x14ac:dyDescent="0.2">
      <c r="A3745" s="5">
        <v>45373</v>
      </c>
      <c r="B3745" s="4">
        <v>500</v>
      </c>
      <c r="C3745" s="4" t="s">
        <v>5058</v>
      </c>
      <c r="D3745" s="4" t="s">
        <v>59</v>
      </c>
      <c r="E3745" s="4" t="s">
        <v>60</v>
      </c>
      <c r="F3745" s="4">
        <v>-4111.47</v>
      </c>
      <c r="G3745" s="4" t="s">
        <v>39</v>
      </c>
      <c r="H3745" s="4"/>
      <c r="I3745" s="4"/>
      <c r="J3745" s="4"/>
    </row>
    <row r="3746" spans="1:10" ht="15.75" customHeight="1" x14ac:dyDescent="0.2">
      <c r="A3746" s="5">
        <v>45373</v>
      </c>
      <c r="B3746" s="4">
        <v>800</v>
      </c>
      <c r="C3746" s="4" t="s">
        <v>5058</v>
      </c>
      <c r="D3746" s="4" t="s">
        <v>59</v>
      </c>
      <c r="E3746" s="4" t="s">
        <v>60</v>
      </c>
      <c r="F3746" s="4">
        <v>-4611.47</v>
      </c>
      <c r="G3746" s="4" t="s">
        <v>39</v>
      </c>
      <c r="H3746" s="4"/>
      <c r="I3746" s="4"/>
      <c r="J3746" s="4"/>
    </row>
    <row r="3747" spans="1:10" ht="15.75" customHeight="1" x14ac:dyDescent="0.2">
      <c r="A3747" s="5">
        <v>45372</v>
      </c>
      <c r="B3747" s="4">
        <v>-60.9</v>
      </c>
      <c r="C3747" s="4" t="s">
        <v>5059</v>
      </c>
      <c r="D3747" s="4" t="s">
        <v>28</v>
      </c>
      <c r="E3747" s="4" t="s">
        <v>1852</v>
      </c>
      <c r="F3747" s="4">
        <v>-5411.47</v>
      </c>
      <c r="G3747" s="4" t="s">
        <v>3748</v>
      </c>
      <c r="H3747" s="4" t="s">
        <v>1853</v>
      </c>
      <c r="I3747" s="4"/>
      <c r="J3747" s="4"/>
    </row>
    <row r="3748" spans="1:10" ht="15.75" customHeight="1" x14ac:dyDescent="0.2">
      <c r="A3748" s="5">
        <v>45372</v>
      </c>
      <c r="B3748" s="4">
        <v>-39.25</v>
      </c>
      <c r="C3748" s="4" t="s">
        <v>5058</v>
      </c>
      <c r="D3748" s="4" t="s">
        <v>28</v>
      </c>
      <c r="E3748" s="4" t="s">
        <v>105</v>
      </c>
      <c r="F3748" s="4">
        <v>-5350.57</v>
      </c>
      <c r="G3748" s="4" t="s">
        <v>8</v>
      </c>
      <c r="H3748" s="4" t="s">
        <v>106</v>
      </c>
      <c r="I3748" s="4"/>
      <c r="J3748" s="4"/>
    </row>
    <row r="3749" spans="1:10" ht="15.75" customHeight="1" x14ac:dyDescent="0.2">
      <c r="A3749" s="5">
        <v>45372</v>
      </c>
      <c r="B3749" s="4">
        <v>-27.5</v>
      </c>
      <c r="C3749" s="4" t="s">
        <v>5059</v>
      </c>
      <c r="D3749" s="4" t="s">
        <v>28</v>
      </c>
      <c r="E3749" s="4" t="s">
        <v>844</v>
      </c>
      <c r="F3749" s="4">
        <v>-5311.32</v>
      </c>
      <c r="G3749" s="4" t="s">
        <v>4319</v>
      </c>
      <c r="H3749" s="4" t="s">
        <v>845</v>
      </c>
      <c r="I3749" s="4"/>
      <c r="J3749" s="4"/>
    </row>
    <row r="3750" spans="1:10" ht="15.75" customHeight="1" x14ac:dyDescent="0.2">
      <c r="A3750" s="5">
        <v>45372</v>
      </c>
      <c r="B3750" s="4">
        <v>-23.27</v>
      </c>
      <c r="C3750" s="4" t="s">
        <v>5058</v>
      </c>
      <c r="D3750" s="4" t="s">
        <v>28</v>
      </c>
      <c r="E3750" s="4" t="s">
        <v>29</v>
      </c>
      <c r="F3750" s="4">
        <v>-5283.82</v>
      </c>
      <c r="G3750" s="4" t="s">
        <v>12</v>
      </c>
      <c r="H3750" s="4" t="s">
        <v>31</v>
      </c>
      <c r="I3750" s="4"/>
      <c r="J3750" s="4"/>
    </row>
    <row r="3751" spans="1:10" ht="15.75" customHeight="1" x14ac:dyDescent="0.2">
      <c r="A3751" s="5">
        <v>45372</v>
      </c>
      <c r="B3751" s="4">
        <v>-17.13</v>
      </c>
      <c r="C3751" s="4" t="s">
        <v>5058</v>
      </c>
      <c r="D3751" s="4" t="s">
        <v>28</v>
      </c>
      <c r="E3751" s="4" t="s">
        <v>1625</v>
      </c>
      <c r="F3751" s="4">
        <v>-5260.55</v>
      </c>
      <c r="G3751" s="4" t="s">
        <v>4637</v>
      </c>
      <c r="H3751" s="4" t="s">
        <v>1626</v>
      </c>
      <c r="I3751" s="4"/>
      <c r="J3751" s="4"/>
    </row>
    <row r="3752" spans="1:10" ht="15.75" customHeight="1" x14ac:dyDescent="0.2">
      <c r="A3752" s="5">
        <v>45372</v>
      </c>
      <c r="B3752" s="4">
        <v>19.5</v>
      </c>
      <c r="C3752" s="4" t="s">
        <v>5059</v>
      </c>
      <c r="D3752" s="4" t="s">
        <v>189</v>
      </c>
      <c r="E3752" s="4" t="s">
        <v>844</v>
      </c>
      <c r="F3752" s="4">
        <v>-5243.42</v>
      </c>
      <c r="G3752" s="4" t="s">
        <v>239</v>
      </c>
      <c r="H3752" s="4" t="s">
        <v>845</v>
      </c>
      <c r="I3752" s="4"/>
      <c r="J3752" s="4"/>
    </row>
    <row r="3753" spans="1:10" ht="15.75" customHeight="1" x14ac:dyDescent="0.2">
      <c r="A3753" s="5">
        <v>45371</v>
      </c>
      <c r="B3753" s="4">
        <v>-37.29</v>
      </c>
      <c r="C3753" s="4" t="s">
        <v>5058</v>
      </c>
      <c r="D3753" s="4" t="s">
        <v>28</v>
      </c>
      <c r="E3753" s="4" t="s">
        <v>79</v>
      </c>
      <c r="F3753" s="4">
        <v>-5262.92</v>
      </c>
      <c r="G3753" s="4" t="s">
        <v>8</v>
      </c>
      <c r="H3753" s="4" t="s">
        <v>80</v>
      </c>
      <c r="I3753" s="4"/>
      <c r="J3753" s="4"/>
    </row>
    <row r="3754" spans="1:10" ht="15.75" customHeight="1" x14ac:dyDescent="0.2">
      <c r="A3754" s="5">
        <v>45371</v>
      </c>
      <c r="B3754" s="4">
        <v>-1.5</v>
      </c>
      <c r="C3754" s="4" t="s">
        <v>5059</v>
      </c>
      <c r="D3754" s="4" t="s">
        <v>28</v>
      </c>
      <c r="E3754" s="4" t="s">
        <v>175</v>
      </c>
      <c r="F3754" s="4">
        <v>-5225.63</v>
      </c>
      <c r="G3754" s="4" t="s">
        <v>5062</v>
      </c>
      <c r="H3754" s="4" t="s">
        <v>2442</v>
      </c>
      <c r="I3754" s="4"/>
      <c r="J3754" s="4"/>
    </row>
    <row r="3755" spans="1:10" ht="15.75" customHeight="1" x14ac:dyDescent="0.2">
      <c r="A3755" s="5">
        <v>45370</v>
      </c>
      <c r="B3755" s="4">
        <v>-555</v>
      </c>
      <c r="C3755" s="4" t="s">
        <v>5058</v>
      </c>
      <c r="D3755" s="4" t="s">
        <v>28</v>
      </c>
      <c r="E3755" s="4" t="s">
        <v>1793</v>
      </c>
      <c r="F3755" s="4">
        <v>-5224.13</v>
      </c>
      <c r="G3755" s="4" t="s">
        <v>3746</v>
      </c>
      <c r="H3755" s="4" t="s">
        <v>1794</v>
      </c>
      <c r="I3755" s="4"/>
      <c r="J3755" s="4"/>
    </row>
    <row r="3756" spans="1:10" ht="15.75" customHeight="1" x14ac:dyDescent="0.2">
      <c r="A3756" s="5">
        <v>45370</v>
      </c>
      <c r="B3756" s="4">
        <v>-555</v>
      </c>
      <c r="C3756" s="4" t="s">
        <v>5058</v>
      </c>
      <c r="D3756" s="4" t="s">
        <v>28</v>
      </c>
      <c r="E3756" s="4" t="s">
        <v>1793</v>
      </c>
      <c r="F3756" s="4">
        <v>-4669.13</v>
      </c>
      <c r="G3756" s="4" t="s">
        <v>3746</v>
      </c>
      <c r="H3756" s="4" t="s">
        <v>1794</v>
      </c>
      <c r="I3756" s="4"/>
      <c r="J3756" s="4"/>
    </row>
    <row r="3757" spans="1:10" ht="15.75" customHeight="1" x14ac:dyDescent="0.2">
      <c r="A3757" s="5">
        <v>45370</v>
      </c>
      <c r="B3757" s="4">
        <v>-284.08</v>
      </c>
      <c r="C3757" s="4" t="s">
        <v>5058</v>
      </c>
      <c r="D3757" s="4" t="s">
        <v>28</v>
      </c>
      <c r="E3757" s="4" t="s">
        <v>252</v>
      </c>
      <c r="F3757" s="4">
        <v>-4114.13</v>
      </c>
      <c r="G3757" s="4" t="s">
        <v>165</v>
      </c>
      <c r="H3757" s="4" t="s">
        <v>167</v>
      </c>
      <c r="I3757" s="4"/>
      <c r="J3757" s="4"/>
    </row>
    <row r="3758" spans="1:10" ht="15.75" customHeight="1" x14ac:dyDescent="0.2">
      <c r="A3758" s="5">
        <v>45370</v>
      </c>
      <c r="B3758" s="4">
        <v>-119.12</v>
      </c>
      <c r="C3758" s="4" t="s">
        <v>5058</v>
      </c>
      <c r="D3758" s="4" t="s">
        <v>28</v>
      </c>
      <c r="E3758" s="4" t="s">
        <v>175</v>
      </c>
      <c r="F3758" s="4">
        <v>-3830.05</v>
      </c>
      <c r="G3758" s="4" t="s">
        <v>5062</v>
      </c>
      <c r="H3758" s="4" t="s">
        <v>2442</v>
      </c>
      <c r="I3758" s="4"/>
      <c r="J3758" s="4"/>
    </row>
    <row r="3759" spans="1:10" ht="15.75" customHeight="1" x14ac:dyDescent="0.2">
      <c r="A3759" s="5">
        <v>45370</v>
      </c>
      <c r="B3759" s="4">
        <v>-63.18</v>
      </c>
      <c r="C3759" s="4" t="s">
        <v>5059</v>
      </c>
      <c r="D3759" s="4" t="s">
        <v>28</v>
      </c>
      <c r="E3759" s="4" t="s">
        <v>111</v>
      </c>
      <c r="F3759" s="4">
        <v>-3710.93</v>
      </c>
      <c r="G3759" s="4" t="s">
        <v>8</v>
      </c>
      <c r="H3759" s="4" t="s">
        <v>112</v>
      </c>
      <c r="I3759" s="4"/>
      <c r="J3759" s="4"/>
    </row>
    <row r="3760" spans="1:10" ht="15.75" customHeight="1" x14ac:dyDescent="0.2">
      <c r="A3760" s="5">
        <v>45370</v>
      </c>
      <c r="B3760" s="4">
        <v>-29.5</v>
      </c>
      <c r="C3760" s="4" t="s">
        <v>5058</v>
      </c>
      <c r="D3760" s="4" t="s">
        <v>28</v>
      </c>
      <c r="E3760" s="4" t="s">
        <v>79</v>
      </c>
      <c r="F3760" s="4">
        <v>-3647.75</v>
      </c>
      <c r="G3760" s="4" t="s">
        <v>8</v>
      </c>
      <c r="H3760" s="4" t="s">
        <v>80</v>
      </c>
      <c r="I3760" s="4"/>
      <c r="J3760" s="4"/>
    </row>
    <row r="3761" spans="1:10" ht="15.75" customHeight="1" x14ac:dyDescent="0.2">
      <c r="A3761" s="5">
        <v>45370</v>
      </c>
      <c r="B3761" s="4">
        <v>-23.99</v>
      </c>
      <c r="C3761" s="4" t="s">
        <v>5058</v>
      </c>
      <c r="D3761" s="4" t="s">
        <v>28</v>
      </c>
      <c r="E3761" s="4" t="s">
        <v>48</v>
      </c>
      <c r="F3761" s="4">
        <v>-3618.25</v>
      </c>
      <c r="G3761" s="4" t="s">
        <v>4319</v>
      </c>
      <c r="H3761" s="4" t="s">
        <v>47</v>
      </c>
      <c r="I3761" s="4"/>
      <c r="J3761" s="4"/>
    </row>
    <row r="3762" spans="1:10" ht="15.75" customHeight="1" x14ac:dyDescent="0.2">
      <c r="A3762" s="5">
        <v>45370</v>
      </c>
      <c r="B3762" s="4">
        <v>1290</v>
      </c>
      <c r="C3762" s="4" t="s">
        <v>5058</v>
      </c>
      <c r="D3762" s="4" t="s">
        <v>189</v>
      </c>
      <c r="E3762" s="4" t="s">
        <v>1774</v>
      </c>
      <c r="F3762" s="4">
        <v>-3594.26</v>
      </c>
      <c r="G3762" s="4" t="s">
        <v>239</v>
      </c>
      <c r="H3762" s="4" t="s">
        <v>1775</v>
      </c>
      <c r="I3762" s="4"/>
      <c r="J3762" s="4"/>
    </row>
    <row r="3763" spans="1:10" ht="15.75" customHeight="1" x14ac:dyDescent="0.2">
      <c r="A3763" s="5">
        <v>45369</v>
      </c>
      <c r="B3763" s="4">
        <v>-106.79</v>
      </c>
      <c r="C3763" s="4" t="s">
        <v>5058</v>
      </c>
      <c r="D3763" s="4" t="s">
        <v>28</v>
      </c>
      <c r="E3763" s="4" t="s">
        <v>1017</v>
      </c>
      <c r="F3763" s="4">
        <v>-4884.26</v>
      </c>
      <c r="G3763" s="4" t="s">
        <v>17</v>
      </c>
      <c r="H3763" s="4" t="s">
        <v>1018</v>
      </c>
      <c r="I3763" s="4"/>
      <c r="J3763" s="4"/>
    </row>
    <row r="3764" spans="1:10" ht="15.75" customHeight="1" x14ac:dyDescent="0.2">
      <c r="A3764" s="5">
        <v>45369</v>
      </c>
      <c r="B3764" s="4">
        <v>-77.22</v>
      </c>
      <c r="C3764" s="4" t="s">
        <v>5058</v>
      </c>
      <c r="D3764" s="4" t="s">
        <v>28</v>
      </c>
      <c r="E3764" s="4" t="s">
        <v>79</v>
      </c>
      <c r="F3764" s="4">
        <v>-4777.47</v>
      </c>
      <c r="G3764" s="4" t="s">
        <v>8</v>
      </c>
      <c r="H3764" s="4" t="s">
        <v>80</v>
      </c>
      <c r="I3764" s="4"/>
      <c r="J3764" s="4"/>
    </row>
    <row r="3765" spans="1:10" ht="15.75" customHeight="1" x14ac:dyDescent="0.2">
      <c r="A3765" s="5">
        <v>45369</v>
      </c>
      <c r="B3765" s="4">
        <v>-68.55</v>
      </c>
      <c r="C3765" s="4" t="s">
        <v>5058</v>
      </c>
      <c r="D3765" s="4" t="s">
        <v>28</v>
      </c>
      <c r="E3765" s="4" t="s">
        <v>1840</v>
      </c>
      <c r="F3765" s="4">
        <v>-4700.25</v>
      </c>
      <c r="G3765" s="4" t="s">
        <v>5060</v>
      </c>
      <c r="H3765" s="4" t="s">
        <v>1841</v>
      </c>
      <c r="I3765" s="4"/>
      <c r="J3765" s="4"/>
    </row>
    <row r="3766" spans="1:10" ht="15.75" customHeight="1" x14ac:dyDescent="0.2">
      <c r="A3766" s="5">
        <v>45369</v>
      </c>
      <c r="B3766" s="4">
        <v>-68.42</v>
      </c>
      <c r="C3766" s="4" t="s">
        <v>5058</v>
      </c>
      <c r="D3766" s="4" t="s">
        <v>28</v>
      </c>
      <c r="E3766" s="4" t="s">
        <v>79</v>
      </c>
      <c r="F3766" s="4">
        <v>-4631.7</v>
      </c>
      <c r="G3766" s="4" t="s">
        <v>8</v>
      </c>
      <c r="H3766" s="4" t="s">
        <v>80</v>
      </c>
      <c r="I3766" s="4"/>
      <c r="J3766" s="4"/>
    </row>
    <row r="3767" spans="1:10" ht="15.75" customHeight="1" x14ac:dyDescent="0.2">
      <c r="A3767" s="5">
        <v>45369</v>
      </c>
      <c r="B3767" s="4">
        <v>-35</v>
      </c>
      <c r="C3767" s="4" t="s">
        <v>5058</v>
      </c>
      <c r="D3767" s="4" t="s">
        <v>28</v>
      </c>
      <c r="E3767" s="4" t="s">
        <v>1804</v>
      </c>
      <c r="F3767" s="4">
        <v>-4563.28</v>
      </c>
      <c r="G3767" s="4" t="s">
        <v>8</v>
      </c>
      <c r="H3767" s="4" t="s">
        <v>1805</v>
      </c>
      <c r="I3767" s="4"/>
      <c r="J3767" s="4"/>
    </row>
    <row r="3768" spans="1:10" ht="15.75" customHeight="1" x14ac:dyDescent="0.2">
      <c r="A3768" s="5">
        <v>45369</v>
      </c>
      <c r="B3768" s="4">
        <v>-31.4</v>
      </c>
      <c r="C3768" s="4" t="s">
        <v>5059</v>
      </c>
      <c r="D3768" s="4" t="s">
        <v>28</v>
      </c>
      <c r="E3768" s="4" t="s">
        <v>728</v>
      </c>
      <c r="F3768" s="4">
        <v>-4528.28</v>
      </c>
      <c r="G3768" s="4" t="s">
        <v>4319</v>
      </c>
      <c r="H3768" s="4" t="s">
        <v>729</v>
      </c>
      <c r="I3768" s="4"/>
      <c r="J3768" s="4"/>
    </row>
    <row r="3769" spans="1:10" ht="15.75" customHeight="1" x14ac:dyDescent="0.2">
      <c r="A3769" s="5">
        <v>45369</v>
      </c>
      <c r="B3769" s="4">
        <v>-30</v>
      </c>
      <c r="C3769" s="4" t="s">
        <v>5058</v>
      </c>
      <c r="D3769" s="4" t="s">
        <v>28</v>
      </c>
      <c r="E3769" s="4" t="s">
        <v>1125</v>
      </c>
      <c r="F3769" s="4">
        <v>-4496.88</v>
      </c>
      <c r="G3769" s="4" t="s">
        <v>15</v>
      </c>
      <c r="H3769" s="4" t="s">
        <v>1127</v>
      </c>
      <c r="I3769" s="4"/>
      <c r="J3769" s="4"/>
    </row>
    <row r="3770" spans="1:10" ht="15.75" customHeight="1" x14ac:dyDescent="0.2">
      <c r="A3770" s="5">
        <v>45369</v>
      </c>
      <c r="B3770" s="4">
        <v>-22.99</v>
      </c>
      <c r="C3770" s="4" t="s">
        <v>5058</v>
      </c>
      <c r="D3770" s="4" t="s">
        <v>28</v>
      </c>
      <c r="E3770" s="4" t="s">
        <v>49</v>
      </c>
      <c r="F3770" s="4">
        <v>-4466.88</v>
      </c>
      <c r="G3770" s="4" t="s">
        <v>17</v>
      </c>
      <c r="H3770" s="4" t="s">
        <v>50</v>
      </c>
      <c r="I3770" s="4"/>
      <c r="J3770" s="4"/>
    </row>
    <row r="3771" spans="1:10" ht="15.75" customHeight="1" x14ac:dyDescent="0.2">
      <c r="A3771" s="5">
        <v>45369</v>
      </c>
      <c r="B3771" s="4">
        <v>-13.88</v>
      </c>
      <c r="C3771" s="4" t="s">
        <v>5058</v>
      </c>
      <c r="D3771" s="4" t="s">
        <v>28</v>
      </c>
      <c r="E3771" s="4" t="s">
        <v>48</v>
      </c>
      <c r="F3771" s="4">
        <v>-4443.8900000000003</v>
      </c>
      <c r="G3771" s="4" t="s">
        <v>4319</v>
      </c>
      <c r="H3771" s="4" t="s">
        <v>47</v>
      </c>
      <c r="I3771" s="4"/>
      <c r="J3771" s="4"/>
    </row>
    <row r="3772" spans="1:10" ht="15.75" customHeight="1" x14ac:dyDescent="0.2">
      <c r="A3772" s="5">
        <v>45369</v>
      </c>
      <c r="B3772" s="4">
        <v>-13</v>
      </c>
      <c r="C3772" s="4" t="s">
        <v>5058</v>
      </c>
      <c r="D3772" s="4" t="s">
        <v>28</v>
      </c>
      <c r="E3772" s="4" t="s">
        <v>1724</v>
      </c>
      <c r="F3772" s="4">
        <v>-4430.01</v>
      </c>
      <c r="G3772" s="4" t="s">
        <v>4256</v>
      </c>
      <c r="H3772" s="4" t="s">
        <v>1725</v>
      </c>
      <c r="I3772" s="4"/>
      <c r="J3772" s="4"/>
    </row>
    <row r="3773" spans="1:10" ht="15.75" customHeight="1" x14ac:dyDescent="0.2">
      <c r="A3773" s="5">
        <v>45369</v>
      </c>
      <c r="B3773" s="4">
        <v>-11.5</v>
      </c>
      <c r="C3773" s="4" t="s">
        <v>5058</v>
      </c>
      <c r="D3773" s="4" t="s">
        <v>28</v>
      </c>
      <c r="E3773" s="4" t="s">
        <v>1637</v>
      </c>
      <c r="F3773" s="4">
        <v>-4417.01</v>
      </c>
      <c r="G3773" s="4" t="s">
        <v>3748</v>
      </c>
      <c r="H3773" s="4" t="s">
        <v>265</v>
      </c>
      <c r="I3773" s="4"/>
      <c r="J3773" s="4"/>
    </row>
    <row r="3774" spans="1:10" ht="15.75" customHeight="1" x14ac:dyDescent="0.2">
      <c r="A3774" s="5">
        <v>45369</v>
      </c>
      <c r="B3774" s="4">
        <v>-3.5</v>
      </c>
      <c r="C3774" s="4" t="s">
        <v>5058</v>
      </c>
      <c r="D3774" s="4" t="s">
        <v>28</v>
      </c>
      <c r="E3774" s="4" t="s">
        <v>1758</v>
      </c>
      <c r="F3774" s="4">
        <v>-4405.51</v>
      </c>
      <c r="G3774" s="4" t="s">
        <v>615</v>
      </c>
      <c r="H3774" s="4" t="s">
        <v>1760</v>
      </c>
      <c r="I3774" s="4"/>
      <c r="J3774" s="4"/>
    </row>
    <row r="3775" spans="1:10" ht="15.75" customHeight="1" x14ac:dyDescent="0.2">
      <c r="A3775" s="5">
        <v>45369</v>
      </c>
      <c r="B3775" s="4">
        <v>-3.2</v>
      </c>
      <c r="C3775" s="4" t="s">
        <v>5058</v>
      </c>
      <c r="D3775" s="4" t="s">
        <v>67</v>
      </c>
      <c r="E3775" s="4" t="s">
        <v>68</v>
      </c>
      <c r="F3775" s="4">
        <v>-4402.01</v>
      </c>
      <c r="G3775" s="4" t="s">
        <v>4</v>
      </c>
      <c r="H3775" s="4"/>
      <c r="I3775" s="4"/>
      <c r="J3775" s="4"/>
    </row>
    <row r="3776" spans="1:10" ht="15.75" customHeight="1" x14ac:dyDescent="0.2">
      <c r="A3776" s="5">
        <v>45369</v>
      </c>
      <c r="B3776" s="4">
        <v>-1</v>
      </c>
      <c r="C3776" s="4" t="s">
        <v>5058</v>
      </c>
      <c r="D3776" s="4" t="s">
        <v>28</v>
      </c>
      <c r="E3776" s="4" t="s">
        <v>1839</v>
      </c>
      <c r="F3776" s="4">
        <v>-4398.8100000000004</v>
      </c>
      <c r="G3776" s="4" t="s">
        <v>352</v>
      </c>
      <c r="H3776" s="4" t="s">
        <v>565</v>
      </c>
      <c r="I3776" s="4"/>
      <c r="J3776" s="4"/>
    </row>
    <row r="3777" spans="1:10" ht="15.75" customHeight="1" x14ac:dyDescent="0.2">
      <c r="A3777" s="5">
        <v>45369</v>
      </c>
      <c r="B3777" s="4">
        <v>1500</v>
      </c>
      <c r="C3777" s="4" t="s">
        <v>5058</v>
      </c>
      <c r="D3777" s="4" t="s">
        <v>59</v>
      </c>
      <c r="E3777" s="4" t="s">
        <v>60</v>
      </c>
      <c r="F3777" s="4">
        <v>-4397.8100000000004</v>
      </c>
      <c r="G3777" s="4" t="s">
        <v>39</v>
      </c>
      <c r="H3777" s="4"/>
      <c r="I3777" s="4"/>
      <c r="J3777" s="4"/>
    </row>
    <row r="3778" spans="1:10" ht="15.75" customHeight="1" x14ac:dyDescent="0.2">
      <c r="A3778" s="5">
        <v>45366</v>
      </c>
      <c r="B3778" s="4">
        <v>-167.93</v>
      </c>
      <c r="C3778" s="4" t="s">
        <v>5058</v>
      </c>
      <c r="D3778" s="4" t="s">
        <v>28</v>
      </c>
      <c r="E3778" s="4" t="s">
        <v>132</v>
      </c>
      <c r="F3778" s="4">
        <v>-5897.81</v>
      </c>
      <c r="G3778" s="4" t="s">
        <v>12</v>
      </c>
      <c r="H3778" s="4" t="s">
        <v>133</v>
      </c>
      <c r="I3778" s="4"/>
      <c r="J3778" s="4"/>
    </row>
    <row r="3779" spans="1:10" ht="15.75" customHeight="1" x14ac:dyDescent="0.2">
      <c r="A3779" s="5">
        <v>45366</v>
      </c>
      <c r="B3779" s="4">
        <v>-50.11</v>
      </c>
      <c r="C3779" s="4" t="s">
        <v>5058</v>
      </c>
      <c r="D3779" s="4" t="s">
        <v>28</v>
      </c>
      <c r="E3779" s="4" t="s">
        <v>372</v>
      </c>
      <c r="F3779" s="4">
        <v>-5729.88</v>
      </c>
      <c r="G3779" s="4" t="s">
        <v>4635</v>
      </c>
      <c r="H3779" s="4" t="s">
        <v>373</v>
      </c>
      <c r="I3779" s="4"/>
      <c r="J3779" s="4"/>
    </row>
    <row r="3780" spans="1:10" ht="15.75" customHeight="1" x14ac:dyDescent="0.2">
      <c r="A3780" s="5">
        <v>45366</v>
      </c>
      <c r="B3780" s="4">
        <v>-43.15</v>
      </c>
      <c r="C3780" s="4" t="s">
        <v>5058</v>
      </c>
      <c r="D3780" s="4" t="s">
        <v>28</v>
      </c>
      <c r="E3780" s="4" t="s">
        <v>1627</v>
      </c>
      <c r="F3780" s="4">
        <v>-5679.77</v>
      </c>
      <c r="G3780" s="4" t="s">
        <v>4319</v>
      </c>
      <c r="H3780" s="4" t="s">
        <v>1628</v>
      </c>
      <c r="I3780" s="4"/>
      <c r="J3780" s="4"/>
    </row>
    <row r="3781" spans="1:10" ht="15.75" customHeight="1" x14ac:dyDescent="0.2">
      <c r="A3781" s="5">
        <v>45366</v>
      </c>
      <c r="B3781" s="4">
        <v>-42.33</v>
      </c>
      <c r="C3781" s="4" t="s">
        <v>5058</v>
      </c>
      <c r="D3781" s="4" t="s">
        <v>28</v>
      </c>
      <c r="E3781" s="4" t="s">
        <v>79</v>
      </c>
      <c r="F3781" s="4">
        <v>-5636.62</v>
      </c>
      <c r="G3781" s="4" t="s">
        <v>8</v>
      </c>
      <c r="H3781" s="4" t="s">
        <v>80</v>
      </c>
      <c r="I3781" s="4"/>
      <c r="J3781" s="4"/>
    </row>
    <row r="3782" spans="1:10" ht="15.75" customHeight="1" x14ac:dyDescent="0.2">
      <c r="A3782" s="5">
        <v>45366</v>
      </c>
      <c r="B3782" s="4">
        <v>-32.99</v>
      </c>
      <c r="C3782" s="4" t="s">
        <v>5058</v>
      </c>
      <c r="D3782" s="4" t="s">
        <v>28</v>
      </c>
      <c r="E3782" s="4" t="s">
        <v>1834</v>
      </c>
      <c r="F3782" s="4">
        <v>-5594.29</v>
      </c>
      <c r="G3782" s="4" t="s">
        <v>4570</v>
      </c>
      <c r="H3782" s="4" t="s">
        <v>1835</v>
      </c>
      <c r="I3782" s="4"/>
      <c r="J3782" s="4"/>
    </row>
    <row r="3783" spans="1:10" ht="15.75" customHeight="1" x14ac:dyDescent="0.2">
      <c r="A3783" s="5">
        <v>45366</v>
      </c>
      <c r="B3783" s="4">
        <v>-32.369999999999997</v>
      </c>
      <c r="C3783" s="4" t="s">
        <v>5058</v>
      </c>
      <c r="D3783" s="4" t="s">
        <v>28</v>
      </c>
      <c r="E3783" s="4" t="s">
        <v>1827</v>
      </c>
      <c r="F3783" s="4">
        <v>-5561.3</v>
      </c>
      <c r="G3783" s="4" t="s">
        <v>3748</v>
      </c>
      <c r="H3783" s="4" t="s">
        <v>1828</v>
      </c>
      <c r="I3783" s="4"/>
      <c r="J3783" s="4"/>
    </row>
    <row r="3784" spans="1:10" ht="15.75" customHeight="1" x14ac:dyDescent="0.2">
      <c r="A3784" s="5">
        <v>45366</v>
      </c>
      <c r="B3784" s="4">
        <v>-18</v>
      </c>
      <c r="C3784" s="4" t="s">
        <v>5058</v>
      </c>
      <c r="D3784" s="4" t="s">
        <v>28</v>
      </c>
      <c r="E3784" s="4" t="s">
        <v>1627</v>
      </c>
      <c r="F3784" s="4">
        <v>-5528.93</v>
      </c>
      <c r="G3784" s="4" t="s">
        <v>4319</v>
      </c>
      <c r="H3784" s="4" t="s">
        <v>1628</v>
      </c>
      <c r="I3784" s="4"/>
      <c r="J3784" s="4"/>
    </row>
    <row r="3785" spans="1:10" ht="15.75" customHeight="1" x14ac:dyDescent="0.2">
      <c r="A3785" s="5">
        <v>45366</v>
      </c>
      <c r="B3785" s="4">
        <v>-17.149999999999999</v>
      </c>
      <c r="C3785" s="4" t="s">
        <v>5058</v>
      </c>
      <c r="D3785" s="4" t="s">
        <v>28</v>
      </c>
      <c r="E3785" s="4" t="s">
        <v>1829</v>
      </c>
      <c r="F3785" s="4">
        <v>-5510.93</v>
      </c>
      <c r="G3785" s="4" t="s">
        <v>4319</v>
      </c>
      <c r="H3785" s="4" t="s">
        <v>845</v>
      </c>
      <c r="I3785" s="4"/>
      <c r="J3785" s="4"/>
    </row>
    <row r="3786" spans="1:10" ht="15.75" customHeight="1" x14ac:dyDescent="0.2">
      <c r="A3786" s="5">
        <v>45366</v>
      </c>
      <c r="B3786" s="4">
        <v>-14</v>
      </c>
      <c r="C3786" s="4" t="s">
        <v>5058</v>
      </c>
      <c r="D3786" s="4" t="s">
        <v>28</v>
      </c>
      <c r="E3786" s="4" t="s">
        <v>1830</v>
      </c>
      <c r="F3786" s="4">
        <v>-5493.78</v>
      </c>
      <c r="G3786" s="4" t="s">
        <v>3748</v>
      </c>
      <c r="H3786" s="4" t="s">
        <v>1831</v>
      </c>
      <c r="I3786" s="4"/>
      <c r="J3786" s="4"/>
    </row>
    <row r="3787" spans="1:10" ht="15.75" customHeight="1" x14ac:dyDescent="0.2">
      <c r="A3787" s="5">
        <v>45366</v>
      </c>
      <c r="B3787" s="4">
        <v>-12.13</v>
      </c>
      <c r="C3787" s="4" t="s">
        <v>5058</v>
      </c>
      <c r="D3787" s="4" t="s">
        <v>28</v>
      </c>
      <c r="E3787" s="4" t="s">
        <v>1834</v>
      </c>
      <c r="F3787" s="4">
        <v>-5479.78</v>
      </c>
      <c r="G3787" s="4" t="s">
        <v>4570</v>
      </c>
      <c r="H3787" s="4" t="s">
        <v>1835</v>
      </c>
      <c r="I3787" s="4"/>
      <c r="J3787" s="4"/>
    </row>
    <row r="3788" spans="1:10" ht="15.75" customHeight="1" x14ac:dyDescent="0.2">
      <c r="A3788" s="5">
        <v>45366</v>
      </c>
      <c r="B3788" s="4">
        <v>-11.7</v>
      </c>
      <c r="C3788" s="4" t="s">
        <v>5058</v>
      </c>
      <c r="D3788" s="4" t="s">
        <v>28</v>
      </c>
      <c r="E3788" s="4" t="s">
        <v>1832</v>
      </c>
      <c r="F3788" s="4">
        <v>-5467.65</v>
      </c>
      <c r="G3788" s="4" t="s">
        <v>8</v>
      </c>
      <c r="H3788" s="4" t="s">
        <v>1833</v>
      </c>
      <c r="I3788" s="4"/>
      <c r="J3788" s="4"/>
    </row>
    <row r="3789" spans="1:10" ht="15.75" customHeight="1" x14ac:dyDescent="0.2">
      <c r="A3789" s="5">
        <v>45366</v>
      </c>
      <c r="B3789" s="4">
        <v>-10</v>
      </c>
      <c r="C3789" s="4" t="s">
        <v>5058</v>
      </c>
      <c r="D3789" s="4" t="s">
        <v>28</v>
      </c>
      <c r="E3789" s="4" t="s">
        <v>1826</v>
      </c>
      <c r="F3789" s="4">
        <v>-5455.95</v>
      </c>
      <c r="G3789" s="4" t="s">
        <v>8</v>
      </c>
      <c r="H3789" s="4" t="s">
        <v>373</v>
      </c>
      <c r="I3789" s="4"/>
      <c r="J3789" s="4"/>
    </row>
    <row r="3790" spans="1:10" ht="15.75" customHeight="1" x14ac:dyDescent="0.2">
      <c r="A3790" s="5">
        <v>45365</v>
      </c>
      <c r="B3790" s="4">
        <v>-39.03</v>
      </c>
      <c r="C3790" s="4" t="s">
        <v>5059</v>
      </c>
      <c r="D3790" s="4" t="s">
        <v>28</v>
      </c>
      <c r="E3790" s="4" t="s">
        <v>728</v>
      </c>
      <c r="F3790" s="4">
        <v>-5445.95</v>
      </c>
      <c r="G3790" s="4" t="s">
        <v>4319</v>
      </c>
      <c r="H3790" s="4" t="s">
        <v>729</v>
      </c>
      <c r="I3790" s="4"/>
      <c r="J3790" s="4"/>
    </row>
    <row r="3791" spans="1:10" ht="15.75" customHeight="1" x14ac:dyDescent="0.2">
      <c r="A3791" s="5">
        <v>45365</v>
      </c>
      <c r="B3791" s="4">
        <v>-36</v>
      </c>
      <c r="C3791" s="4" t="s">
        <v>5058</v>
      </c>
      <c r="D3791" s="4" t="s">
        <v>28</v>
      </c>
      <c r="E3791" s="4" t="s">
        <v>1817</v>
      </c>
      <c r="F3791" s="4">
        <v>-5406.92</v>
      </c>
      <c r="G3791" s="4" t="s">
        <v>3748</v>
      </c>
      <c r="H3791" s="4" t="s">
        <v>1818</v>
      </c>
      <c r="I3791" s="4"/>
      <c r="J3791" s="4"/>
    </row>
    <row r="3792" spans="1:10" ht="15.75" customHeight="1" x14ac:dyDescent="0.2">
      <c r="A3792" s="5">
        <v>45365</v>
      </c>
      <c r="B3792" s="4">
        <v>-34.08</v>
      </c>
      <c r="C3792" s="4" t="s">
        <v>5058</v>
      </c>
      <c r="D3792" s="4" t="s">
        <v>28</v>
      </c>
      <c r="E3792" s="4" t="s">
        <v>1814</v>
      </c>
      <c r="F3792" s="4" t="s">
        <v>1815</v>
      </c>
      <c r="G3792" s="4" t="s">
        <v>5061</v>
      </c>
      <c r="H3792" s="4" t="s">
        <v>1816</v>
      </c>
      <c r="I3792" s="4"/>
      <c r="J3792" s="4"/>
    </row>
    <row r="3793" spans="1:10" ht="15.75" customHeight="1" x14ac:dyDescent="0.2">
      <c r="A3793" s="5">
        <v>45365</v>
      </c>
      <c r="B3793" s="4">
        <v>-14.4</v>
      </c>
      <c r="C3793" s="4" t="s">
        <v>5058</v>
      </c>
      <c r="D3793" s="4" t="s">
        <v>28</v>
      </c>
      <c r="E3793" s="4" t="s">
        <v>1166</v>
      </c>
      <c r="F3793" s="4">
        <v>-5336.84</v>
      </c>
      <c r="G3793" s="4" t="s">
        <v>3748</v>
      </c>
      <c r="H3793" s="4" t="s">
        <v>1167</v>
      </c>
      <c r="I3793" s="4"/>
      <c r="J3793" s="4"/>
    </row>
    <row r="3794" spans="1:10" ht="15.75" customHeight="1" x14ac:dyDescent="0.2">
      <c r="A3794" s="5">
        <v>45365</v>
      </c>
      <c r="B3794" s="4">
        <v>-14.21</v>
      </c>
      <c r="C3794" s="4" t="s">
        <v>5058</v>
      </c>
      <c r="D3794" s="4" t="s">
        <v>28</v>
      </c>
      <c r="E3794" s="4" t="s">
        <v>1821</v>
      </c>
      <c r="F3794" s="4">
        <v>-5322.44</v>
      </c>
      <c r="G3794" s="4" t="s">
        <v>3748</v>
      </c>
      <c r="H3794" s="4" t="s">
        <v>1822</v>
      </c>
      <c r="I3794" s="4"/>
      <c r="J3794" s="4"/>
    </row>
    <row r="3795" spans="1:10" ht="15.75" customHeight="1" x14ac:dyDescent="0.2">
      <c r="A3795" s="5">
        <v>45365</v>
      </c>
      <c r="B3795" s="4">
        <v>-13</v>
      </c>
      <c r="C3795" s="4" t="s">
        <v>5058</v>
      </c>
      <c r="D3795" s="4" t="s">
        <v>28</v>
      </c>
      <c r="E3795" s="4" t="s">
        <v>1555</v>
      </c>
      <c r="F3795" s="4">
        <v>-5308.23</v>
      </c>
      <c r="G3795" s="4" t="s">
        <v>3748</v>
      </c>
      <c r="H3795" s="4" t="s">
        <v>1556</v>
      </c>
      <c r="I3795" s="4"/>
      <c r="J3795" s="4"/>
    </row>
    <row r="3796" spans="1:10" ht="15.75" customHeight="1" x14ac:dyDescent="0.2">
      <c r="A3796" s="5">
        <v>45365</v>
      </c>
      <c r="B3796" s="4">
        <v>-12</v>
      </c>
      <c r="C3796" s="4" t="s">
        <v>5058</v>
      </c>
      <c r="D3796" s="4" t="s">
        <v>28</v>
      </c>
      <c r="E3796" s="4" t="s">
        <v>1817</v>
      </c>
      <c r="F3796" s="4">
        <v>-5295.23</v>
      </c>
      <c r="G3796" s="4" t="s">
        <v>3748</v>
      </c>
      <c r="H3796" s="4" t="s">
        <v>1818</v>
      </c>
      <c r="I3796" s="4"/>
      <c r="J3796" s="4"/>
    </row>
    <row r="3797" spans="1:10" ht="15.75" customHeight="1" x14ac:dyDescent="0.2">
      <c r="A3797" s="5">
        <v>45365</v>
      </c>
      <c r="B3797" s="4">
        <v>-9.99</v>
      </c>
      <c r="C3797" s="4" t="s">
        <v>5058</v>
      </c>
      <c r="D3797" s="4" t="s">
        <v>28</v>
      </c>
      <c r="E3797" s="4" t="s">
        <v>49</v>
      </c>
      <c r="F3797" s="4">
        <v>-5283.23</v>
      </c>
      <c r="G3797" s="4" t="s">
        <v>17</v>
      </c>
      <c r="H3797" s="4" t="s">
        <v>50</v>
      </c>
      <c r="I3797" s="4"/>
      <c r="J3797" s="4"/>
    </row>
    <row r="3798" spans="1:10" ht="15.75" customHeight="1" x14ac:dyDescent="0.2">
      <c r="A3798" s="5">
        <v>45365</v>
      </c>
      <c r="B3798" s="4">
        <v>-9</v>
      </c>
      <c r="C3798" s="4" t="s">
        <v>5058</v>
      </c>
      <c r="D3798" s="4" t="s">
        <v>28</v>
      </c>
      <c r="E3798" s="4" t="s">
        <v>1819</v>
      </c>
      <c r="F3798" s="4">
        <v>-5273.24</v>
      </c>
      <c r="G3798" s="4" t="s">
        <v>3748</v>
      </c>
      <c r="H3798" s="4" t="s">
        <v>1820</v>
      </c>
      <c r="I3798" s="4"/>
      <c r="J3798" s="4"/>
    </row>
    <row r="3799" spans="1:10" ht="15.75" customHeight="1" x14ac:dyDescent="0.2">
      <c r="A3799" s="5">
        <v>45364</v>
      </c>
      <c r="B3799" s="4">
        <v>-56.5</v>
      </c>
      <c r="C3799" s="4" t="s">
        <v>5058</v>
      </c>
      <c r="D3799" s="4" t="s">
        <v>28</v>
      </c>
      <c r="E3799" s="4" t="s">
        <v>201</v>
      </c>
      <c r="F3799" s="4">
        <v>-5264.24</v>
      </c>
      <c r="G3799" s="4" t="s">
        <v>4319</v>
      </c>
      <c r="H3799" s="4" t="s">
        <v>202</v>
      </c>
      <c r="I3799" s="4"/>
      <c r="J3799" s="4"/>
    </row>
    <row r="3800" spans="1:10" ht="15.75" customHeight="1" x14ac:dyDescent="0.2">
      <c r="A3800" s="5">
        <v>45364</v>
      </c>
      <c r="B3800" s="4">
        <v>-55</v>
      </c>
      <c r="C3800" s="4" t="s">
        <v>5058</v>
      </c>
      <c r="D3800" s="4" t="s">
        <v>28</v>
      </c>
      <c r="E3800" s="4" t="s">
        <v>87</v>
      </c>
      <c r="F3800" s="4">
        <v>-5207.74</v>
      </c>
      <c r="G3800" s="4" t="s">
        <v>5062</v>
      </c>
      <c r="H3800" s="4" t="s">
        <v>88</v>
      </c>
      <c r="I3800" s="4"/>
      <c r="J3800" s="4"/>
    </row>
    <row r="3801" spans="1:10" ht="15.75" customHeight="1" x14ac:dyDescent="0.2">
      <c r="A3801" s="5">
        <v>45364</v>
      </c>
      <c r="B3801" s="4">
        <v>-48</v>
      </c>
      <c r="C3801" s="4" t="s">
        <v>5058</v>
      </c>
      <c r="D3801" s="4" t="s">
        <v>28</v>
      </c>
      <c r="E3801" s="4" t="s">
        <v>1807</v>
      </c>
      <c r="F3801" s="4">
        <v>-5152.74</v>
      </c>
      <c r="G3801" s="4" t="s">
        <v>3748</v>
      </c>
      <c r="H3801" s="4" t="s">
        <v>1808</v>
      </c>
      <c r="I3801" s="4"/>
      <c r="J3801" s="4"/>
    </row>
    <row r="3802" spans="1:10" ht="15.75" customHeight="1" x14ac:dyDescent="0.2">
      <c r="A3802" s="5">
        <v>45364</v>
      </c>
      <c r="B3802" s="4">
        <v>-22.02</v>
      </c>
      <c r="C3802" s="4" t="s">
        <v>5058</v>
      </c>
      <c r="D3802" s="4" t="s">
        <v>28</v>
      </c>
      <c r="E3802" s="4" t="s">
        <v>901</v>
      </c>
      <c r="F3802" s="4">
        <v>-5104.74</v>
      </c>
      <c r="G3802" s="4" t="s">
        <v>4871</v>
      </c>
      <c r="H3802" s="4" t="s">
        <v>5066</v>
      </c>
      <c r="I3802" s="4"/>
      <c r="J3802" s="4"/>
    </row>
    <row r="3803" spans="1:10" ht="15.75" customHeight="1" x14ac:dyDescent="0.2">
      <c r="A3803" s="5">
        <v>45364</v>
      </c>
      <c r="B3803" s="4">
        <v>-17.899999999999999</v>
      </c>
      <c r="C3803" s="4" t="s">
        <v>5058</v>
      </c>
      <c r="D3803" s="4" t="s">
        <v>28</v>
      </c>
      <c r="E3803" s="4" t="s">
        <v>79</v>
      </c>
      <c r="F3803" s="4">
        <v>-5082.72</v>
      </c>
      <c r="G3803" s="4" t="s">
        <v>8</v>
      </c>
      <c r="H3803" s="4" t="s">
        <v>80</v>
      </c>
      <c r="I3803" s="4"/>
      <c r="J3803" s="4"/>
    </row>
    <row r="3804" spans="1:10" ht="15.75" customHeight="1" x14ac:dyDescent="0.2">
      <c r="A3804" s="5">
        <v>45364</v>
      </c>
      <c r="B3804" s="4">
        <v>-12.5</v>
      </c>
      <c r="C3804" s="4" t="s">
        <v>5058</v>
      </c>
      <c r="D3804" s="4" t="s">
        <v>28</v>
      </c>
      <c r="E3804" s="4" t="s">
        <v>964</v>
      </c>
      <c r="F3804" s="4">
        <v>-5064.82</v>
      </c>
      <c r="G3804" s="4" t="s">
        <v>5060</v>
      </c>
      <c r="H3804" s="4" t="s">
        <v>965</v>
      </c>
      <c r="I3804" s="4"/>
      <c r="J3804" s="4"/>
    </row>
    <row r="3805" spans="1:10" ht="15.75" customHeight="1" x14ac:dyDescent="0.2">
      <c r="A3805" s="5">
        <v>45364</v>
      </c>
      <c r="B3805" s="4">
        <v>-12.32</v>
      </c>
      <c r="C3805" s="4" t="s">
        <v>5058</v>
      </c>
      <c r="D3805" s="4" t="s">
        <v>28</v>
      </c>
      <c r="E3805" s="4" t="s">
        <v>1032</v>
      </c>
      <c r="F3805" s="4">
        <v>-5052.32</v>
      </c>
      <c r="G3805" s="4" t="s">
        <v>3748</v>
      </c>
      <c r="H3805" s="4" t="s">
        <v>597</v>
      </c>
      <c r="I3805" s="4"/>
      <c r="J3805" s="4"/>
    </row>
    <row r="3806" spans="1:10" ht="15.75" customHeight="1" x14ac:dyDescent="0.2">
      <c r="A3806" s="5">
        <v>45364</v>
      </c>
      <c r="B3806" s="4">
        <v>-11.5</v>
      </c>
      <c r="C3806" s="4" t="s">
        <v>5058</v>
      </c>
      <c r="D3806" s="4" t="s">
        <v>28</v>
      </c>
      <c r="E3806" s="4" t="s">
        <v>1291</v>
      </c>
      <c r="F3806" s="4">
        <v>-5040</v>
      </c>
      <c r="G3806" s="4" t="s">
        <v>4319</v>
      </c>
      <c r="H3806" s="4" t="s">
        <v>1292</v>
      </c>
      <c r="I3806" s="4"/>
      <c r="J3806" s="4"/>
    </row>
    <row r="3807" spans="1:10" ht="15.75" customHeight="1" x14ac:dyDescent="0.2">
      <c r="A3807" s="5">
        <v>45364</v>
      </c>
      <c r="B3807" s="4">
        <v>-11</v>
      </c>
      <c r="C3807" s="4" t="s">
        <v>5058</v>
      </c>
      <c r="D3807" s="4" t="s">
        <v>28</v>
      </c>
      <c r="E3807" s="4" t="s">
        <v>1809</v>
      </c>
      <c r="F3807" s="4">
        <v>-5028.5</v>
      </c>
      <c r="G3807" s="4" t="s">
        <v>3748</v>
      </c>
      <c r="H3807" s="4" t="s">
        <v>1810</v>
      </c>
      <c r="I3807" s="4"/>
      <c r="J3807" s="4"/>
    </row>
    <row r="3808" spans="1:10" ht="15.75" customHeight="1" x14ac:dyDescent="0.2">
      <c r="A3808" s="5">
        <v>45364</v>
      </c>
      <c r="B3808" s="4">
        <v>-5.98</v>
      </c>
      <c r="C3808" s="4" t="s">
        <v>5058</v>
      </c>
      <c r="D3808" s="4" t="s">
        <v>28</v>
      </c>
      <c r="E3808" s="4" t="s">
        <v>1811</v>
      </c>
      <c r="F3808" s="4">
        <v>-5017.5</v>
      </c>
      <c r="G3808" s="4" t="s">
        <v>5060</v>
      </c>
      <c r="H3808" s="4" t="s">
        <v>1812</v>
      </c>
      <c r="I3808" s="4"/>
      <c r="J3808" s="4"/>
    </row>
    <row r="3809" spans="1:10" ht="15.75" customHeight="1" x14ac:dyDescent="0.2">
      <c r="A3809" s="5">
        <v>45364</v>
      </c>
      <c r="B3809" s="4">
        <v>1000</v>
      </c>
      <c r="C3809" s="4" t="s">
        <v>5058</v>
      </c>
      <c r="D3809" s="4" t="s">
        <v>59</v>
      </c>
      <c r="E3809" s="4" t="s">
        <v>60</v>
      </c>
      <c r="F3809" s="4">
        <v>-5011.5200000000004</v>
      </c>
      <c r="G3809" s="4" t="s">
        <v>39</v>
      </c>
      <c r="H3809" s="4"/>
      <c r="I3809" s="4"/>
      <c r="J3809" s="4"/>
    </row>
    <row r="3810" spans="1:10" ht="15.75" customHeight="1" x14ac:dyDescent="0.2">
      <c r="A3810" s="5">
        <v>45363</v>
      </c>
      <c r="B3810" s="4">
        <v>-66.44</v>
      </c>
      <c r="C3810" s="4" t="s">
        <v>5058</v>
      </c>
      <c r="D3810" s="4" t="s">
        <v>28</v>
      </c>
      <c r="E3810" s="4" t="s">
        <v>1796</v>
      </c>
      <c r="F3810" s="4">
        <v>-6011.52</v>
      </c>
      <c r="G3810" s="4" t="s">
        <v>8</v>
      </c>
      <c r="H3810" s="4" t="s">
        <v>1797</v>
      </c>
      <c r="I3810" s="4"/>
      <c r="J3810" s="4"/>
    </row>
    <row r="3811" spans="1:10" ht="15.75" customHeight="1" x14ac:dyDescent="0.2">
      <c r="A3811" s="5">
        <v>45363</v>
      </c>
      <c r="B3811" s="4">
        <v>-38.36</v>
      </c>
      <c r="C3811" s="4" t="s">
        <v>5058</v>
      </c>
      <c r="D3811" s="4" t="s">
        <v>28</v>
      </c>
      <c r="E3811" s="4" t="s">
        <v>29</v>
      </c>
      <c r="F3811" s="4">
        <v>-5945.08</v>
      </c>
      <c r="G3811" s="4" t="s">
        <v>12</v>
      </c>
      <c r="H3811" s="4" t="s">
        <v>31</v>
      </c>
      <c r="I3811" s="4"/>
      <c r="J3811" s="4"/>
    </row>
    <row r="3812" spans="1:10" ht="15.75" customHeight="1" x14ac:dyDescent="0.2">
      <c r="A3812" s="5">
        <v>45363</v>
      </c>
      <c r="B3812" s="4">
        <v>-36.44</v>
      </c>
      <c r="C3812" s="4" t="s">
        <v>5058</v>
      </c>
      <c r="D3812" s="4" t="s">
        <v>28</v>
      </c>
      <c r="E3812" s="4" t="s">
        <v>177</v>
      </c>
      <c r="F3812" s="4">
        <v>-5906.72</v>
      </c>
      <c r="G3812" s="4" t="s">
        <v>178</v>
      </c>
      <c r="H3812" s="4" t="s">
        <v>179</v>
      </c>
      <c r="I3812" s="4"/>
      <c r="J3812" s="4"/>
    </row>
    <row r="3813" spans="1:10" ht="15.75" customHeight="1" x14ac:dyDescent="0.2">
      <c r="A3813" s="5">
        <v>45363</v>
      </c>
      <c r="B3813" s="4">
        <v>-33.270000000000003</v>
      </c>
      <c r="C3813" s="4" t="s">
        <v>5058</v>
      </c>
      <c r="D3813" s="4" t="s">
        <v>28</v>
      </c>
      <c r="E3813" s="4" t="s">
        <v>1802</v>
      </c>
      <c r="F3813" s="4">
        <v>-5870.28</v>
      </c>
      <c r="G3813" s="4" t="s">
        <v>3748</v>
      </c>
      <c r="H3813" s="4" t="s">
        <v>1803</v>
      </c>
      <c r="I3813" s="4"/>
      <c r="J3813" s="4"/>
    </row>
    <row r="3814" spans="1:10" ht="15.75" customHeight="1" x14ac:dyDescent="0.2">
      <c r="A3814" s="5">
        <v>45363</v>
      </c>
      <c r="B3814" s="4">
        <v>-32.700000000000003</v>
      </c>
      <c r="C3814" s="4" t="s">
        <v>5058</v>
      </c>
      <c r="D3814" s="4" t="s">
        <v>28</v>
      </c>
      <c r="E3814" s="4" t="s">
        <v>1800</v>
      </c>
      <c r="F3814" s="4">
        <v>-5837.01</v>
      </c>
      <c r="G3814" s="4" t="s">
        <v>3748</v>
      </c>
      <c r="H3814" s="4" t="s">
        <v>1801</v>
      </c>
      <c r="I3814" s="4"/>
      <c r="J3814" s="4"/>
    </row>
    <row r="3815" spans="1:10" ht="15.75" customHeight="1" x14ac:dyDescent="0.2">
      <c r="A3815" s="5">
        <v>45363</v>
      </c>
      <c r="B3815" s="4">
        <v>-30.5</v>
      </c>
      <c r="C3815" s="4" t="s">
        <v>5059</v>
      </c>
      <c r="D3815" s="4" t="s">
        <v>28</v>
      </c>
      <c r="E3815" s="4" t="s">
        <v>728</v>
      </c>
      <c r="F3815" s="4">
        <v>-5804.31</v>
      </c>
      <c r="G3815" s="4" t="s">
        <v>4319</v>
      </c>
      <c r="H3815" s="4" t="s">
        <v>729</v>
      </c>
      <c r="I3815" s="4"/>
      <c r="J3815" s="4"/>
    </row>
    <row r="3816" spans="1:10" ht="15.75" customHeight="1" x14ac:dyDescent="0.2">
      <c r="A3816" s="5">
        <v>45363</v>
      </c>
      <c r="B3816" s="4">
        <v>-30.11</v>
      </c>
      <c r="C3816" s="4" t="s">
        <v>5058</v>
      </c>
      <c r="D3816" s="4" t="s">
        <v>28</v>
      </c>
      <c r="E3816" s="4" t="s">
        <v>87</v>
      </c>
      <c r="F3816" s="4">
        <v>-5773.81</v>
      </c>
      <c r="G3816" s="4" t="s">
        <v>5062</v>
      </c>
      <c r="H3816" s="4" t="s">
        <v>88</v>
      </c>
      <c r="I3816" s="4"/>
      <c r="J3816" s="4"/>
    </row>
    <row r="3817" spans="1:10" ht="15.75" customHeight="1" x14ac:dyDescent="0.2">
      <c r="A3817" s="5">
        <v>45363</v>
      </c>
      <c r="B3817" s="4">
        <v>-29.13</v>
      </c>
      <c r="C3817" s="4" t="s">
        <v>5058</v>
      </c>
      <c r="D3817" s="4" t="s">
        <v>28</v>
      </c>
      <c r="E3817" s="4" t="s">
        <v>123</v>
      </c>
      <c r="F3817" s="4">
        <v>-5743.7</v>
      </c>
      <c r="G3817" s="4" t="s">
        <v>3748</v>
      </c>
      <c r="H3817" s="4" t="s">
        <v>124</v>
      </c>
      <c r="I3817" s="4"/>
      <c r="J3817" s="4"/>
    </row>
    <row r="3818" spans="1:10" ht="15.75" customHeight="1" x14ac:dyDescent="0.2">
      <c r="A3818" s="5">
        <v>45363</v>
      </c>
      <c r="B3818" s="4">
        <v>-23.61</v>
      </c>
      <c r="C3818" s="4" t="s">
        <v>5058</v>
      </c>
      <c r="D3818" s="4" t="s">
        <v>28</v>
      </c>
      <c r="E3818" s="4" t="s">
        <v>1798</v>
      </c>
      <c r="F3818" s="4">
        <v>-5714.57</v>
      </c>
      <c r="G3818" s="4" t="s">
        <v>8</v>
      </c>
      <c r="H3818" s="4" t="s">
        <v>1799</v>
      </c>
      <c r="I3818" s="4"/>
      <c r="J3818" s="4"/>
    </row>
    <row r="3819" spans="1:10" ht="15.75" customHeight="1" x14ac:dyDescent="0.2">
      <c r="A3819" s="5">
        <v>45363</v>
      </c>
      <c r="B3819" s="4">
        <v>-23.34</v>
      </c>
      <c r="C3819" s="4" t="s">
        <v>5058</v>
      </c>
      <c r="D3819" s="4" t="s">
        <v>28</v>
      </c>
      <c r="E3819" s="4" t="s">
        <v>1652</v>
      </c>
      <c r="F3819" s="4">
        <v>-5690.96</v>
      </c>
      <c r="G3819" s="4" t="s">
        <v>12</v>
      </c>
      <c r="H3819" s="4" t="s">
        <v>1653</v>
      </c>
      <c r="I3819" s="4"/>
      <c r="J3819" s="4"/>
    </row>
    <row r="3820" spans="1:10" ht="15.75" customHeight="1" x14ac:dyDescent="0.2">
      <c r="A3820" s="5">
        <v>45363</v>
      </c>
      <c r="B3820" s="4">
        <v>-18.88</v>
      </c>
      <c r="C3820" s="4" t="s">
        <v>5058</v>
      </c>
      <c r="D3820" s="4" t="s">
        <v>28</v>
      </c>
      <c r="E3820" s="4" t="s">
        <v>111</v>
      </c>
      <c r="F3820" s="4">
        <v>-5667.62</v>
      </c>
      <c r="G3820" s="4" t="s">
        <v>8</v>
      </c>
      <c r="H3820" s="4" t="s">
        <v>112</v>
      </c>
      <c r="I3820" s="4"/>
      <c r="J3820" s="4"/>
    </row>
    <row r="3821" spans="1:10" ht="15.75" customHeight="1" x14ac:dyDescent="0.2">
      <c r="A3821" s="5">
        <v>45363</v>
      </c>
      <c r="B3821" s="4">
        <v>-16.68</v>
      </c>
      <c r="C3821" s="4" t="s">
        <v>5058</v>
      </c>
      <c r="D3821" s="4" t="s">
        <v>28</v>
      </c>
      <c r="E3821" s="4" t="s">
        <v>1804</v>
      </c>
      <c r="F3821" s="4">
        <v>-5648.74</v>
      </c>
      <c r="G3821" s="4" t="s">
        <v>8</v>
      </c>
      <c r="H3821" s="4" t="s">
        <v>1805</v>
      </c>
      <c r="I3821" s="4"/>
      <c r="J3821" s="4"/>
    </row>
    <row r="3822" spans="1:10" ht="15.75" customHeight="1" x14ac:dyDescent="0.2">
      <c r="A3822" s="5">
        <v>45363</v>
      </c>
      <c r="B3822" s="4">
        <v>-10.45</v>
      </c>
      <c r="C3822" s="4" t="s">
        <v>5058</v>
      </c>
      <c r="D3822" s="4" t="s">
        <v>28</v>
      </c>
      <c r="E3822" s="4" t="s">
        <v>79</v>
      </c>
      <c r="F3822" s="4">
        <v>-5632.06</v>
      </c>
      <c r="G3822" s="4" t="s">
        <v>8</v>
      </c>
      <c r="H3822" s="4" t="s">
        <v>80</v>
      </c>
      <c r="I3822" s="4"/>
      <c r="J3822" s="4"/>
    </row>
    <row r="3823" spans="1:10" ht="15.75" customHeight="1" x14ac:dyDescent="0.2">
      <c r="A3823" s="5">
        <v>45363</v>
      </c>
      <c r="B3823" s="4">
        <v>-4.8499999999999996</v>
      </c>
      <c r="C3823" s="4" t="s">
        <v>5058</v>
      </c>
      <c r="D3823" s="4" t="s">
        <v>28</v>
      </c>
      <c r="E3823" s="4" t="s">
        <v>130</v>
      </c>
      <c r="F3823" s="4">
        <v>-5621.61</v>
      </c>
      <c r="G3823" s="4" t="s">
        <v>3748</v>
      </c>
      <c r="H3823" s="4" t="s">
        <v>131</v>
      </c>
      <c r="I3823" s="4"/>
      <c r="J3823" s="4"/>
    </row>
    <row r="3824" spans="1:10" ht="15.75" customHeight="1" x14ac:dyDescent="0.2">
      <c r="A3824" s="5">
        <v>45363</v>
      </c>
      <c r="B3824" s="4">
        <v>79</v>
      </c>
      <c r="C3824" s="4" t="s">
        <v>5058</v>
      </c>
      <c r="D3824" s="4" t="s">
        <v>59</v>
      </c>
      <c r="E3824" s="4" t="s">
        <v>60</v>
      </c>
      <c r="F3824" s="4">
        <v>-5616.76</v>
      </c>
      <c r="G3824" s="4" t="s">
        <v>39</v>
      </c>
      <c r="H3824" s="4"/>
      <c r="I3824" s="4"/>
      <c r="J3824" s="4"/>
    </row>
    <row r="3825" spans="1:10" ht="15.75" customHeight="1" x14ac:dyDescent="0.2">
      <c r="A3825" s="5">
        <v>45363</v>
      </c>
      <c r="B3825" s="4">
        <v>200</v>
      </c>
      <c r="C3825" s="4" t="s">
        <v>5058</v>
      </c>
      <c r="D3825" s="4" t="s">
        <v>59</v>
      </c>
      <c r="E3825" s="4" t="s">
        <v>60</v>
      </c>
      <c r="F3825" s="4">
        <v>-5695.76</v>
      </c>
      <c r="G3825" s="4" t="s">
        <v>39</v>
      </c>
      <c r="H3825" s="4"/>
      <c r="I3825" s="4"/>
      <c r="J3825" s="4"/>
    </row>
    <row r="3826" spans="1:10" ht="15.75" customHeight="1" x14ac:dyDescent="0.2">
      <c r="A3826" s="5">
        <v>45362</v>
      </c>
      <c r="B3826" s="4">
        <v>-3694</v>
      </c>
      <c r="C3826" s="4" t="s">
        <v>5058</v>
      </c>
      <c r="D3826" s="4" t="s">
        <v>28</v>
      </c>
      <c r="E3826" s="4" t="s">
        <v>1793</v>
      </c>
      <c r="F3826" s="4">
        <v>-5895.76</v>
      </c>
      <c r="G3826" s="4" t="s">
        <v>3746</v>
      </c>
      <c r="H3826" s="4" t="s">
        <v>1794</v>
      </c>
      <c r="I3826" s="4"/>
      <c r="J3826" s="4"/>
    </row>
    <row r="3827" spans="1:10" ht="15.75" customHeight="1" x14ac:dyDescent="0.2">
      <c r="A3827" s="5">
        <v>45362</v>
      </c>
      <c r="B3827" s="4">
        <v>-3694</v>
      </c>
      <c r="C3827" s="4" t="s">
        <v>5058</v>
      </c>
      <c r="D3827" s="4" t="s">
        <v>28</v>
      </c>
      <c r="E3827" s="4" t="s">
        <v>1793</v>
      </c>
      <c r="F3827" s="4">
        <v>-2201.7600000000002</v>
      </c>
      <c r="G3827" s="4" t="s">
        <v>3746</v>
      </c>
      <c r="H3827" s="4" t="s">
        <v>1794</v>
      </c>
      <c r="I3827" s="4"/>
      <c r="J3827" s="4"/>
    </row>
    <row r="3828" spans="1:10" ht="15.75" customHeight="1" x14ac:dyDescent="0.2">
      <c r="A3828" s="5">
        <v>45362</v>
      </c>
      <c r="B3828" s="4">
        <v>-115.98</v>
      </c>
      <c r="C3828" s="4" t="s">
        <v>5058</v>
      </c>
      <c r="D3828" s="4" t="s">
        <v>28</v>
      </c>
      <c r="E3828" s="4" t="s">
        <v>1791</v>
      </c>
      <c r="F3828" s="4">
        <v>1492.24</v>
      </c>
      <c r="G3828" s="4" t="s">
        <v>308</v>
      </c>
      <c r="H3828" s="4" t="s">
        <v>1792</v>
      </c>
      <c r="I3828" s="4"/>
      <c r="J3828" s="4"/>
    </row>
    <row r="3829" spans="1:10" ht="15.75" customHeight="1" x14ac:dyDescent="0.2">
      <c r="A3829" s="5">
        <v>45362</v>
      </c>
      <c r="B3829" s="4">
        <v>-88.64</v>
      </c>
      <c r="C3829" s="4" t="s">
        <v>5058</v>
      </c>
      <c r="D3829" s="4" t="s">
        <v>28</v>
      </c>
      <c r="E3829" s="4" t="s">
        <v>79</v>
      </c>
      <c r="F3829" s="4">
        <v>1608.22</v>
      </c>
      <c r="G3829" s="4" t="s">
        <v>8</v>
      </c>
      <c r="H3829" s="4" t="s">
        <v>80</v>
      </c>
      <c r="I3829" s="4"/>
      <c r="J3829" s="4"/>
    </row>
    <row r="3830" spans="1:10" ht="15.75" customHeight="1" x14ac:dyDescent="0.2">
      <c r="A3830" s="5">
        <v>45362</v>
      </c>
      <c r="B3830" s="4">
        <v>-74.05</v>
      </c>
      <c r="C3830" s="4" t="s">
        <v>5058</v>
      </c>
      <c r="D3830" s="4" t="s">
        <v>28</v>
      </c>
      <c r="E3830" s="4" t="s">
        <v>105</v>
      </c>
      <c r="F3830" s="4">
        <v>1696.86</v>
      </c>
      <c r="G3830" s="4" t="s">
        <v>8</v>
      </c>
      <c r="H3830" s="4" t="s">
        <v>106</v>
      </c>
      <c r="I3830" s="4"/>
      <c r="J3830" s="4"/>
    </row>
    <row r="3831" spans="1:10" ht="15.75" customHeight="1" x14ac:dyDescent="0.2">
      <c r="A3831" s="5">
        <v>45362</v>
      </c>
      <c r="B3831" s="4">
        <v>-71</v>
      </c>
      <c r="C3831" s="4" t="s">
        <v>5058</v>
      </c>
      <c r="D3831" s="4" t="s">
        <v>28</v>
      </c>
      <c r="E3831" s="4" t="s">
        <v>1472</v>
      </c>
      <c r="F3831" s="4">
        <v>1770.91</v>
      </c>
      <c r="G3831" s="4" t="s">
        <v>3748</v>
      </c>
      <c r="H3831" s="4" t="s">
        <v>1473</v>
      </c>
      <c r="I3831" s="4"/>
      <c r="J3831" s="4"/>
    </row>
    <row r="3832" spans="1:10" ht="15.75" customHeight="1" x14ac:dyDescent="0.2">
      <c r="A3832" s="5">
        <v>45362</v>
      </c>
      <c r="B3832" s="4">
        <v>-50</v>
      </c>
      <c r="C3832" s="4" t="s">
        <v>5058</v>
      </c>
      <c r="D3832" s="4" t="s">
        <v>28</v>
      </c>
      <c r="E3832" s="4" t="s">
        <v>683</v>
      </c>
      <c r="F3832" s="4">
        <v>1841.91</v>
      </c>
      <c r="G3832" s="4" t="s">
        <v>8</v>
      </c>
      <c r="H3832" s="4" t="s">
        <v>684</v>
      </c>
      <c r="I3832" s="4"/>
      <c r="J3832" s="4"/>
    </row>
    <row r="3833" spans="1:10" ht="15.75" customHeight="1" x14ac:dyDescent="0.2">
      <c r="A3833" s="5">
        <v>45362</v>
      </c>
      <c r="B3833" s="4">
        <v>-32.47</v>
      </c>
      <c r="C3833" s="4" t="s">
        <v>5059</v>
      </c>
      <c r="D3833" s="4" t="s">
        <v>28</v>
      </c>
      <c r="E3833" s="4" t="s">
        <v>728</v>
      </c>
      <c r="F3833" s="4">
        <v>1891.91</v>
      </c>
      <c r="G3833" s="4" t="s">
        <v>4319</v>
      </c>
      <c r="H3833" s="4" t="s">
        <v>729</v>
      </c>
      <c r="I3833" s="4"/>
      <c r="J3833" s="4"/>
    </row>
    <row r="3834" spans="1:10" ht="15.75" customHeight="1" x14ac:dyDescent="0.2">
      <c r="A3834" s="5">
        <v>45362</v>
      </c>
      <c r="B3834" s="4">
        <v>-28.75</v>
      </c>
      <c r="C3834" s="4" t="s">
        <v>5059</v>
      </c>
      <c r="D3834" s="4" t="s">
        <v>28</v>
      </c>
      <c r="E3834" s="4" t="s">
        <v>728</v>
      </c>
      <c r="F3834" s="4">
        <v>1924.38</v>
      </c>
      <c r="G3834" s="4" t="s">
        <v>4319</v>
      </c>
      <c r="H3834" s="4" t="s">
        <v>729</v>
      </c>
      <c r="I3834" s="4"/>
      <c r="J3834" s="4"/>
    </row>
    <row r="3835" spans="1:10" ht="15.75" customHeight="1" x14ac:dyDescent="0.2">
      <c r="A3835" s="5">
        <v>45362</v>
      </c>
      <c r="B3835" s="4">
        <v>-27.19</v>
      </c>
      <c r="C3835" s="4" t="s">
        <v>5058</v>
      </c>
      <c r="D3835" s="4" t="s">
        <v>28</v>
      </c>
      <c r="E3835" s="4" t="s">
        <v>79</v>
      </c>
      <c r="F3835" s="4">
        <v>1953.13</v>
      </c>
      <c r="G3835" s="4" t="s">
        <v>8</v>
      </c>
      <c r="H3835" s="4" t="s">
        <v>80</v>
      </c>
      <c r="I3835" s="4"/>
      <c r="J3835" s="4"/>
    </row>
    <row r="3836" spans="1:10" ht="15.75" customHeight="1" x14ac:dyDescent="0.2">
      <c r="A3836" s="5">
        <v>45362</v>
      </c>
      <c r="B3836" s="4">
        <v>-22.69</v>
      </c>
      <c r="C3836" s="4" t="s">
        <v>5058</v>
      </c>
      <c r="D3836" s="4" t="s">
        <v>28</v>
      </c>
      <c r="E3836" s="4" t="s">
        <v>235</v>
      </c>
      <c r="F3836" s="4">
        <v>1980.32</v>
      </c>
      <c r="G3836" s="4" t="s">
        <v>17</v>
      </c>
      <c r="H3836" s="4"/>
      <c r="I3836" s="4"/>
      <c r="J3836" s="4"/>
    </row>
    <row r="3837" spans="1:10" ht="15.75" customHeight="1" x14ac:dyDescent="0.2">
      <c r="A3837" s="5">
        <v>45362</v>
      </c>
      <c r="B3837" s="4">
        <v>-17.87</v>
      </c>
      <c r="C3837" s="4" t="s">
        <v>5058</v>
      </c>
      <c r="D3837" s="4" t="s">
        <v>28</v>
      </c>
      <c r="E3837" s="4" t="s">
        <v>1032</v>
      </c>
      <c r="F3837" s="4">
        <v>2003.01</v>
      </c>
      <c r="G3837" s="4" t="s">
        <v>3748</v>
      </c>
      <c r="H3837" s="4" t="s">
        <v>597</v>
      </c>
      <c r="I3837" s="4"/>
      <c r="J3837" s="4"/>
    </row>
    <row r="3838" spans="1:10" ht="15.75" customHeight="1" x14ac:dyDescent="0.2">
      <c r="A3838" s="5">
        <v>45362</v>
      </c>
      <c r="B3838" s="4">
        <v>-17.100000000000001</v>
      </c>
      <c r="C3838" s="4" t="s">
        <v>5058</v>
      </c>
      <c r="D3838" s="4" t="s">
        <v>28</v>
      </c>
      <c r="E3838" s="4" t="s">
        <v>105</v>
      </c>
      <c r="F3838" s="4">
        <v>2020.88</v>
      </c>
      <c r="G3838" s="4" t="s">
        <v>8</v>
      </c>
      <c r="H3838" s="4" t="s">
        <v>106</v>
      </c>
      <c r="I3838" s="4"/>
      <c r="J3838" s="4"/>
    </row>
    <row r="3839" spans="1:10" ht="15.75" customHeight="1" x14ac:dyDescent="0.2">
      <c r="A3839" s="5">
        <v>45362</v>
      </c>
      <c r="B3839" s="4">
        <v>-15.8</v>
      </c>
      <c r="C3839" s="4" t="s">
        <v>5058</v>
      </c>
      <c r="D3839" s="4" t="s">
        <v>28</v>
      </c>
      <c r="E3839" s="4" t="s">
        <v>1062</v>
      </c>
      <c r="F3839" s="4">
        <v>2037.98</v>
      </c>
      <c r="G3839" s="4" t="s">
        <v>5060</v>
      </c>
      <c r="H3839" s="4" t="s">
        <v>1063</v>
      </c>
      <c r="I3839" s="4"/>
      <c r="J3839" s="4"/>
    </row>
    <row r="3840" spans="1:10" ht="15.75" customHeight="1" x14ac:dyDescent="0.2">
      <c r="A3840" s="5">
        <v>45362</v>
      </c>
      <c r="B3840" s="4">
        <v>-15.2</v>
      </c>
      <c r="C3840" s="4" t="s">
        <v>5058</v>
      </c>
      <c r="D3840" s="4" t="s">
        <v>28</v>
      </c>
      <c r="E3840" s="4" t="s">
        <v>79</v>
      </c>
      <c r="F3840" s="4">
        <v>2053.7800000000002</v>
      </c>
      <c r="G3840" s="4" t="s">
        <v>8</v>
      </c>
      <c r="H3840" s="4" t="s">
        <v>80</v>
      </c>
      <c r="I3840" s="4"/>
      <c r="J3840" s="4"/>
    </row>
    <row r="3841" spans="1:10" ht="15.75" customHeight="1" x14ac:dyDescent="0.2">
      <c r="A3841" s="5">
        <v>45362</v>
      </c>
      <c r="B3841" s="4">
        <v>-14</v>
      </c>
      <c r="C3841" s="4" t="s">
        <v>5058</v>
      </c>
      <c r="D3841" s="4" t="s">
        <v>28</v>
      </c>
      <c r="E3841" s="4" t="s">
        <v>1788</v>
      </c>
      <c r="F3841" s="4">
        <v>2068.98</v>
      </c>
      <c r="G3841" s="4" t="s">
        <v>615</v>
      </c>
      <c r="H3841" s="4" t="s">
        <v>196</v>
      </c>
      <c r="I3841" s="4"/>
      <c r="J3841" s="4"/>
    </row>
    <row r="3842" spans="1:10" ht="15.75" customHeight="1" x14ac:dyDescent="0.2">
      <c r="A3842" s="5">
        <v>45362</v>
      </c>
      <c r="B3842" s="4">
        <v>-12.32</v>
      </c>
      <c r="C3842" s="4" t="s">
        <v>5058</v>
      </c>
      <c r="D3842" s="4" t="s">
        <v>28</v>
      </c>
      <c r="E3842" s="4" t="s">
        <v>1032</v>
      </c>
      <c r="F3842" s="4">
        <v>2082.98</v>
      </c>
      <c r="G3842" s="4" t="s">
        <v>3748</v>
      </c>
      <c r="H3842" s="4" t="s">
        <v>597</v>
      </c>
      <c r="I3842" s="4"/>
      <c r="J3842" s="4"/>
    </row>
    <row r="3843" spans="1:10" ht="15.75" customHeight="1" x14ac:dyDescent="0.2">
      <c r="A3843" s="5">
        <v>45362</v>
      </c>
      <c r="B3843" s="4">
        <v>-10.88</v>
      </c>
      <c r="C3843" s="4" t="s">
        <v>5058</v>
      </c>
      <c r="D3843" s="4" t="s">
        <v>28</v>
      </c>
      <c r="E3843" s="4" t="s">
        <v>105</v>
      </c>
      <c r="F3843" s="4">
        <v>2095.3000000000002</v>
      </c>
      <c r="G3843" s="4" t="s">
        <v>8</v>
      </c>
      <c r="H3843" s="4" t="s">
        <v>106</v>
      </c>
      <c r="I3843" s="4"/>
      <c r="J3843" s="4"/>
    </row>
    <row r="3844" spans="1:10" ht="15.75" customHeight="1" x14ac:dyDescent="0.2">
      <c r="A3844" s="5">
        <v>45362</v>
      </c>
      <c r="B3844" s="4">
        <v>-8.9700000000000006</v>
      </c>
      <c r="C3844" s="4" t="s">
        <v>5058</v>
      </c>
      <c r="D3844" s="4" t="s">
        <v>28</v>
      </c>
      <c r="E3844" s="4" t="s">
        <v>79</v>
      </c>
      <c r="F3844" s="4">
        <v>2106.1799999999998</v>
      </c>
      <c r="G3844" s="4" t="s">
        <v>8</v>
      </c>
      <c r="H3844" s="4" t="s">
        <v>80</v>
      </c>
      <c r="I3844" s="4"/>
      <c r="J3844" s="4"/>
    </row>
    <row r="3845" spans="1:10" ht="15.75" customHeight="1" x14ac:dyDescent="0.2">
      <c r="A3845" s="5">
        <v>45362</v>
      </c>
      <c r="B3845" s="4">
        <v>-8.4</v>
      </c>
      <c r="C3845" s="4" t="s">
        <v>5058</v>
      </c>
      <c r="D3845" s="4" t="s">
        <v>28</v>
      </c>
      <c r="E3845" s="4" t="s">
        <v>1787</v>
      </c>
      <c r="F3845" s="4">
        <v>2115.15</v>
      </c>
      <c r="G3845" s="4" t="s">
        <v>3748</v>
      </c>
      <c r="H3845" s="4" t="s">
        <v>378</v>
      </c>
      <c r="I3845" s="4"/>
      <c r="J3845" s="4"/>
    </row>
    <row r="3846" spans="1:10" ht="15.75" customHeight="1" x14ac:dyDescent="0.2">
      <c r="A3846" s="5">
        <v>45362</v>
      </c>
      <c r="B3846" s="4">
        <v>-8</v>
      </c>
      <c r="C3846" s="4" t="s">
        <v>5058</v>
      </c>
      <c r="D3846" s="4" t="s">
        <v>28</v>
      </c>
      <c r="E3846" s="4" t="s">
        <v>79</v>
      </c>
      <c r="F3846" s="4">
        <v>2123.5500000000002</v>
      </c>
      <c r="G3846" s="4" t="s">
        <v>8</v>
      </c>
      <c r="H3846" s="4" t="s">
        <v>80</v>
      </c>
      <c r="I3846" s="4"/>
      <c r="J3846" s="4"/>
    </row>
    <row r="3847" spans="1:10" ht="15.75" customHeight="1" x14ac:dyDescent="0.2">
      <c r="A3847" s="5">
        <v>45362</v>
      </c>
      <c r="B3847" s="4">
        <v>-7.5</v>
      </c>
      <c r="C3847" s="4" t="s">
        <v>5058</v>
      </c>
      <c r="D3847" s="4" t="s">
        <v>28</v>
      </c>
      <c r="E3847" s="4" t="s">
        <v>1724</v>
      </c>
      <c r="F3847" s="4">
        <v>2131.5500000000002</v>
      </c>
      <c r="G3847" s="4" t="s">
        <v>4256</v>
      </c>
      <c r="H3847" s="4" t="s">
        <v>1725</v>
      </c>
      <c r="I3847" s="4"/>
      <c r="J3847" s="4"/>
    </row>
    <row r="3848" spans="1:10" ht="15.75" customHeight="1" x14ac:dyDescent="0.2">
      <c r="A3848" s="5">
        <v>45362</v>
      </c>
      <c r="B3848" s="4">
        <v>-7.3</v>
      </c>
      <c r="C3848" s="4" t="s">
        <v>5058</v>
      </c>
      <c r="D3848" s="4" t="s">
        <v>28</v>
      </c>
      <c r="E3848" s="4" t="s">
        <v>1062</v>
      </c>
      <c r="F3848" s="4">
        <v>2139.0500000000002</v>
      </c>
      <c r="G3848" s="4" t="s">
        <v>5060</v>
      </c>
      <c r="H3848" s="4" t="s">
        <v>1063</v>
      </c>
      <c r="I3848" s="4"/>
      <c r="J3848" s="4"/>
    </row>
    <row r="3849" spans="1:10" ht="15.75" customHeight="1" x14ac:dyDescent="0.2">
      <c r="A3849" s="5">
        <v>45362</v>
      </c>
      <c r="B3849" s="4">
        <v>-7</v>
      </c>
      <c r="C3849" s="4" t="s">
        <v>5058</v>
      </c>
      <c r="D3849" s="4" t="s">
        <v>28</v>
      </c>
      <c r="E3849" s="4" t="s">
        <v>1062</v>
      </c>
      <c r="F3849" s="4">
        <v>2146.35</v>
      </c>
      <c r="G3849" s="4" t="s">
        <v>5060</v>
      </c>
      <c r="H3849" s="4" t="s">
        <v>1063</v>
      </c>
      <c r="I3849" s="4"/>
      <c r="J3849" s="4"/>
    </row>
    <row r="3850" spans="1:10" ht="15.75" customHeight="1" x14ac:dyDescent="0.2">
      <c r="A3850" s="5">
        <v>45362</v>
      </c>
      <c r="B3850" s="4">
        <v>-6.61</v>
      </c>
      <c r="C3850" s="4" t="s">
        <v>5058</v>
      </c>
      <c r="D3850" s="4" t="s">
        <v>28</v>
      </c>
      <c r="E3850" s="4" t="s">
        <v>34</v>
      </c>
      <c r="F3850" s="4">
        <v>2153.35</v>
      </c>
      <c r="G3850" s="4" t="s">
        <v>5060</v>
      </c>
      <c r="H3850" s="4" t="s">
        <v>35</v>
      </c>
      <c r="I3850" s="4"/>
      <c r="J3850" s="4"/>
    </row>
    <row r="3851" spans="1:10" ht="15.75" customHeight="1" x14ac:dyDescent="0.2">
      <c r="A3851" s="5">
        <v>45362</v>
      </c>
      <c r="B3851" s="4">
        <v>-6.4</v>
      </c>
      <c r="C3851" s="4" t="s">
        <v>5058</v>
      </c>
      <c r="D3851" s="4" t="s">
        <v>28</v>
      </c>
      <c r="E3851" s="4" t="s">
        <v>1787</v>
      </c>
      <c r="F3851" s="4">
        <v>2159.96</v>
      </c>
      <c r="G3851" s="4" t="s">
        <v>3748</v>
      </c>
      <c r="H3851" s="4" t="s">
        <v>378</v>
      </c>
      <c r="I3851" s="4"/>
      <c r="J3851" s="4"/>
    </row>
    <row r="3852" spans="1:10" ht="15.75" customHeight="1" x14ac:dyDescent="0.2">
      <c r="A3852" s="5">
        <v>45362</v>
      </c>
      <c r="B3852" s="4">
        <v>-6.25</v>
      </c>
      <c r="C3852" s="4" t="s">
        <v>5059</v>
      </c>
      <c r="D3852" s="4" t="s">
        <v>28</v>
      </c>
      <c r="E3852" s="4" t="s">
        <v>728</v>
      </c>
      <c r="F3852" s="4">
        <v>2166.36</v>
      </c>
      <c r="G3852" s="4" t="s">
        <v>4319</v>
      </c>
      <c r="H3852" s="4" t="s">
        <v>729</v>
      </c>
      <c r="I3852" s="4"/>
      <c r="J3852" s="4"/>
    </row>
    <row r="3853" spans="1:10" ht="15.75" customHeight="1" x14ac:dyDescent="0.2">
      <c r="A3853" s="5">
        <v>45362</v>
      </c>
      <c r="B3853" s="4">
        <v>-6.16</v>
      </c>
      <c r="C3853" s="4" t="s">
        <v>5058</v>
      </c>
      <c r="D3853" s="4" t="s">
        <v>28</v>
      </c>
      <c r="E3853" s="4" t="s">
        <v>1032</v>
      </c>
      <c r="F3853" s="4">
        <v>2172.61</v>
      </c>
      <c r="G3853" s="4" t="s">
        <v>3748</v>
      </c>
      <c r="H3853" s="4" t="s">
        <v>597</v>
      </c>
      <c r="I3853" s="4"/>
      <c r="J3853" s="4"/>
    </row>
    <row r="3854" spans="1:10" ht="15.75" customHeight="1" x14ac:dyDescent="0.2">
      <c r="A3854" s="5">
        <v>45362</v>
      </c>
      <c r="B3854" s="4">
        <v>-6.16</v>
      </c>
      <c r="C3854" s="4" t="s">
        <v>5058</v>
      </c>
      <c r="D3854" s="4" t="s">
        <v>28</v>
      </c>
      <c r="E3854" s="4" t="s">
        <v>1032</v>
      </c>
      <c r="F3854" s="4">
        <v>2178.77</v>
      </c>
      <c r="G3854" s="4" t="s">
        <v>3748</v>
      </c>
      <c r="H3854" s="4" t="s">
        <v>597</v>
      </c>
      <c r="I3854" s="4"/>
      <c r="J3854" s="4"/>
    </row>
    <row r="3855" spans="1:10" ht="15.75" customHeight="1" x14ac:dyDescent="0.2">
      <c r="A3855" s="5">
        <v>45362</v>
      </c>
      <c r="B3855" s="4">
        <v>-6.1</v>
      </c>
      <c r="C3855" s="4" t="s">
        <v>5058</v>
      </c>
      <c r="D3855" s="4" t="s">
        <v>28</v>
      </c>
      <c r="E3855" s="4" t="s">
        <v>1789</v>
      </c>
      <c r="F3855" s="4">
        <v>2184.9299999999998</v>
      </c>
      <c r="G3855" s="4" t="s">
        <v>5060</v>
      </c>
      <c r="H3855" s="4" t="s">
        <v>1790</v>
      </c>
      <c r="I3855" s="4"/>
      <c r="J3855" s="4"/>
    </row>
    <row r="3856" spans="1:10" ht="15.75" customHeight="1" x14ac:dyDescent="0.2">
      <c r="A3856" s="5">
        <v>45362</v>
      </c>
      <c r="B3856" s="4">
        <v>-4</v>
      </c>
      <c r="C3856" s="4" t="s">
        <v>5058</v>
      </c>
      <c r="D3856" s="4" t="s">
        <v>28</v>
      </c>
      <c r="E3856" s="4" t="s">
        <v>1788</v>
      </c>
      <c r="F3856" s="4">
        <v>2191.0300000000002</v>
      </c>
      <c r="G3856" s="4" t="s">
        <v>615</v>
      </c>
      <c r="H3856" s="4" t="s">
        <v>196</v>
      </c>
      <c r="I3856" s="4"/>
      <c r="J3856" s="4"/>
    </row>
    <row r="3857" spans="1:10" ht="15.75" customHeight="1" x14ac:dyDescent="0.2">
      <c r="A3857" s="5">
        <v>45362</v>
      </c>
      <c r="B3857" s="4">
        <v>-2.6</v>
      </c>
      <c r="C3857" s="4" t="s">
        <v>5058</v>
      </c>
      <c r="D3857" s="4" t="s">
        <v>28</v>
      </c>
      <c r="E3857" s="4" t="s">
        <v>1785</v>
      </c>
      <c r="F3857" s="4">
        <v>2195.0300000000002</v>
      </c>
      <c r="G3857" s="4" t="s">
        <v>8</v>
      </c>
      <c r="H3857" s="4" t="s">
        <v>1786</v>
      </c>
      <c r="I3857" s="4"/>
      <c r="J3857" s="4"/>
    </row>
    <row r="3858" spans="1:10" ht="15.75" customHeight="1" x14ac:dyDescent="0.2">
      <c r="A3858" s="5">
        <v>45362</v>
      </c>
      <c r="B3858" s="4">
        <v>-2.4900000000000002</v>
      </c>
      <c r="C3858" s="4" t="s">
        <v>5058</v>
      </c>
      <c r="D3858" s="4" t="s">
        <v>28</v>
      </c>
      <c r="E3858" s="4" t="s">
        <v>743</v>
      </c>
      <c r="F3858" s="4">
        <v>2197.63</v>
      </c>
      <c r="G3858" s="4" t="s">
        <v>4247</v>
      </c>
      <c r="H3858" s="4" t="s">
        <v>744</v>
      </c>
      <c r="I3858" s="4"/>
      <c r="J3858" s="4"/>
    </row>
    <row r="3859" spans="1:10" ht="15.75" customHeight="1" x14ac:dyDescent="0.2">
      <c r="A3859" s="5">
        <v>45362</v>
      </c>
      <c r="B3859" s="4">
        <v>-2.4</v>
      </c>
      <c r="C3859" s="4" t="s">
        <v>5058</v>
      </c>
      <c r="D3859" s="4" t="s">
        <v>28</v>
      </c>
      <c r="E3859" s="4" t="s">
        <v>1785</v>
      </c>
      <c r="F3859" s="4">
        <v>2200.12</v>
      </c>
      <c r="G3859" s="4" t="s">
        <v>8</v>
      </c>
      <c r="H3859" s="4" t="s">
        <v>1786</v>
      </c>
      <c r="I3859" s="4"/>
      <c r="J3859" s="4"/>
    </row>
    <row r="3860" spans="1:10" ht="15.75" customHeight="1" x14ac:dyDescent="0.2">
      <c r="A3860" s="5">
        <v>45362</v>
      </c>
      <c r="B3860" s="4">
        <v>-2.4</v>
      </c>
      <c r="C3860" s="4" t="s">
        <v>5058</v>
      </c>
      <c r="D3860" s="4" t="s">
        <v>28</v>
      </c>
      <c r="E3860" s="4" t="s">
        <v>1785</v>
      </c>
      <c r="F3860" s="4">
        <v>2202.52</v>
      </c>
      <c r="G3860" s="4" t="s">
        <v>8</v>
      </c>
      <c r="H3860" s="4" t="s">
        <v>1786</v>
      </c>
      <c r="I3860" s="4"/>
      <c r="J3860" s="4"/>
    </row>
    <row r="3861" spans="1:10" ht="15.75" customHeight="1" x14ac:dyDescent="0.2">
      <c r="A3861" s="5">
        <v>45362</v>
      </c>
      <c r="B3861" s="4">
        <v>-2.4</v>
      </c>
      <c r="C3861" s="4" t="s">
        <v>5058</v>
      </c>
      <c r="D3861" s="4" t="s">
        <v>28</v>
      </c>
      <c r="E3861" s="4" t="s">
        <v>1785</v>
      </c>
      <c r="F3861" s="4">
        <v>2204.92</v>
      </c>
      <c r="G3861" s="4" t="s">
        <v>8</v>
      </c>
      <c r="H3861" s="4" t="s">
        <v>1786</v>
      </c>
      <c r="I3861" s="4"/>
      <c r="J3861" s="4"/>
    </row>
    <row r="3862" spans="1:10" ht="15.75" customHeight="1" x14ac:dyDescent="0.2">
      <c r="A3862" s="5">
        <v>45362</v>
      </c>
      <c r="B3862" s="4">
        <v>-2.4</v>
      </c>
      <c r="C3862" s="4" t="s">
        <v>5058</v>
      </c>
      <c r="D3862" s="4" t="s">
        <v>28</v>
      </c>
      <c r="E3862" s="4" t="s">
        <v>1785</v>
      </c>
      <c r="F3862" s="4">
        <v>2207.3200000000002</v>
      </c>
      <c r="G3862" s="4" t="s">
        <v>8</v>
      </c>
      <c r="H3862" s="4" t="s">
        <v>1786</v>
      </c>
      <c r="I3862" s="4"/>
      <c r="J3862" s="4"/>
    </row>
    <row r="3863" spans="1:10" ht="15.75" customHeight="1" x14ac:dyDescent="0.2">
      <c r="A3863" s="5">
        <v>45362</v>
      </c>
      <c r="B3863" s="4">
        <v>-0.68</v>
      </c>
      <c r="C3863" s="4" t="s">
        <v>5058</v>
      </c>
      <c r="D3863" s="4" t="s">
        <v>67</v>
      </c>
      <c r="E3863" s="4" t="s">
        <v>68</v>
      </c>
      <c r="F3863" s="4">
        <v>2209.7199999999998</v>
      </c>
      <c r="G3863" s="4" t="s">
        <v>4</v>
      </c>
      <c r="H3863" s="4"/>
      <c r="I3863" s="4"/>
      <c r="J3863" s="4"/>
    </row>
    <row r="3864" spans="1:10" ht="15.75" customHeight="1" x14ac:dyDescent="0.2">
      <c r="A3864" s="5">
        <v>45362</v>
      </c>
      <c r="B3864" s="4">
        <v>63</v>
      </c>
      <c r="C3864" s="4" t="s">
        <v>5058</v>
      </c>
      <c r="D3864" s="4" t="s">
        <v>59</v>
      </c>
      <c r="E3864" s="4" t="s">
        <v>60</v>
      </c>
      <c r="F3864" s="4">
        <v>2210.4</v>
      </c>
      <c r="G3864" s="4" t="s">
        <v>39</v>
      </c>
      <c r="H3864" s="4"/>
      <c r="I3864" s="4"/>
      <c r="J3864" s="4"/>
    </row>
    <row r="3865" spans="1:10" ht="15.75" customHeight="1" x14ac:dyDescent="0.2">
      <c r="A3865" s="5">
        <v>45362</v>
      </c>
      <c r="B3865" s="4">
        <v>100</v>
      </c>
      <c r="C3865" s="4" t="s">
        <v>5058</v>
      </c>
      <c r="D3865" s="4" t="s">
        <v>59</v>
      </c>
      <c r="E3865" s="4" t="s">
        <v>60</v>
      </c>
      <c r="F3865" s="4">
        <v>2147.4</v>
      </c>
      <c r="G3865" s="4" t="s">
        <v>39</v>
      </c>
      <c r="H3865" s="4"/>
      <c r="I3865" s="4"/>
      <c r="J3865" s="4"/>
    </row>
    <row r="3866" spans="1:10" ht="15.75" customHeight="1" x14ac:dyDescent="0.2">
      <c r="A3866" s="5">
        <v>45362</v>
      </c>
      <c r="B3866" s="4">
        <v>200</v>
      </c>
      <c r="C3866" s="4" t="s">
        <v>5058</v>
      </c>
      <c r="D3866" s="4" t="s">
        <v>59</v>
      </c>
      <c r="E3866" s="4" t="s">
        <v>60</v>
      </c>
      <c r="F3866" s="4">
        <v>2047.4</v>
      </c>
      <c r="G3866" s="4" t="s">
        <v>39</v>
      </c>
      <c r="H3866" s="4"/>
      <c r="I3866" s="4"/>
      <c r="J3866" s="4"/>
    </row>
    <row r="3867" spans="1:10" ht="15.75" customHeight="1" x14ac:dyDescent="0.2">
      <c r="A3867" s="5">
        <v>45362</v>
      </c>
      <c r="B3867" s="4">
        <v>300</v>
      </c>
      <c r="C3867" s="4" t="s">
        <v>5058</v>
      </c>
      <c r="D3867" s="4" t="s">
        <v>59</v>
      </c>
      <c r="E3867" s="4" t="s">
        <v>60</v>
      </c>
      <c r="F3867" s="4">
        <v>1847.4</v>
      </c>
      <c r="G3867" s="4" t="s">
        <v>39</v>
      </c>
      <c r="H3867" s="4"/>
      <c r="I3867" s="4"/>
      <c r="J3867" s="4"/>
    </row>
    <row r="3868" spans="1:10" ht="15.75" customHeight="1" x14ac:dyDescent="0.2">
      <c r="A3868" s="5">
        <v>45359</v>
      </c>
      <c r="B3868" s="4">
        <v>-26.6</v>
      </c>
      <c r="C3868" s="4" t="s">
        <v>5058</v>
      </c>
      <c r="D3868" s="4" t="s">
        <v>28</v>
      </c>
      <c r="E3868" s="4" t="s">
        <v>41</v>
      </c>
      <c r="F3868" s="4">
        <v>1547.4</v>
      </c>
      <c r="G3868" s="4" t="s">
        <v>3748</v>
      </c>
      <c r="H3868" s="4" t="s">
        <v>42</v>
      </c>
      <c r="I3868" s="4"/>
      <c r="J3868" s="4"/>
    </row>
    <row r="3869" spans="1:10" ht="15.75" customHeight="1" x14ac:dyDescent="0.2">
      <c r="A3869" s="5">
        <v>45359</v>
      </c>
      <c r="B3869" s="4">
        <v>-17.420000000000002</v>
      </c>
      <c r="C3869" s="4" t="s">
        <v>5059</v>
      </c>
      <c r="D3869" s="4" t="s">
        <v>28</v>
      </c>
      <c r="E3869" s="4" t="s">
        <v>1780</v>
      </c>
      <c r="F3869" s="4">
        <v>1574</v>
      </c>
      <c r="G3869" s="4" t="s">
        <v>4319</v>
      </c>
      <c r="H3869" s="4" t="s">
        <v>729</v>
      </c>
      <c r="I3869" s="4"/>
      <c r="J3869" s="4"/>
    </row>
    <row r="3870" spans="1:10" ht="15.75" customHeight="1" x14ac:dyDescent="0.2">
      <c r="A3870" s="5">
        <v>45359</v>
      </c>
      <c r="B3870" s="4">
        <v>-16.989999999999998</v>
      </c>
      <c r="C3870" s="4" t="s">
        <v>5058</v>
      </c>
      <c r="D3870" s="4" t="s">
        <v>28</v>
      </c>
      <c r="E3870" s="4" t="s">
        <v>1352</v>
      </c>
      <c r="F3870" s="4">
        <v>1591.42</v>
      </c>
      <c r="G3870" s="4" t="s">
        <v>8</v>
      </c>
      <c r="H3870" s="4" t="s">
        <v>1353</v>
      </c>
      <c r="I3870" s="4"/>
      <c r="J3870" s="4"/>
    </row>
    <row r="3871" spans="1:10" ht="15.75" customHeight="1" x14ac:dyDescent="0.2">
      <c r="A3871" s="5">
        <v>45359</v>
      </c>
      <c r="B3871" s="4">
        <v>-15.77</v>
      </c>
      <c r="C3871" s="4" t="s">
        <v>5058</v>
      </c>
      <c r="D3871" s="4" t="s">
        <v>28</v>
      </c>
      <c r="E3871" s="4" t="s">
        <v>34</v>
      </c>
      <c r="F3871" s="4">
        <v>1608.41</v>
      </c>
      <c r="G3871" s="4" t="s">
        <v>5060</v>
      </c>
      <c r="H3871" s="4" t="s">
        <v>35</v>
      </c>
      <c r="I3871" s="4"/>
      <c r="J3871" s="4"/>
    </row>
    <row r="3872" spans="1:10" ht="15.75" customHeight="1" x14ac:dyDescent="0.2">
      <c r="A3872" s="5">
        <v>45359</v>
      </c>
      <c r="B3872" s="4">
        <v>-9</v>
      </c>
      <c r="C3872" s="4" t="s">
        <v>5058</v>
      </c>
      <c r="D3872" s="4" t="s">
        <v>28</v>
      </c>
      <c r="E3872" s="4" t="s">
        <v>285</v>
      </c>
      <c r="F3872" s="4">
        <v>1624.18</v>
      </c>
      <c r="G3872" s="4" t="s">
        <v>8</v>
      </c>
      <c r="H3872" s="4" t="s">
        <v>286</v>
      </c>
      <c r="I3872" s="4"/>
      <c r="J3872" s="4"/>
    </row>
    <row r="3873" spans="1:10" ht="15.75" customHeight="1" x14ac:dyDescent="0.2">
      <c r="A3873" s="5">
        <v>45359</v>
      </c>
      <c r="B3873" s="4">
        <v>-6.3</v>
      </c>
      <c r="C3873" s="4" t="s">
        <v>5058</v>
      </c>
      <c r="D3873" s="4" t="s">
        <v>28</v>
      </c>
      <c r="E3873" s="4" t="s">
        <v>720</v>
      </c>
      <c r="F3873" s="4">
        <v>1633.18</v>
      </c>
      <c r="G3873" s="4" t="s">
        <v>3748</v>
      </c>
      <c r="H3873" s="4" t="s">
        <v>721</v>
      </c>
      <c r="I3873" s="4"/>
      <c r="J3873" s="4"/>
    </row>
    <row r="3874" spans="1:10" ht="15.75" customHeight="1" x14ac:dyDescent="0.2">
      <c r="A3874" s="5">
        <v>45359</v>
      </c>
      <c r="B3874" s="4">
        <v>-5.3</v>
      </c>
      <c r="C3874" s="4" t="s">
        <v>5058</v>
      </c>
      <c r="D3874" s="4" t="s">
        <v>28</v>
      </c>
      <c r="E3874" s="4" t="s">
        <v>741</v>
      </c>
      <c r="F3874" s="4">
        <v>1639.48</v>
      </c>
      <c r="G3874" s="4" t="s">
        <v>5062</v>
      </c>
      <c r="H3874" s="4" t="s">
        <v>742</v>
      </c>
      <c r="I3874" s="4"/>
      <c r="J3874" s="4"/>
    </row>
    <row r="3875" spans="1:10" ht="15.75" customHeight="1" x14ac:dyDescent="0.2">
      <c r="A3875" s="5">
        <v>45359</v>
      </c>
      <c r="B3875" s="4">
        <v>-5.3</v>
      </c>
      <c r="C3875" s="4" t="s">
        <v>5058</v>
      </c>
      <c r="D3875" s="4" t="s">
        <v>28</v>
      </c>
      <c r="E3875" s="4" t="s">
        <v>741</v>
      </c>
      <c r="F3875" s="4">
        <v>1644.78</v>
      </c>
      <c r="G3875" s="4" t="s">
        <v>5062</v>
      </c>
      <c r="H3875" s="4" t="s">
        <v>742</v>
      </c>
      <c r="I3875" s="4"/>
      <c r="J3875" s="4"/>
    </row>
    <row r="3876" spans="1:10" ht="15.75" customHeight="1" x14ac:dyDescent="0.2">
      <c r="A3876" s="5">
        <v>45359</v>
      </c>
      <c r="B3876" s="4">
        <v>300</v>
      </c>
      <c r="C3876" s="4" t="s">
        <v>5058</v>
      </c>
      <c r="D3876" s="4" t="s">
        <v>59</v>
      </c>
      <c r="E3876" s="4" t="s">
        <v>60</v>
      </c>
      <c r="F3876" s="4">
        <v>1650.08</v>
      </c>
      <c r="G3876" s="4" t="s">
        <v>39</v>
      </c>
      <c r="H3876" s="4"/>
      <c r="I3876" s="4"/>
      <c r="J3876" s="4"/>
    </row>
    <row r="3877" spans="1:10" ht="15.75" customHeight="1" x14ac:dyDescent="0.2">
      <c r="A3877" s="5">
        <v>45359</v>
      </c>
      <c r="B3877" s="4">
        <v>3694</v>
      </c>
      <c r="C3877" s="4" t="s">
        <v>5058</v>
      </c>
      <c r="D3877" s="4" t="s">
        <v>59</v>
      </c>
      <c r="E3877" s="4" t="s">
        <v>60</v>
      </c>
      <c r="F3877" s="4">
        <v>1350.08</v>
      </c>
      <c r="G3877" s="4" t="s">
        <v>39</v>
      </c>
      <c r="H3877" s="4"/>
      <c r="I3877" s="4"/>
      <c r="J3877" s="4"/>
    </row>
    <row r="3878" spans="1:10" ht="15.75" customHeight="1" x14ac:dyDescent="0.2">
      <c r="A3878" s="5">
        <v>45359</v>
      </c>
      <c r="B3878" s="4">
        <v>3694</v>
      </c>
      <c r="C3878" s="4" t="s">
        <v>5058</v>
      </c>
      <c r="D3878" s="4" t="s">
        <v>59</v>
      </c>
      <c r="E3878" s="4" t="s">
        <v>1769</v>
      </c>
      <c r="F3878" s="4">
        <v>-2343.92</v>
      </c>
      <c r="G3878" s="4" t="s">
        <v>39</v>
      </c>
      <c r="H3878" s="4"/>
      <c r="I3878" s="4"/>
      <c r="J3878" s="4"/>
    </row>
    <row r="3879" spans="1:10" ht="15.75" customHeight="1" x14ac:dyDescent="0.2">
      <c r="A3879" s="5">
        <v>45358</v>
      </c>
      <c r="B3879" s="4">
        <v>-1290</v>
      </c>
      <c r="C3879" s="4" t="s">
        <v>5058</v>
      </c>
      <c r="D3879" s="4" t="s">
        <v>28</v>
      </c>
      <c r="E3879" s="4" t="s">
        <v>1774</v>
      </c>
      <c r="F3879" s="4">
        <v>-6037.92</v>
      </c>
      <c r="G3879" s="4" t="s">
        <v>5034</v>
      </c>
      <c r="H3879" s="4" t="s">
        <v>1775</v>
      </c>
      <c r="I3879" s="4"/>
      <c r="J3879" s="4"/>
    </row>
    <row r="3880" spans="1:10" ht="15.75" customHeight="1" x14ac:dyDescent="0.2">
      <c r="A3880" s="5">
        <v>45358</v>
      </c>
      <c r="B3880" s="4">
        <v>-82.7</v>
      </c>
      <c r="C3880" s="4" t="s">
        <v>5058</v>
      </c>
      <c r="D3880" s="4" t="s">
        <v>28</v>
      </c>
      <c r="E3880" s="4" t="s">
        <v>175</v>
      </c>
      <c r="F3880" s="4">
        <v>-4747.92</v>
      </c>
      <c r="G3880" s="4" t="s">
        <v>5062</v>
      </c>
      <c r="H3880" s="4" t="s">
        <v>2442</v>
      </c>
      <c r="I3880" s="4"/>
      <c r="J3880" s="4"/>
    </row>
    <row r="3881" spans="1:10" ht="15.75" customHeight="1" x14ac:dyDescent="0.2">
      <c r="A3881" s="5">
        <v>45358</v>
      </c>
      <c r="B3881" s="4">
        <v>-65</v>
      </c>
      <c r="C3881" s="4" t="s">
        <v>5058</v>
      </c>
      <c r="D3881" s="4" t="s">
        <v>28</v>
      </c>
      <c r="E3881" s="4" t="s">
        <v>1355</v>
      </c>
      <c r="F3881" s="4">
        <v>-4665.22</v>
      </c>
      <c r="G3881" s="4" t="s">
        <v>165</v>
      </c>
      <c r="H3881" s="4" t="s">
        <v>1356</v>
      </c>
      <c r="I3881" s="4"/>
      <c r="J3881" s="4"/>
    </row>
    <row r="3882" spans="1:10" ht="15.75" customHeight="1" x14ac:dyDescent="0.2">
      <c r="A3882" s="5">
        <v>45358</v>
      </c>
      <c r="B3882" s="4">
        <v>-49.12</v>
      </c>
      <c r="C3882" s="4" t="s">
        <v>5058</v>
      </c>
      <c r="D3882" s="4" t="s">
        <v>28</v>
      </c>
      <c r="E3882" s="4" t="s">
        <v>375</v>
      </c>
      <c r="F3882" s="4">
        <v>-4600.22</v>
      </c>
      <c r="G3882" s="4" t="s">
        <v>3748</v>
      </c>
      <c r="H3882" s="4" t="s">
        <v>376</v>
      </c>
      <c r="I3882" s="4"/>
      <c r="J3882" s="4"/>
    </row>
    <row r="3883" spans="1:10" ht="15.75" customHeight="1" x14ac:dyDescent="0.2">
      <c r="A3883" s="5">
        <v>45358</v>
      </c>
      <c r="B3883" s="4">
        <v>-26</v>
      </c>
      <c r="C3883" s="4" t="s">
        <v>5059</v>
      </c>
      <c r="D3883" s="4" t="s">
        <v>28</v>
      </c>
      <c r="E3883" s="4" t="s">
        <v>844</v>
      </c>
      <c r="F3883" s="4">
        <v>-4551.1000000000004</v>
      </c>
      <c r="G3883" s="4" t="s">
        <v>4319</v>
      </c>
      <c r="H3883" s="4" t="s">
        <v>845</v>
      </c>
      <c r="I3883" s="4"/>
      <c r="J3883" s="4"/>
    </row>
    <row r="3884" spans="1:10" ht="15.75" customHeight="1" x14ac:dyDescent="0.2">
      <c r="A3884" s="5">
        <v>45358</v>
      </c>
      <c r="B3884" s="4">
        <v>-8</v>
      </c>
      <c r="C3884" s="4" t="s">
        <v>5058</v>
      </c>
      <c r="D3884" s="4" t="s">
        <v>28</v>
      </c>
      <c r="E3884" s="4" t="s">
        <v>1776</v>
      </c>
      <c r="F3884" s="4">
        <v>-4525.1000000000004</v>
      </c>
      <c r="G3884" s="4" t="s">
        <v>5060</v>
      </c>
      <c r="H3884" s="4" t="s">
        <v>1777</v>
      </c>
      <c r="I3884" s="4"/>
      <c r="J3884" s="4"/>
    </row>
    <row r="3885" spans="1:10" ht="15.75" customHeight="1" x14ac:dyDescent="0.2">
      <c r="A3885" s="5">
        <v>45358</v>
      </c>
      <c r="B3885" s="4">
        <v>-6.95</v>
      </c>
      <c r="C3885" s="4" t="s">
        <v>5058</v>
      </c>
      <c r="D3885" s="4" t="s">
        <v>28</v>
      </c>
      <c r="E3885" s="4" t="s">
        <v>46</v>
      </c>
      <c r="F3885" s="4">
        <v>-4517.1000000000004</v>
      </c>
      <c r="G3885" s="4" t="s">
        <v>4319</v>
      </c>
      <c r="H3885" s="4" t="s">
        <v>47</v>
      </c>
      <c r="I3885" s="4"/>
      <c r="J3885" s="4"/>
    </row>
    <row r="3886" spans="1:10" ht="15.75" customHeight="1" x14ac:dyDescent="0.2">
      <c r="A3886" s="5">
        <v>45358</v>
      </c>
      <c r="B3886" s="4">
        <v>0.91</v>
      </c>
      <c r="C3886" s="4" t="s">
        <v>5058</v>
      </c>
      <c r="D3886" s="4" t="s">
        <v>454</v>
      </c>
      <c r="E3886" s="4" t="s">
        <v>622</v>
      </c>
      <c r="F3886" s="4">
        <v>-4510.1499999999996</v>
      </c>
      <c r="G3886" s="4" t="s">
        <v>4348</v>
      </c>
      <c r="H3886" s="4" t="s">
        <v>457</v>
      </c>
      <c r="I3886" s="4"/>
      <c r="J3886" s="4"/>
    </row>
    <row r="3887" spans="1:10" ht="15.75" customHeight="1" x14ac:dyDescent="0.2">
      <c r="A3887" s="5">
        <v>45358</v>
      </c>
      <c r="B3887" s="4">
        <v>30.38</v>
      </c>
      <c r="C3887" s="4" t="s">
        <v>5058</v>
      </c>
      <c r="D3887" s="4" t="s">
        <v>189</v>
      </c>
      <c r="E3887" s="4" t="s">
        <v>1078</v>
      </c>
      <c r="F3887" s="4">
        <v>-4511.0600000000004</v>
      </c>
      <c r="G3887" s="4" t="s">
        <v>239</v>
      </c>
      <c r="H3887" s="4" t="s">
        <v>102</v>
      </c>
      <c r="I3887" s="4"/>
      <c r="J3887" s="4"/>
    </row>
    <row r="3888" spans="1:10" ht="15.75" customHeight="1" x14ac:dyDescent="0.2">
      <c r="A3888" s="5">
        <v>45358</v>
      </c>
      <c r="B3888" s="4">
        <v>120</v>
      </c>
      <c r="C3888" s="4" t="s">
        <v>5058</v>
      </c>
      <c r="D3888" s="4" t="s">
        <v>59</v>
      </c>
      <c r="E3888" s="4" t="s">
        <v>60</v>
      </c>
      <c r="F3888" s="4">
        <v>-4541.4399999999996</v>
      </c>
      <c r="G3888" s="4" t="s">
        <v>39</v>
      </c>
      <c r="H3888" s="4"/>
      <c r="I3888" s="4"/>
      <c r="J3888" s="4"/>
    </row>
    <row r="3889" spans="1:10" ht="15.75" customHeight="1" x14ac:dyDescent="0.2">
      <c r="A3889" s="5">
        <v>45357</v>
      </c>
      <c r="B3889" s="4">
        <v>-49.5</v>
      </c>
      <c r="C3889" s="4" t="s">
        <v>5059</v>
      </c>
      <c r="D3889" s="4" t="s">
        <v>28</v>
      </c>
      <c r="E3889" s="4" t="s">
        <v>1770</v>
      </c>
      <c r="F3889" s="4">
        <v>-4661.4399999999996</v>
      </c>
      <c r="G3889" s="4" t="s">
        <v>4871</v>
      </c>
      <c r="H3889" s="4" t="s">
        <v>1771</v>
      </c>
      <c r="I3889" s="4"/>
      <c r="J3889" s="4"/>
    </row>
    <row r="3890" spans="1:10" ht="15.75" customHeight="1" x14ac:dyDescent="0.2">
      <c r="A3890" s="5">
        <v>45357</v>
      </c>
      <c r="B3890" s="4">
        <v>-36.729999999999997</v>
      </c>
      <c r="C3890" s="4" t="s">
        <v>5058</v>
      </c>
      <c r="D3890" s="4" t="s">
        <v>28</v>
      </c>
      <c r="E3890" s="4" t="s">
        <v>728</v>
      </c>
      <c r="F3890" s="4">
        <v>-4611.9399999999996</v>
      </c>
      <c r="G3890" s="4" t="s">
        <v>4319</v>
      </c>
      <c r="H3890" s="4" t="s">
        <v>729</v>
      </c>
      <c r="I3890" s="4"/>
      <c r="J3890" s="4"/>
    </row>
    <row r="3891" spans="1:10" ht="15.75" customHeight="1" x14ac:dyDescent="0.2">
      <c r="A3891" s="5">
        <v>45357</v>
      </c>
      <c r="B3891" s="4">
        <v>-31.5</v>
      </c>
      <c r="C3891" s="4" t="s">
        <v>5058</v>
      </c>
      <c r="D3891" s="4" t="s">
        <v>28</v>
      </c>
      <c r="E3891" s="4" t="s">
        <v>128</v>
      </c>
      <c r="F3891" s="4">
        <v>-4575.21</v>
      </c>
      <c r="G3891" s="4" t="s">
        <v>4319</v>
      </c>
      <c r="H3891" s="4" t="s">
        <v>129</v>
      </c>
      <c r="I3891" s="4"/>
      <c r="J3891" s="4"/>
    </row>
    <row r="3892" spans="1:10" ht="15.75" customHeight="1" x14ac:dyDescent="0.2">
      <c r="A3892" s="5">
        <v>45357</v>
      </c>
      <c r="B3892" s="4">
        <v>-26.21</v>
      </c>
      <c r="C3892" s="4" t="s">
        <v>5059</v>
      </c>
      <c r="D3892" s="4" t="s">
        <v>28</v>
      </c>
      <c r="E3892" s="4" t="s">
        <v>728</v>
      </c>
      <c r="F3892" s="4">
        <v>-4543.71</v>
      </c>
      <c r="G3892" s="4" t="s">
        <v>4319</v>
      </c>
      <c r="H3892" s="4" t="s">
        <v>729</v>
      </c>
      <c r="I3892" s="4"/>
      <c r="J3892" s="4"/>
    </row>
    <row r="3893" spans="1:10" ht="15.75" customHeight="1" x14ac:dyDescent="0.2">
      <c r="A3893" s="5">
        <v>45357</v>
      </c>
      <c r="B3893" s="4">
        <v>-23.83</v>
      </c>
      <c r="C3893" s="4" t="s">
        <v>5058</v>
      </c>
      <c r="D3893" s="4" t="s">
        <v>28</v>
      </c>
      <c r="E3893" s="4" t="s">
        <v>111</v>
      </c>
      <c r="F3893" s="4">
        <v>-4517.5</v>
      </c>
      <c r="G3893" s="4" t="s">
        <v>8</v>
      </c>
      <c r="H3893" s="4" t="s">
        <v>112</v>
      </c>
      <c r="I3893" s="4"/>
      <c r="J3893" s="4"/>
    </row>
    <row r="3894" spans="1:10" ht="15.75" customHeight="1" x14ac:dyDescent="0.2">
      <c r="A3894" s="5">
        <v>45357</v>
      </c>
      <c r="B3894" s="4">
        <v>-23.7</v>
      </c>
      <c r="C3894" s="4" t="s">
        <v>5058</v>
      </c>
      <c r="D3894" s="4" t="s">
        <v>28</v>
      </c>
      <c r="E3894" s="4" t="s">
        <v>79</v>
      </c>
      <c r="F3894" s="4">
        <v>-4493.67</v>
      </c>
      <c r="G3894" s="4" t="s">
        <v>8</v>
      </c>
      <c r="H3894" s="4" t="s">
        <v>80</v>
      </c>
      <c r="I3894" s="4"/>
      <c r="J3894" s="4"/>
    </row>
    <row r="3895" spans="1:10" ht="15.75" customHeight="1" x14ac:dyDescent="0.2">
      <c r="A3895" s="5">
        <v>45357</v>
      </c>
      <c r="B3895" s="4">
        <v>-13</v>
      </c>
      <c r="C3895" s="4" t="s">
        <v>5058</v>
      </c>
      <c r="D3895" s="4" t="s">
        <v>28</v>
      </c>
      <c r="E3895" s="4" t="s">
        <v>1555</v>
      </c>
      <c r="F3895" s="4">
        <v>-4469.97</v>
      </c>
      <c r="G3895" s="4" t="s">
        <v>3748</v>
      </c>
      <c r="H3895" s="4" t="s">
        <v>1556</v>
      </c>
      <c r="I3895" s="4"/>
      <c r="J3895" s="4"/>
    </row>
    <row r="3896" spans="1:10" ht="15.75" customHeight="1" x14ac:dyDescent="0.2">
      <c r="A3896" s="5">
        <v>45357</v>
      </c>
      <c r="B3896" s="4">
        <v>1290</v>
      </c>
      <c r="C3896" s="4" t="s">
        <v>5058</v>
      </c>
      <c r="D3896" s="4" t="s">
        <v>59</v>
      </c>
      <c r="E3896" s="4" t="s">
        <v>1769</v>
      </c>
      <c r="F3896" s="4">
        <v>-4456.97</v>
      </c>
      <c r="G3896" s="4" t="s">
        <v>39</v>
      </c>
      <c r="H3896" s="4"/>
      <c r="I3896" s="4"/>
      <c r="J3896" s="4"/>
    </row>
    <row r="3897" spans="1:10" ht="15.75" customHeight="1" x14ac:dyDescent="0.2">
      <c r="A3897" s="5">
        <v>45356</v>
      </c>
      <c r="B3897" s="4">
        <v>-811.87</v>
      </c>
      <c r="C3897" s="4" t="s">
        <v>5058</v>
      </c>
      <c r="D3897" s="4" t="s">
        <v>28</v>
      </c>
      <c r="E3897" s="4" t="s">
        <v>56</v>
      </c>
      <c r="F3897" s="4">
        <v>-5746.97</v>
      </c>
      <c r="G3897" s="4" t="s">
        <v>4295</v>
      </c>
      <c r="H3897" s="4" t="s">
        <v>57</v>
      </c>
      <c r="I3897" s="4"/>
      <c r="J3897" s="4"/>
    </row>
    <row r="3898" spans="1:10" ht="15.75" customHeight="1" x14ac:dyDescent="0.2">
      <c r="A3898" s="5">
        <v>45356</v>
      </c>
      <c r="B3898" s="4">
        <v>-150.55000000000001</v>
      </c>
      <c r="C3898" s="4" t="s">
        <v>5058</v>
      </c>
      <c r="D3898" s="4" t="s">
        <v>28</v>
      </c>
      <c r="E3898" s="4" t="s">
        <v>346</v>
      </c>
      <c r="F3898" s="4">
        <v>-4935.1000000000004</v>
      </c>
      <c r="G3898" s="4" t="s">
        <v>4247</v>
      </c>
      <c r="H3898" s="4" t="s">
        <v>347</v>
      </c>
      <c r="I3898" s="4"/>
      <c r="J3898" s="4"/>
    </row>
    <row r="3899" spans="1:10" ht="15.75" customHeight="1" x14ac:dyDescent="0.2">
      <c r="A3899" s="5">
        <v>45356</v>
      </c>
      <c r="B3899" s="4">
        <v>-49.39</v>
      </c>
      <c r="C3899" s="4" t="s">
        <v>5058</v>
      </c>
      <c r="D3899" s="4" t="s">
        <v>28</v>
      </c>
      <c r="E3899" s="4" t="s">
        <v>936</v>
      </c>
      <c r="F3899" s="4">
        <v>-4784.55</v>
      </c>
      <c r="G3899" s="4" t="s">
        <v>3748</v>
      </c>
      <c r="H3899" s="4" t="s">
        <v>937</v>
      </c>
      <c r="I3899" s="4"/>
      <c r="J3899" s="4"/>
    </row>
    <row r="3900" spans="1:10" ht="15.75" customHeight="1" x14ac:dyDescent="0.2">
      <c r="A3900" s="5">
        <v>45356</v>
      </c>
      <c r="B3900" s="4">
        <v>-44</v>
      </c>
      <c r="C3900" s="4" t="s">
        <v>5058</v>
      </c>
      <c r="D3900" s="4" t="s">
        <v>28</v>
      </c>
      <c r="E3900" s="4" t="s">
        <v>1764</v>
      </c>
      <c r="F3900" s="4">
        <v>-4735.16</v>
      </c>
      <c r="G3900" s="4" t="s">
        <v>4319</v>
      </c>
      <c r="H3900" s="4" t="s">
        <v>1765</v>
      </c>
      <c r="I3900" s="4"/>
      <c r="J3900" s="4"/>
    </row>
    <row r="3901" spans="1:10" ht="15.75" customHeight="1" x14ac:dyDescent="0.2">
      <c r="A3901" s="5">
        <v>45356</v>
      </c>
      <c r="B3901" s="4">
        <v>-36.99</v>
      </c>
      <c r="C3901" s="4" t="s">
        <v>5058</v>
      </c>
      <c r="D3901" s="4" t="s">
        <v>28</v>
      </c>
      <c r="E3901" s="4" t="s">
        <v>936</v>
      </c>
      <c r="F3901" s="4">
        <v>-4691.16</v>
      </c>
      <c r="G3901" s="4" t="s">
        <v>3748</v>
      </c>
      <c r="H3901" s="4" t="s">
        <v>937</v>
      </c>
      <c r="I3901" s="4"/>
      <c r="J3901" s="4"/>
    </row>
    <row r="3902" spans="1:10" ht="15.75" customHeight="1" x14ac:dyDescent="0.2">
      <c r="A3902" s="5">
        <v>45356</v>
      </c>
      <c r="B3902" s="4">
        <v>-28.12</v>
      </c>
      <c r="C3902" s="4" t="s">
        <v>5058</v>
      </c>
      <c r="D3902" s="4" t="s">
        <v>28</v>
      </c>
      <c r="E3902" s="4" t="s">
        <v>936</v>
      </c>
      <c r="F3902" s="4">
        <v>-4654.17</v>
      </c>
      <c r="G3902" s="4" t="s">
        <v>3748</v>
      </c>
      <c r="H3902" s="4" t="s">
        <v>937</v>
      </c>
      <c r="I3902" s="4"/>
      <c r="J3902" s="4"/>
    </row>
    <row r="3903" spans="1:10" ht="15.75" customHeight="1" x14ac:dyDescent="0.2">
      <c r="A3903" s="5">
        <v>45356</v>
      </c>
      <c r="B3903" s="4">
        <v>-17.47</v>
      </c>
      <c r="C3903" s="4" t="s">
        <v>5058</v>
      </c>
      <c r="D3903" s="4" t="s">
        <v>28</v>
      </c>
      <c r="E3903" s="4" t="s">
        <v>79</v>
      </c>
      <c r="F3903" s="4">
        <v>-4626.05</v>
      </c>
      <c r="G3903" s="4" t="s">
        <v>8</v>
      </c>
      <c r="H3903" s="4" t="s">
        <v>80</v>
      </c>
      <c r="I3903" s="4"/>
      <c r="J3903" s="4"/>
    </row>
    <row r="3904" spans="1:10" ht="15.75" customHeight="1" x14ac:dyDescent="0.2">
      <c r="A3904" s="5">
        <v>45356</v>
      </c>
      <c r="B3904" s="4">
        <v>-14</v>
      </c>
      <c r="C3904" s="4" t="s">
        <v>5058</v>
      </c>
      <c r="D3904" s="4" t="s">
        <v>28</v>
      </c>
      <c r="E3904" s="4" t="s">
        <v>856</v>
      </c>
      <c r="F3904" s="4">
        <v>-4608.58</v>
      </c>
      <c r="G3904" s="4" t="s">
        <v>3748</v>
      </c>
      <c r="H3904" s="4" t="s">
        <v>148</v>
      </c>
      <c r="I3904" s="4"/>
      <c r="J3904" s="4"/>
    </row>
    <row r="3905" spans="1:10" ht="15.75" customHeight="1" x14ac:dyDescent="0.2">
      <c r="A3905" s="5">
        <v>45356</v>
      </c>
      <c r="B3905" s="4">
        <v>-13</v>
      </c>
      <c r="C3905" s="4" t="s">
        <v>5058</v>
      </c>
      <c r="D3905" s="4" t="s">
        <v>28</v>
      </c>
      <c r="E3905" s="4" t="s">
        <v>830</v>
      </c>
      <c r="F3905" s="4">
        <v>-4594.58</v>
      </c>
      <c r="G3905" s="4" t="s">
        <v>3748</v>
      </c>
      <c r="H3905" s="4" t="s">
        <v>183</v>
      </c>
      <c r="I3905" s="4"/>
      <c r="J3905" s="4"/>
    </row>
    <row r="3906" spans="1:10" ht="15.75" customHeight="1" x14ac:dyDescent="0.2">
      <c r="A3906" s="5">
        <v>45356</v>
      </c>
      <c r="B3906" s="4">
        <v>-7.87</v>
      </c>
      <c r="C3906" s="4" t="s">
        <v>5059</v>
      </c>
      <c r="D3906" s="4" t="s">
        <v>28</v>
      </c>
      <c r="E3906" s="4" t="s">
        <v>827</v>
      </c>
      <c r="F3906" s="4">
        <v>-4581.58</v>
      </c>
      <c r="G3906" s="4" t="s">
        <v>178</v>
      </c>
      <c r="H3906" s="4" t="s">
        <v>828</v>
      </c>
      <c r="I3906" s="4"/>
      <c r="J3906" s="4"/>
    </row>
    <row r="3907" spans="1:10" ht="15.75" customHeight="1" x14ac:dyDescent="0.2">
      <c r="A3907" s="5">
        <v>45356</v>
      </c>
      <c r="B3907" s="4">
        <v>-5.4</v>
      </c>
      <c r="C3907" s="4" t="s">
        <v>5058</v>
      </c>
      <c r="D3907" s="4" t="s">
        <v>28</v>
      </c>
      <c r="E3907" s="4" t="s">
        <v>79</v>
      </c>
      <c r="F3907" s="4">
        <v>-4573.71</v>
      </c>
      <c r="G3907" s="4" t="s">
        <v>8</v>
      </c>
      <c r="H3907" s="4" t="s">
        <v>80</v>
      </c>
      <c r="I3907" s="4"/>
      <c r="J3907" s="4"/>
    </row>
    <row r="3908" spans="1:10" ht="15.75" customHeight="1" x14ac:dyDescent="0.2">
      <c r="A3908" s="5">
        <v>45356</v>
      </c>
      <c r="B3908" s="4">
        <v>-4.68</v>
      </c>
      <c r="C3908" s="4" t="s">
        <v>5058</v>
      </c>
      <c r="D3908" s="4" t="s">
        <v>28</v>
      </c>
      <c r="E3908" s="4" t="s">
        <v>1766</v>
      </c>
      <c r="F3908" s="4">
        <v>-4568.3100000000004</v>
      </c>
      <c r="G3908" s="4" t="s">
        <v>4247</v>
      </c>
      <c r="H3908" s="4" t="s">
        <v>1767</v>
      </c>
      <c r="I3908" s="4"/>
      <c r="J3908" s="4"/>
    </row>
    <row r="3909" spans="1:10" ht="15.75" customHeight="1" x14ac:dyDescent="0.2">
      <c r="A3909" s="5">
        <v>45356</v>
      </c>
      <c r="B3909" s="4">
        <v>-4.03</v>
      </c>
      <c r="C3909" s="4" t="s">
        <v>5058</v>
      </c>
      <c r="D3909" s="4" t="s">
        <v>28</v>
      </c>
      <c r="E3909" s="4" t="s">
        <v>936</v>
      </c>
      <c r="F3909" s="4">
        <v>-4563.63</v>
      </c>
      <c r="G3909" s="4" t="s">
        <v>3748</v>
      </c>
      <c r="H3909" s="4" t="s">
        <v>937</v>
      </c>
      <c r="I3909" s="4"/>
      <c r="J3909" s="4"/>
    </row>
    <row r="3910" spans="1:10" ht="15.75" customHeight="1" x14ac:dyDescent="0.2">
      <c r="A3910" s="5">
        <v>45355</v>
      </c>
      <c r="B3910" s="4">
        <v>-201.7</v>
      </c>
      <c r="C3910" s="4" t="s">
        <v>5058</v>
      </c>
      <c r="D3910" s="4" t="s">
        <v>28</v>
      </c>
      <c r="E3910" s="4" t="s">
        <v>1570</v>
      </c>
      <c r="F3910" s="4">
        <v>-4559.6000000000004</v>
      </c>
      <c r="G3910" s="4" t="s">
        <v>4637</v>
      </c>
      <c r="H3910" s="4" t="s">
        <v>1571</v>
      </c>
      <c r="I3910" s="4"/>
      <c r="J3910" s="4"/>
    </row>
    <row r="3911" spans="1:10" ht="15.75" customHeight="1" x14ac:dyDescent="0.2">
      <c r="A3911" s="5">
        <v>45355</v>
      </c>
      <c r="B3911" s="4">
        <v>-149.47999999999999</v>
      </c>
      <c r="C3911" s="4" t="s">
        <v>5058</v>
      </c>
      <c r="D3911" s="4" t="s">
        <v>28</v>
      </c>
      <c r="E3911" s="4" t="s">
        <v>1749</v>
      </c>
      <c r="F3911" s="4">
        <v>-4357.8999999999996</v>
      </c>
      <c r="G3911" s="4" t="s">
        <v>3748</v>
      </c>
      <c r="H3911" s="4" t="s">
        <v>1750</v>
      </c>
      <c r="I3911" s="4"/>
      <c r="J3911" s="4"/>
    </row>
    <row r="3912" spans="1:10" ht="15.75" customHeight="1" x14ac:dyDescent="0.2">
      <c r="A3912" s="5">
        <v>45355</v>
      </c>
      <c r="B3912" s="4">
        <v>-105.77</v>
      </c>
      <c r="C3912" s="4" t="s">
        <v>5058</v>
      </c>
      <c r="D3912" s="4" t="s">
        <v>28</v>
      </c>
      <c r="E3912" s="4" t="s">
        <v>1751</v>
      </c>
      <c r="F3912" s="4">
        <v>-4208.42</v>
      </c>
      <c r="G3912" s="4" t="s">
        <v>3748</v>
      </c>
      <c r="H3912" s="4" t="s">
        <v>1752</v>
      </c>
      <c r="I3912" s="4"/>
      <c r="J3912" s="4"/>
    </row>
    <row r="3913" spans="1:10" ht="15.75" customHeight="1" x14ac:dyDescent="0.2">
      <c r="A3913" s="5">
        <v>45355</v>
      </c>
      <c r="B3913" s="4">
        <v>-91.62</v>
      </c>
      <c r="C3913" s="4" t="s">
        <v>5059</v>
      </c>
      <c r="D3913" s="4" t="s">
        <v>28</v>
      </c>
      <c r="E3913" s="4" t="s">
        <v>1756</v>
      </c>
      <c r="F3913" s="4">
        <v>-4102.6499999999996</v>
      </c>
      <c r="G3913" s="4" t="s">
        <v>615</v>
      </c>
      <c r="H3913" s="4" t="s">
        <v>1757</v>
      </c>
      <c r="I3913" s="4"/>
      <c r="J3913" s="4"/>
    </row>
    <row r="3914" spans="1:10" ht="15.75" customHeight="1" x14ac:dyDescent="0.2">
      <c r="A3914" s="5">
        <v>45355</v>
      </c>
      <c r="B3914" s="4">
        <v>-90.01</v>
      </c>
      <c r="C3914" s="4" t="s">
        <v>5058</v>
      </c>
      <c r="D3914" s="4" t="s">
        <v>28</v>
      </c>
      <c r="E3914" s="4" t="s">
        <v>87</v>
      </c>
      <c r="F3914" s="4">
        <v>-4011.03</v>
      </c>
      <c r="G3914" s="4" t="s">
        <v>5062</v>
      </c>
      <c r="H3914" s="4" t="s">
        <v>88</v>
      </c>
      <c r="I3914" s="4"/>
      <c r="J3914" s="4"/>
    </row>
    <row r="3915" spans="1:10" ht="15.75" customHeight="1" x14ac:dyDescent="0.2">
      <c r="A3915" s="5">
        <v>45355</v>
      </c>
      <c r="B3915" s="4">
        <v>-84.3</v>
      </c>
      <c r="C3915" s="4" t="s">
        <v>5058</v>
      </c>
      <c r="D3915" s="4" t="s">
        <v>28</v>
      </c>
      <c r="E3915" s="4" t="s">
        <v>111</v>
      </c>
      <c r="F3915" s="4">
        <v>-3921.02</v>
      </c>
      <c r="G3915" s="4" t="s">
        <v>8</v>
      </c>
      <c r="H3915" s="4" t="s">
        <v>112</v>
      </c>
      <c r="I3915" s="4"/>
      <c r="J3915" s="4"/>
    </row>
    <row r="3916" spans="1:10" ht="15.75" customHeight="1" x14ac:dyDescent="0.2">
      <c r="A3916" s="5">
        <v>45355</v>
      </c>
      <c r="B3916" s="4">
        <v>-79.09</v>
      </c>
      <c r="C3916" s="4" t="s">
        <v>5058</v>
      </c>
      <c r="D3916" s="4" t="s">
        <v>28</v>
      </c>
      <c r="E3916" s="4" t="s">
        <v>1743</v>
      </c>
      <c r="F3916" s="4">
        <v>-3836.72</v>
      </c>
      <c r="G3916" s="4" t="s">
        <v>8</v>
      </c>
      <c r="H3916" s="4" t="s">
        <v>1744</v>
      </c>
      <c r="I3916" s="4"/>
      <c r="J3916" s="4"/>
    </row>
    <row r="3917" spans="1:10" ht="15.75" customHeight="1" x14ac:dyDescent="0.2">
      <c r="A3917" s="5">
        <v>45355</v>
      </c>
      <c r="B3917" s="4">
        <v>-52.9</v>
      </c>
      <c r="C3917" s="4" t="s">
        <v>5058</v>
      </c>
      <c r="D3917" s="4" t="s">
        <v>28</v>
      </c>
      <c r="E3917" s="4" t="s">
        <v>105</v>
      </c>
      <c r="F3917" s="4">
        <v>-3757.63</v>
      </c>
      <c r="G3917" s="4" t="s">
        <v>8</v>
      </c>
      <c r="H3917" s="4" t="s">
        <v>106</v>
      </c>
      <c r="I3917" s="4"/>
      <c r="J3917" s="4"/>
    </row>
    <row r="3918" spans="1:10" ht="15.75" customHeight="1" x14ac:dyDescent="0.2">
      <c r="A3918" s="5">
        <v>45355</v>
      </c>
      <c r="B3918" s="4">
        <v>-51.9</v>
      </c>
      <c r="C3918" s="4" t="s">
        <v>5058</v>
      </c>
      <c r="D3918" s="4" t="s">
        <v>28</v>
      </c>
      <c r="E3918" s="4" t="s">
        <v>87</v>
      </c>
      <c r="F3918" s="4">
        <v>-3704.73</v>
      </c>
      <c r="G3918" s="4" t="s">
        <v>5062</v>
      </c>
      <c r="H3918" s="4" t="s">
        <v>88</v>
      </c>
      <c r="I3918" s="4"/>
      <c r="J3918" s="4"/>
    </row>
    <row r="3919" spans="1:10" ht="15.75" customHeight="1" x14ac:dyDescent="0.2">
      <c r="A3919" s="5">
        <v>45355</v>
      </c>
      <c r="B3919" s="4">
        <v>-39.99</v>
      </c>
      <c r="C3919" s="4" t="s">
        <v>5058</v>
      </c>
      <c r="D3919" s="4" t="s">
        <v>28</v>
      </c>
      <c r="E3919" s="4" t="s">
        <v>1741</v>
      </c>
      <c r="F3919" s="4">
        <v>-3652.83</v>
      </c>
      <c r="G3919" s="4" t="s">
        <v>5061</v>
      </c>
      <c r="H3919" s="4" t="s">
        <v>1742</v>
      </c>
      <c r="I3919" s="4"/>
      <c r="J3919" s="4"/>
    </row>
    <row r="3920" spans="1:10" ht="15.75" customHeight="1" x14ac:dyDescent="0.2">
      <c r="A3920" s="5">
        <v>45355</v>
      </c>
      <c r="B3920" s="4">
        <v>-36.9</v>
      </c>
      <c r="C3920" s="4" t="s">
        <v>5058</v>
      </c>
      <c r="D3920" s="4" t="s">
        <v>28</v>
      </c>
      <c r="E3920" s="4" t="s">
        <v>1753</v>
      </c>
      <c r="F3920" s="4">
        <v>-3612.84</v>
      </c>
      <c r="G3920" s="4" t="s">
        <v>3748</v>
      </c>
      <c r="H3920" s="4" t="s">
        <v>1752</v>
      </c>
      <c r="I3920" s="4"/>
      <c r="J3920" s="4"/>
    </row>
    <row r="3921" spans="1:10" ht="15.75" customHeight="1" x14ac:dyDescent="0.2">
      <c r="A3921" s="5">
        <v>45355</v>
      </c>
      <c r="B3921" s="4">
        <v>-30.38</v>
      </c>
      <c r="C3921" s="4" t="s">
        <v>5058</v>
      </c>
      <c r="D3921" s="4" t="s">
        <v>28</v>
      </c>
      <c r="E3921" s="4" t="s">
        <v>602</v>
      </c>
      <c r="F3921" s="4">
        <v>-3575.94</v>
      </c>
      <c r="G3921" s="4" t="s">
        <v>17</v>
      </c>
      <c r="H3921" s="4" t="s">
        <v>4248</v>
      </c>
      <c r="I3921" s="4"/>
      <c r="J3921" s="4"/>
    </row>
    <row r="3922" spans="1:10" ht="15.75" customHeight="1" x14ac:dyDescent="0.2">
      <c r="A3922" s="5">
        <v>45355</v>
      </c>
      <c r="B3922" s="4">
        <v>-29.13</v>
      </c>
      <c r="C3922" s="4" t="s">
        <v>5058</v>
      </c>
      <c r="D3922" s="4" t="s">
        <v>28</v>
      </c>
      <c r="E3922" s="4" t="s">
        <v>123</v>
      </c>
      <c r="F3922" s="4">
        <v>-3545.56</v>
      </c>
      <c r="G3922" s="4" t="s">
        <v>3748</v>
      </c>
      <c r="H3922" s="4" t="s">
        <v>124</v>
      </c>
      <c r="I3922" s="4"/>
      <c r="J3922" s="4"/>
    </row>
    <row r="3923" spans="1:10" ht="15.75" customHeight="1" x14ac:dyDescent="0.2">
      <c r="A3923" s="5">
        <v>45355</v>
      </c>
      <c r="B3923" s="4">
        <v>-24.98</v>
      </c>
      <c r="C3923" s="4" t="s">
        <v>5058</v>
      </c>
      <c r="D3923" s="4" t="s">
        <v>28</v>
      </c>
      <c r="E3923" s="4" t="s">
        <v>626</v>
      </c>
      <c r="F3923" s="4">
        <v>-3516.43</v>
      </c>
      <c r="G3923" s="4" t="s">
        <v>17</v>
      </c>
      <c r="H3923" s="4" t="s">
        <v>211</v>
      </c>
      <c r="I3923" s="4"/>
      <c r="J3923" s="4"/>
    </row>
    <row r="3924" spans="1:10" ht="15.75" customHeight="1" x14ac:dyDescent="0.2">
      <c r="A3924" s="5">
        <v>45355</v>
      </c>
      <c r="B3924" s="4">
        <v>-23.2</v>
      </c>
      <c r="C3924" s="4" t="s">
        <v>5058</v>
      </c>
      <c r="D3924" s="4" t="s">
        <v>28</v>
      </c>
      <c r="E3924" s="4" t="s">
        <v>1754</v>
      </c>
      <c r="F3924" s="4">
        <v>-3491.45</v>
      </c>
      <c r="G3924" s="4" t="s">
        <v>5060</v>
      </c>
      <c r="H3924" s="4" t="s">
        <v>1755</v>
      </c>
      <c r="I3924" s="4"/>
      <c r="J3924" s="4"/>
    </row>
    <row r="3925" spans="1:10" ht="15.75" customHeight="1" x14ac:dyDescent="0.2">
      <c r="A3925" s="5">
        <v>45355</v>
      </c>
      <c r="B3925" s="4">
        <v>-22.75</v>
      </c>
      <c r="C3925" s="4" t="s">
        <v>5059</v>
      </c>
      <c r="D3925" s="4" t="s">
        <v>28</v>
      </c>
      <c r="E3925" s="4" t="s">
        <v>728</v>
      </c>
      <c r="F3925" s="4">
        <v>-3468.25</v>
      </c>
      <c r="G3925" s="4" t="s">
        <v>4319</v>
      </c>
      <c r="H3925" s="4" t="s">
        <v>729</v>
      </c>
      <c r="I3925" s="4"/>
      <c r="J3925" s="4"/>
    </row>
    <row r="3926" spans="1:10" ht="15.75" customHeight="1" x14ac:dyDescent="0.2">
      <c r="A3926" s="5">
        <v>45355</v>
      </c>
      <c r="B3926" s="4">
        <v>-21.25</v>
      </c>
      <c r="C3926" s="4" t="s">
        <v>5058</v>
      </c>
      <c r="D3926" s="4" t="s">
        <v>28</v>
      </c>
      <c r="E3926" s="4" t="s">
        <v>730</v>
      </c>
      <c r="F3926" s="4">
        <v>-3445.5</v>
      </c>
      <c r="G3926" s="4" t="s">
        <v>8</v>
      </c>
      <c r="H3926" s="4" t="s">
        <v>731</v>
      </c>
      <c r="I3926" s="4"/>
      <c r="J3926" s="4"/>
    </row>
    <row r="3927" spans="1:10" ht="15.75" customHeight="1" x14ac:dyDescent="0.2">
      <c r="A3927" s="5">
        <v>45355</v>
      </c>
      <c r="B3927" s="4">
        <v>-15</v>
      </c>
      <c r="C3927" s="4" t="s">
        <v>5058</v>
      </c>
      <c r="D3927" s="4" t="s">
        <v>28</v>
      </c>
      <c r="E3927" s="4" t="s">
        <v>594</v>
      </c>
      <c r="F3927" s="4">
        <v>-3424.25</v>
      </c>
      <c r="G3927" s="4" t="s">
        <v>4319</v>
      </c>
      <c r="H3927" s="4" t="s">
        <v>595</v>
      </c>
      <c r="I3927" s="4"/>
      <c r="J3927" s="4"/>
    </row>
    <row r="3928" spans="1:10" ht="15.75" customHeight="1" x14ac:dyDescent="0.2">
      <c r="A3928" s="5">
        <v>45355</v>
      </c>
      <c r="B3928" s="4">
        <v>-12</v>
      </c>
      <c r="C3928" s="4" t="s">
        <v>5058</v>
      </c>
      <c r="D3928" s="4" t="s">
        <v>28</v>
      </c>
      <c r="E3928" s="4" t="s">
        <v>79</v>
      </c>
      <c r="F3928" s="4">
        <v>-3409.25</v>
      </c>
      <c r="G3928" s="4" t="s">
        <v>8</v>
      </c>
      <c r="H3928" s="4" t="s">
        <v>80</v>
      </c>
      <c r="I3928" s="4"/>
      <c r="J3928" s="4"/>
    </row>
    <row r="3929" spans="1:10" ht="15.75" customHeight="1" x14ac:dyDescent="0.2">
      <c r="A3929" s="5">
        <v>45355</v>
      </c>
      <c r="B3929" s="4">
        <v>-11</v>
      </c>
      <c r="C3929" s="4" t="s">
        <v>5058</v>
      </c>
      <c r="D3929" s="4" t="s">
        <v>28</v>
      </c>
      <c r="E3929" s="4" t="s">
        <v>1327</v>
      </c>
      <c r="F3929" s="4">
        <v>-3397.25</v>
      </c>
      <c r="G3929" s="4" t="s">
        <v>5060</v>
      </c>
      <c r="H3929" s="4" t="s">
        <v>1328</v>
      </c>
      <c r="I3929" s="4"/>
      <c r="J3929" s="4"/>
    </row>
    <row r="3930" spans="1:10" ht="15.75" customHeight="1" x14ac:dyDescent="0.2">
      <c r="A3930" s="5">
        <v>45355</v>
      </c>
      <c r="B3930" s="4">
        <v>-10.57</v>
      </c>
      <c r="C3930" s="4" t="s">
        <v>5058</v>
      </c>
      <c r="D3930" s="4" t="s">
        <v>28</v>
      </c>
      <c r="E3930" s="4" t="s">
        <v>817</v>
      </c>
      <c r="F3930" s="4">
        <v>-3386.25</v>
      </c>
      <c r="G3930" s="4" t="s">
        <v>3748</v>
      </c>
      <c r="H3930" s="4" t="s">
        <v>818</v>
      </c>
      <c r="I3930" s="4"/>
      <c r="J3930" s="4"/>
    </row>
    <row r="3931" spans="1:10" ht="15.75" customHeight="1" x14ac:dyDescent="0.2">
      <c r="A3931" s="5">
        <v>45355</v>
      </c>
      <c r="B3931" s="4">
        <v>-8.1300000000000008</v>
      </c>
      <c r="C3931" s="4" t="s">
        <v>5058</v>
      </c>
      <c r="D3931" s="4" t="s">
        <v>28</v>
      </c>
      <c r="E3931" s="4" t="s">
        <v>1745</v>
      </c>
      <c r="F3931" s="4">
        <v>-3375.68</v>
      </c>
      <c r="G3931" s="4" t="s">
        <v>3748</v>
      </c>
      <c r="H3931" s="4" t="s">
        <v>1746</v>
      </c>
      <c r="I3931" s="4"/>
      <c r="J3931" s="4"/>
    </row>
    <row r="3932" spans="1:10" ht="15.75" customHeight="1" x14ac:dyDescent="0.2">
      <c r="A3932" s="5">
        <v>45355</v>
      </c>
      <c r="B3932" s="4">
        <v>-8.1199999999999992</v>
      </c>
      <c r="C3932" s="4" t="s">
        <v>5058</v>
      </c>
      <c r="D3932" s="4" t="s">
        <v>28</v>
      </c>
      <c r="E3932" s="4" t="s">
        <v>1747</v>
      </c>
      <c r="F3932" s="4">
        <v>-3367.55</v>
      </c>
      <c r="G3932" s="4" t="s">
        <v>3748</v>
      </c>
      <c r="H3932" s="4" t="s">
        <v>1748</v>
      </c>
      <c r="I3932" s="4"/>
      <c r="J3932" s="4"/>
    </row>
    <row r="3933" spans="1:10" ht="15.75" customHeight="1" x14ac:dyDescent="0.2">
      <c r="A3933" s="5">
        <v>45355</v>
      </c>
      <c r="B3933" s="4">
        <v>-8</v>
      </c>
      <c r="C3933" s="4" t="s">
        <v>5058</v>
      </c>
      <c r="D3933" s="4" t="s">
        <v>28</v>
      </c>
      <c r="E3933" s="4" t="s">
        <v>1724</v>
      </c>
      <c r="F3933" s="4">
        <v>-3359.43</v>
      </c>
      <c r="G3933" s="4" t="s">
        <v>4256</v>
      </c>
      <c r="H3933" s="4" t="s">
        <v>1725</v>
      </c>
      <c r="I3933" s="4"/>
      <c r="J3933" s="4"/>
    </row>
    <row r="3934" spans="1:10" ht="15.75" customHeight="1" x14ac:dyDescent="0.2">
      <c r="A3934" s="5">
        <v>45355</v>
      </c>
      <c r="B3934" s="4">
        <v>-5.95</v>
      </c>
      <c r="C3934" s="4" t="s">
        <v>5058</v>
      </c>
      <c r="D3934" s="4" t="s">
        <v>28</v>
      </c>
      <c r="E3934" s="4" t="s">
        <v>1661</v>
      </c>
      <c r="F3934" s="4">
        <v>-3351.43</v>
      </c>
      <c r="G3934" s="4" t="s">
        <v>17</v>
      </c>
      <c r="H3934" s="4" t="s">
        <v>1662</v>
      </c>
      <c r="I3934" s="4"/>
      <c r="J3934" s="4"/>
    </row>
    <row r="3935" spans="1:10" ht="15.75" customHeight="1" x14ac:dyDescent="0.2">
      <c r="A3935" s="5">
        <v>45355</v>
      </c>
      <c r="B3935" s="4">
        <v>-5.0599999999999996</v>
      </c>
      <c r="C3935" s="4" t="s">
        <v>5058</v>
      </c>
      <c r="D3935" s="4" t="s">
        <v>28</v>
      </c>
      <c r="E3935" s="4" t="s">
        <v>1753</v>
      </c>
      <c r="F3935" s="4">
        <v>-3345.48</v>
      </c>
      <c r="G3935" s="4" t="s">
        <v>3748</v>
      </c>
      <c r="H3935" s="4" t="s">
        <v>1752</v>
      </c>
      <c r="I3935" s="4"/>
      <c r="J3935" s="4"/>
    </row>
    <row r="3936" spans="1:10" ht="15.75" customHeight="1" x14ac:dyDescent="0.2">
      <c r="A3936" s="5">
        <v>45355</v>
      </c>
      <c r="B3936" s="4">
        <v>-5</v>
      </c>
      <c r="C3936" s="4" t="s">
        <v>5058</v>
      </c>
      <c r="D3936" s="4" t="s">
        <v>28</v>
      </c>
      <c r="E3936" s="4" t="s">
        <v>1758</v>
      </c>
      <c r="F3936" s="4">
        <v>-3340.42</v>
      </c>
      <c r="G3936" s="4" t="s">
        <v>615</v>
      </c>
      <c r="H3936" s="4" t="s">
        <v>1760</v>
      </c>
      <c r="I3936" s="4"/>
      <c r="J3936" s="4"/>
    </row>
    <row r="3937" spans="1:10" ht="15.75" customHeight="1" x14ac:dyDescent="0.2">
      <c r="A3937" s="5">
        <v>45355</v>
      </c>
      <c r="B3937" s="4">
        <v>-4</v>
      </c>
      <c r="C3937" s="4" t="s">
        <v>5058</v>
      </c>
      <c r="D3937" s="4" t="s">
        <v>28</v>
      </c>
      <c r="E3937" s="4" t="s">
        <v>1758</v>
      </c>
      <c r="F3937" s="4">
        <v>-3335.42</v>
      </c>
      <c r="G3937" s="4" t="s">
        <v>615</v>
      </c>
      <c r="H3937" s="4" t="s">
        <v>1760</v>
      </c>
      <c r="I3937" s="4"/>
      <c r="J3937" s="4"/>
    </row>
    <row r="3938" spans="1:10" ht="15.75" customHeight="1" x14ac:dyDescent="0.2">
      <c r="A3938" s="5">
        <v>45355</v>
      </c>
      <c r="B3938" s="4">
        <v>-0.18</v>
      </c>
      <c r="C3938" s="4" t="s">
        <v>5058</v>
      </c>
      <c r="D3938" s="4" t="s">
        <v>67</v>
      </c>
      <c r="E3938" s="4" t="s">
        <v>151</v>
      </c>
      <c r="F3938" s="4">
        <v>-3331.42</v>
      </c>
      <c r="G3938" s="4" t="s">
        <v>4</v>
      </c>
      <c r="H3938" s="4"/>
      <c r="I3938" s="4"/>
      <c r="J3938" s="4"/>
    </row>
    <row r="3939" spans="1:10" ht="15.75" customHeight="1" x14ac:dyDescent="0.2">
      <c r="A3939" s="5">
        <v>45355</v>
      </c>
      <c r="B3939" s="4">
        <v>1000</v>
      </c>
      <c r="C3939" s="4" t="s">
        <v>5058</v>
      </c>
      <c r="D3939" s="4" t="s">
        <v>59</v>
      </c>
      <c r="E3939" s="4" t="s">
        <v>60</v>
      </c>
      <c r="F3939" s="4">
        <v>-3331.24</v>
      </c>
      <c r="G3939" s="4" t="s">
        <v>39</v>
      </c>
      <c r="H3939" s="4"/>
      <c r="I3939" s="4"/>
      <c r="J3939" s="4"/>
    </row>
    <row r="3940" spans="1:10" ht="15.75" customHeight="1" x14ac:dyDescent="0.2">
      <c r="A3940" s="5">
        <v>45355</v>
      </c>
      <c r="B3940" s="4">
        <v>1000</v>
      </c>
      <c r="C3940" s="4" t="s">
        <v>5058</v>
      </c>
      <c r="D3940" s="4" t="s">
        <v>59</v>
      </c>
      <c r="E3940" s="4" t="s">
        <v>60</v>
      </c>
      <c r="F3940" s="4">
        <v>-4331.24</v>
      </c>
      <c r="G3940" s="4" t="s">
        <v>39</v>
      </c>
      <c r="H3940" s="4"/>
      <c r="I3940" s="4"/>
      <c r="J3940" s="4"/>
    </row>
    <row r="3941" spans="1:10" ht="15.75" customHeight="1" x14ac:dyDescent="0.2">
      <c r="A3941" s="5">
        <v>45352</v>
      </c>
      <c r="B3941" s="4">
        <v>-167.93</v>
      </c>
      <c r="C3941" s="4" t="s">
        <v>5058</v>
      </c>
      <c r="D3941" s="4" t="s">
        <v>28</v>
      </c>
      <c r="E3941" s="4" t="s">
        <v>132</v>
      </c>
      <c r="F3941" s="4">
        <v>-5331.24</v>
      </c>
      <c r="G3941" s="4" t="s">
        <v>12</v>
      </c>
      <c r="H3941" s="4" t="s">
        <v>133</v>
      </c>
      <c r="I3941" s="4"/>
      <c r="J3941" s="4"/>
    </row>
    <row r="3942" spans="1:10" ht="15.75" customHeight="1" x14ac:dyDescent="0.2">
      <c r="A3942" s="5">
        <v>45352</v>
      </c>
      <c r="B3942" s="4">
        <v>-71</v>
      </c>
      <c r="C3942" s="4" t="s">
        <v>5058</v>
      </c>
      <c r="D3942" s="4" t="s">
        <v>28</v>
      </c>
      <c r="E3942" s="4" t="s">
        <v>804</v>
      </c>
      <c r="F3942" s="4">
        <v>-5163.3100000000004</v>
      </c>
      <c r="G3942" s="4" t="s">
        <v>15</v>
      </c>
      <c r="H3942" s="4" t="s">
        <v>805</v>
      </c>
      <c r="I3942" s="4"/>
      <c r="J3942" s="4"/>
    </row>
    <row r="3943" spans="1:10" ht="15.75" customHeight="1" x14ac:dyDescent="0.2">
      <c r="A3943" s="5">
        <v>45352</v>
      </c>
      <c r="B3943" s="4">
        <v>-57.6</v>
      </c>
      <c r="C3943" s="4" t="s">
        <v>5058</v>
      </c>
      <c r="D3943" s="4" t="s">
        <v>28</v>
      </c>
      <c r="E3943" s="4" t="s">
        <v>883</v>
      </c>
      <c r="F3943" s="4">
        <v>-5092.3100000000004</v>
      </c>
      <c r="G3943" s="4" t="s">
        <v>4319</v>
      </c>
      <c r="H3943" s="4" t="s">
        <v>884</v>
      </c>
      <c r="I3943" s="4"/>
      <c r="J3943" s="4"/>
    </row>
    <row r="3944" spans="1:10" ht="15.75" customHeight="1" x14ac:dyDescent="0.2">
      <c r="A3944" s="5">
        <v>45352</v>
      </c>
      <c r="B3944" s="4">
        <v>-49.99</v>
      </c>
      <c r="C3944" s="4" t="s">
        <v>5059</v>
      </c>
      <c r="D3944" s="4" t="s">
        <v>28</v>
      </c>
      <c r="E3944" s="4" t="s">
        <v>1737</v>
      </c>
      <c r="F3944" s="4">
        <v>-5034.71</v>
      </c>
      <c r="G3944" s="4" t="s">
        <v>3746</v>
      </c>
      <c r="H3944" s="4"/>
      <c r="I3944" s="4"/>
      <c r="J3944" s="4"/>
    </row>
    <row r="3945" spans="1:10" ht="15.75" customHeight="1" x14ac:dyDescent="0.2">
      <c r="A3945" s="5">
        <v>45352</v>
      </c>
      <c r="B3945" s="4">
        <v>-30</v>
      </c>
      <c r="C3945" s="4" t="s">
        <v>5058</v>
      </c>
      <c r="D3945" s="4" t="s">
        <v>28</v>
      </c>
      <c r="E3945" s="4" t="s">
        <v>883</v>
      </c>
      <c r="F3945" s="4">
        <v>-4984.72</v>
      </c>
      <c r="G3945" s="4" t="s">
        <v>4319</v>
      </c>
      <c r="H3945" s="4" t="s">
        <v>884</v>
      </c>
      <c r="I3945" s="4"/>
      <c r="J3945" s="4"/>
    </row>
    <row r="3946" spans="1:10" ht="15.75" customHeight="1" x14ac:dyDescent="0.2">
      <c r="A3946" s="5">
        <v>45352</v>
      </c>
      <c r="B3946" s="4">
        <v>-26.41</v>
      </c>
      <c r="C3946" s="4" t="s">
        <v>5058</v>
      </c>
      <c r="D3946" s="4" t="s">
        <v>28</v>
      </c>
      <c r="E3946" s="4" t="s">
        <v>152</v>
      </c>
      <c r="F3946" s="4">
        <v>-4954.72</v>
      </c>
      <c r="G3946" s="4" t="s">
        <v>4319</v>
      </c>
      <c r="H3946" s="4" t="s">
        <v>154</v>
      </c>
      <c r="I3946" s="4"/>
      <c r="J3946" s="4"/>
    </row>
    <row r="3947" spans="1:10" ht="15.75" customHeight="1" x14ac:dyDescent="0.2">
      <c r="A3947" s="5">
        <v>45352</v>
      </c>
      <c r="B3947" s="4">
        <v>-18.350000000000001</v>
      </c>
      <c r="C3947" s="4" t="s">
        <v>5058</v>
      </c>
      <c r="D3947" s="4" t="s">
        <v>28</v>
      </c>
      <c r="E3947" s="4" t="s">
        <v>79</v>
      </c>
      <c r="F3947" s="4">
        <v>-4928.3100000000004</v>
      </c>
      <c r="G3947" s="4" t="s">
        <v>8</v>
      </c>
      <c r="H3947" s="4" t="s">
        <v>80</v>
      </c>
      <c r="I3947" s="4"/>
      <c r="J3947" s="4"/>
    </row>
    <row r="3948" spans="1:10" ht="15.75" customHeight="1" x14ac:dyDescent="0.2">
      <c r="A3948" s="5">
        <v>45352</v>
      </c>
      <c r="B3948" s="4">
        <v>-13.99</v>
      </c>
      <c r="C3948" s="4" t="s">
        <v>5058</v>
      </c>
      <c r="D3948" s="4" t="s">
        <v>28</v>
      </c>
      <c r="E3948" s="4" t="s">
        <v>145</v>
      </c>
      <c r="F3948" s="4">
        <v>-4909.96</v>
      </c>
      <c r="G3948" s="4" t="s">
        <v>17</v>
      </c>
      <c r="H3948" s="4" t="s">
        <v>146</v>
      </c>
      <c r="I3948" s="4"/>
      <c r="J3948" s="4"/>
    </row>
    <row r="3949" spans="1:10" ht="15.75" customHeight="1" x14ac:dyDescent="0.2">
      <c r="A3949" s="5">
        <v>45352</v>
      </c>
      <c r="B3949" s="4">
        <v>-1.5</v>
      </c>
      <c r="C3949" s="4" t="s">
        <v>5058</v>
      </c>
      <c r="D3949" s="4" t="s">
        <v>67</v>
      </c>
      <c r="E3949" s="4" t="s">
        <v>151</v>
      </c>
      <c r="F3949" s="4">
        <v>-4895.97</v>
      </c>
      <c r="G3949" s="4" t="s">
        <v>4</v>
      </c>
      <c r="H3949" s="4"/>
      <c r="I3949" s="4"/>
      <c r="J3949" s="4"/>
    </row>
    <row r="3950" spans="1:10" ht="15.75" customHeight="1" x14ac:dyDescent="0.2">
      <c r="A3950" s="5">
        <v>45352</v>
      </c>
      <c r="B3950" s="4">
        <v>-0.79</v>
      </c>
      <c r="C3950" s="4" t="s">
        <v>5058</v>
      </c>
      <c r="D3950" s="4" t="s">
        <v>67</v>
      </c>
      <c r="E3950" s="4" t="s">
        <v>151</v>
      </c>
      <c r="F3950" s="4">
        <v>-4894.47</v>
      </c>
      <c r="G3950" s="4" t="s">
        <v>4</v>
      </c>
      <c r="H3950" s="4"/>
      <c r="I3950" s="4"/>
      <c r="J3950" s="4"/>
    </row>
    <row r="3951" spans="1:10" ht="15.75" customHeight="1" x14ac:dyDescent="0.2">
      <c r="A3951" s="5">
        <v>45352</v>
      </c>
      <c r="B3951" s="4">
        <v>200</v>
      </c>
      <c r="C3951" s="4" t="s">
        <v>5058</v>
      </c>
      <c r="D3951" s="4" t="s">
        <v>59</v>
      </c>
      <c r="E3951" s="4" t="s">
        <v>60</v>
      </c>
      <c r="F3951" s="4">
        <v>-4893.68</v>
      </c>
      <c r="G3951" s="4" t="s">
        <v>39</v>
      </c>
      <c r="H3951" s="4"/>
      <c r="I3951" s="4"/>
      <c r="J3951" s="4"/>
    </row>
    <row r="3952" spans="1:10" ht="15.75" customHeight="1" x14ac:dyDescent="0.2">
      <c r="A3952" s="5">
        <v>45352</v>
      </c>
      <c r="B3952" s="4">
        <v>1000</v>
      </c>
      <c r="C3952" s="4" t="s">
        <v>5058</v>
      </c>
      <c r="D3952" s="4" t="s">
        <v>59</v>
      </c>
      <c r="E3952" s="4" t="s">
        <v>60</v>
      </c>
      <c r="F3952" s="4">
        <v>-5093.68</v>
      </c>
      <c r="G3952" s="4" t="s">
        <v>39</v>
      </c>
      <c r="H3952" s="4"/>
      <c r="I3952" s="4"/>
      <c r="J3952" s="4"/>
    </row>
    <row r="3953" spans="1:10" ht="15.75" customHeight="1" x14ac:dyDescent="0.2">
      <c r="A3953" s="5">
        <v>45351</v>
      </c>
      <c r="B3953" s="4">
        <v>-100</v>
      </c>
      <c r="C3953" s="4" t="s">
        <v>5058</v>
      </c>
      <c r="D3953" s="4" t="s">
        <v>28</v>
      </c>
      <c r="E3953" s="4" t="s">
        <v>164</v>
      </c>
      <c r="F3953" s="4">
        <v>-6093.68</v>
      </c>
      <c r="G3953" s="4" t="s">
        <v>165</v>
      </c>
      <c r="H3953" s="4" t="s">
        <v>167</v>
      </c>
      <c r="I3953" s="4"/>
      <c r="J3953" s="4"/>
    </row>
    <row r="3954" spans="1:10" ht="15.75" customHeight="1" x14ac:dyDescent="0.2">
      <c r="A3954" s="5">
        <v>45351</v>
      </c>
      <c r="B3954" s="4">
        <v>-61.67</v>
      </c>
      <c r="C3954" s="4" t="s">
        <v>5058</v>
      </c>
      <c r="D3954" s="4" t="s">
        <v>28</v>
      </c>
      <c r="E3954" s="4" t="s">
        <v>155</v>
      </c>
      <c r="F3954" s="4">
        <v>-5993.68</v>
      </c>
      <c r="G3954" s="4" t="s">
        <v>12</v>
      </c>
      <c r="H3954" s="4" t="s">
        <v>157</v>
      </c>
      <c r="I3954" s="4"/>
      <c r="J3954" s="4"/>
    </row>
    <row r="3955" spans="1:10" ht="15.75" customHeight="1" x14ac:dyDescent="0.2">
      <c r="A3955" s="5">
        <v>45351</v>
      </c>
      <c r="B3955" s="4">
        <v>-53.29</v>
      </c>
      <c r="C3955" s="4" t="s">
        <v>5058</v>
      </c>
      <c r="D3955" s="4" t="s">
        <v>28</v>
      </c>
      <c r="E3955" s="4" t="s">
        <v>1734</v>
      </c>
      <c r="F3955" s="4">
        <v>-5932.01</v>
      </c>
      <c r="G3955" s="4" t="s">
        <v>3748</v>
      </c>
      <c r="H3955" s="4" t="s">
        <v>735</v>
      </c>
      <c r="I3955" s="4"/>
      <c r="J3955" s="4"/>
    </row>
    <row r="3956" spans="1:10" ht="15.75" customHeight="1" x14ac:dyDescent="0.2">
      <c r="A3956" s="5">
        <v>45351</v>
      </c>
      <c r="B3956" s="4">
        <v>-51.73</v>
      </c>
      <c r="C3956" s="4" t="s">
        <v>5058</v>
      </c>
      <c r="D3956" s="4" t="s">
        <v>28</v>
      </c>
      <c r="E3956" s="4" t="s">
        <v>1303</v>
      </c>
      <c r="F3956" s="4">
        <v>-5878.72</v>
      </c>
      <c r="G3956" s="4" t="s">
        <v>8</v>
      </c>
      <c r="H3956" s="4" t="s">
        <v>1302</v>
      </c>
      <c r="I3956" s="4"/>
      <c r="J3956" s="4"/>
    </row>
    <row r="3957" spans="1:10" ht="15.75" customHeight="1" x14ac:dyDescent="0.2">
      <c r="A3957" s="5">
        <v>45351</v>
      </c>
      <c r="B3957" s="4">
        <v>-34.44</v>
      </c>
      <c r="C3957" s="4" t="s">
        <v>5058</v>
      </c>
      <c r="D3957" s="4" t="s">
        <v>28</v>
      </c>
      <c r="E3957" s="4" t="s">
        <v>75</v>
      </c>
      <c r="F3957" s="4">
        <v>-5826.99</v>
      </c>
      <c r="G3957" s="4" t="s">
        <v>3748</v>
      </c>
      <c r="H3957" s="4" t="s">
        <v>76</v>
      </c>
      <c r="I3957" s="4"/>
      <c r="J3957" s="4"/>
    </row>
    <row r="3958" spans="1:10" ht="15.75" customHeight="1" x14ac:dyDescent="0.2">
      <c r="A3958" s="5">
        <v>45351</v>
      </c>
      <c r="B3958" s="4">
        <v>-29.99</v>
      </c>
      <c r="C3958" s="4" t="s">
        <v>5058</v>
      </c>
      <c r="D3958" s="4" t="s">
        <v>28</v>
      </c>
      <c r="E3958" s="4" t="s">
        <v>158</v>
      </c>
      <c r="F3958" s="4">
        <v>-5792.55</v>
      </c>
      <c r="G3958" s="4" t="s">
        <v>5061</v>
      </c>
      <c r="H3958" s="4" t="s">
        <v>159</v>
      </c>
      <c r="I3958" s="4"/>
      <c r="J3958" s="4"/>
    </row>
    <row r="3959" spans="1:10" ht="15.75" customHeight="1" x14ac:dyDescent="0.2">
      <c r="A3959" s="5">
        <v>45351</v>
      </c>
      <c r="B3959" s="4">
        <v>-16.37</v>
      </c>
      <c r="C3959" s="4" t="s">
        <v>5058</v>
      </c>
      <c r="D3959" s="4" t="s">
        <v>28</v>
      </c>
      <c r="E3959" s="4" t="s">
        <v>105</v>
      </c>
      <c r="F3959" s="4">
        <v>-5762.56</v>
      </c>
      <c r="G3959" s="4" t="s">
        <v>8</v>
      </c>
      <c r="H3959" s="4" t="s">
        <v>106</v>
      </c>
      <c r="I3959" s="4"/>
      <c r="J3959" s="4"/>
    </row>
    <row r="3960" spans="1:10" ht="15.75" customHeight="1" x14ac:dyDescent="0.2">
      <c r="A3960" s="5">
        <v>45351</v>
      </c>
      <c r="B3960" s="4">
        <v>-16</v>
      </c>
      <c r="C3960" s="4" t="s">
        <v>5058</v>
      </c>
      <c r="D3960" s="4" t="s">
        <v>28</v>
      </c>
      <c r="E3960" s="4" t="s">
        <v>1533</v>
      </c>
      <c r="F3960" s="4">
        <v>-5746.19</v>
      </c>
      <c r="G3960" s="4" t="s">
        <v>3748</v>
      </c>
      <c r="H3960" s="4" t="s">
        <v>1534</v>
      </c>
      <c r="I3960" s="4"/>
      <c r="J3960" s="4"/>
    </row>
    <row r="3961" spans="1:10" ht="15.75" customHeight="1" x14ac:dyDescent="0.2">
      <c r="A3961" s="5">
        <v>45351</v>
      </c>
      <c r="B3961" s="4">
        <v>-13.07</v>
      </c>
      <c r="C3961" s="4" t="s">
        <v>5058</v>
      </c>
      <c r="D3961" s="4" t="s">
        <v>28</v>
      </c>
      <c r="E3961" s="4" t="s">
        <v>375</v>
      </c>
      <c r="F3961" s="4">
        <v>-5730.19</v>
      </c>
      <c r="G3961" s="4" t="s">
        <v>3748</v>
      </c>
      <c r="H3961" s="4" t="s">
        <v>376</v>
      </c>
      <c r="I3961" s="4"/>
      <c r="J3961" s="4"/>
    </row>
    <row r="3962" spans="1:10" ht="15.75" customHeight="1" x14ac:dyDescent="0.2">
      <c r="A3962" s="5">
        <v>45350</v>
      </c>
      <c r="B3962" s="4">
        <v>-93.53</v>
      </c>
      <c r="C3962" s="4" t="s">
        <v>5058</v>
      </c>
      <c r="D3962" s="4" t="s">
        <v>28</v>
      </c>
      <c r="E3962" s="4" t="s">
        <v>175</v>
      </c>
      <c r="F3962" s="4">
        <v>-5717.12</v>
      </c>
      <c r="G3962" s="4" t="s">
        <v>5062</v>
      </c>
      <c r="H3962" s="4" t="s">
        <v>2442</v>
      </c>
      <c r="I3962" s="4"/>
      <c r="J3962" s="4"/>
    </row>
    <row r="3963" spans="1:10" ht="15.75" customHeight="1" x14ac:dyDescent="0.2">
      <c r="A3963" s="5">
        <v>45350</v>
      </c>
      <c r="B3963" s="4">
        <v>-66</v>
      </c>
      <c r="C3963" s="4" t="s">
        <v>5058</v>
      </c>
      <c r="D3963" s="4" t="s">
        <v>28</v>
      </c>
      <c r="E3963" s="4" t="s">
        <v>1427</v>
      </c>
      <c r="F3963" s="4">
        <v>-5623.59</v>
      </c>
      <c r="G3963" s="4" t="s">
        <v>8</v>
      </c>
      <c r="H3963" s="4" t="s">
        <v>1428</v>
      </c>
      <c r="I3963" s="4"/>
      <c r="J3963" s="4"/>
    </row>
    <row r="3964" spans="1:10" ht="15.75" customHeight="1" x14ac:dyDescent="0.2">
      <c r="A3964" s="5">
        <v>45350</v>
      </c>
      <c r="B3964" s="4">
        <v>-32.28</v>
      </c>
      <c r="C3964" s="4" t="s">
        <v>5058</v>
      </c>
      <c r="D3964" s="4" t="s">
        <v>28</v>
      </c>
      <c r="E3964" s="4" t="s">
        <v>79</v>
      </c>
      <c r="F3964" s="4">
        <v>-5557.59</v>
      </c>
      <c r="G3964" s="4" t="s">
        <v>8</v>
      </c>
      <c r="H3964" s="4" t="s">
        <v>80</v>
      </c>
      <c r="I3964" s="4"/>
      <c r="J3964" s="4"/>
    </row>
    <row r="3965" spans="1:10" ht="15.75" customHeight="1" x14ac:dyDescent="0.2">
      <c r="A3965" s="5">
        <v>45350</v>
      </c>
      <c r="B3965" s="4">
        <v>-30.5</v>
      </c>
      <c r="C3965" s="4" t="s">
        <v>5059</v>
      </c>
      <c r="D3965" s="4" t="s">
        <v>28</v>
      </c>
      <c r="E3965" s="4" t="s">
        <v>728</v>
      </c>
      <c r="F3965" s="4">
        <v>-5525.31</v>
      </c>
      <c r="G3965" s="4" t="s">
        <v>4319</v>
      </c>
      <c r="H3965" s="4" t="s">
        <v>729</v>
      </c>
      <c r="I3965" s="4"/>
      <c r="J3965" s="4"/>
    </row>
    <row r="3966" spans="1:10" ht="15.75" customHeight="1" x14ac:dyDescent="0.2">
      <c r="A3966" s="5">
        <v>45350</v>
      </c>
      <c r="B3966" s="4">
        <v>-22.99</v>
      </c>
      <c r="C3966" s="4" t="s">
        <v>5058</v>
      </c>
      <c r="D3966" s="4" t="s">
        <v>28</v>
      </c>
      <c r="E3966" s="4" t="s">
        <v>49</v>
      </c>
      <c r="F3966" s="4">
        <v>-5494.81</v>
      </c>
      <c r="G3966" s="4" t="s">
        <v>17</v>
      </c>
      <c r="H3966" s="4" t="s">
        <v>50</v>
      </c>
      <c r="I3966" s="4"/>
      <c r="J3966" s="4"/>
    </row>
    <row r="3967" spans="1:10" ht="15.75" customHeight="1" x14ac:dyDescent="0.2">
      <c r="A3967" s="5">
        <v>45350</v>
      </c>
      <c r="B3967" s="4">
        <v>-17.78</v>
      </c>
      <c r="C3967" s="4" t="s">
        <v>5059</v>
      </c>
      <c r="D3967" s="4" t="s">
        <v>28</v>
      </c>
      <c r="E3967" s="4" t="s">
        <v>728</v>
      </c>
      <c r="F3967" s="4">
        <v>-5471.82</v>
      </c>
      <c r="G3967" s="4" t="s">
        <v>4319</v>
      </c>
      <c r="H3967" s="4" t="s">
        <v>729</v>
      </c>
      <c r="I3967" s="4"/>
      <c r="J3967" s="4"/>
    </row>
    <row r="3968" spans="1:10" ht="15.75" customHeight="1" x14ac:dyDescent="0.2">
      <c r="A3968" s="5">
        <v>45350</v>
      </c>
      <c r="B3968" s="4">
        <v>300</v>
      </c>
      <c r="C3968" s="4" t="s">
        <v>5058</v>
      </c>
      <c r="D3968" s="4" t="s">
        <v>59</v>
      </c>
      <c r="E3968" s="4" t="s">
        <v>60</v>
      </c>
      <c r="F3968" s="4">
        <v>-5454.04</v>
      </c>
      <c r="G3968" s="4" t="s">
        <v>39</v>
      </c>
      <c r="H3968" s="4"/>
      <c r="I3968" s="4"/>
      <c r="J3968" s="4"/>
    </row>
    <row r="3969" spans="1:10" ht="15.75" customHeight="1" x14ac:dyDescent="0.2">
      <c r="A3969" s="5">
        <v>45350</v>
      </c>
      <c r="B3969" s="4">
        <v>500</v>
      </c>
      <c r="C3969" s="4" t="s">
        <v>5058</v>
      </c>
      <c r="D3969" s="4" t="s">
        <v>59</v>
      </c>
      <c r="E3969" s="4" t="s">
        <v>60</v>
      </c>
      <c r="F3969" s="4">
        <v>-5754.04</v>
      </c>
      <c r="G3969" s="4" t="s">
        <v>39</v>
      </c>
      <c r="H3969" s="4"/>
      <c r="I3969" s="4"/>
      <c r="J3969" s="4"/>
    </row>
    <row r="3970" spans="1:10" ht="15.75" customHeight="1" x14ac:dyDescent="0.2">
      <c r="A3970" s="5">
        <v>45349</v>
      </c>
      <c r="B3970" s="4">
        <v>-72.25</v>
      </c>
      <c r="C3970" s="4" t="s">
        <v>5058</v>
      </c>
      <c r="D3970" s="4" t="s">
        <v>28</v>
      </c>
      <c r="E3970" s="4" t="s">
        <v>105</v>
      </c>
      <c r="F3970" s="4">
        <v>-6254.04</v>
      </c>
      <c r="G3970" s="4" t="s">
        <v>8</v>
      </c>
      <c r="H3970" s="4" t="s">
        <v>106</v>
      </c>
      <c r="I3970" s="4"/>
      <c r="J3970" s="4"/>
    </row>
    <row r="3971" spans="1:10" ht="15.75" customHeight="1" x14ac:dyDescent="0.2">
      <c r="A3971" s="5">
        <v>45349</v>
      </c>
      <c r="B3971" s="4">
        <v>-64.89</v>
      </c>
      <c r="C3971" s="4" t="s">
        <v>5058</v>
      </c>
      <c r="D3971" s="4" t="s">
        <v>28</v>
      </c>
      <c r="E3971" s="4" t="s">
        <v>48</v>
      </c>
      <c r="F3971" s="4">
        <v>-6181.79</v>
      </c>
      <c r="G3971" s="4" t="s">
        <v>4319</v>
      </c>
      <c r="H3971" s="4" t="s">
        <v>47</v>
      </c>
      <c r="I3971" s="4"/>
      <c r="J3971" s="4"/>
    </row>
    <row r="3972" spans="1:10" ht="15.75" customHeight="1" x14ac:dyDescent="0.2">
      <c r="A3972" s="5">
        <v>45349</v>
      </c>
      <c r="B3972" s="4">
        <v>-56.5</v>
      </c>
      <c r="C3972" s="4" t="s">
        <v>5058</v>
      </c>
      <c r="D3972" s="4" t="s">
        <v>28</v>
      </c>
      <c r="E3972" s="4" t="s">
        <v>201</v>
      </c>
      <c r="F3972" s="4">
        <v>-6116.9</v>
      </c>
      <c r="G3972" s="4" t="s">
        <v>4319</v>
      </c>
      <c r="H3972" s="4" t="s">
        <v>202</v>
      </c>
      <c r="I3972" s="4"/>
      <c r="J3972" s="4"/>
    </row>
    <row r="3973" spans="1:10" ht="15.75" customHeight="1" x14ac:dyDescent="0.2">
      <c r="A3973" s="5">
        <v>45349</v>
      </c>
      <c r="B3973" s="4">
        <v>-56.42</v>
      </c>
      <c r="C3973" s="4" t="s">
        <v>5058</v>
      </c>
      <c r="D3973" s="4" t="s">
        <v>28</v>
      </c>
      <c r="E3973" s="4" t="s">
        <v>1729</v>
      </c>
      <c r="F3973" s="4">
        <v>-6060.4</v>
      </c>
      <c r="G3973" s="4" t="s">
        <v>3748</v>
      </c>
      <c r="H3973" s="4" t="s">
        <v>1730</v>
      </c>
      <c r="I3973" s="4"/>
      <c r="J3973" s="4"/>
    </row>
    <row r="3974" spans="1:10" ht="15.75" customHeight="1" x14ac:dyDescent="0.2">
      <c r="A3974" s="5">
        <v>45349</v>
      </c>
      <c r="B3974" s="4">
        <v>-55</v>
      </c>
      <c r="C3974" s="4" t="s">
        <v>5058</v>
      </c>
      <c r="D3974" s="4" t="s">
        <v>28</v>
      </c>
      <c r="E3974" s="4" t="s">
        <v>1472</v>
      </c>
      <c r="F3974" s="4">
        <v>-6003.98</v>
      </c>
      <c r="G3974" s="4" t="s">
        <v>3748</v>
      </c>
      <c r="H3974" s="4" t="s">
        <v>1473</v>
      </c>
      <c r="I3974" s="4"/>
      <c r="J3974" s="4"/>
    </row>
    <row r="3975" spans="1:10" ht="15.75" customHeight="1" x14ac:dyDescent="0.2">
      <c r="A3975" s="5">
        <v>45349</v>
      </c>
      <c r="B3975" s="4">
        <v>-46.23</v>
      </c>
      <c r="C3975" s="4" t="s">
        <v>5058</v>
      </c>
      <c r="D3975" s="4" t="s">
        <v>28</v>
      </c>
      <c r="E3975" s="4" t="s">
        <v>111</v>
      </c>
      <c r="F3975" s="4">
        <v>-5948.98</v>
      </c>
      <c r="G3975" s="4" t="s">
        <v>8</v>
      </c>
      <c r="H3975" s="4" t="s">
        <v>112</v>
      </c>
      <c r="I3975" s="4"/>
      <c r="J3975" s="4"/>
    </row>
    <row r="3976" spans="1:10" ht="15.75" customHeight="1" x14ac:dyDescent="0.2">
      <c r="A3976" s="5">
        <v>45349</v>
      </c>
      <c r="B3976" s="4">
        <v>-43.16</v>
      </c>
      <c r="C3976" s="4" t="s">
        <v>5058</v>
      </c>
      <c r="D3976" s="4" t="s">
        <v>28</v>
      </c>
      <c r="E3976" s="4" t="s">
        <v>79</v>
      </c>
      <c r="F3976" s="4">
        <v>-5902.75</v>
      </c>
      <c r="G3976" s="4" t="s">
        <v>8</v>
      </c>
      <c r="H3976" s="4" t="s">
        <v>80</v>
      </c>
      <c r="I3976" s="4"/>
      <c r="J3976" s="4"/>
    </row>
    <row r="3977" spans="1:10" ht="15.75" customHeight="1" x14ac:dyDescent="0.2">
      <c r="A3977" s="5">
        <v>45349</v>
      </c>
      <c r="B3977" s="4">
        <v>-40.15</v>
      </c>
      <c r="C3977" s="4" t="s">
        <v>5058</v>
      </c>
      <c r="D3977" s="4" t="s">
        <v>28</v>
      </c>
      <c r="E3977" s="4" t="s">
        <v>130</v>
      </c>
      <c r="F3977" s="4">
        <v>-5859.59</v>
      </c>
      <c r="G3977" s="4" t="s">
        <v>3748</v>
      </c>
      <c r="H3977" s="4" t="s">
        <v>131</v>
      </c>
      <c r="I3977" s="4"/>
      <c r="J3977" s="4"/>
    </row>
    <row r="3978" spans="1:10" ht="15.75" customHeight="1" x14ac:dyDescent="0.2">
      <c r="A3978" s="5">
        <v>45349</v>
      </c>
      <c r="B3978" s="4">
        <v>-36.979999999999997</v>
      </c>
      <c r="C3978" s="4" t="s">
        <v>5058</v>
      </c>
      <c r="D3978" s="4" t="s">
        <v>28</v>
      </c>
      <c r="E3978" s="4" t="s">
        <v>48</v>
      </c>
      <c r="F3978" s="4">
        <v>-5819.44</v>
      </c>
      <c r="G3978" s="4" t="s">
        <v>4319</v>
      </c>
      <c r="H3978" s="4" t="s">
        <v>47</v>
      </c>
      <c r="I3978" s="4"/>
      <c r="J3978" s="4"/>
    </row>
    <row r="3979" spans="1:10" ht="15.75" customHeight="1" x14ac:dyDescent="0.2">
      <c r="A3979" s="5">
        <v>45349</v>
      </c>
      <c r="B3979" s="4">
        <v>-35.049999999999997</v>
      </c>
      <c r="C3979" s="4" t="s">
        <v>5058</v>
      </c>
      <c r="D3979" s="4" t="s">
        <v>28</v>
      </c>
      <c r="E3979" s="4" t="s">
        <v>130</v>
      </c>
      <c r="F3979" s="4">
        <v>-5782.46</v>
      </c>
      <c r="G3979" s="4" t="s">
        <v>3748</v>
      </c>
      <c r="H3979" s="4" t="s">
        <v>131</v>
      </c>
      <c r="I3979" s="4"/>
      <c r="J3979" s="4"/>
    </row>
    <row r="3980" spans="1:10" ht="15.75" customHeight="1" x14ac:dyDescent="0.2">
      <c r="A3980" s="5">
        <v>45349</v>
      </c>
      <c r="B3980" s="4">
        <v>-28</v>
      </c>
      <c r="C3980" s="4" t="s">
        <v>5058</v>
      </c>
      <c r="D3980" s="4" t="s">
        <v>28</v>
      </c>
      <c r="E3980" s="4" t="s">
        <v>856</v>
      </c>
      <c r="F3980" s="4">
        <v>-5747.41</v>
      </c>
      <c r="G3980" s="4" t="s">
        <v>3748</v>
      </c>
      <c r="H3980" s="4" t="s">
        <v>148</v>
      </c>
      <c r="I3980" s="4"/>
      <c r="J3980" s="4"/>
    </row>
    <row r="3981" spans="1:10" ht="15.75" customHeight="1" x14ac:dyDescent="0.2">
      <c r="A3981" s="5">
        <v>45349</v>
      </c>
      <c r="B3981" s="4">
        <v>-23.39</v>
      </c>
      <c r="C3981" s="4" t="s">
        <v>5058</v>
      </c>
      <c r="D3981" s="4" t="s">
        <v>28</v>
      </c>
      <c r="E3981" s="4" t="s">
        <v>48</v>
      </c>
      <c r="F3981" s="4">
        <v>-5719.41</v>
      </c>
      <c r="G3981" s="4" t="s">
        <v>4319</v>
      </c>
      <c r="H3981" s="4" t="s">
        <v>47</v>
      </c>
      <c r="I3981" s="4"/>
      <c r="J3981" s="4"/>
    </row>
    <row r="3982" spans="1:10" ht="15.75" customHeight="1" x14ac:dyDescent="0.2">
      <c r="A3982" s="5">
        <v>45349</v>
      </c>
      <c r="B3982" s="4">
        <v>-23.34</v>
      </c>
      <c r="C3982" s="4" t="s">
        <v>5058</v>
      </c>
      <c r="D3982" s="4" t="s">
        <v>28</v>
      </c>
      <c r="E3982" s="4" t="s">
        <v>1652</v>
      </c>
      <c r="F3982" s="4">
        <v>-5696.02</v>
      </c>
      <c r="G3982" s="4" t="s">
        <v>12</v>
      </c>
      <c r="H3982" s="4" t="s">
        <v>1653</v>
      </c>
      <c r="I3982" s="4"/>
      <c r="J3982" s="4"/>
    </row>
    <row r="3983" spans="1:10" ht="15.75" customHeight="1" x14ac:dyDescent="0.2">
      <c r="A3983" s="5">
        <v>45349</v>
      </c>
      <c r="B3983" s="4">
        <v>-16.2</v>
      </c>
      <c r="C3983" s="4" t="s">
        <v>5058</v>
      </c>
      <c r="D3983" s="4" t="s">
        <v>28</v>
      </c>
      <c r="E3983" s="4" t="s">
        <v>105</v>
      </c>
      <c r="F3983" s="4">
        <v>-5672.68</v>
      </c>
      <c r="G3983" s="4" t="s">
        <v>8</v>
      </c>
      <c r="H3983" s="4" t="s">
        <v>106</v>
      </c>
      <c r="I3983" s="4"/>
      <c r="J3983" s="4"/>
    </row>
    <row r="3984" spans="1:10" ht="15.75" customHeight="1" x14ac:dyDescent="0.2">
      <c r="A3984" s="5">
        <v>45349</v>
      </c>
      <c r="B3984" s="4">
        <v>-10.5</v>
      </c>
      <c r="C3984" s="4" t="s">
        <v>5058</v>
      </c>
      <c r="D3984" s="4" t="s">
        <v>28</v>
      </c>
      <c r="E3984" s="4" t="s">
        <v>1264</v>
      </c>
      <c r="F3984" s="4">
        <v>-5656.48</v>
      </c>
      <c r="G3984" s="4" t="s">
        <v>8</v>
      </c>
      <c r="H3984" s="4" t="s">
        <v>1265</v>
      </c>
      <c r="I3984" s="4"/>
      <c r="J3984" s="4"/>
    </row>
    <row r="3985" spans="1:10" ht="15.75" customHeight="1" x14ac:dyDescent="0.2">
      <c r="A3985" s="5">
        <v>45348</v>
      </c>
      <c r="B3985" s="4">
        <v>-131.21</v>
      </c>
      <c r="C3985" s="4" t="s">
        <v>5058</v>
      </c>
      <c r="D3985" s="4" t="s">
        <v>28</v>
      </c>
      <c r="E3985" s="4" t="s">
        <v>79</v>
      </c>
      <c r="F3985" s="4">
        <v>-5645.98</v>
      </c>
      <c r="G3985" s="4" t="s">
        <v>8</v>
      </c>
      <c r="H3985" s="4" t="s">
        <v>80</v>
      </c>
      <c r="I3985" s="4"/>
      <c r="J3985" s="4"/>
    </row>
    <row r="3986" spans="1:10" ht="15.75" customHeight="1" x14ac:dyDescent="0.2">
      <c r="A3986" s="5">
        <v>45348</v>
      </c>
      <c r="B3986" s="4">
        <v>-89.28</v>
      </c>
      <c r="C3986" s="4" t="s">
        <v>5058</v>
      </c>
      <c r="D3986" s="4" t="s">
        <v>28</v>
      </c>
      <c r="E3986" s="4" t="s">
        <v>79</v>
      </c>
      <c r="F3986" s="4">
        <v>-5514.77</v>
      </c>
      <c r="G3986" s="4" t="s">
        <v>8</v>
      </c>
      <c r="H3986" s="4" t="s">
        <v>80</v>
      </c>
      <c r="I3986" s="4"/>
      <c r="J3986" s="4"/>
    </row>
    <row r="3987" spans="1:10" ht="15.75" customHeight="1" x14ac:dyDescent="0.2">
      <c r="A3987" s="5">
        <v>45348</v>
      </c>
      <c r="B3987" s="4">
        <v>-40</v>
      </c>
      <c r="C3987" s="4" t="s">
        <v>5058</v>
      </c>
      <c r="D3987" s="4" t="s">
        <v>28</v>
      </c>
      <c r="E3987" s="4" t="s">
        <v>1726</v>
      </c>
      <c r="F3987" s="4">
        <v>-5425.49</v>
      </c>
      <c r="G3987" s="4" t="s">
        <v>615</v>
      </c>
      <c r="H3987" s="4" t="s">
        <v>1727</v>
      </c>
      <c r="I3987" s="4"/>
      <c r="J3987" s="4"/>
    </row>
    <row r="3988" spans="1:10" ht="15.75" customHeight="1" x14ac:dyDescent="0.2">
      <c r="A3988" s="5">
        <v>45348</v>
      </c>
      <c r="B3988" s="4">
        <v>-36.65</v>
      </c>
      <c r="C3988" s="4" t="s">
        <v>5058</v>
      </c>
      <c r="D3988" s="4" t="s">
        <v>28</v>
      </c>
      <c r="E3988" s="4" t="s">
        <v>79</v>
      </c>
      <c r="F3988" s="4">
        <v>-5385.49</v>
      </c>
      <c r="G3988" s="4" t="s">
        <v>8</v>
      </c>
      <c r="H3988" s="4" t="s">
        <v>80</v>
      </c>
      <c r="I3988" s="4"/>
      <c r="J3988" s="4"/>
    </row>
    <row r="3989" spans="1:10" ht="15.75" customHeight="1" x14ac:dyDescent="0.2">
      <c r="A3989" s="5">
        <v>45348</v>
      </c>
      <c r="B3989" s="4">
        <v>-32.479999999999997</v>
      </c>
      <c r="C3989" s="4" t="s">
        <v>5059</v>
      </c>
      <c r="D3989" s="4" t="s">
        <v>28</v>
      </c>
      <c r="E3989" s="4" t="s">
        <v>728</v>
      </c>
      <c r="F3989" s="4">
        <v>-5348.84</v>
      </c>
      <c r="G3989" s="4" t="s">
        <v>4319</v>
      </c>
      <c r="H3989" s="4" t="s">
        <v>729</v>
      </c>
      <c r="I3989" s="4"/>
      <c r="J3989" s="4"/>
    </row>
    <row r="3990" spans="1:10" ht="15.75" customHeight="1" x14ac:dyDescent="0.2">
      <c r="A3990" s="5">
        <v>45348</v>
      </c>
      <c r="B3990" s="4">
        <v>-30.54</v>
      </c>
      <c r="C3990" s="4" t="s">
        <v>5058</v>
      </c>
      <c r="D3990" s="4" t="s">
        <v>28</v>
      </c>
      <c r="E3990" s="4" t="s">
        <v>1078</v>
      </c>
      <c r="F3990" s="4">
        <v>-5316.36</v>
      </c>
      <c r="G3990" s="4" t="s">
        <v>5034</v>
      </c>
      <c r="H3990" s="4" t="s">
        <v>102</v>
      </c>
      <c r="I3990" s="4"/>
      <c r="J3990" s="4"/>
    </row>
    <row r="3991" spans="1:10" ht="15.75" customHeight="1" x14ac:dyDescent="0.2">
      <c r="A3991" s="5">
        <v>45348</v>
      </c>
      <c r="B3991" s="4">
        <v>-30</v>
      </c>
      <c r="C3991" s="4" t="s">
        <v>5058</v>
      </c>
      <c r="D3991" s="4" t="s">
        <v>28</v>
      </c>
      <c r="E3991" s="4" t="s">
        <v>1726</v>
      </c>
      <c r="F3991" s="4">
        <v>-5285.82</v>
      </c>
      <c r="G3991" s="4" t="s">
        <v>615</v>
      </c>
      <c r="H3991" s="4" t="s">
        <v>1727</v>
      </c>
      <c r="I3991" s="4"/>
      <c r="J3991" s="4"/>
    </row>
    <row r="3992" spans="1:10" ht="15.75" customHeight="1" x14ac:dyDescent="0.2">
      <c r="A3992" s="5">
        <v>45348</v>
      </c>
      <c r="B3992" s="4">
        <v>-25</v>
      </c>
      <c r="C3992" s="4" t="s">
        <v>5058</v>
      </c>
      <c r="D3992" s="4" t="s">
        <v>28</v>
      </c>
      <c r="E3992" s="4" t="s">
        <v>1726</v>
      </c>
      <c r="F3992" s="4">
        <v>-5255.82</v>
      </c>
      <c r="G3992" s="4" t="s">
        <v>615</v>
      </c>
      <c r="H3992" s="4" t="s">
        <v>1727</v>
      </c>
      <c r="I3992" s="4"/>
      <c r="J3992" s="4"/>
    </row>
    <row r="3993" spans="1:10" ht="15.75" customHeight="1" x14ac:dyDescent="0.2">
      <c r="A3993" s="5">
        <v>45348</v>
      </c>
      <c r="B3993" s="4">
        <v>-24.99</v>
      </c>
      <c r="C3993" s="4" t="s">
        <v>5059</v>
      </c>
      <c r="D3993" s="4" t="s">
        <v>28</v>
      </c>
      <c r="E3993" s="4" t="s">
        <v>728</v>
      </c>
      <c r="F3993" s="4">
        <v>-5230.82</v>
      </c>
      <c r="G3993" s="4" t="s">
        <v>4319</v>
      </c>
      <c r="H3993" s="4" t="s">
        <v>729</v>
      </c>
      <c r="I3993" s="4"/>
      <c r="J3993" s="4"/>
    </row>
    <row r="3994" spans="1:10" ht="15.75" customHeight="1" x14ac:dyDescent="0.2">
      <c r="A3994" s="5">
        <v>45348</v>
      </c>
      <c r="B3994" s="4">
        <v>-24</v>
      </c>
      <c r="C3994" s="4" t="s">
        <v>5058</v>
      </c>
      <c r="D3994" s="4" t="s">
        <v>28</v>
      </c>
      <c r="E3994" s="4" t="s">
        <v>1728</v>
      </c>
      <c r="F3994" s="4">
        <v>-5205.83</v>
      </c>
      <c r="G3994" s="4" t="s">
        <v>4319</v>
      </c>
      <c r="H3994" s="4" t="s">
        <v>196</v>
      </c>
      <c r="I3994" s="4"/>
      <c r="J3994" s="4"/>
    </row>
    <row r="3995" spans="1:10" ht="15.75" customHeight="1" x14ac:dyDescent="0.2">
      <c r="A3995" s="5">
        <v>45348</v>
      </c>
      <c r="B3995" s="4">
        <v>-19.079999999999998</v>
      </c>
      <c r="C3995" s="4" t="s">
        <v>5058</v>
      </c>
      <c r="D3995" s="4" t="s">
        <v>28</v>
      </c>
      <c r="E3995" s="4" t="s">
        <v>111</v>
      </c>
      <c r="F3995" s="4">
        <v>-5181.83</v>
      </c>
      <c r="G3995" s="4" t="s">
        <v>8</v>
      </c>
      <c r="H3995" s="4" t="s">
        <v>112</v>
      </c>
      <c r="I3995" s="4"/>
      <c r="J3995" s="4"/>
    </row>
    <row r="3996" spans="1:10" ht="15.75" customHeight="1" x14ac:dyDescent="0.2">
      <c r="A3996" s="5">
        <v>45348</v>
      </c>
      <c r="B3996" s="4">
        <v>-18</v>
      </c>
      <c r="C3996" s="4" t="s">
        <v>5058</v>
      </c>
      <c r="D3996" s="4" t="s">
        <v>28</v>
      </c>
      <c r="E3996" s="4" t="s">
        <v>1415</v>
      </c>
      <c r="F3996" s="4">
        <v>-5162.75</v>
      </c>
      <c r="G3996" s="4" t="s">
        <v>5062</v>
      </c>
      <c r="H3996" s="4" t="s">
        <v>371</v>
      </c>
      <c r="I3996" s="4"/>
      <c r="J3996" s="4"/>
    </row>
    <row r="3997" spans="1:10" ht="15.75" customHeight="1" x14ac:dyDescent="0.2">
      <c r="A3997" s="5">
        <v>45348</v>
      </c>
      <c r="B3997" s="4">
        <v>-15.32</v>
      </c>
      <c r="C3997" s="4" t="s">
        <v>5058</v>
      </c>
      <c r="D3997" s="4" t="s">
        <v>28</v>
      </c>
      <c r="E3997" s="4" t="s">
        <v>1722</v>
      </c>
      <c r="F3997" s="4">
        <v>-5144.75</v>
      </c>
      <c r="G3997" s="4" t="s">
        <v>8</v>
      </c>
      <c r="H3997" s="4" t="s">
        <v>1723</v>
      </c>
      <c r="I3997" s="4"/>
      <c r="J3997" s="4"/>
    </row>
    <row r="3998" spans="1:10" ht="15.75" customHeight="1" x14ac:dyDescent="0.2">
      <c r="A3998" s="5">
        <v>45348</v>
      </c>
      <c r="B3998" s="4">
        <v>-14.4</v>
      </c>
      <c r="C3998" s="4" t="s">
        <v>5058</v>
      </c>
      <c r="D3998" s="4" t="s">
        <v>28</v>
      </c>
      <c r="E3998" s="4" t="s">
        <v>46</v>
      </c>
      <c r="F3998" s="4">
        <v>-5129.43</v>
      </c>
      <c r="G3998" s="4" t="s">
        <v>4319</v>
      </c>
      <c r="H3998" s="4" t="s">
        <v>47</v>
      </c>
      <c r="I3998" s="4"/>
      <c r="J3998" s="4"/>
    </row>
    <row r="3999" spans="1:10" ht="15.75" customHeight="1" x14ac:dyDescent="0.2">
      <c r="A3999" s="5">
        <v>45348</v>
      </c>
      <c r="B3999" s="4">
        <v>-12.6</v>
      </c>
      <c r="C3999" s="4" t="s">
        <v>5058</v>
      </c>
      <c r="D3999" s="4" t="s">
        <v>28</v>
      </c>
      <c r="E3999" s="4" t="s">
        <v>1717</v>
      </c>
      <c r="F3999" s="4">
        <v>-5115.03</v>
      </c>
      <c r="G3999" s="4" t="s">
        <v>8</v>
      </c>
      <c r="H3999" s="4" t="s">
        <v>1718</v>
      </c>
      <c r="I3999" s="4"/>
      <c r="J3999" s="4"/>
    </row>
    <row r="4000" spans="1:10" ht="15.75" customHeight="1" x14ac:dyDescent="0.2">
      <c r="A4000" s="5">
        <v>45348</v>
      </c>
      <c r="B4000" s="4">
        <v>-10</v>
      </c>
      <c r="C4000" s="4" t="s">
        <v>5058</v>
      </c>
      <c r="D4000" s="4" t="s">
        <v>28</v>
      </c>
      <c r="E4000" s="4" t="s">
        <v>1726</v>
      </c>
      <c r="F4000" s="4">
        <v>-5102.43</v>
      </c>
      <c r="G4000" s="4" t="s">
        <v>615</v>
      </c>
      <c r="H4000" s="4" t="s">
        <v>1727</v>
      </c>
      <c r="I4000" s="4"/>
      <c r="J4000" s="4"/>
    </row>
    <row r="4001" spans="1:10" ht="15.75" customHeight="1" x14ac:dyDescent="0.2">
      <c r="A4001" s="5">
        <v>45348</v>
      </c>
      <c r="B4001" s="4">
        <v>-9.5500000000000007</v>
      </c>
      <c r="C4001" s="4" t="s">
        <v>5058</v>
      </c>
      <c r="D4001" s="4" t="s">
        <v>28</v>
      </c>
      <c r="E4001" s="4" t="s">
        <v>1050</v>
      </c>
      <c r="F4001" s="4">
        <v>-5092.43</v>
      </c>
      <c r="G4001" s="4" t="s">
        <v>5062</v>
      </c>
      <c r="H4001" s="4" t="s">
        <v>1051</v>
      </c>
      <c r="I4001" s="4"/>
      <c r="J4001" s="4"/>
    </row>
    <row r="4002" spans="1:10" ht="15.75" customHeight="1" x14ac:dyDescent="0.2">
      <c r="A4002" s="5">
        <v>45348</v>
      </c>
      <c r="B4002" s="4">
        <v>-8.98</v>
      </c>
      <c r="C4002" s="4" t="s">
        <v>5058</v>
      </c>
      <c r="D4002" s="4" t="s">
        <v>28</v>
      </c>
      <c r="E4002" s="4" t="s">
        <v>46</v>
      </c>
      <c r="F4002" s="4">
        <v>-5082.88</v>
      </c>
      <c r="G4002" s="4" t="s">
        <v>4319</v>
      </c>
      <c r="H4002" s="4" t="s">
        <v>47</v>
      </c>
      <c r="I4002" s="4"/>
      <c r="J4002" s="4"/>
    </row>
    <row r="4003" spans="1:10" ht="15.75" customHeight="1" x14ac:dyDescent="0.2">
      <c r="A4003" s="5">
        <v>45348</v>
      </c>
      <c r="B4003" s="4">
        <v>-6</v>
      </c>
      <c r="C4003" s="4" t="s">
        <v>5058</v>
      </c>
      <c r="D4003" s="4" t="s">
        <v>28</v>
      </c>
      <c r="E4003" s="4" t="s">
        <v>1724</v>
      </c>
      <c r="F4003" s="4">
        <v>-5073.8999999999996</v>
      </c>
      <c r="G4003" s="4" t="s">
        <v>4256</v>
      </c>
      <c r="H4003" s="4" t="s">
        <v>1725</v>
      </c>
      <c r="I4003" s="4"/>
      <c r="J4003" s="4"/>
    </row>
    <row r="4004" spans="1:10" ht="15.75" customHeight="1" x14ac:dyDescent="0.2">
      <c r="A4004" s="5">
        <v>45348</v>
      </c>
      <c r="B4004" s="4">
        <v>-0.92</v>
      </c>
      <c r="C4004" s="4" t="s">
        <v>5058</v>
      </c>
      <c r="D4004" s="4" t="s">
        <v>67</v>
      </c>
      <c r="E4004" s="4" t="s">
        <v>68</v>
      </c>
      <c r="F4004" s="4">
        <v>-5067.8999999999996</v>
      </c>
      <c r="G4004" s="4" t="s">
        <v>4</v>
      </c>
      <c r="H4004" s="4"/>
      <c r="I4004" s="4"/>
      <c r="J4004" s="4"/>
    </row>
    <row r="4005" spans="1:10" ht="15.75" customHeight="1" x14ac:dyDescent="0.2">
      <c r="A4005" s="5">
        <v>45348</v>
      </c>
      <c r="B4005" s="4">
        <v>1000</v>
      </c>
      <c r="C4005" s="4" t="s">
        <v>5058</v>
      </c>
      <c r="D4005" s="4" t="s">
        <v>59</v>
      </c>
      <c r="E4005" s="4" t="s">
        <v>60</v>
      </c>
      <c r="F4005" s="4">
        <v>-5066.9799999999996</v>
      </c>
      <c r="G4005" s="4" t="s">
        <v>39</v>
      </c>
      <c r="H4005" s="4"/>
      <c r="I4005" s="4"/>
      <c r="J4005" s="4"/>
    </row>
    <row r="4006" spans="1:10" ht="15.75" customHeight="1" x14ac:dyDescent="0.2">
      <c r="A4006" s="5">
        <v>45345</v>
      </c>
      <c r="B4006" s="4">
        <v>-43.6</v>
      </c>
      <c r="C4006" s="4" t="s">
        <v>5058</v>
      </c>
      <c r="D4006" s="4" t="s">
        <v>28</v>
      </c>
      <c r="E4006" s="4" t="s">
        <v>1720</v>
      </c>
      <c r="F4006" s="4">
        <v>-6066.98</v>
      </c>
      <c r="G4006" s="4" t="s">
        <v>3748</v>
      </c>
      <c r="H4006" s="4" t="s">
        <v>1721</v>
      </c>
      <c r="I4006" s="4"/>
      <c r="J4006" s="4"/>
    </row>
    <row r="4007" spans="1:10" ht="15.75" customHeight="1" x14ac:dyDescent="0.2">
      <c r="A4007" s="5">
        <v>45345</v>
      </c>
      <c r="B4007" s="4">
        <v>-17.41</v>
      </c>
      <c r="C4007" s="4" t="s">
        <v>5059</v>
      </c>
      <c r="D4007" s="4" t="s">
        <v>28</v>
      </c>
      <c r="E4007" s="4" t="s">
        <v>728</v>
      </c>
      <c r="F4007" s="4">
        <v>-6023.38</v>
      </c>
      <c r="G4007" s="4" t="s">
        <v>4319</v>
      </c>
      <c r="H4007" s="4" t="s">
        <v>729</v>
      </c>
      <c r="I4007" s="4"/>
      <c r="J4007" s="4"/>
    </row>
    <row r="4008" spans="1:10" ht="15.75" customHeight="1" x14ac:dyDescent="0.2">
      <c r="A4008" s="5">
        <v>45345</v>
      </c>
      <c r="B4008" s="4">
        <v>-12.23</v>
      </c>
      <c r="C4008" s="4" t="s">
        <v>5058</v>
      </c>
      <c r="D4008" s="4" t="s">
        <v>28</v>
      </c>
      <c r="E4008" s="4" t="s">
        <v>1391</v>
      </c>
      <c r="F4008" s="4">
        <v>-6005.97</v>
      </c>
      <c r="G4008" s="4" t="s">
        <v>3748</v>
      </c>
      <c r="H4008" s="4" t="s">
        <v>1392</v>
      </c>
      <c r="I4008" s="4"/>
      <c r="J4008" s="4"/>
    </row>
    <row r="4009" spans="1:10" ht="15.75" customHeight="1" x14ac:dyDescent="0.2">
      <c r="A4009" s="5">
        <v>45345</v>
      </c>
      <c r="B4009" s="4">
        <v>-7.99</v>
      </c>
      <c r="C4009" s="4" t="s">
        <v>5058</v>
      </c>
      <c r="D4009" s="4" t="s">
        <v>28</v>
      </c>
      <c r="E4009" s="4" t="s">
        <v>1657</v>
      </c>
      <c r="F4009" s="4">
        <v>-5993.74</v>
      </c>
      <c r="G4009" s="4" t="s">
        <v>5034</v>
      </c>
      <c r="H4009" s="4" t="s">
        <v>193</v>
      </c>
      <c r="I4009" s="4"/>
      <c r="J4009" s="4"/>
    </row>
    <row r="4010" spans="1:10" ht="15.75" customHeight="1" x14ac:dyDescent="0.2">
      <c r="A4010" s="5">
        <v>45345</v>
      </c>
      <c r="B4010" s="4">
        <v>-7</v>
      </c>
      <c r="C4010" s="4" t="s">
        <v>5058</v>
      </c>
      <c r="D4010" s="4" t="s">
        <v>28</v>
      </c>
      <c r="E4010" s="4" t="s">
        <v>175</v>
      </c>
      <c r="F4010" s="4">
        <v>-5985.75</v>
      </c>
      <c r="G4010" s="4" t="s">
        <v>5062</v>
      </c>
      <c r="H4010" s="4" t="s">
        <v>2442</v>
      </c>
      <c r="I4010" s="4"/>
      <c r="J4010" s="4"/>
    </row>
    <row r="4011" spans="1:10" ht="15.75" customHeight="1" x14ac:dyDescent="0.2">
      <c r="A4011" s="5">
        <v>45345</v>
      </c>
      <c r="B4011" s="4">
        <v>-4.49</v>
      </c>
      <c r="C4011" s="4" t="s">
        <v>5058</v>
      </c>
      <c r="D4011" s="4" t="s">
        <v>28</v>
      </c>
      <c r="E4011" s="4" t="s">
        <v>49</v>
      </c>
      <c r="F4011" s="4">
        <v>-5978.75</v>
      </c>
      <c r="G4011" s="4" t="s">
        <v>17</v>
      </c>
      <c r="H4011" s="4" t="s">
        <v>50</v>
      </c>
      <c r="I4011" s="4"/>
      <c r="J4011" s="4"/>
    </row>
    <row r="4012" spans="1:10" ht="15.75" customHeight="1" x14ac:dyDescent="0.2">
      <c r="A4012" s="5">
        <v>45344</v>
      </c>
      <c r="B4012" s="4">
        <v>-44.25</v>
      </c>
      <c r="C4012" s="4" t="s">
        <v>5058</v>
      </c>
      <c r="D4012" s="4" t="s">
        <v>28</v>
      </c>
      <c r="E4012" s="4" t="s">
        <v>730</v>
      </c>
      <c r="F4012" s="4">
        <v>-5974.26</v>
      </c>
      <c r="G4012" s="4" t="s">
        <v>8</v>
      </c>
      <c r="H4012" s="4" t="s">
        <v>731</v>
      </c>
      <c r="I4012" s="4"/>
      <c r="J4012" s="4"/>
    </row>
    <row r="4013" spans="1:10" ht="15.75" customHeight="1" x14ac:dyDescent="0.2">
      <c r="A4013" s="5">
        <v>45344</v>
      </c>
      <c r="B4013" s="4">
        <v>-26.23</v>
      </c>
      <c r="C4013" s="4" t="s">
        <v>5059</v>
      </c>
      <c r="D4013" s="4" t="s">
        <v>28</v>
      </c>
      <c r="E4013" s="4" t="s">
        <v>728</v>
      </c>
      <c r="F4013" s="4">
        <v>-5930.01</v>
      </c>
      <c r="G4013" s="4" t="s">
        <v>4319</v>
      </c>
      <c r="H4013" s="4" t="s">
        <v>729</v>
      </c>
      <c r="I4013" s="4"/>
      <c r="J4013" s="4"/>
    </row>
    <row r="4014" spans="1:10" ht="15.75" customHeight="1" x14ac:dyDescent="0.2">
      <c r="A4014" s="5">
        <v>45344</v>
      </c>
      <c r="B4014" s="4">
        <v>-26.06</v>
      </c>
      <c r="C4014" s="4" t="s">
        <v>5058</v>
      </c>
      <c r="D4014" s="4" t="s">
        <v>28</v>
      </c>
      <c r="E4014" s="4" t="s">
        <v>111</v>
      </c>
      <c r="F4014" s="4">
        <v>-5903.78</v>
      </c>
      <c r="G4014" s="4" t="s">
        <v>8</v>
      </c>
      <c r="H4014" s="4" t="s">
        <v>112</v>
      </c>
      <c r="I4014" s="4"/>
      <c r="J4014" s="4"/>
    </row>
    <row r="4015" spans="1:10" ht="15.75" customHeight="1" x14ac:dyDescent="0.2">
      <c r="A4015" s="5">
        <v>45344</v>
      </c>
      <c r="B4015" s="4">
        <v>-21.9</v>
      </c>
      <c r="C4015" s="4" t="s">
        <v>5058</v>
      </c>
      <c r="D4015" s="4" t="s">
        <v>28</v>
      </c>
      <c r="E4015" s="4" t="s">
        <v>1715</v>
      </c>
      <c r="F4015" s="4">
        <v>-5877.72</v>
      </c>
      <c r="G4015" s="4" t="s">
        <v>3748</v>
      </c>
      <c r="H4015" s="4" t="s">
        <v>1716</v>
      </c>
      <c r="I4015" s="4"/>
      <c r="J4015" s="4"/>
    </row>
    <row r="4016" spans="1:10" ht="15.75" customHeight="1" x14ac:dyDescent="0.2">
      <c r="A4016" s="5">
        <v>45344</v>
      </c>
      <c r="B4016" s="4">
        <v>-17.989999999999998</v>
      </c>
      <c r="C4016" s="4" t="s">
        <v>5058</v>
      </c>
      <c r="D4016" s="4" t="s">
        <v>28</v>
      </c>
      <c r="E4016" s="4" t="s">
        <v>1714</v>
      </c>
      <c r="F4016" s="4">
        <v>-5855.82</v>
      </c>
      <c r="G4016" s="4" t="s">
        <v>5034</v>
      </c>
      <c r="H4016" s="4" t="s">
        <v>193</v>
      </c>
      <c r="I4016" s="4"/>
      <c r="J4016" s="4"/>
    </row>
    <row r="4017" spans="1:10" ht="15.75" customHeight="1" x14ac:dyDescent="0.2">
      <c r="A4017" s="5">
        <v>45344</v>
      </c>
      <c r="B4017" s="4">
        <v>-9.3000000000000007</v>
      </c>
      <c r="C4017" s="4" t="s">
        <v>5058</v>
      </c>
      <c r="D4017" s="4" t="s">
        <v>28</v>
      </c>
      <c r="E4017" s="4" t="s">
        <v>1717</v>
      </c>
      <c r="F4017" s="4">
        <v>-5837.83</v>
      </c>
      <c r="G4017" s="4" t="s">
        <v>8</v>
      </c>
      <c r="H4017" s="4" t="s">
        <v>1718</v>
      </c>
      <c r="I4017" s="4"/>
      <c r="J4017" s="4"/>
    </row>
    <row r="4018" spans="1:10" ht="15.75" customHeight="1" x14ac:dyDescent="0.2">
      <c r="A4018" s="5">
        <v>45344</v>
      </c>
      <c r="B4018" s="4">
        <v>500</v>
      </c>
      <c r="C4018" s="4" t="s">
        <v>5058</v>
      </c>
      <c r="D4018" s="4" t="s">
        <v>59</v>
      </c>
      <c r="E4018" s="4" t="s">
        <v>60</v>
      </c>
      <c r="F4018" s="4">
        <v>-5828.53</v>
      </c>
      <c r="G4018" s="4" t="s">
        <v>39</v>
      </c>
      <c r="H4018" s="4"/>
      <c r="I4018" s="4"/>
      <c r="J4018" s="4"/>
    </row>
    <row r="4019" spans="1:10" ht="15.75" customHeight="1" x14ac:dyDescent="0.2">
      <c r="A4019" s="5">
        <v>45343</v>
      </c>
      <c r="B4019" s="4">
        <v>-315</v>
      </c>
      <c r="C4019" s="4" t="s">
        <v>5058</v>
      </c>
      <c r="D4019" s="4" t="s">
        <v>28</v>
      </c>
      <c r="E4019" s="4" t="s">
        <v>1408</v>
      </c>
      <c r="F4019" s="4">
        <v>-6328.53</v>
      </c>
      <c r="G4019" s="4" t="s">
        <v>15</v>
      </c>
      <c r="H4019" s="4" t="s">
        <v>196</v>
      </c>
      <c r="I4019" s="4"/>
      <c r="J4019" s="4"/>
    </row>
    <row r="4020" spans="1:10" ht="15.75" customHeight="1" x14ac:dyDescent="0.2">
      <c r="A4020" s="5">
        <v>45343</v>
      </c>
      <c r="B4020" s="4">
        <v>-27</v>
      </c>
      <c r="C4020" s="4" t="s">
        <v>5058</v>
      </c>
      <c r="D4020" s="4" t="s">
        <v>28</v>
      </c>
      <c r="E4020" s="4" t="s">
        <v>79</v>
      </c>
      <c r="F4020" s="4">
        <v>-6013.53</v>
      </c>
      <c r="G4020" s="4" t="s">
        <v>8</v>
      </c>
      <c r="H4020" s="4" t="s">
        <v>80</v>
      </c>
      <c r="I4020" s="4"/>
      <c r="J4020" s="4"/>
    </row>
    <row r="4021" spans="1:10" ht="15.75" customHeight="1" x14ac:dyDescent="0.2">
      <c r="A4021" s="5">
        <v>45343</v>
      </c>
      <c r="B4021" s="4">
        <v>-23.27</v>
      </c>
      <c r="C4021" s="4" t="s">
        <v>5058</v>
      </c>
      <c r="D4021" s="4" t="s">
        <v>28</v>
      </c>
      <c r="E4021" s="4" t="s">
        <v>29</v>
      </c>
      <c r="F4021" s="4">
        <v>-5986.53</v>
      </c>
      <c r="G4021" s="4" t="s">
        <v>12</v>
      </c>
      <c r="H4021" s="4" t="s">
        <v>31</v>
      </c>
      <c r="I4021" s="4"/>
      <c r="J4021" s="4"/>
    </row>
    <row r="4022" spans="1:10" ht="15.75" customHeight="1" x14ac:dyDescent="0.2">
      <c r="A4022" s="5">
        <v>45343</v>
      </c>
      <c r="B4022" s="4">
        <v>-11.09</v>
      </c>
      <c r="C4022" s="4" t="s">
        <v>5058</v>
      </c>
      <c r="D4022" s="4" t="s">
        <v>28</v>
      </c>
      <c r="E4022" s="4" t="s">
        <v>571</v>
      </c>
      <c r="F4022" s="4">
        <v>-5963.26</v>
      </c>
      <c r="G4022" s="4" t="s">
        <v>4319</v>
      </c>
      <c r="H4022" s="4" t="s">
        <v>572</v>
      </c>
      <c r="I4022" s="4"/>
      <c r="J4022" s="4"/>
    </row>
    <row r="4023" spans="1:10" ht="15.75" customHeight="1" x14ac:dyDescent="0.2">
      <c r="A4023" s="5">
        <v>45342</v>
      </c>
      <c r="B4023" s="4">
        <v>-197.45</v>
      </c>
      <c r="C4023" s="4" t="s">
        <v>5058</v>
      </c>
      <c r="D4023" s="4" t="s">
        <v>28</v>
      </c>
      <c r="E4023" s="4" t="s">
        <v>1033</v>
      </c>
      <c r="F4023" s="4">
        <v>-5952.17</v>
      </c>
      <c r="G4023" s="4" t="s">
        <v>5077</v>
      </c>
      <c r="H4023" s="4" t="s">
        <v>1034</v>
      </c>
      <c r="I4023" s="4"/>
      <c r="J4023" s="4"/>
    </row>
    <row r="4024" spans="1:10" ht="15.75" customHeight="1" x14ac:dyDescent="0.2">
      <c r="A4024" s="5">
        <v>45342</v>
      </c>
      <c r="B4024" s="4">
        <v>-97.11</v>
      </c>
      <c r="C4024" s="4" t="s">
        <v>5058</v>
      </c>
      <c r="D4024" s="4" t="s">
        <v>28</v>
      </c>
      <c r="E4024" s="4" t="s">
        <v>87</v>
      </c>
      <c r="F4024" s="4">
        <v>-5754.72</v>
      </c>
      <c r="G4024" s="4" t="s">
        <v>5062</v>
      </c>
      <c r="H4024" s="4" t="s">
        <v>88</v>
      </c>
      <c r="I4024" s="4"/>
      <c r="J4024" s="4"/>
    </row>
    <row r="4025" spans="1:10" ht="15.75" customHeight="1" x14ac:dyDescent="0.2">
      <c r="A4025" s="5">
        <v>45342</v>
      </c>
      <c r="B4025" s="4">
        <v>-53.07</v>
      </c>
      <c r="C4025" s="4" t="s">
        <v>5058</v>
      </c>
      <c r="D4025" s="4" t="s">
        <v>28</v>
      </c>
      <c r="E4025" s="4" t="s">
        <v>79</v>
      </c>
      <c r="F4025" s="4">
        <v>-5657.61</v>
      </c>
      <c r="G4025" s="4" t="s">
        <v>8</v>
      </c>
      <c r="H4025" s="4" t="s">
        <v>80</v>
      </c>
      <c r="I4025" s="4"/>
      <c r="J4025" s="4"/>
    </row>
    <row r="4026" spans="1:10" ht="15.75" customHeight="1" x14ac:dyDescent="0.2">
      <c r="A4026" s="5">
        <v>45342</v>
      </c>
      <c r="B4026" s="4">
        <v>-29.13</v>
      </c>
      <c r="C4026" s="4" t="s">
        <v>5058</v>
      </c>
      <c r="D4026" s="4" t="s">
        <v>28</v>
      </c>
      <c r="E4026" s="4" t="s">
        <v>123</v>
      </c>
      <c r="F4026" s="4">
        <v>-5604.54</v>
      </c>
      <c r="G4026" s="4" t="s">
        <v>3748</v>
      </c>
      <c r="H4026" s="4" t="s">
        <v>124</v>
      </c>
      <c r="I4026" s="4"/>
      <c r="J4026" s="4"/>
    </row>
    <row r="4027" spans="1:10" ht="15.75" customHeight="1" x14ac:dyDescent="0.2">
      <c r="A4027" s="5">
        <v>45342</v>
      </c>
      <c r="B4027" s="4">
        <v>-14.85</v>
      </c>
      <c r="C4027" s="4" t="s">
        <v>5058</v>
      </c>
      <c r="D4027" s="4" t="s">
        <v>28</v>
      </c>
      <c r="E4027" s="4" t="s">
        <v>130</v>
      </c>
      <c r="F4027" s="4">
        <v>-5575.41</v>
      </c>
      <c r="G4027" s="4" t="s">
        <v>3748</v>
      </c>
      <c r="H4027" s="4" t="s">
        <v>131</v>
      </c>
      <c r="I4027" s="4"/>
      <c r="J4027" s="4"/>
    </row>
    <row r="4028" spans="1:10" ht="15.75" customHeight="1" x14ac:dyDescent="0.2">
      <c r="A4028" s="5">
        <v>45342</v>
      </c>
      <c r="B4028" s="4">
        <v>-6.4</v>
      </c>
      <c r="C4028" s="4" t="s">
        <v>5058</v>
      </c>
      <c r="D4028" s="4" t="s">
        <v>28</v>
      </c>
      <c r="E4028" s="4" t="s">
        <v>1608</v>
      </c>
      <c r="F4028" s="4">
        <v>-5560.56</v>
      </c>
      <c r="G4028" s="4" t="s">
        <v>615</v>
      </c>
      <c r="H4028" s="4" t="s">
        <v>1606</v>
      </c>
      <c r="I4028" s="4"/>
      <c r="J4028" s="4"/>
    </row>
    <row r="4029" spans="1:10" ht="15.75" customHeight="1" x14ac:dyDescent="0.2">
      <c r="A4029" s="5">
        <v>45341</v>
      </c>
      <c r="B4029" s="4">
        <v>-822.02</v>
      </c>
      <c r="C4029" s="4" t="s">
        <v>5058</v>
      </c>
      <c r="D4029" s="4" t="s">
        <v>28</v>
      </c>
      <c r="E4029" s="4" t="s">
        <v>56</v>
      </c>
      <c r="F4029" s="4">
        <v>-5554.16</v>
      </c>
      <c r="G4029" s="4" t="s">
        <v>4295</v>
      </c>
      <c r="H4029" s="4" t="s">
        <v>57</v>
      </c>
      <c r="I4029" s="4"/>
      <c r="J4029" s="4"/>
    </row>
    <row r="4030" spans="1:10" ht="15.75" customHeight="1" x14ac:dyDescent="0.2">
      <c r="A4030" s="5">
        <v>45341</v>
      </c>
      <c r="B4030" s="4">
        <v>-57.98</v>
      </c>
      <c r="C4030" s="4" t="s">
        <v>5058</v>
      </c>
      <c r="D4030" s="4" t="s">
        <v>28</v>
      </c>
      <c r="E4030" s="4" t="s">
        <v>79</v>
      </c>
      <c r="F4030" s="4">
        <v>-4732.1400000000003</v>
      </c>
      <c r="G4030" s="4" t="s">
        <v>8</v>
      </c>
      <c r="H4030" s="4" t="s">
        <v>80</v>
      </c>
      <c r="I4030" s="4"/>
      <c r="J4030" s="4"/>
    </row>
    <row r="4031" spans="1:10" ht="15.75" customHeight="1" x14ac:dyDescent="0.2">
      <c r="A4031" s="5">
        <v>45341</v>
      </c>
      <c r="B4031" s="4">
        <v>-56.7</v>
      </c>
      <c r="C4031" s="4" t="s">
        <v>5058</v>
      </c>
      <c r="D4031" s="4" t="s">
        <v>28</v>
      </c>
      <c r="E4031" s="4" t="s">
        <v>79</v>
      </c>
      <c r="F4031" s="4">
        <v>-4674.16</v>
      </c>
      <c r="G4031" s="4" t="s">
        <v>8</v>
      </c>
      <c r="H4031" s="4" t="s">
        <v>80</v>
      </c>
      <c r="I4031" s="4"/>
      <c r="J4031" s="4"/>
    </row>
    <row r="4032" spans="1:10" ht="15.75" customHeight="1" x14ac:dyDescent="0.2">
      <c r="A4032" s="5">
        <v>45341</v>
      </c>
      <c r="B4032" s="4">
        <v>-50.53</v>
      </c>
      <c r="C4032" s="4" t="s">
        <v>5058</v>
      </c>
      <c r="D4032" s="4" t="s">
        <v>28</v>
      </c>
      <c r="E4032" s="4" t="s">
        <v>111</v>
      </c>
      <c r="F4032" s="4">
        <v>-4617.46</v>
      </c>
      <c r="G4032" s="4" t="s">
        <v>8</v>
      </c>
      <c r="H4032" s="4" t="s">
        <v>112</v>
      </c>
      <c r="I4032" s="4"/>
      <c r="J4032" s="4"/>
    </row>
    <row r="4033" spans="1:10" ht="15.75" customHeight="1" x14ac:dyDescent="0.2">
      <c r="A4033" s="5">
        <v>45341</v>
      </c>
      <c r="B4033" s="4">
        <v>-33.85</v>
      </c>
      <c r="C4033" s="4" t="s">
        <v>5058</v>
      </c>
      <c r="D4033" s="4" t="s">
        <v>28</v>
      </c>
      <c r="E4033" s="4" t="s">
        <v>79</v>
      </c>
      <c r="F4033" s="4">
        <v>-4566.93</v>
      </c>
      <c r="G4033" s="4" t="s">
        <v>8</v>
      </c>
      <c r="H4033" s="4" t="s">
        <v>80</v>
      </c>
      <c r="I4033" s="4"/>
      <c r="J4033" s="4"/>
    </row>
    <row r="4034" spans="1:10" ht="15.75" customHeight="1" x14ac:dyDescent="0.2">
      <c r="A4034" s="5">
        <v>45341</v>
      </c>
      <c r="B4034" s="4">
        <v>-26.8</v>
      </c>
      <c r="C4034" s="4" t="s">
        <v>5058</v>
      </c>
      <c r="D4034" s="4" t="s">
        <v>28</v>
      </c>
      <c r="E4034" s="4" t="s">
        <v>1637</v>
      </c>
      <c r="F4034" s="4">
        <v>-4533.08</v>
      </c>
      <c r="G4034" s="4" t="s">
        <v>3748</v>
      </c>
      <c r="H4034" s="4" t="s">
        <v>265</v>
      </c>
      <c r="I4034" s="4"/>
      <c r="J4034" s="4"/>
    </row>
    <row r="4035" spans="1:10" ht="15.75" customHeight="1" x14ac:dyDescent="0.2">
      <c r="A4035" s="5">
        <v>45341</v>
      </c>
      <c r="B4035" s="4">
        <v>-26.5</v>
      </c>
      <c r="C4035" s="4" t="s">
        <v>5058</v>
      </c>
      <c r="D4035" s="4" t="s">
        <v>28</v>
      </c>
      <c r="E4035" s="4" t="s">
        <v>1605</v>
      </c>
      <c r="F4035" s="4">
        <v>-4506.28</v>
      </c>
      <c r="G4035" s="4" t="s">
        <v>615</v>
      </c>
      <c r="H4035" s="4" t="s">
        <v>1606</v>
      </c>
      <c r="I4035" s="4"/>
      <c r="J4035" s="4"/>
    </row>
    <row r="4036" spans="1:10" ht="15.75" customHeight="1" x14ac:dyDescent="0.2">
      <c r="A4036" s="5">
        <v>45341</v>
      </c>
      <c r="B4036" s="4">
        <v>-25.9</v>
      </c>
      <c r="C4036" s="4" t="s">
        <v>5058</v>
      </c>
      <c r="D4036" s="4" t="s">
        <v>28</v>
      </c>
      <c r="E4036" s="4" t="s">
        <v>79</v>
      </c>
      <c r="F4036" s="4">
        <v>-4479.78</v>
      </c>
      <c r="G4036" s="4" t="s">
        <v>8</v>
      </c>
      <c r="H4036" s="4" t="s">
        <v>80</v>
      </c>
      <c r="I4036" s="4"/>
      <c r="J4036" s="4"/>
    </row>
    <row r="4037" spans="1:10" ht="15.75" customHeight="1" x14ac:dyDescent="0.2">
      <c r="A4037" s="5">
        <v>45341</v>
      </c>
      <c r="B4037" s="4">
        <v>-19.95</v>
      </c>
      <c r="C4037" s="4" t="s">
        <v>5058</v>
      </c>
      <c r="D4037" s="4" t="s">
        <v>28</v>
      </c>
      <c r="E4037" s="4" t="s">
        <v>728</v>
      </c>
      <c r="F4037" s="4">
        <v>-4453.88</v>
      </c>
      <c r="G4037" s="4" t="s">
        <v>4319</v>
      </c>
      <c r="H4037" s="4" t="s">
        <v>729</v>
      </c>
      <c r="I4037" s="4"/>
      <c r="J4037" s="4"/>
    </row>
    <row r="4038" spans="1:10" ht="15.75" customHeight="1" x14ac:dyDescent="0.2">
      <c r="A4038" s="5">
        <v>45341</v>
      </c>
      <c r="B4038" s="4">
        <v>-11.9</v>
      </c>
      <c r="C4038" s="4" t="s">
        <v>5058</v>
      </c>
      <c r="D4038" s="4" t="s">
        <v>28</v>
      </c>
      <c r="E4038" s="4" t="s">
        <v>51</v>
      </c>
      <c r="F4038" s="4">
        <v>-4433.93</v>
      </c>
      <c r="G4038" s="4" t="s">
        <v>4264</v>
      </c>
      <c r="H4038" s="4" t="s">
        <v>53</v>
      </c>
      <c r="I4038" s="4"/>
      <c r="J4038" s="4"/>
    </row>
    <row r="4039" spans="1:10" ht="15.75" customHeight="1" x14ac:dyDescent="0.2">
      <c r="A4039" s="5">
        <v>45341</v>
      </c>
      <c r="B4039" s="4">
        <v>-9.5</v>
      </c>
      <c r="C4039" s="4" t="s">
        <v>5058</v>
      </c>
      <c r="D4039" s="4" t="s">
        <v>28</v>
      </c>
      <c r="E4039" s="4" t="s">
        <v>51</v>
      </c>
      <c r="F4039" s="4">
        <v>-4422.03</v>
      </c>
      <c r="G4039" s="4" t="s">
        <v>4264</v>
      </c>
      <c r="H4039" s="4" t="s">
        <v>53</v>
      </c>
      <c r="I4039" s="4"/>
      <c r="J4039" s="4"/>
    </row>
    <row r="4040" spans="1:10" ht="15.75" customHeight="1" x14ac:dyDescent="0.2">
      <c r="A4040" s="5">
        <v>45338</v>
      </c>
      <c r="B4040" s="4">
        <v>-167.93</v>
      </c>
      <c r="C4040" s="4" t="s">
        <v>5058</v>
      </c>
      <c r="D4040" s="4" t="s">
        <v>28</v>
      </c>
      <c r="E4040" s="4" t="s">
        <v>132</v>
      </c>
      <c r="F4040" s="4">
        <v>-4412.53</v>
      </c>
      <c r="G4040" s="4" t="s">
        <v>12</v>
      </c>
      <c r="H4040" s="4" t="s">
        <v>133</v>
      </c>
      <c r="I4040" s="4"/>
      <c r="J4040" s="4"/>
    </row>
    <row r="4041" spans="1:10" ht="15.75" customHeight="1" x14ac:dyDescent="0.2">
      <c r="A4041" s="5">
        <v>45338</v>
      </c>
      <c r="B4041" s="4">
        <v>-110</v>
      </c>
      <c r="C4041" s="4" t="s">
        <v>5058</v>
      </c>
      <c r="D4041" s="4" t="s">
        <v>28</v>
      </c>
      <c r="E4041" s="4" t="s">
        <v>441</v>
      </c>
      <c r="F4041" s="4">
        <v>-4244.6000000000004</v>
      </c>
      <c r="G4041" s="4" t="s">
        <v>4247</v>
      </c>
      <c r="H4041" s="4" t="s">
        <v>442</v>
      </c>
      <c r="I4041" s="4"/>
      <c r="J4041" s="4"/>
    </row>
    <row r="4042" spans="1:10" ht="15.75" customHeight="1" x14ac:dyDescent="0.2">
      <c r="A4042" s="5">
        <v>45338</v>
      </c>
      <c r="B4042" s="4">
        <v>-65</v>
      </c>
      <c r="C4042" s="4" t="s">
        <v>5058</v>
      </c>
      <c r="D4042" s="4" t="s">
        <v>28</v>
      </c>
      <c r="E4042" s="4" t="s">
        <v>804</v>
      </c>
      <c r="F4042" s="4">
        <v>-4134.6000000000004</v>
      </c>
      <c r="G4042" s="4" t="s">
        <v>15</v>
      </c>
      <c r="H4042" s="4" t="s">
        <v>805</v>
      </c>
      <c r="I4042" s="4"/>
      <c r="J4042" s="4"/>
    </row>
    <row r="4043" spans="1:10" ht="15.75" customHeight="1" x14ac:dyDescent="0.2">
      <c r="A4043" s="5">
        <v>45338</v>
      </c>
      <c r="B4043" s="4">
        <v>-47.55</v>
      </c>
      <c r="C4043" s="4" t="s">
        <v>5058</v>
      </c>
      <c r="D4043" s="4" t="s">
        <v>28</v>
      </c>
      <c r="E4043" s="4" t="s">
        <v>890</v>
      </c>
      <c r="F4043" s="4">
        <v>-4069.6</v>
      </c>
      <c r="G4043" s="4" t="s">
        <v>4319</v>
      </c>
      <c r="H4043" s="4" t="s">
        <v>891</v>
      </c>
      <c r="I4043" s="4"/>
      <c r="J4043" s="4"/>
    </row>
    <row r="4044" spans="1:10" ht="15.75" customHeight="1" x14ac:dyDescent="0.2">
      <c r="A4044" s="5">
        <v>45338</v>
      </c>
      <c r="B4044" s="4">
        <v>-37.270000000000003</v>
      </c>
      <c r="C4044" s="4" t="s">
        <v>5058</v>
      </c>
      <c r="D4044" s="4" t="s">
        <v>28</v>
      </c>
      <c r="E4044" s="4" t="s">
        <v>375</v>
      </c>
      <c r="F4044" s="4">
        <v>-4022.05</v>
      </c>
      <c r="G4044" s="4" t="s">
        <v>3748</v>
      </c>
      <c r="H4044" s="4" t="s">
        <v>376</v>
      </c>
      <c r="I4044" s="4"/>
      <c r="J4044" s="4"/>
    </row>
    <row r="4045" spans="1:10" ht="15.75" customHeight="1" x14ac:dyDescent="0.2">
      <c r="A4045" s="5">
        <v>45338</v>
      </c>
      <c r="B4045" s="4">
        <v>-28.89</v>
      </c>
      <c r="C4045" s="4" t="s">
        <v>5058</v>
      </c>
      <c r="D4045" s="4" t="s">
        <v>28</v>
      </c>
      <c r="E4045" s="4" t="s">
        <v>79</v>
      </c>
      <c r="F4045" s="4">
        <v>-3984.78</v>
      </c>
      <c r="G4045" s="4" t="s">
        <v>8</v>
      </c>
      <c r="H4045" s="4" t="s">
        <v>80</v>
      </c>
      <c r="I4045" s="4"/>
      <c r="J4045" s="4"/>
    </row>
    <row r="4046" spans="1:10" ht="15.75" customHeight="1" x14ac:dyDescent="0.2">
      <c r="A4046" s="5">
        <v>45338</v>
      </c>
      <c r="B4046" s="4">
        <v>-12.99</v>
      </c>
      <c r="C4046" s="4" t="s">
        <v>5058</v>
      </c>
      <c r="D4046" s="4" t="s">
        <v>28</v>
      </c>
      <c r="E4046" s="4" t="s">
        <v>1657</v>
      </c>
      <c r="F4046" s="4">
        <v>-3955.89</v>
      </c>
      <c r="G4046" s="4" t="s">
        <v>5034</v>
      </c>
      <c r="H4046" s="4" t="s">
        <v>193</v>
      </c>
      <c r="I4046" s="4"/>
      <c r="J4046" s="4"/>
    </row>
    <row r="4047" spans="1:10" ht="15.75" customHeight="1" x14ac:dyDescent="0.2">
      <c r="A4047" s="5">
        <v>45338</v>
      </c>
      <c r="B4047" s="4">
        <v>-11.7</v>
      </c>
      <c r="C4047" s="4" t="s">
        <v>5058</v>
      </c>
      <c r="D4047" s="4" t="s">
        <v>28</v>
      </c>
      <c r="E4047" s="4" t="s">
        <v>130</v>
      </c>
      <c r="F4047" s="4">
        <v>-3942.9</v>
      </c>
      <c r="G4047" s="4" t="s">
        <v>3748</v>
      </c>
      <c r="H4047" s="4" t="s">
        <v>131</v>
      </c>
      <c r="I4047" s="4"/>
      <c r="J4047" s="4"/>
    </row>
    <row r="4048" spans="1:10" ht="15.75" customHeight="1" x14ac:dyDescent="0.2">
      <c r="A4048" s="5">
        <v>45338</v>
      </c>
      <c r="B4048" s="4">
        <v>1000</v>
      </c>
      <c r="C4048" s="4" t="s">
        <v>5058</v>
      </c>
      <c r="D4048" s="4" t="s">
        <v>59</v>
      </c>
      <c r="E4048" s="4" t="s">
        <v>60</v>
      </c>
      <c r="F4048" s="4">
        <v>-3931.2</v>
      </c>
      <c r="G4048" s="4" t="s">
        <v>39</v>
      </c>
      <c r="H4048" s="4"/>
      <c r="I4048" s="4"/>
      <c r="J4048" s="4"/>
    </row>
    <row r="4049" spans="1:10" ht="15.75" customHeight="1" x14ac:dyDescent="0.2">
      <c r="A4049" s="5">
        <v>45337</v>
      </c>
      <c r="B4049" s="4">
        <v>-70.19</v>
      </c>
      <c r="C4049" s="4" t="s">
        <v>5058</v>
      </c>
      <c r="D4049" s="4" t="s">
        <v>28</v>
      </c>
      <c r="E4049" s="4" t="s">
        <v>728</v>
      </c>
      <c r="F4049" s="4">
        <v>-4931.2</v>
      </c>
      <c r="G4049" s="4" t="s">
        <v>4319</v>
      </c>
      <c r="H4049" s="4" t="s">
        <v>729</v>
      </c>
      <c r="I4049" s="4"/>
      <c r="J4049" s="4"/>
    </row>
    <row r="4050" spans="1:10" ht="15.75" customHeight="1" x14ac:dyDescent="0.2">
      <c r="A4050" s="5">
        <v>45337</v>
      </c>
      <c r="B4050" s="4">
        <v>-52.96</v>
      </c>
      <c r="C4050" s="4" t="s">
        <v>5058</v>
      </c>
      <c r="D4050" s="4" t="s">
        <v>28</v>
      </c>
      <c r="E4050" s="4" t="s">
        <v>688</v>
      </c>
      <c r="F4050" s="4">
        <v>-4861.01</v>
      </c>
      <c r="G4050" s="4" t="s">
        <v>4247</v>
      </c>
      <c r="H4050" s="4" t="s">
        <v>689</v>
      </c>
      <c r="I4050" s="4"/>
      <c r="J4050" s="4"/>
    </row>
    <row r="4051" spans="1:10" ht="15.75" customHeight="1" x14ac:dyDescent="0.2">
      <c r="A4051" s="5">
        <v>45337</v>
      </c>
      <c r="B4051" s="4">
        <v>-20</v>
      </c>
      <c r="C4051" s="4" t="s">
        <v>5058</v>
      </c>
      <c r="D4051" s="4" t="s">
        <v>28</v>
      </c>
      <c r="E4051" s="4" t="s">
        <v>1698</v>
      </c>
      <c r="F4051" s="4">
        <v>-4808.05</v>
      </c>
      <c r="G4051" s="4" t="s">
        <v>4319</v>
      </c>
      <c r="H4051" s="4" t="s">
        <v>196</v>
      </c>
      <c r="I4051" s="4"/>
      <c r="J4051" s="4"/>
    </row>
    <row r="4052" spans="1:10" ht="15.75" customHeight="1" x14ac:dyDescent="0.2">
      <c r="A4052" s="5">
        <v>45337</v>
      </c>
      <c r="B4052" s="4">
        <v>-9.49</v>
      </c>
      <c r="C4052" s="4" t="s">
        <v>5058</v>
      </c>
      <c r="D4052" s="4" t="s">
        <v>28</v>
      </c>
      <c r="E4052" s="4" t="s">
        <v>688</v>
      </c>
      <c r="F4052" s="4">
        <v>-4788.05</v>
      </c>
      <c r="G4052" s="4" t="s">
        <v>4247</v>
      </c>
      <c r="H4052" s="4" t="s">
        <v>689</v>
      </c>
      <c r="I4052" s="4"/>
      <c r="J4052" s="4"/>
    </row>
    <row r="4053" spans="1:10" ht="15.75" customHeight="1" x14ac:dyDescent="0.2">
      <c r="A4053" s="5">
        <v>45337</v>
      </c>
      <c r="B4053" s="4">
        <v>-8</v>
      </c>
      <c r="C4053" s="4" t="s">
        <v>5058</v>
      </c>
      <c r="D4053" s="4" t="s">
        <v>28</v>
      </c>
      <c r="E4053" s="4" t="s">
        <v>1699</v>
      </c>
      <c r="F4053" s="4">
        <v>-4778.5600000000004</v>
      </c>
      <c r="G4053" s="4" t="s">
        <v>3748</v>
      </c>
      <c r="H4053" s="4" t="s">
        <v>196</v>
      </c>
      <c r="I4053" s="4"/>
      <c r="J4053" s="4"/>
    </row>
    <row r="4054" spans="1:10" ht="15.75" customHeight="1" x14ac:dyDescent="0.2">
      <c r="A4054" s="5">
        <v>45336</v>
      </c>
      <c r="B4054" s="4">
        <v>-90.63</v>
      </c>
      <c r="C4054" s="4" t="s">
        <v>5058</v>
      </c>
      <c r="D4054" s="4" t="s">
        <v>28</v>
      </c>
      <c r="E4054" s="4" t="s">
        <v>175</v>
      </c>
      <c r="F4054" s="4">
        <v>-4770.5600000000004</v>
      </c>
      <c r="G4054" s="4" t="s">
        <v>5062</v>
      </c>
      <c r="H4054" s="4" t="s">
        <v>2442</v>
      </c>
      <c r="I4054" s="4"/>
      <c r="J4054" s="4"/>
    </row>
    <row r="4055" spans="1:10" ht="15.75" customHeight="1" x14ac:dyDescent="0.2">
      <c r="A4055" s="5">
        <v>45336</v>
      </c>
      <c r="B4055" s="4">
        <v>-79.98</v>
      </c>
      <c r="C4055" s="4" t="s">
        <v>5058</v>
      </c>
      <c r="D4055" s="4" t="s">
        <v>28</v>
      </c>
      <c r="E4055" s="4" t="s">
        <v>79</v>
      </c>
      <c r="F4055" s="4">
        <v>-4679.93</v>
      </c>
      <c r="G4055" s="4" t="s">
        <v>8</v>
      </c>
      <c r="H4055" s="4" t="s">
        <v>80</v>
      </c>
      <c r="I4055" s="4"/>
      <c r="J4055" s="4"/>
    </row>
    <row r="4056" spans="1:10" ht="15.75" customHeight="1" x14ac:dyDescent="0.2">
      <c r="A4056" s="5">
        <v>45336</v>
      </c>
      <c r="B4056" s="4">
        <v>-17.79</v>
      </c>
      <c r="C4056" s="4" t="s">
        <v>5058</v>
      </c>
      <c r="D4056" s="4" t="s">
        <v>28</v>
      </c>
      <c r="E4056" s="4" t="s">
        <v>728</v>
      </c>
      <c r="F4056" s="4">
        <v>-4599.95</v>
      </c>
      <c r="G4056" s="4" t="s">
        <v>4319</v>
      </c>
      <c r="H4056" s="4" t="s">
        <v>729</v>
      </c>
      <c r="I4056" s="4"/>
      <c r="J4056" s="4"/>
    </row>
    <row r="4057" spans="1:10" ht="15.75" customHeight="1" x14ac:dyDescent="0.2">
      <c r="A4057" s="5">
        <v>45336</v>
      </c>
      <c r="B4057" s="4">
        <v>-3.5</v>
      </c>
      <c r="C4057" s="4" t="s">
        <v>5058</v>
      </c>
      <c r="D4057" s="4" t="s">
        <v>28</v>
      </c>
      <c r="E4057" s="4" t="s">
        <v>1693</v>
      </c>
      <c r="F4057" s="4">
        <v>-4582.16</v>
      </c>
      <c r="G4057" s="4" t="s">
        <v>3748</v>
      </c>
      <c r="H4057" s="4" t="s">
        <v>1694</v>
      </c>
      <c r="I4057" s="4"/>
      <c r="J4057" s="4"/>
    </row>
    <row r="4058" spans="1:10" ht="15.75" customHeight="1" x14ac:dyDescent="0.2">
      <c r="A4058" s="5">
        <v>45336</v>
      </c>
      <c r="B4058" s="4">
        <v>100</v>
      </c>
      <c r="C4058" s="4" t="s">
        <v>5058</v>
      </c>
      <c r="D4058" s="4" t="s">
        <v>59</v>
      </c>
      <c r="E4058" s="4" t="s">
        <v>60</v>
      </c>
      <c r="F4058" s="4">
        <v>-4578.66</v>
      </c>
      <c r="G4058" s="4" t="s">
        <v>39</v>
      </c>
      <c r="H4058" s="4"/>
      <c r="I4058" s="4"/>
      <c r="J4058" s="4"/>
    </row>
    <row r="4059" spans="1:10" ht="15.75" customHeight="1" x14ac:dyDescent="0.2">
      <c r="A4059" s="5">
        <v>45336</v>
      </c>
      <c r="B4059" s="4">
        <v>1500</v>
      </c>
      <c r="C4059" s="4" t="s">
        <v>5058</v>
      </c>
      <c r="D4059" s="4" t="s">
        <v>59</v>
      </c>
      <c r="E4059" s="4" t="s">
        <v>60</v>
      </c>
      <c r="F4059" s="4">
        <v>-4678.66</v>
      </c>
      <c r="G4059" s="4" t="s">
        <v>39</v>
      </c>
      <c r="H4059" s="4"/>
      <c r="I4059" s="4"/>
      <c r="J4059" s="4"/>
    </row>
    <row r="4060" spans="1:10" ht="15.75" customHeight="1" x14ac:dyDescent="0.2">
      <c r="A4060" s="5">
        <v>45335</v>
      </c>
      <c r="B4060" s="4">
        <v>-110</v>
      </c>
      <c r="C4060" s="4" t="s">
        <v>5058</v>
      </c>
      <c r="D4060" s="4" t="s">
        <v>28</v>
      </c>
      <c r="E4060" s="4" t="s">
        <v>1341</v>
      </c>
      <c r="F4060" s="4">
        <v>-6178.66</v>
      </c>
      <c r="G4060" s="4" t="s">
        <v>4247</v>
      </c>
      <c r="H4060" s="4" t="s">
        <v>1342</v>
      </c>
      <c r="I4060" s="4"/>
      <c r="J4060" s="4"/>
    </row>
    <row r="4061" spans="1:10" ht="15.75" customHeight="1" x14ac:dyDescent="0.2">
      <c r="A4061" s="5">
        <v>45335</v>
      </c>
      <c r="B4061" s="4">
        <v>-101.95</v>
      </c>
      <c r="C4061" s="4" t="s">
        <v>5058</v>
      </c>
      <c r="D4061" s="4" t="s">
        <v>28</v>
      </c>
      <c r="E4061" s="4" t="s">
        <v>79</v>
      </c>
      <c r="F4061" s="4">
        <v>-6068.66</v>
      </c>
      <c r="G4061" s="4" t="s">
        <v>8</v>
      </c>
      <c r="H4061" s="4" t="s">
        <v>80</v>
      </c>
      <c r="I4061" s="4"/>
      <c r="J4061" s="4"/>
    </row>
    <row r="4062" spans="1:10" ht="15.75" customHeight="1" x14ac:dyDescent="0.2">
      <c r="A4062" s="5">
        <v>45335</v>
      </c>
      <c r="B4062" s="4">
        <v>-56.23</v>
      </c>
      <c r="C4062" s="4" t="s">
        <v>5058</v>
      </c>
      <c r="D4062" s="4" t="s">
        <v>28</v>
      </c>
      <c r="E4062" s="4" t="s">
        <v>728</v>
      </c>
      <c r="F4062" s="4">
        <v>-5966.71</v>
      </c>
      <c r="G4062" s="4" t="s">
        <v>4319</v>
      </c>
      <c r="H4062" s="4" t="s">
        <v>729</v>
      </c>
      <c r="I4062" s="4"/>
      <c r="J4062" s="4"/>
    </row>
    <row r="4063" spans="1:10" ht="15.75" customHeight="1" x14ac:dyDescent="0.2">
      <c r="A4063" s="5">
        <v>45335</v>
      </c>
      <c r="B4063" s="4">
        <v>-38.36</v>
      </c>
      <c r="C4063" s="4" t="s">
        <v>5058</v>
      </c>
      <c r="D4063" s="4" t="s">
        <v>28</v>
      </c>
      <c r="E4063" s="4" t="s">
        <v>29</v>
      </c>
      <c r="F4063" s="4">
        <v>-5910.48</v>
      </c>
      <c r="G4063" s="4" t="s">
        <v>12</v>
      </c>
      <c r="H4063" s="4" t="s">
        <v>31</v>
      </c>
      <c r="I4063" s="4"/>
      <c r="J4063" s="4"/>
    </row>
    <row r="4064" spans="1:10" ht="15.75" customHeight="1" x14ac:dyDescent="0.2">
      <c r="A4064" s="5">
        <v>45335</v>
      </c>
      <c r="B4064" s="4">
        <v>-26.46</v>
      </c>
      <c r="C4064" s="4" t="s">
        <v>5058</v>
      </c>
      <c r="D4064" s="4" t="s">
        <v>28</v>
      </c>
      <c r="E4064" s="4" t="s">
        <v>111</v>
      </c>
      <c r="F4064" s="4">
        <v>-5872.12</v>
      </c>
      <c r="G4064" s="4" t="s">
        <v>8</v>
      </c>
      <c r="H4064" s="4" t="s">
        <v>112</v>
      </c>
      <c r="I4064" s="4"/>
      <c r="J4064" s="4"/>
    </row>
    <row r="4065" spans="1:10" ht="15.75" customHeight="1" x14ac:dyDescent="0.2">
      <c r="A4065" s="5">
        <v>45335</v>
      </c>
      <c r="B4065" s="4">
        <v>-23.34</v>
      </c>
      <c r="C4065" s="4" t="s">
        <v>5058</v>
      </c>
      <c r="D4065" s="4" t="s">
        <v>28</v>
      </c>
      <c r="E4065" s="4" t="s">
        <v>1652</v>
      </c>
      <c r="F4065" s="4">
        <v>-5845.66</v>
      </c>
      <c r="G4065" s="4" t="s">
        <v>12</v>
      </c>
      <c r="H4065" s="4" t="s">
        <v>1653</v>
      </c>
      <c r="I4065" s="4"/>
      <c r="J4065" s="4"/>
    </row>
    <row r="4066" spans="1:10" ht="15.75" customHeight="1" x14ac:dyDescent="0.2">
      <c r="A4066" s="5">
        <v>45335</v>
      </c>
      <c r="B4066" s="4">
        <v>-17.13</v>
      </c>
      <c r="C4066" s="4" t="s">
        <v>5058</v>
      </c>
      <c r="D4066" s="4" t="s">
        <v>28</v>
      </c>
      <c r="E4066" s="4" t="s">
        <v>1625</v>
      </c>
      <c r="F4066" s="4">
        <v>-5822.32</v>
      </c>
      <c r="G4066" s="4" t="s">
        <v>4637</v>
      </c>
      <c r="H4066" s="4" t="s">
        <v>1626</v>
      </c>
      <c r="I4066" s="4"/>
      <c r="J4066" s="4"/>
    </row>
    <row r="4067" spans="1:10" ht="15.75" customHeight="1" x14ac:dyDescent="0.2">
      <c r="A4067" s="5">
        <v>45335</v>
      </c>
      <c r="B4067" s="4">
        <v>-11.9</v>
      </c>
      <c r="C4067" s="4" t="s">
        <v>5058</v>
      </c>
      <c r="D4067" s="4" t="s">
        <v>28</v>
      </c>
      <c r="E4067" s="4" t="s">
        <v>105</v>
      </c>
      <c r="F4067" s="4">
        <v>-5805.19</v>
      </c>
      <c r="G4067" s="4" t="s">
        <v>8</v>
      </c>
      <c r="H4067" s="4" t="s">
        <v>106</v>
      </c>
      <c r="I4067" s="4"/>
      <c r="J4067" s="4"/>
    </row>
    <row r="4068" spans="1:10" ht="15.75" customHeight="1" x14ac:dyDescent="0.2">
      <c r="A4068" s="5">
        <v>45335</v>
      </c>
      <c r="B4068" s="4">
        <v>-11.75</v>
      </c>
      <c r="C4068" s="4" t="s">
        <v>5058</v>
      </c>
      <c r="D4068" s="4" t="s">
        <v>28</v>
      </c>
      <c r="E4068" s="4" t="s">
        <v>1688</v>
      </c>
      <c r="F4068" s="4">
        <v>-5793.29</v>
      </c>
      <c r="G4068" s="4" t="s">
        <v>8</v>
      </c>
      <c r="H4068" s="4" t="s">
        <v>1689</v>
      </c>
      <c r="I4068" s="4"/>
      <c r="J4068" s="4"/>
    </row>
    <row r="4069" spans="1:10" ht="15.75" customHeight="1" x14ac:dyDescent="0.2">
      <c r="A4069" s="5">
        <v>45335</v>
      </c>
      <c r="B4069" s="4">
        <v>-7.93</v>
      </c>
      <c r="C4069" s="4" t="s">
        <v>5058</v>
      </c>
      <c r="D4069" s="4" t="s">
        <v>28</v>
      </c>
      <c r="E4069" s="4" t="s">
        <v>1688</v>
      </c>
      <c r="F4069" s="4">
        <v>-5781.54</v>
      </c>
      <c r="G4069" s="4" t="s">
        <v>8</v>
      </c>
      <c r="H4069" s="4" t="s">
        <v>1689</v>
      </c>
      <c r="I4069" s="4"/>
      <c r="J4069" s="4"/>
    </row>
    <row r="4070" spans="1:10" ht="15.75" customHeight="1" x14ac:dyDescent="0.2">
      <c r="A4070" s="5">
        <v>45335</v>
      </c>
      <c r="B4070" s="4">
        <v>-4.91</v>
      </c>
      <c r="C4070" s="4" t="s">
        <v>5058</v>
      </c>
      <c r="D4070" s="4" t="s">
        <v>28</v>
      </c>
      <c r="E4070" s="4" t="s">
        <v>1688</v>
      </c>
      <c r="F4070" s="4">
        <v>-5773.61</v>
      </c>
      <c r="G4070" s="4" t="s">
        <v>8</v>
      </c>
      <c r="H4070" s="4" t="s">
        <v>1689</v>
      </c>
      <c r="I4070" s="4"/>
      <c r="J4070" s="4"/>
    </row>
    <row r="4071" spans="1:10" ht="15.75" customHeight="1" x14ac:dyDescent="0.2">
      <c r="A4071" s="5">
        <v>45334</v>
      </c>
      <c r="B4071" s="4">
        <v>-517.25</v>
      </c>
      <c r="C4071" s="4" t="s">
        <v>5058</v>
      </c>
      <c r="D4071" s="4" t="s">
        <v>28</v>
      </c>
      <c r="E4071" s="4" t="s">
        <v>1680</v>
      </c>
      <c r="F4071" s="4">
        <v>-5768.7</v>
      </c>
      <c r="G4071" s="4" t="s">
        <v>5064</v>
      </c>
      <c r="H4071" s="4" t="s">
        <v>353</v>
      </c>
      <c r="I4071" s="4"/>
      <c r="J4071" s="4"/>
    </row>
    <row r="4072" spans="1:10" ht="15.75" customHeight="1" x14ac:dyDescent="0.2">
      <c r="A4072" s="5">
        <v>45334</v>
      </c>
      <c r="B4072" s="4">
        <v>-69.5</v>
      </c>
      <c r="C4072" s="4" t="s">
        <v>5058</v>
      </c>
      <c r="D4072" s="4" t="s">
        <v>28</v>
      </c>
      <c r="E4072" s="4" t="s">
        <v>1682</v>
      </c>
      <c r="F4072" s="4">
        <v>-5251.45</v>
      </c>
      <c r="G4072" s="4" t="s">
        <v>3748</v>
      </c>
      <c r="H4072" s="4" t="s">
        <v>1683</v>
      </c>
      <c r="I4072" s="4"/>
      <c r="J4072" s="4"/>
    </row>
    <row r="4073" spans="1:10" ht="15.75" customHeight="1" x14ac:dyDescent="0.2">
      <c r="A4073" s="5">
        <v>45334</v>
      </c>
      <c r="B4073" s="4">
        <v>-41.5</v>
      </c>
      <c r="C4073" s="4" t="s">
        <v>5058</v>
      </c>
      <c r="D4073" s="4" t="s">
        <v>28</v>
      </c>
      <c r="E4073" s="4" t="s">
        <v>1684</v>
      </c>
      <c r="F4073" s="4">
        <v>-5181.95</v>
      </c>
      <c r="G4073" s="4" t="s">
        <v>4264</v>
      </c>
      <c r="H4073" s="4" t="s">
        <v>1685</v>
      </c>
      <c r="I4073" s="4"/>
      <c r="J4073" s="4"/>
    </row>
    <row r="4074" spans="1:10" ht="15.75" customHeight="1" x14ac:dyDescent="0.2">
      <c r="A4074" s="5">
        <v>45334</v>
      </c>
      <c r="B4074" s="4">
        <v>-40</v>
      </c>
      <c r="C4074" s="4" t="s">
        <v>5058</v>
      </c>
      <c r="D4074" s="4" t="s">
        <v>28</v>
      </c>
      <c r="E4074" s="4" t="s">
        <v>1682</v>
      </c>
      <c r="F4074" s="4">
        <v>-5140.45</v>
      </c>
      <c r="G4074" s="4" t="s">
        <v>3748</v>
      </c>
      <c r="H4074" s="4" t="s">
        <v>1683</v>
      </c>
      <c r="I4074" s="4"/>
      <c r="J4074" s="4"/>
    </row>
    <row r="4075" spans="1:10" ht="15.75" customHeight="1" x14ac:dyDescent="0.2">
      <c r="A4075" s="5">
        <v>45334</v>
      </c>
      <c r="B4075" s="4">
        <v>-32.479999999999997</v>
      </c>
      <c r="C4075" s="4" t="s">
        <v>5058</v>
      </c>
      <c r="D4075" s="4" t="s">
        <v>28</v>
      </c>
      <c r="E4075" s="4" t="s">
        <v>728</v>
      </c>
      <c r="F4075" s="4">
        <v>-5100.45</v>
      </c>
      <c r="G4075" s="4" t="s">
        <v>4319</v>
      </c>
      <c r="H4075" s="4" t="s">
        <v>729</v>
      </c>
      <c r="I4075" s="4"/>
      <c r="J4075" s="4"/>
    </row>
    <row r="4076" spans="1:10" ht="15.75" customHeight="1" x14ac:dyDescent="0.2">
      <c r="A4076" s="5">
        <v>45334</v>
      </c>
      <c r="B4076" s="4">
        <v>-29.5</v>
      </c>
      <c r="C4076" s="4" t="s">
        <v>5058</v>
      </c>
      <c r="D4076" s="4" t="s">
        <v>28</v>
      </c>
      <c r="E4076" s="4" t="s">
        <v>79</v>
      </c>
      <c r="F4076" s="4">
        <v>-5067.97</v>
      </c>
      <c r="G4076" s="4" t="s">
        <v>8</v>
      </c>
      <c r="H4076" s="4" t="s">
        <v>80</v>
      </c>
      <c r="I4076" s="4"/>
      <c r="J4076" s="4"/>
    </row>
    <row r="4077" spans="1:10" ht="15.75" customHeight="1" x14ac:dyDescent="0.2">
      <c r="A4077" s="5">
        <v>45334</v>
      </c>
      <c r="B4077" s="4">
        <v>-24.78</v>
      </c>
      <c r="C4077" s="4" t="s">
        <v>5058</v>
      </c>
      <c r="D4077" s="4" t="s">
        <v>28</v>
      </c>
      <c r="E4077" s="4" t="s">
        <v>89</v>
      </c>
      <c r="F4077" s="4">
        <v>-5038.47</v>
      </c>
      <c r="G4077" s="4" t="s">
        <v>5064</v>
      </c>
      <c r="H4077" s="4" t="s">
        <v>91</v>
      </c>
      <c r="I4077" s="4"/>
      <c r="J4077" s="4"/>
    </row>
    <row r="4078" spans="1:10" ht="15.75" customHeight="1" x14ac:dyDescent="0.2">
      <c r="A4078" s="5">
        <v>45334</v>
      </c>
      <c r="B4078" s="4">
        <v>-23.45</v>
      </c>
      <c r="C4078" s="4" t="s">
        <v>5058</v>
      </c>
      <c r="D4078" s="4" t="s">
        <v>28</v>
      </c>
      <c r="E4078" s="4" t="s">
        <v>79</v>
      </c>
      <c r="F4078" s="4">
        <v>-5013.6899999999996</v>
      </c>
      <c r="G4078" s="4" t="s">
        <v>8</v>
      </c>
      <c r="H4078" s="4" t="s">
        <v>80</v>
      </c>
      <c r="I4078" s="4"/>
      <c r="J4078" s="4"/>
    </row>
    <row r="4079" spans="1:10" ht="15.75" customHeight="1" x14ac:dyDescent="0.2">
      <c r="A4079" s="5">
        <v>45334</v>
      </c>
      <c r="B4079" s="4">
        <v>-23.13</v>
      </c>
      <c r="C4079" s="4" t="s">
        <v>5058</v>
      </c>
      <c r="D4079" s="4" t="s">
        <v>28</v>
      </c>
      <c r="E4079" s="4" t="s">
        <v>235</v>
      </c>
      <c r="F4079" s="4">
        <v>-4990.24</v>
      </c>
      <c r="G4079" s="4" t="s">
        <v>17</v>
      </c>
      <c r="H4079" s="4"/>
      <c r="I4079" s="4"/>
      <c r="J4079" s="4"/>
    </row>
    <row r="4080" spans="1:10" ht="15.75" customHeight="1" x14ac:dyDescent="0.2">
      <c r="A4080" s="5">
        <v>45334</v>
      </c>
      <c r="B4080" s="4">
        <v>-19.489999999999998</v>
      </c>
      <c r="C4080" s="4" t="s">
        <v>5058</v>
      </c>
      <c r="D4080" s="4" t="s">
        <v>28</v>
      </c>
      <c r="E4080" s="4" t="s">
        <v>571</v>
      </c>
      <c r="F4080" s="4">
        <v>-4967.1099999999997</v>
      </c>
      <c r="G4080" s="4" t="s">
        <v>4319</v>
      </c>
      <c r="H4080" s="4" t="s">
        <v>572</v>
      </c>
      <c r="I4080" s="4"/>
      <c r="J4080" s="4"/>
    </row>
    <row r="4081" spans="1:10" ht="15.75" customHeight="1" x14ac:dyDescent="0.2">
      <c r="A4081" s="5">
        <v>45334</v>
      </c>
      <c r="B4081" s="4">
        <v>-16.8</v>
      </c>
      <c r="C4081" s="4" t="s">
        <v>5058</v>
      </c>
      <c r="D4081" s="4" t="s">
        <v>28</v>
      </c>
      <c r="E4081" s="4" t="s">
        <v>79</v>
      </c>
      <c r="F4081" s="4">
        <v>-4947.62</v>
      </c>
      <c r="G4081" s="4" t="s">
        <v>8</v>
      </c>
      <c r="H4081" s="4" t="s">
        <v>80</v>
      </c>
      <c r="I4081" s="4"/>
      <c r="J4081" s="4"/>
    </row>
    <row r="4082" spans="1:10" ht="15.75" customHeight="1" x14ac:dyDescent="0.2">
      <c r="A4082" s="5">
        <v>45334</v>
      </c>
      <c r="B4082" s="4">
        <v>-13.2</v>
      </c>
      <c r="C4082" s="4" t="s">
        <v>5058</v>
      </c>
      <c r="D4082" s="4" t="s">
        <v>28</v>
      </c>
      <c r="E4082" s="4" t="s">
        <v>1226</v>
      </c>
      <c r="F4082" s="4">
        <v>-4930.82</v>
      </c>
      <c r="G4082" s="4" t="s">
        <v>615</v>
      </c>
      <c r="H4082" s="4" t="s">
        <v>1227</v>
      </c>
      <c r="I4082" s="4"/>
      <c r="J4082" s="4"/>
    </row>
    <row r="4083" spans="1:10" ht="15.75" customHeight="1" x14ac:dyDescent="0.2">
      <c r="A4083" s="5">
        <v>45334</v>
      </c>
      <c r="B4083" s="4">
        <v>-13</v>
      </c>
      <c r="C4083" s="4" t="s">
        <v>5058</v>
      </c>
      <c r="D4083" s="4" t="s">
        <v>28</v>
      </c>
      <c r="E4083" s="4" t="s">
        <v>1533</v>
      </c>
      <c r="F4083" s="4">
        <v>-4917.62</v>
      </c>
      <c r="G4083" s="4" t="s">
        <v>3748</v>
      </c>
      <c r="H4083" s="4" t="s">
        <v>1534</v>
      </c>
      <c r="I4083" s="4"/>
      <c r="J4083" s="4"/>
    </row>
    <row r="4084" spans="1:10" ht="15.75" customHeight="1" x14ac:dyDescent="0.2">
      <c r="A4084" s="5">
        <v>45334</v>
      </c>
      <c r="B4084" s="4">
        <v>-12.2</v>
      </c>
      <c r="C4084" s="4" t="s">
        <v>5058</v>
      </c>
      <c r="D4084" s="4" t="s">
        <v>28</v>
      </c>
      <c r="E4084" s="4" t="s">
        <v>1681</v>
      </c>
      <c r="F4084" s="4">
        <v>-4904.62</v>
      </c>
      <c r="G4084" s="4" t="s">
        <v>3748</v>
      </c>
      <c r="H4084" s="4" t="s">
        <v>104</v>
      </c>
      <c r="I4084" s="4"/>
      <c r="J4084" s="4"/>
    </row>
    <row r="4085" spans="1:10" ht="15.75" customHeight="1" x14ac:dyDescent="0.2">
      <c r="A4085" s="5">
        <v>45334</v>
      </c>
      <c r="B4085" s="4">
        <v>-12</v>
      </c>
      <c r="C4085" s="4" t="s">
        <v>5058</v>
      </c>
      <c r="D4085" s="4" t="s">
        <v>28</v>
      </c>
      <c r="E4085" s="4" t="s">
        <v>892</v>
      </c>
      <c r="F4085" s="4">
        <v>-4892.42</v>
      </c>
      <c r="G4085" s="4" t="s">
        <v>4871</v>
      </c>
      <c r="H4085" s="4" t="s">
        <v>1451</v>
      </c>
      <c r="I4085" s="4"/>
      <c r="J4085" s="4"/>
    </row>
    <row r="4086" spans="1:10" ht="15.75" customHeight="1" x14ac:dyDescent="0.2">
      <c r="A4086" s="5">
        <v>45334</v>
      </c>
      <c r="B4086" s="4">
        <v>-8.14</v>
      </c>
      <c r="C4086" s="4" t="s">
        <v>5058</v>
      </c>
      <c r="D4086" s="4" t="s">
        <v>28</v>
      </c>
      <c r="E4086" s="4" t="s">
        <v>1309</v>
      </c>
      <c r="F4086" s="4">
        <v>-4880.42</v>
      </c>
      <c r="G4086" s="4" t="s">
        <v>5061</v>
      </c>
      <c r="H4086" s="4" t="s">
        <v>1310</v>
      </c>
      <c r="I4086" s="4"/>
      <c r="J4086" s="4"/>
    </row>
    <row r="4087" spans="1:10" ht="15.75" customHeight="1" x14ac:dyDescent="0.2">
      <c r="A4087" s="5">
        <v>45334</v>
      </c>
      <c r="B4087" s="4">
        <v>-6.61</v>
      </c>
      <c r="C4087" s="4" t="s">
        <v>5058</v>
      </c>
      <c r="D4087" s="4" t="s">
        <v>28</v>
      </c>
      <c r="E4087" s="4" t="s">
        <v>1309</v>
      </c>
      <c r="F4087" s="4">
        <v>-4872.28</v>
      </c>
      <c r="G4087" s="4" t="s">
        <v>5061</v>
      </c>
      <c r="H4087" s="4" t="s">
        <v>1310</v>
      </c>
      <c r="I4087" s="4"/>
      <c r="J4087" s="4"/>
    </row>
    <row r="4088" spans="1:10" ht="15.75" customHeight="1" x14ac:dyDescent="0.2">
      <c r="A4088" s="5">
        <v>45334</v>
      </c>
      <c r="B4088" s="4">
        <v>-5.8</v>
      </c>
      <c r="C4088" s="4" t="s">
        <v>5058</v>
      </c>
      <c r="D4088" s="4" t="s">
        <v>28</v>
      </c>
      <c r="E4088" s="4" t="s">
        <v>113</v>
      </c>
      <c r="F4088" s="4">
        <v>-4865.67</v>
      </c>
      <c r="G4088" s="4" t="s">
        <v>8</v>
      </c>
      <c r="H4088" s="4" t="s">
        <v>114</v>
      </c>
      <c r="I4088" s="4"/>
      <c r="J4088" s="4"/>
    </row>
    <row r="4089" spans="1:10" ht="15.75" customHeight="1" x14ac:dyDescent="0.2">
      <c r="A4089" s="5">
        <v>45334</v>
      </c>
      <c r="B4089" s="4">
        <v>-3.87</v>
      </c>
      <c r="C4089" s="4" t="s">
        <v>5058</v>
      </c>
      <c r="D4089" s="4" t="s">
        <v>28</v>
      </c>
      <c r="E4089" s="4" t="s">
        <v>1309</v>
      </c>
      <c r="F4089" s="4">
        <v>-4859.87</v>
      </c>
      <c r="G4089" s="4" t="s">
        <v>5061</v>
      </c>
      <c r="H4089" s="4" t="s">
        <v>1310</v>
      </c>
      <c r="I4089" s="4"/>
      <c r="J4089" s="4"/>
    </row>
    <row r="4090" spans="1:10" ht="15.75" customHeight="1" x14ac:dyDescent="0.2">
      <c r="A4090" s="5">
        <v>45334</v>
      </c>
      <c r="B4090" s="4">
        <v>-2.85</v>
      </c>
      <c r="C4090" s="4" t="s">
        <v>5058</v>
      </c>
      <c r="D4090" s="4" t="s">
        <v>28</v>
      </c>
      <c r="E4090" s="4" t="s">
        <v>1309</v>
      </c>
      <c r="F4090" s="4">
        <v>-4856</v>
      </c>
      <c r="G4090" s="4" t="s">
        <v>5061</v>
      </c>
      <c r="H4090" s="4" t="s">
        <v>1310</v>
      </c>
      <c r="I4090" s="4"/>
      <c r="J4090" s="4"/>
    </row>
    <row r="4091" spans="1:10" ht="15.75" customHeight="1" x14ac:dyDescent="0.2">
      <c r="A4091" s="5">
        <v>45334</v>
      </c>
      <c r="B4091" s="4">
        <v>-0.69</v>
      </c>
      <c r="C4091" s="4" t="s">
        <v>5058</v>
      </c>
      <c r="D4091" s="4" t="s">
        <v>67</v>
      </c>
      <c r="E4091" s="4" t="s">
        <v>68</v>
      </c>
      <c r="F4091" s="4">
        <v>-4853.1499999999996</v>
      </c>
      <c r="G4091" s="4" t="s">
        <v>4</v>
      </c>
      <c r="H4091" s="4"/>
      <c r="I4091" s="4"/>
      <c r="J4091" s="4"/>
    </row>
    <row r="4092" spans="1:10" ht="15.75" customHeight="1" x14ac:dyDescent="0.2">
      <c r="A4092" s="5">
        <v>45334</v>
      </c>
      <c r="B4092" s="4">
        <v>150</v>
      </c>
      <c r="C4092" s="4" t="s">
        <v>5058</v>
      </c>
      <c r="D4092" s="4" t="s">
        <v>59</v>
      </c>
      <c r="E4092" s="4" t="s">
        <v>60</v>
      </c>
      <c r="F4092" s="4">
        <v>-4852.46</v>
      </c>
      <c r="G4092" s="4" t="s">
        <v>39</v>
      </c>
      <c r="H4092" s="4"/>
      <c r="I4092" s="4"/>
      <c r="J4092" s="4"/>
    </row>
    <row r="4093" spans="1:10" ht="15.75" customHeight="1" x14ac:dyDescent="0.2">
      <c r="A4093" s="5">
        <v>45334</v>
      </c>
      <c r="B4093" s="4">
        <v>500</v>
      </c>
      <c r="C4093" s="4" t="s">
        <v>5058</v>
      </c>
      <c r="D4093" s="4" t="s">
        <v>59</v>
      </c>
      <c r="E4093" s="4" t="s">
        <v>60</v>
      </c>
      <c r="F4093" s="4">
        <v>-5002.46</v>
      </c>
      <c r="G4093" s="4" t="s">
        <v>39</v>
      </c>
      <c r="H4093" s="4"/>
      <c r="I4093" s="4"/>
      <c r="J4093" s="4"/>
    </row>
    <row r="4094" spans="1:10" ht="15.75" customHeight="1" x14ac:dyDescent="0.2">
      <c r="A4094" s="5">
        <v>45331</v>
      </c>
      <c r="B4094" s="4">
        <v>-1403.33</v>
      </c>
      <c r="C4094" s="4" t="s">
        <v>5058</v>
      </c>
      <c r="D4094" s="4" t="s">
        <v>28</v>
      </c>
      <c r="E4094" s="4" t="s">
        <v>1393</v>
      </c>
      <c r="F4094" s="4">
        <v>-5502.46</v>
      </c>
      <c r="G4094" s="4" t="s">
        <v>3746</v>
      </c>
      <c r="H4094" s="4" t="s">
        <v>1394</v>
      </c>
      <c r="I4094" s="4"/>
      <c r="J4094" s="4"/>
    </row>
    <row r="4095" spans="1:10" ht="15.75" customHeight="1" x14ac:dyDescent="0.2">
      <c r="A4095" s="5">
        <v>45331</v>
      </c>
      <c r="B4095" s="4">
        <v>-228</v>
      </c>
      <c r="C4095" s="4" t="s">
        <v>5058</v>
      </c>
      <c r="D4095" s="4" t="s">
        <v>28</v>
      </c>
      <c r="E4095" s="4" t="s">
        <v>1531</v>
      </c>
      <c r="F4095" s="4">
        <v>-4099.13</v>
      </c>
      <c r="G4095" s="4" t="s">
        <v>165</v>
      </c>
      <c r="H4095" s="4" t="s">
        <v>1532</v>
      </c>
      <c r="I4095" s="4"/>
      <c r="J4095" s="4"/>
    </row>
    <row r="4096" spans="1:10" ht="15.75" customHeight="1" x14ac:dyDescent="0.2">
      <c r="A4096" s="5">
        <v>45331</v>
      </c>
      <c r="B4096" s="4">
        <v>-93.67</v>
      </c>
      <c r="C4096" s="4" t="s">
        <v>5058</v>
      </c>
      <c r="D4096" s="4" t="s">
        <v>28</v>
      </c>
      <c r="E4096" s="4" t="s">
        <v>175</v>
      </c>
      <c r="F4096" s="4">
        <v>-3871.13</v>
      </c>
      <c r="G4096" s="4" t="s">
        <v>5062</v>
      </c>
      <c r="H4096" s="4" t="s">
        <v>2442</v>
      </c>
      <c r="I4096" s="4"/>
      <c r="J4096" s="4"/>
    </row>
    <row r="4097" spans="1:10" ht="15.75" customHeight="1" x14ac:dyDescent="0.2">
      <c r="A4097" s="5">
        <v>45331</v>
      </c>
      <c r="B4097" s="4">
        <v>-30.45</v>
      </c>
      <c r="C4097" s="4" t="s">
        <v>5058</v>
      </c>
      <c r="D4097" s="4" t="s">
        <v>28</v>
      </c>
      <c r="E4097" s="4" t="s">
        <v>111</v>
      </c>
      <c r="F4097" s="4">
        <v>-3777.46</v>
      </c>
      <c r="G4097" s="4" t="s">
        <v>8</v>
      </c>
      <c r="H4097" s="4" t="s">
        <v>112</v>
      </c>
      <c r="I4097" s="4"/>
      <c r="J4097" s="4"/>
    </row>
    <row r="4098" spans="1:10" ht="15.75" customHeight="1" x14ac:dyDescent="0.2">
      <c r="A4098" s="5">
        <v>45331</v>
      </c>
      <c r="B4098" s="4">
        <v>-21.94</v>
      </c>
      <c r="C4098" s="4" t="s">
        <v>5058</v>
      </c>
      <c r="D4098" s="4" t="s">
        <v>28</v>
      </c>
      <c r="E4098" s="4" t="s">
        <v>79</v>
      </c>
      <c r="F4098" s="4">
        <v>-3747.01</v>
      </c>
      <c r="G4098" s="4" t="s">
        <v>8</v>
      </c>
      <c r="H4098" s="4" t="s">
        <v>80</v>
      </c>
      <c r="I4098" s="4"/>
      <c r="J4098" s="4"/>
    </row>
    <row r="4099" spans="1:10" ht="15.75" customHeight="1" x14ac:dyDescent="0.2">
      <c r="A4099" s="5">
        <v>45331</v>
      </c>
      <c r="B4099" s="4">
        <v>-20.9</v>
      </c>
      <c r="C4099" s="4" t="s">
        <v>5058</v>
      </c>
      <c r="D4099" s="4" t="s">
        <v>28</v>
      </c>
      <c r="E4099" s="4" t="s">
        <v>1675</v>
      </c>
      <c r="F4099" s="4">
        <v>-3725.07</v>
      </c>
      <c r="G4099" s="4" t="s">
        <v>4319</v>
      </c>
      <c r="H4099" s="4" t="s">
        <v>1676</v>
      </c>
      <c r="I4099" s="4"/>
      <c r="J4099" s="4"/>
    </row>
    <row r="4100" spans="1:10" ht="15.75" customHeight="1" x14ac:dyDescent="0.2">
      <c r="A4100" s="5">
        <v>45331</v>
      </c>
      <c r="B4100" s="4">
        <v>-17.41</v>
      </c>
      <c r="C4100" s="4" t="s">
        <v>5059</v>
      </c>
      <c r="D4100" s="4" t="s">
        <v>28</v>
      </c>
      <c r="E4100" s="4" t="s">
        <v>728</v>
      </c>
      <c r="F4100" s="4">
        <v>-3704.17</v>
      </c>
      <c r="G4100" s="4" t="s">
        <v>4319</v>
      </c>
      <c r="H4100" s="4" t="s">
        <v>729</v>
      </c>
      <c r="I4100" s="4"/>
      <c r="J4100" s="4"/>
    </row>
    <row r="4101" spans="1:10" ht="15.75" customHeight="1" x14ac:dyDescent="0.2">
      <c r="A4101" s="5">
        <v>45331</v>
      </c>
      <c r="B4101" s="4">
        <v>200</v>
      </c>
      <c r="C4101" s="4" t="s">
        <v>5058</v>
      </c>
      <c r="D4101" s="4" t="s">
        <v>59</v>
      </c>
      <c r="E4101" s="4" t="s">
        <v>60</v>
      </c>
      <c r="F4101" s="4">
        <v>-3686.76</v>
      </c>
      <c r="G4101" s="4" t="s">
        <v>39</v>
      </c>
      <c r="H4101" s="4"/>
      <c r="I4101" s="4"/>
      <c r="J4101" s="4"/>
    </row>
    <row r="4102" spans="1:10" ht="15.75" customHeight="1" x14ac:dyDescent="0.2">
      <c r="A4102" s="5">
        <v>45331</v>
      </c>
      <c r="B4102" s="4">
        <v>500</v>
      </c>
      <c r="C4102" s="4" t="s">
        <v>5058</v>
      </c>
      <c r="D4102" s="4" t="s">
        <v>59</v>
      </c>
      <c r="E4102" s="4" t="s">
        <v>60</v>
      </c>
      <c r="F4102" s="4">
        <v>-3886.76</v>
      </c>
      <c r="G4102" s="4" t="s">
        <v>39</v>
      </c>
      <c r="H4102" s="4"/>
      <c r="I4102" s="4"/>
      <c r="J4102" s="4"/>
    </row>
    <row r="4103" spans="1:10" ht="15.75" customHeight="1" x14ac:dyDescent="0.2">
      <c r="A4103" s="5">
        <v>45330</v>
      </c>
      <c r="B4103" s="4">
        <v>-64.75</v>
      </c>
      <c r="C4103" s="4" t="s">
        <v>5058</v>
      </c>
      <c r="D4103" s="4" t="s">
        <v>28</v>
      </c>
      <c r="E4103" s="4" t="s">
        <v>128</v>
      </c>
      <c r="F4103" s="4">
        <v>-4386.76</v>
      </c>
      <c r="G4103" s="4" t="s">
        <v>4319</v>
      </c>
      <c r="H4103" s="4" t="s">
        <v>129</v>
      </c>
      <c r="I4103" s="4"/>
      <c r="J4103" s="4"/>
    </row>
    <row r="4104" spans="1:10" ht="15.75" customHeight="1" x14ac:dyDescent="0.2">
      <c r="A4104" s="5">
        <v>45330</v>
      </c>
      <c r="B4104" s="4">
        <v>-63.45</v>
      </c>
      <c r="C4104" s="4" t="s">
        <v>5058</v>
      </c>
      <c r="D4104" s="4" t="s">
        <v>28</v>
      </c>
      <c r="E4104" s="4" t="s">
        <v>79</v>
      </c>
      <c r="F4104" s="4">
        <v>-4322.01</v>
      </c>
      <c r="G4104" s="4" t="s">
        <v>8</v>
      </c>
      <c r="H4104" s="4" t="s">
        <v>80</v>
      </c>
      <c r="I4104" s="4"/>
      <c r="J4104" s="4"/>
    </row>
    <row r="4105" spans="1:10" ht="15.75" customHeight="1" x14ac:dyDescent="0.2">
      <c r="A4105" s="5">
        <v>45330</v>
      </c>
      <c r="B4105" s="4">
        <v>-20.79</v>
      </c>
      <c r="C4105" s="4" t="s">
        <v>5058</v>
      </c>
      <c r="D4105" s="4" t="s">
        <v>28</v>
      </c>
      <c r="E4105" s="4" t="s">
        <v>48</v>
      </c>
      <c r="F4105" s="4">
        <v>-4258.5600000000004</v>
      </c>
      <c r="G4105" s="4" t="s">
        <v>4319</v>
      </c>
      <c r="H4105" s="4" t="s">
        <v>47</v>
      </c>
      <c r="I4105" s="4"/>
      <c r="J4105" s="4"/>
    </row>
    <row r="4106" spans="1:10" ht="15.75" customHeight="1" x14ac:dyDescent="0.2">
      <c r="A4106" s="5">
        <v>45330</v>
      </c>
      <c r="B4106" s="4">
        <v>-16</v>
      </c>
      <c r="C4106" s="4" t="s">
        <v>5058</v>
      </c>
      <c r="D4106" s="4" t="s">
        <v>28</v>
      </c>
      <c r="E4106" s="4" t="s">
        <v>41</v>
      </c>
      <c r="F4106" s="4">
        <v>-4237.7700000000004</v>
      </c>
      <c r="G4106" s="4" t="s">
        <v>3748</v>
      </c>
      <c r="H4106" s="4" t="s">
        <v>42</v>
      </c>
      <c r="I4106" s="4"/>
      <c r="J4106" s="4"/>
    </row>
    <row r="4107" spans="1:10" ht="15.75" customHeight="1" x14ac:dyDescent="0.2">
      <c r="A4107" s="5">
        <v>45330</v>
      </c>
      <c r="B4107" s="4">
        <v>-9.9</v>
      </c>
      <c r="C4107" s="4" t="s">
        <v>5058</v>
      </c>
      <c r="D4107" s="4" t="s">
        <v>28</v>
      </c>
      <c r="E4107" s="4" t="s">
        <v>130</v>
      </c>
      <c r="F4107" s="4">
        <v>-4221.7700000000004</v>
      </c>
      <c r="G4107" s="4" t="s">
        <v>3748</v>
      </c>
      <c r="H4107" s="4" t="s">
        <v>131</v>
      </c>
      <c r="I4107" s="4"/>
      <c r="J4107" s="4"/>
    </row>
    <row r="4108" spans="1:10" ht="15.75" customHeight="1" x14ac:dyDescent="0.2">
      <c r="A4108" s="5">
        <v>45330</v>
      </c>
      <c r="B4108" s="4">
        <v>150</v>
      </c>
      <c r="C4108" s="4" t="s">
        <v>5058</v>
      </c>
      <c r="D4108" s="4" t="s">
        <v>59</v>
      </c>
      <c r="E4108" s="4" t="s">
        <v>60</v>
      </c>
      <c r="F4108" s="4">
        <v>-4211.87</v>
      </c>
      <c r="G4108" s="4" t="s">
        <v>39</v>
      </c>
      <c r="H4108" s="4"/>
      <c r="I4108" s="4"/>
      <c r="J4108" s="4"/>
    </row>
    <row r="4109" spans="1:10" ht="15.75" customHeight="1" x14ac:dyDescent="0.2">
      <c r="A4109" s="5">
        <v>45330</v>
      </c>
      <c r="B4109" s="4">
        <v>1400</v>
      </c>
      <c r="C4109" s="4" t="s">
        <v>5058</v>
      </c>
      <c r="D4109" s="4" t="s">
        <v>59</v>
      </c>
      <c r="E4109" s="4" t="s">
        <v>60</v>
      </c>
      <c r="F4109" s="4">
        <v>-4361.87</v>
      </c>
      <c r="G4109" s="4" t="s">
        <v>39</v>
      </c>
      <c r="H4109" s="4"/>
      <c r="I4109" s="4"/>
      <c r="J4109" s="4"/>
    </row>
    <row r="4110" spans="1:10" ht="15.75" customHeight="1" x14ac:dyDescent="0.2">
      <c r="A4110" s="5">
        <v>45329</v>
      </c>
      <c r="B4110" s="4">
        <v>-65</v>
      </c>
      <c r="C4110" s="4" t="s">
        <v>5058</v>
      </c>
      <c r="D4110" s="4" t="s">
        <v>28</v>
      </c>
      <c r="E4110" s="4" t="s">
        <v>1355</v>
      </c>
      <c r="F4110" s="4">
        <v>-5761.87</v>
      </c>
      <c r="G4110" s="4" t="s">
        <v>165</v>
      </c>
      <c r="H4110" s="4" t="s">
        <v>1356</v>
      </c>
      <c r="I4110" s="4"/>
      <c r="J4110" s="4"/>
    </row>
    <row r="4111" spans="1:10" ht="15.75" customHeight="1" x14ac:dyDescent="0.2">
      <c r="A4111" s="5">
        <v>45329</v>
      </c>
      <c r="B4111" s="4">
        <v>-33.69</v>
      </c>
      <c r="C4111" s="4" t="s">
        <v>5058</v>
      </c>
      <c r="D4111" s="4" t="s">
        <v>28</v>
      </c>
      <c r="E4111" s="4" t="s">
        <v>111</v>
      </c>
      <c r="F4111" s="4">
        <v>-5696.87</v>
      </c>
      <c r="G4111" s="4" t="s">
        <v>8</v>
      </c>
      <c r="H4111" s="4" t="s">
        <v>112</v>
      </c>
      <c r="I4111" s="4"/>
      <c r="J4111" s="4"/>
    </row>
    <row r="4112" spans="1:10" ht="15.75" customHeight="1" x14ac:dyDescent="0.2">
      <c r="A4112" s="5">
        <v>45329</v>
      </c>
      <c r="B4112" s="4">
        <v>-18</v>
      </c>
      <c r="C4112" s="4" t="s">
        <v>5058</v>
      </c>
      <c r="D4112" s="4" t="s">
        <v>28</v>
      </c>
      <c r="E4112" s="4" t="s">
        <v>46</v>
      </c>
      <c r="F4112" s="4">
        <v>-5663.18</v>
      </c>
      <c r="G4112" s="4" t="s">
        <v>4319</v>
      </c>
      <c r="H4112" s="4" t="s">
        <v>47</v>
      </c>
      <c r="I4112" s="4"/>
      <c r="J4112" s="4"/>
    </row>
    <row r="4113" spans="1:10" ht="15.75" customHeight="1" x14ac:dyDescent="0.2">
      <c r="A4113" s="5">
        <v>45329</v>
      </c>
      <c r="B4113" s="4">
        <v>-5.65</v>
      </c>
      <c r="C4113" s="4" t="s">
        <v>5058</v>
      </c>
      <c r="D4113" s="4" t="s">
        <v>28</v>
      </c>
      <c r="E4113" s="4" t="s">
        <v>121</v>
      </c>
      <c r="F4113" s="4">
        <v>-5645.18</v>
      </c>
      <c r="G4113" s="4" t="s">
        <v>8</v>
      </c>
      <c r="H4113" s="4" t="s">
        <v>122</v>
      </c>
      <c r="I4113" s="4"/>
      <c r="J4113" s="4"/>
    </row>
    <row r="4114" spans="1:10" ht="15.75" customHeight="1" x14ac:dyDescent="0.2">
      <c r="A4114" s="5">
        <v>45328</v>
      </c>
      <c r="B4114" s="4">
        <v>-90.22</v>
      </c>
      <c r="C4114" s="4" t="s">
        <v>5058</v>
      </c>
      <c r="D4114" s="4" t="s">
        <v>28</v>
      </c>
      <c r="E4114" s="4" t="s">
        <v>79</v>
      </c>
      <c r="F4114" s="4">
        <v>-5639.53</v>
      </c>
      <c r="G4114" s="4" t="s">
        <v>8</v>
      </c>
      <c r="H4114" s="4" t="s">
        <v>80</v>
      </c>
      <c r="I4114" s="4"/>
      <c r="J4114" s="4"/>
    </row>
    <row r="4115" spans="1:10" ht="15.75" customHeight="1" x14ac:dyDescent="0.2">
      <c r="A4115" s="5">
        <v>45328</v>
      </c>
      <c r="B4115" s="4">
        <v>-32</v>
      </c>
      <c r="C4115" s="4" t="s">
        <v>5058</v>
      </c>
      <c r="D4115" s="4" t="s">
        <v>28</v>
      </c>
      <c r="E4115" s="4" t="s">
        <v>105</v>
      </c>
      <c r="F4115" s="4">
        <v>-5549.31</v>
      </c>
      <c r="G4115" s="4" t="s">
        <v>8</v>
      </c>
      <c r="H4115" s="4" t="s">
        <v>106</v>
      </c>
      <c r="I4115" s="4"/>
      <c r="J4115" s="4"/>
    </row>
    <row r="4116" spans="1:10" ht="15.75" customHeight="1" x14ac:dyDescent="0.2">
      <c r="A4116" s="5">
        <v>45328</v>
      </c>
      <c r="B4116" s="4">
        <v>-17.5</v>
      </c>
      <c r="C4116" s="4" t="s">
        <v>5058</v>
      </c>
      <c r="D4116" s="4" t="s">
        <v>28</v>
      </c>
      <c r="E4116" s="4" t="s">
        <v>1555</v>
      </c>
      <c r="F4116" s="4">
        <v>-5517.31</v>
      </c>
      <c r="G4116" s="4" t="s">
        <v>3748</v>
      </c>
      <c r="H4116" s="4" t="s">
        <v>1556</v>
      </c>
      <c r="I4116" s="4"/>
      <c r="J4116" s="4"/>
    </row>
    <row r="4117" spans="1:10" ht="15.75" customHeight="1" x14ac:dyDescent="0.2">
      <c r="A4117" s="5">
        <v>45328</v>
      </c>
      <c r="B4117" s="4">
        <v>-15.98</v>
      </c>
      <c r="C4117" s="4" t="s">
        <v>5058</v>
      </c>
      <c r="D4117" s="4" t="s">
        <v>28</v>
      </c>
      <c r="E4117" s="4" t="s">
        <v>892</v>
      </c>
      <c r="F4117" s="4">
        <v>-5499.81</v>
      </c>
      <c r="G4117" s="4" t="s">
        <v>4871</v>
      </c>
      <c r="H4117" s="4" t="s">
        <v>1451</v>
      </c>
      <c r="I4117" s="4"/>
      <c r="J4117" s="4"/>
    </row>
    <row r="4118" spans="1:10" ht="15.75" customHeight="1" x14ac:dyDescent="0.2">
      <c r="A4118" s="5">
        <v>45327</v>
      </c>
      <c r="B4118" s="4">
        <v>-411.06</v>
      </c>
      <c r="C4118" s="4" t="s">
        <v>5058</v>
      </c>
      <c r="D4118" s="4" t="s">
        <v>28</v>
      </c>
      <c r="E4118" s="4" t="s">
        <v>56</v>
      </c>
      <c r="F4118" s="4">
        <v>-5483.83</v>
      </c>
      <c r="G4118" s="4" t="s">
        <v>4295</v>
      </c>
      <c r="H4118" s="4" t="s">
        <v>57</v>
      </c>
      <c r="I4118" s="4"/>
      <c r="J4118" s="4"/>
    </row>
    <row r="4119" spans="1:10" ht="15.75" customHeight="1" x14ac:dyDescent="0.2">
      <c r="A4119" s="5">
        <v>45327</v>
      </c>
      <c r="B4119" s="4">
        <v>-197.42</v>
      </c>
      <c r="C4119" s="4" t="s">
        <v>5058</v>
      </c>
      <c r="D4119" s="4" t="s">
        <v>28</v>
      </c>
      <c r="E4119" s="4" t="s">
        <v>1033</v>
      </c>
      <c r="F4119" s="4">
        <v>-5072.7700000000004</v>
      </c>
      <c r="G4119" s="4" t="s">
        <v>5077</v>
      </c>
      <c r="H4119" s="4" t="s">
        <v>1034</v>
      </c>
      <c r="I4119" s="4"/>
      <c r="J4119" s="4"/>
    </row>
    <row r="4120" spans="1:10" ht="15.75" customHeight="1" x14ac:dyDescent="0.2">
      <c r="A4120" s="5">
        <v>45327</v>
      </c>
      <c r="B4120" s="4">
        <v>-167.93</v>
      </c>
      <c r="C4120" s="4" t="s">
        <v>5058</v>
      </c>
      <c r="D4120" s="4" t="s">
        <v>28</v>
      </c>
      <c r="E4120" s="4" t="s">
        <v>132</v>
      </c>
      <c r="F4120" s="4">
        <v>-4875.3500000000004</v>
      </c>
      <c r="G4120" s="4" t="s">
        <v>12</v>
      </c>
      <c r="H4120" s="4" t="s">
        <v>133</v>
      </c>
      <c r="I4120" s="4"/>
      <c r="J4120" s="4"/>
    </row>
    <row r="4121" spans="1:10" ht="15.75" customHeight="1" x14ac:dyDescent="0.2">
      <c r="A4121" s="5">
        <v>45327</v>
      </c>
      <c r="B4121" s="4">
        <v>-81.75</v>
      </c>
      <c r="C4121" s="4" t="s">
        <v>5058</v>
      </c>
      <c r="D4121" s="4" t="s">
        <v>28</v>
      </c>
      <c r="E4121" s="4" t="s">
        <v>683</v>
      </c>
      <c r="F4121" s="4">
        <v>-4707.42</v>
      </c>
      <c r="G4121" s="4" t="s">
        <v>8</v>
      </c>
      <c r="H4121" s="4" t="s">
        <v>684</v>
      </c>
      <c r="I4121" s="4"/>
      <c r="J4121" s="4"/>
    </row>
    <row r="4122" spans="1:10" ht="15.75" customHeight="1" x14ac:dyDescent="0.2">
      <c r="A4122" s="5">
        <v>45327</v>
      </c>
      <c r="B4122" s="4">
        <v>-74.900000000000006</v>
      </c>
      <c r="C4122" s="4" t="s">
        <v>5058</v>
      </c>
      <c r="D4122" s="4" t="s">
        <v>28</v>
      </c>
      <c r="E4122" s="4" t="s">
        <v>323</v>
      </c>
      <c r="F4122" s="4">
        <v>-4625.67</v>
      </c>
      <c r="G4122" s="4" t="s">
        <v>3748</v>
      </c>
      <c r="H4122" s="4" t="s">
        <v>324</v>
      </c>
      <c r="I4122" s="4"/>
      <c r="J4122" s="4"/>
    </row>
    <row r="4123" spans="1:10" ht="15.75" customHeight="1" x14ac:dyDescent="0.2">
      <c r="A4123" s="5">
        <v>45327</v>
      </c>
      <c r="B4123" s="4">
        <v>-45.18</v>
      </c>
      <c r="C4123" s="4" t="s">
        <v>5058</v>
      </c>
      <c r="D4123" s="4" t="s">
        <v>28</v>
      </c>
      <c r="E4123" s="4" t="s">
        <v>617</v>
      </c>
      <c r="F4123" s="4">
        <v>-4550.7700000000004</v>
      </c>
      <c r="G4123" s="4" t="s">
        <v>8</v>
      </c>
      <c r="H4123" s="4" t="s">
        <v>618</v>
      </c>
      <c r="I4123" s="4"/>
      <c r="J4123" s="4"/>
    </row>
    <row r="4124" spans="1:10" ht="15.75" customHeight="1" x14ac:dyDescent="0.2">
      <c r="A4124" s="5">
        <v>45327</v>
      </c>
      <c r="B4124" s="4">
        <v>-35.58</v>
      </c>
      <c r="C4124" s="4" t="s">
        <v>5058</v>
      </c>
      <c r="D4124" s="4" t="s">
        <v>28</v>
      </c>
      <c r="E4124" s="4" t="s">
        <v>111</v>
      </c>
      <c r="F4124" s="4">
        <v>-4505.59</v>
      </c>
      <c r="G4124" s="4" t="s">
        <v>8</v>
      </c>
      <c r="H4124" s="4" t="s">
        <v>112</v>
      </c>
      <c r="I4124" s="4"/>
      <c r="J4124" s="4"/>
    </row>
    <row r="4125" spans="1:10" ht="15.75" customHeight="1" x14ac:dyDescent="0.2">
      <c r="A4125" s="5">
        <v>45327</v>
      </c>
      <c r="B4125" s="4">
        <v>-27.72</v>
      </c>
      <c r="C4125" s="4" t="s">
        <v>5058</v>
      </c>
      <c r="D4125" s="4" t="s">
        <v>28</v>
      </c>
      <c r="E4125" s="4" t="s">
        <v>192</v>
      </c>
      <c r="F4125" s="4">
        <v>-4470.01</v>
      </c>
      <c r="G4125" s="4" t="s">
        <v>17</v>
      </c>
      <c r="H4125" s="4" t="s">
        <v>4248</v>
      </c>
      <c r="I4125" s="4"/>
      <c r="J4125" s="4"/>
    </row>
    <row r="4126" spans="1:10" ht="15.75" customHeight="1" x14ac:dyDescent="0.2">
      <c r="A4126" s="5">
        <v>45327</v>
      </c>
      <c r="B4126" s="4">
        <v>-19.95</v>
      </c>
      <c r="C4126" s="4" t="s">
        <v>5058</v>
      </c>
      <c r="D4126" s="4" t="s">
        <v>28</v>
      </c>
      <c r="E4126" s="4" t="s">
        <v>728</v>
      </c>
      <c r="F4126" s="4">
        <v>-4442.29</v>
      </c>
      <c r="G4126" s="4" t="s">
        <v>4319</v>
      </c>
      <c r="H4126" s="4" t="s">
        <v>729</v>
      </c>
      <c r="I4126" s="4"/>
      <c r="J4126" s="4"/>
    </row>
    <row r="4127" spans="1:10" ht="15.75" customHeight="1" x14ac:dyDescent="0.2">
      <c r="A4127" s="5">
        <v>45327</v>
      </c>
      <c r="B4127" s="4">
        <v>-18.559999999999999</v>
      </c>
      <c r="C4127" s="4" t="s">
        <v>5058</v>
      </c>
      <c r="D4127" s="4" t="s">
        <v>28</v>
      </c>
      <c r="E4127" s="4" t="s">
        <v>79</v>
      </c>
      <c r="F4127" s="4">
        <v>-4422.34</v>
      </c>
      <c r="G4127" s="4" t="s">
        <v>8</v>
      </c>
      <c r="H4127" s="4" t="s">
        <v>80</v>
      </c>
      <c r="I4127" s="4"/>
      <c r="J4127" s="4"/>
    </row>
    <row r="4128" spans="1:10" ht="15.75" customHeight="1" x14ac:dyDescent="0.2">
      <c r="A4128" s="5">
        <v>45327</v>
      </c>
      <c r="B4128" s="4">
        <v>-13.6</v>
      </c>
      <c r="C4128" s="4" t="s">
        <v>5058</v>
      </c>
      <c r="D4128" s="4" t="s">
        <v>28</v>
      </c>
      <c r="E4128" s="4" t="s">
        <v>41</v>
      </c>
      <c r="F4128" s="4">
        <v>-4403.78</v>
      </c>
      <c r="G4128" s="4" t="s">
        <v>3748</v>
      </c>
      <c r="H4128" s="4" t="s">
        <v>42</v>
      </c>
      <c r="I4128" s="4"/>
      <c r="J4128" s="4"/>
    </row>
    <row r="4129" spans="1:10" ht="15.75" customHeight="1" x14ac:dyDescent="0.2">
      <c r="A4129" s="5">
        <v>45327</v>
      </c>
      <c r="B4129" s="4">
        <v>-13.25</v>
      </c>
      <c r="C4129" s="4" t="s">
        <v>5058</v>
      </c>
      <c r="D4129" s="4" t="s">
        <v>28</v>
      </c>
      <c r="E4129" s="4" t="s">
        <v>617</v>
      </c>
      <c r="F4129" s="4">
        <v>-4390.18</v>
      </c>
      <c r="G4129" s="4" t="s">
        <v>8</v>
      </c>
      <c r="H4129" s="4" t="s">
        <v>618</v>
      </c>
      <c r="I4129" s="4"/>
      <c r="J4129" s="4"/>
    </row>
    <row r="4130" spans="1:10" ht="15.75" customHeight="1" x14ac:dyDescent="0.2">
      <c r="A4130" s="5">
        <v>45327</v>
      </c>
      <c r="B4130" s="4">
        <v>-12.6</v>
      </c>
      <c r="C4130" s="4" t="s">
        <v>5058</v>
      </c>
      <c r="D4130" s="4" t="s">
        <v>28</v>
      </c>
      <c r="E4130" s="4" t="s">
        <v>46</v>
      </c>
      <c r="F4130" s="4">
        <v>-4376.93</v>
      </c>
      <c r="G4130" s="4" t="s">
        <v>4319</v>
      </c>
      <c r="H4130" s="4" t="s">
        <v>47</v>
      </c>
      <c r="I4130" s="4"/>
      <c r="J4130" s="4"/>
    </row>
    <row r="4131" spans="1:10" ht="15.75" customHeight="1" x14ac:dyDescent="0.2">
      <c r="A4131" s="5">
        <v>45327</v>
      </c>
      <c r="B4131" s="4">
        <v>-11.69</v>
      </c>
      <c r="C4131" s="4" t="s">
        <v>5058</v>
      </c>
      <c r="D4131" s="4" t="s">
        <v>28</v>
      </c>
      <c r="E4131" s="4" t="s">
        <v>46</v>
      </c>
      <c r="F4131" s="4">
        <v>-4364.33</v>
      </c>
      <c r="G4131" s="4" t="s">
        <v>4319</v>
      </c>
      <c r="H4131" s="4" t="s">
        <v>47</v>
      </c>
      <c r="I4131" s="4"/>
      <c r="J4131" s="4"/>
    </row>
    <row r="4132" spans="1:10" ht="15.75" customHeight="1" x14ac:dyDescent="0.2">
      <c r="A4132" s="5">
        <v>45327</v>
      </c>
      <c r="B4132" s="4">
        <v>-9.99</v>
      </c>
      <c r="C4132" s="4" t="s">
        <v>5058</v>
      </c>
      <c r="D4132" s="4" t="s">
        <v>28</v>
      </c>
      <c r="E4132" s="4" t="s">
        <v>49</v>
      </c>
      <c r="F4132" s="4">
        <v>-4352.6400000000003</v>
      </c>
      <c r="G4132" s="4" t="s">
        <v>17</v>
      </c>
      <c r="H4132" s="4" t="s">
        <v>50</v>
      </c>
      <c r="I4132" s="4"/>
      <c r="J4132" s="4"/>
    </row>
    <row r="4133" spans="1:10" ht="15.75" customHeight="1" x14ac:dyDescent="0.2">
      <c r="A4133" s="5">
        <v>45327</v>
      </c>
      <c r="B4133" s="4">
        <v>-9.9</v>
      </c>
      <c r="C4133" s="4" t="s">
        <v>5058</v>
      </c>
      <c r="D4133" s="4" t="s">
        <v>28</v>
      </c>
      <c r="E4133" s="4" t="s">
        <v>46</v>
      </c>
      <c r="F4133" s="4">
        <v>-4342.6499999999996</v>
      </c>
      <c r="G4133" s="4" t="s">
        <v>4319</v>
      </c>
      <c r="H4133" s="4" t="s">
        <v>47</v>
      </c>
      <c r="I4133" s="4"/>
      <c r="J4133" s="4"/>
    </row>
    <row r="4134" spans="1:10" ht="15.75" customHeight="1" x14ac:dyDescent="0.2">
      <c r="A4134" s="5">
        <v>45327</v>
      </c>
      <c r="B4134" s="4">
        <v>-9.9</v>
      </c>
      <c r="C4134" s="4" t="s">
        <v>5058</v>
      </c>
      <c r="D4134" s="4" t="s">
        <v>28</v>
      </c>
      <c r="E4134" s="4" t="s">
        <v>46</v>
      </c>
      <c r="F4134" s="4">
        <v>-4332.75</v>
      </c>
      <c r="G4134" s="4" t="s">
        <v>4319</v>
      </c>
      <c r="H4134" s="4" t="s">
        <v>47</v>
      </c>
      <c r="I4134" s="4"/>
      <c r="J4134" s="4"/>
    </row>
    <row r="4135" spans="1:10" ht="15.75" customHeight="1" x14ac:dyDescent="0.2">
      <c r="A4135" s="5">
        <v>45327</v>
      </c>
      <c r="B4135" s="4">
        <v>-8.89</v>
      </c>
      <c r="C4135" s="4" t="s">
        <v>5058</v>
      </c>
      <c r="D4135" s="4" t="s">
        <v>28</v>
      </c>
      <c r="E4135" s="4" t="s">
        <v>1663</v>
      </c>
      <c r="F4135" s="4">
        <v>-4322.8500000000004</v>
      </c>
      <c r="G4135" s="4" t="s">
        <v>3748</v>
      </c>
      <c r="H4135" s="4" t="s">
        <v>1664</v>
      </c>
      <c r="I4135" s="4"/>
      <c r="J4135" s="4"/>
    </row>
    <row r="4136" spans="1:10" ht="15.75" customHeight="1" x14ac:dyDescent="0.2">
      <c r="A4136" s="5">
        <v>45327</v>
      </c>
      <c r="B4136" s="4">
        <v>-8.5299999999999994</v>
      </c>
      <c r="C4136" s="4" t="s">
        <v>5058</v>
      </c>
      <c r="D4136" s="4" t="s">
        <v>28</v>
      </c>
      <c r="E4136" s="4" t="s">
        <v>1551</v>
      </c>
      <c r="F4136" s="4">
        <v>-4313.96</v>
      </c>
      <c r="G4136" s="4" t="s">
        <v>3748</v>
      </c>
      <c r="H4136" s="4" t="s">
        <v>1552</v>
      </c>
      <c r="I4136" s="4"/>
      <c r="J4136" s="4"/>
    </row>
    <row r="4137" spans="1:10" ht="15.75" customHeight="1" x14ac:dyDescent="0.2">
      <c r="A4137" s="5">
        <v>45327</v>
      </c>
      <c r="B4137" s="4">
        <v>-5.95</v>
      </c>
      <c r="C4137" s="4" t="s">
        <v>5058</v>
      </c>
      <c r="D4137" s="4" t="s">
        <v>28</v>
      </c>
      <c r="E4137" s="4" t="s">
        <v>1661</v>
      </c>
      <c r="F4137" s="4">
        <v>-4305.43</v>
      </c>
      <c r="G4137" s="4" t="s">
        <v>17</v>
      </c>
      <c r="H4137" s="4" t="s">
        <v>1662</v>
      </c>
      <c r="I4137" s="4"/>
      <c r="J4137" s="4"/>
    </row>
    <row r="4138" spans="1:10" ht="15.75" customHeight="1" x14ac:dyDescent="0.2">
      <c r="A4138" s="5">
        <v>45327</v>
      </c>
      <c r="B4138" s="4">
        <v>-0.18</v>
      </c>
      <c r="C4138" s="4" t="s">
        <v>5058</v>
      </c>
      <c r="D4138" s="4" t="s">
        <v>67</v>
      </c>
      <c r="E4138" s="4" t="s">
        <v>151</v>
      </c>
      <c r="F4138" s="4">
        <v>-4299.4799999999996</v>
      </c>
      <c r="G4138" s="4" t="s">
        <v>4</v>
      </c>
      <c r="H4138" s="4"/>
      <c r="I4138" s="4"/>
      <c r="J4138" s="4"/>
    </row>
    <row r="4139" spans="1:10" ht="15.75" customHeight="1" x14ac:dyDescent="0.2">
      <c r="A4139" s="5">
        <v>45324</v>
      </c>
      <c r="B4139" s="4">
        <v>-24.98</v>
      </c>
      <c r="C4139" s="4" t="s">
        <v>5058</v>
      </c>
      <c r="D4139" s="4" t="s">
        <v>28</v>
      </c>
      <c r="E4139" s="4" t="s">
        <v>626</v>
      </c>
      <c r="F4139" s="4">
        <v>-4299.3</v>
      </c>
      <c r="G4139" s="4" t="s">
        <v>17</v>
      </c>
      <c r="H4139" s="4" t="s">
        <v>211</v>
      </c>
      <c r="I4139" s="4"/>
      <c r="J4139" s="4"/>
    </row>
    <row r="4140" spans="1:10" ht="15.75" customHeight="1" x14ac:dyDescent="0.2">
      <c r="A4140" s="5">
        <v>45324</v>
      </c>
      <c r="B4140" s="4">
        <v>-21</v>
      </c>
      <c r="C4140" s="4" t="s">
        <v>5058</v>
      </c>
      <c r="D4140" s="4" t="s">
        <v>28</v>
      </c>
      <c r="E4140" s="4" t="s">
        <v>571</v>
      </c>
      <c r="F4140" s="4">
        <v>-4274.32</v>
      </c>
      <c r="G4140" s="4" t="s">
        <v>4319</v>
      </c>
      <c r="H4140" s="4" t="s">
        <v>572</v>
      </c>
      <c r="I4140" s="4"/>
      <c r="J4140" s="4"/>
    </row>
    <row r="4141" spans="1:10" ht="15.75" customHeight="1" x14ac:dyDescent="0.2">
      <c r="A4141" s="5">
        <v>45323</v>
      </c>
      <c r="B4141" s="4">
        <v>-822.02</v>
      </c>
      <c r="C4141" s="4" t="s">
        <v>5058</v>
      </c>
      <c r="D4141" s="4" t="s">
        <v>28</v>
      </c>
      <c r="E4141" s="4" t="s">
        <v>56</v>
      </c>
      <c r="F4141" s="4">
        <v>-4253.32</v>
      </c>
      <c r="G4141" s="4" t="s">
        <v>4295</v>
      </c>
      <c r="H4141" s="4" t="s">
        <v>57</v>
      </c>
      <c r="I4141" s="4"/>
      <c r="J4141" s="4"/>
    </row>
    <row r="4142" spans="1:10" ht="15.75" customHeight="1" x14ac:dyDescent="0.2">
      <c r="A4142" s="5">
        <v>45323</v>
      </c>
      <c r="B4142" s="4">
        <v>-92.96</v>
      </c>
      <c r="C4142" s="4" t="s">
        <v>5058</v>
      </c>
      <c r="D4142" s="4" t="s">
        <v>28</v>
      </c>
      <c r="E4142" s="4" t="s">
        <v>1659</v>
      </c>
      <c r="F4142" s="4">
        <v>-3431.3</v>
      </c>
      <c r="G4142" s="4" t="s">
        <v>4637</v>
      </c>
      <c r="H4142" s="4" t="s">
        <v>1660</v>
      </c>
      <c r="I4142" s="4"/>
      <c r="J4142" s="4"/>
    </row>
    <row r="4143" spans="1:10" ht="15.75" customHeight="1" x14ac:dyDescent="0.2">
      <c r="A4143" s="5">
        <v>45323</v>
      </c>
      <c r="B4143" s="4">
        <v>-90.79</v>
      </c>
      <c r="C4143" s="4" t="s">
        <v>5058</v>
      </c>
      <c r="D4143" s="4" t="s">
        <v>28</v>
      </c>
      <c r="E4143" s="4" t="s">
        <v>79</v>
      </c>
      <c r="F4143" s="4">
        <v>-3338.34</v>
      </c>
      <c r="G4143" s="4" t="s">
        <v>8</v>
      </c>
      <c r="H4143" s="4" t="s">
        <v>80</v>
      </c>
      <c r="I4143" s="4"/>
      <c r="J4143" s="4"/>
    </row>
    <row r="4144" spans="1:10" ht="15.75" customHeight="1" x14ac:dyDescent="0.2">
      <c r="A4144" s="5">
        <v>45323</v>
      </c>
      <c r="B4144" s="4">
        <v>-26.07</v>
      </c>
      <c r="C4144" s="4" t="s">
        <v>5058</v>
      </c>
      <c r="D4144" s="4" t="s">
        <v>28</v>
      </c>
      <c r="E4144" s="4" t="s">
        <v>152</v>
      </c>
      <c r="F4144" s="4">
        <v>-3247.55</v>
      </c>
      <c r="G4144" s="4" t="s">
        <v>4319</v>
      </c>
      <c r="H4144" s="4" t="s">
        <v>154</v>
      </c>
      <c r="I4144" s="4"/>
      <c r="J4144" s="4"/>
    </row>
    <row r="4145" spans="1:10" ht="15.75" customHeight="1" x14ac:dyDescent="0.2">
      <c r="A4145" s="5">
        <v>45323</v>
      </c>
      <c r="B4145" s="4">
        <v>-21.46</v>
      </c>
      <c r="C4145" s="4" t="s">
        <v>5058</v>
      </c>
      <c r="D4145" s="4" t="s">
        <v>28</v>
      </c>
      <c r="E4145" s="4" t="s">
        <v>728</v>
      </c>
      <c r="F4145" s="4">
        <v>-3221.48</v>
      </c>
      <c r="G4145" s="4" t="s">
        <v>4319</v>
      </c>
      <c r="H4145" s="4" t="s">
        <v>729</v>
      </c>
      <c r="I4145" s="4"/>
      <c r="J4145" s="4"/>
    </row>
    <row r="4146" spans="1:10" ht="15.75" customHeight="1" x14ac:dyDescent="0.2">
      <c r="A4146" s="5">
        <v>45323</v>
      </c>
      <c r="B4146" s="4">
        <v>-18.100000000000001</v>
      </c>
      <c r="C4146" s="4" t="s">
        <v>5058</v>
      </c>
      <c r="D4146" s="4" t="s">
        <v>28</v>
      </c>
      <c r="E4146" s="4" t="s">
        <v>79</v>
      </c>
      <c r="F4146" s="4">
        <v>-3200.02</v>
      </c>
      <c r="G4146" s="4" t="s">
        <v>8</v>
      </c>
      <c r="H4146" s="4" t="s">
        <v>80</v>
      </c>
      <c r="I4146" s="4"/>
      <c r="J4146" s="4"/>
    </row>
    <row r="4147" spans="1:10" ht="15.75" customHeight="1" x14ac:dyDescent="0.2">
      <c r="A4147" s="5">
        <v>45323</v>
      </c>
      <c r="B4147" s="4">
        <v>-0.78</v>
      </c>
      <c r="C4147" s="4" t="s">
        <v>5058</v>
      </c>
      <c r="D4147" s="4" t="s">
        <v>67</v>
      </c>
      <c r="E4147" s="4" t="s">
        <v>151</v>
      </c>
      <c r="F4147" s="4">
        <v>-3181.92</v>
      </c>
      <c r="G4147" s="4" t="s">
        <v>4</v>
      </c>
      <c r="H4147" s="4"/>
      <c r="I4147" s="4"/>
      <c r="J4147" s="4"/>
    </row>
    <row r="4148" spans="1:10" ht="15.75" customHeight="1" x14ac:dyDescent="0.2">
      <c r="A4148" s="5">
        <v>45322</v>
      </c>
      <c r="B4148" s="4">
        <v>-113.92</v>
      </c>
      <c r="C4148" s="4" t="s">
        <v>5058</v>
      </c>
      <c r="D4148" s="4" t="s">
        <v>28</v>
      </c>
      <c r="E4148" s="4" t="s">
        <v>902</v>
      </c>
      <c r="F4148" s="4">
        <v>-3181.14</v>
      </c>
      <c r="G4148" s="4" t="s">
        <v>165</v>
      </c>
      <c r="H4148" s="4" t="s">
        <v>904</v>
      </c>
      <c r="I4148" s="4"/>
      <c r="J4148" s="4"/>
    </row>
    <row r="4149" spans="1:10" ht="15.75" customHeight="1" x14ac:dyDescent="0.2">
      <c r="A4149" s="5">
        <v>45322</v>
      </c>
      <c r="B4149" s="4">
        <v>-91.41</v>
      </c>
      <c r="C4149" s="4" t="s">
        <v>5058</v>
      </c>
      <c r="D4149" s="4" t="s">
        <v>28</v>
      </c>
      <c r="E4149" s="4" t="s">
        <v>175</v>
      </c>
      <c r="F4149" s="4">
        <v>-3067.22</v>
      </c>
      <c r="G4149" s="4" t="s">
        <v>5062</v>
      </c>
      <c r="H4149" s="4" t="s">
        <v>2442</v>
      </c>
      <c r="I4149" s="4"/>
      <c r="J4149" s="4"/>
    </row>
    <row r="4150" spans="1:10" ht="15.75" customHeight="1" x14ac:dyDescent="0.2">
      <c r="A4150" s="5">
        <v>45322</v>
      </c>
      <c r="B4150" s="4">
        <v>-49.99</v>
      </c>
      <c r="C4150" s="4" t="s">
        <v>5059</v>
      </c>
      <c r="D4150" s="4" t="s">
        <v>28</v>
      </c>
      <c r="E4150" s="4" t="s">
        <v>614</v>
      </c>
      <c r="F4150" s="4">
        <v>-2975.81</v>
      </c>
      <c r="G4150" s="4" t="s">
        <v>615</v>
      </c>
      <c r="H4150" s="4" t="s">
        <v>616</v>
      </c>
      <c r="I4150" s="4"/>
      <c r="J4150" s="4"/>
    </row>
    <row r="4151" spans="1:10" ht="15.75" customHeight="1" x14ac:dyDescent="0.2">
      <c r="A4151" s="5">
        <v>45322</v>
      </c>
      <c r="B4151" s="4">
        <v>-40.17</v>
      </c>
      <c r="C4151" s="4" t="s">
        <v>5058</v>
      </c>
      <c r="D4151" s="4" t="s">
        <v>28</v>
      </c>
      <c r="E4151" s="4" t="s">
        <v>111</v>
      </c>
      <c r="F4151" s="4">
        <v>-2925.82</v>
      </c>
      <c r="G4151" s="4" t="s">
        <v>8</v>
      </c>
      <c r="H4151" s="4" t="s">
        <v>112</v>
      </c>
      <c r="I4151" s="4"/>
      <c r="J4151" s="4"/>
    </row>
    <row r="4152" spans="1:10" ht="15.75" customHeight="1" x14ac:dyDescent="0.2">
      <c r="A4152" s="5">
        <v>45322</v>
      </c>
      <c r="B4152" s="4">
        <v>-17.13</v>
      </c>
      <c r="C4152" s="4" t="s">
        <v>5058</v>
      </c>
      <c r="D4152" s="4" t="s">
        <v>28</v>
      </c>
      <c r="E4152" s="4" t="s">
        <v>1625</v>
      </c>
      <c r="F4152" s="4">
        <v>-2885.65</v>
      </c>
      <c r="G4152" s="4" t="s">
        <v>4637</v>
      </c>
      <c r="H4152" s="4" t="s">
        <v>1626</v>
      </c>
      <c r="I4152" s="4"/>
      <c r="J4152" s="4"/>
    </row>
    <row r="4153" spans="1:10" ht="15.75" customHeight="1" x14ac:dyDescent="0.2">
      <c r="A4153" s="5">
        <v>45322</v>
      </c>
      <c r="B4153" s="4">
        <v>-14.99</v>
      </c>
      <c r="C4153" s="4" t="s">
        <v>5058</v>
      </c>
      <c r="D4153" s="4" t="s">
        <v>28</v>
      </c>
      <c r="E4153" s="4" t="s">
        <v>1657</v>
      </c>
      <c r="F4153" s="4">
        <v>-2868.52</v>
      </c>
      <c r="G4153" s="4" t="s">
        <v>5034</v>
      </c>
      <c r="H4153" s="4" t="s">
        <v>193</v>
      </c>
      <c r="I4153" s="4"/>
      <c r="J4153" s="4"/>
    </row>
    <row r="4154" spans="1:10" ht="15.75" customHeight="1" x14ac:dyDescent="0.2">
      <c r="A4154" s="5">
        <v>45322</v>
      </c>
      <c r="B4154" s="4">
        <v>-12</v>
      </c>
      <c r="C4154" s="4" t="s">
        <v>5058</v>
      </c>
      <c r="D4154" s="4" t="s">
        <v>28</v>
      </c>
      <c r="E4154" s="4" t="s">
        <v>136</v>
      </c>
      <c r="F4154" s="4">
        <v>-2853.53</v>
      </c>
      <c r="G4154" s="4" t="s">
        <v>3748</v>
      </c>
      <c r="H4154" s="4" t="s">
        <v>137</v>
      </c>
      <c r="I4154" s="4"/>
      <c r="J4154" s="4"/>
    </row>
    <row r="4155" spans="1:10" ht="15.75" customHeight="1" x14ac:dyDescent="0.2">
      <c r="A4155" s="5">
        <v>45322</v>
      </c>
      <c r="B4155" s="4">
        <v>-4.4000000000000004</v>
      </c>
      <c r="C4155" s="4" t="s">
        <v>5059</v>
      </c>
      <c r="D4155" s="4" t="s">
        <v>28</v>
      </c>
      <c r="E4155" s="4" t="s">
        <v>1658</v>
      </c>
      <c r="F4155" s="4">
        <v>-2841.53</v>
      </c>
      <c r="G4155" s="4" t="s">
        <v>165</v>
      </c>
      <c r="H4155" s="4" t="s">
        <v>1525</v>
      </c>
      <c r="I4155" s="4"/>
      <c r="J4155" s="4"/>
    </row>
    <row r="4156" spans="1:10" ht="15.75" customHeight="1" x14ac:dyDescent="0.2">
      <c r="A4156" s="5">
        <v>45322</v>
      </c>
      <c r="B4156" s="4">
        <v>-1.5</v>
      </c>
      <c r="C4156" s="4" t="s">
        <v>5058</v>
      </c>
      <c r="D4156" s="4" t="s">
        <v>67</v>
      </c>
      <c r="E4156" s="4" t="s">
        <v>151</v>
      </c>
      <c r="F4156" s="4">
        <v>-2837.13</v>
      </c>
      <c r="G4156" s="4" t="s">
        <v>4</v>
      </c>
      <c r="H4156" s="4"/>
      <c r="I4156" s="4"/>
      <c r="J4156" s="4"/>
    </row>
    <row r="4157" spans="1:10" ht="15.75" customHeight="1" x14ac:dyDescent="0.2">
      <c r="A4157" s="5">
        <v>45322</v>
      </c>
      <c r="B4157" s="4">
        <v>400</v>
      </c>
      <c r="C4157" s="4" t="s">
        <v>5058</v>
      </c>
      <c r="D4157" s="4" t="s">
        <v>59</v>
      </c>
      <c r="E4157" s="4" t="s">
        <v>60</v>
      </c>
      <c r="F4157" s="4">
        <v>-2835.63</v>
      </c>
      <c r="G4157" s="4" t="s">
        <v>39</v>
      </c>
      <c r="H4157" s="4"/>
      <c r="I4157" s="4"/>
      <c r="J4157" s="4"/>
    </row>
    <row r="4158" spans="1:10" ht="15.75" customHeight="1" x14ac:dyDescent="0.2">
      <c r="A4158" s="5">
        <v>45322</v>
      </c>
      <c r="B4158" s="4">
        <v>2000</v>
      </c>
      <c r="C4158" s="4" t="s">
        <v>5058</v>
      </c>
      <c r="D4158" s="4" t="s">
        <v>59</v>
      </c>
      <c r="E4158" s="4" t="s">
        <v>60</v>
      </c>
      <c r="F4158" s="4">
        <v>-3235.63</v>
      </c>
      <c r="G4158" s="4" t="s">
        <v>39</v>
      </c>
      <c r="H4158" s="4"/>
      <c r="I4158" s="4"/>
      <c r="J4158" s="4"/>
    </row>
    <row r="4159" spans="1:10" ht="15.75" customHeight="1" x14ac:dyDescent="0.2">
      <c r="A4159" s="5">
        <v>45321</v>
      </c>
      <c r="B4159" s="4">
        <v>-253.24</v>
      </c>
      <c r="C4159" s="4" t="s">
        <v>5058</v>
      </c>
      <c r="D4159" s="4" t="s">
        <v>28</v>
      </c>
      <c r="E4159" s="4" t="s">
        <v>252</v>
      </c>
      <c r="F4159" s="4">
        <v>-5235.63</v>
      </c>
      <c r="G4159" s="4" t="s">
        <v>165</v>
      </c>
      <c r="H4159" s="4" t="s">
        <v>167</v>
      </c>
      <c r="I4159" s="4"/>
      <c r="J4159" s="4"/>
    </row>
    <row r="4160" spans="1:10" ht="15.75" customHeight="1" x14ac:dyDescent="0.2">
      <c r="A4160" s="5">
        <v>45321</v>
      </c>
      <c r="B4160" s="4">
        <v>-100.66</v>
      </c>
      <c r="C4160" s="4" t="s">
        <v>5058</v>
      </c>
      <c r="D4160" s="4" t="s">
        <v>28</v>
      </c>
      <c r="E4160" s="4" t="s">
        <v>164</v>
      </c>
      <c r="F4160" s="4">
        <v>-4982.3900000000003</v>
      </c>
      <c r="G4160" s="4" t="s">
        <v>165</v>
      </c>
      <c r="H4160" s="4" t="s">
        <v>167</v>
      </c>
      <c r="I4160" s="4"/>
      <c r="J4160" s="4"/>
    </row>
    <row r="4161" spans="1:10" ht="15.75" customHeight="1" x14ac:dyDescent="0.2">
      <c r="A4161" s="5">
        <v>45321</v>
      </c>
      <c r="B4161" s="4">
        <v>-61.74</v>
      </c>
      <c r="C4161" s="4" t="s">
        <v>5058</v>
      </c>
      <c r="D4161" s="4" t="s">
        <v>28</v>
      </c>
      <c r="E4161" s="4" t="s">
        <v>155</v>
      </c>
      <c r="F4161" s="4">
        <v>-4881.7299999999996</v>
      </c>
      <c r="G4161" s="4" t="s">
        <v>12</v>
      </c>
      <c r="H4161" s="4" t="s">
        <v>157</v>
      </c>
      <c r="I4161" s="4"/>
      <c r="J4161" s="4"/>
    </row>
    <row r="4162" spans="1:10" ht="15.75" customHeight="1" x14ac:dyDescent="0.2">
      <c r="A4162" s="5">
        <v>45321</v>
      </c>
      <c r="B4162" s="4">
        <v>-35.9</v>
      </c>
      <c r="C4162" s="4" t="s">
        <v>5058</v>
      </c>
      <c r="D4162" s="4" t="s">
        <v>28</v>
      </c>
      <c r="E4162" s="4" t="s">
        <v>1650</v>
      </c>
      <c r="F4162" s="4">
        <v>-4819.99</v>
      </c>
      <c r="G4162" s="4" t="s">
        <v>4637</v>
      </c>
      <c r="H4162" s="4" t="s">
        <v>1651</v>
      </c>
      <c r="I4162" s="4"/>
      <c r="J4162" s="4"/>
    </row>
    <row r="4163" spans="1:10" ht="15.75" customHeight="1" x14ac:dyDescent="0.2">
      <c r="A4163" s="5">
        <v>45321</v>
      </c>
      <c r="B4163" s="4">
        <v>-28.47</v>
      </c>
      <c r="C4163" s="4" t="s">
        <v>5059</v>
      </c>
      <c r="D4163" s="4" t="s">
        <v>28</v>
      </c>
      <c r="E4163" s="4" t="s">
        <v>1072</v>
      </c>
      <c r="F4163" s="4">
        <v>-4784.09</v>
      </c>
      <c r="G4163" s="4" t="s">
        <v>3748</v>
      </c>
      <c r="H4163" s="4" t="s">
        <v>221</v>
      </c>
      <c r="I4163" s="4"/>
      <c r="J4163" s="4"/>
    </row>
    <row r="4164" spans="1:10" ht="15.75" customHeight="1" x14ac:dyDescent="0.2">
      <c r="A4164" s="5">
        <v>45321</v>
      </c>
      <c r="B4164" s="4">
        <v>-20.239999999999998</v>
      </c>
      <c r="C4164" s="4" t="s">
        <v>5058</v>
      </c>
      <c r="D4164" s="4" t="s">
        <v>28</v>
      </c>
      <c r="E4164" s="4" t="s">
        <v>728</v>
      </c>
      <c r="F4164" s="4">
        <v>-4755.62</v>
      </c>
      <c r="G4164" s="4" t="s">
        <v>4319</v>
      </c>
      <c r="H4164" s="4" t="s">
        <v>729</v>
      </c>
      <c r="I4164" s="4"/>
      <c r="J4164" s="4"/>
    </row>
    <row r="4165" spans="1:10" ht="15.75" customHeight="1" x14ac:dyDescent="0.2">
      <c r="A4165" s="5">
        <v>45321</v>
      </c>
      <c r="B4165" s="4">
        <v>-19.46</v>
      </c>
      <c r="C4165" s="4" t="s">
        <v>5058</v>
      </c>
      <c r="D4165" s="4" t="s">
        <v>28</v>
      </c>
      <c r="E4165" s="4" t="s">
        <v>1652</v>
      </c>
      <c r="F4165" s="4">
        <v>-4735.38</v>
      </c>
      <c r="G4165" s="4" t="s">
        <v>12</v>
      </c>
      <c r="H4165" s="4" t="s">
        <v>1653</v>
      </c>
      <c r="I4165" s="4"/>
      <c r="J4165" s="4"/>
    </row>
    <row r="4166" spans="1:10" ht="15.75" customHeight="1" x14ac:dyDescent="0.2">
      <c r="A4166" s="5">
        <v>45321</v>
      </c>
      <c r="B4166" s="4">
        <v>-18.25</v>
      </c>
      <c r="C4166" s="4" t="s">
        <v>5058</v>
      </c>
      <c r="D4166" s="4" t="s">
        <v>28</v>
      </c>
      <c r="E4166" s="4" t="s">
        <v>79</v>
      </c>
      <c r="F4166" s="4">
        <v>-4715.92</v>
      </c>
      <c r="G4166" s="4" t="s">
        <v>8</v>
      </c>
      <c r="H4166" s="4" t="s">
        <v>80</v>
      </c>
      <c r="I4166" s="4"/>
      <c r="J4166" s="4"/>
    </row>
    <row r="4167" spans="1:10" ht="15.75" customHeight="1" x14ac:dyDescent="0.2">
      <c r="A4167" s="5">
        <v>45321</v>
      </c>
      <c r="B4167" s="4">
        <v>-13.99</v>
      </c>
      <c r="C4167" s="4" t="s">
        <v>5058</v>
      </c>
      <c r="D4167" s="4" t="s">
        <v>28</v>
      </c>
      <c r="E4167" s="4" t="s">
        <v>145</v>
      </c>
      <c r="F4167" s="4">
        <v>-4697.67</v>
      </c>
      <c r="G4167" s="4" t="s">
        <v>17</v>
      </c>
      <c r="H4167" s="4" t="s">
        <v>146</v>
      </c>
      <c r="I4167" s="4"/>
      <c r="J4167" s="4"/>
    </row>
    <row r="4168" spans="1:10" ht="15.75" customHeight="1" x14ac:dyDescent="0.2">
      <c r="A4168" s="5">
        <v>45321</v>
      </c>
      <c r="B4168" s="4">
        <v>-9.6999999999999993</v>
      </c>
      <c r="C4168" s="4" t="s">
        <v>5058</v>
      </c>
      <c r="D4168" s="4" t="s">
        <v>28</v>
      </c>
      <c r="E4168" s="4" t="s">
        <v>130</v>
      </c>
      <c r="F4168" s="4">
        <v>-4683.68</v>
      </c>
      <c r="G4168" s="4" t="s">
        <v>3748</v>
      </c>
      <c r="H4168" s="4" t="s">
        <v>131</v>
      </c>
      <c r="I4168" s="4"/>
      <c r="J4168" s="4"/>
    </row>
    <row r="4169" spans="1:10" ht="15.75" customHeight="1" x14ac:dyDescent="0.2">
      <c r="A4169" s="5">
        <v>45321</v>
      </c>
      <c r="B4169" s="4">
        <v>-9</v>
      </c>
      <c r="C4169" s="4" t="s">
        <v>5058</v>
      </c>
      <c r="D4169" s="4" t="s">
        <v>28</v>
      </c>
      <c r="E4169" s="4" t="s">
        <v>130</v>
      </c>
      <c r="F4169" s="4">
        <v>-4673.9799999999996</v>
      </c>
      <c r="G4169" s="4" t="s">
        <v>3748</v>
      </c>
      <c r="H4169" s="4" t="s">
        <v>131</v>
      </c>
      <c r="I4169" s="4"/>
      <c r="J4169" s="4"/>
    </row>
    <row r="4170" spans="1:10" ht="15.75" customHeight="1" x14ac:dyDescent="0.2">
      <c r="A4170" s="5">
        <v>45321</v>
      </c>
      <c r="B4170" s="4">
        <v>-5.3</v>
      </c>
      <c r="C4170" s="4" t="s">
        <v>5058</v>
      </c>
      <c r="D4170" s="4" t="s">
        <v>28</v>
      </c>
      <c r="E4170" s="4" t="s">
        <v>130</v>
      </c>
      <c r="F4170" s="4">
        <v>-4664.9799999999996</v>
      </c>
      <c r="G4170" s="4" t="s">
        <v>3748</v>
      </c>
      <c r="H4170" s="4" t="s">
        <v>131</v>
      </c>
      <c r="I4170" s="4"/>
      <c r="J4170" s="4"/>
    </row>
    <row r="4171" spans="1:10" ht="15.75" customHeight="1" x14ac:dyDescent="0.2">
      <c r="A4171" s="5">
        <v>45321</v>
      </c>
      <c r="B4171" s="4">
        <v>-4.2</v>
      </c>
      <c r="C4171" s="4" t="s">
        <v>5058</v>
      </c>
      <c r="D4171" s="4" t="s">
        <v>28</v>
      </c>
      <c r="E4171" s="4" t="s">
        <v>1483</v>
      </c>
      <c r="F4171" s="4">
        <v>-4659.68</v>
      </c>
      <c r="G4171" s="4" t="s">
        <v>4319</v>
      </c>
      <c r="H4171" s="4" t="s">
        <v>1484</v>
      </c>
      <c r="I4171" s="4"/>
      <c r="J4171" s="4"/>
    </row>
    <row r="4172" spans="1:10" ht="15.75" customHeight="1" x14ac:dyDescent="0.2">
      <c r="A4172" s="5">
        <v>45320</v>
      </c>
      <c r="B4172" s="4">
        <v>-224.57</v>
      </c>
      <c r="C4172" s="4" t="s">
        <v>5058</v>
      </c>
      <c r="D4172" s="4" t="s">
        <v>28</v>
      </c>
      <c r="E4172" s="4" t="s">
        <v>1625</v>
      </c>
      <c r="F4172" s="4">
        <v>-4655.4799999999996</v>
      </c>
      <c r="G4172" s="4" t="s">
        <v>4637</v>
      </c>
      <c r="H4172" s="4" t="s">
        <v>1626</v>
      </c>
      <c r="I4172" s="4"/>
      <c r="J4172" s="4"/>
    </row>
    <row r="4173" spans="1:10" ht="15.75" customHeight="1" x14ac:dyDescent="0.2">
      <c r="A4173" s="5">
        <v>45320</v>
      </c>
      <c r="B4173" s="4">
        <v>-191.28</v>
      </c>
      <c r="C4173" s="4" t="s">
        <v>5058</v>
      </c>
      <c r="D4173" s="4" t="s">
        <v>28</v>
      </c>
      <c r="E4173" s="4" t="s">
        <v>79</v>
      </c>
      <c r="F4173" s="4">
        <v>-4430.91</v>
      </c>
      <c r="G4173" s="4" t="s">
        <v>8</v>
      </c>
      <c r="H4173" s="4" t="s">
        <v>80</v>
      </c>
      <c r="I4173" s="4"/>
      <c r="J4173" s="4"/>
    </row>
    <row r="4174" spans="1:10" ht="15.75" customHeight="1" x14ac:dyDescent="0.2">
      <c r="A4174" s="5">
        <v>45320</v>
      </c>
      <c r="B4174" s="4">
        <v>-114</v>
      </c>
      <c r="C4174" s="4" t="s">
        <v>5058</v>
      </c>
      <c r="D4174" s="4" t="s">
        <v>28</v>
      </c>
      <c r="E4174" s="4" t="s">
        <v>804</v>
      </c>
      <c r="F4174" s="4">
        <v>-4239.63</v>
      </c>
      <c r="G4174" s="4" t="s">
        <v>15</v>
      </c>
      <c r="H4174" s="4" t="s">
        <v>805</v>
      </c>
      <c r="I4174" s="4"/>
      <c r="J4174" s="4"/>
    </row>
    <row r="4175" spans="1:10" ht="15.75" customHeight="1" x14ac:dyDescent="0.2">
      <c r="A4175" s="5">
        <v>45320</v>
      </c>
      <c r="B4175" s="4">
        <v>-90.45</v>
      </c>
      <c r="C4175" s="4" t="s">
        <v>5058</v>
      </c>
      <c r="D4175" s="4" t="s">
        <v>28</v>
      </c>
      <c r="E4175" s="4" t="s">
        <v>683</v>
      </c>
      <c r="F4175" s="4">
        <v>-4125.63</v>
      </c>
      <c r="G4175" s="4" t="s">
        <v>8</v>
      </c>
      <c r="H4175" s="4" t="s">
        <v>684</v>
      </c>
      <c r="I4175" s="4"/>
      <c r="J4175" s="4"/>
    </row>
    <row r="4176" spans="1:10" ht="15.75" customHeight="1" x14ac:dyDescent="0.2">
      <c r="A4176" s="5">
        <v>45320</v>
      </c>
      <c r="B4176" s="4">
        <v>-82.65</v>
      </c>
      <c r="C4176" s="4" t="s">
        <v>5058</v>
      </c>
      <c r="D4176" s="4" t="s">
        <v>28</v>
      </c>
      <c r="E4176" s="4" t="s">
        <v>79</v>
      </c>
      <c r="F4176" s="4">
        <v>-4035.18</v>
      </c>
      <c r="G4176" s="4" t="s">
        <v>8</v>
      </c>
      <c r="H4176" s="4" t="s">
        <v>80</v>
      </c>
      <c r="I4176" s="4"/>
      <c r="J4176" s="4"/>
    </row>
    <row r="4177" spans="1:10" ht="15.75" customHeight="1" x14ac:dyDescent="0.2">
      <c r="A4177" s="5">
        <v>45320</v>
      </c>
      <c r="B4177" s="4">
        <v>-65.209999999999994</v>
      </c>
      <c r="C4177" s="4" t="s">
        <v>5058</v>
      </c>
      <c r="D4177" s="4" t="s">
        <v>28</v>
      </c>
      <c r="E4177" s="4" t="s">
        <v>111</v>
      </c>
      <c r="F4177" s="4">
        <v>-3952.53</v>
      </c>
      <c r="G4177" s="4" t="s">
        <v>8</v>
      </c>
      <c r="H4177" s="4" t="s">
        <v>112</v>
      </c>
      <c r="I4177" s="4"/>
      <c r="J4177" s="4"/>
    </row>
    <row r="4178" spans="1:10" ht="15.75" customHeight="1" x14ac:dyDescent="0.2">
      <c r="A4178" s="5">
        <v>45320</v>
      </c>
      <c r="B4178" s="4">
        <v>-64.94</v>
      </c>
      <c r="C4178" s="4" t="s">
        <v>5058</v>
      </c>
      <c r="D4178" s="4" t="s">
        <v>28</v>
      </c>
      <c r="E4178" s="4" t="s">
        <v>1640</v>
      </c>
      <c r="F4178" s="4">
        <v>-3887.32</v>
      </c>
      <c r="G4178" s="4" t="s">
        <v>5061</v>
      </c>
      <c r="H4178" s="4" t="s">
        <v>1641</v>
      </c>
      <c r="I4178" s="4"/>
      <c r="J4178" s="4"/>
    </row>
    <row r="4179" spans="1:10" ht="15.75" customHeight="1" x14ac:dyDescent="0.2">
      <c r="A4179" s="5">
        <v>45320</v>
      </c>
      <c r="B4179" s="4">
        <v>-61.5</v>
      </c>
      <c r="C4179" s="4" t="s">
        <v>5058</v>
      </c>
      <c r="D4179" s="4" t="s">
        <v>28</v>
      </c>
      <c r="E4179" s="4" t="s">
        <v>1642</v>
      </c>
      <c r="F4179" s="4">
        <v>-3822.38</v>
      </c>
      <c r="G4179" s="4" t="s">
        <v>3748</v>
      </c>
      <c r="H4179" s="4" t="s">
        <v>1643</v>
      </c>
      <c r="I4179" s="4"/>
      <c r="J4179" s="4"/>
    </row>
    <row r="4180" spans="1:10" ht="15.75" customHeight="1" x14ac:dyDescent="0.2">
      <c r="A4180" s="5">
        <v>45320</v>
      </c>
      <c r="B4180" s="4">
        <v>-59.5</v>
      </c>
      <c r="C4180" s="4" t="s">
        <v>5058</v>
      </c>
      <c r="D4180" s="4" t="s">
        <v>28</v>
      </c>
      <c r="E4180" s="4" t="s">
        <v>1103</v>
      </c>
      <c r="F4180" s="4">
        <v>-3760.88</v>
      </c>
      <c r="G4180" s="4" t="s">
        <v>3748</v>
      </c>
      <c r="H4180" s="4" t="s">
        <v>1104</v>
      </c>
      <c r="I4180" s="4"/>
      <c r="J4180" s="4"/>
    </row>
    <row r="4181" spans="1:10" ht="15.75" customHeight="1" x14ac:dyDescent="0.2">
      <c r="A4181" s="5">
        <v>45320</v>
      </c>
      <c r="B4181" s="4">
        <v>-58.17</v>
      </c>
      <c r="C4181" s="4" t="s">
        <v>5058</v>
      </c>
      <c r="D4181" s="4" t="s">
        <v>28</v>
      </c>
      <c r="E4181" s="4" t="s">
        <v>573</v>
      </c>
      <c r="F4181" s="4">
        <v>-3701.38</v>
      </c>
      <c r="G4181" s="4" t="s">
        <v>3748</v>
      </c>
      <c r="H4181" s="4" t="s">
        <v>574</v>
      </c>
      <c r="I4181" s="4"/>
      <c r="J4181" s="4"/>
    </row>
    <row r="4182" spans="1:10" ht="15.75" customHeight="1" x14ac:dyDescent="0.2">
      <c r="A4182" s="5">
        <v>45320</v>
      </c>
      <c r="B4182" s="4">
        <v>-49.99</v>
      </c>
      <c r="C4182" s="4" t="s">
        <v>5058</v>
      </c>
      <c r="D4182" s="4" t="s">
        <v>28</v>
      </c>
      <c r="E4182" s="4" t="s">
        <v>48</v>
      </c>
      <c r="F4182" s="4">
        <v>-3643.21</v>
      </c>
      <c r="G4182" s="4" t="s">
        <v>4319</v>
      </c>
      <c r="H4182" s="4" t="s">
        <v>47</v>
      </c>
      <c r="I4182" s="4"/>
      <c r="J4182" s="4"/>
    </row>
    <row r="4183" spans="1:10" ht="15.75" customHeight="1" x14ac:dyDescent="0.2">
      <c r="A4183" s="5">
        <v>45320</v>
      </c>
      <c r="B4183" s="4">
        <v>-36.58</v>
      </c>
      <c r="C4183" s="4" t="s">
        <v>5058</v>
      </c>
      <c r="D4183" s="4" t="s">
        <v>28</v>
      </c>
      <c r="E4183" s="4" t="s">
        <v>79</v>
      </c>
      <c r="F4183" s="4">
        <v>-3593.22</v>
      </c>
      <c r="G4183" s="4" t="s">
        <v>8</v>
      </c>
      <c r="H4183" s="4" t="s">
        <v>80</v>
      </c>
      <c r="I4183" s="4"/>
      <c r="J4183" s="4"/>
    </row>
    <row r="4184" spans="1:10" ht="15.75" customHeight="1" x14ac:dyDescent="0.2">
      <c r="A4184" s="5">
        <v>45320</v>
      </c>
      <c r="B4184" s="4">
        <v>-32.979999999999997</v>
      </c>
      <c r="C4184" s="4" t="s">
        <v>5058</v>
      </c>
      <c r="D4184" s="4" t="s">
        <v>28</v>
      </c>
      <c r="E4184" s="4" t="s">
        <v>1644</v>
      </c>
      <c r="F4184" s="4">
        <v>-3556.64</v>
      </c>
      <c r="G4184" s="4" t="s">
        <v>4319</v>
      </c>
      <c r="H4184" s="4" t="s">
        <v>1645</v>
      </c>
      <c r="I4184" s="4"/>
      <c r="J4184" s="4"/>
    </row>
    <row r="4185" spans="1:10" ht="15.75" customHeight="1" x14ac:dyDescent="0.2">
      <c r="A4185" s="5">
        <v>45320</v>
      </c>
      <c r="B4185" s="4">
        <v>-30.47</v>
      </c>
      <c r="C4185" s="4" t="s">
        <v>5058</v>
      </c>
      <c r="D4185" s="4" t="s">
        <v>28</v>
      </c>
      <c r="E4185" s="4" t="s">
        <v>1078</v>
      </c>
      <c r="F4185" s="4">
        <v>-3523.66</v>
      </c>
      <c r="G4185" s="4" t="s">
        <v>5034</v>
      </c>
      <c r="H4185" s="4" t="s">
        <v>102</v>
      </c>
      <c r="I4185" s="4"/>
      <c r="J4185" s="4"/>
    </row>
    <row r="4186" spans="1:10" ht="15.75" customHeight="1" x14ac:dyDescent="0.2">
      <c r="A4186" s="5">
        <v>45320</v>
      </c>
      <c r="B4186" s="4">
        <v>-22.99</v>
      </c>
      <c r="C4186" s="4" t="s">
        <v>5058</v>
      </c>
      <c r="D4186" s="4" t="s">
        <v>28</v>
      </c>
      <c r="E4186" s="4" t="s">
        <v>49</v>
      </c>
      <c r="F4186" s="4">
        <v>-3493.19</v>
      </c>
      <c r="G4186" s="4" t="s">
        <v>17</v>
      </c>
      <c r="H4186" s="4" t="s">
        <v>50</v>
      </c>
      <c r="I4186" s="4"/>
      <c r="J4186" s="4"/>
    </row>
    <row r="4187" spans="1:10" ht="15.75" customHeight="1" x14ac:dyDescent="0.2">
      <c r="A4187" s="5">
        <v>45320</v>
      </c>
      <c r="B4187" s="4">
        <v>-20</v>
      </c>
      <c r="C4187" s="4" t="s">
        <v>5058</v>
      </c>
      <c r="D4187" s="4" t="s">
        <v>28</v>
      </c>
      <c r="E4187" s="4" t="s">
        <v>203</v>
      </c>
      <c r="F4187" s="4">
        <v>-3470.2</v>
      </c>
      <c r="G4187" s="4" t="s">
        <v>165</v>
      </c>
      <c r="H4187" s="4" t="s">
        <v>204</v>
      </c>
      <c r="I4187" s="4"/>
      <c r="J4187" s="4"/>
    </row>
    <row r="4188" spans="1:10" ht="15.75" customHeight="1" x14ac:dyDescent="0.2">
      <c r="A4188" s="5">
        <v>45320</v>
      </c>
      <c r="B4188" s="4">
        <v>-19.579999999999998</v>
      </c>
      <c r="C4188" s="4" t="s">
        <v>5058</v>
      </c>
      <c r="D4188" s="4" t="s">
        <v>28</v>
      </c>
      <c r="E4188" s="4" t="s">
        <v>121</v>
      </c>
      <c r="F4188" s="4">
        <v>-3450.2</v>
      </c>
      <c r="G4188" s="4" t="s">
        <v>8</v>
      </c>
      <c r="H4188" s="4" t="s">
        <v>122</v>
      </c>
      <c r="I4188" s="4"/>
      <c r="J4188" s="4"/>
    </row>
    <row r="4189" spans="1:10" ht="15.75" customHeight="1" x14ac:dyDescent="0.2">
      <c r="A4189" s="5">
        <v>45320</v>
      </c>
      <c r="B4189" s="4">
        <v>-17.41</v>
      </c>
      <c r="C4189" s="4" t="s">
        <v>5059</v>
      </c>
      <c r="D4189" s="4" t="s">
        <v>28</v>
      </c>
      <c r="E4189" s="4" t="s">
        <v>728</v>
      </c>
      <c r="F4189" s="4">
        <v>-3430.62</v>
      </c>
      <c r="G4189" s="4" t="s">
        <v>4319</v>
      </c>
      <c r="H4189" s="4" t="s">
        <v>729</v>
      </c>
      <c r="I4189" s="4"/>
      <c r="J4189" s="4"/>
    </row>
    <row r="4190" spans="1:10" ht="15.75" customHeight="1" x14ac:dyDescent="0.2">
      <c r="A4190" s="5">
        <v>45320</v>
      </c>
      <c r="B4190" s="4">
        <v>-14.57</v>
      </c>
      <c r="C4190" s="4" t="s">
        <v>5058</v>
      </c>
      <c r="D4190" s="4" t="s">
        <v>28</v>
      </c>
      <c r="E4190" s="4" t="s">
        <v>46</v>
      </c>
      <c r="F4190" s="4">
        <v>-3413.21</v>
      </c>
      <c r="G4190" s="4" t="s">
        <v>4319</v>
      </c>
      <c r="H4190" s="4" t="s">
        <v>47</v>
      </c>
      <c r="I4190" s="4"/>
      <c r="J4190" s="4"/>
    </row>
    <row r="4191" spans="1:10" ht="15.75" customHeight="1" x14ac:dyDescent="0.2">
      <c r="A4191" s="5">
        <v>45320</v>
      </c>
      <c r="B4191" s="4">
        <v>-14.5</v>
      </c>
      <c r="C4191" s="4" t="s">
        <v>5058</v>
      </c>
      <c r="D4191" s="4" t="s">
        <v>28</v>
      </c>
      <c r="E4191" s="4" t="s">
        <v>354</v>
      </c>
      <c r="F4191" s="4">
        <v>-3398.64</v>
      </c>
      <c r="G4191" s="4" t="s">
        <v>4247</v>
      </c>
      <c r="H4191" s="4" t="s">
        <v>249</v>
      </c>
      <c r="I4191" s="4"/>
      <c r="J4191" s="4"/>
    </row>
    <row r="4192" spans="1:10" ht="15.75" customHeight="1" x14ac:dyDescent="0.2">
      <c r="A4192" s="5">
        <v>45320</v>
      </c>
      <c r="B4192" s="4">
        <v>-13.17</v>
      </c>
      <c r="C4192" s="4" t="s">
        <v>5058</v>
      </c>
      <c r="D4192" s="4" t="s">
        <v>28</v>
      </c>
      <c r="E4192" s="4" t="s">
        <v>111</v>
      </c>
      <c r="F4192" s="4">
        <v>-3384.14</v>
      </c>
      <c r="G4192" s="4" t="s">
        <v>8</v>
      </c>
      <c r="H4192" s="4" t="s">
        <v>112</v>
      </c>
      <c r="I4192" s="4"/>
      <c r="J4192" s="4"/>
    </row>
    <row r="4193" spans="1:10" ht="15.75" customHeight="1" x14ac:dyDescent="0.2">
      <c r="A4193" s="5">
        <v>45320</v>
      </c>
      <c r="B4193" s="4">
        <v>-12.66</v>
      </c>
      <c r="C4193" s="4" t="s">
        <v>5058</v>
      </c>
      <c r="D4193" s="4" t="s">
        <v>28</v>
      </c>
      <c r="E4193" s="4" t="s">
        <v>75</v>
      </c>
      <c r="F4193" s="4">
        <v>-3370.97</v>
      </c>
      <c r="G4193" s="4" t="s">
        <v>3748</v>
      </c>
      <c r="H4193" s="4" t="s">
        <v>76</v>
      </c>
      <c r="I4193" s="4"/>
      <c r="J4193" s="4"/>
    </row>
    <row r="4194" spans="1:10" ht="15.75" customHeight="1" x14ac:dyDescent="0.2">
      <c r="A4194" s="5">
        <v>45320</v>
      </c>
      <c r="B4194" s="4">
        <v>-0.91</v>
      </c>
      <c r="C4194" s="4" t="s">
        <v>5058</v>
      </c>
      <c r="D4194" s="4" t="s">
        <v>67</v>
      </c>
      <c r="E4194" s="4" t="s">
        <v>68</v>
      </c>
      <c r="F4194" s="4">
        <v>-3358.31</v>
      </c>
      <c r="G4194" s="4" t="s">
        <v>4</v>
      </c>
      <c r="H4194" s="4"/>
      <c r="I4194" s="4"/>
      <c r="J4194" s="4"/>
    </row>
    <row r="4195" spans="1:10" ht="15.75" customHeight="1" x14ac:dyDescent="0.2">
      <c r="A4195" s="5">
        <v>45320</v>
      </c>
      <c r="B4195" s="4">
        <v>150</v>
      </c>
      <c r="C4195" s="4" t="s">
        <v>5058</v>
      </c>
      <c r="D4195" s="4" t="s">
        <v>59</v>
      </c>
      <c r="E4195" s="4" t="s">
        <v>60</v>
      </c>
      <c r="F4195" s="4">
        <v>-3357.4</v>
      </c>
      <c r="G4195" s="4" t="s">
        <v>39</v>
      </c>
      <c r="H4195" s="4"/>
      <c r="I4195" s="4"/>
      <c r="J4195" s="4"/>
    </row>
    <row r="4196" spans="1:10" ht="15.75" customHeight="1" x14ac:dyDescent="0.2">
      <c r="A4196" s="5">
        <v>45320</v>
      </c>
      <c r="B4196" s="4">
        <v>400</v>
      </c>
      <c r="C4196" s="4" t="s">
        <v>5058</v>
      </c>
      <c r="D4196" s="4" t="s">
        <v>59</v>
      </c>
      <c r="E4196" s="4" t="s">
        <v>60</v>
      </c>
      <c r="F4196" s="4">
        <v>-3507.4</v>
      </c>
      <c r="G4196" s="4" t="s">
        <v>39</v>
      </c>
      <c r="H4196" s="4"/>
      <c r="I4196" s="4"/>
      <c r="J4196" s="4"/>
    </row>
    <row r="4197" spans="1:10" ht="15.75" customHeight="1" x14ac:dyDescent="0.2">
      <c r="A4197" s="5">
        <v>45320</v>
      </c>
      <c r="B4197" s="4">
        <v>500</v>
      </c>
      <c r="C4197" s="4" t="s">
        <v>5058</v>
      </c>
      <c r="D4197" s="4" t="s">
        <v>59</v>
      </c>
      <c r="E4197" s="4" t="s">
        <v>60</v>
      </c>
      <c r="F4197" s="4">
        <v>-3907.4</v>
      </c>
      <c r="G4197" s="4" t="s">
        <v>39</v>
      </c>
      <c r="H4197" s="4"/>
      <c r="I4197" s="4"/>
      <c r="J4197" s="4"/>
    </row>
    <row r="4198" spans="1:10" ht="15.75" customHeight="1" x14ac:dyDescent="0.2">
      <c r="A4198" s="5">
        <v>45320</v>
      </c>
      <c r="B4198" s="4">
        <v>550</v>
      </c>
      <c r="C4198" s="4" t="s">
        <v>5058</v>
      </c>
      <c r="D4198" s="4" t="s">
        <v>59</v>
      </c>
      <c r="E4198" s="4" t="s">
        <v>60</v>
      </c>
      <c r="F4198" s="4">
        <v>-4407.3999999999996</v>
      </c>
      <c r="G4198" s="4" t="s">
        <v>39</v>
      </c>
      <c r="H4198" s="4"/>
      <c r="I4198" s="4"/>
      <c r="J4198" s="4"/>
    </row>
    <row r="4199" spans="1:10" ht="15.75" customHeight="1" x14ac:dyDescent="0.2">
      <c r="A4199" s="5">
        <v>45320</v>
      </c>
      <c r="B4199" s="4">
        <v>1200</v>
      </c>
      <c r="C4199" s="4" t="s">
        <v>5058</v>
      </c>
      <c r="D4199" s="4" t="s">
        <v>59</v>
      </c>
      <c r="E4199" s="4" t="s">
        <v>60</v>
      </c>
      <c r="F4199" s="4">
        <v>-4957.3999999999996</v>
      </c>
      <c r="G4199" s="4" t="s">
        <v>39</v>
      </c>
      <c r="H4199" s="4"/>
      <c r="I4199" s="4"/>
      <c r="J4199" s="4"/>
    </row>
    <row r="4200" spans="1:10" ht="15.75" customHeight="1" x14ac:dyDescent="0.2">
      <c r="A4200" s="5">
        <v>45316</v>
      </c>
      <c r="B4200" s="4">
        <v>-41.8</v>
      </c>
      <c r="C4200" s="4" t="s">
        <v>5058</v>
      </c>
      <c r="D4200" s="4" t="s">
        <v>28</v>
      </c>
      <c r="E4200" s="4" t="s">
        <v>1637</v>
      </c>
      <c r="F4200" s="4">
        <v>-6157.4</v>
      </c>
      <c r="G4200" s="4" t="s">
        <v>3748</v>
      </c>
      <c r="H4200" s="4" t="s">
        <v>265</v>
      </c>
      <c r="I4200" s="4"/>
      <c r="J4200" s="4"/>
    </row>
    <row r="4201" spans="1:10" ht="15.75" customHeight="1" x14ac:dyDescent="0.2">
      <c r="A4201" s="5">
        <v>45316</v>
      </c>
      <c r="B4201" s="4">
        <v>-23.79</v>
      </c>
      <c r="C4201" s="4" t="s">
        <v>5058</v>
      </c>
      <c r="D4201" s="4" t="s">
        <v>28</v>
      </c>
      <c r="E4201" s="4" t="s">
        <v>48</v>
      </c>
      <c r="F4201" s="4">
        <v>-6115.6</v>
      </c>
      <c r="G4201" s="4" t="s">
        <v>4319</v>
      </c>
      <c r="H4201" s="4" t="s">
        <v>47</v>
      </c>
      <c r="I4201" s="4"/>
      <c r="J4201" s="4"/>
    </row>
    <row r="4202" spans="1:10" ht="15.75" customHeight="1" x14ac:dyDescent="0.2">
      <c r="A4202" s="5">
        <v>45316</v>
      </c>
      <c r="B4202" s="4">
        <v>-5.09</v>
      </c>
      <c r="C4202" s="4" t="s">
        <v>5058</v>
      </c>
      <c r="D4202" s="4" t="s">
        <v>28</v>
      </c>
      <c r="E4202" s="4" t="s">
        <v>46</v>
      </c>
      <c r="F4202" s="4">
        <v>-6091.81</v>
      </c>
      <c r="G4202" s="4" t="s">
        <v>4319</v>
      </c>
      <c r="H4202" s="4" t="s">
        <v>47</v>
      </c>
      <c r="I4202" s="4"/>
      <c r="J4202" s="4"/>
    </row>
    <row r="4203" spans="1:10" ht="15.75" customHeight="1" x14ac:dyDescent="0.2">
      <c r="A4203" s="5">
        <v>45316</v>
      </c>
      <c r="B4203" s="4">
        <v>17.29</v>
      </c>
      <c r="C4203" s="4" t="s">
        <v>5058</v>
      </c>
      <c r="D4203" s="4" t="s">
        <v>189</v>
      </c>
      <c r="E4203" s="4" t="s">
        <v>48</v>
      </c>
      <c r="F4203" s="4">
        <v>-6086.72</v>
      </c>
      <c r="G4203" s="4" t="s">
        <v>239</v>
      </c>
      <c r="H4203" s="4" t="s">
        <v>47</v>
      </c>
      <c r="I4203" s="4"/>
      <c r="J4203" s="4"/>
    </row>
    <row r="4204" spans="1:10" ht="15.75" customHeight="1" x14ac:dyDescent="0.2">
      <c r="A4204" s="5">
        <v>45316</v>
      </c>
      <c r="B4204" s="4">
        <v>200</v>
      </c>
      <c r="C4204" s="4" t="s">
        <v>5058</v>
      </c>
      <c r="D4204" s="4" t="s">
        <v>59</v>
      </c>
      <c r="E4204" s="4" t="s">
        <v>60</v>
      </c>
      <c r="F4204" s="4">
        <v>-6104.01</v>
      </c>
      <c r="G4204" s="4" t="s">
        <v>39</v>
      </c>
      <c r="H4204" s="4"/>
      <c r="I4204" s="4"/>
      <c r="J4204" s="4"/>
    </row>
    <row r="4205" spans="1:10" ht="15.75" customHeight="1" x14ac:dyDescent="0.2">
      <c r="A4205" s="5">
        <v>45315</v>
      </c>
      <c r="B4205" s="4">
        <v>-79.62</v>
      </c>
      <c r="C4205" s="4" t="s">
        <v>5058</v>
      </c>
      <c r="D4205" s="4" t="s">
        <v>28</v>
      </c>
      <c r="E4205" s="4" t="s">
        <v>79</v>
      </c>
      <c r="F4205" s="4">
        <v>-6304.01</v>
      </c>
      <c r="G4205" s="4" t="s">
        <v>8</v>
      </c>
      <c r="H4205" s="4" t="s">
        <v>80</v>
      </c>
      <c r="I4205" s="4"/>
      <c r="J4205" s="4"/>
    </row>
    <row r="4206" spans="1:10" ht="15.75" customHeight="1" x14ac:dyDescent="0.2">
      <c r="A4206" s="5">
        <v>45315</v>
      </c>
      <c r="B4206" s="4">
        <v>-38.4</v>
      </c>
      <c r="C4206" s="4" t="s">
        <v>5058</v>
      </c>
      <c r="D4206" s="4" t="s">
        <v>28</v>
      </c>
      <c r="E4206" s="4" t="s">
        <v>111</v>
      </c>
      <c r="F4206" s="4">
        <v>-6224.39</v>
      </c>
      <c r="G4206" s="4" t="s">
        <v>8</v>
      </c>
      <c r="H4206" s="4" t="s">
        <v>112</v>
      </c>
      <c r="I4206" s="4"/>
      <c r="J4206" s="4"/>
    </row>
    <row r="4207" spans="1:10" ht="15.75" customHeight="1" x14ac:dyDescent="0.2">
      <c r="A4207" s="5">
        <v>45315</v>
      </c>
      <c r="B4207" s="4">
        <v>-26.23</v>
      </c>
      <c r="C4207" s="4" t="s">
        <v>5059</v>
      </c>
      <c r="D4207" s="4" t="s">
        <v>28</v>
      </c>
      <c r="E4207" s="4" t="s">
        <v>728</v>
      </c>
      <c r="F4207" s="4">
        <v>-6185.99</v>
      </c>
      <c r="G4207" s="4" t="s">
        <v>4319</v>
      </c>
      <c r="H4207" s="4" t="s">
        <v>729</v>
      </c>
      <c r="I4207" s="4"/>
      <c r="J4207" s="4"/>
    </row>
    <row r="4208" spans="1:10" ht="15.75" customHeight="1" x14ac:dyDescent="0.2">
      <c r="A4208" s="5">
        <v>45315</v>
      </c>
      <c r="B4208" s="4">
        <v>-16.45</v>
      </c>
      <c r="C4208" s="4" t="s">
        <v>5058</v>
      </c>
      <c r="D4208" s="4" t="s">
        <v>28</v>
      </c>
      <c r="E4208" s="4" t="s">
        <v>105</v>
      </c>
      <c r="F4208" s="4">
        <v>-6159.76</v>
      </c>
      <c r="G4208" s="4" t="s">
        <v>8</v>
      </c>
      <c r="H4208" s="4" t="s">
        <v>106</v>
      </c>
      <c r="I4208" s="4"/>
      <c r="J4208" s="4"/>
    </row>
    <row r="4209" spans="1:10" ht="15.75" customHeight="1" x14ac:dyDescent="0.2">
      <c r="A4209" s="5">
        <v>45315</v>
      </c>
      <c r="B4209" s="4">
        <v>-6.85</v>
      </c>
      <c r="C4209" s="4" t="s">
        <v>5058</v>
      </c>
      <c r="D4209" s="4" t="s">
        <v>28</v>
      </c>
      <c r="E4209" s="4" t="s">
        <v>130</v>
      </c>
      <c r="F4209" s="4">
        <v>-6143.31</v>
      </c>
      <c r="G4209" s="4" t="s">
        <v>3748</v>
      </c>
      <c r="H4209" s="4" t="s">
        <v>131</v>
      </c>
      <c r="I4209" s="4"/>
      <c r="J4209" s="4"/>
    </row>
    <row r="4210" spans="1:10" ht="15.75" customHeight="1" x14ac:dyDescent="0.2">
      <c r="A4210" s="5">
        <v>45315</v>
      </c>
      <c r="B4210" s="4">
        <v>150</v>
      </c>
      <c r="C4210" s="4" t="s">
        <v>5059</v>
      </c>
      <c r="D4210" s="4" t="s">
        <v>189</v>
      </c>
      <c r="E4210" s="4" t="s">
        <v>1594</v>
      </c>
      <c r="F4210" s="4">
        <v>-6136.46</v>
      </c>
      <c r="G4210" s="4" t="s">
        <v>239</v>
      </c>
      <c r="H4210" s="4" t="s">
        <v>580</v>
      </c>
      <c r="I4210" s="4"/>
      <c r="J4210" s="4"/>
    </row>
    <row r="4211" spans="1:10" ht="15.75" customHeight="1" x14ac:dyDescent="0.2">
      <c r="A4211" s="5">
        <v>45314</v>
      </c>
      <c r="B4211" s="4">
        <v>-23.27</v>
      </c>
      <c r="C4211" s="4" t="s">
        <v>5058</v>
      </c>
      <c r="D4211" s="4" t="s">
        <v>28</v>
      </c>
      <c r="E4211" s="4" t="s">
        <v>29</v>
      </c>
      <c r="F4211" s="4">
        <v>-6286.46</v>
      </c>
      <c r="G4211" s="4" t="s">
        <v>12</v>
      </c>
      <c r="H4211" s="4" t="s">
        <v>31</v>
      </c>
      <c r="I4211" s="4"/>
      <c r="J4211" s="4"/>
    </row>
    <row r="4212" spans="1:10" ht="15.75" customHeight="1" x14ac:dyDescent="0.2">
      <c r="A4212" s="5">
        <v>45314</v>
      </c>
      <c r="B4212" s="4">
        <v>-17.48</v>
      </c>
      <c r="C4212" s="4" t="s">
        <v>5058</v>
      </c>
      <c r="D4212" s="4" t="s">
        <v>28</v>
      </c>
      <c r="E4212" s="4" t="s">
        <v>89</v>
      </c>
      <c r="F4212" s="4">
        <v>-6263.19</v>
      </c>
      <c r="G4212" s="4" t="s">
        <v>5064</v>
      </c>
      <c r="H4212" s="4" t="s">
        <v>91</v>
      </c>
      <c r="I4212" s="4"/>
      <c r="J4212" s="4"/>
    </row>
    <row r="4213" spans="1:10" ht="15.75" customHeight="1" x14ac:dyDescent="0.2">
      <c r="A4213" s="5">
        <v>45314</v>
      </c>
      <c r="B4213" s="4">
        <v>-4.49</v>
      </c>
      <c r="C4213" s="4" t="s">
        <v>5058</v>
      </c>
      <c r="D4213" s="4" t="s">
        <v>28</v>
      </c>
      <c r="E4213" s="4" t="s">
        <v>49</v>
      </c>
      <c r="F4213" s="4">
        <v>-6245.71</v>
      </c>
      <c r="G4213" s="4" t="s">
        <v>17</v>
      </c>
      <c r="H4213" s="4" t="s">
        <v>50</v>
      </c>
      <c r="I4213" s="4"/>
      <c r="J4213" s="4"/>
    </row>
    <row r="4214" spans="1:10" ht="15.75" customHeight="1" x14ac:dyDescent="0.2">
      <c r="A4214" s="5">
        <v>45314</v>
      </c>
      <c r="B4214" s="4">
        <v>-1.93</v>
      </c>
      <c r="C4214" s="4" t="s">
        <v>5058</v>
      </c>
      <c r="D4214" s="4" t="s">
        <v>28</v>
      </c>
      <c r="E4214" s="4" t="s">
        <v>901</v>
      </c>
      <c r="F4214" s="4">
        <v>-6241.22</v>
      </c>
      <c r="G4214" s="4" t="s">
        <v>4871</v>
      </c>
      <c r="H4214" s="4" t="s">
        <v>5066</v>
      </c>
      <c r="I4214" s="4"/>
      <c r="J4214" s="4"/>
    </row>
    <row r="4215" spans="1:10" ht="15.75" customHeight="1" x14ac:dyDescent="0.2">
      <c r="A4215" s="5">
        <v>45313</v>
      </c>
      <c r="B4215" s="4">
        <v>-165.58</v>
      </c>
      <c r="C4215" s="4" t="s">
        <v>5058</v>
      </c>
      <c r="D4215" s="4" t="s">
        <v>28</v>
      </c>
      <c r="E4215" s="4" t="s">
        <v>79</v>
      </c>
      <c r="F4215" s="4">
        <v>-6239.29</v>
      </c>
      <c r="G4215" s="4" t="s">
        <v>8</v>
      </c>
      <c r="H4215" s="4" t="s">
        <v>80</v>
      </c>
      <c r="I4215" s="4"/>
      <c r="J4215" s="4"/>
    </row>
    <row r="4216" spans="1:10" ht="15.75" customHeight="1" x14ac:dyDescent="0.2">
      <c r="A4216" s="5">
        <v>45313</v>
      </c>
      <c r="B4216" s="4">
        <v>-112.44</v>
      </c>
      <c r="C4216" s="4" t="s">
        <v>5058</v>
      </c>
      <c r="D4216" s="4" t="s">
        <v>28</v>
      </c>
      <c r="E4216" s="4" t="s">
        <v>1625</v>
      </c>
      <c r="F4216" s="4">
        <v>-6073.71</v>
      </c>
      <c r="G4216" s="4" t="s">
        <v>4637</v>
      </c>
      <c r="H4216" s="4" t="s">
        <v>1626</v>
      </c>
      <c r="I4216" s="4"/>
      <c r="J4216" s="4"/>
    </row>
    <row r="4217" spans="1:10" ht="15.75" customHeight="1" x14ac:dyDescent="0.2">
      <c r="A4217" s="5">
        <v>45313</v>
      </c>
      <c r="B4217" s="4">
        <v>-98</v>
      </c>
      <c r="C4217" s="4" t="s">
        <v>5058</v>
      </c>
      <c r="D4217" s="4" t="s">
        <v>28</v>
      </c>
      <c r="E4217" s="4" t="s">
        <v>890</v>
      </c>
      <c r="F4217" s="4">
        <v>-5961.27</v>
      </c>
      <c r="G4217" s="4" t="s">
        <v>4319</v>
      </c>
      <c r="H4217" s="4" t="s">
        <v>891</v>
      </c>
      <c r="I4217" s="4"/>
      <c r="J4217" s="4"/>
    </row>
    <row r="4218" spans="1:10" ht="15.75" customHeight="1" x14ac:dyDescent="0.2">
      <c r="A4218" s="5">
        <v>45313</v>
      </c>
      <c r="B4218" s="4">
        <v>-94.13</v>
      </c>
      <c r="C4218" s="4" t="s">
        <v>5058</v>
      </c>
      <c r="D4218" s="4" t="s">
        <v>28</v>
      </c>
      <c r="E4218" s="4" t="s">
        <v>175</v>
      </c>
      <c r="F4218" s="4">
        <v>-5863.27</v>
      </c>
      <c r="G4218" s="4" t="s">
        <v>5062</v>
      </c>
      <c r="H4218" s="4" t="s">
        <v>2442</v>
      </c>
      <c r="I4218" s="4"/>
      <c r="J4218" s="4"/>
    </row>
    <row r="4219" spans="1:10" ht="15.75" customHeight="1" x14ac:dyDescent="0.2">
      <c r="A4219" s="5">
        <v>45313</v>
      </c>
      <c r="B4219" s="4">
        <v>-76.72</v>
      </c>
      <c r="C4219" s="4" t="s">
        <v>5058</v>
      </c>
      <c r="D4219" s="4" t="s">
        <v>28</v>
      </c>
      <c r="E4219" s="4" t="s">
        <v>79</v>
      </c>
      <c r="F4219" s="4">
        <v>-5769.14</v>
      </c>
      <c r="G4219" s="4" t="s">
        <v>8</v>
      </c>
      <c r="H4219" s="4" t="s">
        <v>80</v>
      </c>
      <c r="I4219" s="4"/>
      <c r="J4219" s="4"/>
    </row>
    <row r="4220" spans="1:10" ht="15.75" customHeight="1" x14ac:dyDescent="0.2">
      <c r="A4220" s="5">
        <v>45313</v>
      </c>
      <c r="B4220" s="4">
        <v>-69.61</v>
      </c>
      <c r="C4220" s="4" t="s">
        <v>5058</v>
      </c>
      <c r="D4220" s="4" t="s">
        <v>28</v>
      </c>
      <c r="E4220" s="4" t="s">
        <v>79</v>
      </c>
      <c r="F4220" s="4">
        <v>-5692.42</v>
      </c>
      <c r="G4220" s="4" t="s">
        <v>8</v>
      </c>
      <c r="H4220" s="4" t="s">
        <v>80</v>
      </c>
      <c r="I4220" s="4"/>
      <c r="J4220" s="4"/>
    </row>
    <row r="4221" spans="1:10" ht="15.75" customHeight="1" x14ac:dyDescent="0.2">
      <c r="A4221" s="5">
        <v>45313</v>
      </c>
      <c r="B4221" s="4">
        <v>-52.28</v>
      </c>
      <c r="C4221" s="4" t="s">
        <v>5058</v>
      </c>
      <c r="D4221" s="4" t="s">
        <v>28</v>
      </c>
      <c r="E4221" s="4" t="s">
        <v>728</v>
      </c>
      <c r="F4221" s="4">
        <v>-5622.81</v>
      </c>
      <c r="G4221" s="4" t="s">
        <v>4319</v>
      </c>
      <c r="H4221" s="4" t="s">
        <v>729</v>
      </c>
      <c r="I4221" s="4"/>
      <c r="J4221" s="4"/>
    </row>
    <row r="4222" spans="1:10" ht="15.75" customHeight="1" x14ac:dyDescent="0.2">
      <c r="A4222" s="5">
        <v>45313</v>
      </c>
      <c r="B4222" s="4">
        <v>-24.44</v>
      </c>
      <c r="C4222" s="4" t="s">
        <v>5059</v>
      </c>
      <c r="D4222" s="4" t="s">
        <v>28</v>
      </c>
      <c r="E4222" s="4" t="s">
        <v>79</v>
      </c>
      <c r="F4222" s="4">
        <v>-5570.53</v>
      </c>
      <c r="G4222" s="4" t="s">
        <v>8</v>
      </c>
      <c r="H4222" s="4" t="s">
        <v>80</v>
      </c>
      <c r="I4222" s="4"/>
      <c r="J4222" s="4"/>
    </row>
    <row r="4223" spans="1:10" ht="15.75" customHeight="1" x14ac:dyDescent="0.2">
      <c r="A4223" s="5">
        <v>45313</v>
      </c>
      <c r="B4223" s="4">
        <v>-23.66</v>
      </c>
      <c r="C4223" s="4" t="s">
        <v>5058</v>
      </c>
      <c r="D4223" s="4" t="s">
        <v>28</v>
      </c>
      <c r="E4223" s="4" t="s">
        <v>1623</v>
      </c>
      <c r="F4223" s="4">
        <v>-5546.09</v>
      </c>
      <c r="G4223" s="4" t="s">
        <v>8</v>
      </c>
      <c r="H4223" s="4" t="s">
        <v>1624</v>
      </c>
      <c r="I4223" s="4"/>
      <c r="J4223" s="4"/>
    </row>
    <row r="4224" spans="1:10" ht="15.75" customHeight="1" x14ac:dyDescent="0.2">
      <c r="A4224" s="5">
        <v>45313</v>
      </c>
      <c r="B4224" s="4">
        <v>-21.7</v>
      </c>
      <c r="C4224" s="4" t="s">
        <v>5058</v>
      </c>
      <c r="D4224" s="4" t="s">
        <v>28</v>
      </c>
      <c r="E4224" s="4" t="s">
        <v>41</v>
      </c>
      <c r="F4224" s="4">
        <v>-5522.43</v>
      </c>
      <c r="G4224" s="4" t="s">
        <v>3748</v>
      </c>
      <c r="H4224" s="4" t="s">
        <v>42</v>
      </c>
      <c r="I4224" s="4"/>
      <c r="J4224" s="4"/>
    </row>
    <row r="4225" spans="1:10" ht="15.75" customHeight="1" x14ac:dyDescent="0.2">
      <c r="A4225" s="5">
        <v>45313</v>
      </c>
      <c r="B4225" s="4">
        <v>-17</v>
      </c>
      <c r="C4225" s="4" t="s">
        <v>5058</v>
      </c>
      <c r="D4225" s="4" t="s">
        <v>28</v>
      </c>
      <c r="E4225" s="4" t="s">
        <v>571</v>
      </c>
      <c r="F4225" s="4">
        <v>-5500.73</v>
      </c>
      <c r="G4225" s="4" t="s">
        <v>4319</v>
      </c>
      <c r="H4225" s="4" t="s">
        <v>572</v>
      </c>
      <c r="I4225" s="4"/>
      <c r="J4225" s="4"/>
    </row>
    <row r="4226" spans="1:10" ht="15.75" customHeight="1" x14ac:dyDescent="0.2">
      <c r="A4226" s="5">
        <v>45313</v>
      </c>
      <c r="B4226" s="4">
        <v>-15</v>
      </c>
      <c r="C4226" s="4" t="s">
        <v>5058</v>
      </c>
      <c r="D4226" s="4" t="s">
        <v>28</v>
      </c>
      <c r="E4226" s="4" t="s">
        <v>1627</v>
      </c>
      <c r="F4226" s="4">
        <v>-5483.73</v>
      </c>
      <c r="G4226" s="4" t="s">
        <v>4319</v>
      </c>
      <c r="H4226" s="4" t="s">
        <v>1628</v>
      </c>
      <c r="I4226" s="4"/>
      <c r="J4226" s="4"/>
    </row>
    <row r="4227" spans="1:10" ht="15.75" customHeight="1" x14ac:dyDescent="0.2">
      <c r="A4227" s="5">
        <v>45313</v>
      </c>
      <c r="B4227" s="4">
        <v>-11.98</v>
      </c>
      <c r="C4227" s="4" t="s">
        <v>5058</v>
      </c>
      <c r="D4227" s="4" t="s">
        <v>28</v>
      </c>
      <c r="E4227" s="4" t="s">
        <v>79</v>
      </c>
      <c r="F4227" s="4">
        <v>-5468.73</v>
      </c>
      <c r="G4227" s="4" t="s">
        <v>8</v>
      </c>
      <c r="H4227" s="4" t="s">
        <v>80</v>
      </c>
      <c r="I4227" s="4"/>
      <c r="J4227" s="4"/>
    </row>
    <row r="4228" spans="1:10" ht="15.75" customHeight="1" x14ac:dyDescent="0.2">
      <c r="A4228" s="5">
        <v>45313</v>
      </c>
      <c r="B4228" s="4">
        <v>-8.4</v>
      </c>
      <c r="C4228" s="4" t="s">
        <v>5058</v>
      </c>
      <c r="D4228" s="4" t="s">
        <v>28</v>
      </c>
      <c r="E4228" s="4" t="s">
        <v>617</v>
      </c>
      <c r="F4228" s="4">
        <v>-5456.75</v>
      </c>
      <c r="G4228" s="4" t="s">
        <v>8</v>
      </c>
      <c r="H4228" s="4" t="s">
        <v>618</v>
      </c>
      <c r="I4228" s="4"/>
      <c r="J4228" s="4"/>
    </row>
    <row r="4229" spans="1:10" ht="15.75" customHeight="1" x14ac:dyDescent="0.2">
      <c r="A4229" s="5">
        <v>45310</v>
      </c>
      <c r="B4229" s="4">
        <v>-167.93</v>
      </c>
      <c r="C4229" s="4" t="s">
        <v>5058</v>
      </c>
      <c r="D4229" s="4" t="s">
        <v>28</v>
      </c>
      <c r="E4229" s="4" t="s">
        <v>132</v>
      </c>
      <c r="F4229" s="4">
        <v>-5448.35</v>
      </c>
      <c r="G4229" s="4" t="s">
        <v>12</v>
      </c>
      <c r="H4229" s="4" t="s">
        <v>133</v>
      </c>
      <c r="I4229" s="4"/>
      <c r="J4229" s="4"/>
    </row>
    <row r="4230" spans="1:10" ht="15.75" customHeight="1" x14ac:dyDescent="0.2">
      <c r="A4230" s="5">
        <v>45310</v>
      </c>
      <c r="B4230" s="4">
        <v>-68.7</v>
      </c>
      <c r="C4230" s="4" t="s">
        <v>5058</v>
      </c>
      <c r="D4230" s="4" t="s">
        <v>28</v>
      </c>
      <c r="E4230" s="4" t="s">
        <v>105</v>
      </c>
      <c r="F4230" s="4">
        <v>-5280.42</v>
      </c>
      <c r="G4230" s="4" t="s">
        <v>8</v>
      </c>
      <c r="H4230" s="4" t="s">
        <v>106</v>
      </c>
      <c r="I4230" s="4"/>
      <c r="J4230" s="4"/>
    </row>
    <row r="4231" spans="1:10" ht="15.75" customHeight="1" x14ac:dyDescent="0.2">
      <c r="A4231" s="5">
        <v>45310</v>
      </c>
      <c r="B4231" s="4">
        <v>-38.4</v>
      </c>
      <c r="C4231" s="4" t="s">
        <v>5058</v>
      </c>
      <c r="D4231" s="4" t="s">
        <v>28</v>
      </c>
      <c r="E4231" s="4" t="s">
        <v>46</v>
      </c>
      <c r="F4231" s="4">
        <v>-5211.72</v>
      </c>
      <c r="G4231" s="4" t="s">
        <v>4319</v>
      </c>
      <c r="H4231" s="4" t="s">
        <v>47</v>
      </c>
      <c r="I4231" s="4"/>
      <c r="J4231" s="4"/>
    </row>
    <row r="4232" spans="1:10" ht="15.75" customHeight="1" x14ac:dyDescent="0.2">
      <c r="A4232" s="5">
        <v>45310</v>
      </c>
      <c r="B4232" s="4">
        <v>-17.29</v>
      </c>
      <c r="C4232" s="4" t="s">
        <v>5058</v>
      </c>
      <c r="D4232" s="4" t="s">
        <v>28</v>
      </c>
      <c r="E4232" s="4" t="s">
        <v>48</v>
      </c>
      <c r="F4232" s="4">
        <v>-5173.32</v>
      </c>
      <c r="G4232" s="4" t="s">
        <v>4319</v>
      </c>
      <c r="H4232" s="4" t="s">
        <v>47</v>
      </c>
      <c r="I4232" s="4"/>
      <c r="J4232" s="4"/>
    </row>
    <row r="4233" spans="1:10" ht="15.75" customHeight="1" x14ac:dyDescent="0.2">
      <c r="A4233" s="5">
        <v>45310</v>
      </c>
      <c r="B4233" s="4">
        <v>-8</v>
      </c>
      <c r="C4233" s="4" t="s">
        <v>5058</v>
      </c>
      <c r="D4233" s="4" t="s">
        <v>28</v>
      </c>
      <c r="E4233" s="4" t="s">
        <v>381</v>
      </c>
      <c r="F4233" s="4">
        <v>-5156.03</v>
      </c>
      <c r="G4233" s="4" t="s">
        <v>3748</v>
      </c>
      <c r="H4233" s="4" t="s">
        <v>382</v>
      </c>
      <c r="I4233" s="4"/>
      <c r="J4233" s="4"/>
    </row>
    <row r="4234" spans="1:10" ht="15.75" customHeight="1" x14ac:dyDescent="0.2">
      <c r="A4234" s="5">
        <v>45310</v>
      </c>
      <c r="B4234" s="4">
        <v>1000</v>
      </c>
      <c r="C4234" s="4" t="s">
        <v>5058</v>
      </c>
      <c r="D4234" s="4" t="s">
        <v>59</v>
      </c>
      <c r="E4234" s="4" t="s">
        <v>60</v>
      </c>
      <c r="F4234" s="4">
        <v>-5148.03</v>
      </c>
      <c r="G4234" s="4" t="s">
        <v>39</v>
      </c>
      <c r="H4234" s="4"/>
      <c r="I4234" s="4"/>
      <c r="J4234" s="4"/>
    </row>
    <row r="4235" spans="1:10" ht="15.75" customHeight="1" x14ac:dyDescent="0.2">
      <c r="A4235" s="5">
        <v>45309</v>
      </c>
      <c r="B4235" s="4">
        <v>-83.62</v>
      </c>
      <c r="C4235" s="4" t="s">
        <v>5059</v>
      </c>
      <c r="D4235" s="4" t="s">
        <v>28</v>
      </c>
      <c r="E4235" s="4" t="s">
        <v>1612</v>
      </c>
      <c r="F4235" s="4">
        <v>-6148.03</v>
      </c>
      <c r="G4235" s="4" t="s">
        <v>4264</v>
      </c>
      <c r="H4235" s="4" t="s">
        <v>580</v>
      </c>
      <c r="I4235" s="4"/>
      <c r="J4235" s="4"/>
    </row>
    <row r="4236" spans="1:10" ht="15.75" customHeight="1" x14ac:dyDescent="0.2">
      <c r="A4236" s="5">
        <v>45309</v>
      </c>
      <c r="B4236" s="4">
        <v>-81.45</v>
      </c>
      <c r="C4236" s="4" t="s">
        <v>5058</v>
      </c>
      <c r="D4236" s="4" t="s">
        <v>28</v>
      </c>
      <c r="E4236" s="4" t="s">
        <v>79</v>
      </c>
      <c r="F4236" s="4">
        <v>-6064.41</v>
      </c>
      <c r="G4236" s="4" t="s">
        <v>8</v>
      </c>
      <c r="H4236" s="4" t="s">
        <v>80</v>
      </c>
      <c r="I4236" s="4"/>
      <c r="J4236" s="4"/>
    </row>
    <row r="4237" spans="1:10" ht="15.75" customHeight="1" x14ac:dyDescent="0.2">
      <c r="A4237" s="5">
        <v>45309</v>
      </c>
      <c r="B4237" s="4">
        <v>-21.46</v>
      </c>
      <c r="C4237" s="4" t="s">
        <v>5058</v>
      </c>
      <c r="D4237" s="4" t="s">
        <v>28</v>
      </c>
      <c r="E4237" s="4" t="s">
        <v>728</v>
      </c>
      <c r="F4237" s="4">
        <v>-5982.96</v>
      </c>
      <c r="G4237" s="4" t="s">
        <v>4319</v>
      </c>
      <c r="H4237" s="4" t="s">
        <v>729</v>
      </c>
      <c r="I4237" s="4"/>
      <c r="J4237" s="4"/>
    </row>
    <row r="4238" spans="1:10" ht="15.75" customHeight="1" x14ac:dyDescent="0.2">
      <c r="A4238" s="5">
        <v>45308</v>
      </c>
      <c r="B4238" s="4">
        <v>-182.49</v>
      </c>
      <c r="C4238" s="4" t="s">
        <v>5058</v>
      </c>
      <c r="D4238" s="4" t="s">
        <v>28</v>
      </c>
      <c r="E4238" s="4" t="s">
        <v>1609</v>
      </c>
      <c r="F4238" s="4">
        <v>-5961.5</v>
      </c>
      <c r="G4238" s="4" t="s">
        <v>17</v>
      </c>
      <c r="H4238" s="4"/>
      <c r="I4238" s="4"/>
      <c r="J4238" s="4"/>
    </row>
    <row r="4239" spans="1:10" ht="15.75" customHeight="1" x14ac:dyDescent="0.2">
      <c r="A4239" s="5">
        <v>45308</v>
      </c>
      <c r="B4239" s="4">
        <v>-131.19999999999999</v>
      </c>
      <c r="C4239" s="4" t="s">
        <v>5058</v>
      </c>
      <c r="D4239" s="4" t="s">
        <v>28</v>
      </c>
      <c r="E4239" s="4" t="s">
        <v>890</v>
      </c>
      <c r="F4239" s="4">
        <v>-5779.01</v>
      </c>
      <c r="G4239" s="4" t="s">
        <v>4319</v>
      </c>
      <c r="H4239" s="4" t="s">
        <v>891</v>
      </c>
      <c r="I4239" s="4"/>
      <c r="J4239" s="4"/>
    </row>
    <row r="4240" spans="1:10" ht="15.75" customHeight="1" x14ac:dyDescent="0.2">
      <c r="A4240" s="5">
        <v>45308</v>
      </c>
      <c r="B4240" s="4">
        <v>-63.29</v>
      </c>
      <c r="C4240" s="4" t="s">
        <v>5058</v>
      </c>
      <c r="D4240" s="4" t="s">
        <v>28</v>
      </c>
      <c r="E4240" s="4" t="s">
        <v>111</v>
      </c>
      <c r="F4240" s="4">
        <v>-5647.81</v>
      </c>
      <c r="G4240" s="4" t="s">
        <v>8</v>
      </c>
      <c r="H4240" s="4" t="s">
        <v>112</v>
      </c>
      <c r="I4240" s="4"/>
      <c r="J4240" s="4"/>
    </row>
    <row r="4241" spans="1:10" ht="15.75" customHeight="1" x14ac:dyDescent="0.2">
      <c r="A4241" s="5">
        <v>45308</v>
      </c>
      <c r="B4241" s="4">
        <v>-49.17</v>
      </c>
      <c r="C4241" s="4" t="s">
        <v>5058</v>
      </c>
      <c r="D4241" s="4" t="s">
        <v>28</v>
      </c>
      <c r="E4241" s="4" t="s">
        <v>79</v>
      </c>
      <c r="F4241" s="4">
        <v>-5584.52</v>
      </c>
      <c r="G4241" s="4" t="s">
        <v>8</v>
      </c>
      <c r="H4241" s="4" t="s">
        <v>80</v>
      </c>
      <c r="I4241" s="4"/>
      <c r="J4241" s="4"/>
    </row>
    <row r="4242" spans="1:10" ht="15.75" customHeight="1" x14ac:dyDescent="0.2">
      <c r="A4242" s="5">
        <v>45308</v>
      </c>
      <c r="B4242" s="4">
        <v>-42.36</v>
      </c>
      <c r="C4242" s="4" t="s">
        <v>5058</v>
      </c>
      <c r="D4242" s="4" t="s">
        <v>28</v>
      </c>
      <c r="E4242" s="4" t="s">
        <v>1032</v>
      </c>
      <c r="F4242" s="4">
        <v>-5535.35</v>
      </c>
      <c r="G4242" s="4" t="s">
        <v>3748</v>
      </c>
      <c r="H4242" s="4" t="s">
        <v>597</v>
      </c>
      <c r="I4242" s="4"/>
      <c r="J4242" s="4"/>
    </row>
    <row r="4243" spans="1:10" ht="15.75" customHeight="1" x14ac:dyDescent="0.2">
      <c r="A4243" s="5">
        <v>45308</v>
      </c>
      <c r="B4243" s="4">
        <v>-26</v>
      </c>
      <c r="C4243" s="4" t="s">
        <v>5058</v>
      </c>
      <c r="D4243" s="4" t="s">
        <v>28</v>
      </c>
      <c r="E4243" s="4" t="s">
        <v>201</v>
      </c>
      <c r="F4243" s="4">
        <v>-5492.99</v>
      </c>
      <c r="G4243" s="4" t="s">
        <v>4319</v>
      </c>
      <c r="H4243" s="4" t="s">
        <v>202</v>
      </c>
      <c r="I4243" s="4"/>
      <c r="J4243" s="4"/>
    </row>
    <row r="4244" spans="1:10" ht="15.75" customHeight="1" x14ac:dyDescent="0.2">
      <c r="A4244" s="5">
        <v>45308</v>
      </c>
      <c r="B4244" s="4">
        <v>-6.4</v>
      </c>
      <c r="C4244" s="4" t="s">
        <v>5058</v>
      </c>
      <c r="D4244" s="4" t="s">
        <v>28</v>
      </c>
      <c r="E4244" s="4" t="s">
        <v>1608</v>
      </c>
      <c r="F4244" s="4">
        <v>-5466.99</v>
      </c>
      <c r="G4244" s="4" t="s">
        <v>615</v>
      </c>
      <c r="H4244" s="4" t="s">
        <v>1606</v>
      </c>
      <c r="I4244" s="4"/>
      <c r="J4244" s="4"/>
    </row>
    <row r="4245" spans="1:10" ht="15.75" customHeight="1" x14ac:dyDescent="0.2">
      <c r="A4245" s="5">
        <v>45308</v>
      </c>
      <c r="B4245" s="4">
        <v>-5.47</v>
      </c>
      <c r="C4245" s="4" t="s">
        <v>5058</v>
      </c>
      <c r="D4245" s="4" t="s">
        <v>67</v>
      </c>
      <c r="E4245" s="4" t="s">
        <v>68</v>
      </c>
      <c r="F4245" s="4">
        <v>-5460.59</v>
      </c>
      <c r="G4245" s="4" t="s">
        <v>4</v>
      </c>
      <c r="H4245" s="4"/>
      <c r="I4245" s="4"/>
      <c r="J4245" s="4"/>
    </row>
    <row r="4246" spans="1:10" ht="15.75" customHeight="1" x14ac:dyDescent="0.2">
      <c r="A4246" s="5">
        <v>45307</v>
      </c>
      <c r="B4246" s="4">
        <v>-623.14</v>
      </c>
      <c r="C4246" s="4" t="s">
        <v>5058</v>
      </c>
      <c r="D4246" s="4" t="s">
        <v>28</v>
      </c>
      <c r="E4246" s="4" t="s">
        <v>56</v>
      </c>
      <c r="F4246" s="4">
        <v>-5455.12</v>
      </c>
      <c r="G4246" s="4" t="s">
        <v>4295</v>
      </c>
      <c r="H4246" s="4" t="s">
        <v>57</v>
      </c>
      <c r="I4246" s="4"/>
      <c r="J4246" s="4"/>
    </row>
    <row r="4247" spans="1:10" ht="15.75" customHeight="1" x14ac:dyDescent="0.2">
      <c r="A4247" s="5">
        <v>45307</v>
      </c>
      <c r="B4247" s="4">
        <v>-158.94999999999999</v>
      </c>
      <c r="C4247" s="4" t="s">
        <v>5058</v>
      </c>
      <c r="D4247" s="4" t="s">
        <v>28</v>
      </c>
      <c r="E4247" s="4" t="s">
        <v>1189</v>
      </c>
      <c r="F4247" s="4">
        <v>-4831.9799999999996</v>
      </c>
      <c r="G4247" s="4" t="s">
        <v>165</v>
      </c>
      <c r="H4247" s="4" t="s">
        <v>687</v>
      </c>
      <c r="I4247" s="4"/>
      <c r="J4247" s="4"/>
    </row>
    <row r="4248" spans="1:10" ht="15.75" customHeight="1" x14ac:dyDescent="0.2">
      <c r="A4248" s="5">
        <v>45307</v>
      </c>
      <c r="B4248" s="4">
        <v>-49.86</v>
      </c>
      <c r="C4248" s="4" t="s">
        <v>5058</v>
      </c>
      <c r="D4248" s="4" t="s">
        <v>28</v>
      </c>
      <c r="E4248" s="4" t="s">
        <v>1603</v>
      </c>
      <c r="F4248" s="4">
        <v>-4673.03</v>
      </c>
      <c r="G4248" s="4" t="s">
        <v>3748</v>
      </c>
      <c r="H4248" s="4" t="s">
        <v>1604</v>
      </c>
      <c r="I4248" s="4"/>
      <c r="J4248" s="4"/>
    </row>
    <row r="4249" spans="1:10" ht="15.75" customHeight="1" x14ac:dyDescent="0.2">
      <c r="A4249" s="5">
        <v>45307</v>
      </c>
      <c r="B4249" s="4">
        <v>-41.94</v>
      </c>
      <c r="C4249" s="4" t="s">
        <v>5058</v>
      </c>
      <c r="D4249" s="4" t="s">
        <v>28</v>
      </c>
      <c r="E4249" s="4" t="s">
        <v>1598</v>
      </c>
      <c r="F4249" s="4">
        <v>-4623.17</v>
      </c>
      <c r="G4249" s="4" t="s">
        <v>5062</v>
      </c>
      <c r="H4249" s="4" t="s">
        <v>1599</v>
      </c>
      <c r="I4249" s="4"/>
      <c r="J4249" s="4"/>
    </row>
    <row r="4250" spans="1:10" ht="15.75" customHeight="1" x14ac:dyDescent="0.2">
      <c r="A4250" s="5">
        <v>45307</v>
      </c>
      <c r="B4250" s="4">
        <v>-29.96</v>
      </c>
      <c r="C4250" s="4" t="s">
        <v>5058</v>
      </c>
      <c r="D4250" s="4" t="s">
        <v>28</v>
      </c>
      <c r="E4250" s="4" t="s">
        <v>728</v>
      </c>
      <c r="F4250" s="4">
        <v>-4581.2299999999996</v>
      </c>
      <c r="G4250" s="4" t="s">
        <v>4319</v>
      </c>
      <c r="H4250" s="4" t="s">
        <v>729</v>
      </c>
      <c r="I4250" s="4"/>
      <c r="J4250" s="4"/>
    </row>
    <row r="4251" spans="1:10" ht="15.75" customHeight="1" x14ac:dyDescent="0.2">
      <c r="A4251" s="5">
        <v>45307</v>
      </c>
      <c r="B4251" s="4">
        <v>-29.82</v>
      </c>
      <c r="C4251" s="4" t="s">
        <v>5058</v>
      </c>
      <c r="D4251" s="4" t="s">
        <v>28</v>
      </c>
      <c r="E4251" s="4" t="s">
        <v>79</v>
      </c>
      <c r="F4251" s="4">
        <v>-4551.2700000000004</v>
      </c>
      <c r="G4251" s="4" t="s">
        <v>8</v>
      </c>
      <c r="H4251" s="4" t="s">
        <v>80</v>
      </c>
      <c r="I4251" s="4"/>
      <c r="J4251" s="4"/>
    </row>
    <row r="4252" spans="1:10" ht="15.75" customHeight="1" x14ac:dyDescent="0.2">
      <c r="A4252" s="5">
        <v>45307</v>
      </c>
      <c r="B4252" s="4">
        <v>-24.5</v>
      </c>
      <c r="C4252" s="4" t="s">
        <v>5058</v>
      </c>
      <c r="D4252" s="4" t="s">
        <v>28</v>
      </c>
      <c r="E4252" s="4" t="s">
        <v>1605</v>
      </c>
      <c r="F4252" s="4">
        <v>-4521.45</v>
      </c>
      <c r="G4252" s="4" t="s">
        <v>615</v>
      </c>
      <c r="H4252" s="4" t="s">
        <v>1606</v>
      </c>
      <c r="I4252" s="4"/>
      <c r="J4252" s="4"/>
    </row>
    <row r="4253" spans="1:10" ht="15.75" customHeight="1" x14ac:dyDescent="0.2">
      <c r="A4253" s="5">
        <v>45307</v>
      </c>
      <c r="B4253" s="4">
        <v>-12.32</v>
      </c>
      <c r="C4253" s="4" t="s">
        <v>5058</v>
      </c>
      <c r="D4253" s="4" t="s">
        <v>28</v>
      </c>
      <c r="E4253" s="4" t="s">
        <v>1032</v>
      </c>
      <c r="F4253" s="4">
        <v>-4496.95</v>
      </c>
      <c r="G4253" s="4" t="s">
        <v>3748</v>
      </c>
      <c r="H4253" s="4" t="s">
        <v>597</v>
      </c>
      <c r="I4253" s="4"/>
      <c r="J4253" s="4"/>
    </row>
    <row r="4254" spans="1:10" ht="15.75" customHeight="1" x14ac:dyDescent="0.2">
      <c r="A4254" s="5">
        <v>45307</v>
      </c>
      <c r="B4254" s="4">
        <v>-12.2</v>
      </c>
      <c r="C4254" s="4" t="s">
        <v>5058</v>
      </c>
      <c r="D4254" s="4" t="s">
        <v>28</v>
      </c>
      <c r="E4254" s="4" t="s">
        <v>79</v>
      </c>
      <c r="F4254" s="4">
        <v>-4484.63</v>
      </c>
      <c r="G4254" s="4" t="s">
        <v>8</v>
      </c>
      <c r="H4254" s="4" t="s">
        <v>80</v>
      </c>
      <c r="I4254" s="4"/>
      <c r="J4254" s="4"/>
    </row>
    <row r="4255" spans="1:10" ht="15.75" customHeight="1" x14ac:dyDescent="0.2">
      <c r="A4255" s="5">
        <v>45307</v>
      </c>
      <c r="B4255" s="4">
        <v>1000</v>
      </c>
      <c r="C4255" s="4" t="s">
        <v>5058</v>
      </c>
      <c r="D4255" s="4" t="s">
        <v>59</v>
      </c>
      <c r="E4255" s="4" t="s">
        <v>60</v>
      </c>
      <c r="F4255" s="4">
        <v>-4472.43</v>
      </c>
      <c r="G4255" s="4" t="s">
        <v>39</v>
      </c>
      <c r="H4255" s="4"/>
      <c r="I4255" s="4"/>
      <c r="J4255" s="4"/>
    </row>
    <row r="4256" spans="1:10" ht="15.75" customHeight="1" x14ac:dyDescent="0.2">
      <c r="A4256" s="5">
        <v>45306</v>
      </c>
      <c r="B4256" s="4">
        <v>-157.69</v>
      </c>
      <c r="C4256" s="4" t="s">
        <v>5059</v>
      </c>
      <c r="D4256" s="4" t="s">
        <v>28</v>
      </c>
      <c r="E4256" s="4" t="s">
        <v>1594</v>
      </c>
      <c r="F4256" s="4">
        <v>-5472.43</v>
      </c>
      <c r="G4256" s="4" t="s">
        <v>4264</v>
      </c>
      <c r="H4256" s="4" t="s">
        <v>580</v>
      </c>
      <c r="I4256" s="4"/>
      <c r="J4256" s="4"/>
    </row>
    <row r="4257" spans="1:10" ht="15.75" customHeight="1" x14ac:dyDescent="0.2">
      <c r="A4257" s="5">
        <v>45306</v>
      </c>
      <c r="B4257" s="4">
        <v>-129.47</v>
      </c>
      <c r="C4257" s="4" t="s">
        <v>5059</v>
      </c>
      <c r="D4257" s="4" t="s">
        <v>28</v>
      </c>
      <c r="E4257" s="4" t="s">
        <v>1595</v>
      </c>
      <c r="F4257" s="4">
        <v>-5314.74</v>
      </c>
      <c r="G4257" s="4" t="s">
        <v>3748</v>
      </c>
      <c r="H4257" s="4" t="s">
        <v>221</v>
      </c>
      <c r="I4257" s="4"/>
      <c r="J4257" s="4"/>
    </row>
    <row r="4258" spans="1:10" ht="15.75" customHeight="1" x14ac:dyDescent="0.2">
      <c r="A4258" s="5">
        <v>45306</v>
      </c>
      <c r="B4258" s="4">
        <v>-117</v>
      </c>
      <c r="C4258" s="4" t="s">
        <v>5058</v>
      </c>
      <c r="D4258" s="4" t="s">
        <v>28</v>
      </c>
      <c r="E4258" s="4" t="s">
        <v>1504</v>
      </c>
      <c r="F4258" s="4">
        <v>-5185.2700000000004</v>
      </c>
      <c r="G4258" s="4" t="s">
        <v>3748</v>
      </c>
      <c r="H4258" s="4" t="s">
        <v>1505</v>
      </c>
      <c r="I4258" s="4"/>
      <c r="J4258" s="4"/>
    </row>
    <row r="4259" spans="1:10" ht="15.75" customHeight="1" x14ac:dyDescent="0.2">
      <c r="A4259" s="5">
        <v>45306</v>
      </c>
      <c r="B4259" s="4">
        <v>-89.08</v>
      </c>
      <c r="C4259" s="4" t="s">
        <v>5058</v>
      </c>
      <c r="D4259" s="4" t="s">
        <v>28</v>
      </c>
      <c r="E4259" s="4" t="s">
        <v>87</v>
      </c>
      <c r="F4259" s="4">
        <v>-5068.2700000000004</v>
      </c>
      <c r="G4259" s="4" t="s">
        <v>5062</v>
      </c>
      <c r="H4259" s="4" t="s">
        <v>88</v>
      </c>
      <c r="I4259" s="4"/>
      <c r="J4259" s="4"/>
    </row>
    <row r="4260" spans="1:10" ht="15.75" customHeight="1" x14ac:dyDescent="0.2">
      <c r="A4260" s="5">
        <v>45306</v>
      </c>
      <c r="B4260" s="4">
        <v>-88.5</v>
      </c>
      <c r="C4260" s="4" t="s">
        <v>5058</v>
      </c>
      <c r="D4260" s="4" t="s">
        <v>28</v>
      </c>
      <c r="E4260" s="4" t="s">
        <v>201</v>
      </c>
      <c r="F4260" s="4">
        <v>-4979.1899999999996</v>
      </c>
      <c r="G4260" s="4" t="s">
        <v>4319</v>
      </c>
      <c r="H4260" s="4" t="s">
        <v>202</v>
      </c>
      <c r="I4260" s="4"/>
      <c r="J4260" s="4"/>
    </row>
    <row r="4261" spans="1:10" ht="15.75" customHeight="1" x14ac:dyDescent="0.2">
      <c r="A4261" s="5">
        <v>45306</v>
      </c>
      <c r="B4261" s="4">
        <v>-70.900000000000006</v>
      </c>
      <c r="C4261" s="4" t="s">
        <v>5058</v>
      </c>
      <c r="D4261" s="4" t="s">
        <v>28</v>
      </c>
      <c r="E4261" s="4" t="s">
        <v>79</v>
      </c>
      <c r="F4261" s="4">
        <v>-4890.6899999999996</v>
      </c>
      <c r="G4261" s="4" t="s">
        <v>8</v>
      </c>
      <c r="H4261" s="4" t="s">
        <v>80</v>
      </c>
      <c r="I4261" s="4"/>
      <c r="J4261" s="4"/>
    </row>
    <row r="4262" spans="1:10" ht="15.75" customHeight="1" x14ac:dyDescent="0.2">
      <c r="A4262" s="5">
        <v>45306</v>
      </c>
      <c r="B4262" s="4">
        <v>-54.97</v>
      </c>
      <c r="C4262" s="4" t="s">
        <v>5058</v>
      </c>
      <c r="D4262" s="4" t="s">
        <v>28</v>
      </c>
      <c r="E4262" s="4" t="s">
        <v>728</v>
      </c>
      <c r="F4262" s="4">
        <v>-4819.79</v>
      </c>
      <c r="G4262" s="4" t="s">
        <v>4319</v>
      </c>
      <c r="H4262" s="4" t="s">
        <v>729</v>
      </c>
      <c r="I4262" s="4"/>
      <c r="J4262" s="4"/>
    </row>
    <row r="4263" spans="1:10" ht="15.75" customHeight="1" x14ac:dyDescent="0.2">
      <c r="A4263" s="5">
        <v>45306</v>
      </c>
      <c r="B4263" s="4">
        <v>-46.2</v>
      </c>
      <c r="C4263" s="4" t="s">
        <v>5058</v>
      </c>
      <c r="D4263" s="4" t="s">
        <v>28</v>
      </c>
      <c r="E4263" s="4" t="s">
        <v>1359</v>
      </c>
      <c r="F4263" s="4">
        <v>-4764.82</v>
      </c>
      <c r="G4263" s="4" t="s">
        <v>3748</v>
      </c>
      <c r="H4263" s="4" t="s">
        <v>1360</v>
      </c>
      <c r="I4263" s="4"/>
      <c r="J4263" s="4"/>
    </row>
    <row r="4264" spans="1:10" ht="15.75" customHeight="1" x14ac:dyDescent="0.2">
      <c r="A4264" s="5">
        <v>45306</v>
      </c>
      <c r="B4264" s="4">
        <v>-43.74</v>
      </c>
      <c r="C4264" s="4" t="s">
        <v>5058</v>
      </c>
      <c r="D4264" s="4" t="s">
        <v>28</v>
      </c>
      <c r="E4264" s="4" t="s">
        <v>892</v>
      </c>
      <c r="F4264" s="4">
        <v>-4718.62</v>
      </c>
      <c r="G4264" s="4" t="s">
        <v>4871</v>
      </c>
      <c r="H4264" s="4" t="s">
        <v>1451</v>
      </c>
      <c r="I4264" s="4"/>
      <c r="J4264" s="4"/>
    </row>
    <row r="4265" spans="1:10" ht="15.75" customHeight="1" x14ac:dyDescent="0.2">
      <c r="A4265" s="5">
        <v>45306</v>
      </c>
      <c r="B4265" s="4">
        <v>-42</v>
      </c>
      <c r="C4265" s="4" t="s">
        <v>5058</v>
      </c>
      <c r="D4265" s="4" t="s">
        <v>28</v>
      </c>
      <c r="E4265" s="4" t="s">
        <v>1588</v>
      </c>
      <c r="F4265" s="4">
        <v>-4674.88</v>
      </c>
      <c r="G4265" s="4" t="s">
        <v>15</v>
      </c>
      <c r="H4265" s="4" t="s">
        <v>1589</v>
      </c>
      <c r="I4265" s="4"/>
      <c r="J4265" s="4"/>
    </row>
    <row r="4266" spans="1:10" ht="15.75" customHeight="1" x14ac:dyDescent="0.2">
      <c r="A4266" s="5">
        <v>45306</v>
      </c>
      <c r="B4266" s="4">
        <v>-37.86</v>
      </c>
      <c r="C4266" s="4" t="s">
        <v>5058</v>
      </c>
      <c r="D4266" s="4" t="s">
        <v>28</v>
      </c>
      <c r="E4266" s="4" t="s">
        <v>1592</v>
      </c>
      <c r="F4266" s="4">
        <v>-4632.88</v>
      </c>
      <c r="G4266" s="4" t="s">
        <v>3748</v>
      </c>
      <c r="H4266" s="4" t="s">
        <v>1593</v>
      </c>
      <c r="I4266" s="4"/>
      <c r="J4266" s="4"/>
    </row>
    <row r="4267" spans="1:10" ht="15.75" customHeight="1" x14ac:dyDescent="0.2">
      <c r="A4267" s="5">
        <v>45306</v>
      </c>
      <c r="B4267" s="4">
        <v>-32.979999999999997</v>
      </c>
      <c r="C4267" s="4" t="s">
        <v>5058</v>
      </c>
      <c r="D4267" s="4" t="s">
        <v>28</v>
      </c>
      <c r="E4267" s="4" t="s">
        <v>48</v>
      </c>
      <c r="F4267" s="4">
        <v>-4595.0200000000004</v>
      </c>
      <c r="G4267" s="4" t="s">
        <v>4319</v>
      </c>
      <c r="H4267" s="4" t="s">
        <v>47</v>
      </c>
      <c r="I4267" s="4"/>
      <c r="J4267" s="4"/>
    </row>
    <row r="4268" spans="1:10" ht="15.75" customHeight="1" x14ac:dyDescent="0.2">
      <c r="A4268" s="5">
        <v>45306</v>
      </c>
      <c r="B4268" s="4">
        <v>-30</v>
      </c>
      <c r="C4268" s="4" t="s">
        <v>5058</v>
      </c>
      <c r="D4268" s="4" t="s">
        <v>28</v>
      </c>
      <c r="E4268" s="4" t="s">
        <v>1125</v>
      </c>
      <c r="F4268" s="4">
        <v>-4562.04</v>
      </c>
      <c r="G4268" s="4" t="s">
        <v>15</v>
      </c>
      <c r="H4268" s="4" t="s">
        <v>1127</v>
      </c>
      <c r="I4268" s="4"/>
      <c r="J4268" s="4"/>
    </row>
    <row r="4269" spans="1:10" ht="15.75" customHeight="1" x14ac:dyDescent="0.2">
      <c r="A4269" s="5">
        <v>45306</v>
      </c>
      <c r="B4269" s="4">
        <v>-20</v>
      </c>
      <c r="C4269" s="4" t="s">
        <v>5058</v>
      </c>
      <c r="D4269" s="4" t="s">
        <v>28</v>
      </c>
      <c r="E4269" s="4" t="s">
        <v>1504</v>
      </c>
      <c r="F4269" s="4">
        <v>-4532.04</v>
      </c>
      <c r="G4269" s="4" t="s">
        <v>3748</v>
      </c>
      <c r="H4269" s="4" t="s">
        <v>1505</v>
      </c>
      <c r="I4269" s="4"/>
      <c r="J4269" s="4"/>
    </row>
    <row r="4270" spans="1:10" ht="15.75" customHeight="1" x14ac:dyDescent="0.2">
      <c r="A4270" s="5">
        <v>45306</v>
      </c>
      <c r="B4270" s="4">
        <v>-15.05</v>
      </c>
      <c r="C4270" s="4" t="s">
        <v>5058</v>
      </c>
      <c r="D4270" s="4" t="s">
        <v>28</v>
      </c>
      <c r="E4270" s="4" t="s">
        <v>1590</v>
      </c>
      <c r="F4270" s="4">
        <v>-4512.04</v>
      </c>
      <c r="G4270" s="4" t="s">
        <v>3748</v>
      </c>
      <c r="H4270" s="4" t="s">
        <v>1591</v>
      </c>
      <c r="I4270" s="4"/>
      <c r="J4270" s="4"/>
    </row>
    <row r="4271" spans="1:10" ht="15.75" customHeight="1" x14ac:dyDescent="0.2">
      <c r="A4271" s="5">
        <v>45306</v>
      </c>
      <c r="B4271" s="4">
        <v>-13</v>
      </c>
      <c r="C4271" s="4" t="s">
        <v>5058</v>
      </c>
      <c r="D4271" s="4" t="s">
        <v>28</v>
      </c>
      <c r="E4271" s="4" t="s">
        <v>79</v>
      </c>
      <c r="F4271" s="4">
        <v>-4496.99</v>
      </c>
      <c r="G4271" s="4" t="s">
        <v>8</v>
      </c>
      <c r="H4271" s="4" t="s">
        <v>80</v>
      </c>
      <c r="I4271" s="4"/>
      <c r="J4271" s="4"/>
    </row>
    <row r="4272" spans="1:10" ht="15.75" customHeight="1" x14ac:dyDescent="0.2">
      <c r="A4272" s="5">
        <v>45306</v>
      </c>
      <c r="B4272" s="4">
        <v>-12.32</v>
      </c>
      <c r="C4272" s="4" t="s">
        <v>5058</v>
      </c>
      <c r="D4272" s="4" t="s">
        <v>28</v>
      </c>
      <c r="E4272" s="4" t="s">
        <v>1032</v>
      </c>
      <c r="F4272" s="4">
        <v>-4483.99</v>
      </c>
      <c r="G4272" s="4" t="s">
        <v>3748</v>
      </c>
      <c r="H4272" s="4" t="s">
        <v>597</v>
      </c>
      <c r="I4272" s="4"/>
      <c r="J4272" s="4"/>
    </row>
    <row r="4273" spans="1:10" ht="15.75" customHeight="1" x14ac:dyDescent="0.2">
      <c r="A4273" s="5">
        <v>45306</v>
      </c>
      <c r="B4273" s="4">
        <v>-12.32</v>
      </c>
      <c r="C4273" s="4" t="s">
        <v>5058</v>
      </c>
      <c r="D4273" s="4" t="s">
        <v>28</v>
      </c>
      <c r="E4273" s="4" t="s">
        <v>1032</v>
      </c>
      <c r="F4273" s="4">
        <v>-4471.67</v>
      </c>
      <c r="G4273" s="4" t="s">
        <v>3748</v>
      </c>
      <c r="H4273" s="4" t="s">
        <v>597</v>
      </c>
      <c r="I4273" s="4"/>
      <c r="J4273" s="4"/>
    </row>
    <row r="4274" spans="1:10" ht="15.75" customHeight="1" x14ac:dyDescent="0.2">
      <c r="A4274" s="5">
        <v>45306</v>
      </c>
      <c r="B4274" s="4">
        <v>-11.97</v>
      </c>
      <c r="C4274" s="4" t="s">
        <v>5058</v>
      </c>
      <c r="D4274" s="4" t="s">
        <v>28</v>
      </c>
      <c r="E4274" s="4" t="s">
        <v>79</v>
      </c>
      <c r="F4274" s="4">
        <v>-4459.3500000000004</v>
      </c>
      <c r="G4274" s="4" t="s">
        <v>8</v>
      </c>
      <c r="H4274" s="4" t="s">
        <v>80</v>
      </c>
      <c r="I4274" s="4"/>
      <c r="J4274" s="4"/>
    </row>
    <row r="4275" spans="1:10" ht="15.75" customHeight="1" x14ac:dyDescent="0.2">
      <c r="A4275" s="5">
        <v>45306</v>
      </c>
      <c r="B4275" s="4">
        <v>-6.5</v>
      </c>
      <c r="C4275" s="4" t="s">
        <v>5058</v>
      </c>
      <c r="D4275" s="4" t="s">
        <v>28</v>
      </c>
      <c r="E4275" s="4" t="s">
        <v>720</v>
      </c>
      <c r="F4275" s="4">
        <v>-4447.38</v>
      </c>
      <c r="G4275" s="4" t="s">
        <v>3748</v>
      </c>
      <c r="H4275" s="4" t="s">
        <v>721</v>
      </c>
      <c r="I4275" s="4"/>
      <c r="J4275" s="4"/>
    </row>
    <row r="4276" spans="1:10" ht="15.75" customHeight="1" x14ac:dyDescent="0.2">
      <c r="A4276" s="5">
        <v>45306</v>
      </c>
      <c r="B4276" s="4">
        <v>1000</v>
      </c>
      <c r="C4276" s="4" t="s">
        <v>5058</v>
      </c>
      <c r="D4276" s="4" t="s">
        <v>59</v>
      </c>
      <c r="E4276" s="4" t="s">
        <v>60</v>
      </c>
      <c r="F4276" s="4">
        <v>-4440.88</v>
      </c>
      <c r="G4276" s="4" t="s">
        <v>39</v>
      </c>
      <c r="H4276" s="4"/>
      <c r="I4276" s="4"/>
      <c r="J4276" s="4"/>
    </row>
    <row r="4277" spans="1:10" ht="15.75" customHeight="1" x14ac:dyDescent="0.2">
      <c r="A4277" s="5">
        <v>45303</v>
      </c>
      <c r="B4277" s="4">
        <v>-1387.34</v>
      </c>
      <c r="C4277" s="4" t="s">
        <v>5058</v>
      </c>
      <c r="D4277" s="4" t="s">
        <v>28</v>
      </c>
      <c r="E4277" s="4" t="s">
        <v>1393</v>
      </c>
      <c r="F4277" s="4">
        <v>-5440.88</v>
      </c>
      <c r="G4277" s="4" t="s">
        <v>3746</v>
      </c>
      <c r="H4277" s="4" t="s">
        <v>1394</v>
      </c>
      <c r="I4277" s="4"/>
      <c r="J4277" s="4"/>
    </row>
    <row r="4278" spans="1:10" ht="15.75" customHeight="1" x14ac:dyDescent="0.2">
      <c r="A4278" s="5">
        <v>45303</v>
      </c>
      <c r="B4278" s="4">
        <v>-199.61</v>
      </c>
      <c r="C4278" s="4" t="s">
        <v>5058</v>
      </c>
      <c r="D4278" s="4" t="s">
        <v>28</v>
      </c>
      <c r="E4278" s="4" t="s">
        <v>892</v>
      </c>
      <c r="F4278" s="4">
        <v>-4053.54</v>
      </c>
      <c r="G4278" s="4" t="s">
        <v>4871</v>
      </c>
      <c r="H4278" s="4" t="s">
        <v>1451</v>
      </c>
      <c r="I4278" s="4"/>
      <c r="J4278" s="4"/>
    </row>
    <row r="4279" spans="1:10" ht="15.75" customHeight="1" x14ac:dyDescent="0.2">
      <c r="A4279" s="5">
        <v>45303</v>
      </c>
      <c r="B4279" s="4">
        <v>-61.81</v>
      </c>
      <c r="C4279" s="4" t="s">
        <v>5058</v>
      </c>
      <c r="D4279" s="4" t="s">
        <v>28</v>
      </c>
      <c r="E4279" s="4" t="s">
        <v>79</v>
      </c>
      <c r="F4279" s="4">
        <v>-3853.93</v>
      </c>
      <c r="G4279" s="4" t="s">
        <v>8</v>
      </c>
      <c r="H4279" s="4" t="s">
        <v>80</v>
      </c>
      <c r="I4279" s="4"/>
      <c r="J4279" s="4"/>
    </row>
    <row r="4280" spans="1:10" ht="15.75" customHeight="1" x14ac:dyDescent="0.2">
      <c r="A4280" s="5">
        <v>45303</v>
      </c>
      <c r="B4280" s="4">
        <v>-14.1</v>
      </c>
      <c r="C4280" s="4" t="s">
        <v>5058</v>
      </c>
      <c r="D4280" s="4" t="s">
        <v>28</v>
      </c>
      <c r="E4280" s="4" t="s">
        <v>79</v>
      </c>
      <c r="F4280" s="4">
        <v>-3792.12</v>
      </c>
      <c r="G4280" s="4" t="s">
        <v>8</v>
      </c>
      <c r="H4280" s="4" t="s">
        <v>80</v>
      </c>
      <c r="I4280" s="4"/>
      <c r="J4280" s="4"/>
    </row>
    <row r="4281" spans="1:10" ht="15.75" customHeight="1" x14ac:dyDescent="0.2">
      <c r="A4281" s="5">
        <v>45303</v>
      </c>
      <c r="B4281" s="4">
        <v>-12.32</v>
      </c>
      <c r="C4281" s="4" t="s">
        <v>5058</v>
      </c>
      <c r="D4281" s="4" t="s">
        <v>28</v>
      </c>
      <c r="E4281" s="4" t="s">
        <v>1032</v>
      </c>
      <c r="F4281" s="4">
        <v>-3778.02</v>
      </c>
      <c r="G4281" s="4" t="s">
        <v>3748</v>
      </c>
      <c r="H4281" s="4" t="s">
        <v>597</v>
      </c>
      <c r="I4281" s="4"/>
      <c r="J4281" s="4"/>
    </row>
    <row r="4282" spans="1:10" ht="15.75" customHeight="1" x14ac:dyDescent="0.2">
      <c r="A4282" s="5">
        <v>45303</v>
      </c>
      <c r="B4282" s="4">
        <v>1000</v>
      </c>
      <c r="C4282" s="4" t="s">
        <v>5058</v>
      </c>
      <c r="D4282" s="4" t="s">
        <v>59</v>
      </c>
      <c r="E4282" s="4" t="s">
        <v>60</v>
      </c>
      <c r="F4282" s="4">
        <v>-3765.7</v>
      </c>
      <c r="G4282" s="4" t="s">
        <v>39</v>
      </c>
      <c r="H4282" s="4"/>
      <c r="I4282" s="4"/>
      <c r="J4282" s="4"/>
    </row>
    <row r="4283" spans="1:10" ht="15.75" customHeight="1" x14ac:dyDescent="0.2">
      <c r="A4283" s="5">
        <v>45302</v>
      </c>
      <c r="B4283" s="4">
        <v>-120</v>
      </c>
      <c r="C4283" s="4" t="s">
        <v>5058</v>
      </c>
      <c r="D4283" s="4" t="s">
        <v>28</v>
      </c>
      <c r="E4283" s="4" t="s">
        <v>1580</v>
      </c>
      <c r="F4283" s="4">
        <v>-4765.7</v>
      </c>
      <c r="G4283" s="4" t="s">
        <v>4637</v>
      </c>
      <c r="H4283" s="4" t="s">
        <v>196</v>
      </c>
      <c r="I4283" s="4"/>
      <c r="J4283" s="4"/>
    </row>
    <row r="4284" spans="1:10" ht="15.75" customHeight="1" x14ac:dyDescent="0.2">
      <c r="A4284" s="5">
        <v>45302</v>
      </c>
      <c r="B4284" s="4">
        <v>-74.87</v>
      </c>
      <c r="C4284" s="4" t="s">
        <v>5058</v>
      </c>
      <c r="D4284" s="4" t="s">
        <v>28</v>
      </c>
      <c r="E4284" s="4" t="s">
        <v>1578</v>
      </c>
      <c r="F4284" s="4">
        <v>-4645.7</v>
      </c>
      <c r="G4284" s="4" t="s">
        <v>17</v>
      </c>
      <c r="H4284" s="4"/>
      <c r="I4284" s="4"/>
      <c r="J4284" s="4"/>
    </row>
    <row r="4285" spans="1:10" ht="15.75" customHeight="1" x14ac:dyDescent="0.2">
      <c r="A4285" s="5">
        <v>45302</v>
      </c>
      <c r="B4285" s="4">
        <v>-51.53</v>
      </c>
      <c r="C4285" s="4" t="s">
        <v>5058</v>
      </c>
      <c r="D4285" s="4" t="s">
        <v>28</v>
      </c>
      <c r="E4285" s="4" t="s">
        <v>79</v>
      </c>
      <c r="F4285" s="4">
        <v>-4570.83</v>
      </c>
      <c r="G4285" s="4" t="s">
        <v>8</v>
      </c>
      <c r="H4285" s="4" t="s">
        <v>80</v>
      </c>
      <c r="I4285" s="4"/>
      <c r="J4285" s="4"/>
    </row>
    <row r="4286" spans="1:10" ht="15.75" customHeight="1" x14ac:dyDescent="0.2">
      <c r="A4286" s="5">
        <v>45302</v>
      </c>
      <c r="B4286" s="4">
        <v>-49</v>
      </c>
      <c r="C4286" s="4" t="s">
        <v>5058</v>
      </c>
      <c r="D4286" s="4" t="s">
        <v>28</v>
      </c>
      <c r="E4286" s="4" t="s">
        <v>1581</v>
      </c>
      <c r="F4286" s="4">
        <v>-4519.3</v>
      </c>
      <c r="G4286" s="4" t="s">
        <v>3748</v>
      </c>
      <c r="H4286" s="4" t="s">
        <v>1582</v>
      </c>
      <c r="I4286" s="4"/>
      <c r="J4286" s="4"/>
    </row>
    <row r="4287" spans="1:10" ht="15.75" customHeight="1" x14ac:dyDescent="0.2">
      <c r="A4287" s="5">
        <v>45302</v>
      </c>
      <c r="B4287" s="4">
        <v>-38.36</v>
      </c>
      <c r="C4287" s="4" t="s">
        <v>5058</v>
      </c>
      <c r="D4287" s="4" t="s">
        <v>28</v>
      </c>
      <c r="E4287" s="4" t="s">
        <v>29</v>
      </c>
      <c r="F4287" s="4">
        <v>-4470.3</v>
      </c>
      <c r="G4287" s="4" t="s">
        <v>12</v>
      </c>
      <c r="H4287" s="4" t="s">
        <v>31</v>
      </c>
      <c r="I4287" s="4"/>
      <c r="J4287" s="4"/>
    </row>
    <row r="4288" spans="1:10" ht="15.75" customHeight="1" x14ac:dyDescent="0.2">
      <c r="A4288" s="5">
        <v>45302</v>
      </c>
      <c r="B4288" s="4">
        <v>-35.299999999999997</v>
      </c>
      <c r="C4288" s="4" t="s">
        <v>5058</v>
      </c>
      <c r="D4288" s="4" t="s">
        <v>28</v>
      </c>
      <c r="E4288" s="4" t="s">
        <v>1436</v>
      </c>
      <c r="F4288" s="4">
        <v>-4431.9399999999996</v>
      </c>
      <c r="G4288" s="4" t="s">
        <v>3748</v>
      </c>
      <c r="H4288" s="4" t="s">
        <v>1437</v>
      </c>
      <c r="I4288" s="4"/>
      <c r="J4288" s="4"/>
    </row>
    <row r="4289" spans="1:10" ht="15.75" customHeight="1" x14ac:dyDescent="0.2">
      <c r="A4289" s="5">
        <v>45302</v>
      </c>
      <c r="B4289" s="4">
        <v>-6.25</v>
      </c>
      <c r="C4289" s="4" t="s">
        <v>5058</v>
      </c>
      <c r="D4289" s="4" t="s">
        <v>28</v>
      </c>
      <c r="E4289" s="4" t="s">
        <v>1483</v>
      </c>
      <c r="F4289" s="4">
        <v>-4396.6400000000003</v>
      </c>
      <c r="G4289" s="4" t="s">
        <v>4319</v>
      </c>
      <c r="H4289" s="4" t="s">
        <v>1484</v>
      </c>
      <c r="I4289" s="4"/>
      <c r="J4289" s="4"/>
    </row>
    <row r="4290" spans="1:10" ht="15.75" customHeight="1" x14ac:dyDescent="0.2">
      <c r="A4290" s="5">
        <v>45302</v>
      </c>
      <c r="B4290" s="4">
        <v>-6.16</v>
      </c>
      <c r="C4290" s="4" t="s">
        <v>5058</v>
      </c>
      <c r="D4290" s="4" t="s">
        <v>28</v>
      </c>
      <c r="E4290" s="4" t="s">
        <v>1032</v>
      </c>
      <c r="F4290" s="4">
        <v>-4390.3900000000003</v>
      </c>
      <c r="G4290" s="4" t="s">
        <v>3748</v>
      </c>
      <c r="H4290" s="4" t="s">
        <v>597</v>
      </c>
      <c r="I4290" s="4"/>
      <c r="J4290" s="4"/>
    </row>
    <row r="4291" spans="1:10" ht="15.75" customHeight="1" x14ac:dyDescent="0.2">
      <c r="A4291" s="5">
        <v>45302</v>
      </c>
      <c r="B4291" s="4">
        <v>-2.25</v>
      </c>
      <c r="C4291" s="4" t="s">
        <v>5058</v>
      </c>
      <c r="D4291" s="4" t="s">
        <v>67</v>
      </c>
      <c r="E4291" s="4" t="s">
        <v>68</v>
      </c>
      <c r="F4291" s="4">
        <v>-4384.2299999999996</v>
      </c>
      <c r="G4291" s="4" t="s">
        <v>4</v>
      </c>
      <c r="H4291" s="4"/>
      <c r="I4291" s="4"/>
      <c r="J4291" s="4"/>
    </row>
    <row r="4292" spans="1:10" ht="15.75" customHeight="1" x14ac:dyDescent="0.2">
      <c r="A4292" s="5">
        <v>45302</v>
      </c>
      <c r="B4292" s="4">
        <v>1291</v>
      </c>
      <c r="C4292" s="4" t="s">
        <v>5058</v>
      </c>
      <c r="D4292" s="4" t="s">
        <v>59</v>
      </c>
      <c r="E4292" s="4" t="s">
        <v>60</v>
      </c>
      <c r="F4292" s="4">
        <v>-4381.9799999999996</v>
      </c>
      <c r="G4292" s="4" t="s">
        <v>39</v>
      </c>
      <c r="H4292" s="4"/>
      <c r="I4292" s="4"/>
      <c r="J4292" s="4"/>
    </row>
    <row r="4293" spans="1:10" ht="15.75" customHeight="1" x14ac:dyDescent="0.2">
      <c r="A4293" s="5">
        <v>45301</v>
      </c>
      <c r="B4293" s="4">
        <v>-1014.81</v>
      </c>
      <c r="C4293" s="4" t="s">
        <v>5058</v>
      </c>
      <c r="D4293" s="4" t="s">
        <v>28</v>
      </c>
      <c r="E4293" s="4" t="s">
        <v>56</v>
      </c>
      <c r="F4293" s="4">
        <v>-5672.98</v>
      </c>
      <c r="G4293" s="4" t="s">
        <v>4295</v>
      </c>
      <c r="H4293" s="4" t="s">
        <v>57</v>
      </c>
      <c r="I4293" s="4"/>
      <c r="J4293" s="4"/>
    </row>
    <row r="4294" spans="1:10" ht="15.75" customHeight="1" x14ac:dyDescent="0.2">
      <c r="A4294" s="5">
        <v>45301</v>
      </c>
      <c r="B4294" s="4">
        <v>-175.66</v>
      </c>
      <c r="C4294" s="4" t="s">
        <v>5058</v>
      </c>
      <c r="D4294" s="4" t="s">
        <v>28</v>
      </c>
      <c r="E4294" s="4" t="s">
        <v>1486</v>
      </c>
      <c r="F4294" s="4">
        <v>-4658.17</v>
      </c>
      <c r="G4294" s="4" t="s">
        <v>4637</v>
      </c>
      <c r="H4294" s="4" t="s">
        <v>1487</v>
      </c>
      <c r="I4294" s="4"/>
      <c r="J4294" s="4"/>
    </row>
    <row r="4295" spans="1:10" ht="15.75" customHeight="1" x14ac:dyDescent="0.2">
      <c r="A4295" s="5">
        <v>45301</v>
      </c>
      <c r="B4295" s="4">
        <v>-157.5</v>
      </c>
      <c r="C4295" s="4" t="s">
        <v>5058</v>
      </c>
      <c r="D4295" s="4" t="s">
        <v>28</v>
      </c>
      <c r="E4295" s="4" t="s">
        <v>1572</v>
      </c>
      <c r="F4295" s="4">
        <v>-4482.51</v>
      </c>
      <c r="G4295" s="4" t="s">
        <v>3748</v>
      </c>
      <c r="H4295" s="4" t="s">
        <v>1573</v>
      </c>
      <c r="I4295" s="4"/>
      <c r="J4295" s="4"/>
    </row>
    <row r="4296" spans="1:10" ht="15.75" customHeight="1" x14ac:dyDescent="0.2">
      <c r="A4296" s="5">
        <v>45301</v>
      </c>
      <c r="B4296" s="4">
        <v>-140.75</v>
      </c>
      <c r="C4296" s="4" t="s">
        <v>5058</v>
      </c>
      <c r="D4296" s="4" t="s">
        <v>28</v>
      </c>
      <c r="E4296" s="4" t="s">
        <v>1570</v>
      </c>
      <c r="F4296" s="4">
        <v>-4325.01</v>
      </c>
      <c r="G4296" s="4" t="s">
        <v>4637</v>
      </c>
      <c r="H4296" s="4" t="s">
        <v>1571</v>
      </c>
      <c r="I4296" s="4"/>
      <c r="J4296" s="4"/>
    </row>
    <row r="4297" spans="1:10" ht="15.75" customHeight="1" x14ac:dyDescent="0.2">
      <c r="A4297" s="5">
        <v>45301</v>
      </c>
      <c r="B4297" s="4">
        <v>-60</v>
      </c>
      <c r="C4297" s="4" t="s">
        <v>5058</v>
      </c>
      <c r="D4297" s="4" t="s">
        <v>28</v>
      </c>
      <c r="E4297" s="4" t="s">
        <v>128</v>
      </c>
      <c r="F4297" s="4">
        <v>-4184.26</v>
      </c>
      <c r="G4297" s="4" t="s">
        <v>4319</v>
      </c>
      <c r="H4297" s="4" t="s">
        <v>129</v>
      </c>
      <c r="I4297" s="4"/>
      <c r="J4297" s="4"/>
    </row>
    <row r="4298" spans="1:10" ht="15.75" customHeight="1" x14ac:dyDescent="0.2">
      <c r="A4298" s="5">
        <v>45301</v>
      </c>
      <c r="B4298" s="4">
        <v>-46.43</v>
      </c>
      <c r="C4298" s="4" t="s">
        <v>5058</v>
      </c>
      <c r="D4298" s="4" t="s">
        <v>28</v>
      </c>
      <c r="E4298" s="4" t="s">
        <v>111</v>
      </c>
      <c r="F4298" s="4">
        <v>-4124.26</v>
      </c>
      <c r="G4298" s="4" t="s">
        <v>8</v>
      </c>
      <c r="H4298" s="4" t="s">
        <v>112</v>
      </c>
      <c r="I4298" s="4"/>
      <c r="J4298" s="4"/>
    </row>
    <row r="4299" spans="1:10" ht="15.75" customHeight="1" x14ac:dyDescent="0.2">
      <c r="A4299" s="5">
        <v>45301</v>
      </c>
      <c r="B4299" s="4">
        <v>-31.5</v>
      </c>
      <c r="C4299" s="4" t="s">
        <v>5058</v>
      </c>
      <c r="D4299" s="4" t="s">
        <v>28</v>
      </c>
      <c r="E4299" s="4" t="s">
        <v>594</v>
      </c>
      <c r="F4299" s="4">
        <v>-4077.83</v>
      </c>
      <c r="G4299" s="4" t="s">
        <v>4319</v>
      </c>
      <c r="H4299" s="4" t="s">
        <v>595</v>
      </c>
      <c r="I4299" s="4"/>
      <c r="J4299" s="4"/>
    </row>
    <row r="4300" spans="1:10" ht="15.75" customHeight="1" x14ac:dyDescent="0.2">
      <c r="A4300" s="5">
        <v>45301</v>
      </c>
      <c r="B4300" s="4">
        <v>-22.47</v>
      </c>
      <c r="C4300" s="4" t="s">
        <v>5058</v>
      </c>
      <c r="D4300" s="4" t="s">
        <v>28</v>
      </c>
      <c r="E4300" s="4" t="s">
        <v>235</v>
      </c>
      <c r="F4300" s="4">
        <v>-4046.33</v>
      </c>
      <c r="G4300" s="4" t="s">
        <v>17</v>
      </c>
      <c r="H4300" s="4"/>
      <c r="I4300" s="4"/>
      <c r="J4300" s="4"/>
    </row>
    <row r="4301" spans="1:10" ht="15.75" customHeight="1" x14ac:dyDescent="0.2">
      <c r="A4301" s="5">
        <v>45301</v>
      </c>
      <c r="B4301" s="4">
        <v>-19.989999999999998</v>
      </c>
      <c r="C4301" s="4" t="s">
        <v>5058</v>
      </c>
      <c r="D4301" s="4" t="s">
        <v>28</v>
      </c>
      <c r="E4301" s="4" t="s">
        <v>1567</v>
      </c>
      <c r="F4301" s="4">
        <v>-4023.86</v>
      </c>
      <c r="G4301" s="4" t="s">
        <v>5062</v>
      </c>
      <c r="H4301" s="4" t="s">
        <v>1568</v>
      </c>
      <c r="I4301" s="4"/>
      <c r="J4301" s="4"/>
    </row>
    <row r="4302" spans="1:10" ht="15.75" customHeight="1" x14ac:dyDescent="0.2">
      <c r="A4302" s="5">
        <v>45301</v>
      </c>
      <c r="B4302" s="4">
        <v>-12.87</v>
      </c>
      <c r="C4302" s="4" t="s">
        <v>5058</v>
      </c>
      <c r="D4302" s="4" t="s">
        <v>28</v>
      </c>
      <c r="E4302" s="4" t="s">
        <v>1574</v>
      </c>
      <c r="F4302" s="4">
        <v>-4003.87</v>
      </c>
      <c r="G4302" s="4" t="s">
        <v>4319</v>
      </c>
      <c r="H4302" s="4" t="s">
        <v>1575</v>
      </c>
      <c r="I4302" s="4"/>
      <c r="J4302" s="4"/>
    </row>
    <row r="4303" spans="1:10" ht="15.75" customHeight="1" x14ac:dyDescent="0.2">
      <c r="A4303" s="5">
        <v>45301</v>
      </c>
      <c r="B4303" s="4">
        <v>-12.32</v>
      </c>
      <c r="C4303" s="4" t="s">
        <v>5058</v>
      </c>
      <c r="D4303" s="4" t="s">
        <v>28</v>
      </c>
      <c r="E4303" s="4" t="s">
        <v>1032</v>
      </c>
      <c r="F4303" s="4">
        <v>-3991</v>
      </c>
      <c r="G4303" s="4" t="s">
        <v>3748</v>
      </c>
      <c r="H4303" s="4" t="s">
        <v>597</v>
      </c>
      <c r="I4303" s="4"/>
      <c r="J4303" s="4"/>
    </row>
    <row r="4304" spans="1:10" ht="15.75" customHeight="1" x14ac:dyDescent="0.2">
      <c r="A4304" s="5">
        <v>45301</v>
      </c>
      <c r="B4304" s="4">
        <v>-9.99</v>
      </c>
      <c r="C4304" s="4" t="s">
        <v>5058</v>
      </c>
      <c r="D4304" s="4" t="s">
        <v>28</v>
      </c>
      <c r="E4304" s="4" t="s">
        <v>99</v>
      </c>
      <c r="F4304" s="4">
        <v>-3978.68</v>
      </c>
      <c r="G4304" s="4" t="s">
        <v>4319</v>
      </c>
      <c r="H4304" s="4" t="s">
        <v>100</v>
      </c>
      <c r="I4304" s="4"/>
      <c r="J4304" s="4"/>
    </row>
    <row r="4305" spans="1:10" ht="15.75" customHeight="1" x14ac:dyDescent="0.2">
      <c r="A4305" s="5">
        <v>45301</v>
      </c>
      <c r="B4305" s="4">
        <v>-8.98</v>
      </c>
      <c r="C4305" s="4" t="s">
        <v>5058</v>
      </c>
      <c r="D4305" s="4" t="s">
        <v>28</v>
      </c>
      <c r="E4305" s="4" t="s">
        <v>1486</v>
      </c>
      <c r="F4305" s="4">
        <v>-3968.69</v>
      </c>
      <c r="G4305" s="4" t="s">
        <v>4637</v>
      </c>
      <c r="H4305" s="4" t="s">
        <v>1487</v>
      </c>
      <c r="I4305" s="4"/>
      <c r="J4305" s="4"/>
    </row>
    <row r="4306" spans="1:10" ht="15.75" customHeight="1" x14ac:dyDescent="0.2">
      <c r="A4306" s="5">
        <v>45301</v>
      </c>
      <c r="B4306" s="4">
        <v>-0.67</v>
      </c>
      <c r="C4306" s="4" t="s">
        <v>5058</v>
      </c>
      <c r="D4306" s="4" t="s">
        <v>67</v>
      </c>
      <c r="E4306" s="4" t="s">
        <v>68</v>
      </c>
      <c r="F4306" s="4">
        <v>-3959.71</v>
      </c>
      <c r="G4306" s="4" t="s">
        <v>4</v>
      </c>
      <c r="H4306" s="4"/>
      <c r="I4306" s="4"/>
      <c r="J4306" s="4"/>
    </row>
    <row r="4307" spans="1:10" ht="15.75" customHeight="1" x14ac:dyDescent="0.2">
      <c r="A4307" s="5">
        <v>45301</v>
      </c>
      <c r="B4307" s="4">
        <v>500</v>
      </c>
      <c r="C4307" s="4" t="s">
        <v>5058</v>
      </c>
      <c r="D4307" s="4" t="s">
        <v>59</v>
      </c>
      <c r="E4307" s="4" t="s">
        <v>60</v>
      </c>
      <c r="F4307" s="4">
        <v>-3959.04</v>
      </c>
      <c r="G4307" s="4" t="s">
        <v>39</v>
      </c>
      <c r="H4307" s="4"/>
      <c r="I4307" s="4"/>
      <c r="J4307" s="4"/>
    </row>
    <row r="4308" spans="1:10" ht="15.75" customHeight="1" x14ac:dyDescent="0.2">
      <c r="A4308" s="5">
        <v>45300</v>
      </c>
      <c r="B4308" s="4">
        <v>-92.76</v>
      </c>
      <c r="C4308" s="4" t="s">
        <v>5058</v>
      </c>
      <c r="D4308" s="4" t="s">
        <v>28</v>
      </c>
      <c r="E4308" s="4" t="s">
        <v>175</v>
      </c>
      <c r="F4308" s="4">
        <v>-4459.04</v>
      </c>
      <c r="G4308" s="4" t="s">
        <v>5062</v>
      </c>
      <c r="H4308" s="4" t="s">
        <v>2442</v>
      </c>
      <c r="I4308" s="4"/>
      <c r="J4308" s="4"/>
    </row>
    <row r="4309" spans="1:10" ht="15.75" customHeight="1" x14ac:dyDescent="0.2">
      <c r="A4309" s="5">
        <v>45300</v>
      </c>
      <c r="B4309" s="4">
        <v>-65</v>
      </c>
      <c r="C4309" s="4" t="s">
        <v>5058</v>
      </c>
      <c r="D4309" s="4" t="s">
        <v>28</v>
      </c>
      <c r="E4309" s="4" t="s">
        <v>1355</v>
      </c>
      <c r="F4309" s="4">
        <v>-4366.28</v>
      </c>
      <c r="G4309" s="4" t="s">
        <v>165</v>
      </c>
      <c r="H4309" s="4" t="s">
        <v>1356</v>
      </c>
      <c r="I4309" s="4"/>
      <c r="J4309" s="4"/>
    </row>
    <row r="4310" spans="1:10" ht="15.75" customHeight="1" x14ac:dyDescent="0.2">
      <c r="A4310" s="5">
        <v>45300</v>
      </c>
      <c r="B4310" s="4">
        <v>-54.17</v>
      </c>
      <c r="C4310" s="4" t="s">
        <v>5058</v>
      </c>
      <c r="D4310" s="4" t="s">
        <v>28</v>
      </c>
      <c r="E4310" s="4" t="s">
        <v>79</v>
      </c>
      <c r="F4310" s="4">
        <v>-4301.28</v>
      </c>
      <c r="G4310" s="4" t="s">
        <v>8</v>
      </c>
      <c r="H4310" s="4" t="s">
        <v>80</v>
      </c>
      <c r="I4310" s="4"/>
      <c r="J4310" s="4"/>
    </row>
    <row r="4311" spans="1:10" ht="15.75" customHeight="1" x14ac:dyDescent="0.2">
      <c r="A4311" s="5">
        <v>45300</v>
      </c>
      <c r="B4311" s="4">
        <v>-32.99</v>
      </c>
      <c r="C4311" s="4" t="s">
        <v>5058</v>
      </c>
      <c r="D4311" s="4" t="s">
        <v>28</v>
      </c>
      <c r="E4311" s="4" t="s">
        <v>48</v>
      </c>
      <c r="F4311" s="4">
        <v>-4247.1099999999997</v>
      </c>
      <c r="G4311" s="4" t="s">
        <v>4319</v>
      </c>
      <c r="H4311" s="4" t="s">
        <v>47</v>
      </c>
      <c r="I4311" s="4"/>
      <c r="J4311" s="4"/>
    </row>
    <row r="4312" spans="1:10" ht="15.75" customHeight="1" x14ac:dyDescent="0.2">
      <c r="A4312" s="5">
        <v>45300</v>
      </c>
      <c r="B4312" s="4">
        <v>-20</v>
      </c>
      <c r="C4312" s="4" t="s">
        <v>5058</v>
      </c>
      <c r="D4312" s="4" t="s">
        <v>28</v>
      </c>
      <c r="E4312" s="4" t="s">
        <v>1565</v>
      </c>
      <c r="F4312" s="4">
        <v>-4214.12</v>
      </c>
      <c r="G4312" s="4" t="s">
        <v>5062</v>
      </c>
      <c r="H4312" s="4" t="s">
        <v>1566</v>
      </c>
      <c r="I4312" s="4"/>
      <c r="J4312" s="4"/>
    </row>
    <row r="4313" spans="1:10" ht="15.75" customHeight="1" x14ac:dyDescent="0.2">
      <c r="A4313" s="5">
        <v>45300</v>
      </c>
      <c r="B4313" s="4">
        <v>-14.21</v>
      </c>
      <c r="C4313" s="4" t="s">
        <v>5058</v>
      </c>
      <c r="D4313" s="4" t="s">
        <v>28</v>
      </c>
      <c r="E4313" s="4" t="s">
        <v>728</v>
      </c>
      <c r="F4313" s="4">
        <v>-4194.12</v>
      </c>
      <c r="G4313" s="4" t="s">
        <v>4319</v>
      </c>
      <c r="H4313" s="4" t="s">
        <v>729</v>
      </c>
      <c r="I4313" s="4"/>
      <c r="J4313" s="4"/>
    </row>
    <row r="4314" spans="1:10" ht="15.75" customHeight="1" x14ac:dyDescent="0.2">
      <c r="A4314" s="5">
        <v>45300</v>
      </c>
      <c r="B4314" s="4">
        <v>-6.16</v>
      </c>
      <c r="C4314" s="4" t="s">
        <v>5058</v>
      </c>
      <c r="D4314" s="4" t="s">
        <v>28</v>
      </c>
      <c r="E4314" s="4" t="s">
        <v>1032</v>
      </c>
      <c r="F4314" s="4">
        <v>-4179.91</v>
      </c>
      <c r="G4314" s="4" t="s">
        <v>3748</v>
      </c>
      <c r="H4314" s="4" t="s">
        <v>597</v>
      </c>
      <c r="I4314" s="4"/>
      <c r="J4314" s="4"/>
    </row>
    <row r="4315" spans="1:10" ht="15.75" customHeight="1" x14ac:dyDescent="0.2">
      <c r="A4315" s="5">
        <v>45299</v>
      </c>
      <c r="B4315" s="4">
        <v>-380</v>
      </c>
      <c r="C4315" s="4" t="s">
        <v>5058</v>
      </c>
      <c r="D4315" s="4" t="s">
        <v>28</v>
      </c>
      <c r="E4315" s="4" t="s">
        <v>1553</v>
      </c>
      <c r="F4315" s="4">
        <v>-4173.75</v>
      </c>
      <c r="G4315" s="4" t="s">
        <v>5071</v>
      </c>
      <c r="H4315" s="4" t="s">
        <v>1554</v>
      </c>
      <c r="I4315" s="4"/>
      <c r="J4315" s="4"/>
    </row>
    <row r="4316" spans="1:10" ht="15.75" customHeight="1" x14ac:dyDescent="0.2">
      <c r="A4316" s="5">
        <v>45299</v>
      </c>
      <c r="B4316" s="4">
        <v>-71.25</v>
      </c>
      <c r="C4316" s="4" t="s">
        <v>5058</v>
      </c>
      <c r="D4316" s="4" t="s">
        <v>28</v>
      </c>
      <c r="E4316" s="4" t="s">
        <v>892</v>
      </c>
      <c r="F4316" s="4">
        <v>-3793.75</v>
      </c>
      <c r="G4316" s="4" t="s">
        <v>4871</v>
      </c>
      <c r="H4316" s="4" t="s">
        <v>1451</v>
      </c>
      <c r="I4316" s="4"/>
      <c r="J4316" s="4"/>
    </row>
    <row r="4317" spans="1:10" ht="15.75" customHeight="1" x14ac:dyDescent="0.2">
      <c r="A4317" s="5">
        <v>45299</v>
      </c>
      <c r="B4317" s="4">
        <v>-57.45</v>
      </c>
      <c r="C4317" s="4" t="s">
        <v>5058</v>
      </c>
      <c r="D4317" s="4" t="s">
        <v>28</v>
      </c>
      <c r="E4317" s="4" t="s">
        <v>79</v>
      </c>
      <c r="F4317" s="4">
        <v>-3722.5</v>
      </c>
      <c r="G4317" s="4" t="s">
        <v>8</v>
      </c>
      <c r="H4317" s="4" t="s">
        <v>80</v>
      </c>
      <c r="I4317" s="4"/>
      <c r="J4317" s="4"/>
    </row>
    <row r="4318" spans="1:10" ht="15.75" customHeight="1" x14ac:dyDescent="0.2">
      <c r="A4318" s="5">
        <v>45299</v>
      </c>
      <c r="B4318" s="4">
        <v>-55.81</v>
      </c>
      <c r="C4318" s="4" t="s">
        <v>5058</v>
      </c>
      <c r="D4318" s="4" t="s">
        <v>28</v>
      </c>
      <c r="E4318" s="4" t="s">
        <v>79</v>
      </c>
      <c r="F4318" s="4">
        <v>-3665.05</v>
      </c>
      <c r="G4318" s="4" t="s">
        <v>8</v>
      </c>
      <c r="H4318" s="4" t="s">
        <v>80</v>
      </c>
      <c r="I4318" s="4"/>
      <c r="J4318" s="4"/>
    </row>
    <row r="4319" spans="1:10" ht="15.75" customHeight="1" x14ac:dyDescent="0.2">
      <c r="A4319" s="5">
        <v>45299</v>
      </c>
      <c r="B4319" s="4">
        <v>-47.83</v>
      </c>
      <c r="C4319" s="4" t="s">
        <v>5058</v>
      </c>
      <c r="D4319" s="4" t="s">
        <v>28</v>
      </c>
      <c r="E4319" s="4" t="s">
        <v>79</v>
      </c>
      <c r="F4319" s="4">
        <v>-3609.24</v>
      </c>
      <c r="G4319" s="4" t="s">
        <v>8</v>
      </c>
      <c r="H4319" s="4" t="s">
        <v>80</v>
      </c>
      <c r="I4319" s="4"/>
      <c r="J4319" s="4"/>
    </row>
    <row r="4320" spans="1:10" ht="15.75" customHeight="1" x14ac:dyDescent="0.2">
      <c r="A4320" s="5">
        <v>45299</v>
      </c>
      <c r="B4320" s="4">
        <v>-32.33</v>
      </c>
      <c r="C4320" s="4" t="s">
        <v>5058</v>
      </c>
      <c r="D4320" s="4" t="s">
        <v>28</v>
      </c>
      <c r="E4320" s="4" t="s">
        <v>728</v>
      </c>
      <c r="F4320" s="4">
        <v>-3561.41</v>
      </c>
      <c r="G4320" s="4" t="s">
        <v>4319</v>
      </c>
      <c r="H4320" s="4" t="s">
        <v>729</v>
      </c>
      <c r="I4320" s="4"/>
      <c r="J4320" s="4"/>
    </row>
    <row r="4321" spans="1:10" ht="15.75" customHeight="1" x14ac:dyDescent="0.2">
      <c r="A4321" s="5">
        <v>45299</v>
      </c>
      <c r="B4321" s="4">
        <v>-29.99</v>
      </c>
      <c r="C4321" s="4" t="s">
        <v>5058</v>
      </c>
      <c r="D4321" s="4" t="s">
        <v>28</v>
      </c>
      <c r="E4321" s="4" t="s">
        <v>48</v>
      </c>
      <c r="F4321" s="4">
        <v>-3529.08</v>
      </c>
      <c r="G4321" s="4" t="s">
        <v>4319</v>
      </c>
      <c r="H4321" s="4" t="s">
        <v>47</v>
      </c>
      <c r="I4321" s="4"/>
      <c r="J4321" s="4"/>
    </row>
    <row r="4322" spans="1:10" ht="15.75" customHeight="1" x14ac:dyDescent="0.2">
      <c r="A4322" s="5">
        <v>45299</v>
      </c>
      <c r="B4322" s="4">
        <v>-27.99</v>
      </c>
      <c r="C4322" s="4" t="s">
        <v>5058</v>
      </c>
      <c r="D4322" s="4" t="s">
        <v>28</v>
      </c>
      <c r="E4322" s="4" t="s">
        <v>48</v>
      </c>
      <c r="F4322" s="4">
        <v>-3499.09</v>
      </c>
      <c r="G4322" s="4" t="s">
        <v>4319</v>
      </c>
      <c r="H4322" s="4" t="s">
        <v>47</v>
      </c>
      <c r="I4322" s="4"/>
      <c r="J4322" s="4"/>
    </row>
    <row r="4323" spans="1:10" ht="15.75" customHeight="1" x14ac:dyDescent="0.2">
      <c r="A4323" s="5">
        <v>45299</v>
      </c>
      <c r="B4323" s="4">
        <v>-19.95</v>
      </c>
      <c r="C4323" s="4" t="s">
        <v>5058</v>
      </c>
      <c r="D4323" s="4" t="s">
        <v>28</v>
      </c>
      <c r="E4323" s="4" t="s">
        <v>728</v>
      </c>
      <c r="F4323" s="4">
        <v>-3471.1</v>
      </c>
      <c r="G4323" s="4" t="s">
        <v>4319</v>
      </c>
      <c r="H4323" s="4" t="s">
        <v>729</v>
      </c>
      <c r="I4323" s="4"/>
      <c r="J4323" s="4"/>
    </row>
    <row r="4324" spans="1:10" ht="15.75" customHeight="1" x14ac:dyDescent="0.2">
      <c r="A4324" s="5">
        <v>45299</v>
      </c>
      <c r="B4324" s="4">
        <v>-16.760000000000002</v>
      </c>
      <c r="C4324" s="4" t="s">
        <v>5058</v>
      </c>
      <c r="D4324" s="4" t="s">
        <v>28</v>
      </c>
      <c r="E4324" s="4" t="s">
        <v>48</v>
      </c>
      <c r="F4324" s="4">
        <v>-3451.15</v>
      </c>
      <c r="G4324" s="4" t="s">
        <v>4319</v>
      </c>
      <c r="H4324" s="4" t="s">
        <v>47</v>
      </c>
      <c r="I4324" s="4"/>
      <c r="J4324" s="4"/>
    </row>
    <row r="4325" spans="1:10" ht="15.75" customHeight="1" x14ac:dyDescent="0.2">
      <c r="A4325" s="5">
        <v>45299</v>
      </c>
      <c r="B4325" s="4">
        <v>-15.85</v>
      </c>
      <c r="C4325" s="4" t="s">
        <v>5058</v>
      </c>
      <c r="D4325" s="4" t="s">
        <v>28</v>
      </c>
      <c r="E4325" s="4" t="s">
        <v>1032</v>
      </c>
      <c r="F4325" s="4">
        <v>-3434.39</v>
      </c>
      <c r="G4325" s="4" t="s">
        <v>3748</v>
      </c>
      <c r="H4325" s="4" t="s">
        <v>597</v>
      </c>
      <c r="I4325" s="4"/>
      <c r="J4325" s="4"/>
    </row>
    <row r="4326" spans="1:10" ht="15.75" customHeight="1" x14ac:dyDescent="0.2">
      <c r="A4326" s="5">
        <v>45299</v>
      </c>
      <c r="B4326" s="4">
        <v>-13.1</v>
      </c>
      <c r="C4326" s="4" t="s">
        <v>5058</v>
      </c>
      <c r="D4326" s="4" t="s">
        <v>28</v>
      </c>
      <c r="E4326" s="4" t="s">
        <v>41</v>
      </c>
      <c r="F4326" s="4">
        <v>-3418.54</v>
      </c>
      <c r="G4326" s="4" t="s">
        <v>3748</v>
      </c>
      <c r="H4326" s="4" t="s">
        <v>42</v>
      </c>
      <c r="I4326" s="4"/>
      <c r="J4326" s="4"/>
    </row>
    <row r="4327" spans="1:10" ht="15.75" customHeight="1" x14ac:dyDescent="0.2">
      <c r="A4327" s="5">
        <v>45299</v>
      </c>
      <c r="B4327" s="4">
        <v>-8.02</v>
      </c>
      <c r="C4327" s="4" t="s">
        <v>5058</v>
      </c>
      <c r="D4327" s="4" t="s">
        <v>28</v>
      </c>
      <c r="E4327" s="4" t="s">
        <v>1551</v>
      </c>
      <c r="F4327" s="4">
        <v>-3405.44</v>
      </c>
      <c r="G4327" s="4" t="s">
        <v>3748</v>
      </c>
      <c r="H4327" s="4" t="s">
        <v>1552</v>
      </c>
      <c r="I4327" s="4"/>
      <c r="J4327" s="4"/>
    </row>
    <row r="4328" spans="1:10" ht="15.75" customHeight="1" x14ac:dyDescent="0.2">
      <c r="A4328" s="5">
        <v>45299</v>
      </c>
      <c r="B4328" s="4">
        <v>-7.5</v>
      </c>
      <c r="C4328" s="4" t="s">
        <v>5058</v>
      </c>
      <c r="D4328" s="4" t="s">
        <v>28</v>
      </c>
      <c r="E4328" s="4" t="s">
        <v>41</v>
      </c>
      <c r="F4328" s="4">
        <v>-3397.42</v>
      </c>
      <c r="G4328" s="4" t="s">
        <v>3748</v>
      </c>
      <c r="H4328" s="4" t="s">
        <v>42</v>
      </c>
      <c r="I4328" s="4"/>
      <c r="J4328" s="4"/>
    </row>
    <row r="4329" spans="1:10" ht="15.75" customHeight="1" x14ac:dyDescent="0.2">
      <c r="A4329" s="5">
        <v>45299</v>
      </c>
      <c r="B4329" s="4">
        <v>-6.5</v>
      </c>
      <c r="C4329" s="4" t="s">
        <v>5058</v>
      </c>
      <c r="D4329" s="4" t="s">
        <v>28</v>
      </c>
      <c r="E4329" s="4" t="s">
        <v>1555</v>
      </c>
      <c r="F4329" s="4">
        <v>-3389.92</v>
      </c>
      <c r="G4329" s="4" t="s">
        <v>3748</v>
      </c>
      <c r="H4329" s="4" t="s">
        <v>1556</v>
      </c>
      <c r="I4329" s="4"/>
      <c r="J4329" s="4"/>
    </row>
    <row r="4330" spans="1:10" ht="15.75" customHeight="1" x14ac:dyDescent="0.2">
      <c r="A4330" s="5">
        <v>45299</v>
      </c>
      <c r="B4330" s="4">
        <v>-6.3</v>
      </c>
      <c r="C4330" s="4" t="s">
        <v>5058</v>
      </c>
      <c r="D4330" s="4" t="s">
        <v>28</v>
      </c>
      <c r="E4330" s="4" t="s">
        <v>720</v>
      </c>
      <c r="F4330" s="4">
        <v>-3383.42</v>
      </c>
      <c r="G4330" s="4" t="s">
        <v>3748</v>
      </c>
      <c r="H4330" s="4" t="s">
        <v>721</v>
      </c>
      <c r="I4330" s="4"/>
      <c r="J4330" s="4"/>
    </row>
    <row r="4331" spans="1:10" ht="15.75" customHeight="1" x14ac:dyDescent="0.2">
      <c r="A4331" s="5">
        <v>45299</v>
      </c>
      <c r="B4331" s="4">
        <v>-6.2</v>
      </c>
      <c r="C4331" s="4" t="s">
        <v>5058</v>
      </c>
      <c r="D4331" s="4" t="s">
        <v>28</v>
      </c>
      <c r="E4331" s="4" t="s">
        <v>1200</v>
      </c>
      <c r="F4331" s="4">
        <v>-3377.12</v>
      </c>
      <c r="G4331" s="4" t="s">
        <v>4319</v>
      </c>
      <c r="H4331" s="4" t="s">
        <v>1201</v>
      </c>
      <c r="I4331" s="4"/>
      <c r="J4331" s="4"/>
    </row>
    <row r="4332" spans="1:10" ht="15.75" customHeight="1" x14ac:dyDescent="0.2">
      <c r="A4332" s="5">
        <v>45299</v>
      </c>
      <c r="B4332" s="4">
        <v>-5</v>
      </c>
      <c r="C4332" s="4" t="s">
        <v>5058</v>
      </c>
      <c r="D4332" s="4" t="s">
        <v>28</v>
      </c>
      <c r="E4332" s="4" t="s">
        <v>1200</v>
      </c>
      <c r="F4332" s="4">
        <v>-3370.92</v>
      </c>
      <c r="G4332" s="4" t="s">
        <v>4319</v>
      </c>
      <c r="H4332" s="4" t="s">
        <v>1201</v>
      </c>
      <c r="I4332" s="4"/>
      <c r="J4332" s="4"/>
    </row>
    <row r="4333" spans="1:10" ht="15.75" customHeight="1" x14ac:dyDescent="0.2">
      <c r="A4333" s="5">
        <v>45299</v>
      </c>
      <c r="B4333" s="4">
        <v>-5</v>
      </c>
      <c r="C4333" s="4" t="s">
        <v>5058</v>
      </c>
      <c r="D4333" s="4" t="s">
        <v>28</v>
      </c>
      <c r="E4333" s="4" t="s">
        <v>1200</v>
      </c>
      <c r="F4333" s="4">
        <v>-3365.92</v>
      </c>
      <c r="G4333" s="4" t="s">
        <v>4319</v>
      </c>
      <c r="H4333" s="4" t="s">
        <v>1201</v>
      </c>
      <c r="I4333" s="4"/>
      <c r="J4333" s="4"/>
    </row>
    <row r="4334" spans="1:10" ht="15.75" customHeight="1" x14ac:dyDescent="0.2">
      <c r="A4334" s="5">
        <v>45299</v>
      </c>
      <c r="B4334" s="4">
        <v>200</v>
      </c>
      <c r="C4334" s="4" t="s">
        <v>5058</v>
      </c>
      <c r="D4334" s="4" t="s">
        <v>59</v>
      </c>
      <c r="E4334" s="4" t="s">
        <v>60</v>
      </c>
      <c r="F4334" s="4">
        <v>-3360.92</v>
      </c>
      <c r="G4334" s="4" t="s">
        <v>39</v>
      </c>
      <c r="H4334" s="4"/>
      <c r="I4334" s="4"/>
      <c r="J4334" s="4"/>
    </row>
    <row r="4335" spans="1:10" ht="15.75" customHeight="1" x14ac:dyDescent="0.2">
      <c r="A4335" s="5">
        <v>45299</v>
      </c>
      <c r="B4335" s="4">
        <v>500</v>
      </c>
      <c r="C4335" s="4" t="s">
        <v>5058</v>
      </c>
      <c r="D4335" s="4" t="s">
        <v>59</v>
      </c>
      <c r="E4335" s="4" t="s">
        <v>60</v>
      </c>
      <c r="F4335" s="4">
        <v>-3560.92</v>
      </c>
      <c r="G4335" s="4" t="s">
        <v>39</v>
      </c>
      <c r="H4335" s="4"/>
      <c r="I4335" s="4"/>
      <c r="J4335" s="4"/>
    </row>
    <row r="4336" spans="1:10" ht="15.75" customHeight="1" x14ac:dyDescent="0.2">
      <c r="A4336" s="5">
        <v>45299</v>
      </c>
      <c r="B4336" s="4">
        <v>500</v>
      </c>
      <c r="C4336" s="4" t="s">
        <v>5058</v>
      </c>
      <c r="D4336" s="4" t="s">
        <v>59</v>
      </c>
      <c r="E4336" s="4" t="s">
        <v>60</v>
      </c>
      <c r="F4336" s="4">
        <v>-4060.92</v>
      </c>
      <c r="G4336" s="4" t="s">
        <v>39</v>
      </c>
      <c r="H4336" s="4"/>
      <c r="I4336" s="4"/>
      <c r="J4336" s="4"/>
    </row>
    <row r="4337" spans="1:10" ht="15.75" customHeight="1" x14ac:dyDescent="0.2">
      <c r="A4337" s="5">
        <v>45299</v>
      </c>
      <c r="B4337" s="4">
        <v>1500</v>
      </c>
      <c r="C4337" s="4" t="s">
        <v>5058</v>
      </c>
      <c r="D4337" s="4" t="s">
        <v>59</v>
      </c>
      <c r="E4337" s="4" t="s">
        <v>60</v>
      </c>
      <c r="F4337" s="4">
        <v>-4560.92</v>
      </c>
      <c r="G4337" s="4" t="s">
        <v>39</v>
      </c>
      <c r="H4337" s="4"/>
      <c r="I4337" s="4"/>
      <c r="J4337" s="4"/>
    </row>
    <row r="4338" spans="1:10" ht="15.75" customHeight="1" x14ac:dyDescent="0.2">
      <c r="A4338" s="5">
        <v>45296</v>
      </c>
      <c r="B4338" s="4">
        <v>-1121</v>
      </c>
      <c r="C4338" s="4" t="s">
        <v>5058</v>
      </c>
      <c r="D4338" s="4" t="s">
        <v>28</v>
      </c>
      <c r="E4338" s="4" t="s">
        <v>1543</v>
      </c>
      <c r="F4338" s="4">
        <v>-6060.92</v>
      </c>
      <c r="G4338" s="4" t="s">
        <v>5062</v>
      </c>
      <c r="H4338" s="4" t="s">
        <v>1544</v>
      </c>
      <c r="I4338" s="4"/>
      <c r="J4338" s="4"/>
    </row>
    <row r="4339" spans="1:10" ht="15.75" customHeight="1" x14ac:dyDescent="0.2">
      <c r="A4339" s="5">
        <v>45296</v>
      </c>
      <c r="B4339" s="4">
        <v>-1000</v>
      </c>
      <c r="C4339" s="4" t="s">
        <v>5058</v>
      </c>
      <c r="D4339" s="4" t="s">
        <v>28</v>
      </c>
      <c r="E4339" s="4" t="s">
        <v>1441</v>
      </c>
      <c r="F4339" s="4">
        <v>-4939.92</v>
      </c>
      <c r="G4339" s="4" t="s">
        <v>4247</v>
      </c>
      <c r="H4339" s="4" t="s">
        <v>196</v>
      </c>
      <c r="I4339" s="4"/>
      <c r="J4339" s="4"/>
    </row>
    <row r="4340" spans="1:10" ht="15.75" customHeight="1" x14ac:dyDescent="0.2">
      <c r="A4340" s="5">
        <v>45296</v>
      </c>
      <c r="B4340" s="4">
        <v>-167.93</v>
      </c>
      <c r="C4340" s="4" t="s">
        <v>5058</v>
      </c>
      <c r="D4340" s="4" t="s">
        <v>28</v>
      </c>
      <c r="E4340" s="4" t="s">
        <v>132</v>
      </c>
      <c r="F4340" s="4">
        <v>-3939.92</v>
      </c>
      <c r="G4340" s="4" t="s">
        <v>12</v>
      </c>
      <c r="H4340" s="4" t="s">
        <v>133</v>
      </c>
      <c r="I4340" s="4"/>
      <c r="J4340" s="4"/>
    </row>
    <row r="4341" spans="1:10" ht="15.75" customHeight="1" x14ac:dyDescent="0.2">
      <c r="A4341" s="5">
        <v>45296</v>
      </c>
      <c r="B4341" s="4">
        <v>-127.17</v>
      </c>
      <c r="C4341" s="4" t="s">
        <v>5058</v>
      </c>
      <c r="D4341" s="4" t="s">
        <v>28</v>
      </c>
      <c r="E4341" s="4" t="s">
        <v>79</v>
      </c>
      <c r="F4341" s="4">
        <v>-3771.99</v>
      </c>
      <c r="G4341" s="4" t="s">
        <v>8</v>
      </c>
      <c r="H4341" s="4" t="s">
        <v>80</v>
      </c>
      <c r="I4341" s="4"/>
      <c r="J4341" s="4"/>
    </row>
    <row r="4342" spans="1:10" ht="15.75" customHeight="1" x14ac:dyDescent="0.2">
      <c r="A4342" s="5">
        <v>45296</v>
      </c>
      <c r="B4342" s="4">
        <v>-66</v>
      </c>
      <c r="C4342" s="4" t="s">
        <v>5058</v>
      </c>
      <c r="D4342" s="4" t="s">
        <v>28</v>
      </c>
      <c r="E4342" s="4" t="s">
        <v>683</v>
      </c>
      <c r="F4342" s="4">
        <v>-3644.82</v>
      </c>
      <c r="G4342" s="4" t="s">
        <v>8</v>
      </c>
      <c r="H4342" s="4" t="s">
        <v>684</v>
      </c>
      <c r="I4342" s="4"/>
      <c r="J4342" s="4"/>
    </row>
    <row r="4343" spans="1:10" ht="15.75" customHeight="1" x14ac:dyDescent="0.2">
      <c r="A4343" s="5">
        <v>45296</v>
      </c>
      <c r="B4343" s="4">
        <v>-48.74</v>
      </c>
      <c r="C4343" s="4" t="s">
        <v>5058</v>
      </c>
      <c r="D4343" s="4" t="s">
        <v>28</v>
      </c>
      <c r="E4343" s="4" t="s">
        <v>728</v>
      </c>
      <c r="F4343" s="4">
        <v>-3578.82</v>
      </c>
      <c r="G4343" s="4" t="s">
        <v>4319</v>
      </c>
      <c r="H4343" s="4" t="s">
        <v>729</v>
      </c>
      <c r="I4343" s="4"/>
      <c r="J4343" s="4"/>
    </row>
    <row r="4344" spans="1:10" ht="15.75" customHeight="1" x14ac:dyDescent="0.2">
      <c r="A4344" s="5">
        <v>45296</v>
      </c>
      <c r="B4344" s="4">
        <v>-27.3</v>
      </c>
      <c r="C4344" s="4" t="s">
        <v>5058</v>
      </c>
      <c r="D4344" s="4" t="s">
        <v>28</v>
      </c>
      <c r="E4344" s="4" t="s">
        <v>1533</v>
      </c>
      <c r="F4344" s="4">
        <v>-3530.08</v>
      </c>
      <c r="G4344" s="4" t="s">
        <v>3748</v>
      </c>
      <c r="H4344" s="4" t="s">
        <v>1534</v>
      </c>
      <c r="I4344" s="4"/>
      <c r="J4344" s="4"/>
    </row>
    <row r="4345" spans="1:10" ht="15.75" customHeight="1" x14ac:dyDescent="0.2">
      <c r="A4345" s="5">
        <v>45296</v>
      </c>
      <c r="B4345" s="4">
        <v>-26.7</v>
      </c>
      <c r="C4345" s="4" t="s">
        <v>5058</v>
      </c>
      <c r="D4345" s="4" t="s">
        <v>28</v>
      </c>
      <c r="E4345" s="4" t="s">
        <v>111</v>
      </c>
      <c r="F4345" s="4">
        <v>-3502.78</v>
      </c>
      <c r="G4345" s="4" t="s">
        <v>8</v>
      </c>
      <c r="H4345" s="4" t="s">
        <v>112</v>
      </c>
      <c r="I4345" s="4"/>
      <c r="J4345" s="4"/>
    </row>
    <row r="4346" spans="1:10" ht="15.75" customHeight="1" x14ac:dyDescent="0.2">
      <c r="A4346" s="5">
        <v>45296</v>
      </c>
      <c r="B4346" s="4">
        <v>-11</v>
      </c>
      <c r="C4346" s="4" t="s">
        <v>5058</v>
      </c>
      <c r="D4346" s="4" t="s">
        <v>28</v>
      </c>
      <c r="E4346" s="4" t="s">
        <v>1541</v>
      </c>
      <c r="F4346" s="4">
        <v>-3476.08</v>
      </c>
      <c r="G4346" s="4" t="s">
        <v>8</v>
      </c>
      <c r="H4346" s="4" t="s">
        <v>1542</v>
      </c>
      <c r="I4346" s="4"/>
      <c r="J4346" s="4"/>
    </row>
    <row r="4347" spans="1:10" ht="15.75" customHeight="1" x14ac:dyDescent="0.2">
      <c r="A4347" s="5">
        <v>45295</v>
      </c>
      <c r="B4347" s="4">
        <v>-253.24</v>
      </c>
      <c r="C4347" s="4" t="s">
        <v>5058</v>
      </c>
      <c r="D4347" s="4" t="s">
        <v>28</v>
      </c>
      <c r="E4347" s="4" t="s">
        <v>252</v>
      </c>
      <c r="F4347" s="4">
        <v>-3465.08</v>
      </c>
      <c r="G4347" s="4" t="s">
        <v>165</v>
      </c>
      <c r="H4347" s="4" t="s">
        <v>167</v>
      </c>
      <c r="I4347" s="4"/>
      <c r="J4347" s="4"/>
    </row>
    <row r="4348" spans="1:10" ht="15.75" customHeight="1" x14ac:dyDescent="0.2">
      <c r="A4348" s="5">
        <v>45295</v>
      </c>
      <c r="B4348" s="4">
        <v>-186.55</v>
      </c>
      <c r="C4348" s="4" t="s">
        <v>5058</v>
      </c>
      <c r="D4348" s="4" t="s">
        <v>28</v>
      </c>
      <c r="E4348" s="4" t="s">
        <v>1531</v>
      </c>
      <c r="F4348" s="4">
        <v>-3211.84</v>
      </c>
      <c r="G4348" s="4" t="s">
        <v>5077</v>
      </c>
      <c r="H4348" s="4" t="s">
        <v>1532</v>
      </c>
      <c r="I4348" s="4"/>
      <c r="J4348" s="4"/>
    </row>
    <row r="4349" spans="1:10" ht="15.75" customHeight="1" x14ac:dyDescent="0.2">
      <c r="A4349" s="5">
        <v>45295</v>
      </c>
      <c r="B4349" s="4">
        <v>-92.11</v>
      </c>
      <c r="C4349" s="4" t="s">
        <v>5058</v>
      </c>
      <c r="D4349" s="4" t="s">
        <v>28</v>
      </c>
      <c r="E4349" s="4" t="s">
        <v>175</v>
      </c>
      <c r="F4349" s="4">
        <v>-3025.29</v>
      </c>
      <c r="G4349" s="4" t="s">
        <v>5062</v>
      </c>
      <c r="H4349" s="4" t="s">
        <v>2442</v>
      </c>
      <c r="I4349" s="4"/>
      <c r="J4349" s="4"/>
    </row>
    <row r="4350" spans="1:10" ht="15.75" customHeight="1" x14ac:dyDescent="0.2">
      <c r="A4350" s="5">
        <v>45295</v>
      </c>
      <c r="B4350" s="4">
        <v>-72.83</v>
      </c>
      <c r="C4350" s="4" t="s">
        <v>5058</v>
      </c>
      <c r="D4350" s="4" t="s">
        <v>28</v>
      </c>
      <c r="E4350" s="4" t="s">
        <v>79</v>
      </c>
      <c r="F4350" s="4">
        <v>-2933.18</v>
      </c>
      <c r="G4350" s="4" t="s">
        <v>8</v>
      </c>
      <c r="H4350" s="4" t="s">
        <v>80</v>
      </c>
      <c r="I4350" s="4"/>
      <c r="J4350" s="4"/>
    </row>
    <row r="4351" spans="1:10" ht="15.75" customHeight="1" x14ac:dyDescent="0.2">
      <c r="A4351" s="5">
        <v>45295</v>
      </c>
      <c r="B4351" s="4">
        <v>-48.8</v>
      </c>
      <c r="C4351" s="4" t="s">
        <v>5058</v>
      </c>
      <c r="D4351" s="4" t="s">
        <v>28</v>
      </c>
      <c r="E4351" s="4" t="s">
        <v>1533</v>
      </c>
      <c r="F4351" s="4">
        <v>-2860.35</v>
      </c>
      <c r="G4351" s="4" t="s">
        <v>3748</v>
      </c>
      <c r="H4351" s="4" t="s">
        <v>1534</v>
      </c>
      <c r="I4351" s="4"/>
      <c r="J4351" s="4"/>
    </row>
    <row r="4352" spans="1:10" ht="15.75" customHeight="1" x14ac:dyDescent="0.2">
      <c r="A4352" s="5">
        <v>45295</v>
      </c>
      <c r="B4352" s="4">
        <v>-35</v>
      </c>
      <c r="C4352" s="4" t="s">
        <v>5058</v>
      </c>
      <c r="D4352" s="4" t="s">
        <v>28</v>
      </c>
      <c r="E4352" s="4" t="s">
        <v>728</v>
      </c>
      <c r="F4352" s="4">
        <v>-2811.55</v>
      </c>
      <c r="G4352" s="4" t="s">
        <v>4319</v>
      </c>
      <c r="H4352" s="4" t="s">
        <v>729</v>
      </c>
      <c r="I4352" s="4"/>
      <c r="J4352" s="4"/>
    </row>
    <row r="4353" spans="1:10" ht="15.75" customHeight="1" x14ac:dyDescent="0.2">
      <c r="A4353" s="5">
        <v>45295</v>
      </c>
      <c r="B4353" s="4">
        <v>-21.46</v>
      </c>
      <c r="C4353" s="4" t="s">
        <v>5058</v>
      </c>
      <c r="D4353" s="4" t="s">
        <v>28</v>
      </c>
      <c r="E4353" s="4" t="s">
        <v>728</v>
      </c>
      <c r="F4353" s="4">
        <v>-2776.55</v>
      </c>
      <c r="G4353" s="4" t="s">
        <v>4319</v>
      </c>
      <c r="H4353" s="4" t="s">
        <v>729</v>
      </c>
      <c r="I4353" s="4"/>
      <c r="J4353" s="4"/>
    </row>
    <row r="4354" spans="1:10" ht="15.75" customHeight="1" x14ac:dyDescent="0.2">
      <c r="A4354" s="5">
        <v>45295</v>
      </c>
      <c r="B4354" s="4">
        <v>-18.899999999999999</v>
      </c>
      <c r="C4354" s="4" t="s">
        <v>5058</v>
      </c>
      <c r="D4354" s="4" t="s">
        <v>28</v>
      </c>
      <c r="E4354" s="4" t="s">
        <v>46</v>
      </c>
      <c r="F4354" s="4">
        <v>-2755.09</v>
      </c>
      <c r="G4354" s="4" t="s">
        <v>4319</v>
      </c>
      <c r="H4354" s="4" t="s">
        <v>47</v>
      </c>
      <c r="I4354" s="4"/>
      <c r="J4354" s="4"/>
    </row>
    <row r="4355" spans="1:10" ht="15.75" customHeight="1" x14ac:dyDescent="0.2">
      <c r="A4355" s="5">
        <v>45295</v>
      </c>
      <c r="B4355" s="4">
        <v>-18.62</v>
      </c>
      <c r="C4355" s="4" t="s">
        <v>5058</v>
      </c>
      <c r="D4355" s="4" t="s">
        <v>28</v>
      </c>
      <c r="E4355" s="4" t="s">
        <v>46</v>
      </c>
      <c r="F4355" s="4">
        <v>-2736.19</v>
      </c>
      <c r="G4355" s="4" t="s">
        <v>4319</v>
      </c>
      <c r="H4355" s="4" t="s">
        <v>47</v>
      </c>
      <c r="I4355" s="4"/>
      <c r="J4355" s="4"/>
    </row>
    <row r="4356" spans="1:10" ht="15.75" customHeight="1" x14ac:dyDescent="0.2">
      <c r="A4356" s="5">
        <v>45295</v>
      </c>
      <c r="B4356" s="4">
        <v>-12.32</v>
      </c>
      <c r="C4356" s="4" t="s">
        <v>5058</v>
      </c>
      <c r="D4356" s="4" t="s">
        <v>28</v>
      </c>
      <c r="E4356" s="4" t="s">
        <v>1032</v>
      </c>
      <c r="F4356" s="4">
        <v>-2717.57</v>
      </c>
      <c r="G4356" s="4" t="s">
        <v>3748</v>
      </c>
      <c r="H4356" s="4" t="s">
        <v>597</v>
      </c>
      <c r="I4356" s="4"/>
      <c r="J4356" s="4"/>
    </row>
    <row r="4357" spans="1:10" ht="15.75" customHeight="1" x14ac:dyDescent="0.2">
      <c r="A4357" s="5">
        <v>45295</v>
      </c>
      <c r="B4357" s="4">
        <v>-12.3</v>
      </c>
      <c r="C4357" s="4" t="s">
        <v>5058</v>
      </c>
      <c r="D4357" s="4" t="s">
        <v>28</v>
      </c>
      <c r="E4357" s="4" t="s">
        <v>1050</v>
      </c>
      <c r="F4357" s="4">
        <v>-2705.25</v>
      </c>
      <c r="G4357" s="4" t="s">
        <v>5062</v>
      </c>
      <c r="H4357" s="4" t="s">
        <v>1051</v>
      </c>
      <c r="I4357" s="4"/>
      <c r="J4357" s="4"/>
    </row>
    <row r="4358" spans="1:10" ht="15.75" customHeight="1" x14ac:dyDescent="0.2">
      <c r="A4358" s="5">
        <v>45295</v>
      </c>
      <c r="B4358" s="4">
        <v>-9.99</v>
      </c>
      <c r="C4358" s="4" t="s">
        <v>5058</v>
      </c>
      <c r="D4358" s="4" t="s">
        <v>28</v>
      </c>
      <c r="E4358" s="4" t="s">
        <v>49</v>
      </c>
      <c r="F4358" s="4">
        <v>-2692.95</v>
      </c>
      <c r="G4358" s="4" t="s">
        <v>17</v>
      </c>
      <c r="H4358" s="4" t="s">
        <v>50</v>
      </c>
      <c r="I4358" s="4"/>
      <c r="J4358" s="4"/>
    </row>
    <row r="4359" spans="1:10" ht="15.75" customHeight="1" x14ac:dyDescent="0.2">
      <c r="A4359" s="5">
        <v>45295</v>
      </c>
      <c r="B4359" s="4">
        <v>-9.3000000000000007</v>
      </c>
      <c r="C4359" s="4" t="s">
        <v>5058</v>
      </c>
      <c r="D4359" s="4" t="s">
        <v>28</v>
      </c>
      <c r="E4359" s="4" t="s">
        <v>1533</v>
      </c>
      <c r="F4359" s="4">
        <v>-2682.96</v>
      </c>
      <c r="G4359" s="4" t="s">
        <v>3748</v>
      </c>
      <c r="H4359" s="4" t="s">
        <v>1534</v>
      </c>
      <c r="I4359" s="4"/>
      <c r="J4359" s="4"/>
    </row>
    <row r="4360" spans="1:10" ht="15.75" customHeight="1" x14ac:dyDescent="0.2">
      <c r="A4360" s="5">
        <v>45295</v>
      </c>
      <c r="B4360" s="4">
        <v>200</v>
      </c>
      <c r="C4360" s="4" t="s">
        <v>5058</v>
      </c>
      <c r="D4360" s="4" t="s">
        <v>59</v>
      </c>
      <c r="E4360" s="4" t="s">
        <v>60</v>
      </c>
      <c r="F4360" s="4">
        <v>-2673.66</v>
      </c>
      <c r="G4360" s="4" t="s">
        <v>39</v>
      </c>
      <c r="H4360" s="4"/>
      <c r="I4360" s="4"/>
      <c r="J4360" s="4"/>
    </row>
    <row r="4361" spans="1:10" ht="15.75" customHeight="1" x14ac:dyDescent="0.2">
      <c r="A4361" s="5">
        <v>45295</v>
      </c>
      <c r="B4361" s="4">
        <v>500</v>
      </c>
      <c r="C4361" s="4" t="s">
        <v>5058</v>
      </c>
      <c r="D4361" s="4" t="s">
        <v>59</v>
      </c>
      <c r="E4361" s="4" t="s">
        <v>60</v>
      </c>
      <c r="F4361" s="4">
        <v>-2873.66</v>
      </c>
      <c r="G4361" s="4" t="s">
        <v>39</v>
      </c>
      <c r="H4361" s="4"/>
      <c r="I4361" s="4"/>
      <c r="J4361" s="4"/>
    </row>
    <row r="4362" spans="1:10" ht="15.75" customHeight="1" x14ac:dyDescent="0.2">
      <c r="A4362" s="5">
        <v>45295</v>
      </c>
      <c r="B4362" s="4">
        <v>2000</v>
      </c>
      <c r="C4362" s="4" t="s">
        <v>5058</v>
      </c>
      <c r="D4362" s="4" t="s">
        <v>59</v>
      </c>
      <c r="E4362" s="4" t="s">
        <v>60</v>
      </c>
      <c r="F4362" s="4">
        <v>-3373.66</v>
      </c>
      <c r="G4362" s="4" t="s">
        <v>39</v>
      </c>
      <c r="H4362" s="4"/>
      <c r="I4362" s="4"/>
      <c r="J4362" s="4"/>
    </row>
    <row r="4363" spans="1:10" ht="15.75" customHeight="1" x14ac:dyDescent="0.2">
      <c r="A4363" s="5">
        <v>45294</v>
      </c>
      <c r="B4363" s="4">
        <v>-77</v>
      </c>
      <c r="C4363" s="4" t="s">
        <v>5058</v>
      </c>
      <c r="D4363" s="4" t="s">
        <v>28</v>
      </c>
      <c r="E4363" s="4" t="s">
        <v>1524</v>
      </c>
      <c r="F4363" s="4">
        <v>-5373.66</v>
      </c>
      <c r="G4363" s="4" t="s">
        <v>165</v>
      </c>
      <c r="H4363" s="4" t="s">
        <v>1525</v>
      </c>
      <c r="I4363" s="4"/>
      <c r="J4363" s="4"/>
    </row>
    <row r="4364" spans="1:10" ht="15.75" customHeight="1" x14ac:dyDescent="0.2">
      <c r="A4364" s="5">
        <v>45294</v>
      </c>
      <c r="B4364" s="4">
        <v>-64.66</v>
      </c>
      <c r="C4364" s="4" t="s">
        <v>5058</v>
      </c>
      <c r="D4364" s="4" t="s">
        <v>28</v>
      </c>
      <c r="E4364" s="4" t="s">
        <v>123</v>
      </c>
      <c r="F4364" s="4">
        <v>-5296.66</v>
      </c>
      <c r="G4364" s="4" t="s">
        <v>3748</v>
      </c>
      <c r="H4364" s="4" t="s">
        <v>124</v>
      </c>
      <c r="I4364" s="4"/>
      <c r="J4364" s="4"/>
    </row>
    <row r="4365" spans="1:10" ht="15.75" customHeight="1" x14ac:dyDescent="0.2">
      <c r="A4365" s="5">
        <v>45294</v>
      </c>
      <c r="B4365" s="4">
        <v>-49.8</v>
      </c>
      <c r="C4365" s="4" t="s">
        <v>5059</v>
      </c>
      <c r="D4365" s="4" t="s">
        <v>28</v>
      </c>
      <c r="E4365" s="4" t="s">
        <v>69</v>
      </c>
      <c r="F4365" s="4">
        <v>-5232</v>
      </c>
      <c r="G4365" s="4" t="s">
        <v>4264</v>
      </c>
      <c r="H4365" s="4" t="s">
        <v>70</v>
      </c>
      <c r="I4365" s="4"/>
      <c r="J4365" s="4"/>
    </row>
    <row r="4366" spans="1:10" ht="15.75" customHeight="1" x14ac:dyDescent="0.2">
      <c r="A4366" s="5">
        <v>45294</v>
      </c>
      <c r="B4366" s="4">
        <v>-29.2</v>
      </c>
      <c r="C4366" s="4" t="s">
        <v>5058</v>
      </c>
      <c r="D4366" s="4" t="s">
        <v>28</v>
      </c>
      <c r="E4366" s="4" t="s">
        <v>130</v>
      </c>
      <c r="F4366" s="4">
        <v>-5182.2</v>
      </c>
      <c r="G4366" s="4" t="s">
        <v>3748</v>
      </c>
      <c r="H4366" s="4" t="s">
        <v>131</v>
      </c>
      <c r="I4366" s="4"/>
      <c r="J4366" s="4"/>
    </row>
    <row r="4367" spans="1:10" ht="15.75" customHeight="1" x14ac:dyDescent="0.2">
      <c r="A4367" s="5">
        <v>45294</v>
      </c>
      <c r="B4367" s="4">
        <v>-28.21</v>
      </c>
      <c r="C4367" s="4" t="s">
        <v>5058</v>
      </c>
      <c r="D4367" s="4" t="s">
        <v>28</v>
      </c>
      <c r="E4367" s="4" t="s">
        <v>111</v>
      </c>
      <c r="F4367" s="4">
        <v>-5153</v>
      </c>
      <c r="G4367" s="4" t="s">
        <v>8</v>
      </c>
      <c r="H4367" s="4" t="s">
        <v>112</v>
      </c>
      <c r="I4367" s="4"/>
      <c r="J4367" s="4"/>
    </row>
    <row r="4368" spans="1:10" ht="15.75" customHeight="1" x14ac:dyDescent="0.2">
      <c r="A4368" s="5">
        <v>45294</v>
      </c>
      <c r="B4368" s="4">
        <v>-27.72</v>
      </c>
      <c r="C4368" s="4" t="s">
        <v>5058</v>
      </c>
      <c r="D4368" s="4" t="s">
        <v>28</v>
      </c>
      <c r="E4368" s="4" t="s">
        <v>192</v>
      </c>
      <c r="F4368" s="4">
        <v>-5124.79</v>
      </c>
      <c r="G4368" s="4" t="s">
        <v>17</v>
      </c>
      <c r="H4368" s="4" t="s">
        <v>4248</v>
      </c>
      <c r="I4368" s="4"/>
      <c r="J4368" s="4"/>
    </row>
    <row r="4369" spans="1:10" ht="15.75" customHeight="1" x14ac:dyDescent="0.2">
      <c r="A4369" s="5">
        <v>45294</v>
      </c>
      <c r="B4369" s="4">
        <v>-26</v>
      </c>
      <c r="C4369" s="4" t="s">
        <v>5058</v>
      </c>
      <c r="D4369" s="4" t="s">
        <v>28</v>
      </c>
      <c r="E4369" s="4" t="s">
        <v>201</v>
      </c>
      <c r="F4369" s="4">
        <v>-5097.07</v>
      </c>
      <c r="G4369" s="4" t="s">
        <v>4319</v>
      </c>
      <c r="H4369" s="4" t="s">
        <v>202</v>
      </c>
      <c r="I4369" s="4"/>
      <c r="J4369" s="4"/>
    </row>
    <row r="4370" spans="1:10" ht="15.75" customHeight="1" x14ac:dyDescent="0.2">
      <c r="A4370" s="5">
        <v>45294</v>
      </c>
      <c r="B4370" s="4">
        <v>-21.1</v>
      </c>
      <c r="C4370" s="4" t="s">
        <v>5058</v>
      </c>
      <c r="D4370" s="4" t="s">
        <v>28</v>
      </c>
      <c r="E4370" s="4" t="s">
        <v>728</v>
      </c>
      <c r="F4370" s="4">
        <v>-5071.07</v>
      </c>
      <c r="G4370" s="4" t="s">
        <v>4319</v>
      </c>
      <c r="H4370" s="4" t="s">
        <v>729</v>
      </c>
      <c r="I4370" s="4"/>
      <c r="J4370" s="4"/>
    </row>
    <row r="4371" spans="1:10" ht="15.75" customHeight="1" x14ac:dyDescent="0.2">
      <c r="A4371" s="5">
        <v>45294</v>
      </c>
      <c r="B4371" s="4">
        <v>-19.5</v>
      </c>
      <c r="C4371" s="4" t="s">
        <v>5058</v>
      </c>
      <c r="D4371" s="4" t="s">
        <v>28</v>
      </c>
      <c r="E4371" s="4" t="s">
        <v>1397</v>
      </c>
      <c r="F4371" s="4">
        <v>-5049.97</v>
      </c>
      <c r="G4371" s="4" t="s">
        <v>3748</v>
      </c>
      <c r="H4371" s="4" t="s">
        <v>1398</v>
      </c>
      <c r="I4371" s="4"/>
      <c r="J4371" s="4"/>
    </row>
    <row r="4372" spans="1:10" ht="15.75" customHeight="1" x14ac:dyDescent="0.2">
      <c r="A4372" s="5">
        <v>45294</v>
      </c>
      <c r="B4372" s="4">
        <v>-17.32</v>
      </c>
      <c r="C4372" s="4" t="s">
        <v>5058</v>
      </c>
      <c r="D4372" s="4" t="s">
        <v>28</v>
      </c>
      <c r="E4372" s="4" t="s">
        <v>1391</v>
      </c>
      <c r="F4372" s="4">
        <v>-5030.47</v>
      </c>
      <c r="G4372" s="4" t="s">
        <v>3748</v>
      </c>
      <c r="H4372" s="4" t="s">
        <v>1392</v>
      </c>
      <c r="I4372" s="4"/>
      <c r="J4372" s="4"/>
    </row>
    <row r="4373" spans="1:10" ht="15.75" customHeight="1" x14ac:dyDescent="0.2">
      <c r="A4373" s="5">
        <v>45294</v>
      </c>
      <c r="B4373" s="4">
        <v>-15.16</v>
      </c>
      <c r="C4373" s="4" t="s">
        <v>5058</v>
      </c>
      <c r="D4373" s="4" t="s">
        <v>28</v>
      </c>
      <c r="E4373" s="4" t="s">
        <v>1399</v>
      </c>
      <c r="F4373" s="4">
        <v>-5013.1499999999996</v>
      </c>
      <c r="G4373" s="4" t="s">
        <v>3748</v>
      </c>
      <c r="H4373" s="4" t="s">
        <v>1400</v>
      </c>
      <c r="I4373" s="4"/>
      <c r="J4373" s="4"/>
    </row>
    <row r="4374" spans="1:10" ht="15.75" customHeight="1" x14ac:dyDescent="0.2">
      <c r="A4374" s="5">
        <v>45294</v>
      </c>
      <c r="B4374" s="4">
        <v>-8</v>
      </c>
      <c r="C4374" s="4" t="s">
        <v>5058</v>
      </c>
      <c r="D4374" s="4" t="s">
        <v>28</v>
      </c>
      <c r="E4374" s="4" t="s">
        <v>130</v>
      </c>
      <c r="F4374" s="4">
        <v>-4997.99</v>
      </c>
      <c r="G4374" s="4" t="s">
        <v>3748</v>
      </c>
      <c r="H4374" s="4" t="s">
        <v>131</v>
      </c>
      <c r="I4374" s="4"/>
      <c r="J4374" s="4"/>
    </row>
    <row r="4375" spans="1:10" ht="15.75" customHeight="1" x14ac:dyDescent="0.2">
      <c r="A4375" s="5">
        <v>45294</v>
      </c>
      <c r="B4375" s="4">
        <v>-6</v>
      </c>
      <c r="C4375" s="4" t="s">
        <v>5058</v>
      </c>
      <c r="D4375" s="4" t="s">
        <v>28</v>
      </c>
      <c r="E4375" s="4" t="s">
        <v>1397</v>
      </c>
      <c r="F4375" s="4">
        <v>-4989.99</v>
      </c>
      <c r="G4375" s="4" t="s">
        <v>3748</v>
      </c>
      <c r="H4375" s="4" t="s">
        <v>1398</v>
      </c>
      <c r="I4375" s="4"/>
      <c r="J4375" s="4"/>
    </row>
    <row r="4376" spans="1:10" ht="15.75" customHeight="1" x14ac:dyDescent="0.2">
      <c r="A4376" s="5">
        <v>45294</v>
      </c>
      <c r="B4376" s="4">
        <v>-5.78</v>
      </c>
      <c r="C4376" s="4" t="s">
        <v>5058</v>
      </c>
      <c r="D4376" s="4" t="s">
        <v>28</v>
      </c>
      <c r="E4376" s="4" t="s">
        <v>1522</v>
      </c>
      <c r="F4376" s="4">
        <v>-4983.99</v>
      </c>
      <c r="G4376" s="4" t="s">
        <v>3748</v>
      </c>
      <c r="H4376" s="4" t="s">
        <v>1523</v>
      </c>
      <c r="I4376" s="4"/>
      <c r="J4376" s="4"/>
    </row>
    <row r="4377" spans="1:10" ht="15.75" customHeight="1" x14ac:dyDescent="0.2">
      <c r="A4377" s="5">
        <v>45294</v>
      </c>
      <c r="B4377" s="4">
        <v>36</v>
      </c>
      <c r="C4377" s="4" t="s">
        <v>5058</v>
      </c>
      <c r="D4377" s="4" t="s">
        <v>59</v>
      </c>
      <c r="E4377" s="4" t="s">
        <v>60</v>
      </c>
      <c r="F4377" s="4">
        <v>-4978.21</v>
      </c>
      <c r="G4377" s="4" t="s">
        <v>39</v>
      </c>
      <c r="H4377" s="4"/>
      <c r="I4377" s="4"/>
      <c r="J4377" s="4"/>
    </row>
    <row r="4378" spans="1:10" ht="15.75" customHeight="1" x14ac:dyDescent="0.2">
      <c r="A4378" s="5">
        <v>45294</v>
      </c>
      <c r="B4378" s="4">
        <v>300</v>
      </c>
      <c r="C4378" s="4" t="s">
        <v>5058</v>
      </c>
      <c r="D4378" s="4" t="s">
        <v>59</v>
      </c>
      <c r="E4378" s="4" t="s">
        <v>60</v>
      </c>
      <c r="F4378" s="4">
        <v>-5014.21</v>
      </c>
      <c r="G4378" s="4" t="s">
        <v>39</v>
      </c>
      <c r="H4378" s="4"/>
      <c r="I4378" s="4"/>
      <c r="J4378" s="4"/>
    </row>
    <row r="4379" spans="1:10" ht="15.75" customHeight="1" x14ac:dyDescent="0.2">
      <c r="A4379" s="5">
        <v>45294</v>
      </c>
      <c r="B4379" s="4">
        <v>500</v>
      </c>
      <c r="C4379" s="4" t="s">
        <v>5058</v>
      </c>
      <c r="D4379" s="4" t="s">
        <v>59</v>
      </c>
      <c r="E4379" s="4" t="s">
        <v>60</v>
      </c>
      <c r="F4379" s="4">
        <v>-5314.21</v>
      </c>
      <c r="G4379" s="4" t="s">
        <v>39</v>
      </c>
      <c r="H4379" s="4"/>
      <c r="I4379" s="4"/>
      <c r="J4379" s="4"/>
    </row>
    <row r="4380" spans="1:10" ht="15.75" customHeight="1" x14ac:dyDescent="0.2">
      <c r="A4380" s="5">
        <v>45293</v>
      </c>
      <c r="B4380" s="4">
        <v>-88.5</v>
      </c>
      <c r="C4380" s="4" t="s">
        <v>5058</v>
      </c>
      <c r="D4380" s="4" t="s">
        <v>28</v>
      </c>
      <c r="E4380" s="4" t="s">
        <v>201</v>
      </c>
      <c r="F4380" s="4">
        <v>-5814.21</v>
      </c>
      <c r="G4380" s="4" t="s">
        <v>4319</v>
      </c>
      <c r="H4380" s="4" t="s">
        <v>202</v>
      </c>
      <c r="I4380" s="4"/>
      <c r="J4380" s="4"/>
    </row>
    <row r="4381" spans="1:10" ht="15.75" customHeight="1" x14ac:dyDescent="0.2">
      <c r="A4381" s="5">
        <v>45293</v>
      </c>
      <c r="B4381" s="4">
        <v>-81.3</v>
      </c>
      <c r="C4381" s="4" t="s">
        <v>5058</v>
      </c>
      <c r="D4381" s="4" t="s">
        <v>28</v>
      </c>
      <c r="E4381" s="4" t="s">
        <v>1506</v>
      </c>
      <c r="F4381" s="4">
        <v>-5725.71</v>
      </c>
      <c r="G4381" s="4" t="s">
        <v>4264</v>
      </c>
      <c r="H4381" s="4" t="s">
        <v>1507</v>
      </c>
      <c r="I4381" s="4"/>
      <c r="J4381" s="4"/>
    </row>
    <row r="4382" spans="1:10" ht="15.75" customHeight="1" x14ac:dyDescent="0.2">
      <c r="A4382" s="5">
        <v>45293</v>
      </c>
      <c r="B4382" s="4">
        <v>-81.27</v>
      </c>
      <c r="C4382" s="4" t="s">
        <v>5058</v>
      </c>
      <c r="D4382" s="4" t="s">
        <v>28</v>
      </c>
      <c r="E4382" s="4" t="s">
        <v>220</v>
      </c>
      <c r="F4382" s="4">
        <v>-5644.41</v>
      </c>
      <c r="G4382" s="4" t="s">
        <v>3748</v>
      </c>
      <c r="H4382" s="4" t="s">
        <v>221</v>
      </c>
      <c r="I4382" s="4"/>
      <c r="J4382" s="4"/>
    </row>
    <row r="4383" spans="1:10" ht="15.75" customHeight="1" x14ac:dyDescent="0.2">
      <c r="A4383" s="5">
        <v>45293</v>
      </c>
      <c r="B4383" s="4">
        <v>-77.099999999999994</v>
      </c>
      <c r="C4383" s="4" t="s">
        <v>5058</v>
      </c>
      <c r="D4383" s="4" t="s">
        <v>28</v>
      </c>
      <c r="E4383" s="4" t="s">
        <v>121</v>
      </c>
      <c r="F4383" s="4">
        <v>-5563.14</v>
      </c>
      <c r="G4383" s="4" t="s">
        <v>8</v>
      </c>
      <c r="H4383" s="4" t="s">
        <v>122</v>
      </c>
      <c r="I4383" s="4"/>
      <c r="J4383" s="4"/>
    </row>
    <row r="4384" spans="1:10" ht="15.75" customHeight="1" x14ac:dyDescent="0.2">
      <c r="A4384" s="5">
        <v>45293</v>
      </c>
      <c r="B4384" s="4">
        <v>-75.22</v>
      </c>
      <c r="C4384" s="4" t="s">
        <v>5058</v>
      </c>
      <c r="D4384" s="4" t="s">
        <v>28</v>
      </c>
      <c r="E4384" s="4" t="s">
        <v>728</v>
      </c>
      <c r="F4384" s="4">
        <v>-5486.04</v>
      </c>
      <c r="G4384" s="4" t="s">
        <v>4319</v>
      </c>
      <c r="H4384" s="4" t="s">
        <v>729</v>
      </c>
      <c r="I4384" s="4"/>
      <c r="J4384" s="4"/>
    </row>
    <row r="4385" spans="1:10" ht="15.75" customHeight="1" x14ac:dyDescent="0.2">
      <c r="A4385" s="5">
        <v>45293</v>
      </c>
      <c r="B4385" s="4">
        <v>-72.3</v>
      </c>
      <c r="C4385" s="4" t="s">
        <v>5058</v>
      </c>
      <c r="D4385" s="4" t="s">
        <v>28</v>
      </c>
      <c r="E4385" s="4" t="s">
        <v>75</v>
      </c>
      <c r="F4385" s="4">
        <v>-5410.82</v>
      </c>
      <c r="G4385" s="4" t="s">
        <v>3748</v>
      </c>
      <c r="H4385" s="4" t="s">
        <v>76</v>
      </c>
      <c r="I4385" s="4"/>
      <c r="J4385" s="4"/>
    </row>
    <row r="4386" spans="1:10" ht="15.75" customHeight="1" x14ac:dyDescent="0.2">
      <c r="A4386" s="5">
        <v>45293</v>
      </c>
      <c r="B4386" s="4">
        <v>-65.8</v>
      </c>
      <c r="C4386" s="4" t="s">
        <v>5058</v>
      </c>
      <c r="D4386" s="4" t="s">
        <v>28</v>
      </c>
      <c r="E4386" s="4" t="s">
        <v>1504</v>
      </c>
      <c r="F4386" s="4">
        <v>-5338.52</v>
      </c>
      <c r="G4386" s="4" t="s">
        <v>3748</v>
      </c>
      <c r="H4386" s="4" t="s">
        <v>1505</v>
      </c>
      <c r="I4386" s="4"/>
      <c r="J4386" s="4"/>
    </row>
    <row r="4387" spans="1:10" ht="15.75" customHeight="1" x14ac:dyDescent="0.2">
      <c r="A4387" s="5">
        <v>45293</v>
      </c>
      <c r="B4387" s="4">
        <v>-61.8</v>
      </c>
      <c r="C4387" s="4" t="s">
        <v>5058</v>
      </c>
      <c r="D4387" s="4" t="s">
        <v>28</v>
      </c>
      <c r="E4387" s="4" t="s">
        <v>79</v>
      </c>
      <c r="F4387" s="4">
        <v>-5272.72</v>
      </c>
      <c r="G4387" s="4" t="s">
        <v>8</v>
      </c>
      <c r="H4387" s="4" t="s">
        <v>80</v>
      </c>
      <c r="I4387" s="4"/>
      <c r="J4387" s="4"/>
    </row>
    <row r="4388" spans="1:10" ht="15.75" customHeight="1" x14ac:dyDescent="0.2">
      <c r="A4388" s="5">
        <v>45293</v>
      </c>
      <c r="B4388" s="4">
        <v>-61</v>
      </c>
      <c r="C4388" s="4" t="s">
        <v>5058</v>
      </c>
      <c r="D4388" s="4" t="s">
        <v>28</v>
      </c>
      <c r="E4388" s="4" t="s">
        <v>1359</v>
      </c>
      <c r="F4388" s="4">
        <v>-5210.92</v>
      </c>
      <c r="G4388" s="4" t="s">
        <v>3748</v>
      </c>
      <c r="H4388" s="4" t="s">
        <v>1360</v>
      </c>
      <c r="I4388" s="4"/>
      <c r="J4388" s="4"/>
    </row>
    <row r="4389" spans="1:10" ht="15.75" customHeight="1" x14ac:dyDescent="0.2">
      <c r="A4389" s="5">
        <v>45293</v>
      </c>
      <c r="B4389" s="4">
        <v>-54.96</v>
      </c>
      <c r="C4389" s="4" t="s">
        <v>5058</v>
      </c>
      <c r="D4389" s="4" t="s">
        <v>28</v>
      </c>
      <c r="E4389" s="4" t="s">
        <v>728</v>
      </c>
      <c r="F4389" s="4">
        <v>-5149.92</v>
      </c>
      <c r="G4389" s="4" t="s">
        <v>4319</v>
      </c>
      <c r="H4389" s="4" t="s">
        <v>729</v>
      </c>
      <c r="I4389" s="4"/>
      <c r="J4389" s="4"/>
    </row>
    <row r="4390" spans="1:10" ht="15.75" customHeight="1" x14ac:dyDescent="0.2">
      <c r="A4390" s="5">
        <v>45293</v>
      </c>
      <c r="B4390" s="4">
        <v>-49.99</v>
      </c>
      <c r="C4390" s="4" t="s">
        <v>5059</v>
      </c>
      <c r="D4390" s="4" t="s">
        <v>28</v>
      </c>
      <c r="E4390" s="4" t="s">
        <v>614</v>
      </c>
      <c r="F4390" s="4">
        <v>-5094.96</v>
      </c>
      <c r="G4390" s="4" t="s">
        <v>615</v>
      </c>
      <c r="H4390" s="4" t="s">
        <v>616</v>
      </c>
      <c r="I4390" s="4"/>
      <c r="J4390" s="4"/>
    </row>
    <row r="4391" spans="1:10" ht="15.75" customHeight="1" x14ac:dyDescent="0.2">
      <c r="A4391" s="5">
        <v>45293</v>
      </c>
      <c r="B4391" s="4">
        <v>-46.46</v>
      </c>
      <c r="C4391" s="4" t="s">
        <v>5058</v>
      </c>
      <c r="D4391" s="4" t="s">
        <v>28</v>
      </c>
      <c r="E4391" s="4" t="s">
        <v>571</v>
      </c>
      <c r="F4391" s="4">
        <v>-5044.97</v>
      </c>
      <c r="G4391" s="4" t="s">
        <v>4319</v>
      </c>
      <c r="H4391" s="4" t="s">
        <v>572</v>
      </c>
      <c r="I4391" s="4"/>
      <c r="J4391" s="4"/>
    </row>
    <row r="4392" spans="1:10" ht="15.75" customHeight="1" x14ac:dyDescent="0.2">
      <c r="A4392" s="5">
        <v>45293</v>
      </c>
      <c r="B4392" s="4">
        <v>-38.86</v>
      </c>
      <c r="C4392" s="4" t="s">
        <v>5058</v>
      </c>
      <c r="D4392" s="4" t="s">
        <v>28</v>
      </c>
      <c r="E4392" s="4" t="s">
        <v>79</v>
      </c>
      <c r="F4392" s="4">
        <v>-4998.51</v>
      </c>
      <c r="G4392" s="4" t="s">
        <v>8</v>
      </c>
      <c r="H4392" s="4" t="s">
        <v>80</v>
      </c>
      <c r="I4392" s="4"/>
      <c r="J4392" s="4"/>
    </row>
    <row r="4393" spans="1:10" ht="15.75" customHeight="1" x14ac:dyDescent="0.2">
      <c r="A4393" s="5">
        <v>45293</v>
      </c>
      <c r="B4393" s="4">
        <v>-36</v>
      </c>
      <c r="C4393" s="4" t="s">
        <v>5058</v>
      </c>
      <c r="D4393" s="4" t="s">
        <v>28</v>
      </c>
      <c r="E4393" s="4" t="s">
        <v>728</v>
      </c>
      <c r="F4393" s="4">
        <v>-4959.6499999999996</v>
      </c>
      <c r="G4393" s="4" t="s">
        <v>4319</v>
      </c>
      <c r="H4393" s="4" t="s">
        <v>729</v>
      </c>
      <c r="I4393" s="4"/>
      <c r="J4393" s="4"/>
    </row>
    <row r="4394" spans="1:10" ht="15.75" customHeight="1" x14ac:dyDescent="0.2">
      <c r="A4394" s="5">
        <v>45293</v>
      </c>
      <c r="B4394" s="4">
        <v>-29</v>
      </c>
      <c r="C4394" s="4" t="s">
        <v>5058</v>
      </c>
      <c r="D4394" s="4" t="s">
        <v>28</v>
      </c>
      <c r="E4394" s="4" t="s">
        <v>1504</v>
      </c>
      <c r="F4394" s="4">
        <v>-4923.6499999999996</v>
      </c>
      <c r="G4394" s="4" t="s">
        <v>3748</v>
      </c>
      <c r="H4394" s="4" t="s">
        <v>1505</v>
      </c>
      <c r="I4394" s="4"/>
      <c r="J4394" s="4"/>
    </row>
    <row r="4395" spans="1:10" ht="15.75" customHeight="1" x14ac:dyDescent="0.2">
      <c r="A4395" s="5">
        <v>45293</v>
      </c>
      <c r="B4395" s="4">
        <v>-28.78</v>
      </c>
      <c r="C4395" s="4" t="s">
        <v>5058</v>
      </c>
      <c r="D4395" s="4" t="s">
        <v>28</v>
      </c>
      <c r="E4395" s="4" t="s">
        <v>79</v>
      </c>
      <c r="F4395" s="4">
        <v>-4894.6499999999996</v>
      </c>
      <c r="G4395" s="4" t="s">
        <v>8</v>
      </c>
      <c r="H4395" s="4" t="s">
        <v>80</v>
      </c>
      <c r="I4395" s="4"/>
      <c r="J4395" s="4"/>
    </row>
    <row r="4396" spans="1:10" ht="15.75" customHeight="1" x14ac:dyDescent="0.2">
      <c r="A4396" s="5">
        <v>45293</v>
      </c>
      <c r="B4396" s="4">
        <v>-27.62</v>
      </c>
      <c r="C4396" s="4" t="s">
        <v>5058</v>
      </c>
      <c r="D4396" s="4" t="s">
        <v>28</v>
      </c>
      <c r="E4396" s="4" t="s">
        <v>121</v>
      </c>
      <c r="F4396" s="4">
        <v>-4865.87</v>
      </c>
      <c r="G4396" s="4" t="s">
        <v>8</v>
      </c>
      <c r="H4396" s="4" t="s">
        <v>122</v>
      </c>
      <c r="I4396" s="4"/>
      <c r="J4396" s="4"/>
    </row>
    <row r="4397" spans="1:10" ht="15.75" customHeight="1" x14ac:dyDescent="0.2">
      <c r="A4397" s="5">
        <v>45293</v>
      </c>
      <c r="B4397" s="4">
        <v>-25.28</v>
      </c>
      <c r="C4397" s="4" t="s">
        <v>5058</v>
      </c>
      <c r="D4397" s="4" t="s">
        <v>28</v>
      </c>
      <c r="E4397" s="4" t="s">
        <v>152</v>
      </c>
      <c r="F4397" s="4">
        <v>-4838.25</v>
      </c>
      <c r="G4397" s="4" t="s">
        <v>4319</v>
      </c>
      <c r="H4397" s="4" t="s">
        <v>154</v>
      </c>
      <c r="I4397" s="4"/>
      <c r="J4397" s="4"/>
    </row>
    <row r="4398" spans="1:10" ht="15.75" customHeight="1" x14ac:dyDescent="0.2">
      <c r="A4398" s="5">
        <v>45293</v>
      </c>
      <c r="B4398" s="4">
        <v>-24.99</v>
      </c>
      <c r="C4398" s="4" t="s">
        <v>5058</v>
      </c>
      <c r="D4398" s="4" t="s">
        <v>28</v>
      </c>
      <c r="E4398" s="4" t="s">
        <v>158</v>
      </c>
      <c r="F4398" s="4">
        <v>-4812.97</v>
      </c>
      <c r="G4398" s="4" t="s">
        <v>5061</v>
      </c>
      <c r="H4398" s="4" t="s">
        <v>159</v>
      </c>
      <c r="I4398" s="4"/>
      <c r="J4398" s="4"/>
    </row>
    <row r="4399" spans="1:10" ht="15.75" customHeight="1" x14ac:dyDescent="0.2">
      <c r="A4399" s="5">
        <v>45293</v>
      </c>
      <c r="B4399" s="4">
        <v>-24.98</v>
      </c>
      <c r="C4399" s="4" t="s">
        <v>5058</v>
      </c>
      <c r="D4399" s="4" t="s">
        <v>28</v>
      </c>
      <c r="E4399" s="4" t="s">
        <v>626</v>
      </c>
      <c r="F4399" s="4">
        <v>-4787.9799999999996</v>
      </c>
      <c r="G4399" s="4" t="s">
        <v>17</v>
      </c>
      <c r="H4399" s="4" t="s">
        <v>211</v>
      </c>
      <c r="I4399" s="4"/>
      <c r="J4399" s="4"/>
    </row>
    <row r="4400" spans="1:10" ht="15.75" customHeight="1" x14ac:dyDescent="0.2">
      <c r="A4400" s="5">
        <v>45293</v>
      </c>
      <c r="B4400" s="4">
        <v>-21.81</v>
      </c>
      <c r="C4400" s="4" t="s">
        <v>5058</v>
      </c>
      <c r="D4400" s="4" t="s">
        <v>28</v>
      </c>
      <c r="E4400" s="4" t="s">
        <v>1032</v>
      </c>
      <c r="F4400" s="4">
        <v>-4763</v>
      </c>
      <c r="G4400" s="4" t="s">
        <v>3748</v>
      </c>
      <c r="H4400" s="4" t="s">
        <v>597</v>
      </c>
      <c r="I4400" s="4"/>
      <c r="J4400" s="4"/>
    </row>
    <row r="4401" spans="1:10" ht="15.75" customHeight="1" x14ac:dyDescent="0.2">
      <c r="A4401" s="5">
        <v>45293</v>
      </c>
      <c r="B4401" s="4">
        <v>-21.39</v>
      </c>
      <c r="C4401" s="4" t="s">
        <v>5058</v>
      </c>
      <c r="D4401" s="4" t="s">
        <v>28</v>
      </c>
      <c r="E4401" s="4" t="s">
        <v>220</v>
      </c>
      <c r="F4401" s="4">
        <v>-4741.1899999999996</v>
      </c>
      <c r="G4401" s="4" t="s">
        <v>3748</v>
      </c>
      <c r="H4401" s="4" t="s">
        <v>221</v>
      </c>
      <c r="I4401" s="4"/>
      <c r="J4401" s="4"/>
    </row>
    <row r="4402" spans="1:10" ht="15.75" customHeight="1" x14ac:dyDescent="0.2">
      <c r="A4402" s="5">
        <v>45293</v>
      </c>
      <c r="B4402" s="4">
        <v>-20.239999999999998</v>
      </c>
      <c r="C4402" s="4" t="s">
        <v>5058</v>
      </c>
      <c r="D4402" s="4" t="s">
        <v>28</v>
      </c>
      <c r="E4402" s="4" t="s">
        <v>728</v>
      </c>
      <c r="F4402" s="4">
        <v>-4719.8</v>
      </c>
      <c r="G4402" s="4" t="s">
        <v>4319</v>
      </c>
      <c r="H4402" s="4" t="s">
        <v>729</v>
      </c>
      <c r="I4402" s="4"/>
      <c r="J4402" s="4"/>
    </row>
    <row r="4403" spans="1:10" ht="15.75" customHeight="1" x14ac:dyDescent="0.2">
      <c r="A4403" s="5">
        <v>45293</v>
      </c>
      <c r="B4403" s="4">
        <v>-20</v>
      </c>
      <c r="C4403" s="4" t="s">
        <v>5058</v>
      </c>
      <c r="D4403" s="4" t="s">
        <v>28</v>
      </c>
      <c r="E4403" s="4" t="s">
        <v>1513</v>
      </c>
      <c r="F4403" s="4">
        <v>-4699.5600000000004</v>
      </c>
      <c r="G4403" s="4" t="s">
        <v>4319</v>
      </c>
      <c r="H4403" s="4" t="s">
        <v>196</v>
      </c>
      <c r="I4403" s="4"/>
      <c r="J4403" s="4"/>
    </row>
    <row r="4404" spans="1:10" ht="15.75" customHeight="1" x14ac:dyDescent="0.2">
      <c r="A4404" s="5">
        <v>45293</v>
      </c>
      <c r="B4404" s="4">
        <v>-20</v>
      </c>
      <c r="C4404" s="4" t="s">
        <v>5058</v>
      </c>
      <c r="D4404" s="4" t="s">
        <v>943</v>
      </c>
      <c r="E4404" s="4" t="s">
        <v>1510</v>
      </c>
      <c r="F4404" s="4">
        <v>-4679.5600000000004</v>
      </c>
      <c r="G4404" s="4" t="s">
        <v>4606</v>
      </c>
      <c r="H4404" s="4"/>
      <c r="I4404" s="4"/>
      <c r="J4404" s="4"/>
    </row>
    <row r="4405" spans="1:10" ht="15.75" customHeight="1" x14ac:dyDescent="0.2">
      <c r="A4405" s="5">
        <v>45293</v>
      </c>
      <c r="B4405" s="4">
        <v>-19</v>
      </c>
      <c r="C4405" s="4" t="s">
        <v>5058</v>
      </c>
      <c r="D4405" s="4" t="s">
        <v>28</v>
      </c>
      <c r="E4405" s="4" t="s">
        <v>1504</v>
      </c>
      <c r="F4405" s="4">
        <v>-4659.5600000000004</v>
      </c>
      <c r="G4405" s="4" t="s">
        <v>3748</v>
      </c>
      <c r="H4405" s="4" t="s">
        <v>1505</v>
      </c>
      <c r="I4405" s="4"/>
      <c r="J4405" s="4"/>
    </row>
    <row r="4406" spans="1:10" ht="15.75" customHeight="1" x14ac:dyDescent="0.2">
      <c r="A4406" s="5">
        <v>45293</v>
      </c>
      <c r="B4406" s="4">
        <v>-18.48</v>
      </c>
      <c r="C4406" s="4" t="s">
        <v>5058</v>
      </c>
      <c r="D4406" s="4" t="s">
        <v>28</v>
      </c>
      <c r="E4406" s="4" t="s">
        <v>1032</v>
      </c>
      <c r="F4406" s="4">
        <v>-4640.5600000000004</v>
      </c>
      <c r="G4406" s="4" t="s">
        <v>3748</v>
      </c>
      <c r="H4406" s="4" t="s">
        <v>597</v>
      </c>
      <c r="I4406" s="4"/>
      <c r="J4406" s="4"/>
    </row>
    <row r="4407" spans="1:10" ht="15.75" customHeight="1" x14ac:dyDescent="0.2">
      <c r="A4407" s="5">
        <v>45293</v>
      </c>
      <c r="B4407" s="4">
        <v>-17.670000000000002</v>
      </c>
      <c r="C4407" s="4" t="s">
        <v>5058</v>
      </c>
      <c r="D4407" s="4" t="s">
        <v>28</v>
      </c>
      <c r="E4407" s="4" t="s">
        <v>1511</v>
      </c>
      <c r="F4407" s="4">
        <v>-4622.08</v>
      </c>
      <c r="G4407" s="4" t="s">
        <v>3748</v>
      </c>
      <c r="H4407" s="4" t="s">
        <v>1512</v>
      </c>
      <c r="I4407" s="4"/>
      <c r="J4407" s="4"/>
    </row>
    <row r="4408" spans="1:10" ht="15.75" customHeight="1" x14ac:dyDescent="0.2">
      <c r="A4408" s="5">
        <v>45293</v>
      </c>
      <c r="B4408" s="4">
        <v>-16.399999999999999</v>
      </c>
      <c r="C4408" s="4" t="s">
        <v>5058</v>
      </c>
      <c r="D4408" s="4" t="s">
        <v>28</v>
      </c>
      <c r="E4408" s="4" t="s">
        <v>79</v>
      </c>
      <c r="F4408" s="4">
        <v>-4604.41</v>
      </c>
      <c r="G4408" s="4" t="s">
        <v>8</v>
      </c>
      <c r="H4408" s="4" t="s">
        <v>80</v>
      </c>
      <c r="I4408" s="4"/>
      <c r="J4408" s="4"/>
    </row>
    <row r="4409" spans="1:10" ht="15.75" customHeight="1" x14ac:dyDescent="0.2">
      <c r="A4409" s="5">
        <v>45293</v>
      </c>
      <c r="B4409" s="4">
        <v>-13.99</v>
      </c>
      <c r="C4409" s="4" t="s">
        <v>5058</v>
      </c>
      <c r="D4409" s="4" t="s">
        <v>28</v>
      </c>
      <c r="E4409" s="4" t="s">
        <v>145</v>
      </c>
      <c r="F4409" s="4">
        <v>-4588.01</v>
      </c>
      <c r="G4409" s="4" t="s">
        <v>17</v>
      </c>
      <c r="H4409" s="4" t="s">
        <v>146</v>
      </c>
      <c r="I4409" s="4"/>
      <c r="J4409" s="4"/>
    </row>
    <row r="4410" spans="1:10" ht="15.75" customHeight="1" x14ac:dyDescent="0.2">
      <c r="A4410" s="5">
        <v>45293</v>
      </c>
      <c r="B4410" s="4">
        <v>-13.5</v>
      </c>
      <c r="C4410" s="4" t="s">
        <v>5058</v>
      </c>
      <c r="D4410" s="4" t="s">
        <v>28</v>
      </c>
      <c r="E4410" s="4" t="s">
        <v>41</v>
      </c>
      <c r="F4410" s="4">
        <v>-4574.0200000000004</v>
      </c>
      <c r="G4410" s="4" t="s">
        <v>3748</v>
      </c>
      <c r="H4410" s="4" t="s">
        <v>42</v>
      </c>
      <c r="I4410" s="4"/>
      <c r="J4410" s="4"/>
    </row>
    <row r="4411" spans="1:10" ht="15.75" customHeight="1" x14ac:dyDescent="0.2">
      <c r="A4411" s="5">
        <v>45293</v>
      </c>
      <c r="B4411" s="4">
        <v>-10.79</v>
      </c>
      <c r="C4411" s="4" t="s">
        <v>5058</v>
      </c>
      <c r="D4411" s="4" t="s">
        <v>28</v>
      </c>
      <c r="E4411" s="4" t="s">
        <v>46</v>
      </c>
      <c r="F4411" s="4">
        <v>-4560.5200000000004</v>
      </c>
      <c r="G4411" s="4" t="s">
        <v>4319</v>
      </c>
      <c r="H4411" s="4" t="s">
        <v>47</v>
      </c>
      <c r="I4411" s="4"/>
      <c r="J4411" s="4"/>
    </row>
    <row r="4412" spans="1:10" ht="15.75" customHeight="1" x14ac:dyDescent="0.2">
      <c r="A4412" s="5">
        <v>45293</v>
      </c>
      <c r="B4412" s="4">
        <v>-9.5</v>
      </c>
      <c r="C4412" s="4" t="s">
        <v>5058</v>
      </c>
      <c r="D4412" s="4" t="s">
        <v>28</v>
      </c>
      <c r="E4412" s="4" t="s">
        <v>61</v>
      </c>
      <c r="F4412" s="4">
        <v>-4549.7299999999996</v>
      </c>
      <c r="G4412" s="4" t="s">
        <v>3748</v>
      </c>
      <c r="H4412" s="4" t="s">
        <v>62</v>
      </c>
      <c r="I4412" s="4"/>
      <c r="J4412" s="4"/>
    </row>
    <row r="4413" spans="1:10" ht="15.75" customHeight="1" x14ac:dyDescent="0.2">
      <c r="A4413" s="5">
        <v>45293</v>
      </c>
      <c r="B4413" s="4">
        <v>-6.16</v>
      </c>
      <c r="C4413" s="4" t="s">
        <v>5058</v>
      </c>
      <c r="D4413" s="4" t="s">
        <v>28</v>
      </c>
      <c r="E4413" s="4" t="s">
        <v>1032</v>
      </c>
      <c r="F4413" s="4">
        <v>-4540.2299999999996</v>
      </c>
      <c r="G4413" s="4" t="s">
        <v>3748</v>
      </c>
      <c r="H4413" s="4" t="s">
        <v>597</v>
      </c>
      <c r="I4413" s="4"/>
      <c r="J4413" s="4"/>
    </row>
    <row r="4414" spans="1:10" ht="15.75" customHeight="1" x14ac:dyDescent="0.2">
      <c r="A4414" s="5">
        <v>45293</v>
      </c>
      <c r="B4414" s="4">
        <v>-5.7</v>
      </c>
      <c r="C4414" s="4" t="s">
        <v>5058</v>
      </c>
      <c r="D4414" s="4" t="s">
        <v>28</v>
      </c>
      <c r="E4414" s="4" t="s">
        <v>61</v>
      </c>
      <c r="F4414" s="4">
        <v>-4534.07</v>
      </c>
      <c r="G4414" s="4" t="s">
        <v>3748</v>
      </c>
      <c r="H4414" s="4" t="s">
        <v>62</v>
      </c>
      <c r="I4414" s="4"/>
      <c r="J4414" s="4"/>
    </row>
    <row r="4415" spans="1:10" ht="15.75" customHeight="1" x14ac:dyDescent="0.2">
      <c r="A4415" s="5">
        <v>45293</v>
      </c>
      <c r="B4415" s="4">
        <v>-3.1</v>
      </c>
      <c r="C4415" s="4" t="s">
        <v>5058</v>
      </c>
      <c r="D4415" s="4" t="s">
        <v>67</v>
      </c>
      <c r="E4415" s="4" t="s">
        <v>1509</v>
      </c>
      <c r="F4415" s="4">
        <v>-4528.37</v>
      </c>
      <c r="G4415" s="4" t="s">
        <v>4606</v>
      </c>
      <c r="H4415" s="4"/>
      <c r="I4415" s="4"/>
      <c r="J4415" s="4"/>
    </row>
    <row r="4416" spans="1:10" ht="15.75" customHeight="1" x14ac:dyDescent="0.2">
      <c r="A4416" s="5">
        <v>45293</v>
      </c>
      <c r="B4416" s="4">
        <v>-3</v>
      </c>
      <c r="C4416" s="4" t="s">
        <v>5058</v>
      </c>
      <c r="D4416" s="4" t="s">
        <v>761</v>
      </c>
      <c r="E4416" s="4" t="s">
        <v>1508</v>
      </c>
      <c r="F4416" s="4">
        <v>-4525.2700000000004</v>
      </c>
      <c r="G4416" s="4" t="s">
        <v>4</v>
      </c>
      <c r="H4416" s="4"/>
      <c r="I4416" s="4"/>
      <c r="J4416" s="4"/>
    </row>
    <row r="4417" spans="1:10" ht="15.75" customHeight="1" x14ac:dyDescent="0.2">
      <c r="A4417" s="5">
        <v>45293</v>
      </c>
      <c r="B4417" s="4">
        <v>-2.54</v>
      </c>
      <c r="C4417" s="4" t="s">
        <v>5058</v>
      </c>
      <c r="D4417" s="4" t="s">
        <v>28</v>
      </c>
      <c r="E4417" s="4" t="s">
        <v>571</v>
      </c>
      <c r="F4417" s="4">
        <v>-4522.2700000000004</v>
      </c>
      <c r="G4417" s="4" t="s">
        <v>4319</v>
      </c>
      <c r="H4417" s="4" t="s">
        <v>572</v>
      </c>
      <c r="I4417" s="4"/>
      <c r="J4417" s="4"/>
    </row>
    <row r="4418" spans="1:10" ht="15.75" customHeight="1" x14ac:dyDescent="0.2">
      <c r="A4418" s="5">
        <v>45293</v>
      </c>
      <c r="B4418" s="4">
        <v>-1.5</v>
      </c>
      <c r="C4418" s="4" t="s">
        <v>5058</v>
      </c>
      <c r="D4418" s="4" t="s">
        <v>67</v>
      </c>
      <c r="E4418" s="4" t="s">
        <v>151</v>
      </c>
      <c r="F4418" s="4">
        <v>-4519.7299999999996</v>
      </c>
      <c r="G4418" s="4" t="s">
        <v>4</v>
      </c>
      <c r="H4418" s="4"/>
      <c r="I4418" s="4"/>
      <c r="J4418" s="4"/>
    </row>
    <row r="4419" spans="1:10" ht="15.75" customHeight="1" x14ac:dyDescent="0.2">
      <c r="A4419" s="5">
        <v>45293</v>
      </c>
      <c r="B4419" s="4">
        <v>-0.76</v>
      </c>
      <c r="C4419" s="4" t="s">
        <v>5058</v>
      </c>
      <c r="D4419" s="4" t="s">
        <v>67</v>
      </c>
      <c r="E4419" s="4" t="s">
        <v>151</v>
      </c>
      <c r="F4419" s="4">
        <v>-4518.2299999999996</v>
      </c>
      <c r="G4419" s="4" t="s">
        <v>4</v>
      </c>
      <c r="H4419" s="4"/>
      <c r="I4419" s="4"/>
      <c r="J4419" s="4"/>
    </row>
    <row r="4420" spans="1:10" ht="15.75" customHeight="1" x14ac:dyDescent="0.2">
      <c r="A4420" s="5">
        <v>45293</v>
      </c>
      <c r="B4420" s="4">
        <v>500</v>
      </c>
      <c r="C4420" s="4" t="s">
        <v>5058</v>
      </c>
      <c r="D4420" s="4" t="s">
        <v>59</v>
      </c>
      <c r="E4420" s="4" t="s">
        <v>60</v>
      </c>
      <c r="F4420" s="4">
        <v>-4517.47</v>
      </c>
      <c r="G4420" s="4" t="s">
        <v>39</v>
      </c>
      <c r="H4420" s="4"/>
      <c r="I4420" s="4"/>
      <c r="J4420" s="4"/>
    </row>
    <row r="4421" spans="1:10" ht="15.75" customHeight="1" x14ac:dyDescent="0.2">
      <c r="A4421" s="5">
        <v>45293</v>
      </c>
      <c r="B4421" s="4">
        <v>990</v>
      </c>
      <c r="C4421" s="4" t="s">
        <v>5058</v>
      </c>
      <c r="D4421" s="4" t="s">
        <v>59</v>
      </c>
      <c r="E4421" s="4" t="s">
        <v>60</v>
      </c>
      <c r="F4421" s="4">
        <v>-5017.47</v>
      </c>
      <c r="G4421" s="4" t="s">
        <v>39</v>
      </c>
      <c r="H4421" s="4"/>
      <c r="I4421" s="4"/>
      <c r="J4421" s="4"/>
    </row>
    <row r="4422" spans="1:10" ht="15.75" customHeight="1" x14ac:dyDescent="0.2">
      <c r="A4422" s="5">
        <v>45289</v>
      </c>
      <c r="B4422" s="4">
        <v>-202.75</v>
      </c>
      <c r="C4422" s="4" t="s">
        <v>5058</v>
      </c>
      <c r="D4422" s="4" t="s">
        <v>28</v>
      </c>
      <c r="E4422" s="4" t="s">
        <v>128</v>
      </c>
      <c r="F4422" s="4">
        <v>-6007.47</v>
      </c>
      <c r="G4422" s="4" t="s">
        <v>4319</v>
      </c>
      <c r="H4422" s="4" t="s">
        <v>129</v>
      </c>
      <c r="I4422" s="4"/>
      <c r="J4422" s="4"/>
    </row>
    <row r="4423" spans="1:10" ht="15.75" customHeight="1" x14ac:dyDescent="0.2">
      <c r="A4423" s="5">
        <v>45289</v>
      </c>
      <c r="B4423" s="4">
        <v>-121.26</v>
      </c>
      <c r="C4423" s="4" t="s">
        <v>5058</v>
      </c>
      <c r="D4423" s="4" t="s">
        <v>28</v>
      </c>
      <c r="E4423" s="4" t="s">
        <v>683</v>
      </c>
      <c r="F4423" s="4">
        <v>-5804.72</v>
      </c>
      <c r="G4423" s="4" t="s">
        <v>8</v>
      </c>
      <c r="H4423" s="4" t="s">
        <v>684</v>
      </c>
      <c r="I4423" s="4"/>
      <c r="J4423" s="4"/>
    </row>
    <row r="4424" spans="1:10" ht="15.75" customHeight="1" x14ac:dyDescent="0.2">
      <c r="A4424" s="5">
        <v>45289</v>
      </c>
      <c r="B4424" s="4">
        <v>-61.73</v>
      </c>
      <c r="C4424" s="4" t="s">
        <v>5058</v>
      </c>
      <c r="D4424" s="4" t="s">
        <v>28</v>
      </c>
      <c r="E4424" s="4" t="s">
        <v>155</v>
      </c>
      <c r="F4424" s="4">
        <v>-5683.46</v>
      </c>
      <c r="G4424" s="4" t="s">
        <v>12</v>
      </c>
      <c r="H4424" s="4" t="s">
        <v>157</v>
      </c>
      <c r="I4424" s="4"/>
      <c r="J4424" s="4"/>
    </row>
    <row r="4425" spans="1:10" ht="15.75" customHeight="1" x14ac:dyDescent="0.2">
      <c r="A4425" s="5">
        <v>45289</v>
      </c>
      <c r="B4425" s="4">
        <v>-37.1</v>
      </c>
      <c r="C4425" s="4" t="s">
        <v>5058</v>
      </c>
      <c r="D4425" s="4" t="s">
        <v>28</v>
      </c>
      <c r="E4425" s="4" t="s">
        <v>890</v>
      </c>
      <c r="F4425" s="4">
        <v>-5621.73</v>
      </c>
      <c r="G4425" s="4" t="s">
        <v>4319</v>
      </c>
      <c r="H4425" s="4" t="s">
        <v>891</v>
      </c>
      <c r="I4425" s="4"/>
      <c r="J4425" s="4"/>
    </row>
    <row r="4426" spans="1:10" ht="15.75" customHeight="1" x14ac:dyDescent="0.2">
      <c r="A4426" s="5">
        <v>45289</v>
      </c>
      <c r="B4426" s="4">
        <v>-34.409999999999997</v>
      </c>
      <c r="C4426" s="4" t="s">
        <v>5058</v>
      </c>
      <c r="D4426" s="4" t="s">
        <v>28</v>
      </c>
      <c r="E4426" s="4" t="s">
        <v>1502</v>
      </c>
      <c r="F4426" s="4">
        <v>-5584.63</v>
      </c>
      <c r="G4426" s="4" t="s">
        <v>3748</v>
      </c>
      <c r="H4426" s="4" t="s">
        <v>1503</v>
      </c>
      <c r="I4426" s="4"/>
      <c r="J4426" s="4"/>
    </row>
    <row r="4427" spans="1:10" ht="15.75" customHeight="1" x14ac:dyDescent="0.2">
      <c r="A4427" s="5">
        <v>45289</v>
      </c>
      <c r="B4427" s="4">
        <v>-34</v>
      </c>
      <c r="C4427" s="4" t="s">
        <v>5058</v>
      </c>
      <c r="D4427" s="4" t="s">
        <v>28</v>
      </c>
      <c r="E4427" s="4" t="s">
        <v>79</v>
      </c>
      <c r="F4427" s="4">
        <v>-5550.22</v>
      </c>
      <c r="G4427" s="4" t="s">
        <v>8</v>
      </c>
      <c r="H4427" s="4" t="s">
        <v>80</v>
      </c>
      <c r="I4427" s="4"/>
      <c r="J4427" s="4"/>
    </row>
    <row r="4428" spans="1:10" ht="15.75" customHeight="1" x14ac:dyDescent="0.2">
      <c r="A4428" s="5">
        <v>45289</v>
      </c>
      <c r="B4428" s="4">
        <v>-23.43</v>
      </c>
      <c r="C4428" s="4" t="s">
        <v>5058</v>
      </c>
      <c r="D4428" s="4" t="s">
        <v>28</v>
      </c>
      <c r="E4428" s="4" t="s">
        <v>1032</v>
      </c>
      <c r="F4428" s="4">
        <v>-5516.22</v>
      </c>
      <c r="G4428" s="4" t="s">
        <v>3748</v>
      </c>
      <c r="H4428" s="4" t="s">
        <v>597</v>
      </c>
      <c r="I4428" s="4"/>
      <c r="J4428" s="4"/>
    </row>
    <row r="4429" spans="1:10" ht="15.75" customHeight="1" x14ac:dyDescent="0.2">
      <c r="A4429" s="5">
        <v>45289</v>
      </c>
      <c r="B4429" s="4">
        <v>-19.149999999999999</v>
      </c>
      <c r="C4429" s="4" t="s">
        <v>5058</v>
      </c>
      <c r="D4429" s="4" t="s">
        <v>28</v>
      </c>
      <c r="E4429" s="4" t="s">
        <v>899</v>
      </c>
      <c r="F4429" s="4">
        <v>-5492.79</v>
      </c>
      <c r="G4429" s="4" t="s">
        <v>3748</v>
      </c>
      <c r="H4429" s="4" t="s">
        <v>900</v>
      </c>
      <c r="I4429" s="4"/>
      <c r="J4429" s="4"/>
    </row>
    <row r="4430" spans="1:10" ht="15.75" customHeight="1" x14ac:dyDescent="0.2">
      <c r="A4430" s="5">
        <v>45289</v>
      </c>
      <c r="B4430" s="4">
        <v>-15.7</v>
      </c>
      <c r="C4430" s="4" t="s">
        <v>5058</v>
      </c>
      <c r="D4430" s="4" t="s">
        <v>28</v>
      </c>
      <c r="E4430" s="4" t="s">
        <v>890</v>
      </c>
      <c r="F4430" s="4">
        <v>-5473.64</v>
      </c>
      <c r="G4430" s="4" t="s">
        <v>4319</v>
      </c>
      <c r="H4430" s="4" t="s">
        <v>891</v>
      </c>
      <c r="I4430" s="4"/>
      <c r="J4430" s="4"/>
    </row>
    <row r="4431" spans="1:10" ht="15.75" customHeight="1" x14ac:dyDescent="0.2">
      <c r="A4431" s="5">
        <v>45289</v>
      </c>
      <c r="B4431" s="4">
        <v>-14.97</v>
      </c>
      <c r="C4431" s="4" t="s">
        <v>5058</v>
      </c>
      <c r="D4431" s="4" t="s">
        <v>28</v>
      </c>
      <c r="E4431" s="4" t="s">
        <v>46</v>
      </c>
      <c r="F4431" s="4">
        <v>-5457.94</v>
      </c>
      <c r="G4431" s="4" t="s">
        <v>4319</v>
      </c>
      <c r="H4431" s="4" t="s">
        <v>47</v>
      </c>
      <c r="I4431" s="4"/>
      <c r="J4431" s="4"/>
    </row>
    <row r="4432" spans="1:10" ht="15.75" customHeight="1" x14ac:dyDescent="0.2">
      <c r="A4432" s="5">
        <v>45289</v>
      </c>
      <c r="B4432" s="4">
        <v>-10.08</v>
      </c>
      <c r="C4432" s="4" t="s">
        <v>5058</v>
      </c>
      <c r="D4432" s="4" t="s">
        <v>28</v>
      </c>
      <c r="E4432" s="4" t="s">
        <v>899</v>
      </c>
      <c r="F4432" s="4">
        <v>-5442.97</v>
      </c>
      <c r="G4432" s="4" t="s">
        <v>3748</v>
      </c>
      <c r="H4432" s="4" t="s">
        <v>900</v>
      </c>
      <c r="I4432" s="4"/>
      <c r="J4432" s="4"/>
    </row>
    <row r="4433" spans="1:10" ht="15.75" customHeight="1" x14ac:dyDescent="0.2">
      <c r="A4433" s="5">
        <v>45289</v>
      </c>
      <c r="B4433" s="4">
        <v>-9.24</v>
      </c>
      <c r="C4433" s="4" t="s">
        <v>5058</v>
      </c>
      <c r="D4433" s="4" t="s">
        <v>28</v>
      </c>
      <c r="E4433" s="4" t="s">
        <v>111</v>
      </c>
      <c r="F4433" s="4">
        <v>-5432.89</v>
      </c>
      <c r="G4433" s="4" t="s">
        <v>8</v>
      </c>
      <c r="H4433" s="4" t="s">
        <v>112</v>
      </c>
      <c r="I4433" s="4"/>
      <c r="J4433" s="4"/>
    </row>
    <row r="4434" spans="1:10" ht="15.75" customHeight="1" x14ac:dyDescent="0.2">
      <c r="A4434" s="5">
        <v>45289</v>
      </c>
      <c r="B4434" s="4">
        <v>-1</v>
      </c>
      <c r="C4434" s="4" t="s">
        <v>5058</v>
      </c>
      <c r="D4434" s="4" t="s">
        <v>28</v>
      </c>
      <c r="E4434" s="4" t="s">
        <v>890</v>
      </c>
      <c r="F4434" s="4">
        <v>-5423.65</v>
      </c>
      <c r="G4434" s="4" t="s">
        <v>4319</v>
      </c>
      <c r="H4434" s="4" t="s">
        <v>891</v>
      </c>
      <c r="I4434" s="4"/>
      <c r="J4434" s="4"/>
    </row>
    <row r="4435" spans="1:10" ht="15.75" customHeight="1" x14ac:dyDescent="0.2">
      <c r="A4435" s="5">
        <v>45289</v>
      </c>
      <c r="B4435" s="4">
        <v>500</v>
      </c>
      <c r="C4435" s="4" t="s">
        <v>5058</v>
      </c>
      <c r="D4435" s="4" t="s">
        <v>59</v>
      </c>
      <c r="E4435" s="4" t="s">
        <v>60</v>
      </c>
      <c r="F4435" s="4">
        <v>-5422.65</v>
      </c>
      <c r="G4435" s="4" t="s">
        <v>39</v>
      </c>
      <c r="H4435" s="4"/>
      <c r="I4435" s="4"/>
      <c r="J4435" s="4"/>
    </row>
    <row r="4436" spans="1:10" ht="15.75" customHeight="1" x14ac:dyDescent="0.2">
      <c r="A4436" s="5">
        <v>45288</v>
      </c>
      <c r="B4436" s="4">
        <v>-114.32</v>
      </c>
      <c r="C4436" s="4" t="s">
        <v>5058</v>
      </c>
      <c r="D4436" s="4" t="s">
        <v>28</v>
      </c>
      <c r="E4436" s="4" t="s">
        <v>1498</v>
      </c>
      <c r="F4436" s="4">
        <v>-5922.65</v>
      </c>
      <c r="G4436" s="4" t="s">
        <v>4319</v>
      </c>
      <c r="H4436" s="4" t="s">
        <v>1499</v>
      </c>
      <c r="I4436" s="4"/>
      <c r="J4436" s="4"/>
    </row>
    <row r="4437" spans="1:10" ht="15.75" customHeight="1" x14ac:dyDescent="0.2">
      <c r="A4437" s="5">
        <v>45288</v>
      </c>
      <c r="B4437" s="4">
        <v>-99.06</v>
      </c>
      <c r="C4437" s="4" t="s">
        <v>5058</v>
      </c>
      <c r="D4437" s="4" t="s">
        <v>28</v>
      </c>
      <c r="E4437" s="4" t="s">
        <v>123</v>
      </c>
      <c r="F4437" s="4">
        <v>-5808.33</v>
      </c>
      <c r="G4437" s="4" t="s">
        <v>3748</v>
      </c>
      <c r="H4437" s="4" t="s">
        <v>124</v>
      </c>
      <c r="I4437" s="4"/>
      <c r="J4437" s="4"/>
    </row>
    <row r="4438" spans="1:10" ht="15.75" customHeight="1" x14ac:dyDescent="0.2">
      <c r="A4438" s="5">
        <v>45288</v>
      </c>
      <c r="B4438" s="4">
        <v>-96.07</v>
      </c>
      <c r="C4438" s="4" t="s">
        <v>5058</v>
      </c>
      <c r="D4438" s="4" t="s">
        <v>28</v>
      </c>
      <c r="E4438" s="4" t="s">
        <v>175</v>
      </c>
      <c r="F4438" s="4">
        <v>-5709.27</v>
      </c>
      <c r="G4438" s="4" t="s">
        <v>5062</v>
      </c>
      <c r="H4438" s="4" t="s">
        <v>2442</v>
      </c>
      <c r="I4438" s="4"/>
      <c r="J4438" s="4"/>
    </row>
    <row r="4439" spans="1:10" ht="15.75" customHeight="1" x14ac:dyDescent="0.2">
      <c r="A4439" s="5">
        <v>45288</v>
      </c>
      <c r="B4439" s="4">
        <v>-30.19</v>
      </c>
      <c r="C4439" s="4" t="s">
        <v>5058</v>
      </c>
      <c r="D4439" s="4" t="s">
        <v>28</v>
      </c>
      <c r="E4439" s="4" t="s">
        <v>1500</v>
      </c>
      <c r="F4439" s="4">
        <v>-5613.2</v>
      </c>
      <c r="G4439" s="4" t="s">
        <v>5060</v>
      </c>
      <c r="H4439" s="4" t="s">
        <v>1501</v>
      </c>
      <c r="I4439" s="4"/>
      <c r="J4439" s="4"/>
    </row>
    <row r="4440" spans="1:10" ht="15.75" customHeight="1" x14ac:dyDescent="0.2">
      <c r="A4440" s="5">
        <v>45288</v>
      </c>
      <c r="B4440" s="4">
        <v>-24.44</v>
      </c>
      <c r="C4440" s="4" t="s">
        <v>5058</v>
      </c>
      <c r="D4440" s="4" t="s">
        <v>28</v>
      </c>
      <c r="E4440" s="4" t="s">
        <v>1072</v>
      </c>
      <c r="F4440" s="4">
        <v>-5583.01</v>
      </c>
      <c r="G4440" s="4" t="s">
        <v>3748</v>
      </c>
      <c r="H4440" s="4" t="s">
        <v>221</v>
      </c>
      <c r="I4440" s="4"/>
      <c r="J4440" s="4"/>
    </row>
    <row r="4441" spans="1:10" ht="15.75" customHeight="1" x14ac:dyDescent="0.2">
      <c r="A4441" s="5">
        <v>45288</v>
      </c>
      <c r="B4441" s="4">
        <v>-6.16</v>
      </c>
      <c r="C4441" s="4" t="s">
        <v>5058</v>
      </c>
      <c r="D4441" s="4" t="s">
        <v>28</v>
      </c>
      <c r="E4441" s="4" t="s">
        <v>1032</v>
      </c>
      <c r="F4441" s="4">
        <v>-5558.57</v>
      </c>
      <c r="G4441" s="4" t="s">
        <v>3748</v>
      </c>
      <c r="H4441" s="4" t="s">
        <v>597</v>
      </c>
      <c r="I4441" s="4"/>
      <c r="J4441" s="4"/>
    </row>
    <row r="4442" spans="1:10" ht="15.75" customHeight="1" x14ac:dyDescent="0.2">
      <c r="A4442" s="5">
        <v>45288</v>
      </c>
      <c r="B4442" s="4">
        <v>-3.39</v>
      </c>
      <c r="C4442" s="4" t="s">
        <v>5059</v>
      </c>
      <c r="D4442" s="4" t="s">
        <v>28</v>
      </c>
      <c r="E4442" s="4" t="s">
        <v>1497</v>
      </c>
      <c r="F4442" s="4">
        <v>-5552.41</v>
      </c>
      <c r="G4442" s="4" t="s">
        <v>4319</v>
      </c>
      <c r="H4442" s="4" t="s">
        <v>781</v>
      </c>
      <c r="I4442" s="4"/>
      <c r="J4442" s="4"/>
    </row>
    <row r="4443" spans="1:10" ht="15.75" customHeight="1" x14ac:dyDescent="0.2">
      <c r="A4443" s="5">
        <v>45287</v>
      </c>
      <c r="B4443" s="4">
        <v>-449.1</v>
      </c>
      <c r="C4443" s="4" t="s">
        <v>5058</v>
      </c>
      <c r="D4443" s="4" t="s">
        <v>28</v>
      </c>
      <c r="E4443" s="4" t="s">
        <v>366</v>
      </c>
      <c r="F4443" s="4">
        <v>-5549.02</v>
      </c>
      <c r="G4443" s="4" t="s">
        <v>4319</v>
      </c>
      <c r="H4443" s="4" t="s">
        <v>367</v>
      </c>
      <c r="I4443" s="4"/>
      <c r="J4443" s="4"/>
    </row>
    <row r="4444" spans="1:10" ht="15.75" customHeight="1" x14ac:dyDescent="0.2">
      <c r="A4444" s="5">
        <v>45287</v>
      </c>
      <c r="B4444" s="4">
        <v>-200</v>
      </c>
      <c r="C4444" s="4" t="s">
        <v>5058</v>
      </c>
      <c r="D4444" s="4" t="s">
        <v>28</v>
      </c>
      <c r="E4444" s="4" t="s">
        <v>1022</v>
      </c>
      <c r="F4444" s="4">
        <v>-5099.92</v>
      </c>
      <c r="G4444" s="4" t="s">
        <v>165</v>
      </c>
      <c r="H4444" s="4" t="s">
        <v>167</v>
      </c>
      <c r="I4444" s="4"/>
      <c r="J4444" s="4"/>
    </row>
    <row r="4445" spans="1:10" ht="15.75" customHeight="1" x14ac:dyDescent="0.2">
      <c r="A4445" s="5">
        <v>45287</v>
      </c>
      <c r="B4445" s="4">
        <v>-197.42</v>
      </c>
      <c r="C4445" s="4" t="s">
        <v>5058</v>
      </c>
      <c r="D4445" s="4" t="s">
        <v>28</v>
      </c>
      <c r="E4445" s="4" t="s">
        <v>1033</v>
      </c>
      <c r="F4445" s="4">
        <v>-4899.92</v>
      </c>
      <c r="G4445" s="4" t="s">
        <v>5077</v>
      </c>
      <c r="H4445" s="4" t="s">
        <v>1034</v>
      </c>
      <c r="I4445" s="4"/>
      <c r="J4445" s="4"/>
    </row>
    <row r="4446" spans="1:10" ht="15.75" customHeight="1" x14ac:dyDescent="0.2">
      <c r="A4446" s="5">
        <v>45287</v>
      </c>
      <c r="B4446" s="4">
        <v>-157.6</v>
      </c>
      <c r="C4446" s="4" t="s">
        <v>5058</v>
      </c>
      <c r="D4446" s="4" t="s">
        <v>28</v>
      </c>
      <c r="E4446" s="4" t="s">
        <v>683</v>
      </c>
      <c r="F4446" s="4">
        <v>-4702.5</v>
      </c>
      <c r="G4446" s="4" t="s">
        <v>8</v>
      </c>
      <c r="H4446" s="4" t="s">
        <v>684</v>
      </c>
      <c r="I4446" s="4"/>
      <c r="J4446" s="4"/>
    </row>
    <row r="4447" spans="1:10" ht="15.75" customHeight="1" x14ac:dyDescent="0.2">
      <c r="A4447" s="5">
        <v>45287</v>
      </c>
      <c r="B4447" s="4">
        <v>-145.77000000000001</v>
      </c>
      <c r="C4447" s="4" t="s">
        <v>5058</v>
      </c>
      <c r="D4447" s="4" t="s">
        <v>28</v>
      </c>
      <c r="E4447" s="4" t="s">
        <v>79</v>
      </c>
      <c r="F4447" s="4">
        <v>-4544.8999999999996</v>
      </c>
      <c r="G4447" s="4" t="s">
        <v>8</v>
      </c>
      <c r="H4447" s="4" t="s">
        <v>80</v>
      </c>
      <c r="I4447" s="4"/>
      <c r="J4447" s="4"/>
    </row>
    <row r="4448" spans="1:10" ht="15.75" customHeight="1" x14ac:dyDescent="0.2">
      <c r="A4448" s="5">
        <v>45287</v>
      </c>
      <c r="B4448" s="4">
        <v>-122.59</v>
      </c>
      <c r="C4448" s="4" t="s">
        <v>5058</v>
      </c>
      <c r="D4448" s="4" t="s">
        <v>28</v>
      </c>
      <c r="E4448" s="4" t="s">
        <v>1486</v>
      </c>
      <c r="F4448" s="4">
        <v>-4399.13</v>
      </c>
      <c r="G4448" s="4" t="s">
        <v>4637</v>
      </c>
      <c r="H4448" s="4" t="s">
        <v>1487</v>
      </c>
      <c r="I4448" s="4"/>
      <c r="J4448" s="4"/>
    </row>
    <row r="4449" spans="1:10" ht="15.75" customHeight="1" x14ac:dyDescent="0.2">
      <c r="A4449" s="5">
        <v>45287</v>
      </c>
      <c r="B4449" s="4">
        <v>-113.77</v>
      </c>
      <c r="C4449" s="4" t="s">
        <v>5058</v>
      </c>
      <c r="D4449" s="4" t="s">
        <v>28</v>
      </c>
      <c r="E4449" s="4" t="s">
        <v>892</v>
      </c>
      <c r="F4449" s="4">
        <v>-4276.54</v>
      </c>
      <c r="G4449" s="4" t="s">
        <v>4871</v>
      </c>
      <c r="H4449" s="4" t="s">
        <v>1451</v>
      </c>
      <c r="I4449" s="4"/>
      <c r="J4449" s="4"/>
    </row>
    <row r="4450" spans="1:10" ht="15.75" customHeight="1" x14ac:dyDescent="0.2">
      <c r="A4450" s="5">
        <v>45287</v>
      </c>
      <c r="B4450" s="4">
        <v>-99.29</v>
      </c>
      <c r="C4450" s="4" t="s">
        <v>5058</v>
      </c>
      <c r="D4450" s="4" t="s">
        <v>28</v>
      </c>
      <c r="E4450" s="4" t="s">
        <v>111</v>
      </c>
      <c r="F4450" s="4">
        <v>-4162.7700000000004</v>
      </c>
      <c r="G4450" s="4" t="s">
        <v>8</v>
      </c>
      <c r="H4450" s="4" t="s">
        <v>112</v>
      </c>
      <c r="I4450" s="4"/>
      <c r="J4450" s="4"/>
    </row>
    <row r="4451" spans="1:10" ht="15.75" customHeight="1" x14ac:dyDescent="0.2">
      <c r="A4451" s="5">
        <v>45287</v>
      </c>
      <c r="B4451" s="4">
        <v>-90</v>
      </c>
      <c r="C4451" s="4" t="s">
        <v>5058</v>
      </c>
      <c r="D4451" s="4" t="s">
        <v>28</v>
      </c>
      <c r="E4451" s="4" t="s">
        <v>175</v>
      </c>
      <c r="F4451" s="4">
        <v>-4063.48</v>
      </c>
      <c r="G4451" s="4" t="s">
        <v>5062</v>
      </c>
      <c r="H4451" s="4" t="s">
        <v>2442</v>
      </c>
      <c r="I4451" s="4"/>
      <c r="J4451" s="4"/>
    </row>
    <row r="4452" spans="1:10" ht="15.75" customHeight="1" x14ac:dyDescent="0.2">
      <c r="A4452" s="5">
        <v>45287</v>
      </c>
      <c r="B4452" s="4">
        <v>-86.18</v>
      </c>
      <c r="C4452" s="4" t="s">
        <v>5058</v>
      </c>
      <c r="D4452" s="4" t="s">
        <v>28</v>
      </c>
      <c r="E4452" s="4" t="s">
        <v>1485</v>
      </c>
      <c r="F4452" s="4">
        <v>-3973.48</v>
      </c>
      <c r="G4452" s="4" t="s">
        <v>3748</v>
      </c>
      <c r="H4452" s="4" t="s">
        <v>265</v>
      </c>
      <c r="I4452" s="4"/>
      <c r="J4452" s="4"/>
    </row>
    <row r="4453" spans="1:10" ht="15.75" customHeight="1" x14ac:dyDescent="0.2">
      <c r="A4453" s="5">
        <v>45287</v>
      </c>
      <c r="B4453" s="4">
        <v>-56.26</v>
      </c>
      <c r="C4453" s="4" t="s">
        <v>5058</v>
      </c>
      <c r="D4453" s="4" t="s">
        <v>28</v>
      </c>
      <c r="E4453" s="4" t="s">
        <v>892</v>
      </c>
      <c r="F4453" s="4">
        <v>-3887.3</v>
      </c>
      <c r="G4453" s="4" t="s">
        <v>4871</v>
      </c>
      <c r="H4453" s="4" t="s">
        <v>1451</v>
      </c>
      <c r="I4453" s="4"/>
      <c r="J4453" s="4"/>
    </row>
    <row r="4454" spans="1:10" ht="15.75" customHeight="1" x14ac:dyDescent="0.2">
      <c r="A4454" s="5">
        <v>45287</v>
      </c>
      <c r="B4454" s="4">
        <v>-49.95</v>
      </c>
      <c r="C4454" s="4" t="s">
        <v>5058</v>
      </c>
      <c r="D4454" s="4" t="s">
        <v>28</v>
      </c>
      <c r="E4454" s="4" t="s">
        <v>1491</v>
      </c>
      <c r="F4454" s="4">
        <v>-3831.04</v>
      </c>
      <c r="G4454" s="4" t="s">
        <v>5036</v>
      </c>
      <c r="H4454" s="4" t="s">
        <v>1492</v>
      </c>
      <c r="I4454" s="4"/>
      <c r="J4454" s="4"/>
    </row>
    <row r="4455" spans="1:10" ht="15.75" customHeight="1" x14ac:dyDescent="0.2">
      <c r="A4455" s="5">
        <v>45287</v>
      </c>
      <c r="B4455" s="4">
        <v>-47.76</v>
      </c>
      <c r="C4455" s="4" t="s">
        <v>5058</v>
      </c>
      <c r="D4455" s="4" t="s">
        <v>28</v>
      </c>
      <c r="E4455" s="4" t="s">
        <v>728</v>
      </c>
      <c r="F4455" s="4">
        <v>-3781.09</v>
      </c>
      <c r="G4455" s="4" t="s">
        <v>4319</v>
      </c>
      <c r="H4455" s="4" t="s">
        <v>729</v>
      </c>
      <c r="I4455" s="4"/>
      <c r="J4455" s="4"/>
    </row>
    <row r="4456" spans="1:10" ht="15.75" customHeight="1" x14ac:dyDescent="0.2">
      <c r="A4456" s="5">
        <v>45287</v>
      </c>
      <c r="B4456" s="4">
        <v>-46.48</v>
      </c>
      <c r="C4456" s="4" t="s">
        <v>5058</v>
      </c>
      <c r="D4456" s="4" t="s">
        <v>28</v>
      </c>
      <c r="E4456" s="4" t="s">
        <v>79</v>
      </c>
      <c r="F4456" s="4">
        <v>-3733.33</v>
      </c>
      <c r="G4456" s="4" t="s">
        <v>8</v>
      </c>
      <c r="H4456" s="4" t="s">
        <v>80</v>
      </c>
      <c r="I4456" s="4"/>
      <c r="J4456" s="4"/>
    </row>
    <row r="4457" spans="1:10" ht="15.75" customHeight="1" x14ac:dyDescent="0.2">
      <c r="A4457" s="5">
        <v>45287</v>
      </c>
      <c r="B4457" s="4">
        <v>-45.59</v>
      </c>
      <c r="C4457" s="4" t="s">
        <v>5058</v>
      </c>
      <c r="D4457" s="4" t="s">
        <v>28</v>
      </c>
      <c r="E4457" s="4" t="s">
        <v>79</v>
      </c>
      <c r="F4457" s="4">
        <v>-3686.85</v>
      </c>
      <c r="G4457" s="4" t="s">
        <v>8</v>
      </c>
      <c r="H4457" s="4" t="s">
        <v>80</v>
      </c>
      <c r="I4457" s="4"/>
      <c r="J4457" s="4"/>
    </row>
    <row r="4458" spans="1:10" ht="15.75" customHeight="1" x14ac:dyDescent="0.2">
      <c r="A4458" s="5">
        <v>45287</v>
      </c>
      <c r="B4458" s="4">
        <v>-44.57</v>
      </c>
      <c r="C4458" s="4" t="s">
        <v>5058</v>
      </c>
      <c r="D4458" s="4" t="s">
        <v>28</v>
      </c>
      <c r="E4458" s="4" t="s">
        <v>111</v>
      </c>
      <c r="F4458" s="4">
        <v>-3641.26</v>
      </c>
      <c r="G4458" s="4" t="s">
        <v>8</v>
      </c>
      <c r="H4458" s="4" t="s">
        <v>112</v>
      </c>
      <c r="I4458" s="4"/>
      <c r="J4458" s="4"/>
    </row>
    <row r="4459" spans="1:10" ht="15.75" customHeight="1" x14ac:dyDescent="0.2">
      <c r="A4459" s="5">
        <v>45287</v>
      </c>
      <c r="B4459" s="4">
        <v>-40.6</v>
      </c>
      <c r="C4459" s="4" t="s">
        <v>5058</v>
      </c>
      <c r="D4459" s="4" t="s">
        <v>28</v>
      </c>
      <c r="E4459" s="4" t="s">
        <v>1032</v>
      </c>
      <c r="F4459" s="4">
        <v>-3596.69</v>
      </c>
      <c r="G4459" s="4" t="s">
        <v>3748</v>
      </c>
      <c r="H4459" s="4" t="s">
        <v>597</v>
      </c>
      <c r="I4459" s="4"/>
      <c r="J4459" s="4"/>
    </row>
    <row r="4460" spans="1:10" ht="15.75" customHeight="1" x14ac:dyDescent="0.2">
      <c r="A4460" s="5">
        <v>45287</v>
      </c>
      <c r="B4460" s="4">
        <v>-40.049999999999997</v>
      </c>
      <c r="C4460" s="4" t="s">
        <v>5058</v>
      </c>
      <c r="D4460" s="4" t="s">
        <v>28</v>
      </c>
      <c r="E4460" s="4" t="s">
        <v>121</v>
      </c>
      <c r="F4460" s="4">
        <v>-3556.09</v>
      </c>
      <c r="G4460" s="4" t="s">
        <v>8</v>
      </c>
      <c r="H4460" s="4" t="s">
        <v>122</v>
      </c>
      <c r="I4460" s="4"/>
      <c r="J4460" s="4"/>
    </row>
    <row r="4461" spans="1:10" ht="15.75" customHeight="1" x14ac:dyDescent="0.2">
      <c r="A4461" s="5">
        <v>45287</v>
      </c>
      <c r="B4461" s="4">
        <v>-39</v>
      </c>
      <c r="C4461" s="4" t="s">
        <v>5058</v>
      </c>
      <c r="D4461" s="4" t="s">
        <v>28</v>
      </c>
      <c r="E4461" s="4" t="s">
        <v>128</v>
      </c>
      <c r="F4461" s="4">
        <v>-3516.04</v>
      </c>
      <c r="G4461" s="4" t="s">
        <v>4319</v>
      </c>
      <c r="H4461" s="4" t="s">
        <v>129</v>
      </c>
      <c r="I4461" s="4"/>
      <c r="J4461" s="4"/>
    </row>
    <row r="4462" spans="1:10" ht="15.75" customHeight="1" x14ac:dyDescent="0.2">
      <c r="A4462" s="5">
        <v>45287</v>
      </c>
      <c r="B4462" s="4">
        <v>-32.33</v>
      </c>
      <c r="C4462" s="4" t="s">
        <v>5058</v>
      </c>
      <c r="D4462" s="4" t="s">
        <v>28</v>
      </c>
      <c r="E4462" s="4" t="s">
        <v>728</v>
      </c>
      <c r="F4462" s="4">
        <v>-3477.04</v>
      </c>
      <c r="G4462" s="4" t="s">
        <v>4319</v>
      </c>
      <c r="H4462" s="4" t="s">
        <v>729</v>
      </c>
      <c r="I4462" s="4"/>
      <c r="J4462" s="4"/>
    </row>
    <row r="4463" spans="1:10" ht="15.75" customHeight="1" x14ac:dyDescent="0.2">
      <c r="A4463" s="5">
        <v>45287</v>
      </c>
      <c r="B4463" s="4">
        <v>-29.99</v>
      </c>
      <c r="C4463" s="4" t="s">
        <v>5058</v>
      </c>
      <c r="D4463" s="4" t="s">
        <v>28</v>
      </c>
      <c r="E4463" s="4" t="s">
        <v>1251</v>
      </c>
      <c r="F4463" s="4">
        <v>-3444.71</v>
      </c>
      <c r="G4463" s="4" t="s">
        <v>8</v>
      </c>
      <c r="H4463" s="4" t="s">
        <v>1252</v>
      </c>
      <c r="I4463" s="4"/>
      <c r="J4463" s="4"/>
    </row>
    <row r="4464" spans="1:10" ht="15.75" customHeight="1" x14ac:dyDescent="0.2">
      <c r="A4464" s="5">
        <v>45287</v>
      </c>
      <c r="B4464" s="4">
        <v>-29.54</v>
      </c>
      <c r="C4464" s="4" t="s">
        <v>5058</v>
      </c>
      <c r="D4464" s="4" t="s">
        <v>28</v>
      </c>
      <c r="E4464" s="4" t="s">
        <v>1078</v>
      </c>
      <c r="F4464" s="4">
        <v>-3414.72</v>
      </c>
      <c r="G4464" s="4" t="s">
        <v>5034</v>
      </c>
      <c r="H4464" s="4" t="s">
        <v>102</v>
      </c>
      <c r="I4464" s="4"/>
      <c r="J4464" s="4"/>
    </row>
    <row r="4465" spans="1:10" ht="15.75" customHeight="1" x14ac:dyDescent="0.2">
      <c r="A4465" s="5">
        <v>45287</v>
      </c>
      <c r="B4465" s="4">
        <v>-26.29</v>
      </c>
      <c r="C4465" s="4" t="s">
        <v>5058</v>
      </c>
      <c r="D4465" s="4" t="s">
        <v>28</v>
      </c>
      <c r="E4465" s="4" t="s">
        <v>1489</v>
      </c>
      <c r="F4465" s="4">
        <v>-3385.18</v>
      </c>
      <c r="G4465" s="4" t="s">
        <v>5060</v>
      </c>
      <c r="H4465" s="4" t="s">
        <v>1490</v>
      </c>
      <c r="I4465" s="4"/>
      <c r="J4465" s="4"/>
    </row>
    <row r="4466" spans="1:10" ht="15.75" customHeight="1" x14ac:dyDescent="0.2">
      <c r="A4466" s="5">
        <v>45287</v>
      </c>
      <c r="B4466" s="4">
        <v>-23.74</v>
      </c>
      <c r="C4466" s="4" t="s">
        <v>5058</v>
      </c>
      <c r="D4466" s="4" t="s">
        <v>28</v>
      </c>
      <c r="E4466" s="4" t="s">
        <v>892</v>
      </c>
      <c r="F4466" s="4">
        <v>-3358.89</v>
      </c>
      <c r="G4466" s="4" t="s">
        <v>4871</v>
      </c>
      <c r="H4466" s="4" t="s">
        <v>1451</v>
      </c>
      <c r="I4466" s="4"/>
      <c r="J4466" s="4"/>
    </row>
    <row r="4467" spans="1:10" ht="15.75" customHeight="1" x14ac:dyDescent="0.2">
      <c r="A4467" s="5">
        <v>45287</v>
      </c>
      <c r="B4467" s="4">
        <v>-21.99</v>
      </c>
      <c r="C4467" s="4" t="s">
        <v>5058</v>
      </c>
      <c r="D4467" s="4" t="s">
        <v>28</v>
      </c>
      <c r="E4467" s="4" t="s">
        <v>1488</v>
      </c>
      <c r="F4467" s="4">
        <v>-3335.15</v>
      </c>
      <c r="G4467" s="4" t="s">
        <v>3746</v>
      </c>
      <c r="H4467" s="4"/>
      <c r="I4467" s="4"/>
      <c r="J4467" s="4"/>
    </row>
    <row r="4468" spans="1:10" ht="15.75" customHeight="1" x14ac:dyDescent="0.2">
      <c r="A4468" s="5">
        <v>45287</v>
      </c>
      <c r="B4468" s="4">
        <v>-17.600000000000001</v>
      </c>
      <c r="C4468" s="4" t="s">
        <v>5058</v>
      </c>
      <c r="D4468" s="4" t="s">
        <v>28</v>
      </c>
      <c r="E4468" s="4" t="s">
        <v>41</v>
      </c>
      <c r="F4468" s="4">
        <v>-3313.16</v>
      </c>
      <c r="G4468" s="4" t="s">
        <v>3748</v>
      </c>
      <c r="H4468" s="4" t="s">
        <v>42</v>
      </c>
      <c r="I4468" s="4"/>
      <c r="J4468" s="4"/>
    </row>
    <row r="4469" spans="1:10" ht="15.75" customHeight="1" x14ac:dyDescent="0.2">
      <c r="A4469" s="5">
        <v>45287</v>
      </c>
      <c r="B4469" s="4">
        <v>-17.5</v>
      </c>
      <c r="C4469" s="4" t="s">
        <v>5058</v>
      </c>
      <c r="D4469" s="4" t="s">
        <v>28</v>
      </c>
      <c r="E4469" s="4" t="s">
        <v>1483</v>
      </c>
      <c r="F4469" s="4">
        <v>-3295.56</v>
      </c>
      <c r="G4469" s="4" t="s">
        <v>4319</v>
      </c>
      <c r="H4469" s="4" t="s">
        <v>1484</v>
      </c>
      <c r="I4469" s="4"/>
      <c r="J4469" s="4"/>
    </row>
    <row r="4470" spans="1:10" ht="15.75" customHeight="1" x14ac:dyDescent="0.2">
      <c r="A4470" s="5">
        <v>45287</v>
      </c>
      <c r="B4470" s="4">
        <v>-16.97</v>
      </c>
      <c r="C4470" s="4" t="s">
        <v>5058</v>
      </c>
      <c r="D4470" s="4" t="s">
        <v>28</v>
      </c>
      <c r="E4470" s="4" t="s">
        <v>571</v>
      </c>
      <c r="F4470" s="4">
        <v>-3278.06</v>
      </c>
      <c r="G4470" s="4" t="s">
        <v>4319</v>
      </c>
      <c r="H4470" s="4" t="s">
        <v>572</v>
      </c>
      <c r="I4470" s="4"/>
      <c r="J4470" s="4"/>
    </row>
    <row r="4471" spans="1:10" ht="15.75" customHeight="1" x14ac:dyDescent="0.2">
      <c r="A4471" s="5">
        <v>45287</v>
      </c>
      <c r="B4471" s="4">
        <v>-14.54</v>
      </c>
      <c r="C4471" s="4" t="s">
        <v>5058</v>
      </c>
      <c r="D4471" s="4" t="s">
        <v>28</v>
      </c>
      <c r="E4471" s="4" t="s">
        <v>79</v>
      </c>
      <c r="F4471" s="4">
        <v>-3261.09</v>
      </c>
      <c r="G4471" s="4" t="s">
        <v>8</v>
      </c>
      <c r="H4471" s="4" t="s">
        <v>80</v>
      </c>
      <c r="I4471" s="4"/>
      <c r="J4471" s="4"/>
    </row>
    <row r="4472" spans="1:10" ht="15.75" customHeight="1" x14ac:dyDescent="0.2">
      <c r="A4472" s="5">
        <v>45287</v>
      </c>
      <c r="B4472" s="4">
        <v>-14.3</v>
      </c>
      <c r="C4472" s="4" t="s">
        <v>5058</v>
      </c>
      <c r="D4472" s="4" t="s">
        <v>28</v>
      </c>
      <c r="E4472" s="4" t="s">
        <v>1103</v>
      </c>
      <c r="F4472" s="4">
        <v>-3246.55</v>
      </c>
      <c r="G4472" s="4" t="s">
        <v>3748</v>
      </c>
      <c r="H4472" s="4" t="s">
        <v>1104</v>
      </c>
      <c r="I4472" s="4"/>
      <c r="J4472" s="4"/>
    </row>
    <row r="4473" spans="1:10" ht="15.75" customHeight="1" x14ac:dyDescent="0.2">
      <c r="A4473" s="5">
        <v>45287</v>
      </c>
      <c r="B4473" s="4">
        <v>-14.22</v>
      </c>
      <c r="C4473" s="4" t="s">
        <v>5058</v>
      </c>
      <c r="D4473" s="4" t="s">
        <v>28</v>
      </c>
      <c r="E4473" s="4" t="s">
        <v>728</v>
      </c>
      <c r="F4473" s="4">
        <v>-3232.25</v>
      </c>
      <c r="G4473" s="4" t="s">
        <v>4319</v>
      </c>
      <c r="H4473" s="4" t="s">
        <v>729</v>
      </c>
      <c r="I4473" s="4"/>
      <c r="J4473" s="4"/>
    </row>
    <row r="4474" spans="1:10" ht="15.75" customHeight="1" x14ac:dyDescent="0.2">
      <c r="A4474" s="5">
        <v>45287</v>
      </c>
      <c r="B4474" s="4">
        <v>-14</v>
      </c>
      <c r="C4474" s="4" t="s">
        <v>5058</v>
      </c>
      <c r="D4474" s="4" t="s">
        <v>28</v>
      </c>
      <c r="E4474" s="4" t="s">
        <v>79</v>
      </c>
      <c r="F4474" s="4">
        <v>-3218.03</v>
      </c>
      <c r="G4474" s="4" t="s">
        <v>8</v>
      </c>
      <c r="H4474" s="4" t="s">
        <v>80</v>
      </c>
      <c r="I4474" s="4"/>
      <c r="J4474" s="4"/>
    </row>
    <row r="4475" spans="1:10" ht="15.75" customHeight="1" x14ac:dyDescent="0.2">
      <c r="A4475" s="5">
        <v>45287</v>
      </c>
      <c r="B4475" s="4">
        <v>-12.65</v>
      </c>
      <c r="C4475" s="4" t="s">
        <v>5058</v>
      </c>
      <c r="D4475" s="4" t="s">
        <v>28</v>
      </c>
      <c r="E4475" s="4" t="s">
        <v>335</v>
      </c>
      <c r="F4475" s="4">
        <v>-3204.03</v>
      </c>
      <c r="G4475" s="4" t="s">
        <v>8</v>
      </c>
      <c r="H4475" s="4" t="s">
        <v>336</v>
      </c>
      <c r="I4475" s="4"/>
      <c r="J4475" s="4"/>
    </row>
    <row r="4476" spans="1:10" ht="15.75" customHeight="1" x14ac:dyDescent="0.2">
      <c r="A4476" s="5">
        <v>45287</v>
      </c>
      <c r="B4476" s="4">
        <v>-12.32</v>
      </c>
      <c r="C4476" s="4" t="s">
        <v>5058</v>
      </c>
      <c r="D4476" s="4" t="s">
        <v>28</v>
      </c>
      <c r="E4476" s="4" t="s">
        <v>1032</v>
      </c>
      <c r="F4476" s="4">
        <v>-3191.38</v>
      </c>
      <c r="G4476" s="4" t="s">
        <v>3748</v>
      </c>
      <c r="H4476" s="4" t="s">
        <v>597</v>
      </c>
      <c r="I4476" s="4"/>
      <c r="J4476" s="4"/>
    </row>
    <row r="4477" spans="1:10" ht="15.75" customHeight="1" x14ac:dyDescent="0.2">
      <c r="A4477" s="5">
        <v>45287</v>
      </c>
      <c r="B4477" s="4">
        <v>-11.81</v>
      </c>
      <c r="C4477" s="4" t="s">
        <v>5058</v>
      </c>
      <c r="D4477" s="4" t="s">
        <v>28</v>
      </c>
      <c r="E4477" s="4" t="s">
        <v>1032</v>
      </c>
      <c r="F4477" s="4">
        <v>-3179.06</v>
      </c>
      <c r="G4477" s="4" t="s">
        <v>3748</v>
      </c>
      <c r="H4477" s="4" t="s">
        <v>597</v>
      </c>
      <c r="I4477" s="4"/>
      <c r="J4477" s="4"/>
    </row>
    <row r="4478" spans="1:10" ht="15.75" customHeight="1" x14ac:dyDescent="0.2">
      <c r="A4478" s="5">
        <v>45287</v>
      </c>
      <c r="B4478" s="4">
        <v>-9.6</v>
      </c>
      <c r="C4478" s="4" t="s">
        <v>5058</v>
      </c>
      <c r="D4478" s="4" t="s">
        <v>28</v>
      </c>
      <c r="E4478" s="4" t="s">
        <v>73</v>
      </c>
      <c r="F4478" s="4">
        <v>-3167.25</v>
      </c>
      <c r="G4478" s="4" t="s">
        <v>4349</v>
      </c>
      <c r="H4478" s="4" t="s">
        <v>4350</v>
      </c>
      <c r="I4478" s="4"/>
      <c r="J4478" s="4"/>
    </row>
    <row r="4479" spans="1:10" ht="15.75" customHeight="1" x14ac:dyDescent="0.2">
      <c r="A4479" s="5">
        <v>45287</v>
      </c>
      <c r="B4479" s="4">
        <v>-8.64</v>
      </c>
      <c r="C4479" s="4" t="s">
        <v>5058</v>
      </c>
      <c r="D4479" s="4" t="s">
        <v>28</v>
      </c>
      <c r="E4479" s="4" t="s">
        <v>1198</v>
      </c>
      <c r="F4479" s="4">
        <v>-3157.65</v>
      </c>
      <c r="G4479" s="4" t="s">
        <v>5060</v>
      </c>
      <c r="H4479" s="4" t="s">
        <v>1199</v>
      </c>
      <c r="I4479" s="4"/>
      <c r="J4479" s="4"/>
    </row>
    <row r="4480" spans="1:10" ht="15.75" customHeight="1" x14ac:dyDescent="0.2">
      <c r="A4480" s="5">
        <v>45287</v>
      </c>
      <c r="B4480" s="4">
        <v>-0.89</v>
      </c>
      <c r="C4480" s="4" t="s">
        <v>5058</v>
      </c>
      <c r="D4480" s="4" t="s">
        <v>67</v>
      </c>
      <c r="E4480" s="4" t="s">
        <v>68</v>
      </c>
      <c r="F4480" s="4">
        <v>-3149.01</v>
      </c>
      <c r="G4480" s="4" t="s">
        <v>4</v>
      </c>
      <c r="H4480" s="4"/>
      <c r="I4480" s="4"/>
      <c r="J4480" s="4"/>
    </row>
    <row r="4481" spans="1:10" ht="15.75" customHeight="1" x14ac:dyDescent="0.2">
      <c r="A4481" s="5">
        <v>45287</v>
      </c>
      <c r="B4481" s="4">
        <v>-0.66</v>
      </c>
      <c r="C4481" s="4" t="s">
        <v>5058</v>
      </c>
      <c r="D4481" s="4" t="s">
        <v>67</v>
      </c>
      <c r="E4481" s="4" t="s">
        <v>151</v>
      </c>
      <c r="F4481" s="4">
        <v>-3148.12</v>
      </c>
      <c r="G4481" s="4" t="s">
        <v>4</v>
      </c>
      <c r="H4481" s="4"/>
      <c r="I4481" s="4"/>
      <c r="J4481" s="4"/>
    </row>
    <row r="4482" spans="1:10" ht="15.75" customHeight="1" x14ac:dyDescent="0.2">
      <c r="A4482" s="5">
        <v>45287</v>
      </c>
      <c r="B4482" s="4">
        <v>200</v>
      </c>
      <c r="C4482" s="4" t="s">
        <v>5058</v>
      </c>
      <c r="D4482" s="4" t="s">
        <v>59</v>
      </c>
      <c r="E4482" s="4" t="s">
        <v>60</v>
      </c>
      <c r="F4482" s="4">
        <v>-3147.46</v>
      </c>
      <c r="G4482" s="4" t="s">
        <v>39</v>
      </c>
      <c r="H4482" s="4"/>
      <c r="I4482" s="4"/>
      <c r="J4482" s="4"/>
    </row>
    <row r="4483" spans="1:10" ht="15.75" customHeight="1" x14ac:dyDescent="0.2">
      <c r="A4483" s="5">
        <v>45287</v>
      </c>
      <c r="B4483" s="4">
        <v>300</v>
      </c>
      <c r="C4483" s="4" t="s">
        <v>5058</v>
      </c>
      <c r="D4483" s="4" t="s">
        <v>59</v>
      </c>
      <c r="E4483" s="4" t="s">
        <v>60</v>
      </c>
      <c r="F4483" s="4">
        <v>-3347.46</v>
      </c>
      <c r="G4483" s="4" t="s">
        <v>39</v>
      </c>
      <c r="H4483" s="4"/>
      <c r="I4483" s="4"/>
      <c r="J4483" s="4"/>
    </row>
    <row r="4484" spans="1:10" ht="15.75" customHeight="1" x14ac:dyDescent="0.2">
      <c r="A4484" s="5">
        <v>45287</v>
      </c>
      <c r="B4484" s="4">
        <v>500</v>
      </c>
      <c r="C4484" s="4" t="s">
        <v>5058</v>
      </c>
      <c r="D4484" s="4" t="s">
        <v>59</v>
      </c>
      <c r="E4484" s="4" t="s">
        <v>60</v>
      </c>
      <c r="F4484" s="4">
        <v>-3647.46</v>
      </c>
      <c r="G4484" s="4" t="s">
        <v>39</v>
      </c>
      <c r="H4484" s="4"/>
      <c r="I4484" s="4"/>
      <c r="J4484" s="4"/>
    </row>
    <row r="4485" spans="1:10" ht="15.75" customHeight="1" x14ac:dyDescent="0.2">
      <c r="A4485" s="5">
        <v>45287</v>
      </c>
      <c r="B4485" s="4">
        <v>500</v>
      </c>
      <c r="C4485" s="4" t="s">
        <v>5058</v>
      </c>
      <c r="D4485" s="4" t="s">
        <v>59</v>
      </c>
      <c r="E4485" s="4" t="s">
        <v>60</v>
      </c>
      <c r="F4485" s="4">
        <v>-4147.46</v>
      </c>
      <c r="G4485" s="4" t="s">
        <v>39</v>
      </c>
      <c r="H4485" s="4"/>
      <c r="I4485" s="4"/>
      <c r="J4485" s="4"/>
    </row>
    <row r="4486" spans="1:10" ht="15.75" customHeight="1" x14ac:dyDescent="0.2">
      <c r="A4486" s="5">
        <v>45287</v>
      </c>
      <c r="B4486" s="4">
        <v>500</v>
      </c>
      <c r="C4486" s="4" t="s">
        <v>5058</v>
      </c>
      <c r="D4486" s="4" t="s">
        <v>59</v>
      </c>
      <c r="E4486" s="4" t="s">
        <v>60</v>
      </c>
      <c r="F4486" s="4">
        <v>-4647.46</v>
      </c>
      <c r="G4486" s="4" t="s">
        <v>39</v>
      </c>
      <c r="H4486" s="4"/>
      <c r="I4486" s="4"/>
      <c r="J4486" s="4"/>
    </row>
    <row r="4487" spans="1:10" ht="15.75" customHeight="1" x14ac:dyDescent="0.2">
      <c r="A4487" s="5">
        <v>45282</v>
      </c>
      <c r="B4487" s="4">
        <v>-167.93</v>
      </c>
      <c r="C4487" s="4" t="s">
        <v>5058</v>
      </c>
      <c r="D4487" s="4" t="s">
        <v>28</v>
      </c>
      <c r="E4487" s="4" t="s">
        <v>132</v>
      </c>
      <c r="F4487" s="4">
        <v>-5147.46</v>
      </c>
      <c r="G4487" s="4" t="s">
        <v>12</v>
      </c>
      <c r="H4487" s="4" t="s">
        <v>133</v>
      </c>
      <c r="I4487" s="4"/>
      <c r="J4487" s="4"/>
    </row>
    <row r="4488" spans="1:10" ht="15.75" customHeight="1" x14ac:dyDescent="0.2">
      <c r="A4488" s="5">
        <v>45282</v>
      </c>
      <c r="B4488" s="4">
        <v>-126</v>
      </c>
      <c r="C4488" s="4" t="s">
        <v>5058</v>
      </c>
      <c r="D4488" s="4" t="s">
        <v>28</v>
      </c>
      <c r="E4488" s="4" t="s">
        <v>804</v>
      </c>
      <c r="F4488" s="4">
        <v>-4979.53</v>
      </c>
      <c r="G4488" s="4" t="s">
        <v>15</v>
      </c>
      <c r="H4488" s="4" t="s">
        <v>805</v>
      </c>
      <c r="I4488" s="4"/>
      <c r="J4488" s="4"/>
    </row>
    <row r="4489" spans="1:10" ht="15.75" customHeight="1" x14ac:dyDescent="0.2">
      <c r="A4489" s="5">
        <v>45282</v>
      </c>
      <c r="B4489" s="4">
        <v>-44</v>
      </c>
      <c r="C4489" s="4" t="s">
        <v>5058</v>
      </c>
      <c r="D4489" s="4" t="s">
        <v>28</v>
      </c>
      <c r="E4489" s="4" t="s">
        <v>890</v>
      </c>
      <c r="F4489" s="4">
        <v>-4853.53</v>
      </c>
      <c r="G4489" s="4" t="s">
        <v>4319</v>
      </c>
      <c r="H4489" s="4" t="s">
        <v>891</v>
      </c>
      <c r="I4489" s="4"/>
      <c r="J4489" s="4"/>
    </row>
    <row r="4490" spans="1:10" ht="15.75" customHeight="1" x14ac:dyDescent="0.2">
      <c r="A4490" s="5">
        <v>45282</v>
      </c>
      <c r="B4490" s="4">
        <v>-39.840000000000003</v>
      </c>
      <c r="C4490" s="4" t="s">
        <v>5058</v>
      </c>
      <c r="D4490" s="4" t="s">
        <v>28</v>
      </c>
      <c r="E4490" s="4" t="s">
        <v>111</v>
      </c>
      <c r="F4490" s="4">
        <v>-4809.53</v>
      </c>
      <c r="G4490" s="4" t="s">
        <v>8</v>
      </c>
      <c r="H4490" s="4" t="s">
        <v>112</v>
      </c>
      <c r="I4490" s="4"/>
      <c r="J4490" s="4"/>
    </row>
    <row r="4491" spans="1:10" ht="15.75" customHeight="1" x14ac:dyDescent="0.2">
      <c r="A4491" s="5">
        <v>45282</v>
      </c>
      <c r="B4491" s="4">
        <v>-35</v>
      </c>
      <c r="C4491" s="4" t="s">
        <v>5058</v>
      </c>
      <c r="D4491" s="4" t="s">
        <v>28</v>
      </c>
      <c r="E4491" s="4" t="s">
        <v>79</v>
      </c>
      <c r="F4491" s="4">
        <v>-4769.6899999999996</v>
      </c>
      <c r="G4491" s="4" t="s">
        <v>8</v>
      </c>
      <c r="H4491" s="4" t="s">
        <v>80</v>
      </c>
      <c r="I4491" s="4"/>
      <c r="J4491" s="4"/>
    </row>
    <row r="4492" spans="1:10" ht="15.75" customHeight="1" x14ac:dyDescent="0.2">
      <c r="A4492" s="5">
        <v>45282</v>
      </c>
      <c r="B4492" s="4">
        <v>-31</v>
      </c>
      <c r="C4492" s="4" t="s">
        <v>5058</v>
      </c>
      <c r="D4492" s="4" t="s">
        <v>28</v>
      </c>
      <c r="E4492" s="4" t="s">
        <v>75</v>
      </c>
      <c r="F4492" s="4">
        <v>-4734.6899999999996</v>
      </c>
      <c r="G4492" s="4" t="s">
        <v>3748</v>
      </c>
      <c r="H4492" s="4" t="s">
        <v>76</v>
      </c>
      <c r="I4492" s="4"/>
      <c r="J4492" s="4"/>
    </row>
    <row r="4493" spans="1:10" ht="15.75" customHeight="1" x14ac:dyDescent="0.2">
      <c r="A4493" s="5">
        <v>45282</v>
      </c>
      <c r="B4493" s="4">
        <v>-16.3</v>
      </c>
      <c r="C4493" s="4" t="s">
        <v>5058</v>
      </c>
      <c r="D4493" s="4" t="s">
        <v>28</v>
      </c>
      <c r="E4493" s="4" t="s">
        <v>1138</v>
      </c>
      <c r="F4493" s="4">
        <v>-4703.6899999999996</v>
      </c>
      <c r="G4493" s="4" t="s">
        <v>3748</v>
      </c>
      <c r="H4493" s="4" t="s">
        <v>1139</v>
      </c>
      <c r="I4493" s="4"/>
      <c r="J4493" s="4"/>
    </row>
    <row r="4494" spans="1:10" ht="15.75" customHeight="1" x14ac:dyDescent="0.2">
      <c r="A4494" s="5">
        <v>45282</v>
      </c>
      <c r="B4494" s="4">
        <v>-12.32</v>
      </c>
      <c r="C4494" s="4" t="s">
        <v>5058</v>
      </c>
      <c r="D4494" s="4" t="s">
        <v>28</v>
      </c>
      <c r="E4494" s="4" t="s">
        <v>1032</v>
      </c>
      <c r="F4494" s="4">
        <v>-4687.3900000000003</v>
      </c>
      <c r="G4494" s="4" t="s">
        <v>3748</v>
      </c>
      <c r="H4494" s="4" t="s">
        <v>597</v>
      </c>
      <c r="I4494" s="4"/>
      <c r="J4494" s="4"/>
    </row>
    <row r="4495" spans="1:10" ht="15.75" customHeight="1" x14ac:dyDescent="0.2">
      <c r="A4495" s="5">
        <v>45282</v>
      </c>
      <c r="B4495" s="4">
        <v>-6</v>
      </c>
      <c r="C4495" s="4" t="s">
        <v>5058</v>
      </c>
      <c r="D4495" s="4" t="s">
        <v>28</v>
      </c>
      <c r="E4495" s="4" t="s">
        <v>1200</v>
      </c>
      <c r="F4495" s="4">
        <v>-4675.07</v>
      </c>
      <c r="G4495" s="4" t="s">
        <v>4319</v>
      </c>
      <c r="H4495" s="4" t="s">
        <v>1201</v>
      </c>
      <c r="I4495" s="4"/>
      <c r="J4495" s="4"/>
    </row>
    <row r="4496" spans="1:10" ht="15.75" customHeight="1" x14ac:dyDescent="0.2">
      <c r="A4496" s="5">
        <v>45282</v>
      </c>
      <c r="B4496" s="4">
        <v>-4.49</v>
      </c>
      <c r="C4496" s="4" t="s">
        <v>5058</v>
      </c>
      <c r="D4496" s="4" t="s">
        <v>28</v>
      </c>
      <c r="E4496" s="4" t="s">
        <v>49</v>
      </c>
      <c r="F4496" s="4">
        <v>-4669.07</v>
      </c>
      <c r="G4496" s="4" t="s">
        <v>17</v>
      </c>
      <c r="H4496" s="4" t="s">
        <v>50</v>
      </c>
      <c r="I4496" s="4"/>
      <c r="J4496" s="4"/>
    </row>
    <row r="4497" spans="1:10" ht="15.75" customHeight="1" x14ac:dyDescent="0.2">
      <c r="A4497" s="5">
        <v>45282</v>
      </c>
      <c r="B4497" s="4">
        <v>14.98</v>
      </c>
      <c r="C4497" s="4" t="s">
        <v>5058</v>
      </c>
      <c r="D4497" s="4" t="s">
        <v>189</v>
      </c>
      <c r="E4497" s="4" t="s">
        <v>46</v>
      </c>
      <c r="F4497" s="4">
        <v>-4664.58</v>
      </c>
      <c r="G4497" s="4" t="s">
        <v>239</v>
      </c>
      <c r="H4497" s="4" t="s">
        <v>47</v>
      </c>
      <c r="I4497" s="4"/>
      <c r="J4497" s="4"/>
    </row>
    <row r="4498" spans="1:10" ht="15.75" customHeight="1" x14ac:dyDescent="0.2">
      <c r="A4498" s="5">
        <v>45281</v>
      </c>
      <c r="B4498" s="4">
        <v>-55.91</v>
      </c>
      <c r="C4498" s="4" t="s">
        <v>5058</v>
      </c>
      <c r="D4498" s="4" t="s">
        <v>28</v>
      </c>
      <c r="E4498" s="4" t="s">
        <v>1060</v>
      </c>
      <c r="F4498" s="4">
        <v>-4679.5600000000004</v>
      </c>
      <c r="G4498" s="4" t="s">
        <v>15</v>
      </c>
      <c r="H4498" s="4" t="s">
        <v>1061</v>
      </c>
      <c r="I4498" s="4"/>
      <c r="J4498" s="4"/>
    </row>
    <row r="4499" spans="1:10" ht="15.75" customHeight="1" x14ac:dyDescent="0.2">
      <c r="A4499" s="5">
        <v>45281</v>
      </c>
      <c r="B4499" s="4">
        <v>-46.05</v>
      </c>
      <c r="C4499" s="4" t="s">
        <v>5058</v>
      </c>
      <c r="D4499" s="4" t="s">
        <v>28</v>
      </c>
      <c r="E4499" s="4" t="s">
        <v>1032</v>
      </c>
      <c r="F4499" s="4">
        <v>-4623.6499999999996</v>
      </c>
      <c r="G4499" s="4" t="s">
        <v>3748</v>
      </c>
      <c r="H4499" s="4" t="s">
        <v>597</v>
      </c>
      <c r="I4499" s="4"/>
      <c r="J4499" s="4"/>
    </row>
    <row r="4500" spans="1:10" ht="15.75" customHeight="1" x14ac:dyDescent="0.2">
      <c r="A4500" s="5">
        <v>45281</v>
      </c>
      <c r="B4500" s="4">
        <v>-45.67</v>
      </c>
      <c r="C4500" s="4" t="s">
        <v>5058</v>
      </c>
      <c r="D4500" s="4" t="s">
        <v>28</v>
      </c>
      <c r="E4500" s="4" t="s">
        <v>79</v>
      </c>
      <c r="F4500" s="4">
        <v>-4577.6000000000004</v>
      </c>
      <c r="G4500" s="4" t="s">
        <v>8</v>
      </c>
      <c r="H4500" s="4" t="s">
        <v>80</v>
      </c>
      <c r="I4500" s="4"/>
      <c r="J4500" s="4"/>
    </row>
    <row r="4501" spans="1:10" ht="15.75" customHeight="1" x14ac:dyDescent="0.2">
      <c r="A4501" s="5">
        <v>45281</v>
      </c>
      <c r="B4501" s="4">
        <v>-35</v>
      </c>
      <c r="C4501" s="4" t="s">
        <v>5058</v>
      </c>
      <c r="D4501" s="4" t="s">
        <v>28</v>
      </c>
      <c r="E4501" s="4" t="s">
        <v>728</v>
      </c>
      <c r="F4501" s="4">
        <v>-4531.93</v>
      </c>
      <c r="G4501" s="4" t="s">
        <v>4319</v>
      </c>
      <c r="H4501" s="4" t="s">
        <v>729</v>
      </c>
      <c r="I4501" s="4"/>
      <c r="J4501" s="4"/>
    </row>
    <row r="4502" spans="1:10" ht="15.75" customHeight="1" x14ac:dyDescent="0.2">
      <c r="A4502" s="5">
        <v>45281</v>
      </c>
      <c r="B4502" s="4">
        <v>-34.5</v>
      </c>
      <c r="C4502" s="4" t="s">
        <v>5058</v>
      </c>
      <c r="D4502" s="4" t="s">
        <v>28</v>
      </c>
      <c r="E4502" s="4" t="s">
        <v>1472</v>
      </c>
      <c r="F4502" s="4">
        <v>-4496.93</v>
      </c>
      <c r="G4502" s="4" t="s">
        <v>3748</v>
      </c>
      <c r="H4502" s="4" t="s">
        <v>1473</v>
      </c>
      <c r="I4502" s="4"/>
      <c r="J4502" s="4"/>
    </row>
    <row r="4503" spans="1:10" ht="15.75" customHeight="1" x14ac:dyDescent="0.2">
      <c r="A4503" s="5">
        <v>45281</v>
      </c>
      <c r="B4503" s="4">
        <v>-24.15</v>
      </c>
      <c r="C4503" s="4" t="s">
        <v>5058</v>
      </c>
      <c r="D4503" s="4" t="s">
        <v>28</v>
      </c>
      <c r="E4503" s="4" t="s">
        <v>1470</v>
      </c>
      <c r="F4503" s="4">
        <v>-4462.43</v>
      </c>
      <c r="G4503" s="4" t="s">
        <v>3748</v>
      </c>
      <c r="H4503" s="4" t="s">
        <v>1471</v>
      </c>
      <c r="I4503" s="4"/>
      <c r="J4503" s="4"/>
    </row>
    <row r="4504" spans="1:10" ht="15.75" customHeight="1" x14ac:dyDescent="0.2">
      <c r="A4504" s="5">
        <v>45281</v>
      </c>
      <c r="B4504" s="4">
        <v>-23.32</v>
      </c>
      <c r="C4504" s="4" t="s">
        <v>5058</v>
      </c>
      <c r="D4504" s="4" t="s">
        <v>28</v>
      </c>
      <c r="E4504" s="4" t="s">
        <v>29</v>
      </c>
      <c r="F4504" s="4">
        <v>-4438.28</v>
      </c>
      <c r="G4504" s="4" t="s">
        <v>12</v>
      </c>
      <c r="H4504" s="4" t="s">
        <v>31</v>
      </c>
      <c r="I4504" s="4"/>
      <c r="J4504" s="4"/>
    </row>
    <row r="4505" spans="1:10" ht="15.75" customHeight="1" x14ac:dyDescent="0.2">
      <c r="A4505" s="5">
        <v>45281</v>
      </c>
      <c r="B4505" s="4">
        <v>-22</v>
      </c>
      <c r="C4505" s="4" t="s">
        <v>5058</v>
      </c>
      <c r="D4505" s="4" t="s">
        <v>28</v>
      </c>
      <c r="E4505" s="4" t="s">
        <v>890</v>
      </c>
      <c r="F4505" s="4">
        <v>-4414.96</v>
      </c>
      <c r="G4505" s="4" t="s">
        <v>4319</v>
      </c>
      <c r="H4505" s="4" t="s">
        <v>891</v>
      </c>
      <c r="I4505" s="4"/>
      <c r="J4505" s="4"/>
    </row>
    <row r="4506" spans="1:10" ht="15.75" customHeight="1" x14ac:dyDescent="0.2">
      <c r="A4506" s="5">
        <v>45281</v>
      </c>
      <c r="B4506" s="4">
        <v>-20</v>
      </c>
      <c r="C4506" s="4" t="s">
        <v>5058</v>
      </c>
      <c r="D4506" s="4" t="s">
        <v>28</v>
      </c>
      <c r="E4506" s="4" t="s">
        <v>1477</v>
      </c>
      <c r="F4506" s="4">
        <v>-4392.96</v>
      </c>
      <c r="G4506" s="4" t="s">
        <v>986</v>
      </c>
      <c r="H4506" s="4" t="s">
        <v>1478</v>
      </c>
      <c r="I4506" s="4"/>
      <c r="J4506" s="4"/>
    </row>
    <row r="4507" spans="1:10" ht="15.75" customHeight="1" x14ac:dyDescent="0.2">
      <c r="A4507" s="5">
        <v>45281</v>
      </c>
      <c r="B4507" s="4">
        <v>-9</v>
      </c>
      <c r="C4507" s="4" t="s">
        <v>5058</v>
      </c>
      <c r="D4507" s="4" t="s">
        <v>28</v>
      </c>
      <c r="E4507" s="4" t="s">
        <v>41</v>
      </c>
      <c r="F4507" s="4">
        <v>-4372.96</v>
      </c>
      <c r="G4507" s="4" t="s">
        <v>3748</v>
      </c>
      <c r="H4507" s="4" t="s">
        <v>42</v>
      </c>
      <c r="I4507" s="4"/>
      <c r="J4507" s="4"/>
    </row>
    <row r="4508" spans="1:10" ht="15.75" customHeight="1" x14ac:dyDescent="0.2">
      <c r="A4508" s="5">
        <v>45281</v>
      </c>
      <c r="B4508" s="4">
        <v>-5.7</v>
      </c>
      <c r="C4508" s="4" t="s">
        <v>5058</v>
      </c>
      <c r="D4508" s="4" t="s">
        <v>28</v>
      </c>
      <c r="E4508" s="4" t="s">
        <v>61</v>
      </c>
      <c r="F4508" s="4">
        <v>-4363.96</v>
      </c>
      <c r="G4508" s="4" t="s">
        <v>3748</v>
      </c>
      <c r="H4508" s="4" t="s">
        <v>62</v>
      </c>
      <c r="I4508" s="4"/>
      <c r="J4508" s="4"/>
    </row>
    <row r="4509" spans="1:10" ht="15.75" customHeight="1" x14ac:dyDescent="0.2">
      <c r="A4509" s="5">
        <v>45280</v>
      </c>
      <c r="B4509" s="4">
        <v>-78.599999999999994</v>
      </c>
      <c r="C4509" s="4" t="s">
        <v>5058</v>
      </c>
      <c r="D4509" s="4" t="s">
        <v>28</v>
      </c>
      <c r="E4509" s="4" t="s">
        <v>79</v>
      </c>
      <c r="F4509" s="4">
        <v>-4358.26</v>
      </c>
      <c r="G4509" s="4" t="s">
        <v>8</v>
      </c>
      <c r="H4509" s="4" t="s">
        <v>80</v>
      </c>
      <c r="I4509" s="4"/>
      <c r="J4509" s="4"/>
    </row>
    <row r="4510" spans="1:10" ht="15.75" customHeight="1" x14ac:dyDescent="0.2">
      <c r="A4510" s="5">
        <v>45280</v>
      </c>
      <c r="B4510" s="4">
        <v>-55.29</v>
      </c>
      <c r="C4510" s="4" t="s">
        <v>5058</v>
      </c>
      <c r="D4510" s="4" t="s">
        <v>28</v>
      </c>
      <c r="E4510" s="4" t="s">
        <v>1463</v>
      </c>
      <c r="F4510" s="4">
        <v>-4279.66</v>
      </c>
      <c r="G4510" s="4" t="s">
        <v>5036</v>
      </c>
      <c r="H4510" s="4" t="s">
        <v>1464</v>
      </c>
      <c r="I4510" s="4"/>
      <c r="J4510" s="4"/>
    </row>
    <row r="4511" spans="1:10" ht="15.75" customHeight="1" x14ac:dyDescent="0.2">
      <c r="A4511" s="5">
        <v>45280</v>
      </c>
      <c r="B4511" s="4">
        <v>-41.5</v>
      </c>
      <c r="C4511" s="4" t="s">
        <v>5058</v>
      </c>
      <c r="D4511" s="4" t="s">
        <v>28</v>
      </c>
      <c r="E4511" s="4" t="s">
        <v>1461</v>
      </c>
      <c r="F4511" s="4">
        <v>-4224.37</v>
      </c>
      <c r="G4511" s="4" t="s">
        <v>5064</v>
      </c>
      <c r="H4511" s="4" t="s">
        <v>1462</v>
      </c>
      <c r="I4511" s="4"/>
      <c r="J4511" s="4"/>
    </row>
    <row r="4512" spans="1:10" ht="15.75" customHeight="1" x14ac:dyDescent="0.2">
      <c r="A4512" s="5">
        <v>45280</v>
      </c>
      <c r="B4512" s="4">
        <v>-32</v>
      </c>
      <c r="C4512" s="4" t="s">
        <v>5058</v>
      </c>
      <c r="D4512" s="4" t="s">
        <v>28</v>
      </c>
      <c r="E4512" s="4" t="s">
        <v>48</v>
      </c>
      <c r="F4512" s="4">
        <v>-4182.87</v>
      </c>
      <c r="G4512" s="4" t="s">
        <v>4319</v>
      </c>
      <c r="H4512" s="4" t="s">
        <v>47</v>
      </c>
      <c r="I4512" s="4"/>
      <c r="J4512" s="4"/>
    </row>
    <row r="4513" spans="1:10" ht="15.75" customHeight="1" x14ac:dyDescent="0.2">
      <c r="A4513" s="5">
        <v>45280</v>
      </c>
      <c r="B4513" s="4">
        <v>-29.98</v>
      </c>
      <c r="C4513" s="4" t="s">
        <v>5058</v>
      </c>
      <c r="D4513" s="4" t="s">
        <v>28</v>
      </c>
      <c r="E4513" s="4" t="s">
        <v>571</v>
      </c>
      <c r="F4513" s="4">
        <v>-4150.87</v>
      </c>
      <c r="G4513" s="4" t="s">
        <v>4319</v>
      </c>
      <c r="H4513" s="4" t="s">
        <v>572</v>
      </c>
      <c r="I4513" s="4"/>
      <c r="J4513" s="4"/>
    </row>
    <row r="4514" spans="1:10" ht="15.75" customHeight="1" x14ac:dyDescent="0.2">
      <c r="A4514" s="5">
        <v>45280</v>
      </c>
      <c r="B4514" s="4">
        <v>-26.74</v>
      </c>
      <c r="C4514" s="4" t="s">
        <v>5058</v>
      </c>
      <c r="D4514" s="4" t="s">
        <v>28</v>
      </c>
      <c r="E4514" s="4" t="s">
        <v>728</v>
      </c>
      <c r="F4514" s="4">
        <v>-4120.8900000000003</v>
      </c>
      <c r="G4514" s="4" t="s">
        <v>4319</v>
      </c>
      <c r="H4514" s="4" t="s">
        <v>729</v>
      </c>
      <c r="I4514" s="4"/>
      <c r="J4514" s="4"/>
    </row>
    <row r="4515" spans="1:10" ht="15.75" customHeight="1" x14ac:dyDescent="0.2">
      <c r="A4515" s="5">
        <v>45280</v>
      </c>
      <c r="B4515" s="4">
        <v>-26</v>
      </c>
      <c r="C4515" s="4" t="s">
        <v>5058</v>
      </c>
      <c r="D4515" s="4" t="s">
        <v>28</v>
      </c>
      <c r="E4515" s="4" t="s">
        <v>201</v>
      </c>
      <c r="F4515" s="4">
        <v>-4094.15</v>
      </c>
      <c r="G4515" s="4" t="s">
        <v>4319</v>
      </c>
      <c r="H4515" s="4" t="s">
        <v>202</v>
      </c>
      <c r="I4515" s="4"/>
      <c r="J4515" s="4"/>
    </row>
    <row r="4516" spans="1:10" ht="15.75" customHeight="1" x14ac:dyDescent="0.2">
      <c r="A4516" s="5">
        <v>45280</v>
      </c>
      <c r="B4516" s="4">
        <v>-21.12</v>
      </c>
      <c r="C4516" s="4" t="s">
        <v>5058</v>
      </c>
      <c r="D4516" s="4" t="s">
        <v>28</v>
      </c>
      <c r="E4516" s="4" t="s">
        <v>728</v>
      </c>
      <c r="F4516" s="4">
        <v>-4068.15</v>
      </c>
      <c r="G4516" s="4" t="s">
        <v>4319</v>
      </c>
      <c r="H4516" s="4" t="s">
        <v>729</v>
      </c>
      <c r="I4516" s="4"/>
      <c r="J4516" s="4"/>
    </row>
    <row r="4517" spans="1:10" ht="15.75" customHeight="1" x14ac:dyDescent="0.2">
      <c r="A4517" s="5">
        <v>45280</v>
      </c>
      <c r="B4517" s="4">
        <v>-17.3</v>
      </c>
      <c r="C4517" s="4" t="s">
        <v>5058</v>
      </c>
      <c r="D4517" s="4" t="s">
        <v>28</v>
      </c>
      <c r="E4517" s="4" t="s">
        <v>1465</v>
      </c>
      <c r="F4517" s="4">
        <v>-4047.03</v>
      </c>
      <c r="G4517" s="4" t="s">
        <v>5060</v>
      </c>
      <c r="H4517" s="4" t="s">
        <v>1466</v>
      </c>
      <c r="I4517" s="4"/>
      <c r="J4517" s="4"/>
    </row>
    <row r="4518" spans="1:10" ht="15.75" customHeight="1" x14ac:dyDescent="0.2">
      <c r="A4518" s="5">
        <v>45280</v>
      </c>
      <c r="B4518" s="4">
        <v>-16.45</v>
      </c>
      <c r="C4518" s="4" t="s">
        <v>5058</v>
      </c>
      <c r="D4518" s="4" t="s">
        <v>28</v>
      </c>
      <c r="E4518" s="4" t="s">
        <v>693</v>
      </c>
      <c r="F4518" s="4">
        <v>-4029.73</v>
      </c>
      <c r="G4518" s="4" t="s">
        <v>17</v>
      </c>
      <c r="H4518" s="4" t="s">
        <v>694</v>
      </c>
      <c r="I4518" s="4"/>
      <c r="J4518" s="4"/>
    </row>
    <row r="4519" spans="1:10" ht="15.75" customHeight="1" x14ac:dyDescent="0.2">
      <c r="A4519" s="5">
        <v>45280</v>
      </c>
      <c r="B4519" s="4">
        <v>-14.98</v>
      </c>
      <c r="C4519" s="4" t="s">
        <v>5058</v>
      </c>
      <c r="D4519" s="4" t="s">
        <v>28</v>
      </c>
      <c r="E4519" s="4" t="s">
        <v>46</v>
      </c>
      <c r="F4519" s="4">
        <v>-4013.28</v>
      </c>
      <c r="G4519" s="4" t="s">
        <v>4319</v>
      </c>
      <c r="H4519" s="4" t="s">
        <v>47</v>
      </c>
      <c r="I4519" s="4"/>
      <c r="J4519" s="4"/>
    </row>
    <row r="4520" spans="1:10" ht="15.75" customHeight="1" x14ac:dyDescent="0.2">
      <c r="A4520" s="5">
        <v>45280</v>
      </c>
      <c r="B4520" s="4">
        <v>-9.8000000000000007</v>
      </c>
      <c r="C4520" s="4" t="s">
        <v>5058</v>
      </c>
      <c r="D4520" s="4" t="s">
        <v>28</v>
      </c>
      <c r="E4520" s="4" t="s">
        <v>262</v>
      </c>
      <c r="F4520" s="4">
        <v>-3998.3</v>
      </c>
      <c r="G4520" s="4" t="s">
        <v>4319</v>
      </c>
      <c r="H4520" s="4" t="s">
        <v>263</v>
      </c>
      <c r="I4520" s="4"/>
      <c r="J4520" s="4"/>
    </row>
    <row r="4521" spans="1:10" ht="15.75" customHeight="1" x14ac:dyDescent="0.2">
      <c r="A4521" s="5">
        <v>45280</v>
      </c>
      <c r="B4521" s="4">
        <v>-9</v>
      </c>
      <c r="C4521" s="4" t="s">
        <v>5058</v>
      </c>
      <c r="D4521" s="4" t="s">
        <v>28</v>
      </c>
      <c r="E4521" s="4" t="s">
        <v>46</v>
      </c>
      <c r="F4521" s="4">
        <v>-3988.5</v>
      </c>
      <c r="G4521" s="4" t="s">
        <v>4319</v>
      </c>
      <c r="H4521" s="4" t="s">
        <v>47</v>
      </c>
      <c r="I4521" s="4"/>
      <c r="J4521" s="4"/>
    </row>
    <row r="4522" spans="1:10" ht="15.75" customHeight="1" x14ac:dyDescent="0.2">
      <c r="A4522" s="5">
        <v>45280</v>
      </c>
      <c r="B4522" s="4">
        <v>-6.21</v>
      </c>
      <c r="C4522" s="4" t="s">
        <v>5058</v>
      </c>
      <c r="D4522" s="4" t="s">
        <v>28</v>
      </c>
      <c r="E4522" s="4" t="s">
        <v>46</v>
      </c>
      <c r="F4522" s="4">
        <v>-3979.5</v>
      </c>
      <c r="G4522" s="4" t="s">
        <v>4319</v>
      </c>
      <c r="H4522" s="4" t="s">
        <v>47</v>
      </c>
      <c r="I4522" s="4"/>
      <c r="J4522" s="4"/>
    </row>
    <row r="4523" spans="1:10" ht="15.75" customHeight="1" x14ac:dyDescent="0.2">
      <c r="A4523" s="5">
        <v>45280</v>
      </c>
      <c r="B4523" s="4">
        <v>-6.16</v>
      </c>
      <c r="C4523" s="4" t="s">
        <v>5058</v>
      </c>
      <c r="D4523" s="4" t="s">
        <v>28</v>
      </c>
      <c r="E4523" s="4" t="s">
        <v>1032</v>
      </c>
      <c r="F4523" s="4">
        <v>-3973.29</v>
      </c>
      <c r="G4523" s="4" t="s">
        <v>3748</v>
      </c>
      <c r="H4523" s="4" t="s">
        <v>597</v>
      </c>
      <c r="I4523" s="4"/>
      <c r="J4523" s="4"/>
    </row>
    <row r="4524" spans="1:10" ht="15.75" customHeight="1" x14ac:dyDescent="0.2">
      <c r="A4524" s="5">
        <v>45280</v>
      </c>
      <c r="B4524" s="4">
        <v>-2</v>
      </c>
      <c r="C4524" s="4" t="s">
        <v>5058</v>
      </c>
      <c r="D4524" s="4" t="s">
        <v>28</v>
      </c>
      <c r="E4524" s="4" t="s">
        <v>130</v>
      </c>
      <c r="F4524" s="4">
        <v>-3967.13</v>
      </c>
      <c r="G4524" s="4" t="s">
        <v>3748</v>
      </c>
      <c r="H4524" s="4" t="s">
        <v>131</v>
      </c>
      <c r="I4524" s="4"/>
      <c r="J4524" s="4"/>
    </row>
    <row r="4525" spans="1:10" ht="15.75" customHeight="1" x14ac:dyDescent="0.2">
      <c r="A4525" s="5">
        <v>45280</v>
      </c>
      <c r="B4525" s="4">
        <v>1500</v>
      </c>
      <c r="C4525" s="4" t="s">
        <v>5058</v>
      </c>
      <c r="D4525" s="4" t="s">
        <v>59</v>
      </c>
      <c r="E4525" s="4" t="s">
        <v>60</v>
      </c>
      <c r="F4525" s="4">
        <v>-3965.13</v>
      </c>
      <c r="G4525" s="4" t="s">
        <v>39</v>
      </c>
      <c r="H4525" s="4"/>
      <c r="I4525" s="4"/>
      <c r="J4525" s="4"/>
    </row>
    <row r="4526" spans="1:10" ht="15.75" customHeight="1" x14ac:dyDescent="0.2">
      <c r="A4526" s="5">
        <v>45279</v>
      </c>
      <c r="B4526" s="4">
        <v>-117.3</v>
      </c>
      <c r="C4526" s="4" t="s">
        <v>5058</v>
      </c>
      <c r="D4526" s="4" t="s">
        <v>28</v>
      </c>
      <c r="E4526" s="4" t="s">
        <v>892</v>
      </c>
      <c r="F4526" s="4">
        <v>-5465.13</v>
      </c>
      <c r="G4526" s="4" t="s">
        <v>4871</v>
      </c>
      <c r="H4526" s="4" t="s">
        <v>1451</v>
      </c>
      <c r="I4526" s="4"/>
      <c r="J4526" s="4"/>
    </row>
    <row r="4527" spans="1:10" ht="15.75" customHeight="1" x14ac:dyDescent="0.2">
      <c r="A4527" s="5">
        <v>45279</v>
      </c>
      <c r="B4527" s="4">
        <v>-90</v>
      </c>
      <c r="C4527" s="4" t="s">
        <v>5058</v>
      </c>
      <c r="D4527" s="4" t="s">
        <v>28</v>
      </c>
      <c r="E4527" s="4" t="s">
        <v>332</v>
      </c>
      <c r="F4527" s="4">
        <v>-5347.83</v>
      </c>
      <c r="G4527" s="4" t="s">
        <v>4247</v>
      </c>
      <c r="H4527" s="4" t="s">
        <v>333</v>
      </c>
      <c r="I4527" s="4"/>
      <c r="J4527" s="4"/>
    </row>
    <row r="4528" spans="1:10" ht="15.75" customHeight="1" x14ac:dyDescent="0.2">
      <c r="A4528" s="5">
        <v>45279</v>
      </c>
      <c r="B4528" s="4">
        <v>-69</v>
      </c>
      <c r="C4528" s="4" t="s">
        <v>5058</v>
      </c>
      <c r="D4528" s="4" t="s">
        <v>28</v>
      </c>
      <c r="E4528" s="4" t="s">
        <v>394</v>
      </c>
      <c r="F4528" s="4">
        <v>-5257.83</v>
      </c>
      <c r="G4528" s="4" t="s">
        <v>4319</v>
      </c>
      <c r="H4528" s="4" t="s">
        <v>395</v>
      </c>
      <c r="I4528" s="4"/>
      <c r="J4528" s="4"/>
    </row>
    <row r="4529" spans="1:10" ht="15.75" customHeight="1" x14ac:dyDescent="0.2">
      <c r="A4529" s="5">
        <v>45279</v>
      </c>
      <c r="B4529" s="4">
        <v>-45.24</v>
      </c>
      <c r="C4529" s="4" t="s">
        <v>5058</v>
      </c>
      <c r="D4529" s="4" t="s">
        <v>28</v>
      </c>
      <c r="E4529" s="4" t="s">
        <v>728</v>
      </c>
      <c r="F4529" s="4">
        <v>-5188.83</v>
      </c>
      <c r="G4529" s="4" t="s">
        <v>4319</v>
      </c>
      <c r="H4529" s="4" t="s">
        <v>729</v>
      </c>
      <c r="I4529" s="4"/>
      <c r="J4529" s="4"/>
    </row>
    <row r="4530" spans="1:10" ht="15.75" customHeight="1" x14ac:dyDescent="0.2">
      <c r="A4530" s="5">
        <v>45279</v>
      </c>
      <c r="B4530" s="4">
        <v>-43</v>
      </c>
      <c r="C4530" s="4" t="s">
        <v>5058</v>
      </c>
      <c r="D4530" s="4" t="s">
        <v>28</v>
      </c>
      <c r="E4530" s="4" t="s">
        <v>79</v>
      </c>
      <c r="F4530" s="4">
        <v>-5143.59</v>
      </c>
      <c r="G4530" s="4" t="s">
        <v>8</v>
      </c>
      <c r="H4530" s="4" t="s">
        <v>80</v>
      </c>
      <c r="I4530" s="4"/>
      <c r="J4530" s="4"/>
    </row>
    <row r="4531" spans="1:10" ht="15.75" customHeight="1" x14ac:dyDescent="0.2">
      <c r="A4531" s="5">
        <v>45279</v>
      </c>
      <c r="B4531" s="4">
        <v>-41.95</v>
      </c>
      <c r="C4531" s="4" t="s">
        <v>5058</v>
      </c>
      <c r="D4531" s="4" t="s">
        <v>28</v>
      </c>
      <c r="E4531" s="4" t="s">
        <v>1454</v>
      </c>
      <c r="F4531" s="4">
        <v>-5100.59</v>
      </c>
      <c r="G4531" s="4" t="s">
        <v>5064</v>
      </c>
      <c r="H4531" s="4" t="s">
        <v>1455</v>
      </c>
      <c r="I4531" s="4"/>
      <c r="J4531" s="4"/>
    </row>
    <row r="4532" spans="1:10" ht="15.75" customHeight="1" x14ac:dyDescent="0.2">
      <c r="A4532" s="5">
        <v>45279</v>
      </c>
      <c r="B4532" s="4">
        <v>-30</v>
      </c>
      <c r="C4532" s="4" t="s">
        <v>5058</v>
      </c>
      <c r="D4532" s="4" t="s">
        <v>28</v>
      </c>
      <c r="E4532" s="4" t="s">
        <v>1456</v>
      </c>
      <c r="F4532" s="4">
        <v>-5058.6400000000003</v>
      </c>
      <c r="G4532" s="4" t="s">
        <v>15</v>
      </c>
      <c r="H4532" s="4" t="s">
        <v>1457</v>
      </c>
      <c r="I4532" s="4"/>
      <c r="J4532" s="4"/>
    </row>
    <row r="4533" spans="1:10" ht="15.75" customHeight="1" x14ac:dyDescent="0.2">
      <c r="A4533" s="5">
        <v>45279</v>
      </c>
      <c r="B4533" s="4">
        <v>-29.98</v>
      </c>
      <c r="C4533" s="4" t="s">
        <v>5058</v>
      </c>
      <c r="D4533" s="4" t="s">
        <v>28</v>
      </c>
      <c r="E4533" s="4" t="s">
        <v>728</v>
      </c>
      <c r="F4533" s="4">
        <v>-5028.6400000000003</v>
      </c>
      <c r="G4533" s="4" t="s">
        <v>4319</v>
      </c>
      <c r="H4533" s="4" t="s">
        <v>729</v>
      </c>
      <c r="I4533" s="4"/>
      <c r="J4533" s="4"/>
    </row>
    <row r="4534" spans="1:10" ht="15.75" customHeight="1" x14ac:dyDescent="0.2">
      <c r="A4534" s="5">
        <v>45279</v>
      </c>
      <c r="B4534" s="4">
        <v>-28</v>
      </c>
      <c r="C4534" s="4" t="s">
        <v>5058</v>
      </c>
      <c r="D4534" s="4" t="s">
        <v>28</v>
      </c>
      <c r="E4534" s="4" t="s">
        <v>128</v>
      </c>
      <c r="F4534" s="4">
        <v>-4998.66</v>
      </c>
      <c r="G4534" s="4" t="s">
        <v>4319</v>
      </c>
      <c r="H4534" s="4" t="s">
        <v>129</v>
      </c>
      <c r="I4534" s="4"/>
      <c r="J4534" s="4"/>
    </row>
    <row r="4535" spans="1:10" ht="15.75" customHeight="1" x14ac:dyDescent="0.2">
      <c r="A4535" s="5">
        <v>45279</v>
      </c>
      <c r="B4535" s="4">
        <v>-24</v>
      </c>
      <c r="C4535" s="4" t="s">
        <v>5058</v>
      </c>
      <c r="D4535" s="4" t="s">
        <v>28</v>
      </c>
      <c r="E4535" s="4" t="s">
        <v>105</v>
      </c>
      <c r="F4535" s="4">
        <v>-4970.66</v>
      </c>
      <c r="G4535" s="4" t="s">
        <v>8</v>
      </c>
      <c r="H4535" s="4" t="s">
        <v>106</v>
      </c>
      <c r="I4535" s="4"/>
      <c r="J4535" s="4"/>
    </row>
    <row r="4536" spans="1:10" ht="15.75" customHeight="1" x14ac:dyDescent="0.2">
      <c r="A4536" s="5">
        <v>45279</v>
      </c>
      <c r="B4536" s="4">
        <v>-17.899999999999999</v>
      </c>
      <c r="C4536" s="4" t="s">
        <v>5058</v>
      </c>
      <c r="D4536" s="4" t="s">
        <v>28</v>
      </c>
      <c r="E4536" s="4" t="s">
        <v>41</v>
      </c>
      <c r="F4536" s="4">
        <v>-4946.66</v>
      </c>
      <c r="G4536" s="4" t="s">
        <v>3748</v>
      </c>
      <c r="H4536" s="4" t="s">
        <v>42</v>
      </c>
      <c r="I4536" s="4"/>
      <c r="J4536" s="4"/>
    </row>
    <row r="4537" spans="1:10" ht="15.75" customHeight="1" x14ac:dyDescent="0.2">
      <c r="A4537" s="5">
        <v>45279</v>
      </c>
      <c r="B4537" s="4">
        <v>-16.3</v>
      </c>
      <c r="C4537" s="4" t="s">
        <v>5058</v>
      </c>
      <c r="D4537" s="4" t="s">
        <v>28</v>
      </c>
      <c r="E4537" s="4" t="s">
        <v>1452</v>
      </c>
      <c r="F4537" s="4">
        <v>-4928.76</v>
      </c>
      <c r="G4537" s="4" t="s">
        <v>3748</v>
      </c>
      <c r="H4537" s="4" t="s">
        <v>1453</v>
      </c>
      <c r="I4537" s="4"/>
      <c r="J4537" s="4"/>
    </row>
    <row r="4538" spans="1:10" ht="15.75" customHeight="1" x14ac:dyDescent="0.2">
      <c r="A4538" s="5">
        <v>45279</v>
      </c>
      <c r="B4538" s="4">
        <v>-15.5</v>
      </c>
      <c r="C4538" s="4" t="s">
        <v>5058</v>
      </c>
      <c r="D4538" s="4" t="s">
        <v>28</v>
      </c>
      <c r="E4538" s="4" t="s">
        <v>381</v>
      </c>
      <c r="F4538" s="4">
        <v>-4912.46</v>
      </c>
      <c r="G4538" s="4" t="s">
        <v>3748</v>
      </c>
      <c r="H4538" s="4" t="s">
        <v>382</v>
      </c>
      <c r="I4538" s="4"/>
      <c r="J4538" s="4"/>
    </row>
    <row r="4539" spans="1:10" ht="15.75" customHeight="1" x14ac:dyDescent="0.2">
      <c r="A4539" s="5">
        <v>45279</v>
      </c>
      <c r="B4539" s="4">
        <v>-9.94</v>
      </c>
      <c r="C4539" s="4" t="s">
        <v>5058</v>
      </c>
      <c r="D4539" s="4" t="s">
        <v>28</v>
      </c>
      <c r="E4539" s="4" t="s">
        <v>948</v>
      </c>
      <c r="F4539" s="4">
        <v>-4896.96</v>
      </c>
      <c r="G4539" s="4" t="s">
        <v>5060</v>
      </c>
      <c r="H4539" s="4" t="s">
        <v>416</v>
      </c>
      <c r="I4539" s="4"/>
      <c r="J4539" s="4"/>
    </row>
    <row r="4540" spans="1:10" ht="15.75" customHeight="1" x14ac:dyDescent="0.2">
      <c r="A4540" s="5">
        <v>45279</v>
      </c>
      <c r="B4540" s="4">
        <v>-6.16</v>
      </c>
      <c r="C4540" s="4" t="s">
        <v>5058</v>
      </c>
      <c r="D4540" s="4" t="s">
        <v>28</v>
      </c>
      <c r="E4540" s="4" t="s">
        <v>1032</v>
      </c>
      <c r="F4540" s="4">
        <v>-4887.0200000000004</v>
      </c>
      <c r="G4540" s="4" t="s">
        <v>3748</v>
      </c>
      <c r="H4540" s="4" t="s">
        <v>597</v>
      </c>
      <c r="I4540" s="4"/>
      <c r="J4540" s="4"/>
    </row>
    <row r="4541" spans="1:10" ht="15.75" customHeight="1" x14ac:dyDescent="0.2">
      <c r="A4541" s="5">
        <v>45279</v>
      </c>
      <c r="B4541" s="4">
        <v>-5.38</v>
      </c>
      <c r="C4541" s="4" t="s">
        <v>5058</v>
      </c>
      <c r="D4541" s="4" t="s">
        <v>28</v>
      </c>
      <c r="E4541" s="4" t="s">
        <v>948</v>
      </c>
      <c r="F4541" s="4">
        <v>-4880.8599999999997</v>
      </c>
      <c r="G4541" s="4" t="s">
        <v>5060</v>
      </c>
      <c r="H4541" s="4" t="s">
        <v>416</v>
      </c>
      <c r="I4541" s="4"/>
      <c r="J4541" s="4"/>
    </row>
    <row r="4542" spans="1:10" ht="15.75" customHeight="1" x14ac:dyDescent="0.2">
      <c r="A4542" s="5">
        <v>45279</v>
      </c>
      <c r="B4542" s="4">
        <v>7.25</v>
      </c>
      <c r="C4542" s="4" t="s">
        <v>5058</v>
      </c>
      <c r="D4542" s="4" t="s">
        <v>189</v>
      </c>
      <c r="E4542" s="4" t="s">
        <v>892</v>
      </c>
      <c r="F4542" s="4">
        <v>-4875.4799999999996</v>
      </c>
      <c r="G4542" s="4" t="s">
        <v>239</v>
      </c>
      <c r="H4542" s="4" t="s">
        <v>1451</v>
      </c>
      <c r="I4542" s="4"/>
      <c r="J4542" s="4"/>
    </row>
    <row r="4543" spans="1:10" ht="15.75" customHeight="1" x14ac:dyDescent="0.2">
      <c r="A4543" s="5">
        <v>45279</v>
      </c>
      <c r="B4543" s="4">
        <v>375</v>
      </c>
      <c r="C4543" s="4" t="s">
        <v>5058</v>
      </c>
      <c r="D4543" s="4" t="s">
        <v>59</v>
      </c>
      <c r="E4543" s="4" t="s">
        <v>60</v>
      </c>
      <c r="F4543" s="4">
        <v>-4882.7299999999996</v>
      </c>
      <c r="G4543" s="4" t="s">
        <v>39</v>
      </c>
      <c r="H4543" s="4"/>
      <c r="I4543" s="4"/>
      <c r="J4543" s="4"/>
    </row>
    <row r="4544" spans="1:10" ht="15.75" customHeight="1" x14ac:dyDescent="0.2">
      <c r="A4544" s="5">
        <v>45279</v>
      </c>
      <c r="B4544" s="4">
        <v>500</v>
      </c>
      <c r="C4544" s="4" t="s">
        <v>5058</v>
      </c>
      <c r="D4544" s="4" t="s">
        <v>59</v>
      </c>
      <c r="E4544" s="4" t="s">
        <v>60</v>
      </c>
      <c r="F4544" s="4">
        <v>-5257.73</v>
      </c>
      <c r="G4544" s="4" t="s">
        <v>39</v>
      </c>
      <c r="H4544" s="4"/>
      <c r="I4544" s="4"/>
      <c r="J4544" s="4"/>
    </row>
    <row r="4545" spans="1:10" ht="15.75" customHeight="1" x14ac:dyDescent="0.2">
      <c r="A4545" s="5">
        <v>45278</v>
      </c>
      <c r="B4545" s="4">
        <v>-200</v>
      </c>
      <c r="C4545" s="4" t="s">
        <v>5058</v>
      </c>
      <c r="D4545" s="4" t="s">
        <v>28</v>
      </c>
      <c r="E4545" s="4" t="s">
        <v>1441</v>
      </c>
      <c r="F4545" s="4">
        <v>-5757.73</v>
      </c>
      <c r="G4545" s="4" t="s">
        <v>4247</v>
      </c>
      <c r="H4545" s="4" t="s">
        <v>196</v>
      </c>
      <c r="I4545" s="4"/>
      <c r="J4545" s="4"/>
    </row>
    <row r="4546" spans="1:10" ht="15.75" customHeight="1" x14ac:dyDescent="0.2">
      <c r="A4546" s="5">
        <v>45278</v>
      </c>
      <c r="B4546" s="4">
        <v>-159.44</v>
      </c>
      <c r="C4546" s="4" t="s">
        <v>5058</v>
      </c>
      <c r="D4546" s="4" t="s">
        <v>28</v>
      </c>
      <c r="E4546" s="4" t="s">
        <v>892</v>
      </c>
      <c r="F4546" s="4">
        <v>-5557.73</v>
      </c>
      <c r="G4546" s="4" t="s">
        <v>4871</v>
      </c>
      <c r="H4546" s="4" t="s">
        <v>1451</v>
      </c>
      <c r="I4546" s="4"/>
      <c r="J4546" s="4"/>
    </row>
    <row r="4547" spans="1:10" ht="15.75" customHeight="1" x14ac:dyDescent="0.2">
      <c r="A4547" s="5">
        <v>45278</v>
      </c>
      <c r="B4547" s="4">
        <v>-126.38</v>
      </c>
      <c r="C4547" s="4" t="s">
        <v>5058</v>
      </c>
      <c r="D4547" s="4" t="s">
        <v>28</v>
      </c>
      <c r="E4547" s="4" t="s">
        <v>1444</v>
      </c>
      <c r="F4547" s="4">
        <v>-5398.29</v>
      </c>
      <c r="G4547" s="4" t="s">
        <v>3748</v>
      </c>
      <c r="H4547" s="4" t="s">
        <v>1443</v>
      </c>
      <c r="I4547" s="4"/>
      <c r="J4547" s="4"/>
    </row>
    <row r="4548" spans="1:10" ht="15.75" customHeight="1" x14ac:dyDescent="0.2">
      <c r="A4548" s="5">
        <v>45278</v>
      </c>
      <c r="B4548" s="4">
        <v>-123.85</v>
      </c>
      <c r="C4548" s="4" t="s">
        <v>5058</v>
      </c>
      <c r="D4548" s="4" t="s">
        <v>28</v>
      </c>
      <c r="E4548" s="4" t="s">
        <v>1444</v>
      </c>
      <c r="F4548" s="4">
        <v>-5271.91</v>
      </c>
      <c r="G4548" s="4" t="s">
        <v>3748</v>
      </c>
      <c r="H4548" s="4" t="s">
        <v>1443</v>
      </c>
      <c r="I4548" s="4"/>
      <c r="J4548" s="4"/>
    </row>
    <row r="4549" spans="1:10" ht="15.75" customHeight="1" x14ac:dyDescent="0.2">
      <c r="A4549" s="5">
        <v>45278</v>
      </c>
      <c r="B4549" s="4">
        <v>-101.1</v>
      </c>
      <c r="C4549" s="4" t="s">
        <v>5058</v>
      </c>
      <c r="D4549" s="4" t="s">
        <v>28</v>
      </c>
      <c r="E4549" s="4" t="s">
        <v>1433</v>
      </c>
      <c r="F4549" s="4">
        <v>-5148.0600000000004</v>
      </c>
      <c r="G4549" s="4" t="s">
        <v>3748</v>
      </c>
      <c r="H4549" s="4" t="s">
        <v>1434</v>
      </c>
      <c r="I4549" s="4"/>
      <c r="J4549" s="4"/>
    </row>
    <row r="4550" spans="1:10" ht="15.75" customHeight="1" x14ac:dyDescent="0.2">
      <c r="A4550" s="5">
        <v>45278</v>
      </c>
      <c r="B4550" s="4">
        <v>-95.46</v>
      </c>
      <c r="C4550" s="4" t="s">
        <v>5058</v>
      </c>
      <c r="D4550" s="4" t="s">
        <v>28</v>
      </c>
      <c r="E4550" s="4" t="s">
        <v>366</v>
      </c>
      <c r="F4550" s="4">
        <v>-5046.96</v>
      </c>
      <c r="G4550" s="4" t="s">
        <v>4319</v>
      </c>
      <c r="H4550" s="4" t="s">
        <v>367</v>
      </c>
      <c r="I4550" s="4"/>
      <c r="J4550" s="4"/>
    </row>
    <row r="4551" spans="1:10" ht="15.75" customHeight="1" x14ac:dyDescent="0.2">
      <c r="A4551" s="5">
        <v>45278</v>
      </c>
      <c r="B4551" s="4">
        <v>-93.89</v>
      </c>
      <c r="C4551" s="4" t="s">
        <v>5058</v>
      </c>
      <c r="D4551" s="4" t="s">
        <v>28</v>
      </c>
      <c r="E4551" s="4" t="s">
        <v>87</v>
      </c>
      <c r="F4551" s="4">
        <v>-4951.5</v>
      </c>
      <c r="G4551" s="4" t="s">
        <v>5062</v>
      </c>
      <c r="H4551" s="4" t="s">
        <v>88</v>
      </c>
      <c r="I4551" s="4"/>
      <c r="J4551" s="4"/>
    </row>
    <row r="4552" spans="1:10" ht="15.75" customHeight="1" x14ac:dyDescent="0.2">
      <c r="A4552" s="5">
        <v>45278</v>
      </c>
      <c r="B4552" s="4">
        <v>-88.5</v>
      </c>
      <c r="C4552" s="4" t="s">
        <v>5058</v>
      </c>
      <c r="D4552" s="4" t="s">
        <v>28</v>
      </c>
      <c r="E4552" s="4" t="s">
        <v>201</v>
      </c>
      <c r="F4552" s="4">
        <v>-4857.6099999999997</v>
      </c>
      <c r="G4552" s="4" t="s">
        <v>4319</v>
      </c>
      <c r="H4552" s="4" t="s">
        <v>202</v>
      </c>
      <c r="I4552" s="4"/>
      <c r="J4552" s="4"/>
    </row>
    <row r="4553" spans="1:10" ht="15.75" customHeight="1" x14ac:dyDescent="0.2">
      <c r="A4553" s="5">
        <v>45278</v>
      </c>
      <c r="B4553" s="4">
        <v>-54.96</v>
      </c>
      <c r="C4553" s="4" t="s">
        <v>5058</v>
      </c>
      <c r="D4553" s="4" t="s">
        <v>28</v>
      </c>
      <c r="E4553" s="4" t="s">
        <v>728</v>
      </c>
      <c r="F4553" s="4">
        <v>-4769.1099999999997</v>
      </c>
      <c r="G4553" s="4" t="s">
        <v>4319</v>
      </c>
      <c r="H4553" s="4" t="s">
        <v>729</v>
      </c>
      <c r="I4553" s="4"/>
      <c r="J4553" s="4"/>
    </row>
    <row r="4554" spans="1:10" ht="15.75" customHeight="1" x14ac:dyDescent="0.2">
      <c r="A4554" s="5">
        <v>45278</v>
      </c>
      <c r="B4554" s="4">
        <v>-52.25</v>
      </c>
      <c r="C4554" s="4" t="s">
        <v>5058</v>
      </c>
      <c r="D4554" s="4" t="s">
        <v>28</v>
      </c>
      <c r="E4554" s="4" t="s">
        <v>1427</v>
      </c>
      <c r="F4554" s="4">
        <v>-4714.1499999999996</v>
      </c>
      <c r="G4554" s="4" t="s">
        <v>8</v>
      </c>
      <c r="H4554" s="4" t="s">
        <v>1428</v>
      </c>
      <c r="I4554" s="4"/>
      <c r="J4554" s="4"/>
    </row>
    <row r="4555" spans="1:10" ht="15.75" customHeight="1" x14ac:dyDescent="0.2">
      <c r="A4555" s="5">
        <v>45278</v>
      </c>
      <c r="B4555" s="4">
        <v>-51.7</v>
      </c>
      <c r="C4555" s="4" t="s">
        <v>5058</v>
      </c>
      <c r="D4555" s="4" t="s">
        <v>28</v>
      </c>
      <c r="E4555" s="4" t="s">
        <v>1436</v>
      </c>
      <c r="F4555" s="4">
        <v>-4661.8999999999996</v>
      </c>
      <c r="G4555" s="4" t="s">
        <v>3748</v>
      </c>
      <c r="H4555" s="4" t="s">
        <v>1437</v>
      </c>
      <c r="I4555" s="4"/>
      <c r="J4555" s="4"/>
    </row>
    <row r="4556" spans="1:10" ht="15.75" customHeight="1" x14ac:dyDescent="0.2">
      <c r="A4556" s="5">
        <v>45278</v>
      </c>
      <c r="B4556" s="4">
        <v>-47.01</v>
      </c>
      <c r="C4556" s="4" t="s">
        <v>5058</v>
      </c>
      <c r="D4556" s="4" t="s">
        <v>28</v>
      </c>
      <c r="E4556" s="4" t="s">
        <v>1444</v>
      </c>
      <c r="F4556" s="4">
        <v>-4610.2</v>
      </c>
      <c r="G4556" s="4" t="s">
        <v>3748</v>
      </c>
      <c r="H4556" s="4" t="s">
        <v>1443</v>
      </c>
      <c r="I4556" s="4"/>
      <c r="J4556" s="4"/>
    </row>
    <row r="4557" spans="1:10" ht="15.75" customHeight="1" x14ac:dyDescent="0.2">
      <c r="A4557" s="5">
        <v>45278</v>
      </c>
      <c r="B4557" s="4">
        <v>-43.98</v>
      </c>
      <c r="C4557" s="4" t="s">
        <v>5058</v>
      </c>
      <c r="D4557" s="4" t="s">
        <v>28</v>
      </c>
      <c r="E4557" s="4" t="s">
        <v>1442</v>
      </c>
      <c r="F4557" s="4">
        <v>-4563.1899999999996</v>
      </c>
      <c r="G4557" s="4" t="s">
        <v>3748</v>
      </c>
      <c r="H4557" s="4" t="s">
        <v>1443</v>
      </c>
      <c r="I4557" s="4"/>
      <c r="J4557" s="4"/>
    </row>
    <row r="4558" spans="1:10" ht="15.75" customHeight="1" x14ac:dyDescent="0.2">
      <c r="A4558" s="5">
        <v>45278</v>
      </c>
      <c r="B4558" s="4">
        <v>-43.6</v>
      </c>
      <c r="C4558" s="4" t="s">
        <v>5058</v>
      </c>
      <c r="D4558" s="4" t="s">
        <v>28</v>
      </c>
      <c r="E4558" s="4" t="s">
        <v>79</v>
      </c>
      <c r="F4558" s="4">
        <v>-4519.21</v>
      </c>
      <c r="G4558" s="4" t="s">
        <v>8</v>
      </c>
      <c r="H4558" s="4" t="s">
        <v>80</v>
      </c>
      <c r="I4558" s="4"/>
      <c r="J4558" s="4"/>
    </row>
    <row r="4559" spans="1:10" ht="15.75" customHeight="1" x14ac:dyDescent="0.2">
      <c r="A4559" s="5">
        <v>45278</v>
      </c>
      <c r="B4559" s="4">
        <v>-42.46</v>
      </c>
      <c r="C4559" s="4" t="s">
        <v>5058</v>
      </c>
      <c r="D4559" s="4" t="s">
        <v>28</v>
      </c>
      <c r="E4559" s="4" t="s">
        <v>1444</v>
      </c>
      <c r="F4559" s="4">
        <v>-4475.6099999999997</v>
      </c>
      <c r="G4559" s="4" t="s">
        <v>3748</v>
      </c>
      <c r="H4559" s="4" t="s">
        <v>1443</v>
      </c>
      <c r="I4559" s="4"/>
      <c r="J4559" s="4"/>
    </row>
    <row r="4560" spans="1:10" ht="15.75" customHeight="1" x14ac:dyDescent="0.2">
      <c r="A4560" s="5">
        <v>45278</v>
      </c>
      <c r="B4560" s="4">
        <v>-40</v>
      </c>
      <c r="C4560" s="4" t="s">
        <v>5058</v>
      </c>
      <c r="D4560" s="4" t="s">
        <v>28</v>
      </c>
      <c r="E4560" s="4" t="s">
        <v>1429</v>
      </c>
      <c r="F4560" s="4">
        <v>-4433.1499999999996</v>
      </c>
      <c r="G4560" s="4" t="s">
        <v>3748</v>
      </c>
      <c r="H4560" s="4" t="s">
        <v>1430</v>
      </c>
      <c r="I4560" s="4"/>
      <c r="J4560" s="4"/>
    </row>
    <row r="4561" spans="1:10" ht="15.75" customHeight="1" x14ac:dyDescent="0.2">
      <c r="A4561" s="5">
        <v>45278</v>
      </c>
      <c r="B4561" s="4">
        <v>-37.1</v>
      </c>
      <c r="C4561" s="4" t="s">
        <v>5058</v>
      </c>
      <c r="D4561" s="4" t="s">
        <v>28</v>
      </c>
      <c r="E4561" s="4" t="s">
        <v>73</v>
      </c>
      <c r="F4561" s="4">
        <v>-4393.1499999999996</v>
      </c>
      <c r="G4561" s="4" t="s">
        <v>4349</v>
      </c>
      <c r="H4561" s="4" t="s">
        <v>4350</v>
      </c>
      <c r="I4561" s="4"/>
      <c r="J4561" s="4"/>
    </row>
    <row r="4562" spans="1:10" ht="15.75" customHeight="1" x14ac:dyDescent="0.2">
      <c r="A4562" s="5">
        <v>45278</v>
      </c>
      <c r="B4562" s="4">
        <v>-30</v>
      </c>
      <c r="C4562" s="4" t="s">
        <v>5058</v>
      </c>
      <c r="D4562" s="4" t="s">
        <v>28</v>
      </c>
      <c r="E4562" s="4" t="s">
        <v>1445</v>
      </c>
      <c r="F4562" s="4">
        <v>-4356.05</v>
      </c>
      <c r="G4562" s="4" t="s">
        <v>5034</v>
      </c>
      <c r="H4562" s="4" t="s">
        <v>1446</v>
      </c>
      <c r="I4562" s="4"/>
      <c r="J4562" s="4"/>
    </row>
    <row r="4563" spans="1:10" ht="15.75" customHeight="1" x14ac:dyDescent="0.2">
      <c r="A4563" s="5">
        <v>45278</v>
      </c>
      <c r="B4563" s="4">
        <v>-28.13</v>
      </c>
      <c r="C4563" s="4" t="s">
        <v>5058</v>
      </c>
      <c r="D4563" s="4" t="s">
        <v>28</v>
      </c>
      <c r="E4563" s="4" t="s">
        <v>817</v>
      </c>
      <c r="F4563" s="4">
        <v>-4326.05</v>
      </c>
      <c r="G4563" s="4" t="s">
        <v>3748</v>
      </c>
      <c r="H4563" s="4" t="s">
        <v>818</v>
      </c>
      <c r="I4563" s="4"/>
      <c r="J4563" s="4"/>
    </row>
    <row r="4564" spans="1:10" ht="15.75" customHeight="1" x14ac:dyDescent="0.2">
      <c r="A4564" s="5">
        <v>45278</v>
      </c>
      <c r="B4564" s="4">
        <v>-22.99</v>
      </c>
      <c r="C4564" s="4" t="s">
        <v>5058</v>
      </c>
      <c r="D4564" s="4" t="s">
        <v>28</v>
      </c>
      <c r="E4564" s="4" t="s">
        <v>49</v>
      </c>
      <c r="F4564" s="4">
        <v>-4297.92</v>
      </c>
      <c r="G4564" s="4" t="s">
        <v>17</v>
      </c>
      <c r="H4564" s="4" t="s">
        <v>50</v>
      </c>
      <c r="I4564" s="4"/>
      <c r="J4564" s="4"/>
    </row>
    <row r="4565" spans="1:10" ht="15.75" customHeight="1" x14ac:dyDescent="0.2">
      <c r="A4565" s="5">
        <v>45278</v>
      </c>
      <c r="B4565" s="4">
        <v>-19</v>
      </c>
      <c r="C4565" s="4" t="s">
        <v>5058</v>
      </c>
      <c r="D4565" s="4" t="s">
        <v>28</v>
      </c>
      <c r="E4565" s="4" t="s">
        <v>1438</v>
      </c>
      <c r="F4565" s="4">
        <v>-4274.93</v>
      </c>
      <c r="G4565" s="4" t="s">
        <v>3748</v>
      </c>
      <c r="H4565" s="4" t="s">
        <v>1439</v>
      </c>
      <c r="I4565" s="4"/>
      <c r="J4565" s="4"/>
    </row>
    <row r="4566" spans="1:10" ht="15.75" customHeight="1" x14ac:dyDescent="0.2">
      <c r="A4566" s="5">
        <v>45278</v>
      </c>
      <c r="B4566" s="4">
        <v>-16.7</v>
      </c>
      <c r="C4566" s="4" t="s">
        <v>5058</v>
      </c>
      <c r="D4566" s="4" t="s">
        <v>28</v>
      </c>
      <c r="E4566" s="4" t="s">
        <v>612</v>
      </c>
      <c r="F4566" s="4">
        <v>-4255.93</v>
      </c>
      <c r="G4566" s="4" t="s">
        <v>8</v>
      </c>
      <c r="H4566" s="4" t="s">
        <v>613</v>
      </c>
      <c r="I4566" s="4"/>
      <c r="J4566" s="4"/>
    </row>
    <row r="4567" spans="1:10" ht="15.75" customHeight="1" x14ac:dyDescent="0.2">
      <c r="A4567" s="5">
        <v>45278</v>
      </c>
      <c r="B4567" s="4">
        <v>-14.15</v>
      </c>
      <c r="C4567" s="4" t="s">
        <v>5058</v>
      </c>
      <c r="D4567" s="4" t="s">
        <v>28</v>
      </c>
      <c r="E4567" s="4" t="s">
        <v>1442</v>
      </c>
      <c r="F4567" s="4">
        <v>-4239.2299999999996</v>
      </c>
      <c r="G4567" s="4" t="s">
        <v>3748</v>
      </c>
      <c r="H4567" s="4" t="s">
        <v>1443</v>
      </c>
      <c r="I4567" s="4"/>
      <c r="J4567" s="4"/>
    </row>
    <row r="4568" spans="1:10" ht="15.75" customHeight="1" x14ac:dyDescent="0.2">
      <c r="A4568" s="5">
        <v>45278</v>
      </c>
      <c r="B4568" s="4">
        <v>-12.6</v>
      </c>
      <c r="C4568" s="4" t="s">
        <v>5058</v>
      </c>
      <c r="D4568" s="4" t="s">
        <v>28</v>
      </c>
      <c r="E4568" s="4" t="s">
        <v>46</v>
      </c>
      <c r="F4568" s="4">
        <v>-4225.08</v>
      </c>
      <c r="G4568" s="4" t="s">
        <v>4319</v>
      </c>
      <c r="H4568" s="4" t="s">
        <v>47</v>
      </c>
      <c r="I4568" s="4"/>
      <c r="J4568" s="4"/>
    </row>
    <row r="4569" spans="1:10" ht="15.75" customHeight="1" x14ac:dyDescent="0.2">
      <c r="A4569" s="5">
        <v>45278</v>
      </c>
      <c r="B4569" s="4">
        <v>-12.32</v>
      </c>
      <c r="C4569" s="4" t="s">
        <v>5059</v>
      </c>
      <c r="D4569" s="4" t="s">
        <v>28</v>
      </c>
      <c r="E4569" s="4" t="s">
        <v>1032</v>
      </c>
      <c r="F4569" s="4">
        <v>-4212.4799999999996</v>
      </c>
      <c r="G4569" s="4" t="s">
        <v>3748</v>
      </c>
      <c r="H4569" s="4" t="s">
        <v>597</v>
      </c>
      <c r="I4569" s="4"/>
      <c r="J4569" s="4"/>
    </row>
    <row r="4570" spans="1:10" ht="15.75" customHeight="1" x14ac:dyDescent="0.2">
      <c r="A4570" s="5">
        <v>45278</v>
      </c>
      <c r="B4570" s="4">
        <v>-12.32</v>
      </c>
      <c r="C4570" s="4" t="s">
        <v>5058</v>
      </c>
      <c r="D4570" s="4" t="s">
        <v>28</v>
      </c>
      <c r="E4570" s="4" t="s">
        <v>1032</v>
      </c>
      <c r="F4570" s="4">
        <v>-4200.16</v>
      </c>
      <c r="G4570" s="4" t="s">
        <v>3748</v>
      </c>
      <c r="H4570" s="4" t="s">
        <v>597</v>
      </c>
      <c r="I4570" s="4"/>
      <c r="J4570" s="4"/>
    </row>
    <row r="4571" spans="1:10" ht="15.75" customHeight="1" x14ac:dyDescent="0.2">
      <c r="A4571" s="5">
        <v>45278</v>
      </c>
      <c r="B4571" s="4">
        <v>-12</v>
      </c>
      <c r="C4571" s="4" t="s">
        <v>5058</v>
      </c>
      <c r="D4571" s="4" t="s">
        <v>28</v>
      </c>
      <c r="E4571" s="4" t="s">
        <v>1431</v>
      </c>
      <c r="F4571" s="4">
        <v>-4187.84</v>
      </c>
      <c r="G4571" s="4" t="s">
        <v>3748</v>
      </c>
      <c r="H4571" s="4" t="s">
        <v>1432</v>
      </c>
      <c r="I4571" s="4"/>
      <c r="J4571" s="4"/>
    </row>
    <row r="4572" spans="1:10" ht="15.75" customHeight="1" x14ac:dyDescent="0.2">
      <c r="A4572" s="5">
        <v>45278</v>
      </c>
      <c r="B4572" s="4">
        <v>-11.99</v>
      </c>
      <c r="C4572" s="4" t="s">
        <v>5058</v>
      </c>
      <c r="D4572" s="4" t="s">
        <v>28</v>
      </c>
      <c r="E4572" s="4" t="s">
        <v>266</v>
      </c>
      <c r="F4572" s="4">
        <v>-4175.84</v>
      </c>
      <c r="G4572" s="4" t="s">
        <v>5061</v>
      </c>
      <c r="H4572" s="4" t="s">
        <v>267</v>
      </c>
      <c r="I4572" s="4"/>
      <c r="J4572" s="4"/>
    </row>
    <row r="4573" spans="1:10" ht="15.75" customHeight="1" x14ac:dyDescent="0.2">
      <c r="A4573" s="5">
        <v>45278</v>
      </c>
      <c r="B4573" s="4">
        <v>-10.5</v>
      </c>
      <c r="C4573" s="4" t="s">
        <v>5058</v>
      </c>
      <c r="D4573" s="4" t="s">
        <v>28</v>
      </c>
      <c r="E4573" s="4" t="s">
        <v>1435</v>
      </c>
      <c r="F4573" s="4">
        <v>-4163.8500000000004</v>
      </c>
      <c r="G4573" s="4" t="s">
        <v>5064</v>
      </c>
      <c r="H4573" s="4" t="s">
        <v>1316</v>
      </c>
      <c r="I4573" s="4"/>
      <c r="J4573" s="4"/>
    </row>
    <row r="4574" spans="1:10" ht="15.75" customHeight="1" x14ac:dyDescent="0.2">
      <c r="A4574" s="5">
        <v>45278</v>
      </c>
      <c r="B4574" s="4">
        <v>-10.119999999999999</v>
      </c>
      <c r="C4574" s="4" t="s">
        <v>5058</v>
      </c>
      <c r="D4574" s="4" t="s">
        <v>28</v>
      </c>
      <c r="E4574" s="4" t="s">
        <v>46</v>
      </c>
      <c r="F4574" s="4">
        <v>-4153.3500000000004</v>
      </c>
      <c r="G4574" s="4" t="s">
        <v>4319</v>
      </c>
      <c r="H4574" s="4" t="s">
        <v>47</v>
      </c>
      <c r="I4574" s="4"/>
      <c r="J4574" s="4"/>
    </row>
    <row r="4575" spans="1:10" ht="15.75" customHeight="1" x14ac:dyDescent="0.2">
      <c r="A4575" s="5">
        <v>45278</v>
      </c>
      <c r="B4575" s="4">
        <v>-9</v>
      </c>
      <c r="C4575" s="4" t="s">
        <v>5058</v>
      </c>
      <c r="D4575" s="4" t="s">
        <v>28</v>
      </c>
      <c r="E4575" s="4" t="s">
        <v>41</v>
      </c>
      <c r="F4575" s="4">
        <v>-4143.2299999999996</v>
      </c>
      <c r="G4575" s="4" t="s">
        <v>3748</v>
      </c>
      <c r="H4575" s="4" t="s">
        <v>42</v>
      </c>
      <c r="I4575" s="4"/>
      <c r="J4575" s="4"/>
    </row>
    <row r="4576" spans="1:10" ht="15.75" customHeight="1" x14ac:dyDescent="0.2">
      <c r="A4576" s="5">
        <v>45278</v>
      </c>
      <c r="B4576" s="4">
        <v>-8.98</v>
      </c>
      <c r="C4576" s="4" t="s">
        <v>5058</v>
      </c>
      <c r="D4576" s="4" t="s">
        <v>28</v>
      </c>
      <c r="E4576" s="4" t="s">
        <v>46</v>
      </c>
      <c r="F4576" s="4">
        <v>-4134.2299999999996</v>
      </c>
      <c r="G4576" s="4" t="s">
        <v>4319</v>
      </c>
      <c r="H4576" s="4" t="s">
        <v>47</v>
      </c>
      <c r="I4576" s="4"/>
      <c r="J4576" s="4"/>
    </row>
    <row r="4577" spans="1:10" ht="15.75" customHeight="1" x14ac:dyDescent="0.2">
      <c r="A4577" s="5">
        <v>45278</v>
      </c>
      <c r="B4577" s="4">
        <v>-6.61</v>
      </c>
      <c r="C4577" s="4" t="s">
        <v>5058</v>
      </c>
      <c r="D4577" s="4" t="s">
        <v>28</v>
      </c>
      <c r="E4577" s="4" t="s">
        <v>34</v>
      </c>
      <c r="F4577" s="4">
        <v>-4125.25</v>
      </c>
      <c r="G4577" s="4" t="s">
        <v>5060</v>
      </c>
      <c r="H4577" s="4" t="s">
        <v>35</v>
      </c>
      <c r="I4577" s="4"/>
      <c r="J4577" s="4"/>
    </row>
    <row r="4578" spans="1:10" ht="15.75" customHeight="1" x14ac:dyDescent="0.2">
      <c r="A4578" s="5">
        <v>45278</v>
      </c>
      <c r="B4578" s="4">
        <v>-6.16</v>
      </c>
      <c r="C4578" s="4" t="s">
        <v>5058</v>
      </c>
      <c r="D4578" s="4" t="s">
        <v>28</v>
      </c>
      <c r="E4578" s="4" t="s">
        <v>1032</v>
      </c>
      <c r="F4578" s="4">
        <v>-4118.6400000000003</v>
      </c>
      <c r="G4578" s="4" t="s">
        <v>3748</v>
      </c>
      <c r="H4578" s="4" t="s">
        <v>597</v>
      </c>
      <c r="I4578" s="4"/>
      <c r="J4578" s="4"/>
    </row>
    <row r="4579" spans="1:10" ht="15.75" customHeight="1" x14ac:dyDescent="0.2">
      <c r="A4579" s="5">
        <v>45278</v>
      </c>
      <c r="B4579" s="4">
        <v>-5.99</v>
      </c>
      <c r="C4579" s="4" t="s">
        <v>5058</v>
      </c>
      <c r="D4579" s="4" t="s">
        <v>28</v>
      </c>
      <c r="E4579" s="4" t="s">
        <v>46</v>
      </c>
      <c r="F4579" s="4">
        <v>-4112.4799999999996</v>
      </c>
      <c r="G4579" s="4" t="s">
        <v>4319</v>
      </c>
      <c r="H4579" s="4" t="s">
        <v>47</v>
      </c>
      <c r="I4579" s="4"/>
      <c r="J4579" s="4"/>
    </row>
    <row r="4580" spans="1:10" ht="15.75" customHeight="1" x14ac:dyDescent="0.2">
      <c r="A4580" s="5">
        <v>45278</v>
      </c>
      <c r="B4580" s="4">
        <v>-2</v>
      </c>
      <c r="C4580" s="4" t="s">
        <v>5058</v>
      </c>
      <c r="D4580" s="4" t="s">
        <v>28</v>
      </c>
      <c r="E4580" s="4" t="s">
        <v>1440</v>
      </c>
      <c r="F4580" s="4">
        <v>-4106.49</v>
      </c>
      <c r="G4580" s="4" t="s">
        <v>8</v>
      </c>
      <c r="H4580" s="4" t="s">
        <v>196</v>
      </c>
      <c r="I4580" s="4"/>
      <c r="J4580" s="4"/>
    </row>
    <row r="4581" spans="1:10" ht="15.75" customHeight="1" x14ac:dyDescent="0.2">
      <c r="A4581" s="5">
        <v>45278</v>
      </c>
      <c r="B4581" s="4">
        <v>-0.3</v>
      </c>
      <c r="C4581" s="4" t="s">
        <v>5058</v>
      </c>
      <c r="D4581" s="4" t="s">
        <v>28</v>
      </c>
      <c r="E4581" s="4" t="s">
        <v>612</v>
      </c>
      <c r="F4581" s="4">
        <v>-4104.49</v>
      </c>
      <c r="G4581" s="4" t="s">
        <v>8</v>
      </c>
      <c r="H4581" s="4" t="s">
        <v>613</v>
      </c>
      <c r="I4581" s="4"/>
      <c r="J4581" s="4"/>
    </row>
    <row r="4582" spans="1:10" ht="15.75" customHeight="1" x14ac:dyDescent="0.2">
      <c r="A4582" s="5">
        <v>45278</v>
      </c>
      <c r="B4582" s="4">
        <v>300</v>
      </c>
      <c r="C4582" s="4" t="s">
        <v>5058</v>
      </c>
      <c r="D4582" s="4" t="s">
        <v>59</v>
      </c>
      <c r="E4582" s="4" t="s">
        <v>60</v>
      </c>
      <c r="F4582" s="4">
        <v>-4104.1899999999996</v>
      </c>
      <c r="G4582" s="4" t="s">
        <v>39</v>
      </c>
      <c r="H4582" s="4"/>
      <c r="I4582" s="4"/>
      <c r="J4582" s="4"/>
    </row>
    <row r="4583" spans="1:10" ht="15.75" customHeight="1" x14ac:dyDescent="0.2">
      <c r="A4583" s="5">
        <v>45278</v>
      </c>
      <c r="B4583" s="4">
        <v>1500</v>
      </c>
      <c r="C4583" s="4" t="s">
        <v>5058</v>
      </c>
      <c r="D4583" s="4" t="s">
        <v>59</v>
      </c>
      <c r="E4583" s="4" t="s">
        <v>60</v>
      </c>
      <c r="F4583" s="4">
        <v>-4404.1899999999996</v>
      </c>
      <c r="G4583" s="4" t="s">
        <v>39</v>
      </c>
      <c r="H4583" s="4"/>
      <c r="I4583" s="4"/>
      <c r="J4583" s="4"/>
    </row>
    <row r="4584" spans="1:10" ht="15.75" customHeight="1" x14ac:dyDescent="0.2">
      <c r="A4584" s="5">
        <v>45275</v>
      </c>
      <c r="B4584" s="4">
        <v>-90</v>
      </c>
      <c r="C4584" s="4" t="s">
        <v>5058</v>
      </c>
      <c r="D4584" s="4" t="s">
        <v>28</v>
      </c>
      <c r="E4584" s="4" t="s">
        <v>441</v>
      </c>
      <c r="F4584" s="4">
        <v>-5904.19</v>
      </c>
      <c r="G4584" s="4" t="s">
        <v>4247</v>
      </c>
      <c r="H4584" s="4" t="s">
        <v>442</v>
      </c>
      <c r="I4584" s="4"/>
      <c r="J4584" s="4"/>
    </row>
    <row r="4585" spans="1:10" ht="15.75" customHeight="1" x14ac:dyDescent="0.2">
      <c r="A4585" s="5">
        <v>45275</v>
      </c>
      <c r="B4585" s="4">
        <v>-88.3</v>
      </c>
      <c r="C4585" s="4" t="s">
        <v>5058</v>
      </c>
      <c r="D4585" s="4" t="s">
        <v>28</v>
      </c>
      <c r="E4585" s="4" t="s">
        <v>128</v>
      </c>
      <c r="F4585" s="4">
        <v>-5814.19</v>
      </c>
      <c r="G4585" s="4" t="s">
        <v>4319</v>
      </c>
      <c r="H4585" s="4" t="s">
        <v>129</v>
      </c>
      <c r="I4585" s="4"/>
      <c r="J4585" s="4"/>
    </row>
    <row r="4586" spans="1:10" ht="15.75" customHeight="1" x14ac:dyDescent="0.2">
      <c r="A4586" s="5">
        <v>45275</v>
      </c>
      <c r="B4586" s="4">
        <v>-69.55</v>
      </c>
      <c r="C4586" s="4" t="s">
        <v>5058</v>
      </c>
      <c r="D4586" s="4" t="s">
        <v>28</v>
      </c>
      <c r="E4586" s="4" t="s">
        <v>890</v>
      </c>
      <c r="F4586" s="4">
        <v>-5725.89</v>
      </c>
      <c r="G4586" s="4" t="s">
        <v>4319</v>
      </c>
      <c r="H4586" s="4" t="s">
        <v>891</v>
      </c>
      <c r="I4586" s="4"/>
      <c r="J4586" s="4"/>
    </row>
    <row r="4587" spans="1:10" ht="15.75" customHeight="1" x14ac:dyDescent="0.2">
      <c r="A4587" s="5">
        <v>45275</v>
      </c>
      <c r="B4587" s="4">
        <v>-40.700000000000003</v>
      </c>
      <c r="C4587" s="4" t="s">
        <v>5058</v>
      </c>
      <c r="D4587" s="4" t="s">
        <v>28</v>
      </c>
      <c r="E4587" s="4" t="s">
        <v>105</v>
      </c>
      <c r="F4587" s="4">
        <v>-5656.34</v>
      </c>
      <c r="G4587" s="4" t="s">
        <v>8</v>
      </c>
      <c r="H4587" s="4" t="s">
        <v>106</v>
      </c>
      <c r="I4587" s="4"/>
      <c r="J4587" s="4"/>
    </row>
    <row r="4588" spans="1:10" ht="15.75" customHeight="1" x14ac:dyDescent="0.2">
      <c r="A4588" s="5">
        <v>45275</v>
      </c>
      <c r="B4588" s="4">
        <v>-35.26</v>
      </c>
      <c r="C4588" s="4" t="s">
        <v>5058</v>
      </c>
      <c r="D4588" s="4" t="s">
        <v>28</v>
      </c>
      <c r="E4588" s="4" t="s">
        <v>993</v>
      </c>
      <c r="F4588" s="4">
        <v>-5615.64</v>
      </c>
      <c r="G4588" s="4" t="s">
        <v>3748</v>
      </c>
      <c r="H4588" s="4" t="s">
        <v>994</v>
      </c>
      <c r="I4588" s="4"/>
      <c r="J4588" s="4"/>
    </row>
    <row r="4589" spans="1:10" ht="15.75" customHeight="1" x14ac:dyDescent="0.2">
      <c r="A4589" s="5">
        <v>45275</v>
      </c>
      <c r="B4589" s="4">
        <v>-17.5</v>
      </c>
      <c r="C4589" s="4" t="s">
        <v>5058</v>
      </c>
      <c r="D4589" s="4" t="s">
        <v>28</v>
      </c>
      <c r="E4589" s="4" t="s">
        <v>354</v>
      </c>
      <c r="F4589" s="4">
        <v>-5580.38</v>
      </c>
      <c r="G4589" s="4" t="s">
        <v>4247</v>
      </c>
      <c r="H4589" s="4" t="s">
        <v>249</v>
      </c>
      <c r="I4589" s="4"/>
      <c r="J4589" s="4"/>
    </row>
    <row r="4590" spans="1:10" ht="15.75" customHeight="1" x14ac:dyDescent="0.2">
      <c r="A4590" s="5">
        <v>45275</v>
      </c>
      <c r="B4590" s="4">
        <v>-11.71</v>
      </c>
      <c r="C4590" s="4" t="s">
        <v>5058</v>
      </c>
      <c r="D4590" s="4" t="s">
        <v>28</v>
      </c>
      <c r="E4590" s="4" t="s">
        <v>1032</v>
      </c>
      <c r="F4590" s="4">
        <v>-5562.88</v>
      </c>
      <c r="G4590" s="4" t="s">
        <v>3748</v>
      </c>
      <c r="H4590" s="4" t="s">
        <v>597</v>
      </c>
      <c r="I4590" s="4"/>
      <c r="J4590" s="4"/>
    </row>
    <row r="4591" spans="1:10" ht="15.75" customHeight="1" x14ac:dyDescent="0.2">
      <c r="A4591" s="5">
        <v>45275</v>
      </c>
      <c r="B4591" s="4">
        <v>-11.21</v>
      </c>
      <c r="C4591" s="4" t="s">
        <v>5058</v>
      </c>
      <c r="D4591" s="4" t="s">
        <v>28</v>
      </c>
      <c r="E4591" s="4" t="s">
        <v>1032</v>
      </c>
      <c r="F4591" s="4">
        <v>-5551.17</v>
      </c>
      <c r="G4591" s="4" t="s">
        <v>3748</v>
      </c>
      <c r="H4591" s="4" t="s">
        <v>597</v>
      </c>
      <c r="I4591" s="4"/>
      <c r="J4591" s="4"/>
    </row>
    <row r="4592" spans="1:10" ht="15.75" customHeight="1" x14ac:dyDescent="0.2">
      <c r="A4592" s="5">
        <v>45275</v>
      </c>
      <c r="B4592" s="4">
        <v>-10.79</v>
      </c>
      <c r="C4592" s="4" t="s">
        <v>5058</v>
      </c>
      <c r="D4592" s="4" t="s">
        <v>28</v>
      </c>
      <c r="E4592" s="4" t="s">
        <v>46</v>
      </c>
      <c r="F4592" s="4">
        <v>-5539.96</v>
      </c>
      <c r="G4592" s="4" t="s">
        <v>4319</v>
      </c>
      <c r="H4592" s="4" t="s">
        <v>47</v>
      </c>
      <c r="I4592" s="4"/>
      <c r="J4592" s="4"/>
    </row>
    <row r="4593" spans="1:10" ht="15.75" customHeight="1" x14ac:dyDescent="0.2">
      <c r="A4593" s="5">
        <v>45275</v>
      </c>
      <c r="B4593" s="4">
        <v>-9.99</v>
      </c>
      <c r="C4593" s="4" t="s">
        <v>5058</v>
      </c>
      <c r="D4593" s="4" t="s">
        <v>28</v>
      </c>
      <c r="E4593" s="4" t="s">
        <v>49</v>
      </c>
      <c r="F4593" s="4">
        <v>-5529.17</v>
      </c>
      <c r="G4593" s="4" t="s">
        <v>17</v>
      </c>
      <c r="H4593" s="4" t="s">
        <v>50</v>
      </c>
      <c r="I4593" s="4"/>
      <c r="J4593" s="4"/>
    </row>
    <row r="4594" spans="1:10" ht="15.75" customHeight="1" x14ac:dyDescent="0.2">
      <c r="A4594" s="5">
        <v>45275</v>
      </c>
      <c r="B4594" s="4">
        <v>-4</v>
      </c>
      <c r="C4594" s="4" t="s">
        <v>5058</v>
      </c>
      <c r="D4594" s="4" t="s">
        <v>28</v>
      </c>
      <c r="E4594" s="4" t="s">
        <v>1419</v>
      </c>
      <c r="F4594" s="4">
        <v>-5519.18</v>
      </c>
      <c r="G4594" s="4" t="s">
        <v>4364</v>
      </c>
      <c r="H4594" s="4" t="s">
        <v>1420</v>
      </c>
      <c r="I4594" s="4"/>
      <c r="J4594" s="4"/>
    </row>
    <row r="4595" spans="1:10" ht="15.75" customHeight="1" x14ac:dyDescent="0.2">
      <c r="A4595" s="5">
        <v>45275</v>
      </c>
      <c r="B4595" s="4">
        <v>500</v>
      </c>
      <c r="C4595" s="4" t="s">
        <v>5058</v>
      </c>
      <c r="D4595" s="4" t="s">
        <v>59</v>
      </c>
      <c r="E4595" s="4" t="s">
        <v>60</v>
      </c>
      <c r="F4595" s="4">
        <v>-5515.18</v>
      </c>
      <c r="G4595" s="4" t="s">
        <v>39</v>
      </c>
      <c r="H4595" s="4"/>
      <c r="I4595" s="4"/>
      <c r="J4595" s="4"/>
    </row>
    <row r="4596" spans="1:10" ht="15.75" customHeight="1" x14ac:dyDescent="0.2">
      <c r="A4596" s="5">
        <v>45274</v>
      </c>
      <c r="B4596" s="4">
        <v>-30</v>
      </c>
      <c r="C4596" s="4" t="s">
        <v>5058</v>
      </c>
      <c r="D4596" s="4" t="s">
        <v>28</v>
      </c>
      <c r="E4596" s="4" t="s">
        <v>1416</v>
      </c>
      <c r="F4596" s="4">
        <v>-6015.18</v>
      </c>
      <c r="G4596" s="4" t="s">
        <v>15</v>
      </c>
      <c r="H4596" s="4" t="s">
        <v>1417</v>
      </c>
      <c r="I4596" s="4"/>
      <c r="J4596" s="4"/>
    </row>
    <row r="4597" spans="1:10" ht="15.75" customHeight="1" x14ac:dyDescent="0.2">
      <c r="A4597" s="5">
        <v>45274</v>
      </c>
      <c r="B4597" s="4">
        <v>-20.440000000000001</v>
      </c>
      <c r="C4597" s="4" t="s">
        <v>5058</v>
      </c>
      <c r="D4597" s="4" t="s">
        <v>28</v>
      </c>
      <c r="E4597" s="4" t="s">
        <v>105</v>
      </c>
      <c r="F4597" s="4">
        <v>-5985.18</v>
      </c>
      <c r="G4597" s="4" t="s">
        <v>8</v>
      </c>
      <c r="H4597" s="4" t="s">
        <v>106</v>
      </c>
      <c r="I4597" s="4"/>
      <c r="J4597" s="4"/>
    </row>
    <row r="4598" spans="1:10" ht="15.75" customHeight="1" x14ac:dyDescent="0.2">
      <c r="A4598" s="5">
        <v>45274</v>
      </c>
      <c r="B4598" s="4">
        <v>-18</v>
      </c>
      <c r="C4598" s="4" t="s">
        <v>5058</v>
      </c>
      <c r="D4598" s="4" t="s">
        <v>28</v>
      </c>
      <c r="E4598" s="4" t="s">
        <v>1415</v>
      </c>
      <c r="F4598" s="4">
        <v>-5964.74</v>
      </c>
      <c r="G4598" s="4" t="s">
        <v>5062</v>
      </c>
      <c r="H4598" s="4" t="s">
        <v>371</v>
      </c>
      <c r="I4598" s="4"/>
      <c r="J4598" s="4"/>
    </row>
    <row r="4599" spans="1:10" ht="15.75" customHeight="1" x14ac:dyDescent="0.2">
      <c r="A4599" s="5">
        <v>45274</v>
      </c>
      <c r="B4599" s="4">
        <v>-12.32</v>
      </c>
      <c r="C4599" s="4" t="s">
        <v>5058</v>
      </c>
      <c r="D4599" s="4" t="s">
        <v>28</v>
      </c>
      <c r="E4599" s="4" t="s">
        <v>1032</v>
      </c>
      <c r="F4599" s="4">
        <v>-5946.74</v>
      </c>
      <c r="G4599" s="4" t="s">
        <v>3748</v>
      </c>
      <c r="H4599" s="4" t="s">
        <v>597</v>
      </c>
      <c r="I4599" s="4"/>
      <c r="J4599" s="4"/>
    </row>
    <row r="4600" spans="1:10" ht="15.75" customHeight="1" x14ac:dyDescent="0.2">
      <c r="A4600" s="5">
        <v>45274</v>
      </c>
      <c r="B4600" s="4">
        <v>-6</v>
      </c>
      <c r="C4600" s="4" t="s">
        <v>5058</v>
      </c>
      <c r="D4600" s="4" t="s">
        <v>28</v>
      </c>
      <c r="E4600" s="4" t="s">
        <v>75</v>
      </c>
      <c r="F4600" s="4">
        <v>-5934.42</v>
      </c>
      <c r="G4600" s="4" t="s">
        <v>3748</v>
      </c>
      <c r="H4600" s="4" t="s">
        <v>76</v>
      </c>
      <c r="I4600" s="4"/>
      <c r="J4600" s="4"/>
    </row>
    <row r="4601" spans="1:10" ht="15.75" customHeight="1" x14ac:dyDescent="0.2">
      <c r="A4601" s="5">
        <v>45273</v>
      </c>
      <c r="B4601" s="4">
        <v>-205</v>
      </c>
      <c r="C4601" s="4" t="s">
        <v>5058</v>
      </c>
      <c r="D4601" s="4" t="s">
        <v>28</v>
      </c>
      <c r="E4601" s="4" t="s">
        <v>1408</v>
      </c>
      <c r="F4601" s="4">
        <v>-5928.42</v>
      </c>
      <c r="G4601" s="4" t="s">
        <v>4319</v>
      </c>
      <c r="H4601" s="4" t="s">
        <v>196</v>
      </c>
      <c r="I4601" s="4"/>
      <c r="J4601" s="4"/>
    </row>
    <row r="4602" spans="1:10" ht="15.75" customHeight="1" x14ac:dyDescent="0.2">
      <c r="A4602" s="5">
        <v>45273</v>
      </c>
      <c r="B4602" s="4">
        <v>-69.5</v>
      </c>
      <c r="C4602" s="4" t="s">
        <v>5058</v>
      </c>
      <c r="D4602" s="4" t="s">
        <v>28</v>
      </c>
      <c r="E4602" s="4" t="s">
        <v>1409</v>
      </c>
      <c r="F4602" s="4">
        <v>-5723.42</v>
      </c>
      <c r="G4602" s="4" t="s">
        <v>4637</v>
      </c>
      <c r="H4602" s="4" t="s">
        <v>1410</v>
      </c>
      <c r="I4602" s="4"/>
      <c r="J4602" s="4"/>
    </row>
    <row r="4603" spans="1:10" ht="15.75" customHeight="1" x14ac:dyDescent="0.2">
      <c r="A4603" s="5">
        <v>45273</v>
      </c>
      <c r="B4603" s="4">
        <v>-47.2</v>
      </c>
      <c r="C4603" s="4" t="s">
        <v>5058</v>
      </c>
      <c r="D4603" s="4" t="s">
        <v>28</v>
      </c>
      <c r="E4603" s="4" t="s">
        <v>728</v>
      </c>
      <c r="F4603" s="4">
        <v>-5653.92</v>
      </c>
      <c r="G4603" s="4" t="s">
        <v>4319</v>
      </c>
      <c r="H4603" s="4" t="s">
        <v>729</v>
      </c>
      <c r="I4603" s="4"/>
      <c r="J4603" s="4"/>
    </row>
    <row r="4604" spans="1:10" ht="15.75" customHeight="1" x14ac:dyDescent="0.2">
      <c r="A4604" s="5">
        <v>45273</v>
      </c>
      <c r="B4604" s="4">
        <v>-45.3</v>
      </c>
      <c r="C4604" s="4" t="s">
        <v>5058</v>
      </c>
      <c r="D4604" s="4" t="s">
        <v>28</v>
      </c>
      <c r="E4604" s="4" t="s">
        <v>79</v>
      </c>
      <c r="F4604" s="4">
        <v>-5606.72</v>
      </c>
      <c r="G4604" s="4" t="s">
        <v>8</v>
      </c>
      <c r="H4604" s="4" t="s">
        <v>80</v>
      </c>
      <c r="I4604" s="4"/>
      <c r="J4604" s="4"/>
    </row>
    <row r="4605" spans="1:10" ht="15.75" customHeight="1" x14ac:dyDescent="0.2">
      <c r="A4605" s="5">
        <v>45273</v>
      </c>
      <c r="B4605" s="4">
        <v>-11.71</v>
      </c>
      <c r="C4605" s="4" t="s">
        <v>5058</v>
      </c>
      <c r="D4605" s="4" t="s">
        <v>28</v>
      </c>
      <c r="E4605" s="4" t="s">
        <v>1032</v>
      </c>
      <c r="F4605" s="4">
        <v>-5561.42</v>
      </c>
      <c r="G4605" s="4" t="s">
        <v>3748</v>
      </c>
      <c r="H4605" s="4" t="s">
        <v>597</v>
      </c>
      <c r="I4605" s="4"/>
      <c r="J4605" s="4"/>
    </row>
    <row r="4606" spans="1:10" ht="15.75" customHeight="1" x14ac:dyDescent="0.2">
      <c r="A4606" s="5">
        <v>45273</v>
      </c>
      <c r="B4606" s="4">
        <v>-9.9</v>
      </c>
      <c r="C4606" s="4" t="s">
        <v>5058</v>
      </c>
      <c r="D4606" s="4" t="s">
        <v>28</v>
      </c>
      <c r="E4606" s="4" t="s">
        <v>1406</v>
      </c>
      <c r="F4606" s="4">
        <v>-5549.71</v>
      </c>
      <c r="G4606" s="4" t="s">
        <v>5060</v>
      </c>
      <c r="H4606" s="4" t="s">
        <v>1407</v>
      </c>
      <c r="I4606" s="4"/>
      <c r="J4606" s="4"/>
    </row>
    <row r="4607" spans="1:10" ht="15.75" customHeight="1" x14ac:dyDescent="0.2">
      <c r="A4607" s="5">
        <v>45273</v>
      </c>
      <c r="B4607" s="4">
        <v>-5.7</v>
      </c>
      <c r="C4607" s="4" t="s">
        <v>5058</v>
      </c>
      <c r="D4607" s="4" t="s">
        <v>28</v>
      </c>
      <c r="E4607" s="4" t="s">
        <v>61</v>
      </c>
      <c r="F4607" s="4">
        <v>-5539.81</v>
      </c>
      <c r="G4607" s="4" t="s">
        <v>3748</v>
      </c>
      <c r="H4607" s="4" t="s">
        <v>62</v>
      </c>
      <c r="I4607" s="4"/>
      <c r="J4607" s="4"/>
    </row>
    <row r="4608" spans="1:10" ht="15.75" customHeight="1" x14ac:dyDescent="0.2">
      <c r="A4608" s="5">
        <v>45273</v>
      </c>
      <c r="B4608" s="4">
        <v>-5.5</v>
      </c>
      <c r="C4608" s="4" t="s">
        <v>5058</v>
      </c>
      <c r="D4608" s="4" t="s">
        <v>28</v>
      </c>
      <c r="E4608" s="4" t="s">
        <v>105</v>
      </c>
      <c r="F4608" s="4">
        <v>-5534.11</v>
      </c>
      <c r="G4608" s="4" t="s">
        <v>8</v>
      </c>
      <c r="H4608" s="4" t="s">
        <v>106</v>
      </c>
      <c r="I4608" s="4"/>
      <c r="J4608" s="4"/>
    </row>
    <row r="4609" spans="1:10" ht="15.75" customHeight="1" x14ac:dyDescent="0.2">
      <c r="A4609" s="5">
        <v>45273</v>
      </c>
      <c r="B4609" s="4">
        <v>350</v>
      </c>
      <c r="C4609" s="4" t="s">
        <v>5058</v>
      </c>
      <c r="D4609" s="4" t="s">
        <v>59</v>
      </c>
      <c r="E4609" s="4" t="s">
        <v>60</v>
      </c>
      <c r="F4609" s="4">
        <v>-5528.61</v>
      </c>
      <c r="G4609" s="4" t="s">
        <v>39</v>
      </c>
      <c r="H4609" s="4"/>
      <c r="I4609" s="4"/>
      <c r="J4609" s="4"/>
    </row>
    <row r="4610" spans="1:10" ht="15.75" customHeight="1" x14ac:dyDescent="0.2">
      <c r="A4610" s="5">
        <v>45272</v>
      </c>
      <c r="B4610" s="4">
        <v>-1396.19</v>
      </c>
      <c r="C4610" s="4" t="s">
        <v>5058</v>
      </c>
      <c r="D4610" s="4" t="s">
        <v>28</v>
      </c>
      <c r="E4610" s="4" t="s">
        <v>1393</v>
      </c>
      <c r="F4610" s="4">
        <v>-5878.61</v>
      </c>
      <c r="G4610" s="4" t="s">
        <v>5077</v>
      </c>
      <c r="H4610" s="4" t="s">
        <v>1394</v>
      </c>
      <c r="I4610" s="4"/>
      <c r="J4610" s="4"/>
    </row>
    <row r="4611" spans="1:10" ht="15.75" customHeight="1" x14ac:dyDescent="0.2">
      <c r="A4611" s="5">
        <v>45272</v>
      </c>
      <c r="B4611" s="4">
        <v>-75.260000000000005</v>
      </c>
      <c r="C4611" s="4" t="s">
        <v>5058</v>
      </c>
      <c r="D4611" s="4" t="s">
        <v>28</v>
      </c>
      <c r="E4611" s="4" t="s">
        <v>105</v>
      </c>
      <c r="F4611" s="4">
        <v>-4482.42</v>
      </c>
      <c r="G4611" s="4" t="s">
        <v>8</v>
      </c>
      <c r="H4611" s="4" t="s">
        <v>106</v>
      </c>
      <c r="I4611" s="4"/>
      <c r="J4611" s="4"/>
    </row>
    <row r="4612" spans="1:10" ht="15.75" customHeight="1" x14ac:dyDescent="0.2">
      <c r="A4612" s="5">
        <v>45272</v>
      </c>
      <c r="B4612" s="4">
        <v>-39</v>
      </c>
      <c r="C4612" s="4" t="s">
        <v>5058</v>
      </c>
      <c r="D4612" s="4" t="s">
        <v>28</v>
      </c>
      <c r="E4612" s="4" t="s">
        <v>48</v>
      </c>
      <c r="F4612" s="4">
        <v>-4407.16</v>
      </c>
      <c r="G4612" s="4" t="s">
        <v>4319</v>
      </c>
      <c r="H4612" s="4" t="s">
        <v>47</v>
      </c>
      <c r="I4612" s="4"/>
      <c r="J4612" s="4"/>
    </row>
    <row r="4613" spans="1:10" ht="15.75" customHeight="1" x14ac:dyDescent="0.2">
      <c r="A4613" s="5">
        <v>45272</v>
      </c>
      <c r="B4613" s="4">
        <v>-38.39</v>
      </c>
      <c r="C4613" s="4" t="s">
        <v>5058</v>
      </c>
      <c r="D4613" s="4" t="s">
        <v>28</v>
      </c>
      <c r="E4613" s="4" t="s">
        <v>29</v>
      </c>
      <c r="F4613" s="4">
        <v>-4368.16</v>
      </c>
      <c r="G4613" s="4" t="s">
        <v>12</v>
      </c>
      <c r="H4613" s="4" t="s">
        <v>31</v>
      </c>
      <c r="I4613" s="4"/>
      <c r="J4613" s="4"/>
    </row>
    <row r="4614" spans="1:10" ht="15.75" customHeight="1" x14ac:dyDescent="0.2">
      <c r="A4614" s="5">
        <v>45272</v>
      </c>
      <c r="B4614" s="4">
        <v>-37.03</v>
      </c>
      <c r="C4614" s="4" t="s">
        <v>5058</v>
      </c>
      <c r="D4614" s="4" t="s">
        <v>28</v>
      </c>
      <c r="E4614" s="4" t="s">
        <v>1395</v>
      </c>
      <c r="F4614" s="4">
        <v>-4329.7700000000004</v>
      </c>
      <c r="G4614" s="4" t="s">
        <v>3748</v>
      </c>
      <c r="H4614" s="4" t="s">
        <v>1396</v>
      </c>
      <c r="I4614" s="4"/>
      <c r="J4614" s="4"/>
    </row>
    <row r="4615" spans="1:10" ht="15.75" customHeight="1" x14ac:dyDescent="0.2">
      <c r="A4615" s="5">
        <v>45272</v>
      </c>
      <c r="B4615" s="4">
        <v>-20.5</v>
      </c>
      <c r="C4615" s="4" t="s">
        <v>5058</v>
      </c>
      <c r="D4615" s="4" t="s">
        <v>28</v>
      </c>
      <c r="E4615" s="4" t="s">
        <v>381</v>
      </c>
      <c r="F4615" s="4">
        <v>-4292.74</v>
      </c>
      <c r="G4615" s="4" t="s">
        <v>3748</v>
      </c>
      <c r="H4615" s="4" t="s">
        <v>382</v>
      </c>
      <c r="I4615" s="4"/>
      <c r="J4615" s="4"/>
    </row>
    <row r="4616" spans="1:10" ht="15.75" customHeight="1" x14ac:dyDescent="0.2">
      <c r="A4616" s="5">
        <v>45272</v>
      </c>
      <c r="B4616" s="4">
        <v>-17.32</v>
      </c>
      <c r="C4616" s="4" t="s">
        <v>5058</v>
      </c>
      <c r="D4616" s="4" t="s">
        <v>28</v>
      </c>
      <c r="E4616" s="4" t="s">
        <v>1391</v>
      </c>
      <c r="F4616" s="4">
        <v>-4272.24</v>
      </c>
      <c r="G4616" s="4" t="s">
        <v>3748</v>
      </c>
      <c r="H4616" s="4" t="s">
        <v>1392</v>
      </c>
      <c r="I4616" s="4"/>
      <c r="J4616" s="4"/>
    </row>
    <row r="4617" spans="1:10" ht="15.75" customHeight="1" x14ac:dyDescent="0.2">
      <c r="A4617" s="5">
        <v>45272</v>
      </c>
      <c r="B4617" s="4">
        <v>-14.22</v>
      </c>
      <c r="C4617" s="4" t="s">
        <v>5058</v>
      </c>
      <c r="D4617" s="4" t="s">
        <v>28</v>
      </c>
      <c r="E4617" s="4" t="s">
        <v>728</v>
      </c>
      <c r="F4617" s="4">
        <v>-4254.92</v>
      </c>
      <c r="G4617" s="4" t="s">
        <v>4319</v>
      </c>
      <c r="H4617" s="4" t="s">
        <v>729</v>
      </c>
      <c r="I4617" s="4"/>
      <c r="J4617" s="4"/>
    </row>
    <row r="4618" spans="1:10" ht="15.75" customHeight="1" x14ac:dyDescent="0.2">
      <c r="A4618" s="5">
        <v>45272</v>
      </c>
      <c r="B4618" s="4">
        <v>-12.5</v>
      </c>
      <c r="C4618" s="4" t="s">
        <v>5058</v>
      </c>
      <c r="D4618" s="4" t="s">
        <v>28</v>
      </c>
      <c r="E4618" s="4" t="s">
        <v>75</v>
      </c>
      <c r="F4618" s="4">
        <v>-4240.7</v>
      </c>
      <c r="G4618" s="4" t="s">
        <v>3748</v>
      </c>
      <c r="H4618" s="4" t="s">
        <v>76</v>
      </c>
      <c r="I4618" s="4"/>
      <c r="J4618" s="4"/>
    </row>
    <row r="4619" spans="1:10" ht="15.75" customHeight="1" x14ac:dyDescent="0.2">
      <c r="A4619" s="5">
        <v>45272</v>
      </c>
      <c r="B4619" s="4">
        <v>-11.95</v>
      </c>
      <c r="C4619" s="4" t="s">
        <v>5058</v>
      </c>
      <c r="D4619" s="4" t="s">
        <v>28</v>
      </c>
      <c r="E4619" s="4" t="s">
        <v>48</v>
      </c>
      <c r="F4619" s="4">
        <v>-4228.2</v>
      </c>
      <c r="G4619" s="4" t="s">
        <v>4319</v>
      </c>
      <c r="H4619" s="4" t="s">
        <v>47</v>
      </c>
      <c r="I4619" s="4"/>
      <c r="J4619" s="4"/>
    </row>
    <row r="4620" spans="1:10" ht="15.75" customHeight="1" x14ac:dyDescent="0.2">
      <c r="A4620" s="5">
        <v>45272</v>
      </c>
      <c r="B4620" s="4">
        <v>-7.58</v>
      </c>
      <c r="C4620" s="4" t="s">
        <v>5058</v>
      </c>
      <c r="D4620" s="4" t="s">
        <v>28</v>
      </c>
      <c r="E4620" s="4" t="s">
        <v>1399</v>
      </c>
      <c r="F4620" s="4">
        <v>-4216.25</v>
      </c>
      <c r="G4620" s="4" t="s">
        <v>3748</v>
      </c>
      <c r="H4620" s="4" t="s">
        <v>1400</v>
      </c>
      <c r="I4620" s="4"/>
      <c r="J4620" s="4"/>
    </row>
    <row r="4621" spans="1:10" ht="15.75" customHeight="1" x14ac:dyDescent="0.2">
      <c r="A4621" s="5">
        <v>45272</v>
      </c>
      <c r="B4621" s="4">
        <v>-6.5</v>
      </c>
      <c r="C4621" s="4" t="s">
        <v>5058</v>
      </c>
      <c r="D4621" s="4" t="s">
        <v>28</v>
      </c>
      <c r="E4621" s="4" t="s">
        <v>1397</v>
      </c>
      <c r="F4621" s="4">
        <v>-4208.67</v>
      </c>
      <c r="G4621" s="4" t="s">
        <v>3748</v>
      </c>
      <c r="H4621" s="4" t="s">
        <v>1398</v>
      </c>
      <c r="I4621" s="4"/>
      <c r="J4621" s="4"/>
    </row>
    <row r="4622" spans="1:10" ht="15.75" customHeight="1" x14ac:dyDescent="0.2">
      <c r="A4622" s="5">
        <v>45272</v>
      </c>
      <c r="B4622" s="4">
        <v>-6.16</v>
      </c>
      <c r="C4622" s="4" t="s">
        <v>5058</v>
      </c>
      <c r="D4622" s="4" t="s">
        <v>28</v>
      </c>
      <c r="E4622" s="4" t="s">
        <v>1032</v>
      </c>
      <c r="F4622" s="4">
        <v>-4202.17</v>
      </c>
      <c r="G4622" s="4" t="s">
        <v>3748</v>
      </c>
      <c r="H4622" s="4" t="s">
        <v>597</v>
      </c>
      <c r="I4622" s="4"/>
      <c r="J4622" s="4"/>
    </row>
    <row r="4623" spans="1:10" ht="15.75" customHeight="1" x14ac:dyDescent="0.2">
      <c r="A4623" s="5">
        <v>45272</v>
      </c>
      <c r="B4623" s="4">
        <v>500</v>
      </c>
      <c r="C4623" s="4" t="s">
        <v>5058</v>
      </c>
      <c r="D4623" s="4" t="s">
        <v>59</v>
      </c>
      <c r="E4623" s="4" t="s">
        <v>60</v>
      </c>
      <c r="F4623" s="4">
        <v>-4196.01</v>
      </c>
      <c r="G4623" s="4" t="s">
        <v>39</v>
      </c>
      <c r="H4623" s="4"/>
      <c r="I4623" s="4"/>
      <c r="J4623" s="4"/>
    </row>
    <row r="4624" spans="1:10" ht="15.75" customHeight="1" x14ac:dyDescent="0.2">
      <c r="A4624" s="5">
        <v>45271</v>
      </c>
      <c r="B4624" s="4">
        <v>-1619.67</v>
      </c>
      <c r="C4624" s="4" t="s">
        <v>5058</v>
      </c>
      <c r="D4624" s="4" t="s">
        <v>28</v>
      </c>
      <c r="E4624" s="4" t="s">
        <v>56</v>
      </c>
      <c r="F4624" s="4">
        <v>-4696.01</v>
      </c>
      <c r="G4624" s="4" t="s">
        <v>4295</v>
      </c>
      <c r="H4624" s="4" t="s">
        <v>57</v>
      </c>
      <c r="I4624" s="4"/>
      <c r="J4624" s="4"/>
    </row>
    <row r="4625" spans="1:10" ht="15.75" customHeight="1" x14ac:dyDescent="0.2">
      <c r="A4625" s="5">
        <v>45271</v>
      </c>
      <c r="B4625" s="4">
        <v>-165</v>
      </c>
      <c r="C4625" s="4" t="s">
        <v>5058</v>
      </c>
      <c r="D4625" s="4" t="s">
        <v>28</v>
      </c>
      <c r="E4625" s="4" t="s">
        <v>1388</v>
      </c>
      <c r="F4625" s="4">
        <v>-3076.34</v>
      </c>
      <c r="G4625" s="4" t="s">
        <v>4319</v>
      </c>
      <c r="H4625" s="4" t="s">
        <v>196</v>
      </c>
      <c r="I4625" s="4"/>
      <c r="J4625" s="4"/>
    </row>
    <row r="4626" spans="1:10" ht="15.75" customHeight="1" x14ac:dyDescent="0.2">
      <c r="A4626" s="5">
        <v>45271</v>
      </c>
      <c r="B4626" s="4">
        <v>-93.18</v>
      </c>
      <c r="C4626" s="4" t="s">
        <v>5058</v>
      </c>
      <c r="D4626" s="4" t="s">
        <v>28</v>
      </c>
      <c r="E4626" s="4" t="s">
        <v>87</v>
      </c>
      <c r="F4626" s="4">
        <v>-2911.34</v>
      </c>
      <c r="G4626" s="4" t="s">
        <v>5062</v>
      </c>
      <c r="H4626" s="4" t="s">
        <v>88</v>
      </c>
      <c r="I4626" s="4"/>
      <c r="J4626" s="4"/>
    </row>
    <row r="4627" spans="1:10" ht="15.75" customHeight="1" x14ac:dyDescent="0.2">
      <c r="A4627" s="5">
        <v>45271</v>
      </c>
      <c r="B4627" s="4">
        <v>-78.7</v>
      </c>
      <c r="C4627" s="4" t="s">
        <v>5058</v>
      </c>
      <c r="D4627" s="4" t="s">
        <v>28</v>
      </c>
      <c r="E4627" s="4" t="s">
        <v>105</v>
      </c>
      <c r="F4627" s="4">
        <v>-2818.16</v>
      </c>
      <c r="G4627" s="4" t="s">
        <v>8</v>
      </c>
      <c r="H4627" s="4" t="s">
        <v>106</v>
      </c>
      <c r="I4627" s="4"/>
      <c r="J4627" s="4"/>
    </row>
    <row r="4628" spans="1:10" ht="15.75" customHeight="1" x14ac:dyDescent="0.2">
      <c r="A4628" s="5">
        <v>45271</v>
      </c>
      <c r="B4628" s="4">
        <v>-75.64</v>
      </c>
      <c r="C4628" s="4" t="s">
        <v>5058</v>
      </c>
      <c r="D4628" s="4" t="s">
        <v>28</v>
      </c>
      <c r="E4628" s="4" t="s">
        <v>728</v>
      </c>
      <c r="F4628" s="4">
        <v>-2739.46</v>
      </c>
      <c r="G4628" s="4" t="s">
        <v>4319</v>
      </c>
      <c r="H4628" s="4" t="s">
        <v>729</v>
      </c>
      <c r="I4628" s="4"/>
      <c r="J4628" s="4"/>
    </row>
    <row r="4629" spans="1:10" ht="15.75" customHeight="1" x14ac:dyDescent="0.2">
      <c r="A4629" s="5">
        <v>45271</v>
      </c>
      <c r="B4629" s="4">
        <v>-60.02</v>
      </c>
      <c r="C4629" s="4" t="s">
        <v>5058</v>
      </c>
      <c r="D4629" s="4" t="s">
        <v>28</v>
      </c>
      <c r="E4629" s="4" t="s">
        <v>111</v>
      </c>
      <c r="F4629" s="4">
        <v>-2663.82</v>
      </c>
      <c r="G4629" s="4" t="s">
        <v>8</v>
      </c>
      <c r="H4629" s="4" t="s">
        <v>112</v>
      </c>
      <c r="I4629" s="4"/>
      <c r="J4629" s="4"/>
    </row>
    <row r="4630" spans="1:10" ht="15.75" customHeight="1" x14ac:dyDescent="0.2">
      <c r="A4630" s="5">
        <v>45271</v>
      </c>
      <c r="B4630" s="4">
        <v>-55.1</v>
      </c>
      <c r="C4630" s="4" t="s">
        <v>5058</v>
      </c>
      <c r="D4630" s="4" t="s">
        <v>28</v>
      </c>
      <c r="E4630" s="4" t="s">
        <v>79</v>
      </c>
      <c r="F4630" s="4">
        <v>-2603.8000000000002</v>
      </c>
      <c r="G4630" s="4" t="s">
        <v>8</v>
      </c>
      <c r="H4630" s="4" t="s">
        <v>80</v>
      </c>
      <c r="I4630" s="4"/>
      <c r="J4630" s="4"/>
    </row>
    <row r="4631" spans="1:10" ht="15.75" customHeight="1" x14ac:dyDescent="0.2">
      <c r="A4631" s="5">
        <v>45271</v>
      </c>
      <c r="B4631" s="4">
        <v>-41.19</v>
      </c>
      <c r="C4631" s="4" t="s">
        <v>5058</v>
      </c>
      <c r="D4631" s="4" t="s">
        <v>28</v>
      </c>
      <c r="E4631" s="4" t="s">
        <v>105</v>
      </c>
      <c r="F4631" s="4">
        <v>-2548.6999999999998</v>
      </c>
      <c r="G4631" s="4" t="s">
        <v>8</v>
      </c>
      <c r="H4631" s="4" t="s">
        <v>106</v>
      </c>
      <c r="I4631" s="4"/>
      <c r="J4631" s="4"/>
    </row>
    <row r="4632" spans="1:10" ht="15.75" customHeight="1" x14ac:dyDescent="0.2">
      <c r="A4632" s="5">
        <v>45271</v>
      </c>
      <c r="B4632" s="4">
        <v>-34.950000000000003</v>
      </c>
      <c r="C4632" s="4" t="s">
        <v>5058</v>
      </c>
      <c r="D4632" s="4" t="s">
        <v>28</v>
      </c>
      <c r="E4632" s="4" t="s">
        <v>639</v>
      </c>
      <c r="F4632" s="4">
        <v>-2507.5100000000002</v>
      </c>
      <c r="G4632" s="4" t="s">
        <v>165</v>
      </c>
      <c r="H4632" s="4" t="s">
        <v>167</v>
      </c>
      <c r="I4632" s="4"/>
      <c r="J4632" s="4"/>
    </row>
    <row r="4633" spans="1:10" ht="15.75" customHeight="1" x14ac:dyDescent="0.2">
      <c r="A4633" s="5">
        <v>45271</v>
      </c>
      <c r="B4633" s="4">
        <v>-25.98</v>
      </c>
      <c r="C4633" s="4" t="s">
        <v>5058</v>
      </c>
      <c r="D4633" s="4" t="s">
        <v>28</v>
      </c>
      <c r="E4633" s="4" t="s">
        <v>354</v>
      </c>
      <c r="F4633" s="4">
        <v>-2472.56</v>
      </c>
      <c r="G4633" s="4" t="s">
        <v>4247</v>
      </c>
      <c r="H4633" s="4" t="s">
        <v>249</v>
      </c>
      <c r="I4633" s="4"/>
      <c r="J4633" s="4"/>
    </row>
    <row r="4634" spans="1:10" ht="15.75" customHeight="1" x14ac:dyDescent="0.2">
      <c r="A4634" s="5">
        <v>45271</v>
      </c>
      <c r="B4634" s="4">
        <v>-22.88</v>
      </c>
      <c r="C4634" s="4" t="s">
        <v>5058</v>
      </c>
      <c r="D4634" s="4" t="s">
        <v>28</v>
      </c>
      <c r="E4634" s="4" t="s">
        <v>235</v>
      </c>
      <c r="F4634" s="4">
        <v>-2446.58</v>
      </c>
      <c r="G4634" s="4" t="s">
        <v>17</v>
      </c>
      <c r="H4634" s="4"/>
      <c r="I4634" s="4"/>
      <c r="J4634" s="4"/>
    </row>
    <row r="4635" spans="1:10" ht="15.75" customHeight="1" x14ac:dyDescent="0.2">
      <c r="A4635" s="5">
        <v>45271</v>
      </c>
      <c r="B4635" s="4">
        <v>-22.42</v>
      </c>
      <c r="C4635" s="4" t="s">
        <v>5058</v>
      </c>
      <c r="D4635" s="4" t="s">
        <v>28</v>
      </c>
      <c r="E4635" s="4" t="s">
        <v>1032</v>
      </c>
      <c r="F4635" s="4">
        <v>-2423.6999999999998</v>
      </c>
      <c r="G4635" s="4" t="s">
        <v>3748</v>
      </c>
      <c r="H4635" s="4" t="s">
        <v>597</v>
      </c>
      <c r="I4635" s="4"/>
      <c r="J4635" s="4"/>
    </row>
    <row r="4636" spans="1:10" ht="15.75" customHeight="1" x14ac:dyDescent="0.2">
      <c r="A4636" s="5">
        <v>45271</v>
      </c>
      <c r="B4636" s="4">
        <v>-17.8</v>
      </c>
      <c r="C4636" s="4" t="s">
        <v>5058</v>
      </c>
      <c r="D4636" s="4" t="s">
        <v>28</v>
      </c>
      <c r="E4636" s="4" t="s">
        <v>786</v>
      </c>
      <c r="F4636" s="4">
        <v>-2401.2800000000002</v>
      </c>
      <c r="G4636" s="4" t="s">
        <v>4364</v>
      </c>
      <c r="H4636" s="4" t="s">
        <v>787</v>
      </c>
      <c r="I4636" s="4"/>
      <c r="J4636" s="4"/>
    </row>
    <row r="4637" spans="1:10" ht="15.75" customHeight="1" x14ac:dyDescent="0.2">
      <c r="A4637" s="5">
        <v>45271</v>
      </c>
      <c r="B4637" s="4">
        <v>-17.59</v>
      </c>
      <c r="C4637" s="4" t="s">
        <v>5058</v>
      </c>
      <c r="D4637" s="4" t="s">
        <v>28</v>
      </c>
      <c r="E4637" s="4" t="s">
        <v>732</v>
      </c>
      <c r="F4637" s="4">
        <v>-2383.48</v>
      </c>
      <c r="G4637" s="4" t="s">
        <v>5060</v>
      </c>
      <c r="H4637" s="4" t="s">
        <v>733</v>
      </c>
      <c r="I4637" s="4"/>
      <c r="J4637" s="4"/>
    </row>
    <row r="4638" spans="1:10" ht="15.75" customHeight="1" x14ac:dyDescent="0.2">
      <c r="A4638" s="5">
        <v>45271</v>
      </c>
      <c r="B4638" s="4">
        <v>-16.25</v>
      </c>
      <c r="C4638" s="4" t="s">
        <v>5058</v>
      </c>
      <c r="D4638" s="4" t="s">
        <v>28</v>
      </c>
      <c r="E4638" s="4" t="s">
        <v>1386</v>
      </c>
      <c r="F4638" s="4">
        <v>-2365.89</v>
      </c>
      <c r="G4638" s="4" t="s">
        <v>3748</v>
      </c>
      <c r="H4638" s="4" t="s">
        <v>1387</v>
      </c>
      <c r="I4638" s="4"/>
      <c r="J4638" s="4"/>
    </row>
    <row r="4639" spans="1:10" ht="15.75" customHeight="1" x14ac:dyDescent="0.2">
      <c r="A4639" s="5">
        <v>45271</v>
      </c>
      <c r="B4639" s="4">
        <v>-16.25</v>
      </c>
      <c r="C4639" s="4" t="s">
        <v>5058</v>
      </c>
      <c r="D4639" s="4" t="s">
        <v>28</v>
      </c>
      <c r="E4639" s="4" t="s">
        <v>1386</v>
      </c>
      <c r="F4639" s="4">
        <v>-2349.64</v>
      </c>
      <c r="G4639" s="4" t="s">
        <v>3748</v>
      </c>
      <c r="H4639" s="4" t="s">
        <v>1387</v>
      </c>
      <c r="I4639" s="4"/>
      <c r="J4639" s="4"/>
    </row>
    <row r="4640" spans="1:10" ht="15.75" customHeight="1" x14ac:dyDescent="0.2">
      <c r="A4640" s="5">
        <v>45271</v>
      </c>
      <c r="B4640" s="4">
        <v>-16.149999999999999</v>
      </c>
      <c r="C4640" s="4" t="s">
        <v>5058</v>
      </c>
      <c r="D4640" s="4" t="s">
        <v>28</v>
      </c>
      <c r="E4640" s="4" t="s">
        <v>366</v>
      </c>
      <c r="F4640" s="4">
        <v>-2333.39</v>
      </c>
      <c r="G4640" s="4" t="s">
        <v>4319</v>
      </c>
      <c r="H4640" s="4" t="s">
        <v>367</v>
      </c>
      <c r="I4640" s="4"/>
      <c r="J4640" s="4"/>
    </row>
    <row r="4641" spans="1:10" ht="15.75" customHeight="1" x14ac:dyDescent="0.2">
      <c r="A4641" s="5">
        <v>45271</v>
      </c>
      <c r="B4641" s="4">
        <v>-15.45</v>
      </c>
      <c r="C4641" s="4" t="s">
        <v>5058</v>
      </c>
      <c r="D4641" s="4" t="s">
        <v>28</v>
      </c>
      <c r="E4641" s="4" t="s">
        <v>121</v>
      </c>
      <c r="F4641" s="4">
        <v>-2317.2399999999998</v>
      </c>
      <c r="G4641" s="4" t="s">
        <v>8</v>
      </c>
      <c r="H4641" s="4" t="s">
        <v>122</v>
      </c>
      <c r="I4641" s="4"/>
      <c r="J4641" s="4"/>
    </row>
    <row r="4642" spans="1:10" ht="15.75" customHeight="1" x14ac:dyDescent="0.2">
      <c r="A4642" s="5">
        <v>45271</v>
      </c>
      <c r="B4642" s="4">
        <v>-14.44</v>
      </c>
      <c r="C4642" s="4" t="s">
        <v>5058</v>
      </c>
      <c r="D4642" s="4" t="s">
        <v>28</v>
      </c>
      <c r="E4642" s="4" t="s">
        <v>366</v>
      </c>
      <c r="F4642" s="4">
        <v>-2301.79</v>
      </c>
      <c r="G4642" s="4" t="s">
        <v>4319</v>
      </c>
      <c r="H4642" s="4" t="s">
        <v>367</v>
      </c>
      <c r="I4642" s="4"/>
      <c r="J4642" s="4"/>
    </row>
    <row r="4643" spans="1:10" ht="15.75" customHeight="1" x14ac:dyDescent="0.2">
      <c r="A4643" s="5">
        <v>45271</v>
      </c>
      <c r="B4643" s="4">
        <v>-13.17</v>
      </c>
      <c r="C4643" s="4" t="s">
        <v>5058</v>
      </c>
      <c r="D4643" s="4" t="s">
        <v>28</v>
      </c>
      <c r="E4643" s="4" t="s">
        <v>1013</v>
      </c>
      <c r="F4643" s="4">
        <v>-2287.35</v>
      </c>
      <c r="G4643" s="4" t="s">
        <v>5060</v>
      </c>
      <c r="H4643" s="4" t="s">
        <v>1014</v>
      </c>
      <c r="I4643" s="4"/>
      <c r="J4643" s="4"/>
    </row>
    <row r="4644" spans="1:10" ht="15.75" customHeight="1" x14ac:dyDescent="0.2">
      <c r="A4644" s="5">
        <v>45271</v>
      </c>
      <c r="B4644" s="4">
        <v>-12.72</v>
      </c>
      <c r="C4644" s="4" t="s">
        <v>5058</v>
      </c>
      <c r="D4644" s="4" t="s">
        <v>28</v>
      </c>
      <c r="E4644" s="4" t="s">
        <v>1032</v>
      </c>
      <c r="F4644" s="4">
        <v>-2274.1799999999998</v>
      </c>
      <c r="G4644" s="4" t="s">
        <v>3748</v>
      </c>
      <c r="H4644" s="4" t="s">
        <v>597</v>
      </c>
      <c r="I4644" s="4"/>
      <c r="J4644" s="4"/>
    </row>
    <row r="4645" spans="1:10" ht="15.75" customHeight="1" x14ac:dyDescent="0.2">
      <c r="A4645" s="5">
        <v>45271</v>
      </c>
      <c r="B4645" s="4">
        <v>-12.32</v>
      </c>
      <c r="C4645" s="4" t="s">
        <v>5058</v>
      </c>
      <c r="D4645" s="4" t="s">
        <v>28</v>
      </c>
      <c r="E4645" s="4" t="s">
        <v>1032</v>
      </c>
      <c r="F4645" s="4">
        <v>-2261.46</v>
      </c>
      <c r="G4645" s="4" t="s">
        <v>3748</v>
      </c>
      <c r="H4645" s="4" t="s">
        <v>597</v>
      </c>
      <c r="I4645" s="4"/>
      <c r="J4645" s="4"/>
    </row>
    <row r="4646" spans="1:10" ht="15.75" customHeight="1" x14ac:dyDescent="0.2">
      <c r="A4646" s="5">
        <v>45271</v>
      </c>
      <c r="B4646" s="4">
        <v>-5.69</v>
      </c>
      <c r="C4646" s="4" t="s">
        <v>5058</v>
      </c>
      <c r="D4646" s="4" t="s">
        <v>28</v>
      </c>
      <c r="E4646" s="4" t="s">
        <v>892</v>
      </c>
      <c r="F4646" s="4">
        <v>-2249.14</v>
      </c>
      <c r="G4646" s="4" t="s">
        <v>4871</v>
      </c>
      <c r="H4646" s="4" t="s">
        <v>1451</v>
      </c>
      <c r="I4646" s="4"/>
      <c r="J4646" s="4"/>
    </row>
    <row r="4647" spans="1:10" ht="15.75" customHeight="1" x14ac:dyDescent="0.2">
      <c r="A4647" s="5">
        <v>45271</v>
      </c>
      <c r="B4647" s="4">
        <v>-0.69</v>
      </c>
      <c r="C4647" s="4" t="s">
        <v>5058</v>
      </c>
      <c r="D4647" s="4" t="s">
        <v>67</v>
      </c>
      <c r="E4647" s="4" t="s">
        <v>68</v>
      </c>
      <c r="F4647" s="4">
        <v>-2243.4499999999998</v>
      </c>
      <c r="G4647" s="4" t="s">
        <v>4</v>
      </c>
      <c r="H4647" s="4"/>
      <c r="I4647" s="4"/>
      <c r="J4647" s="4"/>
    </row>
    <row r="4648" spans="1:10" ht="15.75" customHeight="1" x14ac:dyDescent="0.2">
      <c r="A4648" s="5">
        <v>45271</v>
      </c>
      <c r="B4648" s="4">
        <v>100</v>
      </c>
      <c r="C4648" s="4" t="s">
        <v>5058</v>
      </c>
      <c r="D4648" s="4" t="s">
        <v>59</v>
      </c>
      <c r="E4648" s="4" t="s">
        <v>60</v>
      </c>
      <c r="F4648" s="4">
        <v>-2242.7600000000002</v>
      </c>
      <c r="G4648" s="4" t="s">
        <v>39</v>
      </c>
      <c r="H4648" s="4"/>
      <c r="I4648" s="4"/>
      <c r="J4648" s="4"/>
    </row>
    <row r="4649" spans="1:10" ht="15.75" customHeight="1" x14ac:dyDescent="0.2">
      <c r="A4649" s="5">
        <v>45271</v>
      </c>
      <c r="B4649" s="4">
        <v>400</v>
      </c>
      <c r="C4649" s="4" t="s">
        <v>5058</v>
      </c>
      <c r="D4649" s="4" t="s">
        <v>59</v>
      </c>
      <c r="E4649" s="4" t="s">
        <v>60</v>
      </c>
      <c r="F4649" s="4">
        <v>-2342.7600000000002</v>
      </c>
      <c r="G4649" s="4" t="s">
        <v>39</v>
      </c>
      <c r="H4649" s="4"/>
      <c r="I4649" s="4"/>
      <c r="J4649" s="4"/>
    </row>
    <row r="4650" spans="1:10" ht="15.75" customHeight="1" x14ac:dyDescent="0.2">
      <c r="A4650" s="5">
        <v>45271</v>
      </c>
      <c r="B4650" s="4">
        <v>1500</v>
      </c>
      <c r="C4650" s="4" t="s">
        <v>5058</v>
      </c>
      <c r="D4650" s="4" t="s">
        <v>59</v>
      </c>
      <c r="E4650" s="4" t="s">
        <v>60</v>
      </c>
      <c r="F4650" s="4">
        <v>-2742.76</v>
      </c>
      <c r="G4650" s="4" t="s">
        <v>39</v>
      </c>
      <c r="H4650" s="4"/>
      <c r="I4650" s="4"/>
      <c r="J4650" s="4"/>
    </row>
    <row r="4651" spans="1:10" ht="15.75" customHeight="1" x14ac:dyDescent="0.2">
      <c r="A4651" s="5">
        <v>45268</v>
      </c>
      <c r="B4651" s="4">
        <v>-167.93</v>
      </c>
      <c r="C4651" s="4" t="s">
        <v>5058</v>
      </c>
      <c r="D4651" s="4" t="s">
        <v>28</v>
      </c>
      <c r="E4651" s="4" t="s">
        <v>132</v>
      </c>
      <c r="F4651" s="4">
        <v>-4242.76</v>
      </c>
      <c r="G4651" s="4" t="s">
        <v>12</v>
      </c>
      <c r="H4651" s="4" t="s">
        <v>133</v>
      </c>
      <c r="I4651" s="4"/>
      <c r="J4651" s="4"/>
    </row>
    <row r="4652" spans="1:10" ht="15.75" customHeight="1" x14ac:dyDescent="0.2">
      <c r="A4652" s="5">
        <v>45268</v>
      </c>
      <c r="B4652" s="4">
        <v>-20.45</v>
      </c>
      <c r="C4652" s="4" t="s">
        <v>5058</v>
      </c>
      <c r="D4652" s="4" t="s">
        <v>28</v>
      </c>
      <c r="E4652" s="4" t="s">
        <v>1370</v>
      </c>
      <c r="F4652" s="4">
        <v>-4074.83</v>
      </c>
      <c r="G4652" s="4" t="s">
        <v>3748</v>
      </c>
      <c r="H4652" s="4" t="s">
        <v>1319</v>
      </c>
      <c r="I4652" s="4"/>
      <c r="J4652" s="4"/>
    </row>
    <row r="4653" spans="1:10" ht="15.75" customHeight="1" x14ac:dyDescent="0.2">
      <c r="A4653" s="5">
        <v>45268</v>
      </c>
      <c r="B4653" s="4">
        <v>-20</v>
      </c>
      <c r="C4653" s="4" t="s">
        <v>5059</v>
      </c>
      <c r="D4653" s="4" t="s">
        <v>28</v>
      </c>
      <c r="E4653" s="4" t="s">
        <v>203</v>
      </c>
      <c r="F4653" s="4">
        <v>-4054.38</v>
      </c>
      <c r="G4653" s="4" t="s">
        <v>165</v>
      </c>
      <c r="H4653" s="4" t="s">
        <v>204</v>
      </c>
      <c r="I4653" s="4"/>
      <c r="J4653" s="4"/>
    </row>
    <row r="4654" spans="1:10" ht="15.75" customHeight="1" x14ac:dyDescent="0.2">
      <c r="A4654" s="5">
        <v>45268</v>
      </c>
      <c r="B4654" s="4">
        <v>-17.8</v>
      </c>
      <c r="C4654" s="4" t="s">
        <v>5058</v>
      </c>
      <c r="D4654" s="4" t="s">
        <v>28</v>
      </c>
      <c r="E4654" s="4" t="s">
        <v>786</v>
      </c>
      <c r="F4654" s="4">
        <v>-4034.38</v>
      </c>
      <c r="G4654" s="4" t="s">
        <v>4364</v>
      </c>
      <c r="H4654" s="4" t="s">
        <v>787</v>
      </c>
      <c r="I4654" s="4"/>
      <c r="J4654" s="4"/>
    </row>
    <row r="4655" spans="1:10" ht="15.75" customHeight="1" x14ac:dyDescent="0.2">
      <c r="A4655" s="5">
        <v>45268</v>
      </c>
      <c r="B4655" s="4">
        <v>-14.99</v>
      </c>
      <c r="C4655" s="4" t="s">
        <v>5058</v>
      </c>
      <c r="D4655" s="4" t="s">
        <v>28</v>
      </c>
      <c r="E4655" s="4" t="s">
        <v>1382</v>
      </c>
      <c r="F4655" s="4">
        <v>-4016.58</v>
      </c>
      <c r="G4655" s="4" t="s">
        <v>8</v>
      </c>
      <c r="H4655" s="4" t="s">
        <v>1383</v>
      </c>
      <c r="I4655" s="4"/>
      <c r="J4655" s="4"/>
    </row>
    <row r="4656" spans="1:10" ht="15.75" customHeight="1" x14ac:dyDescent="0.2">
      <c r="A4656" s="5">
        <v>45268</v>
      </c>
      <c r="B4656" s="4">
        <v>300</v>
      </c>
      <c r="C4656" s="4" t="s">
        <v>5058</v>
      </c>
      <c r="D4656" s="4" t="s">
        <v>59</v>
      </c>
      <c r="E4656" s="4" t="s">
        <v>60</v>
      </c>
      <c r="F4656" s="4">
        <v>-4001.59</v>
      </c>
      <c r="G4656" s="4" t="s">
        <v>39</v>
      </c>
      <c r="H4656" s="4"/>
      <c r="I4656" s="4"/>
      <c r="J4656" s="4"/>
    </row>
    <row r="4657" spans="1:10" ht="15.75" customHeight="1" x14ac:dyDescent="0.2">
      <c r="A4657" s="5">
        <v>45267</v>
      </c>
      <c r="B4657" s="4">
        <v>-64.73</v>
      </c>
      <c r="C4657" s="4" t="s">
        <v>5058</v>
      </c>
      <c r="D4657" s="4" t="s">
        <v>28</v>
      </c>
      <c r="E4657" s="4" t="s">
        <v>728</v>
      </c>
      <c r="F4657" s="4">
        <v>-4301.59</v>
      </c>
      <c r="G4657" s="4" t="s">
        <v>4319</v>
      </c>
      <c r="H4657" s="4" t="s">
        <v>729</v>
      </c>
      <c r="I4657" s="4"/>
      <c r="J4657" s="4"/>
    </row>
    <row r="4658" spans="1:10" ht="15.75" customHeight="1" x14ac:dyDescent="0.2">
      <c r="A4658" s="5">
        <v>45267</v>
      </c>
      <c r="B4658" s="4">
        <v>-60</v>
      </c>
      <c r="C4658" s="4" t="s">
        <v>5058</v>
      </c>
      <c r="D4658" s="4" t="s">
        <v>28</v>
      </c>
      <c r="E4658" s="4" t="s">
        <v>1355</v>
      </c>
      <c r="F4658" s="4">
        <v>-4236.8599999999997</v>
      </c>
      <c r="G4658" s="4" t="s">
        <v>165</v>
      </c>
      <c r="H4658" s="4" t="s">
        <v>1356</v>
      </c>
      <c r="I4658" s="4"/>
      <c r="J4658" s="4"/>
    </row>
    <row r="4659" spans="1:10" ht="15.75" customHeight="1" x14ac:dyDescent="0.2">
      <c r="A4659" s="5">
        <v>45267</v>
      </c>
      <c r="B4659" s="4">
        <v>-33.4</v>
      </c>
      <c r="C4659" s="4" t="s">
        <v>5058</v>
      </c>
      <c r="D4659" s="4" t="s">
        <v>28</v>
      </c>
      <c r="E4659" s="4" t="s">
        <v>784</v>
      </c>
      <c r="F4659" s="4">
        <v>-4176.8599999999997</v>
      </c>
      <c r="G4659" s="4" t="s">
        <v>3748</v>
      </c>
      <c r="H4659" s="4" t="s">
        <v>785</v>
      </c>
      <c r="I4659" s="4"/>
      <c r="J4659" s="4"/>
    </row>
    <row r="4660" spans="1:10" ht="15.75" customHeight="1" x14ac:dyDescent="0.2">
      <c r="A4660" s="5">
        <v>45267</v>
      </c>
      <c r="B4660" s="4">
        <v>-29.47</v>
      </c>
      <c r="C4660" s="4" t="s">
        <v>5058</v>
      </c>
      <c r="D4660" s="4" t="s">
        <v>28</v>
      </c>
      <c r="E4660" s="4" t="s">
        <v>105</v>
      </c>
      <c r="F4660" s="4">
        <v>-4143.46</v>
      </c>
      <c r="G4660" s="4" t="s">
        <v>8</v>
      </c>
      <c r="H4660" s="4" t="s">
        <v>106</v>
      </c>
      <c r="I4660" s="4"/>
      <c r="J4660" s="4"/>
    </row>
    <row r="4661" spans="1:10" ht="15.75" customHeight="1" x14ac:dyDescent="0.2">
      <c r="A4661" s="5">
        <v>45267</v>
      </c>
      <c r="B4661" s="4">
        <v>-8.6999999999999993</v>
      </c>
      <c r="C4661" s="4" t="s">
        <v>5058</v>
      </c>
      <c r="D4661" s="4" t="s">
        <v>28</v>
      </c>
      <c r="E4661" s="4" t="s">
        <v>1379</v>
      </c>
      <c r="F4661" s="4">
        <v>-4113.99</v>
      </c>
      <c r="G4661" s="4" t="s">
        <v>3748</v>
      </c>
      <c r="H4661" s="4" t="s">
        <v>1380</v>
      </c>
      <c r="I4661" s="4"/>
      <c r="J4661" s="4"/>
    </row>
    <row r="4662" spans="1:10" ht="15.75" customHeight="1" x14ac:dyDescent="0.2">
      <c r="A4662" s="5">
        <v>45267</v>
      </c>
      <c r="B4662" s="4">
        <v>-8.6999999999999993</v>
      </c>
      <c r="C4662" s="4" t="s">
        <v>5058</v>
      </c>
      <c r="D4662" s="4" t="s">
        <v>28</v>
      </c>
      <c r="E4662" s="4" t="s">
        <v>1379</v>
      </c>
      <c r="F4662" s="4">
        <v>-4105.29</v>
      </c>
      <c r="G4662" s="4" t="s">
        <v>3748</v>
      </c>
      <c r="H4662" s="4" t="s">
        <v>1380</v>
      </c>
      <c r="I4662" s="4"/>
      <c r="J4662" s="4"/>
    </row>
    <row r="4663" spans="1:10" ht="15.75" customHeight="1" x14ac:dyDescent="0.2">
      <c r="A4663" s="5">
        <v>45267</v>
      </c>
      <c r="B4663" s="4">
        <v>-8.6</v>
      </c>
      <c r="C4663" s="4" t="s">
        <v>5058</v>
      </c>
      <c r="D4663" s="4" t="s">
        <v>28</v>
      </c>
      <c r="E4663" s="4" t="s">
        <v>784</v>
      </c>
      <c r="F4663" s="4">
        <v>-4096.59</v>
      </c>
      <c r="G4663" s="4" t="s">
        <v>3748</v>
      </c>
      <c r="H4663" s="4" t="s">
        <v>785</v>
      </c>
      <c r="I4663" s="4"/>
      <c r="J4663" s="4"/>
    </row>
    <row r="4664" spans="1:10" ht="15.75" customHeight="1" x14ac:dyDescent="0.2">
      <c r="A4664" s="5">
        <v>45267</v>
      </c>
      <c r="B4664" s="4">
        <v>-6.6</v>
      </c>
      <c r="C4664" s="4" t="s">
        <v>5058</v>
      </c>
      <c r="D4664" s="4" t="s">
        <v>28</v>
      </c>
      <c r="E4664" s="4" t="s">
        <v>1318</v>
      </c>
      <c r="F4664" s="4">
        <v>-4087.99</v>
      </c>
      <c r="G4664" s="4" t="s">
        <v>3748</v>
      </c>
      <c r="H4664" s="4" t="s">
        <v>1319</v>
      </c>
      <c r="I4664" s="4"/>
      <c r="J4664" s="4"/>
    </row>
    <row r="4665" spans="1:10" ht="15.75" customHeight="1" x14ac:dyDescent="0.2">
      <c r="A4665" s="5">
        <v>45267</v>
      </c>
      <c r="B4665" s="4">
        <v>-6.5</v>
      </c>
      <c r="C4665" s="4" t="s">
        <v>5058</v>
      </c>
      <c r="D4665" s="4" t="s">
        <v>28</v>
      </c>
      <c r="E4665" s="4" t="s">
        <v>1379</v>
      </c>
      <c r="F4665" s="4">
        <v>-4081.39</v>
      </c>
      <c r="G4665" s="4" t="s">
        <v>3748</v>
      </c>
      <c r="H4665" s="4" t="s">
        <v>1380</v>
      </c>
      <c r="I4665" s="4"/>
      <c r="J4665" s="4"/>
    </row>
    <row r="4666" spans="1:10" ht="15.75" customHeight="1" x14ac:dyDescent="0.2">
      <c r="A4666" s="5">
        <v>45267</v>
      </c>
      <c r="B4666" s="4">
        <v>-6</v>
      </c>
      <c r="C4666" s="4" t="s">
        <v>5058</v>
      </c>
      <c r="D4666" s="4" t="s">
        <v>28</v>
      </c>
      <c r="E4666" s="4" t="s">
        <v>1370</v>
      </c>
      <c r="F4666" s="4">
        <v>-4074.89</v>
      </c>
      <c r="G4666" s="4" t="s">
        <v>3748</v>
      </c>
      <c r="H4666" s="4" t="s">
        <v>1319</v>
      </c>
      <c r="I4666" s="4"/>
      <c r="J4666" s="4"/>
    </row>
    <row r="4667" spans="1:10" ht="15.75" customHeight="1" x14ac:dyDescent="0.2">
      <c r="A4667" s="5">
        <v>45267</v>
      </c>
      <c r="B4667" s="4">
        <v>2000</v>
      </c>
      <c r="C4667" s="4" t="s">
        <v>5058</v>
      </c>
      <c r="D4667" s="4" t="s">
        <v>59</v>
      </c>
      <c r="E4667" s="4" t="s">
        <v>60</v>
      </c>
      <c r="F4667" s="4">
        <v>-4068.89</v>
      </c>
      <c r="G4667" s="4" t="s">
        <v>39</v>
      </c>
      <c r="H4667" s="4"/>
      <c r="I4667" s="4"/>
      <c r="J4667" s="4"/>
    </row>
    <row r="4668" spans="1:10" ht="15.75" customHeight="1" x14ac:dyDescent="0.2">
      <c r="A4668" s="5">
        <v>45266</v>
      </c>
      <c r="B4668" s="4">
        <v>-95.12</v>
      </c>
      <c r="C4668" s="4" t="s">
        <v>5058</v>
      </c>
      <c r="D4668" s="4" t="s">
        <v>28</v>
      </c>
      <c r="E4668" s="4" t="s">
        <v>728</v>
      </c>
      <c r="F4668" s="4">
        <v>-6068.89</v>
      </c>
      <c r="G4668" s="4" t="s">
        <v>4319</v>
      </c>
      <c r="H4668" s="4" t="s">
        <v>729</v>
      </c>
      <c r="I4668" s="4"/>
      <c r="J4668" s="4"/>
    </row>
    <row r="4669" spans="1:10" ht="15.75" customHeight="1" x14ac:dyDescent="0.2">
      <c r="A4669" s="5">
        <v>45266</v>
      </c>
      <c r="B4669" s="4">
        <v>-67.64</v>
      </c>
      <c r="C4669" s="4" t="s">
        <v>5058</v>
      </c>
      <c r="D4669" s="4" t="s">
        <v>28</v>
      </c>
      <c r="E4669" s="4" t="s">
        <v>683</v>
      </c>
      <c r="F4669" s="4">
        <v>-5973.77</v>
      </c>
      <c r="G4669" s="4" t="s">
        <v>8</v>
      </c>
      <c r="H4669" s="4" t="s">
        <v>684</v>
      </c>
      <c r="I4669" s="4"/>
      <c r="J4669" s="4"/>
    </row>
    <row r="4670" spans="1:10" ht="15.75" customHeight="1" x14ac:dyDescent="0.2">
      <c r="A4670" s="5">
        <v>45266</v>
      </c>
      <c r="B4670" s="4">
        <v>-26</v>
      </c>
      <c r="C4670" s="4" t="s">
        <v>5058</v>
      </c>
      <c r="D4670" s="4" t="s">
        <v>28</v>
      </c>
      <c r="E4670" s="4" t="s">
        <v>201</v>
      </c>
      <c r="F4670" s="4">
        <v>-5906.13</v>
      </c>
      <c r="G4670" s="4" t="s">
        <v>4319</v>
      </c>
      <c r="H4670" s="4" t="s">
        <v>202</v>
      </c>
      <c r="I4670" s="4"/>
      <c r="J4670" s="4"/>
    </row>
    <row r="4671" spans="1:10" ht="15.75" customHeight="1" x14ac:dyDescent="0.2">
      <c r="A4671" s="5">
        <v>45266</v>
      </c>
      <c r="B4671" s="4">
        <v>-17.8</v>
      </c>
      <c r="C4671" s="4" t="s">
        <v>5058</v>
      </c>
      <c r="D4671" s="4" t="s">
        <v>28</v>
      </c>
      <c r="E4671" s="4" t="s">
        <v>786</v>
      </c>
      <c r="F4671" s="4">
        <v>-5880.13</v>
      </c>
      <c r="G4671" s="4" t="s">
        <v>4364</v>
      </c>
      <c r="H4671" s="4" t="s">
        <v>787</v>
      </c>
      <c r="I4671" s="4"/>
      <c r="J4671" s="4"/>
    </row>
    <row r="4672" spans="1:10" ht="15.75" customHeight="1" x14ac:dyDescent="0.2">
      <c r="A4672" s="5">
        <v>45266</v>
      </c>
      <c r="B4672" s="4">
        <v>-16.899999999999999</v>
      </c>
      <c r="C4672" s="4" t="s">
        <v>5058</v>
      </c>
      <c r="D4672" s="4" t="s">
        <v>28</v>
      </c>
      <c r="E4672" s="4" t="s">
        <v>130</v>
      </c>
      <c r="F4672" s="4">
        <v>-5862.33</v>
      </c>
      <c r="G4672" s="4" t="s">
        <v>3748</v>
      </c>
      <c r="H4672" s="4" t="s">
        <v>131</v>
      </c>
      <c r="I4672" s="4"/>
      <c r="J4672" s="4"/>
    </row>
    <row r="4673" spans="1:10" ht="15.75" customHeight="1" x14ac:dyDescent="0.2">
      <c r="A4673" s="5">
        <v>45266</v>
      </c>
      <c r="B4673" s="4">
        <v>-14.7</v>
      </c>
      <c r="C4673" s="4" t="s">
        <v>5058</v>
      </c>
      <c r="D4673" s="4" t="s">
        <v>28</v>
      </c>
      <c r="E4673" s="4" t="s">
        <v>1371</v>
      </c>
      <c r="F4673" s="4">
        <v>-5845.43</v>
      </c>
      <c r="G4673" s="4" t="s">
        <v>3748</v>
      </c>
      <c r="H4673" s="4" t="s">
        <v>1372</v>
      </c>
      <c r="I4673" s="4"/>
      <c r="J4673" s="4"/>
    </row>
    <row r="4674" spans="1:10" ht="15.75" customHeight="1" x14ac:dyDescent="0.2">
      <c r="A4674" s="5">
        <v>45266</v>
      </c>
      <c r="B4674" s="4">
        <v>-13.6</v>
      </c>
      <c r="C4674" s="4" t="s">
        <v>5058</v>
      </c>
      <c r="D4674" s="4" t="s">
        <v>28</v>
      </c>
      <c r="E4674" s="4" t="s">
        <v>784</v>
      </c>
      <c r="F4674" s="4">
        <v>-5830.73</v>
      </c>
      <c r="G4674" s="4" t="s">
        <v>3748</v>
      </c>
      <c r="H4674" s="4" t="s">
        <v>785</v>
      </c>
      <c r="I4674" s="4"/>
      <c r="J4674" s="4"/>
    </row>
    <row r="4675" spans="1:10" ht="15.75" customHeight="1" x14ac:dyDescent="0.2">
      <c r="A4675" s="5">
        <v>45266</v>
      </c>
      <c r="B4675" s="4">
        <v>-11.9</v>
      </c>
      <c r="C4675" s="4" t="s">
        <v>5058</v>
      </c>
      <c r="D4675" s="4" t="s">
        <v>28</v>
      </c>
      <c r="E4675" s="4" t="s">
        <v>786</v>
      </c>
      <c r="F4675" s="4">
        <v>-5817.13</v>
      </c>
      <c r="G4675" s="4" t="s">
        <v>4364</v>
      </c>
      <c r="H4675" s="4" t="s">
        <v>787</v>
      </c>
      <c r="I4675" s="4"/>
      <c r="J4675" s="4"/>
    </row>
    <row r="4676" spans="1:10" ht="15.75" customHeight="1" x14ac:dyDescent="0.2">
      <c r="A4676" s="5">
        <v>45266</v>
      </c>
      <c r="B4676" s="4">
        <v>-11.5</v>
      </c>
      <c r="C4676" s="4" t="s">
        <v>5058</v>
      </c>
      <c r="D4676" s="4" t="s">
        <v>28</v>
      </c>
      <c r="E4676" s="4" t="s">
        <v>1318</v>
      </c>
      <c r="F4676" s="4">
        <v>-5805.23</v>
      </c>
      <c r="G4676" s="4" t="s">
        <v>3748</v>
      </c>
      <c r="H4676" s="4" t="s">
        <v>1319</v>
      </c>
      <c r="I4676" s="4"/>
      <c r="J4676" s="4"/>
    </row>
    <row r="4677" spans="1:10" ht="15.75" customHeight="1" x14ac:dyDescent="0.2">
      <c r="A4677" s="5">
        <v>45266</v>
      </c>
      <c r="B4677" s="4">
        <v>-10.5</v>
      </c>
      <c r="C4677" s="4" t="s">
        <v>5058</v>
      </c>
      <c r="D4677" s="4" t="s">
        <v>28</v>
      </c>
      <c r="E4677" s="4" t="s">
        <v>111</v>
      </c>
      <c r="F4677" s="4">
        <v>-5793.73</v>
      </c>
      <c r="G4677" s="4" t="s">
        <v>8</v>
      </c>
      <c r="H4677" s="4" t="s">
        <v>112</v>
      </c>
      <c r="I4677" s="4"/>
      <c r="J4677" s="4"/>
    </row>
    <row r="4678" spans="1:10" ht="15.75" customHeight="1" x14ac:dyDescent="0.2">
      <c r="A4678" s="5">
        <v>45266</v>
      </c>
      <c r="B4678" s="4">
        <v>-8.9</v>
      </c>
      <c r="C4678" s="4" t="s">
        <v>5058</v>
      </c>
      <c r="D4678" s="4" t="s">
        <v>28</v>
      </c>
      <c r="E4678" s="4" t="s">
        <v>786</v>
      </c>
      <c r="F4678" s="4">
        <v>-5783.23</v>
      </c>
      <c r="G4678" s="4" t="s">
        <v>4364</v>
      </c>
      <c r="H4678" s="4" t="s">
        <v>787</v>
      </c>
      <c r="I4678" s="4"/>
      <c r="J4678" s="4"/>
    </row>
    <row r="4679" spans="1:10" ht="15.75" customHeight="1" x14ac:dyDescent="0.2">
      <c r="A4679" s="5">
        <v>45266</v>
      </c>
      <c r="B4679" s="4">
        <v>-6.6</v>
      </c>
      <c r="C4679" s="4" t="s">
        <v>5058</v>
      </c>
      <c r="D4679" s="4" t="s">
        <v>28</v>
      </c>
      <c r="E4679" s="4" t="s">
        <v>1371</v>
      </c>
      <c r="F4679" s="4">
        <v>-5774.33</v>
      </c>
      <c r="G4679" s="4" t="s">
        <v>3748</v>
      </c>
      <c r="H4679" s="4" t="s">
        <v>1372</v>
      </c>
      <c r="I4679" s="4"/>
      <c r="J4679" s="4"/>
    </row>
    <row r="4680" spans="1:10" ht="15.75" customHeight="1" x14ac:dyDescent="0.2">
      <c r="A4680" s="5">
        <v>45265</v>
      </c>
      <c r="B4680" s="4">
        <v>-73.7</v>
      </c>
      <c r="C4680" s="4" t="s">
        <v>5058</v>
      </c>
      <c r="D4680" s="4" t="s">
        <v>28</v>
      </c>
      <c r="E4680" s="4" t="s">
        <v>1368</v>
      </c>
      <c r="F4680" s="4">
        <v>-5767.73</v>
      </c>
      <c r="G4680" s="4" t="s">
        <v>3748</v>
      </c>
      <c r="H4680" s="4" t="s">
        <v>1369</v>
      </c>
      <c r="I4680" s="4"/>
      <c r="J4680" s="4"/>
    </row>
    <row r="4681" spans="1:10" ht="15.75" customHeight="1" x14ac:dyDescent="0.2">
      <c r="A4681" s="5">
        <v>45265</v>
      </c>
      <c r="B4681" s="4">
        <v>-29.98</v>
      </c>
      <c r="C4681" s="4" t="s">
        <v>5058</v>
      </c>
      <c r="D4681" s="4" t="s">
        <v>28</v>
      </c>
      <c r="E4681" s="4" t="s">
        <v>728</v>
      </c>
      <c r="F4681" s="4">
        <v>-5694.03</v>
      </c>
      <c r="G4681" s="4" t="s">
        <v>4319</v>
      </c>
      <c r="H4681" s="4" t="s">
        <v>729</v>
      </c>
      <c r="I4681" s="4"/>
      <c r="J4681" s="4"/>
    </row>
    <row r="4682" spans="1:10" ht="15.75" customHeight="1" x14ac:dyDescent="0.2">
      <c r="A4682" s="5">
        <v>45265</v>
      </c>
      <c r="B4682" s="4">
        <v>-29.2</v>
      </c>
      <c r="C4682" s="4" t="s">
        <v>5058</v>
      </c>
      <c r="D4682" s="4" t="s">
        <v>28</v>
      </c>
      <c r="E4682" s="4" t="s">
        <v>1371</v>
      </c>
      <c r="F4682" s="4">
        <v>-5664.05</v>
      </c>
      <c r="G4682" s="4" t="s">
        <v>3748</v>
      </c>
      <c r="H4682" s="4" t="s">
        <v>1372</v>
      </c>
      <c r="I4682" s="4"/>
      <c r="J4682" s="4"/>
    </row>
    <row r="4683" spans="1:10" ht="15.75" customHeight="1" x14ac:dyDescent="0.2">
      <c r="A4683" s="5">
        <v>45265</v>
      </c>
      <c r="B4683" s="4">
        <v>-18.7</v>
      </c>
      <c r="C4683" s="4" t="s">
        <v>5058</v>
      </c>
      <c r="D4683" s="4" t="s">
        <v>28</v>
      </c>
      <c r="E4683" s="4" t="s">
        <v>48</v>
      </c>
      <c r="F4683" s="4">
        <v>-5634.85</v>
      </c>
      <c r="G4683" s="4" t="s">
        <v>4319</v>
      </c>
      <c r="H4683" s="4" t="s">
        <v>47</v>
      </c>
      <c r="I4683" s="4"/>
      <c r="J4683" s="4"/>
    </row>
    <row r="4684" spans="1:10" ht="15.75" customHeight="1" x14ac:dyDescent="0.2">
      <c r="A4684" s="5">
        <v>45265</v>
      </c>
      <c r="B4684" s="4">
        <v>-17.05</v>
      </c>
      <c r="C4684" s="4" t="s">
        <v>5058</v>
      </c>
      <c r="D4684" s="4" t="s">
        <v>28</v>
      </c>
      <c r="E4684" s="4" t="s">
        <v>123</v>
      </c>
      <c r="F4684" s="4">
        <v>-5616.15</v>
      </c>
      <c r="G4684" s="4" t="s">
        <v>3748</v>
      </c>
      <c r="H4684" s="4" t="s">
        <v>124</v>
      </c>
      <c r="I4684" s="4"/>
      <c r="J4684" s="4"/>
    </row>
    <row r="4685" spans="1:10" ht="15.75" customHeight="1" x14ac:dyDescent="0.2">
      <c r="A4685" s="5">
        <v>45265</v>
      </c>
      <c r="B4685" s="4">
        <v>-15.7</v>
      </c>
      <c r="C4685" s="4" t="s">
        <v>5058</v>
      </c>
      <c r="D4685" s="4" t="s">
        <v>28</v>
      </c>
      <c r="E4685" s="4" t="s">
        <v>1370</v>
      </c>
      <c r="F4685" s="4">
        <v>-5599.1</v>
      </c>
      <c r="G4685" s="4" t="s">
        <v>3748</v>
      </c>
      <c r="H4685" s="4" t="s">
        <v>1319</v>
      </c>
      <c r="I4685" s="4"/>
      <c r="J4685" s="4"/>
    </row>
    <row r="4686" spans="1:10" ht="15.75" customHeight="1" x14ac:dyDescent="0.2">
      <c r="A4686" s="5">
        <v>45265</v>
      </c>
      <c r="B4686" s="4">
        <v>-6.16</v>
      </c>
      <c r="C4686" s="4" t="s">
        <v>5058</v>
      </c>
      <c r="D4686" s="4" t="s">
        <v>28</v>
      </c>
      <c r="E4686" s="4" t="s">
        <v>1032</v>
      </c>
      <c r="F4686" s="4">
        <v>-5583.4</v>
      </c>
      <c r="G4686" s="4" t="s">
        <v>3748</v>
      </c>
      <c r="H4686" s="4" t="s">
        <v>597</v>
      </c>
      <c r="I4686" s="4"/>
      <c r="J4686" s="4"/>
    </row>
    <row r="4687" spans="1:10" ht="15.75" customHeight="1" x14ac:dyDescent="0.2">
      <c r="A4687" s="5">
        <v>45265</v>
      </c>
      <c r="B4687" s="4">
        <v>400</v>
      </c>
      <c r="C4687" s="4" t="s">
        <v>5058</v>
      </c>
      <c r="D4687" s="4" t="s">
        <v>59</v>
      </c>
      <c r="E4687" s="4" t="s">
        <v>60</v>
      </c>
      <c r="F4687" s="4">
        <v>-5577.24</v>
      </c>
      <c r="G4687" s="4" t="s">
        <v>39</v>
      </c>
      <c r="H4687" s="4"/>
      <c r="I4687" s="4"/>
      <c r="J4687" s="4"/>
    </row>
    <row r="4688" spans="1:10" ht="15.75" customHeight="1" x14ac:dyDescent="0.2">
      <c r="A4688" s="5">
        <v>45264</v>
      </c>
      <c r="B4688" s="4">
        <v>-90.04</v>
      </c>
      <c r="C4688" s="4" t="s">
        <v>5058</v>
      </c>
      <c r="D4688" s="4" t="s">
        <v>28</v>
      </c>
      <c r="E4688" s="4" t="s">
        <v>1366</v>
      </c>
      <c r="F4688" s="4">
        <v>-5977.24</v>
      </c>
      <c r="G4688" s="4" t="s">
        <v>4635</v>
      </c>
      <c r="H4688" s="4" t="s">
        <v>1367</v>
      </c>
      <c r="I4688" s="4"/>
      <c r="J4688" s="4"/>
    </row>
    <row r="4689" spans="1:10" ht="15.75" customHeight="1" x14ac:dyDescent="0.2">
      <c r="A4689" s="5">
        <v>45264</v>
      </c>
      <c r="B4689" s="4">
        <v>-88.5</v>
      </c>
      <c r="C4689" s="4" t="s">
        <v>5058</v>
      </c>
      <c r="D4689" s="4" t="s">
        <v>28</v>
      </c>
      <c r="E4689" s="4" t="s">
        <v>201</v>
      </c>
      <c r="F4689" s="4">
        <v>-5887.2</v>
      </c>
      <c r="G4689" s="4" t="s">
        <v>4319</v>
      </c>
      <c r="H4689" s="4" t="s">
        <v>202</v>
      </c>
      <c r="I4689" s="4"/>
      <c r="J4689" s="4"/>
    </row>
    <row r="4690" spans="1:10" ht="15.75" customHeight="1" x14ac:dyDescent="0.2">
      <c r="A4690" s="5">
        <v>45264</v>
      </c>
      <c r="B4690" s="4">
        <v>-64.67</v>
      </c>
      <c r="C4690" s="4" t="s">
        <v>5058</v>
      </c>
      <c r="D4690" s="4" t="s">
        <v>28</v>
      </c>
      <c r="E4690" s="4" t="s">
        <v>105</v>
      </c>
      <c r="F4690" s="4">
        <v>-5798.7</v>
      </c>
      <c r="G4690" s="4" t="s">
        <v>8</v>
      </c>
      <c r="H4690" s="4" t="s">
        <v>106</v>
      </c>
      <c r="I4690" s="4"/>
      <c r="J4690" s="4"/>
    </row>
    <row r="4691" spans="1:10" ht="15.75" customHeight="1" x14ac:dyDescent="0.2">
      <c r="A4691" s="5">
        <v>45264</v>
      </c>
      <c r="B4691" s="4">
        <v>-54.96</v>
      </c>
      <c r="C4691" s="4" t="s">
        <v>5058</v>
      </c>
      <c r="D4691" s="4" t="s">
        <v>28</v>
      </c>
      <c r="E4691" s="4" t="s">
        <v>728</v>
      </c>
      <c r="F4691" s="4">
        <v>-5734.03</v>
      </c>
      <c r="G4691" s="4" t="s">
        <v>4319</v>
      </c>
      <c r="H4691" s="4" t="s">
        <v>729</v>
      </c>
      <c r="I4691" s="4"/>
      <c r="J4691" s="4"/>
    </row>
    <row r="4692" spans="1:10" ht="15.75" customHeight="1" x14ac:dyDescent="0.2">
      <c r="A4692" s="5">
        <v>45264</v>
      </c>
      <c r="B4692" s="4">
        <v>-53.65</v>
      </c>
      <c r="C4692" s="4" t="s">
        <v>5058</v>
      </c>
      <c r="D4692" s="4" t="s">
        <v>28</v>
      </c>
      <c r="E4692" s="4" t="s">
        <v>1359</v>
      </c>
      <c r="F4692" s="4">
        <v>-5679.07</v>
      </c>
      <c r="G4692" s="4" t="s">
        <v>3748</v>
      </c>
      <c r="H4692" s="4" t="s">
        <v>1360</v>
      </c>
      <c r="I4692" s="4"/>
      <c r="J4692" s="4"/>
    </row>
    <row r="4693" spans="1:10" ht="15.75" customHeight="1" x14ac:dyDescent="0.2">
      <c r="A4693" s="5">
        <v>45264</v>
      </c>
      <c r="B4693" s="4">
        <v>-49.99</v>
      </c>
      <c r="C4693" s="4" t="s">
        <v>5059</v>
      </c>
      <c r="D4693" s="4" t="s">
        <v>28</v>
      </c>
      <c r="E4693" s="4" t="s">
        <v>614</v>
      </c>
      <c r="F4693" s="4">
        <v>-5625.42</v>
      </c>
      <c r="G4693" s="4" t="s">
        <v>615</v>
      </c>
      <c r="H4693" s="4" t="s">
        <v>616</v>
      </c>
      <c r="I4693" s="4"/>
      <c r="J4693" s="4"/>
    </row>
    <row r="4694" spans="1:10" ht="15.75" customHeight="1" x14ac:dyDescent="0.2">
      <c r="A4694" s="5">
        <v>45264</v>
      </c>
      <c r="B4694" s="4">
        <v>-35.700000000000003</v>
      </c>
      <c r="C4694" s="4" t="s">
        <v>5058</v>
      </c>
      <c r="D4694" s="4" t="s">
        <v>28</v>
      </c>
      <c r="E4694" s="4" t="s">
        <v>728</v>
      </c>
      <c r="F4694" s="4">
        <v>-5575.43</v>
      </c>
      <c r="G4694" s="4" t="s">
        <v>4319</v>
      </c>
      <c r="H4694" s="4" t="s">
        <v>729</v>
      </c>
      <c r="I4694" s="4"/>
      <c r="J4694" s="4"/>
    </row>
    <row r="4695" spans="1:10" ht="15.75" customHeight="1" x14ac:dyDescent="0.2">
      <c r="A4695" s="5">
        <v>45264</v>
      </c>
      <c r="B4695" s="4">
        <v>-27.72</v>
      </c>
      <c r="C4695" s="4" t="s">
        <v>5058</v>
      </c>
      <c r="D4695" s="4" t="s">
        <v>28</v>
      </c>
      <c r="E4695" s="4" t="s">
        <v>192</v>
      </c>
      <c r="F4695" s="4">
        <v>-5539.73</v>
      </c>
      <c r="G4695" s="4" t="s">
        <v>17</v>
      </c>
      <c r="H4695" s="4" t="s">
        <v>4248</v>
      </c>
      <c r="I4695" s="4"/>
      <c r="J4695" s="4"/>
    </row>
    <row r="4696" spans="1:10" ht="15.75" customHeight="1" x14ac:dyDescent="0.2">
      <c r="A4696" s="5">
        <v>45264</v>
      </c>
      <c r="B4696" s="4">
        <v>-25.95</v>
      </c>
      <c r="C4696" s="4" t="s">
        <v>5058</v>
      </c>
      <c r="D4696" s="4" t="s">
        <v>28</v>
      </c>
      <c r="E4696" s="4" t="s">
        <v>1361</v>
      </c>
      <c r="F4696" s="4">
        <v>-5512.01</v>
      </c>
      <c r="G4696" s="4" t="s">
        <v>4319</v>
      </c>
      <c r="H4696" s="4" t="s">
        <v>154</v>
      </c>
      <c r="I4696" s="4"/>
      <c r="J4696" s="4"/>
    </row>
    <row r="4697" spans="1:10" ht="15.75" customHeight="1" x14ac:dyDescent="0.2">
      <c r="A4697" s="5">
        <v>45264</v>
      </c>
      <c r="B4697" s="4">
        <v>-25.29</v>
      </c>
      <c r="C4697" s="4" t="s">
        <v>5058</v>
      </c>
      <c r="D4697" s="4" t="s">
        <v>28</v>
      </c>
      <c r="E4697" s="4" t="s">
        <v>354</v>
      </c>
      <c r="F4697" s="4">
        <v>-5486.06</v>
      </c>
      <c r="G4697" s="4" t="s">
        <v>4247</v>
      </c>
      <c r="H4697" s="4" t="s">
        <v>249</v>
      </c>
      <c r="I4697" s="4"/>
      <c r="J4697" s="4"/>
    </row>
    <row r="4698" spans="1:10" ht="15.75" customHeight="1" x14ac:dyDescent="0.2">
      <c r="A4698" s="5">
        <v>45264</v>
      </c>
      <c r="B4698" s="4">
        <v>-24.98</v>
      </c>
      <c r="C4698" s="4" t="s">
        <v>5058</v>
      </c>
      <c r="D4698" s="4" t="s">
        <v>28</v>
      </c>
      <c r="E4698" s="4" t="s">
        <v>210</v>
      </c>
      <c r="F4698" s="4">
        <v>-5460.77</v>
      </c>
      <c r="G4698" s="4" t="s">
        <v>17</v>
      </c>
      <c r="H4698" s="4" t="s">
        <v>211</v>
      </c>
      <c r="I4698" s="4"/>
      <c r="J4698" s="4"/>
    </row>
    <row r="4699" spans="1:10" ht="15.75" customHeight="1" x14ac:dyDescent="0.2">
      <c r="A4699" s="5">
        <v>45264</v>
      </c>
      <c r="B4699" s="4">
        <v>-23.75</v>
      </c>
      <c r="C4699" s="4" t="s">
        <v>5058</v>
      </c>
      <c r="D4699" s="4" t="s">
        <v>28</v>
      </c>
      <c r="E4699" s="4" t="s">
        <v>728</v>
      </c>
      <c r="F4699" s="4">
        <v>-5435.79</v>
      </c>
      <c r="G4699" s="4" t="s">
        <v>4319</v>
      </c>
      <c r="H4699" s="4" t="s">
        <v>729</v>
      </c>
      <c r="I4699" s="4"/>
      <c r="J4699" s="4"/>
    </row>
    <row r="4700" spans="1:10" ht="15.75" customHeight="1" x14ac:dyDescent="0.2">
      <c r="A4700" s="5">
        <v>45264</v>
      </c>
      <c r="B4700" s="4">
        <v>-20</v>
      </c>
      <c r="C4700" s="4" t="s">
        <v>5058</v>
      </c>
      <c r="D4700" s="4" t="s">
        <v>28</v>
      </c>
      <c r="E4700" s="4" t="s">
        <v>1362</v>
      </c>
      <c r="F4700" s="4">
        <v>-5412.04</v>
      </c>
      <c r="G4700" s="4" t="s">
        <v>5060</v>
      </c>
      <c r="H4700" s="4" t="s">
        <v>1363</v>
      </c>
      <c r="I4700" s="4"/>
      <c r="J4700" s="4"/>
    </row>
    <row r="4701" spans="1:10" ht="15.75" customHeight="1" x14ac:dyDescent="0.2">
      <c r="A4701" s="5">
        <v>45264</v>
      </c>
      <c r="B4701" s="4">
        <v>-19.98</v>
      </c>
      <c r="C4701" s="4" t="s">
        <v>5058</v>
      </c>
      <c r="D4701" s="4" t="s">
        <v>28</v>
      </c>
      <c r="E4701" s="4" t="s">
        <v>728</v>
      </c>
      <c r="F4701" s="4">
        <v>-5392.04</v>
      </c>
      <c r="G4701" s="4" t="s">
        <v>4319</v>
      </c>
      <c r="H4701" s="4" t="s">
        <v>729</v>
      </c>
      <c r="I4701" s="4"/>
      <c r="J4701" s="4"/>
    </row>
    <row r="4702" spans="1:10" ht="15.75" customHeight="1" x14ac:dyDescent="0.2">
      <c r="A4702" s="5">
        <v>45264</v>
      </c>
      <c r="B4702" s="4">
        <v>-18.600000000000001</v>
      </c>
      <c r="C4702" s="4" t="s">
        <v>5058</v>
      </c>
      <c r="D4702" s="4" t="s">
        <v>28</v>
      </c>
      <c r="E4702" s="4" t="s">
        <v>105</v>
      </c>
      <c r="F4702" s="4">
        <v>-5372.06</v>
      </c>
      <c r="G4702" s="4" t="s">
        <v>8</v>
      </c>
      <c r="H4702" s="4" t="s">
        <v>106</v>
      </c>
      <c r="I4702" s="4"/>
      <c r="J4702" s="4"/>
    </row>
    <row r="4703" spans="1:10" ht="15.75" customHeight="1" x14ac:dyDescent="0.2">
      <c r="A4703" s="5">
        <v>45264</v>
      </c>
      <c r="B4703" s="4">
        <v>-13.5</v>
      </c>
      <c r="C4703" s="4" t="s">
        <v>5058</v>
      </c>
      <c r="D4703" s="4" t="s">
        <v>28</v>
      </c>
      <c r="E4703" s="4" t="s">
        <v>1327</v>
      </c>
      <c r="F4703" s="4">
        <v>-5353.46</v>
      </c>
      <c r="G4703" s="4" t="s">
        <v>5060</v>
      </c>
      <c r="H4703" s="4" t="s">
        <v>1328</v>
      </c>
      <c r="I4703" s="4"/>
      <c r="J4703" s="4"/>
    </row>
    <row r="4704" spans="1:10" ht="15.75" customHeight="1" x14ac:dyDescent="0.2">
      <c r="A4704" s="5">
        <v>45264</v>
      </c>
      <c r="B4704" s="4">
        <v>-12.95</v>
      </c>
      <c r="C4704" s="4" t="s">
        <v>5058</v>
      </c>
      <c r="D4704" s="4" t="s">
        <v>28</v>
      </c>
      <c r="E4704" s="4" t="s">
        <v>325</v>
      </c>
      <c r="F4704" s="4">
        <v>-5339.96</v>
      </c>
      <c r="G4704" s="4" t="s">
        <v>5060</v>
      </c>
      <c r="H4704" s="4" t="s">
        <v>326</v>
      </c>
      <c r="I4704" s="4"/>
      <c r="J4704" s="4"/>
    </row>
    <row r="4705" spans="1:10" ht="15.75" customHeight="1" x14ac:dyDescent="0.2">
      <c r="A4705" s="5">
        <v>45264</v>
      </c>
      <c r="B4705" s="4">
        <v>-12.32</v>
      </c>
      <c r="C4705" s="4" t="s">
        <v>5058</v>
      </c>
      <c r="D4705" s="4" t="s">
        <v>28</v>
      </c>
      <c r="E4705" s="4" t="s">
        <v>1032</v>
      </c>
      <c r="F4705" s="4">
        <v>-5327.01</v>
      </c>
      <c r="G4705" s="4" t="s">
        <v>3748</v>
      </c>
      <c r="H4705" s="4" t="s">
        <v>597</v>
      </c>
      <c r="I4705" s="4"/>
      <c r="J4705" s="4"/>
    </row>
    <row r="4706" spans="1:10" ht="15.75" customHeight="1" x14ac:dyDescent="0.2">
      <c r="A4706" s="5">
        <v>45264</v>
      </c>
      <c r="B4706" s="4">
        <v>-7.75</v>
      </c>
      <c r="C4706" s="4" t="s">
        <v>5058</v>
      </c>
      <c r="D4706" s="4" t="s">
        <v>28</v>
      </c>
      <c r="E4706" s="4" t="s">
        <v>79</v>
      </c>
      <c r="F4706" s="4">
        <v>-5314.69</v>
      </c>
      <c r="G4706" s="4" t="s">
        <v>8</v>
      </c>
      <c r="H4706" s="4" t="s">
        <v>80</v>
      </c>
      <c r="I4706" s="4"/>
      <c r="J4706" s="4"/>
    </row>
    <row r="4707" spans="1:10" ht="15.75" customHeight="1" x14ac:dyDescent="0.2">
      <c r="A4707" s="5">
        <v>45264</v>
      </c>
      <c r="B4707" s="4">
        <v>-6.16</v>
      </c>
      <c r="C4707" s="4" t="s">
        <v>5058</v>
      </c>
      <c r="D4707" s="4" t="s">
        <v>28</v>
      </c>
      <c r="E4707" s="4" t="s">
        <v>1032</v>
      </c>
      <c r="F4707" s="4">
        <v>-5306.94</v>
      </c>
      <c r="G4707" s="4" t="s">
        <v>3748</v>
      </c>
      <c r="H4707" s="4" t="s">
        <v>597</v>
      </c>
      <c r="I4707" s="4"/>
      <c r="J4707" s="4"/>
    </row>
    <row r="4708" spans="1:10" ht="15.75" customHeight="1" x14ac:dyDescent="0.2">
      <c r="A4708" s="5">
        <v>45264</v>
      </c>
      <c r="B4708" s="4">
        <v>-5.5</v>
      </c>
      <c r="C4708" s="4" t="s">
        <v>5058</v>
      </c>
      <c r="D4708" s="4" t="s">
        <v>28</v>
      </c>
      <c r="E4708" s="4" t="s">
        <v>197</v>
      </c>
      <c r="F4708" s="4">
        <v>-5300.78</v>
      </c>
      <c r="G4708" s="4" t="s">
        <v>5063</v>
      </c>
      <c r="H4708" s="4" t="s">
        <v>198</v>
      </c>
      <c r="I4708" s="4"/>
      <c r="J4708" s="4"/>
    </row>
    <row r="4709" spans="1:10" ht="15.75" customHeight="1" x14ac:dyDescent="0.2">
      <c r="A4709" s="5">
        <v>45264</v>
      </c>
      <c r="B4709" s="4">
        <v>-5</v>
      </c>
      <c r="C4709" s="4" t="s">
        <v>5058</v>
      </c>
      <c r="D4709" s="4" t="s">
        <v>28</v>
      </c>
      <c r="E4709" s="4" t="s">
        <v>105</v>
      </c>
      <c r="F4709" s="4">
        <v>-5295.28</v>
      </c>
      <c r="G4709" s="4" t="s">
        <v>8</v>
      </c>
      <c r="H4709" s="4" t="s">
        <v>106</v>
      </c>
      <c r="I4709" s="4"/>
      <c r="J4709" s="4"/>
    </row>
    <row r="4710" spans="1:10" ht="15.75" customHeight="1" x14ac:dyDescent="0.2">
      <c r="A4710" s="5">
        <v>45264</v>
      </c>
      <c r="B4710" s="4">
        <v>-1.5</v>
      </c>
      <c r="C4710" s="4" t="s">
        <v>5058</v>
      </c>
      <c r="D4710" s="4" t="s">
        <v>67</v>
      </c>
      <c r="E4710" s="4" t="s">
        <v>151</v>
      </c>
      <c r="F4710" s="4">
        <v>-5290.28</v>
      </c>
      <c r="G4710" s="4" t="s">
        <v>4</v>
      </c>
      <c r="H4710" s="4"/>
      <c r="I4710" s="4"/>
      <c r="J4710" s="4"/>
    </row>
    <row r="4711" spans="1:10" ht="15.75" customHeight="1" x14ac:dyDescent="0.2">
      <c r="A4711" s="5">
        <v>45264</v>
      </c>
      <c r="B4711" s="4">
        <v>-0.78</v>
      </c>
      <c r="C4711" s="4" t="s">
        <v>5058</v>
      </c>
      <c r="D4711" s="4" t="s">
        <v>67</v>
      </c>
      <c r="E4711" s="4" t="s">
        <v>151</v>
      </c>
      <c r="F4711" s="4">
        <v>-5288.78</v>
      </c>
      <c r="G4711" s="4" t="s">
        <v>4</v>
      </c>
      <c r="H4711" s="4"/>
      <c r="I4711" s="4"/>
      <c r="J4711" s="4"/>
    </row>
    <row r="4712" spans="1:10" ht="15.75" customHeight="1" x14ac:dyDescent="0.2">
      <c r="A4712" s="5">
        <v>45264</v>
      </c>
      <c r="B4712" s="4">
        <v>200</v>
      </c>
      <c r="C4712" s="4" t="s">
        <v>5058</v>
      </c>
      <c r="D4712" s="4" t="s">
        <v>59</v>
      </c>
      <c r="E4712" s="4" t="s">
        <v>60</v>
      </c>
      <c r="F4712" s="4">
        <v>-5288</v>
      </c>
      <c r="G4712" s="4" t="s">
        <v>39</v>
      </c>
      <c r="H4712" s="4"/>
      <c r="I4712" s="4"/>
      <c r="J4712" s="4"/>
    </row>
    <row r="4713" spans="1:10" ht="15.75" customHeight="1" x14ac:dyDescent="0.2">
      <c r="A4713" s="5">
        <v>45264</v>
      </c>
      <c r="B4713" s="4">
        <v>500</v>
      </c>
      <c r="C4713" s="4" t="s">
        <v>5058</v>
      </c>
      <c r="D4713" s="4" t="s">
        <v>59</v>
      </c>
      <c r="E4713" s="4" t="s">
        <v>60</v>
      </c>
      <c r="F4713" s="4">
        <v>-5488</v>
      </c>
      <c r="G4713" s="4" t="s">
        <v>39</v>
      </c>
      <c r="H4713" s="4"/>
      <c r="I4713" s="4"/>
      <c r="J4713" s="4"/>
    </row>
    <row r="4714" spans="1:10" ht="15.75" customHeight="1" x14ac:dyDescent="0.2">
      <c r="A4714" s="5">
        <v>45261</v>
      </c>
      <c r="B4714" s="4">
        <v>-138.99</v>
      </c>
      <c r="C4714" s="4" t="s">
        <v>5058</v>
      </c>
      <c r="D4714" s="4" t="s">
        <v>28</v>
      </c>
      <c r="E4714" s="4" t="s">
        <v>79</v>
      </c>
      <c r="F4714" s="4">
        <v>-5988</v>
      </c>
      <c r="G4714" s="4" t="s">
        <v>8</v>
      </c>
      <c r="H4714" s="4" t="s">
        <v>80</v>
      </c>
      <c r="I4714" s="4"/>
      <c r="J4714" s="4"/>
    </row>
    <row r="4715" spans="1:10" ht="15.75" customHeight="1" x14ac:dyDescent="0.2">
      <c r="A4715" s="5">
        <v>45261</v>
      </c>
      <c r="B4715" s="4">
        <v>-79</v>
      </c>
      <c r="C4715" s="4" t="s">
        <v>5058</v>
      </c>
      <c r="D4715" s="4" t="s">
        <v>28</v>
      </c>
      <c r="E4715" s="4" t="s">
        <v>1355</v>
      </c>
      <c r="F4715" s="4">
        <v>-5849.01</v>
      </c>
      <c r="G4715" s="4" t="s">
        <v>165</v>
      </c>
      <c r="H4715" s="4" t="s">
        <v>1356</v>
      </c>
      <c r="I4715" s="4"/>
      <c r="J4715" s="4"/>
    </row>
    <row r="4716" spans="1:10" ht="15.75" customHeight="1" x14ac:dyDescent="0.2">
      <c r="A4716" s="5">
        <v>45261</v>
      </c>
      <c r="B4716" s="4">
        <v>-17.46</v>
      </c>
      <c r="C4716" s="4" t="s">
        <v>5058</v>
      </c>
      <c r="D4716" s="4" t="s">
        <v>28</v>
      </c>
      <c r="E4716" s="4" t="s">
        <v>111</v>
      </c>
      <c r="F4716" s="4">
        <v>-5770.01</v>
      </c>
      <c r="G4716" s="4" t="s">
        <v>8</v>
      </c>
      <c r="H4716" s="4" t="s">
        <v>112</v>
      </c>
      <c r="I4716" s="4"/>
      <c r="J4716" s="4"/>
    </row>
    <row r="4717" spans="1:10" ht="15.75" customHeight="1" x14ac:dyDescent="0.2">
      <c r="A4717" s="5">
        <v>45261</v>
      </c>
      <c r="B4717" s="4">
        <v>-4</v>
      </c>
      <c r="C4717" s="4" t="s">
        <v>5058</v>
      </c>
      <c r="D4717" s="4" t="s">
        <v>28</v>
      </c>
      <c r="E4717" s="4" t="s">
        <v>136</v>
      </c>
      <c r="F4717" s="4">
        <v>-5752.55</v>
      </c>
      <c r="G4717" s="4" t="s">
        <v>3748</v>
      </c>
      <c r="H4717" s="4" t="s">
        <v>137</v>
      </c>
      <c r="I4717" s="4"/>
      <c r="J4717" s="4"/>
    </row>
    <row r="4718" spans="1:10" ht="15.75" customHeight="1" x14ac:dyDescent="0.2">
      <c r="A4718" s="5">
        <v>45261</v>
      </c>
      <c r="B4718" s="4">
        <v>500</v>
      </c>
      <c r="C4718" s="4" t="s">
        <v>5058</v>
      </c>
      <c r="D4718" s="4" t="s">
        <v>59</v>
      </c>
      <c r="E4718" s="4" t="s">
        <v>60</v>
      </c>
      <c r="F4718" s="4">
        <v>-5748.55</v>
      </c>
      <c r="G4718" s="4" t="s">
        <v>39</v>
      </c>
      <c r="H4718" s="4"/>
      <c r="I4718" s="4"/>
      <c r="J4718" s="4"/>
    </row>
    <row r="4719" spans="1:10" ht="15.75" customHeight="1" x14ac:dyDescent="0.2">
      <c r="A4719" s="5">
        <v>45260</v>
      </c>
      <c r="B4719" s="4">
        <v>-3032.3</v>
      </c>
      <c r="C4719" s="4" t="s">
        <v>5058</v>
      </c>
      <c r="D4719" s="4" t="s">
        <v>28</v>
      </c>
      <c r="E4719" s="4" t="s">
        <v>1354</v>
      </c>
      <c r="F4719" s="4">
        <v>-6248.55</v>
      </c>
      <c r="G4719" s="4" t="s">
        <v>4256</v>
      </c>
      <c r="H4719" s="4"/>
      <c r="I4719" s="4"/>
      <c r="J4719" s="4"/>
    </row>
    <row r="4720" spans="1:10" ht="15.75" customHeight="1" x14ac:dyDescent="0.2">
      <c r="A4720" s="5">
        <v>45260</v>
      </c>
      <c r="B4720" s="4">
        <v>-106.76</v>
      </c>
      <c r="C4720" s="4" t="s">
        <v>5058</v>
      </c>
      <c r="D4720" s="4" t="s">
        <v>28</v>
      </c>
      <c r="E4720" s="4" t="s">
        <v>292</v>
      </c>
      <c r="F4720" s="4">
        <v>-3216.25</v>
      </c>
      <c r="G4720" s="4" t="s">
        <v>4635</v>
      </c>
      <c r="H4720" s="4" t="s">
        <v>5078</v>
      </c>
      <c r="I4720" s="4"/>
      <c r="J4720" s="4"/>
    </row>
    <row r="4721" spans="1:10" ht="15.75" customHeight="1" x14ac:dyDescent="0.2">
      <c r="A4721" s="5">
        <v>45260</v>
      </c>
      <c r="B4721" s="4">
        <v>-90.97</v>
      </c>
      <c r="C4721" s="4" t="s">
        <v>5058</v>
      </c>
      <c r="D4721" s="4" t="s">
        <v>67</v>
      </c>
      <c r="E4721" s="4" t="s">
        <v>68</v>
      </c>
      <c r="F4721" s="4">
        <v>-3109.49</v>
      </c>
      <c r="G4721" s="4" t="s">
        <v>4</v>
      </c>
      <c r="H4721" s="4"/>
      <c r="I4721" s="4"/>
      <c r="J4721" s="4"/>
    </row>
    <row r="4722" spans="1:10" ht="15.75" customHeight="1" x14ac:dyDescent="0.2">
      <c r="A4722" s="5">
        <v>45260</v>
      </c>
      <c r="B4722" s="4">
        <v>-36.340000000000003</v>
      </c>
      <c r="C4722" s="4" t="s">
        <v>5058</v>
      </c>
      <c r="D4722" s="4" t="s">
        <v>28</v>
      </c>
      <c r="E4722" s="4" t="s">
        <v>1350</v>
      </c>
      <c r="F4722" s="4">
        <v>-3018.52</v>
      </c>
      <c r="G4722" s="4" t="s">
        <v>4264</v>
      </c>
      <c r="H4722" s="4" t="s">
        <v>1351</v>
      </c>
      <c r="I4722" s="4"/>
      <c r="J4722" s="4"/>
    </row>
    <row r="4723" spans="1:10" ht="15.75" customHeight="1" x14ac:dyDescent="0.2">
      <c r="A4723" s="5">
        <v>45260</v>
      </c>
      <c r="B4723" s="4">
        <v>-34.799999999999997</v>
      </c>
      <c r="C4723" s="4" t="s">
        <v>5058</v>
      </c>
      <c r="D4723" s="4" t="s">
        <v>28</v>
      </c>
      <c r="E4723" s="4" t="s">
        <v>75</v>
      </c>
      <c r="F4723" s="4">
        <v>-2982.18</v>
      </c>
      <c r="G4723" s="4" t="s">
        <v>3748</v>
      </c>
      <c r="H4723" s="4" t="s">
        <v>76</v>
      </c>
      <c r="I4723" s="4"/>
      <c r="J4723" s="4"/>
    </row>
    <row r="4724" spans="1:10" ht="15.75" customHeight="1" x14ac:dyDescent="0.2">
      <c r="A4724" s="5">
        <v>45260</v>
      </c>
      <c r="B4724" s="4">
        <v>-32.979999999999997</v>
      </c>
      <c r="C4724" s="4" t="s">
        <v>5058</v>
      </c>
      <c r="D4724" s="4" t="s">
        <v>28</v>
      </c>
      <c r="E4724" s="4" t="s">
        <v>1352</v>
      </c>
      <c r="F4724" s="4">
        <v>-2947.38</v>
      </c>
      <c r="G4724" s="4" t="s">
        <v>8</v>
      </c>
      <c r="H4724" s="4" t="s">
        <v>1353</v>
      </c>
      <c r="I4724" s="4"/>
      <c r="J4724" s="4"/>
    </row>
    <row r="4725" spans="1:10" ht="15.75" customHeight="1" x14ac:dyDescent="0.2">
      <c r="A4725" s="5">
        <v>45260</v>
      </c>
      <c r="B4725" s="4">
        <v>-31.25</v>
      </c>
      <c r="C4725" s="4" t="s">
        <v>5058</v>
      </c>
      <c r="D4725" s="4" t="s">
        <v>28</v>
      </c>
      <c r="E4725" s="4" t="s">
        <v>79</v>
      </c>
      <c r="F4725" s="4">
        <v>-2914.4</v>
      </c>
      <c r="G4725" s="4" t="s">
        <v>8</v>
      </c>
      <c r="H4725" s="4" t="s">
        <v>80</v>
      </c>
      <c r="I4725" s="4"/>
      <c r="J4725" s="4"/>
    </row>
    <row r="4726" spans="1:10" ht="15.75" customHeight="1" x14ac:dyDescent="0.2">
      <c r="A4726" s="5">
        <v>45260</v>
      </c>
      <c r="B4726" s="4">
        <v>-25.87</v>
      </c>
      <c r="C4726" s="4" t="s">
        <v>5058</v>
      </c>
      <c r="D4726" s="4" t="s">
        <v>28</v>
      </c>
      <c r="E4726" s="4" t="s">
        <v>1251</v>
      </c>
      <c r="F4726" s="4">
        <v>-2883.15</v>
      </c>
      <c r="G4726" s="4" t="s">
        <v>8</v>
      </c>
      <c r="H4726" s="4" t="s">
        <v>1252</v>
      </c>
      <c r="I4726" s="4"/>
      <c r="J4726" s="4"/>
    </row>
    <row r="4727" spans="1:10" ht="15.75" customHeight="1" x14ac:dyDescent="0.2">
      <c r="A4727" s="5">
        <v>45260</v>
      </c>
      <c r="B4727" s="4">
        <v>-22.85</v>
      </c>
      <c r="C4727" s="4" t="s">
        <v>5058</v>
      </c>
      <c r="D4727" s="4" t="s">
        <v>28</v>
      </c>
      <c r="E4727" s="4" t="s">
        <v>130</v>
      </c>
      <c r="F4727" s="4">
        <v>-2857.28</v>
      </c>
      <c r="G4727" s="4" t="s">
        <v>3748</v>
      </c>
      <c r="H4727" s="4" t="s">
        <v>131</v>
      </c>
      <c r="I4727" s="4"/>
      <c r="J4727" s="4"/>
    </row>
    <row r="4728" spans="1:10" ht="15.75" customHeight="1" x14ac:dyDescent="0.2">
      <c r="A4728" s="5">
        <v>45260</v>
      </c>
      <c r="B4728" s="4">
        <v>-18</v>
      </c>
      <c r="C4728" s="4" t="s">
        <v>5058</v>
      </c>
      <c r="D4728" s="4" t="s">
        <v>28</v>
      </c>
      <c r="E4728" s="4" t="s">
        <v>1226</v>
      </c>
      <c r="F4728" s="4">
        <v>-2834.43</v>
      </c>
      <c r="G4728" s="4" t="s">
        <v>615</v>
      </c>
      <c r="H4728" s="4" t="s">
        <v>1227</v>
      </c>
      <c r="I4728" s="4"/>
      <c r="J4728" s="4"/>
    </row>
    <row r="4729" spans="1:10" ht="15.75" customHeight="1" x14ac:dyDescent="0.2">
      <c r="A4729" s="5">
        <v>45260</v>
      </c>
      <c r="B4729" s="4">
        <v>-17.8</v>
      </c>
      <c r="C4729" s="4" t="s">
        <v>5058</v>
      </c>
      <c r="D4729" s="4" t="s">
        <v>28</v>
      </c>
      <c r="E4729" s="4" t="s">
        <v>1226</v>
      </c>
      <c r="F4729" s="4">
        <v>-2816.43</v>
      </c>
      <c r="G4729" s="4" t="s">
        <v>615</v>
      </c>
      <c r="H4729" s="4" t="s">
        <v>1227</v>
      </c>
      <c r="I4729" s="4"/>
      <c r="J4729" s="4"/>
    </row>
    <row r="4730" spans="1:10" ht="15.75" customHeight="1" x14ac:dyDescent="0.2">
      <c r="A4730" s="5">
        <v>45260</v>
      </c>
      <c r="B4730" s="4">
        <v>-13.99</v>
      </c>
      <c r="C4730" s="4" t="s">
        <v>5058</v>
      </c>
      <c r="D4730" s="4" t="s">
        <v>28</v>
      </c>
      <c r="E4730" s="4" t="s">
        <v>145</v>
      </c>
      <c r="F4730" s="4">
        <v>-2798.63</v>
      </c>
      <c r="G4730" s="4" t="s">
        <v>17</v>
      </c>
      <c r="H4730" s="4" t="s">
        <v>146</v>
      </c>
      <c r="I4730" s="4"/>
      <c r="J4730" s="4"/>
    </row>
    <row r="4731" spans="1:10" ht="15.75" customHeight="1" x14ac:dyDescent="0.2">
      <c r="A4731" s="5">
        <v>45260</v>
      </c>
      <c r="B4731" s="4">
        <v>-6.16</v>
      </c>
      <c r="C4731" s="4" t="s">
        <v>5058</v>
      </c>
      <c r="D4731" s="4" t="s">
        <v>28</v>
      </c>
      <c r="E4731" s="4" t="s">
        <v>1032</v>
      </c>
      <c r="F4731" s="4">
        <v>-2784.64</v>
      </c>
      <c r="G4731" s="4" t="s">
        <v>3748</v>
      </c>
      <c r="H4731" s="4" t="s">
        <v>597</v>
      </c>
      <c r="I4731" s="4"/>
      <c r="J4731" s="4"/>
    </row>
    <row r="4732" spans="1:10" ht="15.75" customHeight="1" x14ac:dyDescent="0.2">
      <c r="A4732" s="5">
        <v>45260</v>
      </c>
      <c r="B4732" s="4">
        <v>-5.7</v>
      </c>
      <c r="C4732" s="4" t="s">
        <v>5058</v>
      </c>
      <c r="D4732" s="4" t="s">
        <v>28</v>
      </c>
      <c r="E4732" s="4" t="s">
        <v>61</v>
      </c>
      <c r="F4732" s="4">
        <v>-2778.48</v>
      </c>
      <c r="G4732" s="4" t="s">
        <v>3748</v>
      </c>
      <c r="H4732" s="4" t="s">
        <v>62</v>
      </c>
      <c r="I4732" s="4"/>
      <c r="J4732" s="4"/>
    </row>
    <row r="4733" spans="1:10" ht="15.75" customHeight="1" x14ac:dyDescent="0.2">
      <c r="A4733" s="5">
        <v>45260</v>
      </c>
      <c r="B4733" s="4">
        <v>-1.0900000000000001</v>
      </c>
      <c r="C4733" s="4" t="s">
        <v>5058</v>
      </c>
      <c r="D4733" s="4" t="s">
        <v>67</v>
      </c>
      <c r="E4733" s="4" t="s">
        <v>68</v>
      </c>
      <c r="F4733" s="4">
        <v>-2772.78</v>
      </c>
      <c r="G4733" s="4" t="s">
        <v>4</v>
      </c>
      <c r="H4733" s="4"/>
      <c r="I4733" s="4"/>
      <c r="J4733" s="4"/>
    </row>
    <row r="4734" spans="1:10" ht="15.75" customHeight="1" x14ac:dyDescent="0.2">
      <c r="A4734" s="5">
        <v>45260</v>
      </c>
      <c r="B4734" s="4">
        <v>-0.76</v>
      </c>
      <c r="C4734" s="4" t="s">
        <v>5058</v>
      </c>
      <c r="D4734" s="4" t="s">
        <v>28</v>
      </c>
      <c r="E4734" s="4" t="s">
        <v>1354</v>
      </c>
      <c r="F4734" s="4">
        <v>-2771.69</v>
      </c>
      <c r="G4734" s="4" t="s">
        <v>4256</v>
      </c>
      <c r="H4734" s="4"/>
      <c r="I4734" s="4"/>
      <c r="J4734" s="4"/>
    </row>
    <row r="4735" spans="1:10" ht="15.75" customHeight="1" x14ac:dyDescent="0.2">
      <c r="A4735" s="5">
        <v>45260</v>
      </c>
      <c r="B4735" s="4">
        <v>-0.02</v>
      </c>
      <c r="C4735" s="4" t="s">
        <v>5058</v>
      </c>
      <c r="D4735" s="4" t="s">
        <v>67</v>
      </c>
      <c r="E4735" s="4" t="s">
        <v>68</v>
      </c>
      <c r="F4735" s="4">
        <v>-2770.93</v>
      </c>
      <c r="G4735" s="4" t="s">
        <v>4</v>
      </c>
      <c r="H4735" s="4"/>
      <c r="I4735" s="4"/>
      <c r="J4735" s="4"/>
    </row>
    <row r="4736" spans="1:10" ht="15.75" customHeight="1" x14ac:dyDescent="0.2">
      <c r="A4736" s="5">
        <v>45259</v>
      </c>
      <c r="B4736" s="4">
        <v>-66.959999999999994</v>
      </c>
      <c r="C4736" s="4" t="s">
        <v>5058</v>
      </c>
      <c r="D4736" s="4" t="s">
        <v>28</v>
      </c>
      <c r="E4736" s="4" t="s">
        <v>728</v>
      </c>
      <c r="F4736" s="4">
        <v>-2770.91</v>
      </c>
      <c r="G4736" s="4" t="s">
        <v>4319</v>
      </c>
      <c r="H4736" s="4" t="s">
        <v>729</v>
      </c>
      <c r="I4736" s="4"/>
      <c r="J4736" s="4"/>
    </row>
    <row r="4737" spans="1:10" ht="15.75" customHeight="1" x14ac:dyDescent="0.2">
      <c r="A4737" s="5">
        <v>45259</v>
      </c>
      <c r="B4737" s="4">
        <v>-55.29</v>
      </c>
      <c r="C4737" s="4" t="s">
        <v>5058</v>
      </c>
      <c r="D4737" s="4" t="s">
        <v>28</v>
      </c>
      <c r="E4737" s="4" t="s">
        <v>155</v>
      </c>
      <c r="F4737" s="4">
        <v>-2703.95</v>
      </c>
      <c r="G4737" s="4" t="s">
        <v>12</v>
      </c>
      <c r="H4737" s="4" t="s">
        <v>157</v>
      </c>
      <c r="I4737" s="4"/>
      <c r="J4737" s="4"/>
    </row>
    <row r="4738" spans="1:10" ht="15.75" customHeight="1" x14ac:dyDescent="0.2">
      <c r="A4738" s="5">
        <v>45259</v>
      </c>
      <c r="B4738" s="4">
        <v>-29.13</v>
      </c>
      <c r="C4738" s="4" t="s">
        <v>5058</v>
      </c>
      <c r="D4738" s="4" t="s">
        <v>28</v>
      </c>
      <c r="E4738" s="4" t="s">
        <v>48</v>
      </c>
      <c r="F4738" s="4">
        <v>-2648.66</v>
      </c>
      <c r="G4738" s="4" t="s">
        <v>4319</v>
      </c>
      <c r="H4738" s="4" t="s">
        <v>47</v>
      </c>
      <c r="I4738" s="4"/>
      <c r="J4738" s="4"/>
    </row>
    <row r="4739" spans="1:10" ht="15.75" customHeight="1" x14ac:dyDescent="0.2">
      <c r="A4739" s="5">
        <v>45259</v>
      </c>
      <c r="B4739" s="4">
        <v>-14.22</v>
      </c>
      <c r="C4739" s="4" t="s">
        <v>5058</v>
      </c>
      <c r="D4739" s="4" t="s">
        <v>28</v>
      </c>
      <c r="E4739" s="4" t="s">
        <v>728</v>
      </c>
      <c r="F4739" s="4">
        <v>-2619.5300000000002</v>
      </c>
      <c r="G4739" s="4" t="s">
        <v>4319</v>
      </c>
      <c r="H4739" s="4" t="s">
        <v>729</v>
      </c>
      <c r="I4739" s="4"/>
      <c r="J4739" s="4"/>
    </row>
    <row r="4740" spans="1:10" ht="15.75" customHeight="1" x14ac:dyDescent="0.2">
      <c r="A4740" s="5">
        <v>45259</v>
      </c>
      <c r="B4740" s="4">
        <v>340</v>
      </c>
      <c r="C4740" s="4" t="s">
        <v>5058</v>
      </c>
      <c r="D4740" s="4" t="s">
        <v>59</v>
      </c>
      <c r="E4740" s="4" t="s">
        <v>1346</v>
      </c>
      <c r="F4740" s="4">
        <v>-2605.31</v>
      </c>
      <c r="G4740" s="4" t="s">
        <v>39</v>
      </c>
      <c r="H4740" s="4"/>
      <c r="I4740" s="4"/>
      <c r="J4740" s="4"/>
    </row>
    <row r="4741" spans="1:10" ht="15.75" customHeight="1" x14ac:dyDescent="0.2">
      <c r="A4741" s="5">
        <v>45259</v>
      </c>
      <c r="B4741" s="4">
        <v>500</v>
      </c>
      <c r="C4741" s="4" t="s">
        <v>5058</v>
      </c>
      <c r="D4741" s="4" t="s">
        <v>59</v>
      </c>
      <c r="E4741" s="4" t="s">
        <v>60</v>
      </c>
      <c r="F4741" s="4">
        <v>-2945.31</v>
      </c>
      <c r="G4741" s="4" t="s">
        <v>39</v>
      </c>
      <c r="H4741" s="4"/>
      <c r="I4741" s="4"/>
      <c r="J4741" s="4"/>
    </row>
    <row r="4742" spans="1:10" ht="15.75" customHeight="1" x14ac:dyDescent="0.2">
      <c r="A4742" s="5">
        <v>45259</v>
      </c>
      <c r="B4742" s="4">
        <v>1000</v>
      </c>
      <c r="C4742" s="4" t="s">
        <v>5058</v>
      </c>
      <c r="D4742" s="4" t="s">
        <v>59</v>
      </c>
      <c r="E4742" s="4" t="s">
        <v>60</v>
      </c>
      <c r="F4742" s="4">
        <v>-3445.31</v>
      </c>
      <c r="G4742" s="4" t="s">
        <v>39</v>
      </c>
      <c r="H4742" s="4"/>
      <c r="I4742" s="4"/>
      <c r="J4742" s="4"/>
    </row>
    <row r="4743" spans="1:10" ht="15.75" customHeight="1" x14ac:dyDescent="0.2">
      <c r="A4743" s="5">
        <v>45259</v>
      </c>
      <c r="B4743" s="4">
        <v>1430</v>
      </c>
      <c r="C4743" s="4" t="s">
        <v>5058</v>
      </c>
      <c r="D4743" s="4" t="s">
        <v>59</v>
      </c>
      <c r="E4743" s="4" t="s">
        <v>1347</v>
      </c>
      <c r="F4743" s="4">
        <v>-4445.3100000000004</v>
      </c>
      <c r="G4743" s="4" t="s">
        <v>39</v>
      </c>
      <c r="H4743" s="4"/>
      <c r="I4743" s="4"/>
      <c r="J4743" s="4"/>
    </row>
    <row r="4744" spans="1:10" ht="15.75" customHeight="1" x14ac:dyDescent="0.2">
      <c r="A4744" s="5">
        <v>45258</v>
      </c>
      <c r="B4744" s="4">
        <v>-185</v>
      </c>
      <c r="C4744" s="4" t="s">
        <v>5058</v>
      </c>
      <c r="D4744" s="4" t="s">
        <v>28</v>
      </c>
      <c r="E4744" s="4" t="s">
        <v>1341</v>
      </c>
      <c r="F4744" s="4">
        <v>-5875.31</v>
      </c>
      <c r="G4744" s="4" t="s">
        <v>4247</v>
      </c>
      <c r="H4744" s="4" t="s">
        <v>1342</v>
      </c>
      <c r="I4744" s="4"/>
      <c r="J4744" s="4"/>
    </row>
    <row r="4745" spans="1:10" ht="15.75" customHeight="1" x14ac:dyDescent="0.2">
      <c r="A4745" s="5">
        <v>45258</v>
      </c>
      <c r="B4745" s="4">
        <v>-43.95</v>
      </c>
      <c r="C4745" s="4" t="s">
        <v>5058</v>
      </c>
      <c r="D4745" s="4" t="s">
        <v>28</v>
      </c>
      <c r="E4745" s="4" t="s">
        <v>1339</v>
      </c>
      <c r="F4745" s="4">
        <v>-5690.31</v>
      </c>
      <c r="G4745" s="4" t="s">
        <v>4319</v>
      </c>
      <c r="H4745" s="4" t="s">
        <v>1340</v>
      </c>
      <c r="I4745" s="4"/>
      <c r="J4745" s="4"/>
    </row>
    <row r="4746" spans="1:10" ht="15.75" customHeight="1" x14ac:dyDescent="0.2">
      <c r="A4746" s="5">
        <v>45258</v>
      </c>
      <c r="B4746" s="4">
        <v>-38.5</v>
      </c>
      <c r="C4746" s="4" t="s">
        <v>5058</v>
      </c>
      <c r="D4746" s="4" t="s">
        <v>28</v>
      </c>
      <c r="E4746" s="4" t="s">
        <v>105</v>
      </c>
      <c r="F4746" s="4">
        <v>-5646.36</v>
      </c>
      <c r="G4746" s="4" t="s">
        <v>8</v>
      </c>
      <c r="H4746" s="4" t="s">
        <v>106</v>
      </c>
      <c r="I4746" s="4"/>
      <c r="J4746" s="4"/>
    </row>
    <row r="4747" spans="1:10" ht="15.75" customHeight="1" x14ac:dyDescent="0.2">
      <c r="A4747" s="5">
        <v>45258</v>
      </c>
      <c r="B4747" s="4">
        <v>-32.9</v>
      </c>
      <c r="C4747" s="4" t="s">
        <v>5058</v>
      </c>
      <c r="D4747" s="4" t="s">
        <v>28</v>
      </c>
      <c r="E4747" s="4" t="s">
        <v>111</v>
      </c>
      <c r="F4747" s="4">
        <v>-5607.86</v>
      </c>
      <c r="G4747" s="4" t="s">
        <v>8</v>
      </c>
      <c r="H4747" s="4" t="s">
        <v>112</v>
      </c>
      <c r="I4747" s="4"/>
      <c r="J4747" s="4"/>
    </row>
    <row r="4748" spans="1:10" ht="15.75" customHeight="1" x14ac:dyDescent="0.2">
      <c r="A4748" s="5">
        <v>45258</v>
      </c>
      <c r="B4748" s="4">
        <v>-26.25</v>
      </c>
      <c r="C4748" s="4" t="s">
        <v>5058</v>
      </c>
      <c r="D4748" s="4" t="s">
        <v>28</v>
      </c>
      <c r="E4748" s="4" t="s">
        <v>728</v>
      </c>
      <c r="F4748" s="4">
        <v>-5574.96</v>
      </c>
      <c r="G4748" s="4" t="s">
        <v>4319</v>
      </c>
      <c r="H4748" s="4" t="s">
        <v>729</v>
      </c>
      <c r="I4748" s="4"/>
      <c r="J4748" s="4"/>
    </row>
    <row r="4749" spans="1:10" ht="15.75" customHeight="1" x14ac:dyDescent="0.2">
      <c r="A4749" s="5">
        <v>45258</v>
      </c>
      <c r="B4749" s="4">
        <v>-23.6</v>
      </c>
      <c r="C4749" s="4" t="s">
        <v>5058</v>
      </c>
      <c r="D4749" s="4" t="s">
        <v>28</v>
      </c>
      <c r="E4749" s="4" t="s">
        <v>1343</v>
      </c>
      <c r="F4749" s="4">
        <v>-5548.71</v>
      </c>
      <c r="G4749" s="4" t="s">
        <v>4349</v>
      </c>
      <c r="H4749" s="4" t="s">
        <v>1344</v>
      </c>
      <c r="I4749" s="4"/>
      <c r="J4749" s="4"/>
    </row>
    <row r="4750" spans="1:10" ht="15.75" customHeight="1" x14ac:dyDescent="0.2">
      <c r="A4750" s="5">
        <v>45258</v>
      </c>
      <c r="B4750" s="4">
        <v>-21.72</v>
      </c>
      <c r="C4750" s="4" t="s">
        <v>5058</v>
      </c>
      <c r="D4750" s="4" t="s">
        <v>28</v>
      </c>
      <c r="E4750" s="4" t="s">
        <v>48</v>
      </c>
      <c r="F4750" s="4">
        <v>-5525.11</v>
      </c>
      <c r="G4750" s="4" t="s">
        <v>4319</v>
      </c>
      <c r="H4750" s="4" t="s">
        <v>47</v>
      </c>
      <c r="I4750" s="4"/>
      <c r="J4750" s="4"/>
    </row>
    <row r="4751" spans="1:10" ht="15.75" customHeight="1" x14ac:dyDescent="0.2">
      <c r="A4751" s="5">
        <v>45258</v>
      </c>
      <c r="B4751" s="4">
        <v>-16.34</v>
      </c>
      <c r="C4751" s="4" t="s">
        <v>5058</v>
      </c>
      <c r="D4751" s="4" t="s">
        <v>28</v>
      </c>
      <c r="E4751" s="4" t="s">
        <v>1343</v>
      </c>
      <c r="F4751" s="4">
        <v>-5503.39</v>
      </c>
      <c r="G4751" s="4" t="s">
        <v>4349</v>
      </c>
      <c r="H4751" s="4" t="s">
        <v>1344</v>
      </c>
      <c r="I4751" s="4"/>
      <c r="J4751" s="4"/>
    </row>
    <row r="4752" spans="1:10" ht="15.75" customHeight="1" x14ac:dyDescent="0.2">
      <c r="A4752" s="5">
        <v>45258</v>
      </c>
      <c r="B4752" s="4">
        <v>-16.34</v>
      </c>
      <c r="C4752" s="4" t="s">
        <v>5058</v>
      </c>
      <c r="D4752" s="4" t="s">
        <v>28</v>
      </c>
      <c r="E4752" s="4" t="s">
        <v>1343</v>
      </c>
      <c r="F4752" s="4">
        <v>-5487.05</v>
      </c>
      <c r="G4752" s="4" t="s">
        <v>4349</v>
      </c>
      <c r="H4752" s="4" t="s">
        <v>1344</v>
      </c>
      <c r="I4752" s="4"/>
      <c r="J4752" s="4"/>
    </row>
    <row r="4753" spans="1:10" ht="15.75" customHeight="1" x14ac:dyDescent="0.2">
      <c r="A4753" s="5">
        <v>45258</v>
      </c>
      <c r="B4753" s="4">
        <v>-16.34</v>
      </c>
      <c r="C4753" s="4" t="s">
        <v>5058</v>
      </c>
      <c r="D4753" s="4" t="s">
        <v>28</v>
      </c>
      <c r="E4753" s="4" t="s">
        <v>1343</v>
      </c>
      <c r="F4753" s="4">
        <v>-5470.71</v>
      </c>
      <c r="G4753" s="4" t="s">
        <v>4349</v>
      </c>
      <c r="H4753" s="4" t="s">
        <v>1344</v>
      </c>
      <c r="I4753" s="4"/>
      <c r="J4753" s="4"/>
    </row>
    <row r="4754" spans="1:10" ht="15.75" customHeight="1" x14ac:dyDescent="0.2">
      <c r="A4754" s="5">
        <v>45258</v>
      </c>
      <c r="B4754" s="4">
        <v>-16.34</v>
      </c>
      <c r="C4754" s="4" t="s">
        <v>5058</v>
      </c>
      <c r="D4754" s="4" t="s">
        <v>28</v>
      </c>
      <c r="E4754" s="4" t="s">
        <v>1343</v>
      </c>
      <c r="F4754" s="4">
        <v>-5454.37</v>
      </c>
      <c r="G4754" s="4" t="s">
        <v>4349</v>
      </c>
      <c r="H4754" s="4" t="s">
        <v>1344</v>
      </c>
      <c r="I4754" s="4"/>
      <c r="J4754" s="4"/>
    </row>
    <row r="4755" spans="1:10" ht="15.75" customHeight="1" x14ac:dyDescent="0.2">
      <c r="A4755" s="5">
        <v>45258</v>
      </c>
      <c r="B4755" s="4">
        <v>-16.34</v>
      </c>
      <c r="C4755" s="4" t="s">
        <v>5058</v>
      </c>
      <c r="D4755" s="4" t="s">
        <v>28</v>
      </c>
      <c r="E4755" s="4" t="s">
        <v>1343</v>
      </c>
      <c r="F4755" s="4">
        <v>-5438.03</v>
      </c>
      <c r="G4755" s="4" t="s">
        <v>4349</v>
      </c>
      <c r="H4755" s="4" t="s">
        <v>1344</v>
      </c>
      <c r="I4755" s="4"/>
      <c r="J4755" s="4"/>
    </row>
    <row r="4756" spans="1:10" ht="15.75" customHeight="1" x14ac:dyDescent="0.2">
      <c r="A4756" s="5">
        <v>45258</v>
      </c>
      <c r="B4756" s="4">
        <v>-11.71</v>
      </c>
      <c r="C4756" s="4" t="s">
        <v>5058</v>
      </c>
      <c r="D4756" s="4" t="s">
        <v>28</v>
      </c>
      <c r="E4756" s="4" t="s">
        <v>1032</v>
      </c>
      <c r="F4756" s="4">
        <v>-5421.69</v>
      </c>
      <c r="G4756" s="4" t="s">
        <v>3748</v>
      </c>
      <c r="H4756" s="4" t="s">
        <v>597</v>
      </c>
      <c r="I4756" s="4"/>
      <c r="J4756" s="4"/>
    </row>
    <row r="4757" spans="1:10" ht="15.75" customHeight="1" x14ac:dyDescent="0.2">
      <c r="A4757" s="5">
        <v>45258</v>
      </c>
      <c r="B4757" s="4">
        <v>500</v>
      </c>
      <c r="C4757" s="4" t="s">
        <v>5058</v>
      </c>
      <c r="D4757" s="4" t="s">
        <v>59</v>
      </c>
      <c r="E4757" s="4" t="s">
        <v>60</v>
      </c>
      <c r="F4757" s="4">
        <v>-5409.98</v>
      </c>
      <c r="G4757" s="4" t="s">
        <v>39</v>
      </c>
      <c r="H4757" s="4"/>
      <c r="I4757" s="4"/>
      <c r="J4757" s="4"/>
    </row>
    <row r="4758" spans="1:10" ht="15.75" customHeight="1" x14ac:dyDescent="0.2">
      <c r="A4758" s="5">
        <v>45257</v>
      </c>
      <c r="B4758" s="4">
        <v>-710.42</v>
      </c>
      <c r="C4758" s="4" t="s">
        <v>5058</v>
      </c>
      <c r="D4758" s="4" t="s">
        <v>28</v>
      </c>
      <c r="E4758" s="4" t="s">
        <v>56</v>
      </c>
      <c r="F4758" s="4">
        <v>-5909.98</v>
      </c>
      <c r="G4758" s="4" t="s">
        <v>4295</v>
      </c>
      <c r="H4758" s="4" t="s">
        <v>57</v>
      </c>
      <c r="I4758" s="4"/>
      <c r="J4758" s="4"/>
    </row>
    <row r="4759" spans="1:10" ht="15.75" customHeight="1" x14ac:dyDescent="0.2">
      <c r="A4759" s="5">
        <v>45257</v>
      </c>
      <c r="B4759" s="4">
        <v>-143.56</v>
      </c>
      <c r="C4759" s="4" t="s">
        <v>5058</v>
      </c>
      <c r="D4759" s="4" t="s">
        <v>28</v>
      </c>
      <c r="E4759" s="4" t="s">
        <v>1331</v>
      </c>
      <c r="F4759" s="4">
        <v>-5199.5600000000004</v>
      </c>
      <c r="G4759" s="4" t="s">
        <v>3748</v>
      </c>
      <c r="H4759" s="4" t="s">
        <v>1332</v>
      </c>
      <c r="I4759" s="4"/>
      <c r="J4759" s="4"/>
    </row>
    <row r="4760" spans="1:10" ht="15.75" customHeight="1" x14ac:dyDescent="0.2">
      <c r="A4760" s="5">
        <v>45257</v>
      </c>
      <c r="B4760" s="4">
        <v>-77.069999999999993</v>
      </c>
      <c r="C4760" s="4" t="s">
        <v>5058</v>
      </c>
      <c r="D4760" s="4" t="s">
        <v>28</v>
      </c>
      <c r="E4760" s="4" t="s">
        <v>79</v>
      </c>
      <c r="F4760" s="4">
        <v>-5056</v>
      </c>
      <c r="G4760" s="4" t="s">
        <v>8</v>
      </c>
      <c r="H4760" s="4" t="s">
        <v>80</v>
      </c>
      <c r="I4760" s="4"/>
      <c r="J4760" s="4"/>
    </row>
    <row r="4761" spans="1:10" ht="15.75" customHeight="1" x14ac:dyDescent="0.2">
      <c r="A4761" s="5">
        <v>45257</v>
      </c>
      <c r="B4761" s="4">
        <v>-64</v>
      </c>
      <c r="C4761" s="4" t="s">
        <v>5058</v>
      </c>
      <c r="D4761" s="4" t="s">
        <v>28</v>
      </c>
      <c r="E4761" s="4" t="s">
        <v>1335</v>
      </c>
      <c r="F4761" s="4">
        <v>-4978.93</v>
      </c>
      <c r="G4761" s="4" t="s">
        <v>5060</v>
      </c>
      <c r="H4761" s="4" t="s">
        <v>1336</v>
      </c>
      <c r="I4761" s="4"/>
      <c r="J4761" s="4"/>
    </row>
    <row r="4762" spans="1:10" ht="15.75" customHeight="1" x14ac:dyDescent="0.2">
      <c r="A4762" s="5">
        <v>45257</v>
      </c>
      <c r="B4762" s="4">
        <v>-49.18</v>
      </c>
      <c r="C4762" s="4" t="s">
        <v>5058</v>
      </c>
      <c r="D4762" s="4" t="s">
        <v>28</v>
      </c>
      <c r="E4762" s="4" t="s">
        <v>48</v>
      </c>
      <c r="F4762" s="4">
        <v>-4914.93</v>
      </c>
      <c r="G4762" s="4" t="s">
        <v>4319</v>
      </c>
      <c r="H4762" s="4" t="s">
        <v>47</v>
      </c>
      <c r="I4762" s="4"/>
      <c r="J4762" s="4"/>
    </row>
    <row r="4763" spans="1:10" ht="15.75" customHeight="1" x14ac:dyDescent="0.2">
      <c r="A4763" s="5">
        <v>45257</v>
      </c>
      <c r="B4763" s="4">
        <v>-47.76</v>
      </c>
      <c r="C4763" s="4" t="s">
        <v>5058</v>
      </c>
      <c r="D4763" s="4" t="s">
        <v>28</v>
      </c>
      <c r="E4763" s="4" t="s">
        <v>728</v>
      </c>
      <c r="F4763" s="4">
        <v>-4865.75</v>
      </c>
      <c r="G4763" s="4" t="s">
        <v>4319</v>
      </c>
      <c r="H4763" s="4" t="s">
        <v>729</v>
      </c>
      <c r="I4763" s="4"/>
      <c r="J4763" s="4"/>
    </row>
    <row r="4764" spans="1:10" ht="15.75" customHeight="1" x14ac:dyDescent="0.2">
      <c r="A4764" s="5">
        <v>45257</v>
      </c>
      <c r="B4764" s="4">
        <v>-38.32</v>
      </c>
      <c r="C4764" s="4" t="s">
        <v>5058</v>
      </c>
      <c r="D4764" s="4" t="s">
        <v>28</v>
      </c>
      <c r="E4764" s="4" t="s">
        <v>1333</v>
      </c>
      <c r="F4764" s="4">
        <v>-4817.99</v>
      </c>
      <c r="G4764" s="4" t="s">
        <v>5060</v>
      </c>
      <c r="H4764" s="4" t="s">
        <v>1334</v>
      </c>
      <c r="I4764" s="4"/>
      <c r="J4764" s="4"/>
    </row>
    <row r="4765" spans="1:10" ht="15.75" customHeight="1" x14ac:dyDescent="0.2">
      <c r="A4765" s="5">
        <v>45257</v>
      </c>
      <c r="B4765" s="4">
        <v>-34.5</v>
      </c>
      <c r="C4765" s="4" t="s">
        <v>5058</v>
      </c>
      <c r="D4765" s="4" t="s">
        <v>28</v>
      </c>
      <c r="E4765" s="4" t="s">
        <v>594</v>
      </c>
      <c r="F4765" s="4">
        <v>-4779.67</v>
      </c>
      <c r="G4765" s="4" t="s">
        <v>4319</v>
      </c>
      <c r="H4765" s="4" t="s">
        <v>595</v>
      </c>
      <c r="I4765" s="4"/>
      <c r="J4765" s="4"/>
    </row>
    <row r="4766" spans="1:10" ht="15.75" customHeight="1" x14ac:dyDescent="0.2">
      <c r="A4766" s="5">
        <v>45257</v>
      </c>
      <c r="B4766" s="4">
        <v>-32.799999999999997</v>
      </c>
      <c r="C4766" s="4" t="s">
        <v>5058</v>
      </c>
      <c r="D4766" s="4" t="s">
        <v>28</v>
      </c>
      <c r="E4766" s="4" t="s">
        <v>892</v>
      </c>
      <c r="F4766" s="4">
        <v>-4745.17</v>
      </c>
      <c r="G4766" s="4" t="s">
        <v>4871</v>
      </c>
      <c r="H4766" s="4" t="s">
        <v>1451</v>
      </c>
      <c r="I4766" s="4"/>
      <c r="J4766" s="4"/>
    </row>
    <row r="4767" spans="1:10" ht="15.75" customHeight="1" x14ac:dyDescent="0.2">
      <c r="A4767" s="5">
        <v>45257</v>
      </c>
      <c r="B4767" s="4">
        <v>-30.55</v>
      </c>
      <c r="C4767" s="4" t="s">
        <v>5058</v>
      </c>
      <c r="D4767" s="4" t="s">
        <v>28</v>
      </c>
      <c r="E4767" s="4" t="s">
        <v>1078</v>
      </c>
      <c r="F4767" s="4">
        <v>-4712.37</v>
      </c>
      <c r="G4767" s="4" t="s">
        <v>5034</v>
      </c>
      <c r="H4767" s="4" t="s">
        <v>102</v>
      </c>
      <c r="I4767" s="4"/>
      <c r="J4767" s="4"/>
    </row>
    <row r="4768" spans="1:10" ht="15.75" customHeight="1" x14ac:dyDescent="0.2">
      <c r="A4768" s="5">
        <v>45257</v>
      </c>
      <c r="B4768" s="4">
        <v>-29.98</v>
      </c>
      <c r="C4768" s="4" t="s">
        <v>5058</v>
      </c>
      <c r="D4768" s="4" t="s">
        <v>28</v>
      </c>
      <c r="E4768" s="4" t="s">
        <v>1309</v>
      </c>
      <c r="F4768" s="4">
        <v>-4681.82</v>
      </c>
      <c r="G4768" s="4" t="s">
        <v>5061</v>
      </c>
      <c r="H4768" s="4" t="s">
        <v>1310</v>
      </c>
      <c r="I4768" s="4"/>
      <c r="J4768" s="4"/>
    </row>
    <row r="4769" spans="1:10" ht="15.75" customHeight="1" x14ac:dyDescent="0.2">
      <c r="A4769" s="5">
        <v>45257</v>
      </c>
      <c r="B4769" s="4">
        <v>-29.83</v>
      </c>
      <c r="C4769" s="4" t="s">
        <v>5058</v>
      </c>
      <c r="D4769" s="4" t="s">
        <v>28</v>
      </c>
      <c r="E4769" s="4" t="s">
        <v>48</v>
      </c>
      <c r="F4769" s="4">
        <v>-4651.84</v>
      </c>
      <c r="G4769" s="4" t="s">
        <v>4319</v>
      </c>
      <c r="H4769" s="4" t="s">
        <v>47</v>
      </c>
      <c r="I4769" s="4"/>
      <c r="J4769" s="4"/>
    </row>
    <row r="4770" spans="1:10" ht="15.75" customHeight="1" x14ac:dyDescent="0.2">
      <c r="A4770" s="5">
        <v>45257</v>
      </c>
      <c r="B4770" s="4">
        <v>-28.5</v>
      </c>
      <c r="C4770" s="4" t="s">
        <v>5058</v>
      </c>
      <c r="D4770" s="4" t="s">
        <v>28</v>
      </c>
      <c r="E4770" s="4" t="s">
        <v>79</v>
      </c>
      <c r="F4770" s="4">
        <v>-4622.01</v>
      </c>
      <c r="G4770" s="4" t="s">
        <v>8</v>
      </c>
      <c r="H4770" s="4" t="s">
        <v>80</v>
      </c>
      <c r="I4770" s="4"/>
      <c r="J4770" s="4"/>
    </row>
    <row r="4771" spans="1:10" ht="15.75" customHeight="1" x14ac:dyDescent="0.2">
      <c r="A4771" s="5">
        <v>45257</v>
      </c>
      <c r="B4771" s="4">
        <v>-27.88</v>
      </c>
      <c r="C4771" s="4" t="s">
        <v>5058</v>
      </c>
      <c r="D4771" s="4" t="s">
        <v>28</v>
      </c>
      <c r="E4771" s="4" t="s">
        <v>728</v>
      </c>
      <c r="F4771" s="4">
        <v>-4593.51</v>
      </c>
      <c r="G4771" s="4" t="s">
        <v>4319</v>
      </c>
      <c r="H4771" s="4" t="s">
        <v>729</v>
      </c>
      <c r="I4771" s="4"/>
      <c r="J4771" s="4"/>
    </row>
    <row r="4772" spans="1:10" ht="15.75" customHeight="1" x14ac:dyDescent="0.2">
      <c r="A4772" s="5">
        <v>45257</v>
      </c>
      <c r="B4772" s="4">
        <v>-23.5</v>
      </c>
      <c r="C4772" s="4" t="s">
        <v>5059</v>
      </c>
      <c r="D4772" s="4" t="s">
        <v>28</v>
      </c>
      <c r="E4772" s="4" t="s">
        <v>1337</v>
      </c>
      <c r="F4772" s="4">
        <v>-4565.63</v>
      </c>
      <c r="G4772" s="4" t="s">
        <v>5060</v>
      </c>
      <c r="H4772" s="4" t="s">
        <v>1338</v>
      </c>
      <c r="I4772" s="4"/>
      <c r="J4772" s="4"/>
    </row>
    <row r="4773" spans="1:10" ht="15.75" customHeight="1" x14ac:dyDescent="0.2">
      <c r="A4773" s="5">
        <v>45257</v>
      </c>
      <c r="B4773" s="4">
        <v>-21.4</v>
      </c>
      <c r="C4773" s="4" t="s">
        <v>5058</v>
      </c>
      <c r="D4773" s="4" t="s">
        <v>28</v>
      </c>
      <c r="E4773" s="4" t="s">
        <v>79</v>
      </c>
      <c r="F4773" s="4">
        <v>-4542.13</v>
      </c>
      <c r="G4773" s="4" t="s">
        <v>8</v>
      </c>
      <c r="H4773" s="4" t="s">
        <v>80</v>
      </c>
      <c r="I4773" s="4"/>
      <c r="J4773" s="4"/>
    </row>
    <row r="4774" spans="1:10" ht="15.75" customHeight="1" x14ac:dyDescent="0.2">
      <c r="A4774" s="5">
        <v>45257</v>
      </c>
      <c r="B4774" s="4">
        <v>-16.670000000000002</v>
      </c>
      <c r="C4774" s="4" t="s">
        <v>5058</v>
      </c>
      <c r="D4774" s="4" t="s">
        <v>28</v>
      </c>
      <c r="E4774" s="4" t="s">
        <v>1309</v>
      </c>
      <c r="F4774" s="4">
        <v>-4520.7299999999996</v>
      </c>
      <c r="G4774" s="4" t="s">
        <v>5061</v>
      </c>
      <c r="H4774" s="4" t="s">
        <v>1310</v>
      </c>
      <c r="I4774" s="4"/>
      <c r="J4774" s="4"/>
    </row>
    <row r="4775" spans="1:10" ht="15.75" customHeight="1" x14ac:dyDescent="0.2">
      <c r="A4775" s="5">
        <v>45257</v>
      </c>
      <c r="B4775" s="4">
        <v>-12.18</v>
      </c>
      <c r="C4775" s="4" t="s">
        <v>5058</v>
      </c>
      <c r="D4775" s="4" t="s">
        <v>28</v>
      </c>
      <c r="E4775" s="4" t="s">
        <v>1329</v>
      </c>
      <c r="F4775" s="4">
        <v>-4504.0600000000004</v>
      </c>
      <c r="G4775" s="4" t="s">
        <v>3748</v>
      </c>
      <c r="H4775" s="4" t="s">
        <v>1330</v>
      </c>
      <c r="I4775" s="4"/>
      <c r="J4775" s="4"/>
    </row>
    <row r="4776" spans="1:10" ht="15.75" customHeight="1" x14ac:dyDescent="0.2">
      <c r="A4776" s="5">
        <v>45257</v>
      </c>
      <c r="B4776" s="4">
        <v>-11</v>
      </c>
      <c r="C4776" s="4" t="s">
        <v>5058</v>
      </c>
      <c r="D4776" s="4" t="s">
        <v>28</v>
      </c>
      <c r="E4776" s="4" t="s">
        <v>1327</v>
      </c>
      <c r="F4776" s="4">
        <v>-4491.88</v>
      </c>
      <c r="G4776" s="4" t="s">
        <v>5060</v>
      </c>
      <c r="H4776" s="4" t="s">
        <v>1328</v>
      </c>
      <c r="I4776" s="4"/>
      <c r="J4776" s="4"/>
    </row>
    <row r="4777" spans="1:10" ht="15.75" customHeight="1" x14ac:dyDescent="0.2">
      <c r="A4777" s="5">
        <v>45257</v>
      </c>
      <c r="B4777" s="4">
        <v>-9.3000000000000007</v>
      </c>
      <c r="C4777" s="4" t="s">
        <v>5058</v>
      </c>
      <c r="D4777" s="4" t="s">
        <v>28</v>
      </c>
      <c r="E4777" s="4" t="s">
        <v>892</v>
      </c>
      <c r="F4777" s="4">
        <v>-4480.88</v>
      </c>
      <c r="G4777" s="4" t="s">
        <v>4871</v>
      </c>
      <c r="H4777" s="4" t="s">
        <v>1451</v>
      </c>
      <c r="I4777" s="4"/>
      <c r="J4777" s="4"/>
    </row>
    <row r="4778" spans="1:10" ht="15.75" customHeight="1" x14ac:dyDescent="0.2">
      <c r="A4778" s="5">
        <v>45257</v>
      </c>
      <c r="B4778" s="4">
        <v>-8.18</v>
      </c>
      <c r="C4778" s="4" t="s">
        <v>5058</v>
      </c>
      <c r="D4778" s="4" t="s">
        <v>28</v>
      </c>
      <c r="E4778" s="4" t="s">
        <v>1032</v>
      </c>
      <c r="F4778" s="4">
        <v>-4471.58</v>
      </c>
      <c r="G4778" s="4" t="s">
        <v>3748</v>
      </c>
      <c r="H4778" s="4" t="s">
        <v>597</v>
      </c>
      <c r="I4778" s="4"/>
      <c r="J4778" s="4"/>
    </row>
    <row r="4779" spans="1:10" ht="15.75" customHeight="1" x14ac:dyDescent="0.2">
      <c r="A4779" s="5">
        <v>45257</v>
      </c>
      <c r="B4779" s="4">
        <v>-6</v>
      </c>
      <c r="C4779" s="4" t="s">
        <v>5058</v>
      </c>
      <c r="D4779" s="4" t="s">
        <v>28</v>
      </c>
      <c r="E4779" s="4" t="s">
        <v>200</v>
      </c>
      <c r="F4779" s="4">
        <v>-4463.3999999999996</v>
      </c>
      <c r="G4779" s="4" t="s">
        <v>4264</v>
      </c>
      <c r="H4779" s="4" t="s">
        <v>53</v>
      </c>
      <c r="I4779" s="4"/>
      <c r="J4779" s="4"/>
    </row>
    <row r="4780" spans="1:10" ht="15.75" customHeight="1" x14ac:dyDescent="0.2">
      <c r="A4780" s="5">
        <v>45257</v>
      </c>
      <c r="B4780" s="4">
        <v>-5.58</v>
      </c>
      <c r="C4780" s="4" t="s">
        <v>5058</v>
      </c>
      <c r="D4780" s="4" t="s">
        <v>28</v>
      </c>
      <c r="E4780" s="4" t="s">
        <v>1329</v>
      </c>
      <c r="F4780" s="4">
        <v>-4457.3999999999996</v>
      </c>
      <c r="G4780" s="4" t="s">
        <v>3748</v>
      </c>
      <c r="H4780" s="4" t="s">
        <v>1330</v>
      </c>
      <c r="I4780" s="4"/>
      <c r="J4780" s="4"/>
    </row>
    <row r="4781" spans="1:10" ht="15.75" customHeight="1" x14ac:dyDescent="0.2">
      <c r="A4781" s="5">
        <v>45257</v>
      </c>
      <c r="B4781" s="4">
        <v>-5.5</v>
      </c>
      <c r="C4781" s="4" t="s">
        <v>5058</v>
      </c>
      <c r="D4781" s="4" t="s">
        <v>28</v>
      </c>
      <c r="E4781" s="4" t="s">
        <v>200</v>
      </c>
      <c r="F4781" s="4">
        <v>-4451.82</v>
      </c>
      <c r="G4781" s="4" t="s">
        <v>4264</v>
      </c>
      <c r="H4781" s="4" t="s">
        <v>53</v>
      </c>
      <c r="I4781" s="4"/>
      <c r="J4781" s="4"/>
    </row>
    <row r="4782" spans="1:10" ht="15.75" customHeight="1" x14ac:dyDescent="0.2">
      <c r="A4782" s="5">
        <v>45257</v>
      </c>
      <c r="B4782" s="4">
        <v>-4.83</v>
      </c>
      <c r="C4782" s="4" t="s">
        <v>5058</v>
      </c>
      <c r="D4782" s="4" t="s">
        <v>28</v>
      </c>
      <c r="E4782" s="4" t="s">
        <v>1309</v>
      </c>
      <c r="F4782" s="4">
        <v>-4446.32</v>
      </c>
      <c r="G4782" s="4" t="s">
        <v>5061</v>
      </c>
      <c r="H4782" s="4" t="s">
        <v>1310</v>
      </c>
      <c r="I4782" s="4"/>
      <c r="J4782" s="4"/>
    </row>
    <row r="4783" spans="1:10" ht="15.75" customHeight="1" x14ac:dyDescent="0.2">
      <c r="A4783" s="5">
        <v>45257</v>
      </c>
      <c r="B4783" s="4">
        <v>-4</v>
      </c>
      <c r="C4783" s="4" t="s">
        <v>5058</v>
      </c>
      <c r="D4783" s="4" t="s">
        <v>28</v>
      </c>
      <c r="E4783" s="4" t="s">
        <v>856</v>
      </c>
      <c r="F4783" s="4">
        <v>-4441.49</v>
      </c>
      <c r="G4783" s="4" t="s">
        <v>3748</v>
      </c>
      <c r="H4783" s="4" t="s">
        <v>148</v>
      </c>
      <c r="I4783" s="4"/>
      <c r="J4783" s="4"/>
    </row>
    <row r="4784" spans="1:10" ht="15.75" customHeight="1" x14ac:dyDescent="0.2">
      <c r="A4784" s="5">
        <v>45257</v>
      </c>
      <c r="B4784" s="4">
        <v>-0.92</v>
      </c>
      <c r="C4784" s="4" t="s">
        <v>5058</v>
      </c>
      <c r="D4784" s="4" t="s">
        <v>67</v>
      </c>
      <c r="E4784" s="4" t="s">
        <v>68</v>
      </c>
      <c r="F4784" s="4">
        <v>-4437.49</v>
      </c>
      <c r="G4784" s="4" t="s">
        <v>4</v>
      </c>
      <c r="H4784" s="4"/>
      <c r="I4784" s="4"/>
      <c r="J4784" s="4"/>
    </row>
    <row r="4785" spans="1:10" ht="15.75" customHeight="1" x14ac:dyDescent="0.2">
      <c r="A4785" s="5">
        <v>45257</v>
      </c>
      <c r="B4785" s="4">
        <v>-0.5</v>
      </c>
      <c r="C4785" s="4" t="s">
        <v>5058</v>
      </c>
      <c r="D4785" s="4" t="s">
        <v>28</v>
      </c>
      <c r="E4785" s="4" t="s">
        <v>892</v>
      </c>
      <c r="F4785" s="4">
        <v>-4436.57</v>
      </c>
      <c r="G4785" s="4" t="s">
        <v>4871</v>
      </c>
      <c r="H4785" s="4" t="s">
        <v>1451</v>
      </c>
      <c r="I4785" s="4"/>
      <c r="J4785" s="4"/>
    </row>
    <row r="4786" spans="1:10" ht="15.75" customHeight="1" x14ac:dyDescent="0.2">
      <c r="A4786" s="5">
        <v>45257</v>
      </c>
      <c r="B4786" s="4">
        <v>72</v>
      </c>
      <c r="C4786" s="4" t="s">
        <v>5058</v>
      </c>
      <c r="D4786" s="4" t="s">
        <v>59</v>
      </c>
      <c r="E4786" s="4" t="s">
        <v>60</v>
      </c>
      <c r="F4786" s="4">
        <v>-4436.07</v>
      </c>
      <c r="G4786" s="4" t="s">
        <v>39</v>
      </c>
      <c r="H4786" s="4"/>
      <c r="I4786" s="4"/>
      <c r="J4786" s="4"/>
    </row>
    <row r="4787" spans="1:10" ht="15.75" customHeight="1" x14ac:dyDescent="0.2">
      <c r="A4787" s="5">
        <v>45257</v>
      </c>
      <c r="B4787" s="4">
        <v>100</v>
      </c>
      <c r="C4787" s="4" t="s">
        <v>5058</v>
      </c>
      <c r="D4787" s="4" t="s">
        <v>59</v>
      </c>
      <c r="E4787" s="4" t="s">
        <v>60</v>
      </c>
      <c r="F4787" s="4">
        <v>-4508.07</v>
      </c>
      <c r="G4787" s="4" t="s">
        <v>39</v>
      </c>
      <c r="H4787" s="4"/>
      <c r="I4787" s="4"/>
      <c r="J4787" s="4"/>
    </row>
    <row r="4788" spans="1:10" ht="15.75" customHeight="1" x14ac:dyDescent="0.2">
      <c r="A4788" s="5">
        <v>45257</v>
      </c>
      <c r="B4788" s="4">
        <v>100</v>
      </c>
      <c r="C4788" s="4" t="s">
        <v>5058</v>
      </c>
      <c r="D4788" s="4" t="s">
        <v>59</v>
      </c>
      <c r="E4788" s="4" t="s">
        <v>60</v>
      </c>
      <c r="F4788" s="4">
        <v>-4608.07</v>
      </c>
      <c r="G4788" s="4" t="s">
        <v>39</v>
      </c>
      <c r="H4788" s="4"/>
      <c r="I4788" s="4"/>
      <c r="J4788" s="4"/>
    </row>
    <row r="4789" spans="1:10" ht="15.75" customHeight="1" x14ac:dyDescent="0.2">
      <c r="A4789" s="5">
        <v>45257</v>
      </c>
      <c r="B4789" s="4">
        <v>500</v>
      </c>
      <c r="C4789" s="4" t="s">
        <v>5058</v>
      </c>
      <c r="D4789" s="4" t="s">
        <v>59</v>
      </c>
      <c r="E4789" s="4" t="s">
        <v>60</v>
      </c>
      <c r="F4789" s="4">
        <v>-4708.07</v>
      </c>
      <c r="G4789" s="4" t="s">
        <v>39</v>
      </c>
      <c r="H4789" s="4"/>
      <c r="I4789" s="4"/>
      <c r="J4789" s="4"/>
    </row>
    <row r="4790" spans="1:10" ht="15.75" customHeight="1" x14ac:dyDescent="0.2">
      <c r="A4790" s="5">
        <v>45257</v>
      </c>
      <c r="B4790" s="4">
        <v>500</v>
      </c>
      <c r="C4790" s="4" t="s">
        <v>5058</v>
      </c>
      <c r="D4790" s="4" t="s">
        <v>59</v>
      </c>
      <c r="E4790" s="4" t="s">
        <v>60</v>
      </c>
      <c r="F4790" s="4">
        <v>-5208.07</v>
      </c>
      <c r="G4790" s="4" t="s">
        <v>39</v>
      </c>
      <c r="H4790" s="4"/>
      <c r="I4790" s="4"/>
      <c r="J4790" s="4"/>
    </row>
    <row r="4791" spans="1:10" ht="15.75" customHeight="1" x14ac:dyDescent="0.2">
      <c r="A4791" s="5">
        <v>45254</v>
      </c>
      <c r="B4791" s="4">
        <v>-167.93</v>
      </c>
      <c r="C4791" s="4" t="s">
        <v>5058</v>
      </c>
      <c r="D4791" s="4" t="s">
        <v>28</v>
      </c>
      <c r="E4791" s="4" t="s">
        <v>132</v>
      </c>
      <c r="F4791" s="4">
        <v>-5708.07</v>
      </c>
      <c r="G4791" s="4" t="s">
        <v>12</v>
      </c>
      <c r="H4791" s="4" t="s">
        <v>133</v>
      </c>
      <c r="I4791" s="4"/>
      <c r="J4791" s="4"/>
    </row>
    <row r="4792" spans="1:10" ht="15.75" customHeight="1" x14ac:dyDescent="0.2">
      <c r="A4792" s="5">
        <v>45254</v>
      </c>
      <c r="B4792" s="4">
        <v>-150</v>
      </c>
      <c r="C4792" s="4" t="s">
        <v>5058</v>
      </c>
      <c r="D4792" s="4" t="s">
        <v>67</v>
      </c>
      <c r="E4792" s="4" t="e">
        <v>#NAME?</v>
      </c>
      <c r="F4792" s="4">
        <v>-5540.14</v>
      </c>
      <c r="G4792" s="4" t="s">
        <v>4</v>
      </c>
      <c r="H4792" s="4"/>
      <c r="I4792" s="4"/>
      <c r="J4792" s="4"/>
    </row>
    <row r="4793" spans="1:10" ht="15.75" customHeight="1" x14ac:dyDescent="0.2">
      <c r="A4793" s="5">
        <v>45254</v>
      </c>
      <c r="B4793" s="4">
        <v>-108.5</v>
      </c>
      <c r="C4793" s="4" t="s">
        <v>5058</v>
      </c>
      <c r="D4793" s="4" t="s">
        <v>28</v>
      </c>
      <c r="E4793" s="4" t="s">
        <v>73</v>
      </c>
      <c r="F4793" s="4">
        <v>-5390.14</v>
      </c>
      <c r="G4793" s="4" t="s">
        <v>4349</v>
      </c>
      <c r="H4793" s="4" t="s">
        <v>4350</v>
      </c>
      <c r="I4793" s="4"/>
      <c r="J4793" s="4"/>
    </row>
    <row r="4794" spans="1:10" ht="15.75" customHeight="1" x14ac:dyDescent="0.2">
      <c r="A4794" s="5">
        <v>45254</v>
      </c>
      <c r="B4794" s="4">
        <v>-95.9</v>
      </c>
      <c r="C4794" s="4" t="s">
        <v>5058</v>
      </c>
      <c r="D4794" s="4" t="s">
        <v>28</v>
      </c>
      <c r="E4794" s="4" t="s">
        <v>87</v>
      </c>
      <c r="F4794" s="4">
        <v>-5281.64</v>
      </c>
      <c r="G4794" s="4" t="s">
        <v>5062</v>
      </c>
      <c r="H4794" s="4" t="s">
        <v>88</v>
      </c>
      <c r="I4794" s="4"/>
      <c r="J4794" s="4"/>
    </row>
    <row r="4795" spans="1:10" ht="15.75" customHeight="1" x14ac:dyDescent="0.2">
      <c r="A4795" s="5">
        <v>45254</v>
      </c>
      <c r="B4795" s="4">
        <v>-95.37</v>
      </c>
      <c r="C4795" s="4" t="s">
        <v>5058</v>
      </c>
      <c r="D4795" s="4" t="s">
        <v>28</v>
      </c>
      <c r="E4795" s="4" t="s">
        <v>79</v>
      </c>
      <c r="F4795" s="4">
        <v>-5185.74</v>
      </c>
      <c r="G4795" s="4" t="s">
        <v>8</v>
      </c>
      <c r="H4795" s="4" t="s">
        <v>80</v>
      </c>
      <c r="I4795" s="4"/>
      <c r="J4795" s="4"/>
    </row>
    <row r="4796" spans="1:10" ht="15.75" customHeight="1" x14ac:dyDescent="0.2">
      <c r="A4796" s="5">
        <v>45254</v>
      </c>
      <c r="B4796" s="4">
        <v>-50.95</v>
      </c>
      <c r="C4796" s="4" t="s">
        <v>5059</v>
      </c>
      <c r="D4796" s="4" t="s">
        <v>28</v>
      </c>
      <c r="E4796" s="4" t="s">
        <v>1320</v>
      </c>
      <c r="F4796" s="4">
        <v>-5090.37</v>
      </c>
      <c r="G4796" s="4" t="s">
        <v>15</v>
      </c>
      <c r="H4796" s="4" t="s">
        <v>1321</v>
      </c>
      <c r="I4796" s="4"/>
      <c r="J4796" s="4"/>
    </row>
    <row r="4797" spans="1:10" ht="15.75" customHeight="1" x14ac:dyDescent="0.2">
      <c r="A4797" s="5">
        <v>45254</v>
      </c>
      <c r="B4797" s="4">
        <v>-35.85</v>
      </c>
      <c r="C4797" s="4" t="s">
        <v>5058</v>
      </c>
      <c r="D4797" s="4" t="s">
        <v>28</v>
      </c>
      <c r="E4797" s="4" t="s">
        <v>105</v>
      </c>
      <c r="F4797" s="4">
        <v>-5039.42</v>
      </c>
      <c r="G4797" s="4" t="s">
        <v>8</v>
      </c>
      <c r="H4797" s="4" t="s">
        <v>106</v>
      </c>
      <c r="I4797" s="4"/>
      <c r="J4797" s="4"/>
    </row>
    <row r="4798" spans="1:10" ht="15.75" customHeight="1" x14ac:dyDescent="0.2">
      <c r="A4798" s="5">
        <v>45254</v>
      </c>
      <c r="B4798" s="4">
        <v>-12.5</v>
      </c>
      <c r="C4798" s="4" t="s">
        <v>5058</v>
      </c>
      <c r="D4798" s="4" t="s">
        <v>28</v>
      </c>
      <c r="E4798" s="4" t="s">
        <v>117</v>
      </c>
      <c r="F4798" s="4">
        <v>-5003.57</v>
      </c>
      <c r="G4798" s="4" t="s">
        <v>3748</v>
      </c>
      <c r="H4798" s="4" t="s">
        <v>118</v>
      </c>
      <c r="I4798" s="4"/>
      <c r="J4798" s="4"/>
    </row>
    <row r="4799" spans="1:10" ht="15.75" customHeight="1" x14ac:dyDescent="0.2">
      <c r="A4799" s="5">
        <v>45254</v>
      </c>
      <c r="B4799" s="4">
        <v>-6.16</v>
      </c>
      <c r="C4799" s="4" t="s">
        <v>5058</v>
      </c>
      <c r="D4799" s="4" t="s">
        <v>28</v>
      </c>
      <c r="E4799" s="4" t="s">
        <v>1032</v>
      </c>
      <c r="F4799" s="4">
        <v>-4991.07</v>
      </c>
      <c r="G4799" s="4" t="s">
        <v>3748</v>
      </c>
      <c r="H4799" s="4" t="s">
        <v>597</v>
      </c>
      <c r="I4799" s="4"/>
      <c r="J4799" s="4"/>
    </row>
    <row r="4800" spans="1:10" ht="15.75" customHeight="1" x14ac:dyDescent="0.2">
      <c r="A4800" s="5">
        <v>45254</v>
      </c>
      <c r="B4800" s="4">
        <v>-5.5</v>
      </c>
      <c r="C4800" s="4" t="s">
        <v>5058</v>
      </c>
      <c r="D4800" s="4" t="s">
        <v>28</v>
      </c>
      <c r="E4800" s="4" t="s">
        <v>61</v>
      </c>
      <c r="F4800" s="4">
        <v>-4984.91</v>
      </c>
      <c r="G4800" s="4" t="s">
        <v>3748</v>
      </c>
      <c r="H4800" s="4" t="s">
        <v>62</v>
      </c>
      <c r="I4800" s="4"/>
      <c r="J4800" s="4"/>
    </row>
    <row r="4801" spans="1:10" ht="15.75" customHeight="1" x14ac:dyDescent="0.2">
      <c r="A4801" s="5">
        <v>45253</v>
      </c>
      <c r="B4801" s="4">
        <v>-35</v>
      </c>
      <c r="C4801" s="4" t="s">
        <v>5058</v>
      </c>
      <c r="D4801" s="4" t="s">
        <v>28</v>
      </c>
      <c r="E4801" s="4" t="s">
        <v>728</v>
      </c>
      <c r="F4801" s="4">
        <v>-4979.41</v>
      </c>
      <c r="G4801" s="4" t="s">
        <v>4319</v>
      </c>
      <c r="H4801" s="4" t="s">
        <v>729</v>
      </c>
      <c r="I4801" s="4"/>
      <c r="J4801" s="4"/>
    </row>
    <row r="4802" spans="1:10" ht="15.75" customHeight="1" x14ac:dyDescent="0.2">
      <c r="A4802" s="5">
        <v>45253</v>
      </c>
      <c r="B4802" s="4">
        <v>-25</v>
      </c>
      <c r="C4802" s="4" t="s">
        <v>5058</v>
      </c>
      <c r="D4802" s="4" t="s">
        <v>28</v>
      </c>
      <c r="E4802" s="4" t="s">
        <v>48</v>
      </c>
      <c r="F4802" s="4">
        <v>-4944.41</v>
      </c>
      <c r="G4802" s="4" t="s">
        <v>4319</v>
      </c>
      <c r="H4802" s="4" t="s">
        <v>47</v>
      </c>
      <c r="I4802" s="4"/>
      <c r="J4802" s="4"/>
    </row>
    <row r="4803" spans="1:10" ht="15.75" customHeight="1" x14ac:dyDescent="0.2">
      <c r="A4803" s="5">
        <v>45253</v>
      </c>
      <c r="B4803" s="4">
        <v>-14.9</v>
      </c>
      <c r="C4803" s="4" t="s">
        <v>5058</v>
      </c>
      <c r="D4803" s="4" t="s">
        <v>28</v>
      </c>
      <c r="E4803" s="4" t="s">
        <v>786</v>
      </c>
      <c r="F4803" s="4">
        <v>-4919.41</v>
      </c>
      <c r="G4803" s="4" t="s">
        <v>4364</v>
      </c>
      <c r="H4803" s="4" t="s">
        <v>787</v>
      </c>
      <c r="I4803" s="4"/>
      <c r="J4803" s="4"/>
    </row>
    <row r="4804" spans="1:10" ht="15.75" customHeight="1" x14ac:dyDescent="0.2">
      <c r="A4804" s="5">
        <v>45253</v>
      </c>
      <c r="B4804" s="4">
        <v>-11.6</v>
      </c>
      <c r="C4804" s="4" t="s">
        <v>5058</v>
      </c>
      <c r="D4804" s="4" t="s">
        <v>28</v>
      </c>
      <c r="E4804" s="4" t="s">
        <v>1318</v>
      </c>
      <c r="F4804" s="4">
        <v>-4904.51</v>
      </c>
      <c r="G4804" s="4" t="s">
        <v>3748</v>
      </c>
      <c r="H4804" s="4" t="s">
        <v>1319</v>
      </c>
      <c r="I4804" s="4"/>
      <c r="J4804" s="4"/>
    </row>
    <row r="4805" spans="1:10" ht="15.75" customHeight="1" x14ac:dyDescent="0.2">
      <c r="A4805" s="5">
        <v>45253</v>
      </c>
      <c r="B4805" s="4">
        <v>-4.49</v>
      </c>
      <c r="C4805" s="4" t="s">
        <v>5058</v>
      </c>
      <c r="D4805" s="4" t="s">
        <v>28</v>
      </c>
      <c r="E4805" s="4" t="s">
        <v>49</v>
      </c>
      <c r="F4805" s="4">
        <v>-4892.91</v>
      </c>
      <c r="G4805" s="4" t="s">
        <v>17</v>
      </c>
      <c r="H4805" s="4" t="s">
        <v>50</v>
      </c>
      <c r="I4805" s="4"/>
      <c r="J4805" s="4"/>
    </row>
    <row r="4806" spans="1:10" ht="15.75" customHeight="1" x14ac:dyDescent="0.2">
      <c r="A4806" s="5">
        <v>45252</v>
      </c>
      <c r="B4806" s="4">
        <v>-175</v>
      </c>
      <c r="C4806" s="4" t="s">
        <v>5058</v>
      </c>
      <c r="D4806" s="4" t="s">
        <v>28</v>
      </c>
      <c r="E4806" s="4" t="s">
        <v>1315</v>
      </c>
      <c r="F4806" s="4">
        <v>-4888.42</v>
      </c>
      <c r="G4806" s="4" t="s">
        <v>5064</v>
      </c>
      <c r="H4806" s="4" t="s">
        <v>1316</v>
      </c>
      <c r="I4806" s="4"/>
      <c r="J4806" s="4"/>
    </row>
    <row r="4807" spans="1:10" ht="15.75" customHeight="1" x14ac:dyDescent="0.2">
      <c r="A4807" s="5">
        <v>45252</v>
      </c>
      <c r="B4807" s="4">
        <v>-74</v>
      </c>
      <c r="C4807" s="4" t="s">
        <v>5058</v>
      </c>
      <c r="D4807" s="4" t="s">
        <v>28</v>
      </c>
      <c r="E4807" s="4" t="s">
        <v>728</v>
      </c>
      <c r="F4807" s="4">
        <v>-4713.42</v>
      </c>
      <c r="G4807" s="4" t="s">
        <v>4319</v>
      </c>
      <c r="H4807" s="4" t="s">
        <v>729</v>
      </c>
      <c r="I4807" s="4"/>
      <c r="J4807" s="4"/>
    </row>
    <row r="4808" spans="1:10" ht="15.75" customHeight="1" x14ac:dyDescent="0.2">
      <c r="A4808" s="5">
        <v>45252</v>
      </c>
      <c r="B4808" s="4">
        <v>-52.14</v>
      </c>
      <c r="C4808" s="4" t="s">
        <v>5058</v>
      </c>
      <c r="D4808" s="4" t="s">
        <v>28</v>
      </c>
      <c r="E4808" s="4" t="s">
        <v>105</v>
      </c>
      <c r="F4808" s="4">
        <v>-4639.42</v>
      </c>
      <c r="G4808" s="4" t="s">
        <v>8</v>
      </c>
      <c r="H4808" s="4" t="s">
        <v>106</v>
      </c>
      <c r="I4808" s="4"/>
      <c r="J4808" s="4"/>
    </row>
    <row r="4809" spans="1:10" ht="15.75" customHeight="1" x14ac:dyDescent="0.2">
      <c r="A4809" s="5">
        <v>45252</v>
      </c>
      <c r="B4809" s="4">
        <v>-21.12</v>
      </c>
      <c r="C4809" s="4" t="s">
        <v>5058</v>
      </c>
      <c r="D4809" s="4" t="s">
        <v>28</v>
      </c>
      <c r="E4809" s="4" t="s">
        <v>728</v>
      </c>
      <c r="F4809" s="4">
        <v>-4587.28</v>
      </c>
      <c r="G4809" s="4" t="s">
        <v>4319</v>
      </c>
      <c r="H4809" s="4" t="s">
        <v>729</v>
      </c>
      <c r="I4809" s="4"/>
      <c r="J4809" s="4"/>
    </row>
    <row r="4810" spans="1:10" ht="15.75" customHeight="1" x14ac:dyDescent="0.2">
      <c r="A4810" s="5">
        <v>45252</v>
      </c>
      <c r="B4810" s="4">
        <v>-17.989999999999998</v>
      </c>
      <c r="C4810" s="4" t="s">
        <v>5058</v>
      </c>
      <c r="D4810" s="4" t="s">
        <v>28</v>
      </c>
      <c r="E4810" s="4" t="s">
        <v>46</v>
      </c>
      <c r="F4810" s="4">
        <v>-4566.16</v>
      </c>
      <c r="G4810" s="4" t="s">
        <v>4319</v>
      </c>
      <c r="H4810" s="4" t="s">
        <v>47</v>
      </c>
      <c r="I4810" s="4"/>
      <c r="J4810" s="4"/>
    </row>
    <row r="4811" spans="1:10" ht="15.75" customHeight="1" x14ac:dyDescent="0.2">
      <c r="A4811" s="5">
        <v>45252</v>
      </c>
      <c r="B4811" s="4">
        <v>-12.7</v>
      </c>
      <c r="C4811" s="4" t="s">
        <v>5058</v>
      </c>
      <c r="D4811" s="4" t="s">
        <v>28</v>
      </c>
      <c r="E4811" s="4" t="s">
        <v>105</v>
      </c>
      <c r="F4811" s="4">
        <v>-4548.17</v>
      </c>
      <c r="G4811" s="4" t="s">
        <v>8</v>
      </c>
      <c r="H4811" s="4" t="s">
        <v>106</v>
      </c>
      <c r="I4811" s="4"/>
      <c r="J4811" s="4"/>
    </row>
    <row r="4812" spans="1:10" ht="15.75" customHeight="1" x14ac:dyDescent="0.2">
      <c r="A4812" s="5">
        <v>45252</v>
      </c>
      <c r="B4812" s="4">
        <v>-6.49</v>
      </c>
      <c r="C4812" s="4" t="s">
        <v>5058</v>
      </c>
      <c r="D4812" s="4" t="s">
        <v>28</v>
      </c>
      <c r="E4812" s="4" t="s">
        <v>46</v>
      </c>
      <c r="F4812" s="4">
        <v>-4535.47</v>
      </c>
      <c r="G4812" s="4" t="s">
        <v>4319</v>
      </c>
      <c r="H4812" s="4" t="s">
        <v>47</v>
      </c>
      <c r="I4812" s="4"/>
      <c r="J4812" s="4"/>
    </row>
    <row r="4813" spans="1:10" ht="15.75" customHeight="1" x14ac:dyDescent="0.2">
      <c r="A4813" s="5">
        <v>45252</v>
      </c>
      <c r="B4813" s="4">
        <v>-6.16</v>
      </c>
      <c r="C4813" s="4" t="s">
        <v>5058</v>
      </c>
      <c r="D4813" s="4" t="s">
        <v>28</v>
      </c>
      <c r="E4813" s="4" t="s">
        <v>1032</v>
      </c>
      <c r="F4813" s="4">
        <v>-4528.9799999999996</v>
      </c>
      <c r="G4813" s="4" t="s">
        <v>3748</v>
      </c>
      <c r="H4813" s="4" t="s">
        <v>597</v>
      </c>
      <c r="I4813" s="4"/>
      <c r="J4813" s="4"/>
    </row>
    <row r="4814" spans="1:10" ht="15.75" customHeight="1" x14ac:dyDescent="0.2">
      <c r="A4814" s="5">
        <v>45252</v>
      </c>
      <c r="B4814" s="4">
        <v>-2.4</v>
      </c>
      <c r="C4814" s="4" t="s">
        <v>5059</v>
      </c>
      <c r="D4814" s="4" t="s">
        <v>28</v>
      </c>
      <c r="E4814" s="4" t="s">
        <v>1313</v>
      </c>
      <c r="F4814" s="4">
        <v>-4522.82</v>
      </c>
      <c r="G4814" s="4" t="s">
        <v>8</v>
      </c>
      <c r="H4814" s="4" t="s">
        <v>1314</v>
      </c>
      <c r="I4814" s="4"/>
      <c r="J4814" s="4"/>
    </row>
    <row r="4815" spans="1:10" ht="15.75" customHeight="1" x14ac:dyDescent="0.2">
      <c r="A4815" s="5">
        <v>45252</v>
      </c>
      <c r="B4815" s="4">
        <v>1000</v>
      </c>
      <c r="C4815" s="4" t="s">
        <v>5058</v>
      </c>
      <c r="D4815" s="4" t="s">
        <v>59</v>
      </c>
      <c r="E4815" s="4" t="s">
        <v>60</v>
      </c>
      <c r="F4815" s="4">
        <v>-4520.42</v>
      </c>
      <c r="G4815" s="4" t="s">
        <v>39</v>
      </c>
      <c r="H4815" s="4"/>
      <c r="I4815" s="4"/>
      <c r="J4815" s="4"/>
    </row>
    <row r="4816" spans="1:10" ht="15.75" customHeight="1" x14ac:dyDescent="0.2">
      <c r="A4816" s="5">
        <v>45251</v>
      </c>
      <c r="B4816" s="4">
        <v>-36.03</v>
      </c>
      <c r="C4816" s="4" t="s">
        <v>5058</v>
      </c>
      <c r="D4816" s="4" t="s">
        <v>28</v>
      </c>
      <c r="E4816" s="4" t="s">
        <v>111</v>
      </c>
      <c r="F4816" s="4">
        <v>-5520.42</v>
      </c>
      <c r="G4816" s="4" t="s">
        <v>8</v>
      </c>
      <c r="H4816" s="4" t="s">
        <v>112</v>
      </c>
      <c r="I4816" s="4"/>
      <c r="J4816" s="4"/>
    </row>
    <row r="4817" spans="1:10" ht="15.75" customHeight="1" x14ac:dyDescent="0.2">
      <c r="A4817" s="5">
        <v>45251</v>
      </c>
      <c r="B4817" s="4">
        <v>-27.83</v>
      </c>
      <c r="C4817" s="4" t="s">
        <v>5058</v>
      </c>
      <c r="D4817" s="4" t="s">
        <v>28</v>
      </c>
      <c r="E4817" s="4" t="s">
        <v>79</v>
      </c>
      <c r="F4817" s="4">
        <v>-5484.39</v>
      </c>
      <c r="G4817" s="4" t="s">
        <v>8</v>
      </c>
      <c r="H4817" s="4" t="s">
        <v>80</v>
      </c>
      <c r="I4817" s="4"/>
      <c r="J4817" s="4"/>
    </row>
    <row r="4818" spans="1:10" ht="15.75" customHeight="1" x14ac:dyDescent="0.2">
      <c r="A4818" s="5">
        <v>45251</v>
      </c>
      <c r="B4818" s="4">
        <v>-21.97</v>
      </c>
      <c r="C4818" s="4" t="s">
        <v>5058</v>
      </c>
      <c r="D4818" s="4" t="s">
        <v>28</v>
      </c>
      <c r="E4818" s="4" t="s">
        <v>48</v>
      </c>
      <c r="F4818" s="4">
        <v>-5456.56</v>
      </c>
      <c r="G4818" s="4" t="s">
        <v>4319</v>
      </c>
      <c r="H4818" s="4" t="s">
        <v>47</v>
      </c>
      <c r="I4818" s="4"/>
      <c r="J4818" s="4"/>
    </row>
    <row r="4819" spans="1:10" ht="15.75" customHeight="1" x14ac:dyDescent="0.2">
      <c r="A4819" s="5">
        <v>45251</v>
      </c>
      <c r="B4819" s="4">
        <v>-21.73</v>
      </c>
      <c r="C4819" s="4" t="s">
        <v>5058</v>
      </c>
      <c r="D4819" s="4" t="s">
        <v>28</v>
      </c>
      <c r="E4819" s="4" t="s">
        <v>728</v>
      </c>
      <c r="F4819" s="4">
        <v>-5434.59</v>
      </c>
      <c r="G4819" s="4" t="s">
        <v>4319</v>
      </c>
      <c r="H4819" s="4" t="s">
        <v>729</v>
      </c>
      <c r="I4819" s="4"/>
      <c r="J4819" s="4"/>
    </row>
    <row r="4820" spans="1:10" ht="15.75" customHeight="1" x14ac:dyDescent="0.2">
      <c r="A4820" s="5">
        <v>45251</v>
      </c>
      <c r="B4820" s="4">
        <v>-15.54</v>
      </c>
      <c r="C4820" s="4" t="s">
        <v>5058</v>
      </c>
      <c r="D4820" s="4" t="s">
        <v>28</v>
      </c>
      <c r="E4820" s="4" t="s">
        <v>79</v>
      </c>
      <c r="F4820" s="4">
        <v>-5412.86</v>
      </c>
      <c r="G4820" s="4" t="s">
        <v>8</v>
      </c>
      <c r="H4820" s="4" t="s">
        <v>80</v>
      </c>
      <c r="I4820" s="4"/>
      <c r="J4820" s="4"/>
    </row>
    <row r="4821" spans="1:10" ht="15.75" customHeight="1" x14ac:dyDescent="0.2">
      <c r="A4821" s="5">
        <v>45251</v>
      </c>
      <c r="B4821" s="4">
        <v>-6.16</v>
      </c>
      <c r="C4821" s="4" t="s">
        <v>5058</v>
      </c>
      <c r="D4821" s="4" t="s">
        <v>28</v>
      </c>
      <c r="E4821" s="4" t="s">
        <v>1032</v>
      </c>
      <c r="F4821" s="4">
        <v>-5397.32</v>
      </c>
      <c r="G4821" s="4" t="s">
        <v>3748</v>
      </c>
      <c r="H4821" s="4" t="s">
        <v>597</v>
      </c>
      <c r="I4821" s="4"/>
      <c r="J4821" s="4"/>
    </row>
    <row r="4822" spans="1:10" ht="15.75" customHeight="1" x14ac:dyDescent="0.2">
      <c r="A4822" s="5">
        <v>45251</v>
      </c>
      <c r="B4822" s="4">
        <v>-4.6500000000000004</v>
      </c>
      <c r="C4822" s="4" t="s">
        <v>5058</v>
      </c>
      <c r="D4822" s="4" t="s">
        <v>28</v>
      </c>
      <c r="E4822" s="4" t="s">
        <v>121</v>
      </c>
      <c r="F4822" s="4">
        <v>-5391.16</v>
      </c>
      <c r="G4822" s="4" t="s">
        <v>8</v>
      </c>
      <c r="H4822" s="4" t="s">
        <v>122</v>
      </c>
      <c r="I4822" s="4"/>
      <c r="J4822" s="4"/>
    </row>
    <row r="4823" spans="1:10" ht="15.75" customHeight="1" x14ac:dyDescent="0.2">
      <c r="A4823" s="5">
        <v>45250</v>
      </c>
      <c r="B4823" s="4">
        <v>-809.88</v>
      </c>
      <c r="C4823" s="4" t="s">
        <v>5058</v>
      </c>
      <c r="D4823" s="4" t="s">
        <v>28</v>
      </c>
      <c r="E4823" s="4" t="s">
        <v>56</v>
      </c>
      <c r="F4823" s="4">
        <v>-5386.51</v>
      </c>
      <c r="G4823" s="4" t="s">
        <v>4295</v>
      </c>
      <c r="H4823" s="4" t="s">
        <v>57</v>
      </c>
      <c r="I4823" s="4"/>
      <c r="J4823" s="4"/>
    </row>
    <row r="4824" spans="1:10" ht="15.75" customHeight="1" x14ac:dyDescent="0.2">
      <c r="A4824" s="5">
        <v>45250</v>
      </c>
      <c r="B4824" s="4">
        <v>-243.11</v>
      </c>
      <c r="C4824" s="4" t="s">
        <v>5058</v>
      </c>
      <c r="D4824" s="4" t="s">
        <v>28</v>
      </c>
      <c r="E4824" s="4" t="s">
        <v>252</v>
      </c>
      <c r="F4824" s="4">
        <v>-4576.63</v>
      </c>
      <c r="G4824" s="4" t="s">
        <v>165</v>
      </c>
      <c r="H4824" s="4" t="s">
        <v>167</v>
      </c>
      <c r="I4824" s="4"/>
      <c r="J4824" s="4"/>
    </row>
    <row r="4825" spans="1:10" ht="15.75" customHeight="1" x14ac:dyDescent="0.2">
      <c r="A4825" s="5">
        <v>45250</v>
      </c>
      <c r="B4825" s="4">
        <v>-220.57</v>
      </c>
      <c r="C4825" s="4" t="s">
        <v>5058</v>
      </c>
      <c r="D4825" s="4" t="s">
        <v>28</v>
      </c>
      <c r="E4825" s="4" t="s">
        <v>902</v>
      </c>
      <c r="F4825" s="4">
        <v>-4333.5200000000004</v>
      </c>
      <c r="G4825" s="4" t="s">
        <v>165</v>
      </c>
      <c r="H4825" s="4" t="s">
        <v>904</v>
      </c>
      <c r="I4825" s="4"/>
      <c r="J4825" s="4"/>
    </row>
    <row r="4826" spans="1:10" ht="15.75" customHeight="1" x14ac:dyDescent="0.2">
      <c r="A4826" s="5">
        <v>45250</v>
      </c>
      <c r="B4826" s="4">
        <v>-197.42</v>
      </c>
      <c r="C4826" s="4" t="s">
        <v>5058</v>
      </c>
      <c r="D4826" s="4" t="s">
        <v>28</v>
      </c>
      <c r="E4826" s="4" t="s">
        <v>1033</v>
      </c>
      <c r="F4826" s="4">
        <v>-4112.95</v>
      </c>
      <c r="G4826" s="4" t="s">
        <v>5077</v>
      </c>
      <c r="H4826" s="4" t="s">
        <v>1034</v>
      </c>
      <c r="I4826" s="4"/>
      <c r="J4826" s="4"/>
    </row>
    <row r="4827" spans="1:10" ht="15.75" customHeight="1" x14ac:dyDescent="0.2">
      <c r="A4827" s="5">
        <v>45250</v>
      </c>
      <c r="B4827" s="4">
        <v>-100</v>
      </c>
      <c r="C4827" s="4" t="s">
        <v>5058</v>
      </c>
      <c r="D4827" s="4" t="s">
        <v>28</v>
      </c>
      <c r="E4827" s="4" t="s">
        <v>1304</v>
      </c>
      <c r="F4827" s="4">
        <v>-3915.53</v>
      </c>
      <c r="G4827" s="4" t="s">
        <v>15</v>
      </c>
      <c r="H4827" s="4" t="s">
        <v>1305</v>
      </c>
      <c r="I4827" s="4"/>
      <c r="J4827" s="4"/>
    </row>
    <row r="4828" spans="1:10" ht="15.75" customHeight="1" x14ac:dyDescent="0.2">
      <c r="A4828" s="5">
        <v>45250</v>
      </c>
      <c r="B4828" s="4">
        <v>-86.3</v>
      </c>
      <c r="C4828" s="4" t="s">
        <v>5058</v>
      </c>
      <c r="D4828" s="4" t="s">
        <v>28</v>
      </c>
      <c r="E4828" s="4" t="s">
        <v>890</v>
      </c>
      <c r="F4828" s="4">
        <v>-3815.53</v>
      </c>
      <c r="G4828" s="4" t="s">
        <v>4319</v>
      </c>
      <c r="H4828" s="4" t="s">
        <v>891</v>
      </c>
      <c r="I4828" s="4"/>
      <c r="J4828" s="4"/>
    </row>
    <row r="4829" spans="1:10" ht="15.75" customHeight="1" x14ac:dyDescent="0.2">
      <c r="A4829" s="5">
        <v>45250</v>
      </c>
      <c r="B4829" s="4">
        <v>-83.78</v>
      </c>
      <c r="C4829" s="4" t="s">
        <v>5058</v>
      </c>
      <c r="D4829" s="4" t="s">
        <v>28</v>
      </c>
      <c r="E4829" s="4" t="s">
        <v>1299</v>
      </c>
      <c r="F4829" s="4">
        <v>-3729.23</v>
      </c>
      <c r="G4829" s="4" t="s">
        <v>3748</v>
      </c>
      <c r="H4829" s="4" t="s">
        <v>1300</v>
      </c>
      <c r="I4829" s="4"/>
      <c r="J4829" s="4"/>
    </row>
    <row r="4830" spans="1:10" ht="15.75" customHeight="1" x14ac:dyDescent="0.2">
      <c r="A4830" s="5">
        <v>45250</v>
      </c>
      <c r="B4830" s="4">
        <v>-74.14</v>
      </c>
      <c r="C4830" s="4" t="s">
        <v>5058</v>
      </c>
      <c r="D4830" s="4" t="s">
        <v>28</v>
      </c>
      <c r="E4830" s="4" t="s">
        <v>240</v>
      </c>
      <c r="F4830" s="4">
        <v>-3645.45</v>
      </c>
      <c r="G4830" s="4" t="s">
        <v>3748</v>
      </c>
      <c r="H4830" s="4" t="s">
        <v>241</v>
      </c>
      <c r="I4830" s="4"/>
      <c r="J4830" s="4"/>
    </row>
    <row r="4831" spans="1:10" ht="15.75" customHeight="1" x14ac:dyDescent="0.2">
      <c r="A4831" s="5">
        <v>45250</v>
      </c>
      <c r="B4831" s="4">
        <v>-58.21</v>
      </c>
      <c r="C4831" s="4" t="s">
        <v>5058</v>
      </c>
      <c r="D4831" s="4" t="s">
        <v>28</v>
      </c>
      <c r="E4831" s="4" t="s">
        <v>79</v>
      </c>
      <c r="F4831" s="4">
        <v>-3571.31</v>
      </c>
      <c r="G4831" s="4" t="s">
        <v>8</v>
      </c>
      <c r="H4831" s="4" t="s">
        <v>80</v>
      </c>
      <c r="I4831" s="4"/>
      <c r="J4831" s="4"/>
    </row>
    <row r="4832" spans="1:10" ht="15.75" customHeight="1" x14ac:dyDescent="0.2">
      <c r="A4832" s="5">
        <v>45250</v>
      </c>
      <c r="B4832" s="4">
        <v>-54.26</v>
      </c>
      <c r="C4832" s="4" t="s">
        <v>5058</v>
      </c>
      <c r="D4832" s="4" t="s">
        <v>28</v>
      </c>
      <c r="E4832" s="4" t="s">
        <v>1306</v>
      </c>
      <c r="F4832" s="4">
        <v>-3513.1</v>
      </c>
      <c r="G4832" s="4" t="s">
        <v>17</v>
      </c>
      <c r="H4832" s="4"/>
      <c r="I4832" s="4"/>
      <c r="J4832" s="4"/>
    </row>
    <row r="4833" spans="1:10" ht="15.75" customHeight="1" x14ac:dyDescent="0.2">
      <c r="A4833" s="5">
        <v>45250</v>
      </c>
      <c r="B4833" s="4">
        <v>-50.84</v>
      </c>
      <c r="C4833" s="4" t="s">
        <v>5058</v>
      </c>
      <c r="D4833" s="4" t="s">
        <v>28</v>
      </c>
      <c r="E4833" s="4" t="s">
        <v>1303</v>
      </c>
      <c r="F4833" s="4">
        <v>-3458.84</v>
      </c>
      <c r="G4833" s="4" t="s">
        <v>8</v>
      </c>
      <c r="H4833" s="4" t="s">
        <v>1302</v>
      </c>
      <c r="I4833" s="4"/>
      <c r="J4833" s="4"/>
    </row>
    <row r="4834" spans="1:10" ht="15.75" customHeight="1" x14ac:dyDescent="0.2">
      <c r="A4834" s="5">
        <v>45250</v>
      </c>
      <c r="B4834" s="4">
        <v>-47.5</v>
      </c>
      <c r="C4834" s="4" t="s">
        <v>5058</v>
      </c>
      <c r="D4834" s="4" t="s">
        <v>28</v>
      </c>
      <c r="E4834" s="4" t="s">
        <v>105</v>
      </c>
      <c r="F4834" s="4">
        <v>-3408</v>
      </c>
      <c r="G4834" s="4" t="s">
        <v>8</v>
      </c>
      <c r="H4834" s="4" t="s">
        <v>106</v>
      </c>
      <c r="I4834" s="4"/>
      <c r="J4834" s="4"/>
    </row>
    <row r="4835" spans="1:10" ht="15.75" customHeight="1" x14ac:dyDescent="0.2">
      <c r="A4835" s="5">
        <v>45250</v>
      </c>
      <c r="B4835" s="4">
        <v>-39.99</v>
      </c>
      <c r="C4835" s="4" t="s">
        <v>5058</v>
      </c>
      <c r="D4835" s="4" t="s">
        <v>28</v>
      </c>
      <c r="E4835" s="4" t="s">
        <v>1042</v>
      </c>
      <c r="F4835" s="4">
        <v>-3360.5</v>
      </c>
      <c r="G4835" s="4" t="s">
        <v>5061</v>
      </c>
      <c r="H4835" s="4" t="s">
        <v>1043</v>
      </c>
      <c r="I4835" s="4"/>
      <c r="J4835" s="4"/>
    </row>
    <row r="4836" spans="1:10" ht="15.75" customHeight="1" x14ac:dyDescent="0.2">
      <c r="A4836" s="5">
        <v>45250</v>
      </c>
      <c r="B4836" s="4">
        <v>-36</v>
      </c>
      <c r="C4836" s="4" t="s">
        <v>5058</v>
      </c>
      <c r="D4836" s="4" t="s">
        <v>28</v>
      </c>
      <c r="E4836" s="4" t="s">
        <v>704</v>
      </c>
      <c r="F4836" s="4">
        <v>-3320.51</v>
      </c>
      <c r="G4836" s="4" t="s">
        <v>8</v>
      </c>
      <c r="H4836" s="4" t="s">
        <v>215</v>
      </c>
      <c r="I4836" s="4"/>
      <c r="J4836" s="4"/>
    </row>
    <row r="4837" spans="1:10" ht="15.75" customHeight="1" x14ac:dyDescent="0.2">
      <c r="A4837" s="5">
        <v>45250</v>
      </c>
      <c r="B4837" s="4">
        <v>-35.700000000000003</v>
      </c>
      <c r="C4837" s="4" t="s">
        <v>5058</v>
      </c>
      <c r="D4837" s="4" t="s">
        <v>28</v>
      </c>
      <c r="E4837" s="4" t="s">
        <v>728</v>
      </c>
      <c r="F4837" s="4">
        <v>-3284.51</v>
      </c>
      <c r="G4837" s="4" t="s">
        <v>4319</v>
      </c>
      <c r="H4837" s="4" t="s">
        <v>729</v>
      </c>
      <c r="I4837" s="4"/>
      <c r="J4837" s="4"/>
    </row>
    <row r="4838" spans="1:10" ht="15.75" customHeight="1" x14ac:dyDescent="0.2">
      <c r="A4838" s="5">
        <v>45250</v>
      </c>
      <c r="B4838" s="4">
        <v>-35.57</v>
      </c>
      <c r="C4838" s="4" t="s">
        <v>5058</v>
      </c>
      <c r="D4838" s="4" t="s">
        <v>28</v>
      </c>
      <c r="E4838" s="4" t="s">
        <v>1309</v>
      </c>
      <c r="F4838" s="4">
        <v>-3248.81</v>
      </c>
      <c r="G4838" s="4" t="s">
        <v>5061</v>
      </c>
      <c r="H4838" s="4" t="s">
        <v>1310</v>
      </c>
      <c r="I4838" s="4"/>
      <c r="J4838" s="4"/>
    </row>
    <row r="4839" spans="1:10" ht="15.75" customHeight="1" x14ac:dyDescent="0.2">
      <c r="A4839" s="5">
        <v>45250</v>
      </c>
      <c r="B4839" s="4">
        <v>-34.270000000000003</v>
      </c>
      <c r="C4839" s="4" t="s">
        <v>5058</v>
      </c>
      <c r="D4839" s="4" t="s">
        <v>28</v>
      </c>
      <c r="E4839" s="4" t="s">
        <v>728</v>
      </c>
      <c r="F4839" s="4">
        <v>-3213.24</v>
      </c>
      <c r="G4839" s="4" t="s">
        <v>4319</v>
      </c>
      <c r="H4839" s="4" t="s">
        <v>729</v>
      </c>
      <c r="I4839" s="4"/>
      <c r="J4839" s="4"/>
    </row>
    <row r="4840" spans="1:10" ht="15.75" customHeight="1" x14ac:dyDescent="0.2">
      <c r="A4840" s="5">
        <v>45250</v>
      </c>
      <c r="B4840" s="4">
        <v>-29.25</v>
      </c>
      <c r="C4840" s="4" t="s">
        <v>5058</v>
      </c>
      <c r="D4840" s="4" t="s">
        <v>28</v>
      </c>
      <c r="E4840" s="4" t="s">
        <v>79</v>
      </c>
      <c r="F4840" s="4">
        <v>-3178.97</v>
      </c>
      <c r="G4840" s="4" t="s">
        <v>8</v>
      </c>
      <c r="H4840" s="4" t="s">
        <v>80</v>
      </c>
      <c r="I4840" s="4"/>
      <c r="J4840" s="4"/>
    </row>
    <row r="4841" spans="1:10" ht="15.75" customHeight="1" x14ac:dyDescent="0.2">
      <c r="A4841" s="5">
        <v>45250</v>
      </c>
      <c r="B4841" s="4">
        <v>-28.42</v>
      </c>
      <c r="C4841" s="4" t="s">
        <v>5058</v>
      </c>
      <c r="D4841" s="4" t="s">
        <v>28</v>
      </c>
      <c r="E4841" s="4" t="s">
        <v>1307</v>
      </c>
      <c r="F4841" s="4">
        <v>-3149.72</v>
      </c>
      <c r="G4841" s="4" t="s">
        <v>8</v>
      </c>
      <c r="H4841" s="4" t="s">
        <v>1308</v>
      </c>
      <c r="I4841" s="4"/>
      <c r="J4841" s="4"/>
    </row>
    <row r="4842" spans="1:10" ht="15.75" customHeight="1" x14ac:dyDescent="0.2">
      <c r="A4842" s="5">
        <v>45250</v>
      </c>
      <c r="B4842" s="4">
        <v>-26.7</v>
      </c>
      <c r="C4842" s="4" t="s">
        <v>5058</v>
      </c>
      <c r="D4842" s="4" t="s">
        <v>28</v>
      </c>
      <c r="E4842" s="4" t="s">
        <v>105</v>
      </c>
      <c r="F4842" s="4">
        <v>-3121.3</v>
      </c>
      <c r="G4842" s="4" t="s">
        <v>8</v>
      </c>
      <c r="H4842" s="4" t="s">
        <v>106</v>
      </c>
      <c r="I4842" s="4"/>
      <c r="J4842" s="4"/>
    </row>
    <row r="4843" spans="1:10" ht="15.75" customHeight="1" x14ac:dyDescent="0.2">
      <c r="A4843" s="5">
        <v>45250</v>
      </c>
      <c r="B4843" s="4">
        <v>-19.989999999999998</v>
      </c>
      <c r="C4843" s="4" t="s">
        <v>5058</v>
      </c>
      <c r="D4843" s="4" t="s">
        <v>28</v>
      </c>
      <c r="E4843" s="4" t="s">
        <v>49</v>
      </c>
      <c r="F4843" s="4">
        <v>-3094.6</v>
      </c>
      <c r="G4843" s="4" t="s">
        <v>17</v>
      </c>
      <c r="H4843" s="4" t="s">
        <v>50</v>
      </c>
      <c r="I4843" s="4"/>
      <c r="J4843" s="4"/>
    </row>
    <row r="4844" spans="1:10" ht="15.75" customHeight="1" x14ac:dyDescent="0.2">
      <c r="A4844" s="5">
        <v>45250</v>
      </c>
      <c r="B4844" s="4">
        <v>-19.8</v>
      </c>
      <c r="C4844" s="4" t="s">
        <v>5058</v>
      </c>
      <c r="D4844" s="4" t="s">
        <v>28</v>
      </c>
      <c r="E4844" s="4" t="s">
        <v>46</v>
      </c>
      <c r="F4844" s="4">
        <v>-3074.61</v>
      </c>
      <c r="G4844" s="4" t="s">
        <v>4319</v>
      </c>
      <c r="H4844" s="4" t="s">
        <v>47</v>
      </c>
      <c r="I4844" s="4"/>
      <c r="J4844" s="4"/>
    </row>
    <row r="4845" spans="1:10" ht="15.75" customHeight="1" x14ac:dyDescent="0.2">
      <c r="A4845" s="5">
        <v>45250</v>
      </c>
      <c r="B4845" s="4">
        <v>-17.27</v>
      </c>
      <c r="C4845" s="4" t="s">
        <v>5058</v>
      </c>
      <c r="D4845" s="4" t="s">
        <v>28</v>
      </c>
      <c r="E4845" s="4" t="s">
        <v>1032</v>
      </c>
      <c r="F4845" s="4">
        <v>-3054.81</v>
      </c>
      <c r="G4845" s="4" t="s">
        <v>3748</v>
      </c>
      <c r="H4845" s="4" t="s">
        <v>597</v>
      </c>
      <c r="I4845" s="4"/>
      <c r="J4845" s="4"/>
    </row>
    <row r="4846" spans="1:10" ht="15.75" customHeight="1" x14ac:dyDescent="0.2">
      <c r="A4846" s="5">
        <v>45250</v>
      </c>
      <c r="B4846" s="4">
        <v>-16.45</v>
      </c>
      <c r="C4846" s="4" t="s">
        <v>5058</v>
      </c>
      <c r="D4846" s="4" t="s">
        <v>28</v>
      </c>
      <c r="E4846" s="4" t="s">
        <v>693</v>
      </c>
      <c r="F4846" s="4">
        <v>-3037.54</v>
      </c>
      <c r="G4846" s="4" t="s">
        <v>17</v>
      </c>
      <c r="H4846" s="4" t="s">
        <v>694</v>
      </c>
      <c r="I4846" s="4"/>
      <c r="J4846" s="4"/>
    </row>
    <row r="4847" spans="1:10" ht="15.75" customHeight="1" x14ac:dyDescent="0.2">
      <c r="A4847" s="5">
        <v>45250</v>
      </c>
      <c r="B4847" s="4">
        <v>-12.91</v>
      </c>
      <c r="C4847" s="4" t="s">
        <v>5058</v>
      </c>
      <c r="D4847" s="4" t="s">
        <v>28</v>
      </c>
      <c r="E4847" s="4" t="s">
        <v>1309</v>
      </c>
      <c r="F4847" s="4">
        <v>-3021.09</v>
      </c>
      <c r="G4847" s="4" t="s">
        <v>5061</v>
      </c>
      <c r="H4847" s="4" t="s">
        <v>1310</v>
      </c>
      <c r="I4847" s="4"/>
      <c r="J4847" s="4"/>
    </row>
    <row r="4848" spans="1:10" ht="15.75" customHeight="1" x14ac:dyDescent="0.2">
      <c r="A4848" s="5">
        <v>45250</v>
      </c>
      <c r="B4848" s="4">
        <v>-10.4</v>
      </c>
      <c r="C4848" s="4" t="s">
        <v>5058</v>
      </c>
      <c r="D4848" s="4" t="s">
        <v>28</v>
      </c>
      <c r="E4848" s="4" t="s">
        <v>79</v>
      </c>
      <c r="F4848" s="4">
        <v>-3008.18</v>
      </c>
      <c r="G4848" s="4" t="s">
        <v>8</v>
      </c>
      <c r="H4848" s="4" t="s">
        <v>80</v>
      </c>
      <c r="I4848" s="4"/>
      <c r="J4848" s="4"/>
    </row>
    <row r="4849" spans="1:10" ht="15.75" customHeight="1" x14ac:dyDescent="0.2">
      <c r="A4849" s="5">
        <v>45250</v>
      </c>
      <c r="B4849" s="4">
        <v>-10.25</v>
      </c>
      <c r="C4849" s="4" t="s">
        <v>5058</v>
      </c>
      <c r="D4849" s="4" t="s">
        <v>28</v>
      </c>
      <c r="E4849" s="4" t="s">
        <v>989</v>
      </c>
      <c r="F4849" s="4">
        <v>-2997.78</v>
      </c>
      <c r="G4849" s="4" t="s">
        <v>4264</v>
      </c>
      <c r="H4849" s="4" t="s">
        <v>990</v>
      </c>
      <c r="I4849" s="4"/>
      <c r="J4849" s="4"/>
    </row>
    <row r="4850" spans="1:10" ht="15.75" customHeight="1" x14ac:dyDescent="0.2">
      <c r="A4850" s="5">
        <v>45250</v>
      </c>
      <c r="B4850" s="4">
        <v>-9.9</v>
      </c>
      <c r="C4850" s="4" t="s">
        <v>5058</v>
      </c>
      <c r="D4850" s="4" t="s">
        <v>28</v>
      </c>
      <c r="E4850" s="4" t="s">
        <v>46</v>
      </c>
      <c r="F4850" s="4">
        <v>-2987.53</v>
      </c>
      <c r="G4850" s="4" t="s">
        <v>4319</v>
      </c>
      <c r="H4850" s="4" t="s">
        <v>47</v>
      </c>
      <c r="I4850" s="4"/>
      <c r="J4850" s="4"/>
    </row>
    <row r="4851" spans="1:10" ht="15.75" customHeight="1" x14ac:dyDescent="0.2">
      <c r="A4851" s="5">
        <v>45250</v>
      </c>
      <c r="B4851" s="4">
        <v>-9.9</v>
      </c>
      <c r="C4851" s="4" t="s">
        <v>5058</v>
      </c>
      <c r="D4851" s="4" t="s">
        <v>28</v>
      </c>
      <c r="E4851" s="4" t="s">
        <v>46</v>
      </c>
      <c r="F4851" s="4">
        <v>-2977.63</v>
      </c>
      <c r="G4851" s="4" t="s">
        <v>4319</v>
      </c>
      <c r="H4851" s="4" t="s">
        <v>47</v>
      </c>
      <c r="I4851" s="4"/>
      <c r="J4851" s="4"/>
    </row>
    <row r="4852" spans="1:10" ht="15.75" customHeight="1" x14ac:dyDescent="0.2">
      <c r="A4852" s="5">
        <v>45250</v>
      </c>
      <c r="B4852" s="4">
        <v>-6.61</v>
      </c>
      <c r="C4852" s="4" t="s">
        <v>5058</v>
      </c>
      <c r="D4852" s="4" t="s">
        <v>28</v>
      </c>
      <c r="E4852" s="4" t="s">
        <v>34</v>
      </c>
      <c r="F4852" s="4">
        <v>-2967.73</v>
      </c>
      <c r="G4852" s="4" t="s">
        <v>5060</v>
      </c>
      <c r="H4852" s="4" t="s">
        <v>35</v>
      </c>
      <c r="I4852" s="4"/>
      <c r="J4852" s="4"/>
    </row>
    <row r="4853" spans="1:10" ht="15.75" customHeight="1" x14ac:dyDescent="0.2">
      <c r="A4853" s="5">
        <v>45250</v>
      </c>
      <c r="B4853" s="4">
        <v>-6.16</v>
      </c>
      <c r="C4853" s="4" t="s">
        <v>5058</v>
      </c>
      <c r="D4853" s="4" t="s">
        <v>28</v>
      </c>
      <c r="E4853" s="4" t="s">
        <v>1032</v>
      </c>
      <c r="F4853" s="4">
        <v>-2961.12</v>
      </c>
      <c r="G4853" s="4" t="s">
        <v>3748</v>
      </c>
      <c r="H4853" s="4" t="s">
        <v>597</v>
      </c>
      <c r="I4853" s="4"/>
      <c r="J4853" s="4"/>
    </row>
    <row r="4854" spans="1:10" ht="15.75" customHeight="1" x14ac:dyDescent="0.2">
      <c r="A4854" s="5">
        <v>45250</v>
      </c>
      <c r="B4854" s="4">
        <v>-6</v>
      </c>
      <c r="C4854" s="4" t="s">
        <v>5058</v>
      </c>
      <c r="D4854" s="4" t="s">
        <v>28</v>
      </c>
      <c r="E4854" s="4" t="s">
        <v>1295</v>
      </c>
      <c r="F4854" s="4">
        <v>-2954.96</v>
      </c>
      <c r="G4854" s="4" t="s">
        <v>5062</v>
      </c>
      <c r="H4854" s="4" t="s">
        <v>1296</v>
      </c>
      <c r="I4854" s="4"/>
      <c r="J4854" s="4"/>
    </row>
    <row r="4855" spans="1:10" ht="15.75" customHeight="1" x14ac:dyDescent="0.2">
      <c r="A4855" s="5">
        <v>45250</v>
      </c>
      <c r="B4855" s="4">
        <v>-5.99</v>
      </c>
      <c r="C4855" s="4" t="s">
        <v>5058</v>
      </c>
      <c r="D4855" s="4" t="s">
        <v>28</v>
      </c>
      <c r="E4855" s="4" t="s">
        <v>46</v>
      </c>
      <c r="F4855" s="4">
        <v>-2948.96</v>
      </c>
      <c r="G4855" s="4" t="s">
        <v>4319</v>
      </c>
      <c r="H4855" s="4" t="s">
        <v>47</v>
      </c>
      <c r="I4855" s="4"/>
      <c r="J4855" s="4"/>
    </row>
    <row r="4856" spans="1:10" ht="15.75" customHeight="1" x14ac:dyDescent="0.2">
      <c r="A4856" s="5">
        <v>45250</v>
      </c>
      <c r="B4856" s="4">
        <v>-5.5</v>
      </c>
      <c r="C4856" s="4" t="s">
        <v>5058</v>
      </c>
      <c r="D4856" s="4" t="s">
        <v>28</v>
      </c>
      <c r="E4856" s="4" t="s">
        <v>1301</v>
      </c>
      <c r="F4856" s="4">
        <v>-2942.97</v>
      </c>
      <c r="G4856" s="4" t="s">
        <v>8</v>
      </c>
      <c r="H4856" s="4" t="s">
        <v>1302</v>
      </c>
      <c r="I4856" s="4"/>
      <c r="J4856" s="4"/>
    </row>
    <row r="4857" spans="1:10" ht="15.75" customHeight="1" x14ac:dyDescent="0.2">
      <c r="A4857" s="5">
        <v>45250</v>
      </c>
      <c r="B4857" s="4">
        <v>-1.63</v>
      </c>
      <c r="C4857" s="4" t="s">
        <v>5058</v>
      </c>
      <c r="D4857" s="4" t="s">
        <v>67</v>
      </c>
      <c r="E4857" s="4" t="s">
        <v>68</v>
      </c>
      <c r="F4857" s="4">
        <v>-2937.47</v>
      </c>
      <c r="G4857" s="4" t="s">
        <v>4</v>
      </c>
      <c r="H4857" s="4"/>
      <c r="I4857" s="4"/>
      <c r="J4857" s="4"/>
    </row>
    <row r="4858" spans="1:10" ht="15.75" customHeight="1" x14ac:dyDescent="0.2">
      <c r="A4858" s="5">
        <v>45247</v>
      </c>
      <c r="B4858" s="4">
        <v>-97.97</v>
      </c>
      <c r="C4858" s="4" t="s">
        <v>5058</v>
      </c>
      <c r="D4858" s="4" t="s">
        <v>28</v>
      </c>
      <c r="E4858" s="4" t="s">
        <v>79</v>
      </c>
      <c r="F4858" s="4">
        <v>-2935.84</v>
      </c>
      <c r="G4858" s="4" t="s">
        <v>8</v>
      </c>
      <c r="H4858" s="4" t="s">
        <v>80</v>
      </c>
      <c r="I4858" s="4"/>
      <c r="J4858" s="4"/>
    </row>
    <row r="4859" spans="1:10" ht="15.75" customHeight="1" x14ac:dyDescent="0.2">
      <c r="A4859" s="5">
        <v>45247</v>
      </c>
      <c r="B4859" s="4">
        <v>-59</v>
      </c>
      <c r="C4859" s="4" t="s">
        <v>5058</v>
      </c>
      <c r="D4859" s="4" t="s">
        <v>28</v>
      </c>
      <c r="E4859" s="4" t="s">
        <v>804</v>
      </c>
      <c r="F4859" s="4">
        <v>-2837.87</v>
      </c>
      <c r="G4859" s="4" t="s">
        <v>15</v>
      </c>
      <c r="H4859" s="4" t="s">
        <v>805</v>
      </c>
      <c r="I4859" s="4"/>
      <c r="J4859" s="4"/>
    </row>
    <row r="4860" spans="1:10" ht="15.75" customHeight="1" x14ac:dyDescent="0.2">
      <c r="A4860" s="5">
        <v>45247</v>
      </c>
      <c r="B4860" s="4">
        <v>-56.74</v>
      </c>
      <c r="C4860" s="4" t="s">
        <v>5058</v>
      </c>
      <c r="D4860" s="4" t="s">
        <v>28</v>
      </c>
      <c r="E4860" s="4" t="s">
        <v>728</v>
      </c>
      <c r="F4860" s="4">
        <v>-2778.87</v>
      </c>
      <c r="G4860" s="4" t="s">
        <v>4319</v>
      </c>
      <c r="H4860" s="4" t="s">
        <v>729</v>
      </c>
      <c r="I4860" s="4"/>
      <c r="J4860" s="4"/>
    </row>
    <row r="4861" spans="1:10" ht="15.75" customHeight="1" x14ac:dyDescent="0.2">
      <c r="A4861" s="5">
        <v>45247</v>
      </c>
      <c r="B4861" s="4">
        <v>-56</v>
      </c>
      <c r="C4861" s="4" t="s">
        <v>5058</v>
      </c>
      <c r="D4861" s="4" t="s">
        <v>28</v>
      </c>
      <c r="E4861" s="4" t="s">
        <v>623</v>
      </c>
      <c r="F4861" s="4">
        <v>-2722.13</v>
      </c>
      <c r="G4861" s="4" t="s">
        <v>3748</v>
      </c>
      <c r="H4861" s="4" t="s">
        <v>624</v>
      </c>
      <c r="I4861" s="4"/>
      <c r="J4861" s="4"/>
    </row>
    <row r="4862" spans="1:10" ht="15.75" customHeight="1" x14ac:dyDescent="0.2">
      <c r="A4862" s="5">
        <v>45247</v>
      </c>
      <c r="B4862" s="4">
        <v>-36.28</v>
      </c>
      <c r="C4862" s="4" t="s">
        <v>5058</v>
      </c>
      <c r="D4862" s="4" t="s">
        <v>28</v>
      </c>
      <c r="E4862" s="4" t="s">
        <v>111</v>
      </c>
      <c r="F4862" s="4">
        <v>-2666.13</v>
      </c>
      <c r="G4862" s="4" t="s">
        <v>8</v>
      </c>
      <c r="H4862" s="4" t="s">
        <v>112</v>
      </c>
      <c r="I4862" s="4"/>
      <c r="J4862" s="4"/>
    </row>
    <row r="4863" spans="1:10" ht="15.75" customHeight="1" x14ac:dyDescent="0.2">
      <c r="A4863" s="5">
        <v>45247</v>
      </c>
      <c r="B4863" s="4">
        <v>-23.74</v>
      </c>
      <c r="C4863" s="4" t="s">
        <v>5058</v>
      </c>
      <c r="D4863" s="4" t="s">
        <v>28</v>
      </c>
      <c r="E4863" s="4" t="s">
        <v>728</v>
      </c>
      <c r="F4863" s="4">
        <v>-2629.85</v>
      </c>
      <c r="G4863" s="4" t="s">
        <v>4319</v>
      </c>
      <c r="H4863" s="4" t="s">
        <v>729</v>
      </c>
      <c r="I4863" s="4"/>
      <c r="J4863" s="4"/>
    </row>
    <row r="4864" spans="1:10" ht="15.75" customHeight="1" x14ac:dyDescent="0.2">
      <c r="A4864" s="5">
        <v>45247</v>
      </c>
      <c r="B4864" s="4">
        <v>-19.989999999999998</v>
      </c>
      <c r="C4864" s="4" t="s">
        <v>5058</v>
      </c>
      <c r="D4864" s="4" t="s">
        <v>28</v>
      </c>
      <c r="E4864" s="4" t="s">
        <v>728</v>
      </c>
      <c r="F4864" s="4">
        <v>-2606.11</v>
      </c>
      <c r="G4864" s="4" t="s">
        <v>4319</v>
      </c>
      <c r="H4864" s="4" t="s">
        <v>729</v>
      </c>
      <c r="I4864" s="4"/>
      <c r="J4864" s="4"/>
    </row>
    <row r="4865" spans="1:10" ht="15.75" customHeight="1" x14ac:dyDescent="0.2">
      <c r="A4865" s="5">
        <v>45247</v>
      </c>
      <c r="B4865" s="4">
        <v>-12.72</v>
      </c>
      <c r="C4865" s="4" t="s">
        <v>5058</v>
      </c>
      <c r="D4865" s="4" t="s">
        <v>28</v>
      </c>
      <c r="E4865" s="4" t="s">
        <v>1032</v>
      </c>
      <c r="F4865" s="4">
        <v>-2586.12</v>
      </c>
      <c r="G4865" s="4" t="s">
        <v>3748</v>
      </c>
      <c r="H4865" s="4" t="s">
        <v>597</v>
      </c>
      <c r="I4865" s="4"/>
      <c r="J4865" s="4"/>
    </row>
    <row r="4866" spans="1:10" ht="15.75" customHeight="1" x14ac:dyDescent="0.2">
      <c r="A4866" s="5">
        <v>45247</v>
      </c>
      <c r="B4866" s="4">
        <v>-9.9</v>
      </c>
      <c r="C4866" s="4" t="s">
        <v>5058</v>
      </c>
      <c r="D4866" s="4" t="s">
        <v>28</v>
      </c>
      <c r="E4866" s="4" t="s">
        <v>1291</v>
      </c>
      <c r="F4866" s="4">
        <v>-2573.4</v>
      </c>
      <c r="G4866" s="4" t="s">
        <v>4319</v>
      </c>
      <c r="H4866" s="4" t="s">
        <v>1292</v>
      </c>
      <c r="I4866" s="4"/>
      <c r="J4866" s="4"/>
    </row>
    <row r="4867" spans="1:10" ht="15.75" customHeight="1" x14ac:dyDescent="0.2">
      <c r="A4867" s="5">
        <v>45247</v>
      </c>
      <c r="B4867" s="4">
        <v>-9</v>
      </c>
      <c r="C4867" s="4" t="s">
        <v>5058</v>
      </c>
      <c r="D4867" s="4" t="s">
        <v>28</v>
      </c>
      <c r="E4867" s="4" t="s">
        <v>105</v>
      </c>
      <c r="F4867" s="4">
        <v>-2563.5</v>
      </c>
      <c r="G4867" s="4" t="s">
        <v>8</v>
      </c>
      <c r="H4867" s="4" t="s">
        <v>106</v>
      </c>
      <c r="I4867" s="4"/>
      <c r="J4867" s="4"/>
    </row>
    <row r="4868" spans="1:10" ht="15.75" customHeight="1" x14ac:dyDescent="0.2">
      <c r="A4868" s="5">
        <v>45247</v>
      </c>
      <c r="B4868" s="4">
        <v>-6.16</v>
      </c>
      <c r="C4868" s="4" t="s">
        <v>5058</v>
      </c>
      <c r="D4868" s="4" t="s">
        <v>28</v>
      </c>
      <c r="E4868" s="4" t="s">
        <v>1032</v>
      </c>
      <c r="F4868" s="4">
        <v>-2554.5</v>
      </c>
      <c r="G4868" s="4" t="s">
        <v>3748</v>
      </c>
      <c r="H4868" s="4" t="s">
        <v>597</v>
      </c>
      <c r="I4868" s="4"/>
      <c r="J4868" s="4"/>
    </row>
    <row r="4869" spans="1:10" ht="15.75" customHeight="1" x14ac:dyDescent="0.2">
      <c r="A4869" s="5">
        <v>45247</v>
      </c>
      <c r="B4869" s="4">
        <v>2000</v>
      </c>
      <c r="C4869" s="4" t="s">
        <v>5058</v>
      </c>
      <c r="D4869" s="4" t="s">
        <v>59</v>
      </c>
      <c r="E4869" s="4" t="s">
        <v>60</v>
      </c>
      <c r="F4869" s="4">
        <v>-2548.34</v>
      </c>
      <c r="G4869" s="4" t="s">
        <v>39</v>
      </c>
      <c r="H4869" s="4"/>
      <c r="I4869" s="4"/>
      <c r="J4869" s="4"/>
    </row>
    <row r="4870" spans="1:10" ht="15.75" customHeight="1" x14ac:dyDescent="0.2">
      <c r="A4870" s="5">
        <v>45246</v>
      </c>
      <c r="B4870" s="4">
        <v>-108.5</v>
      </c>
      <c r="C4870" s="4" t="s">
        <v>5058</v>
      </c>
      <c r="D4870" s="4" t="s">
        <v>28</v>
      </c>
      <c r="E4870" s="4" t="s">
        <v>73</v>
      </c>
      <c r="F4870" s="4">
        <v>-4548.34</v>
      </c>
      <c r="G4870" s="4" t="s">
        <v>4349</v>
      </c>
      <c r="H4870" s="4" t="s">
        <v>4350</v>
      </c>
      <c r="I4870" s="4"/>
      <c r="J4870" s="4"/>
    </row>
    <row r="4871" spans="1:10" ht="15.75" customHeight="1" x14ac:dyDescent="0.2">
      <c r="A4871" s="5">
        <v>45246</v>
      </c>
      <c r="B4871" s="4">
        <v>-101.27</v>
      </c>
      <c r="C4871" s="4" t="s">
        <v>5058</v>
      </c>
      <c r="D4871" s="4" t="s">
        <v>28</v>
      </c>
      <c r="E4871" s="4" t="s">
        <v>1251</v>
      </c>
      <c r="F4871" s="4">
        <v>-4439.84</v>
      </c>
      <c r="G4871" s="4" t="s">
        <v>8</v>
      </c>
      <c r="H4871" s="4" t="s">
        <v>1252</v>
      </c>
      <c r="I4871" s="4"/>
      <c r="J4871" s="4"/>
    </row>
    <row r="4872" spans="1:10" ht="15.75" customHeight="1" x14ac:dyDescent="0.2">
      <c r="A4872" s="5">
        <v>45246</v>
      </c>
      <c r="B4872" s="4">
        <v>-94.6</v>
      </c>
      <c r="C4872" s="4" t="s">
        <v>5058</v>
      </c>
      <c r="D4872" s="4" t="s">
        <v>28</v>
      </c>
      <c r="E4872" s="4" t="s">
        <v>87</v>
      </c>
      <c r="F4872" s="4">
        <v>-4338.57</v>
      </c>
      <c r="G4872" s="4" t="s">
        <v>5062</v>
      </c>
      <c r="H4872" s="4" t="s">
        <v>88</v>
      </c>
      <c r="I4872" s="4"/>
      <c r="J4872" s="4"/>
    </row>
    <row r="4873" spans="1:10" ht="15.75" customHeight="1" x14ac:dyDescent="0.2">
      <c r="A4873" s="5">
        <v>45246</v>
      </c>
      <c r="B4873" s="4">
        <v>-28.3</v>
      </c>
      <c r="C4873" s="4" t="s">
        <v>5058</v>
      </c>
      <c r="D4873" s="4" t="s">
        <v>28</v>
      </c>
      <c r="E4873" s="4" t="s">
        <v>883</v>
      </c>
      <c r="F4873" s="4">
        <v>-4243.97</v>
      </c>
      <c r="G4873" s="4" t="s">
        <v>4319</v>
      </c>
      <c r="H4873" s="4" t="s">
        <v>884</v>
      </c>
      <c r="I4873" s="4"/>
      <c r="J4873" s="4"/>
    </row>
    <row r="4874" spans="1:10" ht="15.75" customHeight="1" x14ac:dyDescent="0.2">
      <c r="A4874" s="5">
        <v>45246</v>
      </c>
      <c r="B4874" s="4">
        <v>-20.49</v>
      </c>
      <c r="C4874" s="4" t="s">
        <v>5058</v>
      </c>
      <c r="D4874" s="4" t="s">
        <v>28</v>
      </c>
      <c r="E4874" s="4" t="s">
        <v>1283</v>
      </c>
      <c r="F4874" s="4">
        <v>-4215.67</v>
      </c>
      <c r="G4874" s="4" t="s">
        <v>5061</v>
      </c>
      <c r="H4874" s="4" t="s">
        <v>1284</v>
      </c>
      <c r="I4874" s="4"/>
      <c r="J4874" s="4"/>
    </row>
    <row r="4875" spans="1:10" ht="15.75" customHeight="1" x14ac:dyDescent="0.2">
      <c r="A4875" s="5">
        <v>45246</v>
      </c>
      <c r="B4875" s="4">
        <v>-14.34</v>
      </c>
      <c r="C4875" s="4" t="s">
        <v>5058</v>
      </c>
      <c r="D4875" s="4" t="s">
        <v>28</v>
      </c>
      <c r="E4875" s="4" t="s">
        <v>1032</v>
      </c>
      <c r="F4875" s="4">
        <v>-4195.18</v>
      </c>
      <c r="G4875" s="4" t="s">
        <v>3748</v>
      </c>
      <c r="H4875" s="4" t="s">
        <v>597</v>
      </c>
      <c r="I4875" s="4"/>
      <c r="J4875" s="4"/>
    </row>
    <row r="4876" spans="1:10" ht="15.75" customHeight="1" x14ac:dyDescent="0.2">
      <c r="A4876" s="5">
        <v>45245</v>
      </c>
      <c r="B4876" s="4">
        <v>-400</v>
      </c>
      <c r="C4876" s="4" t="s">
        <v>5058</v>
      </c>
      <c r="D4876" s="4" t="s">
        <v>28</v>
      </c>
      <c r="E4876" s="4" t="s">
        <v>242</v>
      </c>
      <c r="F4876" s="4">
        <v>-4180.84</v>
      </c>
      <c r="G4876" s="4" t="s">
        <v>4319</v>
      </c>
      <c r="H4876" s="4" t="s">
        <v>196</v>
      </c>
      <c r="I4876" s="4"/>
      <c r="J4876" s="4"/>
    </row>
    <row r="4877" spans="1:10" ht="15.75" customHeight="1" x14ac:dyDescent="0.2">
      <c r="A4877" s="5">
        <v>45245</v>
      </c>
      <c r="B4877" s="4">
        <v>-50</v>
      </c>
      <c r="C4877" s="4" t="s">
        <v>5058</v>
      </c>
      <c r="D4877" s="4" t="s">
        <v>28</v>
      </c>
      <c r="E4877" s="4" t="s">
        <v>1277</v>
      </c>
      <c r="F4877" s="4">
        <v>-3780.84</v>
      </c>
      <c r="G4877" s="4" t="s">
        <v>4247</v>
      </c>
      <c r="H4877" s="4" t="s">
        <v>1278</v>
      </c>
      <c r="I4877" s="4"/>
      <c r="J4877" s="4"/>
    </row>
    <row r="4878" spans="1:10" ht="15.75" customHeight="1" x14ac:dyDescent="0.2">
      <c r="A4878" s="5">
        <v>45245</v>
      </c>
      <c r="B4878" s="4">
        <v>-38</v>
      </c>
      <c r="C4878" s="4" t="s">
        <v>5058</v>
      </c>
      <c r="D4878" s="4" t="s">
        <v>28</v>
      </c>
      <c r="E4878" s="4" t="s">
        <v>79</v>
      </c>
      <c r="F4878" s="4">
        <v>-3730.84</v>
      </c>
      <c r="G4878" s="4" t="s">
        <v>8</v>
      </c>
      <c r="H4878" s="4" t="s">
        <v>80</v>
      </c>
      <c r="I4878" s="4"/>
      <c r="J4878" s="4"/>
    </row>
    <row r="4879" spans="1:10" ht="15.75" customHeight="1" x14ac:dyDescent="0.2">
      <c r="A4879" s="5">
        <v>45245</v>
      </c>
      <c r="B4879" s="4">
        <v>-37.78</v>
      </c>
      <c r="C4879" s="4" t="s">
        <v>5058</v>
      </c>
      <c r="D4879" s="4" t="s">
        <v>28</v>
      </c>
      <c r="E4879" s="4" t="s">
        <v>728</v>
      </c>
      <c r="F4879" s="4">
        <v>-3692.84</v>
      </c>
      <c r="G4879" s="4" t="s">
        <v>4319</v>
      </c>
      <c r="H4879" s="4" t="s">
        <v>729</v>
      </c>
      <c r="I4879" s="4"/>
      <c r="J4879" s="4"/>
    </row>
    <row r="4880" spans="1:10" ht="15.75" customHeight="1" x14ac:dyDescent="0.2">
      <c r="A4880" s="5">
        <v>45245</v>
      </c>
      <c r="B4880" s="4">
        <v>-14.9</v>
      </c>
      <c r="C4880" s="4" t="s">
        <v>5058</v>
      </c>
      <c r="D4880" s="4" t="s">
        <v>28</v>
      </c>
      <c r="E4880" s="4" t="s">
        <v>75</v>
      </c>
      <c r="F4880" s="4">
        <v>-3655.06</v>
      </c>
      <c r="G4880" s="4" t="s">
        <v>3748</v>
      </c>
      <c r="H4880" s="4" t="s">
        <v>76</v>
      </c>
      <c r="I4880" s="4"/>
      <c r="J4880" s="4"/>
    </row>
    <row r="4881" spans="1:10" ht="15.75" customHeight="1" x14ac:dyDescent="0.2">
      <c r="A4881" s="5">
        <v>45245</v>
      </c>
      <c r="B4881" s="4">
        <v>-9.99</v>
      </c>
      <c r="C4881" s="4" t="s">
        <v>5058</v>
      </c>
      <c r="D4881" s="4" t="s">
        <v>28</v>
      </c>
      <c r="E4881" s="4" t="s">
        <v>49</v>
      </c>
      <c r="F4881" s="4">
        <v>-3640.16</v>
      </c>
      <c r="G4881" s="4" t="s">
        <v>17</v>
      </c>
      <c r="H4881" s="4" t="s">
        <v>50</v>
      </c>
      <c r="I4881" s="4"/>
      <c r="J4881" s="4"/>
    </row>
    <row r="4882" spans="1:10" ht="15.75" customHeight="1" x14ac:dyDescent="0.2">
      <c r="A4882" s="5">
        <v>45245</v>
      </c>
      <c r="B4882" s="4">
        <v>-6.16</v>
      </c>
      <c r="C4882" s="4" t="s">
        <v>5058</v>
      </c>
      <c r="D4882" s="4" t="s">
        <v>28</v>
      </c>
      <c r="E4882" s="4" t="s">
        <v>1032</v>
      </c>
      <c r="F4882" s="4">
        <v>-3630.17</v>
      </c>
      <c r="G4882" s="4" t="s">
        <v>3748</v>
      </c>
      <c r="H4882" s="4" t="s">
        <v>597</v>
      </c>
      <c r="I4882" s="4"/>
      <c r="J4882" s="4"/>
    </row>
    <row r="4883" spans="1:10" ht="15.75" customHeight="1" x14ac:dyDescent="0.2">
      <c r="A4883" s="5">
        <v>45245</v>
      </c>
      <c r="B4883" s="4">
        <v>2000</v>
      </c>
      <c r="C4883" s="4" t="s">
        <v>5058</v>
      </c>
      <c r="D4883" s="4" t="s">
        <v>59</v>
      </c>
      <c r="E4883" s="4" t="s">
        <v>60</v>
      </c>
      <c r="F4883" s="4">
        <v>-3624.01</v>
      </c>
      <c r="G4883" s="4" t="s">
        <v>39</v>
      </c>
      <c r="H4883" s="4"/>
      <c r="I4883" s="4"/>
      <c r="J4883" s="4"/>
    </row>
    <row r="4884" spans="1:10" ht="15.75" customHeight="1" x14ac:dyDescent="0.2">
      <c r="A4884" s="5">
        <v>45244</v>
      </c>
      <c r="B4884" s="4">
        <v>-47.2</v>
      </c>
      <c r="C4884" s="4" t="s">
        <v>5058</v>
      </c>
      <c r="D4884" s="4" t="s">
        <v>28</v>
      </c>
      <c r="E4884" s="4" t="s">
        <v>728</v>
      </c>
      <c r="F4884" s="4">
        <v>-5624.01</v>
      </c>
      <c r="G4884" s="4" t="s">
        <v>4319</v>
      </c>
      <c r="H4884" s="4" t="s">
        <v>729</v>
      </c>
      <c r="I4884" s="4"/>
      <c r="J4884" s="4"/>
    </row>
    <row r="4885" spans="1:10" ht="15.75" customHeight="1" x14ac:dyDescent="0.2">
      <c r="A4885" s="5">
        <v>45244</v>
      </c>
      <c r="B4885" s="4">
        <v>-28.16</v>
      </c>
      <c r="C4885" s="4" t="s">
        <v>5058</v>
      </c>
      <c r="D4885" s="4" t="s">
        <v>28</v>
      </c>
      <c r="E4885" s="4" t="s">
        <v>111</v>
      </c>
      <c r="F4885" s="4">
        <v>-5576.81</v>
      </c>
      <c r="G4885" s="4" t="s">
        <v>8</v>
      </c>
      <c r="H4885" s="4" t="s">
        <v>112</v>
      </c>
      <c r="I4885" s="4"/>
      <c r="J4885" s="4"/>
    </row>
    <row r="4886" spans="1:10" ht="15.75" customHeight="1" x14ac:dyDescent="0.2">
      <c r="A4886" s="5">
        <v>45244</v>
      </c>
      <c r="B4886" s="4">
        <v>-28</v>
      </c>
      <c r="C4886" s="4" t="s">
        <v>5058</v>
      </c>
      <c r="D4886" s="4" t="s">
        <v>28</v>
      </c>
      <c r="E4886" s="4" t="s">
        <v>856</v>
      </c>
      <c r="F4886" s="4">
        <v>-5548.65</v>
      </c>
      <c r="G4886" s="4" t="s">
        <v>3748</v>
      </c>
      <c r="H4886" s="4" t="s">
        <v>148</v>
      </c>
      <c r="I4886" s="4"/>
      <c r="J4886" s="4"/>
    </row>
    <row r="4887" spans="1:10" ht="15.75" customHeight="1" x14ac:dyDescent="0.2">
      <c r="A4887" s="5">
        <v>45244</v>
      </c>
      <c r="B4887" s="4">
        <v>-26.25</v>
      </c>
      <c r="C4887" s="4" t="s">
        <v>5058</v>
      </c>
      <c r="D4887" s="4" t="s">
        <v>28</v>
      </c>
      <c r="E4887" s="4" t="s">
        <v>728</v>
      </c>
      <c r="F4887" s="4">
        <v>-5520.65</v>
      </c>
      <c r="G4887" s="4" t="s">
        <v>4319</v>
      </c>
      <c r="H4887" s="4" t="s">
        <v>729</v>
      </c>
      <c r="I4887" s="4"/>
      <c r="J4887" s="4"/>
    </row>
    <row r="4888" spans="1:10" ht="15.75" customHeight="1" x14ac:dyDescent="0.2">
      <c r="A4888" s="5">
        <v>45244</v>
      </c>
      <c r="B4888" s="4">
        <v>-13</v>
      </c>
      <c r="C4888" s="4" t="s">
        <v>5058</v>
      </c>
      <c r="D4888" s="4" t="s">
        <v>28</v>
      </c>
      <c r="E4888" s="4" t="s">
        <v>75</v>
      </c>
      <c r="F4888" s="4">
        <v>-5494.4</v>
      </c>
      <c r="G4888" s="4" t="s">
        <v>3748</v>
      </c>
      <c r="H4888" s="4" t="s">
        <v>76</v>
      </c>
      <c r="I4888" s="4"/>
      <c r="J4888" s="4"/>
    </row>
    <row r="4889" spans="1:10" ht="15.75" customHeight="1" x14ac:dyDescent="0.2">
      <c r="A4889" s="5">
        <v>45244</v>
      </c>
      <c r="B4889" s="4">
        <v>-6.16</v>
      </c>
      <c r="C4889" s="4" t="s">
        <v>5058</v>
      </c>
      <c r="D4889" s="4" t="s">
        <v>28</v>
      </c>
      <c r="E4889" s="4" t="s">
        <v>1032</v>
      </c>
      <c r="F4889" s="4">
        <v>-5481.4</v>
      </c>
      <c r="G4889" s="4" t="s">
        <v>3748</v>
      </c>
      <c r="H4889" s="4" t="s">
        <v>597</v>
      </c>
      <c r="I4889" s="4"/>
      <c r="J4889" s="4"/>
    </row>
    <row r="4890" spans="1:10" ht="15.75" customHeight="1" x14ac:dyDescent="0.2">
      <c r="A4890" s="5">
        <v>45243</v>
      </c>
      <c r="B4890" s="4">
        <v>-722.02</v>
      </c>
      <c r="C4890" s="4" t="s">
        <v>5058</v>
      </c>
      <c r="D4890" s="4" t="s">
        <v>28</v>
      </c>
      <c r="E4890" s="4" t="s">
        <v>56</v>
      </c>
      <c r="F4890" s="4">
        <v>-5475.24</v>
      </c>
      <c r="G4890" s="4" t="s">
        <v>4295</v>
      </c>
      <c r="H4890" s="4" t="s">
        <v>57</v>
      </c>
      <c r="I4890" s="4"/>
      <c r="J4890" s="4"/>
    </row>
    <row r="4891" spans="1:10" ht="15.75" customHeight="1" x14ac:dyDescent="0.2">
      <c r="A4891" s="5">
        <v>45243</v>
      </c>
      <c r="B4891" s="4">
        <v>-137.15</v>
      </c>
      <c r="C4891" s="4" t="s">
        <v>5058</v>
      </c>
      <c r="D4891" s="4" t="s">
        <v>28</v>
      </c>
      <c r="E4891" s="4" t="s">
        <v>79</v>
      </c>
      <c r="F4891" s="4">
        <v>-4753.22</v>
      </c>
      <c r="G4891" s="4" t="s">
        <v>8</v>
      </c>
      <c r="H4891" s="4" t="s">
        <v>80</v>
      </c>
      <c r="I4891" s="4"/>
      <c r="J4891" s="4"/>
    </row>
    <row r="4892" spans="1:10" ht="15.75" customHeight="1" x14ac:dyDescent="0.2">
      <c r="A4892" s="5">
        <v>45243</v>
      </c>
      <c r="B4892" s="4">
        <v>-91.58</v>
      </c>
      <c r="C4892" s="4" t="s">
        <v>5058</v>
      </c>
      <c r="D4892" s="4" t="s">
        <v>28</v>
      </c>
      <c r="E4892" s="4" t="s">
        <v>237</v>
      </c>
      <c r="F4892" s="4">
        <v>-4616.07</v>
      </c>
      <c r="G4892" s="4" t="s">
        <v>4247</v>
      </c>
      <c r="H4892" s="4" t="s">
        <v>238</v>
      </c>
      <c r="I4892" s="4"/>
      <c r="J4892" s="4"/>
    </row>
    <row r="4893" spans="1:10" ht="15.75" customHeight="1" x14ac:dyDescent="0.2">
      <c r="A4893" s="5">
        <v>45243</v>
      </c>
      <c r="B4893" s="4">
        <v>-71</v>
      </c>
      <c r="C4893" s="4" t="s">
        <v>5058</v>
      </c>
      <c r="D4893" s="4" t="s">
        <v>28</v>
      </c>
      <c r="E4893" s="4" t="s">
        <v>705</v>
      </c>
      <c r="F4893" s="4">
        <v>-4524.49</v>
      </c>
      <c r="G4893" s="4" t="s">
        <v>3748</v>
      </c>
      <c r="H4893" s="4" t="s">
        <v>706</v>
      </c>
      <c r="I4893" s="4"/>
      <c r="J4893" s="4"/>
    </row>
    <row r="4894" spans="1:10" ht="15.75" customHeight="1" x14ac:dyDescent="0.2">
      <c r="A4894" s="5">
        <v>45243</v>
      </c>
      <c r="B4894" s="4">
        <v>-63.67</v>
      </c>
      <c r="C4894" s="4" t="s">
        <v>5058</v>
      </c>
      <c r="D4894" s="4" t="s">
        <v>28</v>
      </c>
      <c r="E4894" s="4" t="s">
        <v>51</v>
      </c>
      <c r="F4894" s="4">
        <v>-4453.49</v>
      </c>
      <c r="G4894" s="4" t="s">
        <v>4264</v>
      </c>
      <c r="H4894" s="4" t="s">
        <v>53</v>
      </c>
      <c r="I4894" s="4"/>
      <c r="J4894" s="4"/>
    </row>
    <row r="4895" spans="1:10" ht="15.75" customHeight="1" x14ac:dyDescent="0.2">
      <c r="A4895" s="5">
        <v>45243</v>
      </c>
      <c r="B4895" s="4">
        <v>-59.96</v>
      </c>
      <c r="C4895" s="4" t="s">
        <v>5058</v>
      </c>
      <c r="D4895" s="4" t="s">
        <v>28</v>
      </c>
      <c r="E4895" s="4" t="s">
        <v>200</v>
      </c>
      <c r="F4895" s="4">
        <v>-4389.82</v>
      </c>
      <c r="G4895" s="4" t="s">
        <v>4264</v>
      </c>
      <c r="H4895" s="4" t="s">
        <v>53</v>
      </c>
      <c r="I4895" s="4"/>
      <c r="J4895" s="4"/>
    </row>
    <row r="4896" spans="1:10" ht="15.75" customHeight="1" x14ac:dyDescent="0.2">
      <c r="A4896" s="5">
        <v>45243</v>
      </c>
      <c r="B4896" s="4">
        <v>-55.91</v>
      </c>
      <c r="C4896" s="4" t="s">
        <v>5058</v>
      </c>
      <c r="D4896" s="4" t="s">
        <v>28</v>
      </c>
      <c r="E4896" s="4" t="s">
        <v>1060</v>
      </c>
      <c r="F4896" s="4">
        <v>-4329.8599999999997</v>
      </c>
      <c r="G4896" s="4" t="s">
        <v>15</v>
      </c>
      <c r="H4896" s="4" t="s">
        <v>1061</v>
      </c>
      <c r="I4896" s="4"/>
      <c r="J4896" s="4"/>
    </row>
    <row r="4897" spans="1:10" ht="15.75" customHeight="1" x14ac:dyDescent="0.2">
      <c r="A4897" s="5">
        <v>45243</v>
      </c>
      <c r="B4897" s="4">
        <v>-52.96</v>
      </c>
      <c r="C4897" s="4" t="s">
        <v>5058</v>
      </c>
      <c r="D4897" s="4" t="s">
        <v>28</v>
      </c>
      <c r="E4897" s="4" t="s">
        <v>728</v>
      </c>
      <c r="F4897" s="4">
        <v>-4273.95</v>
      </c>
      <c r="G4897" s="4" t="s">
        <v>4319</v>
      </c>
      <c r="H4897" s="4" t="s">
        <v>729</v>
      </c>
      <c r="I4897" s="4"/>
      <c r="J4897" s="4"/>
    </row>
    <row r="4898" spans="1:10" ht="15.75" customHeight="1" x14ac:dyDescent="0.2">
      <c r="A4898" s="5">
        <v>45243</v>
      </c>
      <c r="B4898" s="4">
        <v>-49</v>
      </c>
      <c r="C4898" s="4" t="s">
        <v>5058</v>
      </c>
      <c r="D4898" s="4" t="s">
        <v>28</v>
      </c>
      <c r="E4898" s="4" t="s">
        <v>245</v>
      </c>
      <c r="F4898" s="4">
        <v>-4220.99</v>
      </c>
      <c r="G4898" s="4" t="s">
        <v>4264</v>
      </c>
      <c r="H4898" s="4" t="s">
        <v>246</v>
      </c>
      <c r="I4898" s="4"/>
      <c r="J4898" s="4"/>
    </row>
    <row r="4899" spans="1:10" ht="15.75" customHeight="1" x14ac:dyDescent="0.2">
      <c r="A4899" s="5">
        <v>45243</v>
      </c>
      <c r="B4899" s="4">
        <v>-36.590000000000003</v>
      </c>
      <c r="C4899" s="4" t="s">
        <v>5058</v>
      </c>
      <c r="D4899" s="4" t="s">
        <v>28</v>
      </c>
      <c r="E4899" s="4" t="s">
        <v>1272</v>
      </c>
      <c r="F4899" s="4">
        <v>-4171.99</v>
      </c>
      <c r="G4899" s="4" t="s">
        <v>3748</v>
      </c>
      <c r="H4899" s="4" t="s">
        <v>1273</v>
      </c>
      <c r="I4899" s="4"/>
      <c r="J4899" s="4"/>
    </row>
    <row r="4900" spans="1:10" ht="15.75" customHeight="1" x14ac:dyDescent="0.2">
      <c r="A4900" s="5">
        <v>45243</v>
      </c>
      <c r="B4900" s="4">
        <v>-35.5</v>
      </c>
      <c r="C4900" s="4" t="s">
        <v>5058</v>
      </c>
      <c r="D4900" s="4" t="s">
        <v>28</v>
      </c>
      <c r="E4900" s="4" t="s">
        <v>705</v>
      </c>
      <c r="F4900" s="4">
        <v>-4135.3999999999996</v>
      </c>
      <c r="G4900" s="4" t="s">
        <v>3748</v>
      </c>
      <c r="H4900" s="4" t="s">
        <v>706</v>
      </c>
      <c r="I4900" s="4"/>
      <c r="J4900" s="4"/>
    </row>
    <row r="4901" spans="1:10" ht="15.75" customHeight="1" x14ac:dyDescent="0.2">
      <c r="A4901" s="5">
        <v>45243</v>
      </c>
      <c r="B4901" s="4">
        <v>-29</v>
      </c>
      <c r="C4901" s="4" t="s">
        <v>5058</v>
      </c>
      <c r="D4901" s="4" t="s">
        <v>28</v>
      </c>
      <c r="E4901" s="4" t="s">
        <v>105</v>
      </c>
      <c r="F4901" s="4">
        <v>-4099.8999999999996</v>
      </c>
      <c r="G4901" s="4" t="s">
        <v>8</v>
      </c>
      <c r="H4901" s="4" t="s">
        <v>106</v>
      </c>
      <c r="I4901" s="4"/>
      <c r="J4901" s="4"/>
    </row>
    <row r="4902" spans="1:10" ht="15.75" customHeight="1" x14ac:dyDescent="0.2">
      <c r="A4902" s="5">
        <v>45243</v>
      </c>
      <c r="B4902" s="4">
        <v>-27.88</v>
      </c>
      <c r="C4902" s="4" t="s">
        <v>5058</v>
      </c>
      <c r="D4902" s="4" t="s">
        <v>28</v>
      </c>
      <c r="E4902" s="4" t="s">
        <v>728</v>
      </c>
      <c r="F4902" s="4">
        <v>-4070.9</v>
      </c>
      <c r="G4902" s="4" t="s">
        <v>4319</v>
      </c>
      <c r="H4902" s="4" t="s">
        <v>729</v>
      </c>
      <c r="I4902" s="4"/>
      <c r="J4902" s="4"/>
    </row>
    <row r="4903" spans="1:10" ht="15.75" customHeight="1" x14ac:dyDescent="0.2">
      <c r="A4903" s="5">
        <v>45243</v>
      </c>
      <c r="B4903" s="4">
        <v>-18.5</v>
      </c>
      <c r="C4903" s="4" t="s">
        <v>5058</v>
      </c>
      <c r="D4903" s="4" t="s">
        <v>28</v>
      </c>
      <c r="E4903" s="4" t="s">
        <v>705</v>
      </c>
      <c r="F4903" s="4">
        <v>-4043.02</v>
      </c>
      <c r="G4903" s="4" t="s">
        <v>3748</v>
      </c>
      <c r="H4903" s="4" t="s">
        <v>706</v>
      </c>
      <c r="I4903" s="4"/>
      <c r="J4903" s="4"/>
    </row>
    <row r="4904" spans="1:10" ht="15.75" customHeight="1" x14ac:dyDescent="0.2">
      <c r="A4904" s="5">
        <v>45243</v>
      </c>
      <c r="B4904" s="4">
        <v>-18.18</v>
      </c>
      <c r="C4904" s="4" t="s">
        <v>5058</v>
      </c>
      <c r="D4904" s="4" t="s">
        <v>28</v>
      </c>
      <c r="E4904" s="4" t="s">
        <v>1032</v>
      </c>
      <c r="F4904" s="4">
        <v>-4024.52</v>
      </c>
      <c r="G4904" s="4" t="s">
        <v>3748</v>
      </c>
      <c r="H4904" s="4" t="s">
        <v>597</v>
      </c>
      <c r="I4904" s="4"/>
      <c r="J4904" s="4"/>
    </row>
    <row r="4905" spans="1:10" ht="15.75" customHeight="1" x14ac:dyDescent="0.2">
      <c r="A4905" s="5">
        <v>45243</v>
      </c>
      <c r="B4905" s="4">
        <v>-17.87</v>
      </c>
      <c r="C4905" s="4" t="s">
        <v>5058</v>
      </c>
      <c r="D4905" s="4" t="s">
        <v>28</v>
      </c>
      <c r="E4905" s="4" t="s">
        <v>1032</v>
      </c>
      <c r="F4905" s="4">
        <v>-4006.34</v>
      </c>
      <c r="G4905" s="4" t="s">
        <v>3748</v>
      </c>
      <c r="H4905" s="4" t="s">
        <v>597</v>
      </c>
      <c r="I4905" s="4"/>
      <c r="J4905" s="4"/>
    </row>
    <row r="4906" spans="1:10" ht="15.75" customHeight="1" x14ac:dyDescent="0.2">
      <c r="A4906" s="5">
        <v>45243</v>
      </c>
      <c r="B4906" s="4">
        <v>-17.37</v>
      </c>
      <c r="C4906" s="4" t="s">
        <v>5058</v>
      </c>
      <c r="D4906" s="4" t="s">
        <v>28</v>
      </c>
      <c r="E4906" s="4" t="s">
        <v>1032</v>
      </c>
      <c r="F4906" s="4">
        <v>-3988.47</v>
      </c>
      <c r="G4906" s="4" t="s">
        <v>3748</v>
      </c>
      <c r="H4906" s="4" t="s">
        <v>597</v>
      </c>
      <c r="I4906" s="4"/>
      <c r="J4906" s="4"/>
    </row>
    <row r="4907" spans="1:10" ht="15.75" customHeight="1" x14ac:dyDescent="0.2">
      <c r="A4907" s="5">
        <v>45243</v>
      </c>
      <c r="B4907" s="4">
        <v>-17.05</v>
      </c>
      <c r="C4907" s="4" t="s">
        <v>5058</v>
      </c>
      <c r="D4907" s="4" t="s">
        <v>28</v>
      </c>
      <c r="E4907" s="4" t="s">
        <v>51</v>
      </c>
      <c r="F4907" s="4">
        <v>-3971.1</v>
      </c>
      <c r="G4907" s="4" t="s">
        <v>4264</v>
      </c>
      <c r="H4907" s="4" t="s">
        <v>53</v>
      </c>
      <c r="I4907" s="4"/>
      <c r="J4907" s="4"/>
    </row>
    <row r="4908" spans="1:10" ht="15.75" customHeight="1" x14ac:dyDescent="0.2">
      <c r="A4908" s="5">
        <v>45243</v>
      </c>
      <c r="B4908" s="4">
        <v>-16.5</v>
      </c>
      <c r="C4908" s="4" t="s">
        <v>5058</v>
      </c>
      <c r="D4908" s="4" t="s">
        <v>28</v>
      </c>
      <c r="E4908" s="4" t="s">
        <v>79</v>
      </c>
      <c r="F4908" s="4">
        <v>-3954.05</v>
      </c>
      <c r="G4908" s="4" t="s">
        <v>8</v>
      </c>
      <c r="H4908" s="4" t="s">
        <v>80</v>
      </c>
      <c r="I4908" s="4"/>
      <c r="J4908" s="4"/>
    </row>
    <row r="4909" spans="1:10" ht="15.75" customHeight="1" x14ac:dyDescent="0.2">
      <c r="A4909" s="5">
        <v>45243</v>
      </c>
      <c r="B4909" s="4">
        <v>-15.78</v>
      </c>
      <c r="C4909" s="4" t="s">
        <v>5058</v>
      </c>
      <c r="D4909" s="4" t="s">
        <v>28</v>
      </c>
      <c r="E4909" s="4" t="s">
        <v>1270</v>
      </c>
      <c r="F4909" s="4">
        <v>-3937.55</v>
      </c>
      <c r="G4909" s="4" t="s">
        <v>5063</v>
      </c>
      <c r="H4909" s="4" t="s">
        <v>1271</v>
      </c>
      <c r="I4909" s="4"/>
      <c r="J4909" s="4"/>
    </row>
    <row r="4910" spans="1:10" ht="15.75" customHeight="1" x14ac:dyDescent="0.2">
      <c r="A4910" s="5">
        <v>45243</v>
      </c>
      <c r="B4910" s="4">
        <v>-13</v>
      </c>
      <c r="C4910" s="4" t="s">
        <v>5058</v>
      </c>
      <c r="D4910" s="4" t="s">
        <v>28</v>
      </c>
      <c r="E4910" s="4" t="s">
        <v>105</v>
      </c>
      <c r="F4910" s="4">
        <v>-3921.77</v>
      </c>
      <c r="G4910" s="4" t="s">
        <v>8</v>
      </c>
      <c r="H4910" s="4" t="s">
        <v>106</v>
      </c>
      <c r="I4910" s="4"/>
      <c r="J4910" s="4"/>
    </row>
    <row r="4911" spans="1:10" ht="15.75" customHeight="1" x14ac:dyDescent="0.2">
      <c r="A4911" s="5">
        <v>45243</v>
      </c>
      <c r="B4911" s="4">
        <v>-9.5399999999999991</v>
      </c>
      <c r="C4911" s="4" t="s">
        <v>5058</v>
      </c>
      <c r="D4911" s="4" t="s">
        <v>28</v>
      </c>
      <c r="E4911" s="4" t="s">
        <v>51</v>
      </c>
      <c r="F4911" s="4">
        <v>-3908.77</v>
      </c>
      <c r="G4911" s="4" t="s">
        <v>4264</v>
      </c>
      <c r="H4911" s="4" t="s">
        <v>53</v>
      </c>
      <c r="I4911" s="4"/>
      <c r="J4911" s="4"/>
    </row>
    <row r="4912" spans="1:10" ht="15.75" customHeight="1" x14ac:dyDescent="0.2">
      <c r="A4912" s="5">
        <v>45243</v>
      </c>
      <c r="B4912" s="4">
        <v>-5.5</v>
      </c>
      <c r="C4912" s="4" t="s">
        <v>5058</v>
      </c>
      <c r="D4912" s="4" t="s">
        <v>28</v>
      </c>
      <c r="E4912" s="4" t="s">
        <v>200</v>
      </c>
      <c r="F4912" s="4">
        <v>-3899.23</v>
      </c>
      <c r="G4912" s="4" t="s">
        <v>4264</v>
      </c>
      <c r="H4912" s="4" t="s">
        <v>53</v>
      </c>
      <c r="I4912" s="4"/>
      <c r="J4912" s="4"/>
    </row>
    <row r="4913" spans="1:10" ht="15.75" customHeight="1" x14ac:dyDescent="0.2">
      <c r="A4913" s="5">
        <v>45243</v>
      </c>
      <c r="B4913" s="4">
        <v>-0.5</v>
      </c>
      <c r="C4913" s="4" t="s">
        <v>5058</v>
      </c>
      <c r="D4913" s="4" t="s">
        <v>28</v>
      </c>
      <c r="E4913" s="4" t="s">
        <v>51</v>
      </c>
      <c r="F4913" s="4">
        <v>-3893.73</v>
      </c>
      <c r="G4913" s="4" t="s">
        <v>4264</v>
      </c>
      <c r="H4913" s="4" t="s">
        <v>53</v>
      </c>
      <c r="I4913" s="4"/>
      <c r="J4913" s="4"/>
    </row>
    <row r="4914" spans="1:10" ht="15.75" customHeight="1" x14ac:dyDescent="0.2">
      <c r="A4914" s="5">
        <v>45243</v>
      </c>
      <c r="B4914" s="4">
        <v>1000</v>
      </c>
      <c r="C4914" s="4" t="s">
        <v>5058</v>
      </c>
      <c r="D4914" s="4" t="s">
        <v>59</v>
      </c>
      <c r="E4914" s="4" t="s">
        <v>60</v>
      </c>
      <c r="F4914" s="4">
        <v>-3893.23</v>
      </c>
      <c r="G4914" s="4" t="s">
        <v>39</v>
      </c>
      <c r="H4914" s="4"/>
      <c r="I4914" s="4"/>
      <c r="J4914" s="4"/>
    </row>
    <row r="4915" spans="1:10" ht="15.75" customHeight="1" x14ac:dyDescent="0.2">
      <c r="A4915" s="5">
        <v>45240</v>
      </c>
      <c r="B4915" s="4">
        <v>-167.93</v>
      </c>
      <c r="C4915" s="4" t="s">
        <v>5058</v>
      </c>
      <c r="D4915" s="4" t="s">
        <v>28</v>
      </c>
      <c r="E4915" s="4" t="s">
        <v>132</v>
      </c>
      <c r="F4915" s="4">
        <v>-4893.2299999999996</v>
      </c>
      <c r="G4915" s="4" t="s">
        <v>12</v>
      </c>
      <c r="H4915" s="4" t="s">
        <v>133</v>
      </c>
      <c r="I4915" s="4"/>
      <c r="J4915" s="4"/>
    </row>
    <row r="4916" spans="1:10" ht="15.75" customHeight="1" x14ac:dyDescent="0.2">
      <c r="A4916" s="5">
        <v>45240</v>
      </c>
      <c r="B4916" s="4">
        <v>-90.7</v>
      </c>
      <c r="C4916" s="4" t="s">
        <v>5058</v>
      </c>
      <c r="D4916" s="4" t="s">
        <v>28</v>
      </c>
      <c r="E4916" s="4" t="s">
        <v>105</v>
      </c>
      <c r="F4916" s="4">
        <v>-4725.3</v>
      </c>
      <c r="G4916" s="4" t="s">
        <v>8</v>
      </c>
      <c r="H4916" s="4" t="s">
        <v>106</v>
      </c>
      <c r="I4916" s="4"/>
      <c r="J4916" s="4"/>
    </row>
    <row r="4917" spans="1:10" ht="15.75" customHeight="1" x14ac:dyDescent="0.2">
      <c r="A4917" s="5">
        <v>45240</v>
      </c>
      <c r="B4917" s="4">
        <v>-47.84</v>
      </c>
      <c r="C4917" s="4" t="s">
        <v>5058</v>
      </c>
      <c r="D4917" s="4" t="s">
        <v>28</v>
      </c>
      <c r="E4917" s="4" t="s">
        <v>111</v>
      </c>
      <c r="F4917" s="4">
        <v>-4634.6000000000004</v>
      </c>
      <c r="G4917" s="4" t="s">
        <v>8</v>
      </c>
      <c r="H4917" s="4" t="s">
        <v>112</v>
      </c>
      <c r="I4917" s="4"/>
      <c r="J4917" s="4"/>
    </row>
    <row r="4918" spans="1:10" ht="15.75" customHeight="1" x14ac:dyDescent="0.2">
      <c r="A4918" s="5">
        <v>45240</v>
      </c>
      <c r="B4918" s="4">
        <v>-34.950000000000003</v>
      </c>
      <c r="C4918" s="4" t="s">
        <v>5058</v>
      </c>
      <c r="D4918" s="4" t="s">
        <v>28</v>
      </c>
      <c r="E4918" s="4" t="s">
        <v>639</v>
      </c>
      <c r="F4918" s="4">
        <v>-4586.76</v>
      </c>
      <c r="G4918" s="4" t="s">
        <v>165</v>
      </c>
      <c r="H4918" s="4" t="s">
        <v>167</v>
      </c>
      <c r="I4918" s="4"/>
      <c r="J4918" s="4"/>
    </row>
    <row r="4919" spans="1:10" ht="15.75" customHeight="1" x14ac:dyDescent="0.2">
      <c r="A4919" s="5">
        <v>45240</v>
      </c>
      <c r="B4919" s="4">
        <v>-32.94</v>
      </c>
      <c r="C4919" s="4" t="s">
        <v>5058</v>
      </c>
      <c r="D4919" s="4" t="s">
        <v>28</v>
      </c>
      <c r="E4919" s="4" t="s">
        <v>728</v>
      </c>
      <c r="F4919" s="4">
        <v>-4551.8100000000004</v>
      </c>
      <c r="G4919" s="4" t="s">
        <v>4319</v>
      </c>
      <c r="H4919" s="4" t="s">
        <v>729</v>
      </c>
      <c r="I4919" s="4"/>
      <c r="J4919" s="4"/>
    </row>
    <row r="4920" spans="1:10" ht="15.75" customHeight="1" x14ac:dyDescent="0.2">
      <c r="A4920" s="5">
        <v>45240</v>
      </c>
      <c r="B4920" s="4">
        <v>-27.71</v>
      </c>
      <c r="C4920" s="4" t="s">
        <v>5058</v>
      </c>
      <c r="D4920" s="4" t="s">
        <v>28</v>
      </c>
      <c r="E4920" s="4" t="s">
        <v>105</v>
      </c>
      <c r="F4920" s="4">
        <v>-4518.87</v>
      </c>
      <c r="G4920" s="4" t="s">
        <v>8</v>
      </c>
      <c r="H4920" s="4" t="s">
        <v>106</v>
      </c>
      <c r="I4920" s="4"/>
      <c r="J4920" s="4"/>
    </row>
    <row r="4921" spans="1:10" ht="15.75" customHeight="1" x14ac:dyDescent="0.2">
      <c r="A4921" s="5">
        <v>45240</v>
      </c>
      <c r="B4921" s="4">
        <v>-25.42</v>
      </c>
      <c r="C4921" s="4" t="s">
        <v>5058</v>
      </c>
      <c r="D4921" s="4" t="s">
        <v>28</v>
      </c>
      <c r="E4921" s="4" t="s">
        <v>1266</v>
      </c>
      <c r="F4921" s="4">
        <v>-4491.16</v>
      </c>
      <c r="G4921" s="4" t="s">
        <v>5060</v>
      </c>
      <c r="H4921" s="4" t="s">
        <v>1267</v>
      </c>
      <c r="I4921" s="4"/>
      <c r="J4921" s="4"/>
    </row>
    <row r="4922" spans="1:10" ht="15.75" customHeight="1" x14ac:dyDescent="0.2">
      <c r="A4922" s="5">
        <v>45240</v>
      </c>
      <c r="B4922" s="4">
        <v>-23.58</v>
      </c>
      <c r="C4922" s="4" t="s">
        <v>5058</v>
      </c>
      <c r="D4922" s="4" t="s">
        <v>28</v>
      </c>
      <c r="E4922" s="4" t="s">
        <v>235</v>
      </c>
      <c r="F4922" s="4">
        <v>-4465.74</v>
      </c>
      <c r="G4922" s="4" t="s">
        <v>17</v>
      </c>
      <c r="H4922" s="4"/>
      <c r="I4922" s="4"/>
      <c r="J4922" s="4"/>
    </row>
    <row r="4923" spans="1:10" ht="15.75" customHeight="1" x14ac:dyDescent="0.2">
      <c r="A4923" s="5">
        <v>45240</v>
      </c>
      <c r="B4923" s="4">
        <v>-18.809999999999999</v>
      </c>
      <c r="C4923" s="4" t="s">
        <v>5058</v>
      </c>
      <c r="D4923" s="4" t="s">
        <v>28</v>
      </c>
      <c r="E4923" s="4" t="s">
        <v>1266</v>
      </c>
      <c r="F4923" s="4">
        <v>-4442.16</v>
      </c>
      <c r="G4923" s="4" t="s">
        <v>5060</v>
      </c>
      <c r="H4923" s="4" t="s">
        <v>1267</v>
      </c>
      <c r="I4923" s="4"/>
      <c r="J4923" s="4"/>
    </row>
    <row r="4924" spans="1:10" ht="15.75" customHeight="1" x14ac:dyDescent="0.2">
      <c r="A4924" s="5">
        <v>45240</v>
      </c>
      <c r="B4924" s="4">
        <v>-12.32</v>
      </c>
      <c r="C4924" s="4" t="s">
        <v>5058</v>
      </c>
      <c r="D4924" s="4" t="s">
        <v>28</v>
      </c>
      <c r="E4924" s="4" t="s">
        <v>1032</v>
      </c>
      <c r="F4924" s="4">
        <v>-4423.3500000000004</v>
      </c>
      <c r="G4924" s="4" t="s">
        <v>3748</v>
      </c>
      <c r="H4924" s="4" t="s">
        <v>597</v>
      </c>
      <c r="I4924" s="4"/>
      <c r="J4924" s="4"/>
    </row>
    <row r="4925" spans="1:10" ht="15.75" customHeight="1" x14ac:dyDescent="0.2">
      <c r="A4925" s="5">
        <v>45240</v>
      </c>
      <c r="B4925" s="4">
        <v>-10.199999999999999</v>
      </c>
      <c r="C4925" s="4" t="s">
        <v>5058</v>
      </c>
      <c r="D4925" s="4" t="s">
        <v>28</v>
      </c>
      <c r="E4925" s="4" t="s">
        <v>1268</v>
      </c>
      <c r="F4925" s="4">
        <v>-4411.03</v>
      </c>
      <c r="G4925" s="4" t="s">
        <v>7</v>
      </c>
      <c r="H4925" s="4" t="s">
        <v>764</v>
      </c>
      <c r="I4925" s="4"/>
      <c r="J4925" s="4"/>
    </row>
    <row r="4926" spans="1:10" ht="15.75" customHeight="1" x14ac:dyDescent="0.2">
      <c r="A4926" s="5">
        <v>45240</v>
      </c>
      <c r="B4926" s="4">
        <v>-7.43</v>
      </c>
      <c r="C4926" s="4" t="s">
        <v>5058</v>
      </c>
      <c r="D4926" s="4" t="s">
        <v>28</v>
      </c>
      <c r="E4926" s="4" t="s">
        <v>79</v>
      </c>
      <c r="F4926" s="4">
        <v>-4400.83</v>
      </c>
      <c r="G4926" s="4" t="s">
        <v>8</v>
      </c>
      <c r="H4926" s="4" t="s">
        <v>80</v>
      </c>
      <c r="I4926" s="4"/>
      <c r="J4926" s="4"/>
    </row>
    <row r="4927" spans="1:10" ht="15.75" customHeight="1" x14ac:dyDescent="0.2">
      <c r="A4927" s="5">
        <v>45240</v>
      </c>
      <c r="B4927" s="4">
        <v>-4</v>
      </c>
      <c r="C4927" s="4" t="s">
        <v>5058</v>
      </c>
      <c r="D4927" s="4" t="s">
        <v>28</v>
      </c>
      <c r="E4927" s="4" t="s">
        <v>121</v>
      </c>
      <c r="F4927" s="4">
        <v>-4393.3999999999996</v>
      </c>
      <c r="G4927" s="4" t="s">
        <v>8</v>
      </c>
      <c r="H4927" s="4" t="s">
        <v>122</v>
      </c>
      <c r="I4927" s="4"/>
      <c r="J4927" s="4"/>
    </row>
    <row r="4928" spans="1:10" ht="15.75" customHeight="1" x14ac:dyDescent="0.2">
      <c r="A4928" s="5">
        <v>45240</v>
      </c>
      <c r="B4928" s="4">
        <v>-3</v>
      </c>
      <c r="C4928" s="4" t="s">
        <v>5058</v>
      </c>
      <c r="D4928" s="4" t="s">
        <v>761</v>
      </c>
      <c r="E4928" s="4" t="s">
        <v>762</v>
      </c>
      <c r="F4928" s="4">
        <v>-4389.3999999999996</v>
      </c>
      <c r="G4928" s="4" t="s">
        <v>4</v>
      </c>
      <c r="H4928" s="4"/>
      <c r="I4928" s="4"/>
      <c r="J4928" s="4"/>
    </row>
    <row r="4929" spans="1:10" ht="15.75" customHeight="1" x14ac:dyDescent="0.2">
      <c r="A4929" s="5">
        <v>45240</v>
      </c>
      <c r="B4929" s="4">
        <v>-0.71</v>
      </c>
      <c r="C4929" s="4" t="s">
        <v>5058</v>
      </c>
      <c r="D4929" s="4" t="s">
        <v>67</v>
      </c>
      <c r="E4929" s="4" t="s">
        <v>68</v>
      </c>
      <c r="F4929" s="4">
        <v>-4386.3999999999996</v>
      </c>
      <c r="G4929" s="4" t="s">
        <v>4</v>
      </c>
      <c r="H4929" s="4"/>
      <c r="I4929" s="4"/>
      <c r="J4929" s="4"/>
    </row>
    <row r="4930" spans="1:10" ht="15.75" customHeight="1" x14ac:dyDescent="0.2">
      <c r="A4930" s="5">
        <v>45239</v>
      </c>
      <c r="B4930" s="4">
        <v>-56</v>
      </c>
      <c r="C4930" s="4" t="s">
        <v>5058</v>
      </c>
      <c r="D4930" s="4" t="s">
        <v>28</v>
      </c>
      <c r="E4930" s="4" t="s">
        <v>245</v>
      </c>
      <c r="F4930" s="4">
        <v>-4385.6899999999996</v>
      </c>
      <c r="G4930" s="4" t="s">
        <v>4264</v>
      </c>
      <c r="H4930" s="4" t="s">
        <v>246</v>
      </c>
      <c r="I4930" s="4"/>
      <c r="J4930" s="4"/>
    </row>
    <row r="4931" spans="1:10" ht="15.75" customHeight="1" x14ac:dyDescent="0.2">
      <c r="A4931" s="5">
        <v>45239</v>
      </c>
      <c r="B4931" s="4">
        <v>-29.74</v>
      </c>
      <c r="C4931" s="4" t="s">
        <v>5058</v>
      </c>
      <c r="D4931" s="4" t="s">
        <v>28</v>
      </c>
      <c r="E4931" s="4" t="s">
        <v>728</v>
      </c>
      <c r="F4931" s="4">
        <v>-4329.6899999999996</v>
      </c>
      <c r="G4931" s="4" t="s">
        <v>4319</v>
      </c>
      <c r="H4931" s="4" t="s">
        <v>729</v>
      </c>
      <c r="I4931" s="4"/>
      <c r="J4931" s="4"/>
    </row>
    <row r="4932" spans="1:10" ht="15.75" customHeight="1" x14ac:dyDescent="0.2">
      <c r="A4932" s="5">
        <v>45239</v>
      </c>
      <c r="B4932" s="4">
        <v>-28</v>
      </c>
      <c r="C4932" s="4" t="s">
        <v>5058</v>
      </c>
      <c r="D4932" s="4" t="s">
        <v>28</v>
      </c>
      <c r="E4932" s="4" t="s">
        <v>1125</v>
      </c>
      <c r="F4932" s="4">
        <v>-4299.95</v>
      </c>
      <c r="G4932" s="4" t="s">
        <v>15</v>
      </c>
      <c r="H4932" s="4" t="s">
        <v>1127</v>
      </c>
      <c r="I4932" s="4"/>
      <c r="J4932" s="4"/>
    </row>
    <row r="4933" spans="1:10" ht="15.75" customHeight="1" x14ac:dyDescent="0.2">
      <c r="A4933" s="5">
        <v>45239</v>
      </c>
      <c r="B4933" s="4">
        <v>-20</v>
      </c>
      <c r="C4933" s="4" t="s">
        <v>5058</v>
      </c>
      <c r="D4933" s="4" t="s">
        <v>28</v>
      </c>
      <c r="E4933" s="4" t="s">
        <v>203</v>
      </c>
      <c r="F4933" s="4">
        <v>-4271.95</v>
      </c>
      <c r="G4933" s="4" t="s">
        <v>165</v>
      </c>
      <c r="H4933" s="4" t="s">
        <v>204</v>
      </c>
      <c r="I4933" s="4"/>
      <c r="J4933" s="4"/>
    </row>
    <row r="4934" spans="1:10" ht="15.75" customHeight="1" x14ac:dyDescent="0.2">
      <c r="A4934" s="5">
        <v>45239</v>
      </c>
      <c r="B4934" s="4">
        <v>-19</v>
      </c>
      <c r="C4934" s="4" t="s">
        <v>5058</v>
      </c>
      <c r="D4934" s="4" t="s">
        <v>28</v>
      </c>
      <c r="E4934" s="4" t="s">
        <v>79</v>
      </c>
      <c r="F4934" s="4">
        <v>-4251.95</v>
      </c>
      <c r="G4934" s="4" t="s">
        <v>8</v>
      </c>
      <c r="H4934" s="4" t="s">
        <v>80</v>
      </c>
      <c r="I4934" s="4"/>
      <c r="J4934" s="4"/>
    </row>
    <row r="4935" spans="1:10" ht="15.75" customHeight="1" x14ac:dyDescent="0.2">
      <c r="A4935" s="5">
        <v>45239</v>
      </c>
      <c r="B4935" s="4">
        <v>-18.899999999999999</v>
      </c>
      <c r="C4935" s="4" t="s">
        <v>5058</v>
      </c>
      <c r="D4935" s="4" t="s">
        <v>28</v>
      </c>
      <c r="E4935" s="4" t="s">
        <v>41</v>
      </c>
      <c r="F4935" s="4">
        <v>-4232.95</v>
      </c>
      <c r="G4935" s="4" t="s">
        <v>3748</v>
      </c>
      <c r="H4935" s="4" t="s">
        <v>42</v>
      </c>
      <c r="I4935" s="4"/>
      <c r="J4935" s="4"/>
    </row>
    <row r="4936" spans="1:10" ht="15.75" customHeight="1" x14ac:dyDescent="0.2">
      <c r="A4936" s="5">
        <v>45239</v>
      </c>
      <c r="B4936" s="4">
        <v>-12.32</v>
      </c>
      <c r="C4936" s="4" t="s">
        <v>5058</v>
      </c>
      <c r="D4936" s="4" t="s">
        <v>28</v>
      </c>
      <c r="E4936" s="4" t="s">
        <v>1032</v>
      </c>
      <c r="F4936" s="4">
        <v>-4214.05</v>
      </c>
      <c r="G4936" s="4" t="s">
        <v>3748</v>
      </c>
      <c r="H4936" s="4" t="s">
        <v>597</v>
      </c>
      <c r="I4936" s="4"/>
      <c r="J4936" s="4"/>
    </row>
    <row r="4937" spans="1:10" ht="15.75" customHeight="1" x14ac:dyDescent="0.2">
      <c r="A4937" s="5">
        <v>45239</v>
      </c>
      <c r="B4937" s="4">
        <v>-12.2</v>
      </c>
      <c r="C4937" s="4" t="s">
        <v>5058</v>
      </c>
      <c r="D4937" s="4" t="s">
        <v>28</v>
      </c>
      <c r="E4937" s="4" t="s">
        <v>1226</v>
      </c>
      <c r="F4937" s="4">
        <v>-4201.7299999999996</v>
      </c>
      <c r="G4937" s="4" t="s">
        <v>615</v>
      </c>
      <c r="H4937" s="4" t="s">
        <v>1227</v>
      </c>
      <c r="I4937" s="4"/>
      <c r="J4937" s="4"/>
    </row>
    <row r="4938" spans="1:10" ht="15.75" customHeight="1" x14ac:dyDescent="0.2">
      <c r="A4938" s="5">
        <v>45239</v>
      </c>
      <c r="B4938" s="4">
        <v>-8.5</v>
      </c>
      <c r="C4938" s="4" t="s">
        <v>5058</v>
      </c>
      <c r="D4938" s="4" t="s">
        <v>28</v>
      </c>
      <c r="E4938" s="4" t="s">
        <v>1264</v>
      </c>
      <c r="F4938" s="4">
        <v>-4189.53</v>
      </c>
      <c r="G4938" s="4" t="s">
        <v>8</v>
      </c>
      <c r="H4938" s="4" t="s">
        <v>1265</v>
      </c>
      <c r="I4938" s="4"/>
      <c r="J4938" s="4"/>
    </row>
    <row r="4939" spans="1:10" ht="15.75" customHeight="1" x14ac:dyDescent="0.2">
      <c r="A4939" s="5">
        <v>45239</v>
      </c>
      <c r="B4939" s="4">
        <v>-6</v>
      </c>
      <c r="C4939" s="4" t="s">
        <v>5058</v>
      </c>
      <c r="D4939" s="4" t="s">
        <v>28</v>
      </c>
      <c r="E4939" s="4" t="s">
        <v>1226</v>
      </c>
      <c r="F4939" s="4">
        <v>-4181.03</v>
      </c>
      <c r="G4939" s="4" t="s">
        <v>615</v>
      </c>
      <c r="H4939" s="4" t="s">
        <v>1227</v>
      </c>
      <c r="I4939" s="4"/>
      <c r="J4939" s="4"/>
    </row>
    <row r="4940" spans="1:10" ht="15.75" customHeight="1" x14ac:dyDescent="0.2">
      <c r="A4940" s="5">
        <v>45239</v>
      </c>
      <c r="B4940" s="4">
        <v>-5.6</v>
      </c>
      <c r="C4940" s="4" t="s">
        <v>5058</v>
      </c>
      <c r="D4940" s="4" t="s">
        <v>28</v>
      </c>
      <c r="E4940" s="4" t="s">
        <v>245</v>
      </c>
      <c r="F4940" s="4">
        <v>-4175.03</v>
      </c>
      <c r="G4940" s="4" t="s">
        <v>4264</v>
      </c>
      <c r="H4940" s="4" t="s">
        <v>246</v>
      </c>
      <c r="I4940" s="4"/>
      <c r="J4940" s="4"/>
    </row>
    <row r="4941" spans="1:10" ht="15.75" customHeight="1" x14ac:dyDescent="0.2">
      <c r="A4941" s="5">
        <v>45239</v>
      </c>
      <c r="B4941" s="4">
        <v>-4</v>
      </c>
      <c r="C4941" s="4" t="s">
        <v>5058</v>
      </c>
      <c r="D4941" s="4" t="s">
        <v>28</v>
      </c>
      <c r="E4941" s="4" t="s">
        <v>245</v>
      </c>
      <c r="F4941" s="4">
        <v>-4169.43</v>
      </c>
      <c r="G4941" s="4" t="s">
        <v>4264</v>
      </c>
      <c r="H4941" s="4" t="s">
        <v>246</v>
      </c>
      <c r="I4941" s="4"/>
      <c r="J4941" s="4"/>
    </row>
    <row r="4942" spans="1:10" ht="15.75" customHeight="1" x14ac:dyDescent="0.2">
      <c r="A4942" s="5">
        <v>45239</v>
      </c>
      <c r="B4942" s="4">
        <v>100</v>
      </c>
      <c r="C4942" s="4" t="s">
        <v>5058</v>
      </c>
      <c r="D4942" s="4" t="s">
        <v>59</v>
      </c>
      <c r="E4942" s="4" t="s">
        <v>60</v>
      </c>
      <c r="F4942" s="4">
        <v>-4165.43</v>
      </c>
      <c r="G4942" s="4" t="s">
        <v>39</v>
      </c>
      <c r="H4942" s="4"/>
      <c r="I4942" s="4"/>
      <c r="J4942" s="4"/>
    </row>
    <row r="4943" spans="1:10" ht="15.75" customHeight="1" x14ac:dyDescent="0.2">
      <c r="A4943" s="5">
        <v>45239</v>
      </c>
      <c r="B4943" s="4">
        <v>1500</v>
      </c>
      <c r="C4943" s="4" t="s">
        <v>5058</v>
      </c>
      <c r="D4943" s="4" t="s">
        <v>59</v>
      </c>
      <c r="E4943" s="4" t="s">
        <v>60</v>
      </c>
      <c r="F4943" s="4">
        <v>-4265.43</v>
      </c>
      <c r="G4943" s="4" t="s">
        <v>39</v>
      </c>
      <c r="H4943" s="4"/>
      <c r="I4943" s="4"/>
      <c r="J4943" s="4"/>
    </row>
    <row r="4944" spans="1:10" ht="15.75" customHeight="1" x14ac:dyDescent="0.2">
      <c r="A4944" s="5">
        <v>45238</v>
      </c>
      <c r="B4944" s="4">
        <v>-100.05</v>
      </c>
      <c r="C4944" s="4" t="s">
        <v>5058</v>
      </c>
      <c r="D4944" s="4" t="s">
        <v>28</v>
      </c>
      <c r="E4944" s="4" t="s">
        <v>87</v>
      </c>
      <c r="F4944" s="4">
        <v>-5765.43</v>
      </c>
      <c r="G4944" s="4" t="s">
        <v>5062</v>
      </c>
      <c r="H4944" s="4" t="s">
        <v>88</v>
      </c>
      <c r="I4944" s="4"/>
      <c r="J4944" s="4"/>
    </row>
    <row r="4945" spans="1:10" ht="15.75" customHeight="1" x14ac:dyDescent="0.2">
      <c r="A4945" s="5">
        <v>45238</v>
      </c>
      <c r="B4945" s="4">
        <v>-57.95</v>
      </c>
      <c r="C4945" s="4" t="s">
        <v>5059</v>
      </c>
      <c r="D4945" s="4" t="s">
        <v>28</v>
      </c>
      <c r="E4945" s="4" t="s">
        <v>65</v>
      </c>
      <c r="F4945" s="4">
        <v>-5665.38</v>
      </c>
      <c r="G4945" s="4" t="s">
        <v>4319</v>
      </c>
      <c r="H4945" s="4" t="s">
        <v>66</v>
      </c>
      <c r="I4945" s="4"/>
      <c r="J4945" s="4"/>
    </row>
    <row r="4946" spans="1:10" ht="15.75" customHeight="1" x14ac:dyDescent="0.2">
      <c r="A4946" s="5">
        <v>45238</v>
      </c>
      <c r="B4946" s="4">
        <v>-47.25</v>
      </c>
      <c r="C4946" s="4" t="s">
        <v>5058</v>
      </c>
      <c r="D4946" s="4" t="s">
        <v>28</v>
      </c>
      <c r="E4946" s="4" t="s">
        <v>728</v>
      </c>
      <c r="F4946" s="4">
        <v>-5607.43</v>
      </c>
      <c r="G4946" s="4" t="s">
        <v>4319</v>
      </c>
      <c r="H4946" s="4" t="s">
        <v>729</v>
      </c>
      <c r="I4946" s="4"/>
      <c r="J4946" s="4"/>
    </row>
    <row r="4947" spans="1:10" ht="15.75" customHeight="1" x14ac:dyDescent="0.2">
      <c r="A4947" s="5">
        <v>45238</v>
      </c>
      <c r="B4947" s="4">
        <v>-33</v>
      </c>
      <c r="C4947" s="4" t="s">
        <v>5058</v>
      </c>
      <c r="D4947" s="4" t="s">
        <v>28</v>
      </c>
      <c r="E4947" s="4" t="s">
        <v>48</v>
      </c>
      <c r="F4947" s="4">
        <v>-5560.18</v>
      </c>
      <c r="G4947" s="4" t="s">
        <v>4319</v>
      </c>
      <c r="H4947" s="4" t="s">
        <v>47</v>
      </c>
      <c r="I4947" s="4"/>
      <c r="J4947" s="4"/>
    </row>
    <row r="4948" spans="1:10" ht="15.75" customHeight="1" x14ac:dyDescent="0.2">
      <c r="A4948" s="5">
        <v>45238</v>
      </c>
      <c r="B4948" s="4">
        <v>-26.75</v>
      </c>
      <c r="C4948" s="4" t="s">
        <v>5058</v>
      </c>
      <c r="D4948" s="4" t="s">
        <v>28</v>
      </c>
      <c r="E4948" s="4" t="s">
        <v>728</v>
      </c>
      <c r="F4948" s="4">
        <v>-5527.18</v>
      </c>
      <c r="G4948" s="4" t="s">
        <v>4319</v>
      </c>
      <c r="H4948" s="4" t="s">
        <v>729</v>
      </c>
      <c r="I4948" s="4"/>
      <c r="J4948" s="4"/>
    </row>
    <row r="4949" spans="1:10" ht="15.75" customHeight="1" x14ac:dyDescent="0.2">
      <c r="A4949" s="5">
        <v>45238</v>
      </c>
      <c r="B4949" s="4">
        <v>-20.27</v>
      </c>
      <c r="C4949" s="4" t="s">
        <v>5059</v>
      </c>
      <c r="D4949" s="4" t="s">
        <v>28</v>
      </c>
      <c r="E4949" s="4" t="s">
        <v>65</v>
      </c>
      <c r="F4949" s="4">
        <v>-5500.43</v>
      </c>
      <c r="G4949" s="4" t="s">
        <v>4319</v>
      </c>
      <c r="H4949" s="4" t="s">
        <v>66</v>
      </c>
      <c r="I4949" s="4"/>
      <c r="J4949" s="4"/>
    </row>
    <row r="4950" spans="1:10" ht="15.75" customHeight="1" x14ac:dyDescent="0.2">
      <c r="A4950" s="5">
        <v>45238</v>
      </c>
      <c r="B4950" s="4">
        <v>-17.87</v>
      </c>
      <c r="C4950" s="4" t="s">
        <v>5058</v>
      </c>
      <c r="D4950" s="4" t="s">
        <v>28</v>
      </c>
      <c r="E4950" s="4" t="s">
        <v>1032</v>
      </c>
      <c r="F4950" s="4">
        <v>-5480.16</v>
      </c>
      <c r="G4950" s="4" t="s">
        <v>3748</v>
      </c>
      <c r="H4950" s="4" t="s">
        <v>597</v>
      </c>
      <c r="I4950" s="4"/>
      <c r="J4950" s="4"/>
    </row>
    <row r="4951" spans="1:10" ht="15.75" customHeight="1" x14ac:dyDescent="0.2">
      <c r="A4951" s="5">
        <v>45237</v>
      </c>
      <c r="B4951" s="4">
        <v>-2029.53</v>
      </c>
      <c r="C4951" s="4" t="s">
        <v>5058</v>
      </c>
      <c r="D4951" s="4" t="s">
        <v>28</v>
      </c>
      <c r="E4951" s="4" t="s">
        <v>56</v>
      </c>
      <c r="F4951" s="4">
        <v>-5462.29</v>
      </c>
      <c r="G4951" s="4" t="s">
        <v>4295</v>
      </c>
      <c r="H4951" s="4" t="s">
        <v>57</v>
      </c>
      <c r="I4951" s="4"/>
      <c r="J4951" s="4"/>
    </row>
    <row r="4952" spans="1:10" ht="15.75" customHeight="1" x14ac:dyDescent="0.2">
      <c r="A4952" s="5">
        <v>45237</v>
      </c>
      <c r="B4952" s="4">
        <v>-64.989999999999995</v>
      </c>
      <c r="C4952" s="4" t="s">
        <v>5058</v>
      </c>
      <c r="D4952" s="4" t="s">
        <v>28</v>
      </c>
      <c r="E4952" s="4" t="s">
        <v>1257</v>
      </c>
      <c r="F4952" s="4">
        <v>-3432.76</v>
      </c>
      <c r="G4952" s="4" t="s">
        <v>3748</v>
      </c>
      <c r="H4952" s="4" t="s">
        <v>1258</v>
      </c>
      <c r="I4952" s="4"/>
      <c r="J4952" s="4"/>
    </row>
    <row r="4953" spans="1:10" ht="15.75" customHeight="1" x14ac:dyDescent="0.2">
      <c r="A4953" s="5">
        <v>45237</v>
      </c>
      <c r="B4953" s="4">
        <v>-62.16</v>
      </c>
      <c r="C4953" s="4" t="s">
        <v>5058</v>
      </c>
      <c r="D4953" s="4" t="s">
        <v>28</v>
      </c>
      <c r="E4953" s="4" t="s">
        <v>105</v>
      </c>
      <c r="F4953" s="4">
        <v>-3367.77</v>
      </c>
      <c r="G4953" s="4" t="s">
        <v>8</v>
      </c>
      <c r="H4953" s="4" t="s">
        <v>106</v>
      </c>
      <c r="I4953" s="4"/>
      <c r="J4953" s="4"/>
    </row>
    <row r="4954" spans="1:10" ht="15.75" customHeight="1" x14ac:dyDescent="0.2">
      <c r="A4954" s="5">
        <v>45237</v>
      </c>
      <c r="B4954" s="4">
        <v>-41.33</v>
      </c>
      <c r="C4954" s="4" t="s">
        <v>5058</v>
      </c>
      <c r="D4954" s="4" t="s">
        <v>28</v>
      </c>
      <c r="E4954" s="4" t="s">
        <v>111</v>
      </c>
      <c r="F4954" s="4">
        <v>-3305.61</v>
      </c>
      <c r="G4954" s="4" t="s">
        <v>8</v>
      </c>
      <c r="H4954" s="4" t="s">
        <v>112</v>
      </c>
      <c r="I4954" s="4"/>
      <c r="J4954" s="4"/>
    </row>
    <row r="4955" spans="1:10" ht="15.75" customHeight="1" x14ac:dyDescent="0.2">
      <c r="A4955" s="5">
        <v>45237</v>
      </c>
      <c r="B4955" s="4">
        <v>-29.5</v>
      </c>
      <c r="C4955" s="4" t="s">
        <v>5058</v>
      </c>
      <c r="D4955" s="4" t="s">
        <v>28</v>
      </c>
      <c r="E4955" s="4" t="s">
        <v>48</v>
      </c>
      <c r="F4955" s="4">
        <v>-3264.28</v>
      </c>
      <c r="G4955" s="4" t="s">
        <v>4319</v>
      </c>
      <c r="H4955" s="4" t="s">
        <v>47</v>
      </c>
      <c r="I4955" s="4"/>
      <c r="J4955" s="4"/>
    </row>
    <row r="4956" spans="1:10" ht="15.75" customHeight="1" x14ac:dyDescent="0.2">
      <c r="A4956" s="5">
        <v>45237</v>
      </c>
      <c r="B4956" s="4">
        <v>-29.13</v>
      </c>
      <c r="C4956" s="4" t="s">
        <v>5058</v>
      </c>
      <c r="D4956" s="4" t="s">
        <v>28</v>
      </c>
      <c r="E4956" s="4" t="s">
        <v>123</v>
      </c>
      <c r="F4956" s="4">
        <v>-3234.78</v>
      </c>
      <c r="G4956" s="4" t="s">
        <v>3748</v>
      </c>
      <c r="H4956" s="4" t="s">
        <v>124</v>
      </c>
      <c r="I4956" s="4"/>
      <c r="J4956" s="4"/>
    </row>
    <row r="4957" spans="1:10" ht="15.75" customHeight="1" x14ac:dyDescent="0.2">
      <c r="A4957" s="5">
        <v>45237</v>
      </c>
      <c r="B4957" s="4">
        <v>-21.74</v>
      </c>
      <c r="C4957" s="4" t="s">
        <v>5058</v>
      </c>
      <c r="D4957" s="4" t="s">
        <v>28</v>
      </c>
      <c r="E4957" s="4" t="s">
        <v>728</v>
      </c>
      <c r="F4957" s="4">
        <v>-3205.65</v>
      </c>
      <c r="G4957" s="4" t="s">
        <v>4319</v>
      </c>
      <c r="H4957" s="4" t="s">
        <v>729</v>
      </c>
      <c r="I4957" s="4"/>
      <c r="J4957" s="4"/>
    </row>
    <row r="4958" spans="1:10" ht="15.75" customHeight="1" x14ac:dyDescent="0.2">
      <c r="A4958" s="5">
        <v>45237</v>
      </c>
      <c r="B4958" s="4">
        <v>-20.86</v>
      </c>
      <c r="C4958" s="4" t="s">
        <v>5058</v>
      </c>
      <c r="D4958" s="4" t="s">
        <v>28</v>
      </c>
      <c r="E4958" s="4" t="s">
        <v>1255</v>
      </c>
      <c r="F4958" s="4">
        <v>-3183.91</v>
      </c>
      <c r="G4958" s="4" t="s">
        <v>615</v>
      </c>
      <c r="H4958" s="4" t="s">
        <v>1256</v>
      </c>
      <c r="I4958" s="4"/>
      <c r="J4958" s="4"/>
    </row>
    <row r="4959" spans="1:10" ht="15.75" customHeight="1" x14ac:dyDescent="0.2">
      <c r="A4959" s="5">
        <v>45237</v>
      </c>
      <c r="B4959" s="4">
        <v>-18</v>
      </c>
      <c r="C4959" s="4" t="s">
        <v>5058</v>
      </c>
      <c r="D4959" s="4" t="s">
        <v>28</v>
      </c>
      <c r="E4959" s="4" t="s">
        <v>856</v>
      </c>
      <c r="F4959" s="4">
        <v>-3163.05</v>
      </c>
      <c r="G4959" s="4" t="s">
        <v>3748</v>
      </c>
      <c r="H4959" s="4" t="s">
        <v>148</v>
      </c>
      <c r="I4959" s="4"/>
      <c r="J4959" s="4"/>
    </row>
    <row r="4960" spans="1:10" ht="15.75" customHeight="1" x14ac:dyDescent="0.2">
      <c r="A4960" s="5">
        <v>45237</v>
      </c>
      <c r="B4960" s="4">
        <v>-15.42</v>
      </c>
      <c r="C4960" s="4" t="s">
        <v>5058</v>
      </c>
      <c r="D4960" s="4" t="s">
        <v>28</v>
      </c>
      <c r="E4960" s="4" t="s">
        <v>105</v>
      </c>
      <c r="F4960" s="4">
        <v>-3145.05</v>
      </c>
      <c r="G4960" s="4" t="s">
        <v>8</v>
      </c>
      <c r="H4960" s="4" t="s">
        <v>106</v>
      </c>
      <c r="I4960" s="4"/>
      <c r="J4960" s="4"/>
    </row>
    <row r="4961" spans="1:10" ht="15.75" customHeight="1" x14ac:dyDescent="0.2">
      <c r="A4961" s="5">
        <v>45237</v>
      </c>
      <c r="B4961" s="4">
        <v>-6.16</v>
      </c>
      <c r="C4961" s="4" t="s">
        <v>5058</v>
      </c>
      <c r="D4961" s="4" t="s">
        <v>28</v>
      </c>
      <c r="E4961" s="4" t="s">
        <v>1032</v>
      </c>
      <c r="F4961" s="4">
        <v>-3129.63</v>
      </c>
      <c r="G4961" s="4" t="s">
        <v>3748</v>
      </c>
      <c r="H4961" s="4" t="s">
        <v>597</v>
      </c>
      <c r="I4961" s="4"/>
      <c r="J4961" s="4"/>
    </row>
    <row r="4962" spans="1:10" ht="15.75" customHeight="1" x14ac:dyDescent="0.2">
      <c r="A4962" s="5">
        <v>45237</v>
      </c>
      <c r="B4962" s="4">
        <v>-6</v>
      </c>
      <c r="C4962" s="4" t="s">
        <v>5058</v>
      </c>
      <c r="D4962" s="4" t="s">
        <v>28</v>
      </c>
      <c r="E4962" s="4" t="s">
        <v>75</v>
      </c>
      <c r="F4962" s="4">
        <v>-3123.47</v>
      </c>
      <c r="G4962" s="4" t="s">
        <v>3748</v>
      </c>
      <c r="H4962" s="4" t="s">
        <v>76</v>
      </c>
      <c r="I4962" s="4"/>
      <c r="J4962" s="4"/>
    </row>
    <row r="4963" spans="1:10" ht="15.75" customHeight="1" x14ac:dyDescent="0.2">
      <c r="A4963" s="5">
        <v>45237</v>
      </c>
      <c r="B4963" s="4">
        <v>-5.67</v>
      </c>
      <c r="C4963" s="4" t="s">
        <v>5058</v>
      </c>
      <c r="D4963" s="4" t="s">
        <v>28</v>
      </c>
      <c r="E4963" s="4" t="s">
        <v>1255</v>
      </c>
      <c r="F4963" s="4">
        <v>-3117.47</v>
      </c>
      <c r="G4963" s="4" t="s">
        <v>615</v>
      </c>
      <c r="H4963" s="4" t="s">
        <v>1256</v>
      </c>
      <c r="I4963" s="4"/>
      <c r="J4963" s="4"/>
    </row>
    <row r="4964" spans="1:10" ht="15.75" customHeight="1" x14ac:dyDescent="0.2">
      <c r="A4964" s="5">
        <v>45237</v>
      </c>
      <c r="B4964" s="4">
        <v>700</v>
      </c>
      <c r="C4964" s="4" t="s">
        <v>5058</v>
      </c>
      <c r="D4964" s="4" t="s">
        <v>59</v>
      </c>
      <c r="E4964" s="4" t="s">
        <v>60</v>
      </c>
      <c r="F4964" s="4">
        <v>-3111.8</v>
      </c>
      <c r="G4964" s="4" t="s">
        <v>39</v>
      </c>
      <c r="H4964" s="4"/>
      <c r="I4964" s="4"/>
      <c r="J4964" s="4"/>
    </row>
    <row r="4965" spans="1:10" ht="15.75" customHeight="1" x14ac:dyDescent="0.2">
      <c r="A4965" s="5">
        <v>45236</v>
      </c>
      <c r="B4965" s="4">
        <v>-89.45</v>
      </c>
      <c r="C4965" s="4" t="s">
        <v>5058</v>
      </c>
      <c r="D4965" s="4" t="s">
        <v>28</v>
      </c>
      <c r="E4965" s="4" t="s">
        <v>1251</v>
      </c>
      <c r="F4965" s="4">
        <v>-3811.8</v>
      </c>
      <c r="G4965" s="4" t="s">
        <v>8</v>
      </c>
      <c r="H4965" s="4" t="s">
        <v>1252</v>
      </c>
      <c r="I4965" s="4"/>
      <c r="J4965" s="4"/>
    </row>
    <row r="4966" spans="1:10" ht="15.75" customHeight="1" x14ac:dyDescent="0.2">
      <c r="A4966" s="5">
        <v>45236</v>
      </c>
      <c r="B4966" s="4">
        <v>-56.95</v>
      </c>
      <c r="C4966" s="4" t="s">
        <v>5058</v>
      </c>
      <c r="D4966" s="4" t="s">
        <v>28</v>
      </c>
      <c r="E4966" s="4" t="s">
        <v>79</v>
      </c>
      <c r="F4966" s="4">
        <v>-3722.35</v>
      </c>
      <c r="G4966" s="4" t="s">
        <v>8</v>
      </c>
      <c r="H4966" s="4" t="s">
        <v>80</v>
      </c>
      <c r="I4966" s="4"/>
      <c r="J4966" s="4"/>
    </row>
    <row r="4967" spans="1:10" ht="15.75" customHeight="1" x14ac:dyDescent="0.2">
      <c r="A4967" s="5">
        <v>45236</v>
      </c>
      <c r="B4967" s="4">
        <v>-41.95</v>
      </c>
      <c r="C4967" s="4" t="s">
        <v>5058</v>
      </c>
      <c r="D4967" s="4" t="s">
        <v>28</v>
      </c>
      <c r="E4967" s="4" t="s">
        <v>993</v>
      </c>
      <c r="F4967" s="4">
        <v>-3665.4</v>
      </c>
      <c r="G4967" s="4" t="s">
        <v>3748</v>
      </c>
      <c r="H4967" s="4" t="s">
        <v>994</v>
      </c>
      <c r="I4967" s="4"/>
      <c r="J4967" s="4"/>
    </row>
    <row r="4968" spans="1:10" ht="15.75" customHeight="1" x14ac:dyDescent="0.2">
      <c r="A4968" s="5">
        <v>45236</v>
      </c>
      <c r="B4968" s="4">
        <v>-39</v>
      </c>
      <c r="C4968" s="4" t="s">
        <v>5058</v>
      </c>
      <c r="D4968" s="4" t="s">
        <v>28</v>
      </c>
      <c r="E4968" s="4" t="s">
        <v>128</v>
      </c>
      <c r="F4968" s="4">
        <v>-3623.45</v>
      </c>
      <c r="G4968" s="4" t="s">
        <v>4319</v>
      </c>
      <c r="H4968" s="4" t="s">
        <v>129</v>
      </c>
      <c r="I4968" s="4"/>
      <c r="J4968" s="4"/>
    </row>
    <row r="4969" spans="1:10" ht="15.75" customHeight="1" x14ac:dyDescent="0.2">
      <c r="A4969" s="5">
        <v>45236</v>
      </c>
      <c r="B4969" s="4">
        <v>-36</v>
      </c>
      <c r="C4969" s="4" t="s">
        <v>5058</v>
      </c>
      <c r="D4969" s="4" t="s">
        <v>28</v>
      </c>
      <c r="E4969" s="4" t="s">
        <v>1253</v>
      </c>
      <c r="F4969" s="4">
        <v>-3584.45</v>
      </c>
      <c r="G4969" s="4" t="s">
        <v>3748</v>
      </c>
      <c r="H4969" s="4" t="s">
        <v>1254</v>
      </c>
      <c r="I4969" s="4"/>
      <c r="J4969" s="4"/>
    </row>
    <row r="4970" spans="1:10" ht="15.75" customHeight="1" x14ac:dyDescent="0.2">
      <c r="A4970" s="5">
        <v>45236</v>
      </c>
      <c r="B4970" s="4">
        <v>-34</v>
      </c>
      <c r="C4970" s="4" t="s">
        <v>5058</v>
      </c>
      <c r="D4970" s="4" t="s">
        <v>28</v>
      </c>
      <c r="E4970" s="4" t="s">
        <v>128</v>
      </c>
      <c r="F4970" s="4">
        <v>-3548.45</v>
      </c>
      <c r="G4970" s="4" t="s">
        <v>4319</v>
      </c>
      <c r="H4970" s="4" t="s">
        <v>129</v>
      </c>
      <c r="I4970" s="4"/>
      <c r="J4970" s="4"/>
    </row>
    <row r="4971" spans="1:10" ht="15.75" customHeight="1" x14ac:dyDescent="0.2">
      <c r="A4971" s="5">
        <v>45236</v>
      </c>
      <c r="B4971" s="4">
        <v>-29.05</v>
      </c>
      <c r="C4971" s="4" t="s">
        <v>5058</v>
      </c>
      <c r="D4971" s="4" t="s">
        <v>28</v>
      </c>
      <c r="E4971" s="4" t="s">
        <v>105</v>
      </c>
      <c r="F4971" s="4">
        <v>-3514.45</v>
      </c>
      <c r="G4971" s="4" t="s">
        <v>8</v>
      </c>
      <c r="H4971" s="4" t="s">
        <v>106</v>
      </c>
      <c r="I4971" s="4"/>
      <c r="J4971" s="4"/>
    </row>
    <row r="4972" spans="1:10" ht="15.75" customHeight="1" x14ac:dyDescent="0.2">
      <c r="A4972" s="5">
        <v>45236</v>
      </c>
      <c r="B4972" s="4">
        <v>-26.32</v>
      </c>
      <c r="C4972" s="4" t="s">
        <v>5058</v>
      </c>
      <c r="D4972" s="4" t="s">
        <v>28</v>
      </c>
      <c r="E4972" s="4" t="s">
        <v>105</v>
      </c>
      <c r="F4972" s="4">
        <v>-3485.4</v>
      </c>
      <c r="G4972" s="4" t="s">
        <v>8</v>
      </c>
      <c r="H4972" s="4" t="s">
        <v>106</v>
      </c>
      <c r="I4972" s="4"/>
      <c r="J4972" s="4"/>
    </row>
    <row r="4973" spans="1:10" ht="15.75" customHeight="1" x14ac:dyDescent="0.2">
      <c r="A4973" s="5">
        <v>45236</v>
      </c>
      <c r="B4973" s="4">
        <v>-23.74</v>
      </c>
      <c r="C4973" s="4" t="s">
        <v>5058</v>
      </c>
      <c r="D4973" s="4" t="s">
        <v>28</v>
      </c>
      <c r="E4973" s="4" t="s">
        <v>728</v>
      </c>
      <c r="F4973" s="4">
        <v>-3459.08</v>
      </c>
      <c r="G4973" s="4" t="s">
        <v>4319</v>
      </c>
      <c r="H4973" s="4" t="s">
        <v>729</v>
      </c>
      <c r="I4973" s="4"/>
      <c r="J4973" s="4"/>
    </row>
    <row r="4974" spans="1:10" ht="15.75" customHeight="1" x14ac:dyDescent="0.2">
      <c r="A4974" s="5">
        <v>45236</v>
      </c>
      <c r="B4974" s="4">
        <v>-22</v>
      </c>
      <c r="C4974" s="4" t="s">
        <v>5058</v>
      </c>
      <c r="D4974" s="4" t="s">
        <v>28</v>
      </c>
      <c r="E4974" s="4" t="s">
        <v>128</v>
      </c>
      <c r="F4974" s="4">
        <v>-3435.34</v>
      </c>
      <c r="G4974" s="4" t="s">
        <v>4319</v>
      </c>
      <c r="H4974" s="4" t="s">
        <v>129</v>
      </c>
      <c r="I4974" s="4"/>
      <c r="J4974" s="4"/>
    </row>
    <row r="4975" spans="1:10" ht="15.75" customHeight="1" x14ac:dyDescent="0.2">
      <c r="A4975" s="5">
        <v>45236</v>
      </c>
      <c r="B4975" s="4">
        <v>-18.28</v>
      </c>
      <c r="C4975" s="4" t="s">
        <v>5058</v>
      </c>
      <c r="D4975" s="4" t="s">
        <v>28</v>
      </c>
      <c r="E4975" s="4" t="s">
        <v>105</v>
      </c>
      <c r="F4975" s="4">
        <v>-3413.34</v>
      </c>
      <c r="G4975" s="4" t="s">
        <v>8</v>
      </c>
      <c r="H4975" s="4" t="s">
        <v>106</v>
      </c>
      <c r="I4975" s="4"/>
      <c r="J4975" s="4"/>
    </row>
    <row r="4976" spans="1:10" ht="15.75" customHeight="1" x14ac:dyDescent="0.2">
      <c r="A4976" s="5">
        <v>45236</v>
      </c>
      <c r="B4976" s="4">
        <v>-18.190000000000001</v>
      </c>
      <c r="C4976" s="4" t="s">
        <v>5058</v>
      </c>
      <c r="D4976" s="4" t="s">
        <v>28</v>
      </c>
      <c r="E4976" s="4" t="s">
        <v>48</v>
      </c>
      <c r="F4976" s="4">
        <v>-3395.06</v>
      </c>
      <c r="G4976" s="4" t="s">
        <v>4319</v>
      </c>
      <c r="H4976" s="4" t="s">
        <v>47</v>
      </c>
      <c r="I4976" s="4"/>
      <c r="J4976" s="4"/>
    </row>
    <row r="4977" spans="1:10" ht="15.75" customHeight="1" x14ac:dyDescent="0.2">
      <c r="A4977" s="5">
        <v>45236</v>
      </c>
      <c r="B4977" s="4">
        <v>-17.899999999999999</v>
      </c>
      <c r="C4977" s="4" t="s">
        <v>5058</v>
      </c>
      <c r="D4977" s="4" t="s">
        <v>28</v>
      </c>
      <c r="E4977" s="4" t="s">
        <v>41</v>
      </c>
      <c r="F4977" s="4">
        <v>-3376.87</v>
      </c>
      <c r="G4977" s="4" t="s">
        <v>3748</v>
      </c>
      <c r="H4977" s="4" t="s">
        <v>42</v>
      </c>
      <c r="I4977" s="4"/>
      <c r="J4977" s="4"/>
    </row>
    <row r="4978" spans="1:10" ht="15.75" customHeight="1" x14ac:dyDescent="0.2">
      <c r="A4978" s="5">
        <v>45236</v>
      </c>
      <c r="B4978" s="4">
        <v>-16.760000000000002</v>
      </c>
      <c r="C4978" s="4" t="s">
        <v>5058</v>
      </c>
      <c r="D4978" s="4" t="s">
        <v>28</v>
      </c>
      <c r="E4978" s="4" t="s">
        <v>79</v>
      </c>
      <c r="F4978" s="4">
        <v>-3358.97</v>
      </c>
      <c r="G4978" s="4" t="s">
        <v>8</v>
      </c>
      <c r="H4978" s="4" t="s">
        <v>80</v>
      </c>
      <c r="I4978" s="4"/>
      <c r="J4978" s="4"/>
    </row>
    <row r="4979" spans="1:10" ht="15.75" customHeight="1" x14ac:dyDescent="0.2">
      <c r="A4979" s="5">
        <v>45236</v>
      </c>
      <c r="B4979" s="4">
        <v>-13.22</v>
      </c>
      <c r="C4979" s="4" t="s">
        <v>5058</v>
      </c>
      <c r="D4979" s="4" t="s">
        <v>28</v>
      </c>
      <c r="E4979" s="4" t="s">
        <v>34</v>
      </c>
      <c r="F4979" s="4">
        <v>-3342.21</v>
      </c>
      <c r="G4979" s="4" t="s">
        <v>5060</v>
      </c>
      <c r="H4979" s="4" t="s">
        <v>35</v>
      </c>
      <c r="I4979" s="4"/>
      <c r="J4979" s="4"/>
    </row>
    <row r="4980" spans="1:10" ht="15.75" customHeight="1" x14ac:dyDescent="0.2">
      <c r="A4980" s="5">
        <v>45236</v>
      </c>
      <c r="B4980" s="4">
        <v>-9</v>
      </c>
      <c r="C4980" s="4" t="s">
        <v>5058</v>
      </c>
      <c r="D4980" s="4" t="s">
        <v>28</v>
      </c>
      <c r="E4980" s="4" t="s">
        <v>41</v>
      </c>
      <c r="F4980" s="4">
        <v>-3328.99</v>
      </c>
      <c r="G4980" s="4" t="s">
        <v>3748</v>
      </c>
      <c r="H4980" s="4" t="s">
        <v>42</v>
      </c>
      <c r="I4980" s="4"/>
      <c r="J4980" s="4"/>
    </row>
    <row r="4981" spans="1:10" ht="15.75" customHeight="1" x14ac:dyDescent="0.2">
      <c r="A4981" s="5">
        <v>45236</v>
      </c>
      <c r="B4981" s="4">
        <v>-6.61</v>
      </c>
      <c r="C4981" s="4" t="s">
        <v>5058</v>
      </c>
      <c r="D4981" s="4" t="s">
        <v>28</v>
      </c>
      <c r="E4981" s="4" t="s">
        <v>34</v>
      </c>
      <c r="F4981" s="4">
        <v>-3319.99</v>
      </c>
      <c r="G4981" s="4" t="s">
        <v>5060</v>
      </c>
      <c r="H4981" s="4" t="s">
        <v>35</v>
      </c>
      <c r="I4981" s="4"/>
      <c r="J4981" s="4"/>
    </row>
    <row r="4982" spans="1:10" ht="15.75" customHeight="1" x14ac:dyDescent="0.2">
      <c r="A4982" s="5">
        <v>45236</v>
      </c>
      <c r="B4982" s="4">
        <v>-6.61</v>
      </c>
      <c r="C4982" s="4" t="s">
        <v>5058</v>
      </c>
      <c r="D4982" s="4" t="s">
        <v>28</v>
      </c>
      <c r="E4982" s="4" t="s">
        <v>34</v>
      </c>
      <c r="F4982" s="4">
        <v>-3313.38</v>
      </c>
      <c r="G4982" s="4" t="s">
        <v>5060</v>
      </c>
      <c r="H4982" s="4" t="s">
        <v>35</v>
      </c>
      <c r="I4982" s="4"/>
      <c r="J4982" s="4"/>
    </row>
    <row r="4983" spans="1:10" ht="15.75" customHeight="1" x14ac:dyDescent="0.2">
      <c r="A4983" s="5">
        <v>45236</v>
      </c>
      <c r="B4983" s="4">
        <v>-6.16</v>
      </c>
      <c r="C4983" s="4" t="s">
        <v>5058</v>
      </c>
      <c r="D4983" s="4" t="s">
        <v>28</v>
      </c>
      <c r="E4983" s="4" t="s">
        <v>1032</v>
      </c>
      <c r="F4983" s="4">
        <v>-3306.77</v>
      </c>
      <c r="G4983" s="4" t="s">
        <v>3748</v>
      </c>
      <c r="H4983" s="4" t="s">
        <v>597</v>
      </c>
      <c r="I4983" s="4"/>
      <c r="J4983" s="4"/>
    </row>
    <row r="4984" spans="1:10" ht="15.75" customHeight="1" x14ac:dyDescent="0.2">
      <c r="A4984" s="5">
        <v>45236</v>
      </c>
      <c r="B4984" s="4">
        <v>-6</v>
      </c>
      <c r="C4984" s="4" t="s">
        <v>5058</v>
      </c>
      <c r="D4984" s="4" t="s">
        <v>28</v>
      </c>
      <c r="E4984" s="4" t="s">
        <v>245</v>
      </c>
      <c r="F4984" s="4">
        <v>-3300.61</v>
      </c>
      <c r="G4984" s="4" t="s">
        <v>4264</v>
      </c>
      <c r="H4984" s="4" t="s">
        <v>246</v>
      </c>
      <c r="I4984" s="4"/>
      <c r="J4984" s="4"/>
    </row>
    <row r="4985" spans="1:10" ht="15.75" customHeight="1" x14ac:dyDescent="0.2">
      <c r="A4985" s="5">
        <v>45236</v>
      </c>
      <c r="B4985" s="4">
        <v>-4</v>
      </c>
      <c r="C4985" s="4" t="s">
        <v>5058</v>
      </c>
      <c r="D4985" s="4" t="s">
        <v>28</v>
      </c>
      <c r="E4985" s="4" t="s">
        <v>856</v>
      </c>
      <c r="F4985" s="4">
        <v>-3294.61</v>
      </c>
      <c r="G4985" s="4" t="s">
        <v>3748</v>
      </c>
      <c r="H4985" s="4" t="s">
        <v>148</v>
      </c>
      <c r="I4985" s="4"/>
      <c r="J4985" s="4"/>
    </row>
    <row r="4986" spans="1:10" ht="15.75" customHeight="1" x14ac:dyDescent="0.2">
      <c r="A4986" s="5">
        <v>45236</v>
      </c>
      <c r="B4986" s="4">
        <v>30</v>
      </c>
      <c r="C4986" s="4" t="s">
        <v>5058</v>
      </c>
      <c r="D4986" s="4" t="s">
        <v>189</v>
      </c>
      <c r="E4986" s="4" t="s">
        <v>128</v>
      </c>
      <c r="F4986" s="4">
        <v>-3290.61</v>
      </c>
      <c r="G4986" s="4" t="s">
        <v>239</v>
      </c>
      <c r="H4986" s="4" t="s">
        <v>129</v>
      </c>
      <c r="I4986" s="4"/>
      <c r="J4986" s="4"/>
    </row>
    <row r="4987" spans="1:10" ht="15.75" customHeight="1" x14ac:dyDescent="0.2">
      <c r="A4987" s="5">
        <v>45236</v>
      </c>
      <c r="B4987" s="4">
        <v>300</v>
      </c>
      <c r="C4987" s="4" t="s">
        <v>5058</v>
      </c>
      <c r="D4987" s="4" t="s">
        <v>59</v>
      </c>
      <c r="E4987" s="4" t="s">
        <v>60</v>
      </c>
      <c r="F4987" s="4">
        <v>-3320.61</v>
      </c>
      <c r="G4987" s="4" t="s">
        <v>39</v>
      </c>
      <c r="H4987" s="4"/>
      <c r="I4987" s="4"/>
      <c r="J4987" s="4"/>
    </row>
    <row r="4988" spans="1:10" ht="15.75" customHeight="1" x14ac:dyDescent="0.2">
      <c r="A4988" s="5">
        <v>45236</v>
      </c>
      <c r="B4988" s="4">
        <v>500</v>
      </c>
      <c r="C4988" s="4" t="s">
        <v>5058</v>
      </c>
      <c r="D4988" s="4" t="s">
        <v>59</v>
      </c>
      <c r="E4988" s="4" t="s">
        <v>60</v>
      </c>
      <c r="F4988" s="4">
        <v>-3620.61</v>
      </c>
      <c r="G4988" s="4" t="s">
        <v>39</v>
      </c>
      <c r="H4988" s="4"/>
      <c r="I4988" s="4"/>
      <c r="J4988" s="4"/>
    </row>
    <row r="4989" spans="1:10" ht="15.75" customHeight="1" x14ac:dyDescent="0.2">
      <c r="A4989" s="5">
        <v>45236</v>
      </c>
      <c r="B4989" s="4">
        <v>950</v>
      </c>
      <c r="C4989" s="4" t="s">
        <v>5058</v>
      </c>
      <c r="D4989" s="4" t="s">
        <v>59</v>
      </c>
      <c r="E4989" s="4" t="s">
        <v>60</v>
      </c>
      <c r="F4989" s="4">
        <v>-4120.6099999999997</v>
      </c>
      <c r="G4989" s="4" t="s">
        <v>39</v>
      </c>
      <c r="H4989" s="4"/>
      <c r="I4989" s="4"/>
      <c r="J4989" s="4"/>
    </row>
    <row r="4990" spans="1:10" ht="15.75" customHeight="1" x14ac:dyDescent="0.2">
      <c r="A4990" s="5">
        <v>45233</v>
      </c>
      <c r="B4990" s="4">
        <v>-98.92</v>
      </c>
      <c r="C4990" s="4" t="s">
        <v>5058</v>
      </c>
      <c r="D4990" s="4" t="s">
        <v>28</v>
      </c>
      <c r="E4990" s="4" t="s">
        <v>201</v>
      </c>
      <c r="F4990" s="4">
        <v>-5070.6099999999997</v>
      </c>
      <c r="G4990" s="4" t="s">
        <v>4319</v>
      </c>
      <c r="H4990" s="4" t="s">
        <v>202</v>
      </c>
      <c r="I4990" s="4"/>
      <c r="J4990" s="4"/>
    </row>
    <row r="4991" spans="1:10" ht="15.75" customHeight="1" x14ac:dyDescent="0.2">
      <c r="A4991" s="5">
        <v>45233</v>
      </c>
      <c r="B4991" s="4">
        <v>-84.97</v>
      </c>
      <c r="C4991" s="4" t="s">
        <v>5058</v>
      </c>
      <c r="D4991" s="4" t="s">
        <v>28</v>
      </c>
      <c r="E4991" s="4" t="s">
        <v>201</v>
      </c>
      <c r="F4991" s="4">
        <v>-4971.6899999999996</v>
      </c>
      <c r="G4991" s="4" t="s">
        <v>4319</v>
      </c>
      <c r="H4991" s="4" t="s">
        <v>202</v>
      </c>
      <c r="I4991" s="4"/>
      <c r="J4991" s="4"/>
    </row>
    <row r="4992" spans="1:10" ht="15.75" customHeight="1" x14ac:dyDescent="0.2">
      <c r="A4992" s="5">
        <v>45233</v>
      </c>
      <c r="B4992" s="4">
        <v>-42.48</v>
      </c>
      <c r="C4992" s="4" t="s">
        <v>5058</v>
      </c>
      <c r="D4992" s="4" t="s">
        <v>28</v>
      </c>
      <c r="E4992" s="4" t="s">
        <v>105</v>
      </c>
      <c r="F4992" s="4">
        <v>-4886.72</v>
      </c>
      <c r="G4992" s="4" t="s">
        <v>8</v>
      </c>
      <c r="H4992" s="4" t="s">
        <v>106</v>
      </c>
      <c r="I4992" s="4"/>
      <c r="J4992" s="4"/>
    </row>
    <row r="4993" spans="1:10" ht="15.75" customHeight="1" x14ac:dyDescent="0.2">
      <c r="A4993" s="5">
        <v>45233</v>
      </c>
      <c r="B4993" s="4">
        <v>-33.229999999999997</v>
      </c>
      <c r="C4993" s="4" t="s">
        <v>5058</v>
      </c>
      <c r="D4993" s="4" t="s">
        <v>28</v>
      </c>
      <c r="E4993" s="4" t="s">
        <v>375</v>
      </c>
      <c r="F4993" s="4">
        <v>-4844.24</v>
      </c>
      <c r="G4993" s="4" t="s">
        <v>3748</v>
      </c>
      <c r="H4993" s="4" t="s">
        <v>376</v>
      </c>
      <c r="I4993" s="4"/>
      <c r="J4993" s="4"/>
    </row>
    <row r="4994" spans="1:10" ht="15.75" customHeight="1" x14ac:dyDescent="0.2">
      <c r="A4994" s="5">
        <v>45233</v>
      </c>
      <c r="B4994" s="4">
        <v>-25.32</v>
      </c>
      <c r="C4994" s="4" t="s">
        <v>5058</v>
      </c>
      <c r="D4994" s="4" t="s">
        <v>28</v>
      </c>
      <c r="E4994" s="4" t="s">
        <v>192</v>
      </c>
      <c r="F4994" s="4">
        <v>-4811.01</v>
      </c>
      <c r="G4994" s="4" t="s">
        <v>17</v>
      </c>
      <c r="H4994" s="4" t="s">
        <v>4248</v>
      </c>
      <c r="I4994" s="4"/>
      <c r="J4994" s="4"/>
    </row>
    <row r="4995" spans="1:10" ht="15.75" customHeight="1" x14ac:dyDescent="0.2">
      <c r="A4995" s="5">
        <v>45233</v>
      </c>
      <c r="B4995" s="4">
        <v>-19.989999999999998</v>
      </c>
      <c r="C4995" s="4" t="s">
        <v>5058</v>
      </c>
      <c r="D4995" s="4" t="s">
        <v>28</v>
      </c>
      <c r="E4995" s="4" t="s">
        <v>728</v>
      </c>
      <c r="F4995" s="4">
        <v>-4785.6899999999996</v>
      </c>
      <c r="G4995" s="4" t="s">
        <v>4319</v>
      </c>
      <c r="H4995" s="4" t="s">
        <v>729</v>
      </c>
      <c r="I4995" s="4"/>
      <c r="J4995" s="4"/>
    </row>
    <row r="4996" spans="1:10" ht="15.75" customHeight="1" x14ac:dyDescent="0.2">
      <c r="A4996" s="5">
        <v>45233</v>
      </c>
      <c r="B4996" s="4">
        <v>-6.16</v>
      </c>
      <c r="C4996" s="4" t="s">
        <v>5058</v>
      </c>
      <c r="D4996" s="4" t="s">
        <v>28</v>
      </c>
      <c r="E4996" s="4" t="s">
        <v>1032</v>
      </c>
      <c r="F4996" s="4">
        <v>-4765.7</v>
      </c>
      <c r="G4996" s="4" t="s">
        <v>3748</v>
      </c>
      <c r="H4996" s="4" t="s">
        <v>597</v>
      </c>
      <c r="I4996" s="4"/>
      <c r="J4996" s="4"/>
    </row>
    <row r="4997" spans="1:10" ht="15.75" customHeight="1" x14ac:dyDescent="0.2">
      <c r="A4997" s="5">
        <v>45233</v>
      </c>
      <c r="B4997" s="4">
        <v>1000</v>
      </c>
      <c r="C4997" s="4" t="s">
        <v>5058</v>
      </c>
      <c r="D4997" s="4" t="s">
        <v>59</v>
      </c>
      <c r="E4997" s="4" t="s">
        <v>60</v>
      </c>
      <c r="F4997" s="4">
        <v>-4759.54</v>
      </c>
      <c r="G4997" s="4" t="s">
        <v>39</v>
      </c>
      <c r="H4997" s="4"/>
      <c r="I4997" s="4"/>
      <c r="J4997" s="4"/>
    </row>
    <row r="4998" spans="1:10" ht="15.75" customHeight="1" x14ac:dyDescent="0.2">
      <c r="A4998" s="5">
        <v>45232</v>
      </c>
      <c r="B4998" s="4">
        <v>-49.99</v>
      </c>
      <c r="C4998" s="4" t="s">
        <v>5059</v>
      </c>
      <c r="D4998" s="4" t="s">
        <v>28</v>
      </c>
      <c r="E4998" s="4" t="s">
        <v>614</v>
      </c>
      <c r="F4998" s="4">
        <v>-5759.54</v>
      </c>
      <c r="G4998" s="4" t="s">
        <v>615</v>
      </c>
      <c r="H4998" s="4" t="s">
        <v>616</v>
      </c>
      <c r="I4998" s="4"/>
      <c r="J4998" s="4"/>
    </row>
    <row r="4999" spans="1:10" ht="15.75" customHeight="1" x14ac:dyDescent="0.2">
      <c r="A4999" s="5">
        <v>45232</v>
      </c>
      <c r="B4999" s="4">
        <v>-48.95</v>
      </c>
      <c r="C4999" s="4" t="s">
        <v>5058</v>
      </c>
      <c r="D4999" s="4" t="s">
        <v>28</v>
      </c>
      <c r="E4999" s="4" t="s">
        <v>111</v>
      </c>
      <c r="F4999" s="4">
        <v>-5709.55</v>
      </c>
      <c r="G4999" s="4" t="s">
        <v>8</v>
      </c>
      <c r="H4999" s="4" t="s">
        <v>112</v>
      </c>
      <c r="I4999" s="4"/>
      <c r="J4999" s="4"/>
    </row>
    <row r="5000" spans="1:10" ht="15.75" customHeight="1" x14ac:dyDescent="0.2">
      <c r="A5000" s="5">
        <v>45232</v>
      </c>
      <c r="B5000" s="4">
        <v>-34</v>
      </c>
      <c r="C5000" s="4" t="s">
        <v>5058</v>
      </c>
      <c r="D5000" s="4" t="s">
        <v>28</v>
      </c>
      <c r="E5000" s="4" t="s">
        <v>1246</v>
      </c>
      <c r="F5000" s="4">
        <v>-5660.6</v>
      </c>
      <c r="G5000" s="4" t="s">
        <v>5060</v>
      </c>
      <c r="H5000" s="4" t="s">
        <v>1247</v>
      </c>
      <c r="I5000" s="4"/>
      <c r="J5000" s="4"/>
    </row>
    <row r="5001" spans="1:10" ht="15.75" customHeight="1" x14ac:dyDescent="0.2">
      <c r="A5001" s="5">
        <v>45232</v>
      </c>
      <c r="B5001" s="4">
        <v>-27.07</v>
      </c>
      <c r="C5001" s="4" t="s">
        <v>5058</v>
      </c>
      <c r="D5001" s="4" t="s">
        <v>28</v>
      </c>
      <c r="E5001" s="4" t="s">
        <v>152</v>
      </c>
      <c r="F5001" s="4">
        <v>-5626.6</v>
      </c>
      <c r="G5001" s="4" t="s">
        <v>4319</v>
      </c>
      <c r="H5001" s="4" t="s">
        <v>154</v>
      </c>
      <c r="I5001" s="4"/>
      <c r="J5001" s="4"/>
    </row>
    <row r="5002" spans="1:10" ht="15.75" customHeight="1" x14ac:dyDescent="0.2">
      <c r="A5002" s="5">
        <v>45232</v>
      </c>
      <c r="B5002" s="4">
        <v>-24.98</v>
      </c>
      <c r="C5002" s="4" t="s">
        <v>5058</v>
      </c>
      <c r="D5002" s="4" t="s">
        <v>28</v>
      </c>
      <c r="E5002" s="4" t="s">
        <v>210</v>
      </c>
      <c r="F5002" s="4">
        <v>-5599.53</v>
      </c>
      <c r="G5002" s="4" t="s">
        <v>17</v>
      </c>
      <c r="H5002" s="4" t="s">
        <v>211</v>
      </c>
      <c r="I5002" s="4"/>
      <c r="J5002" s="4"/>
    </row>
    <row r="5003" spans="1:10" ht="15.75" customHeight="1" x14ac:dyDescent="0.2">
      <c r="A5003" s="5">
        <v>45232</v>
      </c>
      <c r="B5003" s="4">
        <v>-22.94</v>
      </c>
      <c r="C5003" s="4" t="s">
        <v>5058</v>
      </c>
      <c r="D5003" s="4" t="s">
        <v>28</v>
      </c>
      <c r="E5003" s="4" t="s">
        <v>46</v>
      </c>
      <c r="F5003" s="4">
        <v>-5574.55</v>
      </c>
      <c r="G5003" s="4" t="s">
        <v>4319</v>
      </c>
      <c r="H5003" s="4" t="s">
        <v>47</v>
      </c>
      <c r="I5003" s="4"/>
      <c r="J5003" s="4"/>
    </row>
    <row r="5004" spans="1:10" ht="15.75" customHeight="1" x14ac:dyDescent="0.2">
      <c r="A5004" s="5">
        <v>45232</v>
      </c>
      <c r="B5004" s="4">
        <v>-17.87</v>
      </c>
      <c r="C5004" s="4" t="s">
        <v>5058</v>
      </c>
      <c r="D5004" s="4" t="s">
        <v>28</v>
      </c>
      <c r="E5004" s="4" t="s">
        <v>48</v>
      </c>
      <c r="F5004" s="4">
        <v>-5551.61</v>
      </c>
      <c r="G5004" s="4" t="s">
        <v>4319</v>
      </c>
      <c r="H5004" s="4" t="s">
        <v>47</v>
      </c>
      <c r="I5004" s="4"/>
      <c r="J5004" s="4"/>
    </row>
    <row r="5005" spans="1:10" ht="15.75" customHeight="1" x14ac:dyDescent="0.2">
      <c r="A5005" s="5">
        <v>45232</v>
      </c>
      <c r="B5005" s="4">
        <v>-14.4</v>
      </c>
      <c r="C5005" s="4" t="s">
        <v>5058</v>
      </c>
      <c r="D5005" s="4" t="s">
        <v>28</v>
      </c>
      <c r="E5005" s="4" t="s">
        <v>46</v>
      </c>
      <c r="F5005" s="4">
        <v>-5533.74</v>
      </c>
      <c r="G5005" s="4" t="s">
        <v>4319</v>
      </c>
      <c r="H5005" s="4" t="s">
        <v>47</v>
      </c>
      <c r="I5005" s="4"/>
      <c r="J5005" s="4"/>
    </row>
    <row r="5006" spans="1:10" ht="15.75" customHeight="1" x14ac:dyDescent="0.2">
      <c r="A5006" s="5">
        <v>45232</v>
      </c>
      <c r="B5006" s="4">
        <v>-11.7</v>
      </c>
      <c r="C5006" s="4" t="s">
        <v>5058</v>
      </c>
      <c r="D5006" s="4" t="s">
        <v>28</v>
      </c>
      <c r="E5006" s="4" t="s">
        <v>46</v>
      </c>
      <c r="F5006" s="4">
        <v>-5519.34</v>
      </c>
      <c r="G5006" s="4" t="s">
        <v>4319</v>
      </c>
      <c r="H5006" s="4" t="s">
        <v>47</v>
      </c>
      <c r="I5006" s="4"/>
      <c r="J5006" s="4"/>
    </row>
    <row r="5007" spans="1:10" ht="15.75" customHeight="1" x14ac:dyDescent="0.2">
      <c r="A5007" s="5">
        <v>45232</v>
      </c>
      <c r="B5007" s="4">
        <v>-4.5</v>
      </c>
      <c r="C5007" s="4" t="s">
        <v>5058</v>
      </c>
      <c r="D5007" s="4" t="s">
        <v>28</v>
      </c>
      <c r="E5007" s="4" t="s">
        <v>46</v>
      </c>
      <c r="F5007" s="4">
        <v>-5507.64</v>
      </c>
      <c r="G5007" s="4" t="s">
        <v>4319</v>
      </c>
      <c r="H5007" s="4" t="s">
        <v>47</v>
      </c>
      <c r="I5007" s="4"/>
      <c r="J5007" s="4"/>
    </row>
    <row r="5008" spans="1:10" ht="15.75" customHeight="1" x14ac:dyDescent="0.2">
      <c r="A5008" s="5">
        <v>45232</v>
      </c>
      <c r="B5008" s="4">
        <v>-1.5</v>
      </c>
      <c r="C5008" s="4" t="s">
        <v>5058</v>
      </c>
      <c r="D5008" s="4" t="s">
        <v>67</v>
      </c>
      <c r="E5008" s="4" t="s">
        <v>151</v>
      </c>
      <c r="F5008" s="4">
        <v>-5503.14</v>
      </c>
      <c r="G5008" s="4" t="s">
        <v>4</v>
      </c>
      <c r="H5008" s="4"/>
      <c r="I5008" s="4"/>
      <c r="J5008" s="4"/>
    </row>
    <row r="5009" spans="1:10" ht="15.75" customHeight="1" x14ac:dyDescent="0.2">
      <c r="A5009" s="5">
        <v>45232</v>
      </c>
      <c r="B5009" s="4">
        <v>-0.81</v>
      </c>
      <c r="C5009" s="4" t="s">
        <v>5058</v>
      </c>
      <c r="D5009" s="4" t="s">
        <v>67</v>
      </c>
      <c r="E5009" s="4" t="s">
        <v>151</v>
      </c>
      <c r="F5009" s="4">
        <v>-5501.64</v>
      </c>
      <c r="G5009" s="4" t="s">
        <v>4</v>
      </c>
      <c r="H5009" s="4"/>
      <c r="I5009" s="4"/>
      <c r="J5009" s="4"/>
    </row>
    <row r="5010" spans="1:10" ht="15.75" customHeight="1" x14ac:dyDescent="0.2">
      <c r="A5010" s="5">
        <v>45231</v>
      </c>
      <c r="B5010" s="4">
        <v>-464.98</v>
      </c>
      <c r="C5010" s="4" t="s">
        <v>5058</v>
      </c>
      <c r="D5010" s="4" t="s">
        <v>28</v>
      </c>
      <c r="E5010" s="4" t="s">
        <v>627</v>
      </c>
      <c r="F5010" s="4">
        <v>-5500.83</v>
      </c>
      <c r="G5010" s="4" t="s">
        <v>4247</v>
      </c>
      <c r="H5010" s="4" t="s">
        <v>629</v>
      </c>
      <c r="I5010" s="4"/>
      <c r="J5010" s="4"/>
    </row>
    <row r="5011" spans="1:10" ht="15.75" customHeight="1" x14ac:dyDescent="0.2">
      <c r="A5011" s="5">
        <v>45231</v>
      </c>
      <c r="B5011" s="4">
        <v>-250</v>
      </c>
      <c r="C5011" s="4" t="s">
        <v>5058</v>
      </c>
      <c r="D5011" s="4" t="s">
        <v>28</v>
      </c>
      <c r="E5011" s="4" t="s">
        <v>252</v>
      </c>
      <c r="F5011" s="4">
        <v>-5035.8500000000004</v>
      </c>
      <c r="G5011" s="4" t="s">
        <v>165</v>
      </c>
      <c r="H5011" s="4" t="s">
        <v>167</v>
      </c>
      <c r="I5011" s="4"/>
      <c r="J5011" s="4"/>
    </row>
    <row r="5012" spans="1:10" ht="15.75" customHeight="1" x14ac:dyDescent="0.2">
      <c r="A5012" s="5">
        <v>45231</v>
      </c>
      <c r="B5012" s="4">
        <v>-58.5</v>
      </c>
      <c r="C5012" s="4" t="s">
        <v>5058</v>
      </c>
      <c r="D5012" s="4" t="s">
        <v>28</v>
      </c>
      <c r="E5012" s="4" t="s">
        <v>105</v>
      </c>
      <c r="F5012" s="4">
        <v>-4785.8500000000004</v>
      </c>
      <c r="G5012" s="4" t="s">
        <v>8</v>
      </c>
      <c r="H5012" s="4" t="s">
        <v>106</v>
      </c>
      <c r="I5012" s="4"/>
      <c r="J5012" s="4"/>
    </row>
    <row r="5013" spans="1:10" ht="15.75" customHeight="1" x14ac:dyDescent="0.2">
      <c r="A5013" s="5">
        <v>45231</v>
      </c>
      <c r="B5013" s="4">
        <v>-47.54</v>
      </c>
      <c r="C5013" s="4" t="s">
        <v>5058</v>
      </c>
      <c r="D5013" s="4" t="s">
        <v>28</v>
      </c>
      <c r="E5013" s="4" t="s">
        <v>65</v>
      </c>
      <c r="F5013" s="4">
        <v>-4727.3500000000004</v>
      </c>
      <c r="G5013" s="4" t="s">
        <v>4319</v>
      </c>
      <c r="H5013" s="4" t="s">
        <v>66</v>
      </c>
      <c r="I5013" s="4"/>
      <c r="J5013" s="4"/>
    </row>
    <row r="5014" spans="1:10" ht="15.75" customHeight="1" x14ac:dyDescent="0.2">
      <c r="A5014" s="5">
        <v>45231</v>
      </c>
      <c r="B5014" s="4">
        <v>-47.2</v>
      </c>
      <c r="C5014" s="4" t="s">
        <v>5058</v>
      </c>
      <c r="D5014" s="4" t="s">
        <v>28</v>
      </c>
      <c r="E5014" s="4" t="s">
        <v>728</v>
      </c>
      <c r="F5014" s="4">
        <v>-4679.8100000000004</v>
      </c>
      <c r="G5014" s="4" t="s">
        <v>4319</v>
      </c>
      <c r="H5014" s="4" t="s">
        <v>729</v>
      </c>
      <c r="I5014" s="4"/>
      <c r="J5014" s="4"/>
    </row>
    <row r="5015" spans="1:10" ht="15.75" customHeight="1" x14ac:dyDescent="0.2">
      <c r="A5015" s="5">
        <v>45231</v>
      </c>
      <c r="B5015" s="4">
        <v>-26.99</v>
      </c>
      <c r="C5015" s="4" t="s">
        <v>5058</v>
      </c>
      <c r="D5015" s="4" t="s">
        <v>28</v>
      </c>
      <c r="E5015" s="4" t="s">
        <v>48</v>
      </c>
      <c r="F5015" s="4">
        <v>-4632.6099999999997</v>
      </c>
      <c r="G5015" s="4" t="s">
        <v>4319</v>
      </c>
      <c r="H5015" s="4" t="s">
        <v>47</v>
      </c>
      <c r="I5015" s="4"/>
      <c r="J5015" s="4"/>
    </row>
    <row r="5016" spans="1:10" ht="15.75" customHeight="1" x14ac:dyDescent="0.2">
      <c r="A5016" s="5">
        <v>45231</v>
      </c>
      <c r="B5016" s="4">
        <v>-23.25</v>
      </c>
      <c r="C5016" s="4" t="s">
        <v>5058</v>
      </c>
      <c r="D5016" s="4" t="s">
        <v>28</v>
      </c>
      <c r="E5016" s="4" t="s">
        <v>201</v>
      </c>
      <c r="F5016" s="4">
        <v>-4605.62</v>
      </c>
      <c r="G5016" s="4" t="s">
        <v>4319</v>
      </c>
      <c r="H5016" s="4" t="s">
        <v>202</v>
      </c>
      <c r="I5016" s="4"/>
      <c r="J5016" s="4"/>
    </row>
    <row r="5017" spans="1:10" ht="15.75" customHeight="1" x14ac:dyDescent="0.2">
      <c r="A5017" s="5">
        <v>45231</v>
      </c>
      <c r="B5017" s="4">
        <v>-19.78</v>
      </c>
      <c r="C5017" s="4" t="s">
        <v>5058</v>
      </c>
      <c r="D5017" s="4" t="s">
        <v>28</v>
      </c>
      <c r="E5017" s="4" t="s">
        <v>728</v>
      </c>
      <c r="F5017" s="4">
        <v>-4582.37</v>
      </c>
      <c r="G5017" s="4" t="s">
        <v>4319</v>
      </c>
      <c r="H5017" s="4" t="s">
        <v>729</v>
      </c>
      <c r="I5017" s="4"/>
      <c r="J5017" s="4"/>
    </row>
    <row r="5018" spans="1:10" ht="15.75" customHeight="1" x14ac:dyDescent="0.2">
      <c r="A5018" s="5">
        <v>45231</v>
      </c>
      <c r="B5018" s="4">
        <v>-18</v>
      </c>
      <c r="C5018" s="4" t="s">
        <v>5058</v>
      </c>
      <c r="D5018" s="4" t="s">
        <v>28</v>
      </c>
      <c r="E5018" s="4" t="s">
        <v>728</v>
      </c>
      <c r="F5018" s="4">
        <v>-4562.59</v>
      </c>
      <c r="G5018" s="4" t="s">
        <v>4319</v>
      </c>
      <c r="H5018" s="4" t="s">
        <v>729</v>
      </c>
      <c r="I5018" s="4"/>
      <c r="J5018" s="4"/>
    </row>
    <row r="5019" spans="1:10" ht="15.75" customHeight="1" x14ac:dyDescent="0.2">
      <c r="A5019" s="5">
        <v>45231</v>
      </c>
      <c r="B5019" s="4">
        <v>-11.71</v>
      </c>
      <c r="C5019" s="4" t="s">
        <v>5058</v>
      </c>
      <c r="D5019" s="4" t="s">
        <v>28</v>
      </c>
      <c r="E5019" s="4" t="s">
        <v>1032</v>
      </c>
      <c r="F5019" s="4">
        <v>-4544.59</v>
      </c>
      <c r="G5019" s="4" t="s">
        <v>3748</v>
      </c>
      <c r="H5019" s="4" t="s">
        <v>597</v>
      </c>
      <c r="I5019" s="4"/>
      <c r="J5019" s="4"/>
    </row>
    <row r="5020" spans="1:10" ht="15.75" customHeight="1" x14ac:dyDescent="0.2">
      <c r="A5020" s="5">
        <v>45230</v>
      </c>
      <c r="B5020" s="4">
        <v>-69.75</v>
      </c>
      <c r="C5020" s="4" t="s">
        <v>5058</v>
      </c>
      <c r="D5020" s="4" t="s">
        <v>28</v>
      </c>
      <c r="E5020" s="4" t="s">
        <v>201</v>
      </c>
      <c r="F5020" s="4">
        <v>-4532.88</v>
      </c>
      <c r="G5020" s="4" t="s">
        <v>4319</v>
      </c>
      <c r="H5020" s="4" t="s">
        <v>202</v>
      </c>
      <c r="I5020" s="4"/>
      <c r="J5020" s="4"/>
    </row>
    <row r="5021" spans="1:10" ht="15.75" customHeight="1" x14ac:dyDescent="0.2">
      <c r="A5021" s="5">
        <v>45230</v>
      </c>
      <c r="B5021" s="4">
        <v>-66.45</v>
      </c>
      <c r="C5021" s="4" t="s">
        <v>5058</v>
      </c>
      <c r="D5021" s="4" t="s">
        <v>28</v>
      </c>
      <c r="E5021" s="4" t="s">
        <v>1072</v>
      </c>
      <c r="F5021" s="4">
        <v>-4463.13</v>
      </c>
      <c r="G5021" s="4" t="s">
        <v>3748</v>
      </c>
      <c r="H5021" s="4" t="s">
        <v>221</v>
      </c>
      <c r="I5021" s="4"/>
      <c r="J5021" s="4"/>
    </row>
    <row r="5022" spans="1:10" ht="15.75" customHeight="1" x14ac:dyDescent="0.2">
      <c r="A5022" s="5">
        <v>45230</v>
      </c>
      <c r="B5022" s="4">
        <v>-62.86</v>
      </c>
      <c r="C5022" s="4" t="s">
        <v>5058</v>
      </c>
      <c r="D5022" s="4" t="s">
        <v>28</v>
      </c>
      <c r="E5022" s="4" t="s">
        <v>79</v>
      </c>
      <c r="F5022" s="4">
        <v>-4396.68</v>
      </c>
      <c r="G5022" s="4" t="s">
        <v>8</v>
      </c>
      <c r="H5022" s="4" t="s">
        <v>80</v>
      </c>
      <c r="I5022" s="4"/>
      <c r="J5022" s="4"/>
    </row>
    <row r="5023" spans="1:10" ht="15.75" customHeight="1" x14ac:dyDescent="0.2">
      <c r="A5023" s="5">
        <v>45230</v>
      </c>
      <c r="B5023" s="4">
        <v>-55.27</v>
      </c>
      <c r="C5023" s="4" t="s">
        <v>5058</v>
      </c>
      <c r="D5023" s="4" t="s">
        <v>28</v>
      </c>
      <c r="E5023" s="4" t="s">
        <v>155</v>
      </c>
      <c r="F5023" s="4">
        <v>-4333.82</v>
      </c>
      <c r="G5023" s="4" t="s">
        <v>12</v>
      </c>
      <c r="H5023" s="4" t="s">
        <v>157</v>
      </c>
      <c r="I5023" s="4"/>
      <c r="J5023" s="4"/>
    </row>
    <row r="5024" spans="1:10" ht="15.75" customHeight="1" x14ac:dyDescent="0.2">
      <c r="A5024" s="5">
        <v>45230</v>
      </c>
      <c r="B5024" s="4">
        <v>-26.25</v>
      </c>
      <c r="C5024" s="4" t="s">
        <v>5058</v>
      </c>
      <c r="D5024" s="4" t="s">
        <v>28</v>
      </c>
      <c r="E5024" s="4" t="s">
        <v>728</v>
      </c>
      <c r="F5024" s="4">
        <v>-4278.55</v>
      </c>
      <c r="G5024" s="4" t="s">
        <v>4319</v>
      </c>
      <c r="H5024" s="4" t="s">
        <v>729</v>
      </c>
      <c r="I5024" s="4"/>
      <c r="J5024" s="4"/>
    </row>
    <row r="5025" spans="1:10" ht="15.75" customHeight="1" x14ac:dyDescent="0.2">
      <c r="A5025" s="5">
        <v>45230</v>
      </c>
      <c r="B5025" s="4">
        <v>-6.61</v>
      </c>
      <c r="C5025" s="4" t="s">
        <v>5058</v>
      </c>
      <c r="D5025" s="4" t="s">
        <v>28</v>
      </c>
      <c r="E5025" s="4" t="s">
        <v>34</v>
      </c>
      <c r="F5025" s="4">
        <v>-4252.3</v>
      </c>
      <c r="G5025" s="4" t="s">
        <v>5060</v>
      </c>
      <c r="H5025" s="4" t="s">
        <v>35</v>
      </c>
      <c r="I5025" s="4"/>
      <c r="J5025" s="4"/>
    </row>
    <row r="5026" spans="1:10" ht="15.75" customHeight="1" x14ac:dyDescent="0.2">
      <c r="A5026" s="5">
        <v>45229</v>
      </c>
      <c r="B5026" s="4">
        <v>-99</v>
      </c>
      <c r="C5026" s="4" t="s">
        <v>5058</v>
      </c>
      <c r="D5026" s="4" t="s">
        <v>28</v>
      </c>
      <c r="E5026" s="4" t="s">
        <v>87</v>
      </c>
      <c r="F5026" s="4">
        <v>-4245.6899999999996</v>
      </c>
      <c r="G5026" s="4" t="s">
        <v>5062</v>
      </c>
      <c r="H5026" s="4" t="s">
        <v>88</v>
      </c>
      <c r="I5026" s="4"/>
      <c r="J5026" s="4"/>
    </row>
    <row r="5027" spans="1:10" ht="15.75" customHeight="1" x14ac:dyDescent="0.2">
      <c r="A5027" s="5">
        <v>45229</v>
      </c>
      <c r="B5027" s="4">
        <v>-74.53</v>
      </c>
      <c r="C5027" s="4" t="s">
        <v>5058</v>
      </c>
      <c r="D5027" s="4" t="s">
        <v>28</v>
      </c>
      <c r="E5027" s="4" t="s">
        <v>79</v>
      </c>
      <c r="F5027" s="4">
        <v>-4146.6899999999996</v>
      </c>
      <c r="G5027" s="4" t="s">
        <v>8</v>
      </c>
      <c r="H5027" s="4" t="s">
        <v>80</v>
      </c>
      <c r="I5027" s="4"/>
      <c r="J5027" s="4"/>
    </row>
    <row r="5028" spans="1:10" ht="15.75" customHeight="1" x14ac:dyDescent="0.2">
      <c r="A5028" s="5">
        <v>45229</v>
      </c>
      <c r="B5028" s="4">
        <v>-63.67</v>
      </c>
      <c r="C5028" s="4" t="s">
        <v>5058</v>
      </c>
      <c r="D5028" s="4" t="s">
        <v>28</v>
      </c>
      <c r="E5028" s="4" t="s">
        <v>1241</v>
      </c>
      <c r="F5028" s="4">
        <v>-4072.16</v>
      </c>
      <c r="G5028" s="4" t="s">
        <v>4570</v>
      </c>
      <c r="H5028" s="4" t="s">
        <v>1242</v>
      </c>
      <c r="I5028" s="4"/>
      <c r="J5028" s="4"/>
    </row>
    <row r="5029" spans="1:10" ht="15.75" customHeight="1" x14ac:dyDescent="0.2">
      <c r="A5029" s="5">
        <v>45229</v>
      </c>
      <c r="B5029" s="4">
        <v>-58.65</v>
      </c>
      <c r="C5029" s="4" t="s">
        <v>5058</v>
      </c>
      <c r="D5029" s="4" t="s">
        <v>28</v>
      </c>
      <c r="E5029" s="4" t="s">
        <v>111</v>
      </c>
      <c r="F5029" s="4">
        <v>-4008.49</v>
      </c>
      <c r="G5029" s="4" t="s">
        <v>8</v>
      </c>
      <c r="H5029" s="4" t="s">
        <v>112</v>
      </c>
      <c r="I5029" s="4"/>
      <c r="J5029" s="4"/>
    </row>
    <row r="5030" spans="1:10" ht="15.75" customHeight="1" x14ac:dyDescent="0.2">
      <c r="A5030" s="5">
        <v>45229</v>
      </c>
      <c r="B5030" s="4">
        <v>-49.99</v>
      </c>
      <c r="C5030" s="4" t="s">
        <v>5058</v>
      </c>
      <c r="D5030" s="4" t="s">
        <v>28</v>
      </c>
      <c r="E5030" s="4" t="s">
        <v>1243</v>
      </c>
      <c r="F5030" s="4">
        <v>-3949.84</v>
      </c>
      <c r="G5030" s="4" t="s">
        <v>5061</v>
      </c>
      <c r="H5030" s="4" t="s">
        <v>1244</v>
      </c>
      <c r="I5030" s="4"/>
      <c r="J5030" s="4"/>
    </row>
    <row r="5031" spans="1:10" ht="15.75" customHeight="1" x14ac:dyDescent="0.2">
      <c r="A5031" s="5">
        <v>45229</v>
      </c>
      <c r="B5031" s="4">
        <v>-38.479999999999997</v>
      </c>
      <c r="C5031" s="4" t="s">
        <v>5058</v>
      </c>
      <c r="D5031" s="4" t="s">
        <v>28</v>
      </c>
      <c r="E5031" s="4" t="s">
        <v>1032</v>
      </c>
      <c r="F5031" s="4">
        <v>-3899.85</v>
      </c>
      <c r="G5031" s="4" t="s">
        <v>3748</v>
      </c>
      <c r="H5031" s="4" t="s">
        <v>597</v>
      </c>
      <c r="I5031" s="4"/>
      <c r="J5031" s="4"/>
    </row>
    <row r="5032" spans="1:10" ht="15.75" customHeight="1" x14ac:dyDescent="0.2">
      <c r="A5032" s="5">
        <v>45229</v>
      </c>
      <c r="B5032" s="4">
        <v>-37.979999999999997</v>
      </c>
      <c r="C5032" s="4" t="s">
        <v>5058</v>
      </c>
      <c r="D5032" s="4" t="s">
        <v>28</v>
      </c>
      <c r="E5032" s="4" t="s">
        <v>354</v>
      </c>
      <c r="F5032" s="4">
        <v>-3861.37</v>
      </c>
      <c r="G5032" s="4" t="s">
        <v>4247</v>
      </c>
      <c r="H5032" s="4" t="s">
        <v>249</v>
      </c>
      <c r="I5032" s="4"/>
      <c r="J5032" s="4"/>
    </row>
    <row r="5033" spans="1:10" ht="15.75" customHeight="1" x14ac:dyDescent="0.2">
      <c r="A5033" s="5">
        <v>45229</v>
      </c>
      <c r="B5033" s="4">
        <v>-30.7</v>
      </c>
      <c r="C5033" s="4" t="s">
        <v>5058</v>
      </c>
      <c r="D5033" s="4" t="s">
        <v>28</v>
      </c>
      <c r="E5033" s="4" t="s">
        <v>105</v>
      </c>
      <c r="F5033" s="4">
        <v>-3823.39</v>
      </c>
      <c r="G5033" s="4" t="s">
        <v>8</v>
      </c>
      <c r="H5033" s="4" t="s">
        <v>106</v>
      </c>
      <c r="I5033" s="4"/>
      <c r="J5033" s="4"/>
    </row>
    <row r="5034" spans="1:10" ht="15.75" customHeight="1" x14ac:dyDescent="0.2">
      <c r="A5034" s="5">
        <v>45229</v>
      </c>
      <c r="B5034" s="4">
        <v>-27.88</v>
      </c>
      <c r="C5034" s="4" t="s">
        <v>5058</v>
      </c>
      <c r="D5034" s="4" t="s">
        <v>28</v>
      </c>
      <c r="E5034" s="4" t="s">
        <v>728</v>
      </c>
      <c r="F5034" s="4">
        <v>-3792.69</v>
      </c>
      <c r="G5034" s="4" t="s">
        <v>4319</v>
      </c>
      <c r="H5034" s="4" t="s">
        <v>729</v>
      </c>
      <c r="I5034" s="4"/>
      <c r="J5034" s="4"/>
    </row>
    <row r="5035" spans="1:10" ht="15.75" customHeight="1" x14ac:dyDescent="0.2">
      <c r="A5035" s="5">
        <v>45229</v>
      </c>
      <c r="B5035" s="4">
        <v>-24.3</v>
      </c>
      <c r="C5035" s="4" t="s">
        <v>5058</v>
      </c>
      <c r="D5035" s="4" t="s">
        <v>28</v>
      </c>
      <c r="E5035" s="4" t="s">
        <v>51</v>
      </c>
      <c r="F5035" s="4">
        <v>-3764.81</v>
      </c>
      <c r="G5035" s="4" t="s">
        <v>4264</v>
      </c>
      <c r="H5035" s="4" t="s">
        <v>53</v>
      </c>
      <c r="I5035" s="4"/>
      <c r="J5035" s="4"/>
    </row>
    <row r="5036" spans="1:10" ht="15.75" customHeight="1" x14ac:dyDescent="0.2">
      <c r="A5036" s="5">
        <v>45229</v>
      </c>
      <c r="B5036" s="4">
        <v>-13.99</v>
      </c>
      <c r="C5036" s="4" t="s">
        <v>5058</v>
      </c>
      <c r="D5036" s="4" t="s">
        <v>28</v>
      </c>
      <c r="E5036" s="4" t="s">
        <v>145</v>
      </c>
      <c r="F5036" s="4">
        <v>-3740.51</v>
      </c>
      <c r="G5036" s="4" t="s">
        <v>17</v>
      </c>
      <c r="H5036" s="4" t="s">
        <v>146</v>
      </c>
      <c r="I5036" s="4"/>
      <c r="J5036" s="4"/>
    </row>
    <row r="5037" spans="1:10" ht="15.75" customHeight="1" x14ac:dyDescent="0.2">
      <c r="A5037" s="5">
        <v>45229</v>
      </c>
      <c r="B5037" s="4">
        <v>-11.3</v>
      </c>
      <c r="C5037" s="4" t="s">
        <v>5058</v>
      </c>
      <c r="D5037" s="4" t="s">
        <v>28</v>
      </c>
      <c r="E5037" s="4" t="s">
        <v>79</v>
      </c>
      <c r="F5037" s="4">
        <v>-3726.52</v>
      </c>
      <c r="G5037" s="4" t="s">
        <v>8</v>
      </c>
      <c r="H5037" s="4" t="s">
        <v>80</v>
      </c>
      <c r="I5037" s="4"/>
      <c r="J5037" s="4"/>
    </row>
    <row r="5038" spans="1:10" ht="15.75" customHeight="1" x14ac:dyDescent="0.2">
      <c r="A5038" s="5">
        <v>45229</v>
      </c>
      <c r="B5038" s="4">
        <v>-6.16</v>
      </c>
      <c r="C5038" s="4" t="s">
        <v>5058</v>
      </c>
      <c r="D5038" s="4" t="s">
        <v>28</v>
      </c>
      <c r="E5038" s="4" t="s">
        <v>1032</v>
      </c>
      <c r="F5038" s="4">
        <v>-3715.22</v>
      </c>
      <c r="G5038" s="4" t="s">
        <v>3748</v>
      </c>
      <c r="H5038" s="4" t="s">
        <v>597</v>
      </c>
      <c r="I5038" s="4"/>
      <c r="J5038" s="4"/>
    </row>
    <row r="5039" spans="1:10" ht="15.75" customHeight="1" x14ac:dyDescent="0.2">
      <c r="A5039" s="5">
        <v>45229</v>
      </c>
      <c r="B5039" s="4">
        <v>-5.95</v>
      </c>
      <c r="C5039" s="4" t="s">
        <v>5058</v>
      </c>
      <c r="D5039" s="4" t="s">
        <v>28</v>
      </c>
      <c r="E5039" s="4" t="s">
        <v>51</v>
      </c>
      <c r="F5039" s="4">
        <v>-3709.06</v>
      </c>
      <c r="G5039" s="4" t="s">
        <v>4264</v>
      </c>
      <c r="H5039" s="4" t="s">
        <v>53</v>
      </c>
      <c r="I5039" s="4"/>
      <c r="J5039" s="4"/>
    </row>
    <row r="5040" spans="1:10" ht="15.75" customHeight="1" x14ac:dyDescent="0.2">
      <c r="A5040" s="5">
        <v>45229</v>
      </c>
      <c r="B5040" s="4">
        <v>-5.6</v>
      </c>
      <c r="C5040" s="4" t="s">
        <v>5058</v>
      </c>
      <c r="D5040" s="4" t="s">
        <v>28</v>
      </c>
      <c r="E5040" s="4" t="s">
        <v>34</v>
      </c>
      <c r="F5040" s="4">
        <v>-3703.11</v>
      </c>
      <c r="G5040" s="4" t="s">
        <v>5060</v>
      </c>
      <c r="H5040" s="4" t="s">
        <v>35</v>
      </c>
      <c r="I5040" s="4"/>
      <c r="J5040" s="4"/>
    </row>
    <row r="5041" spans="1:10" ht="15.75" customHeight="1" x14ac:dyDescent="0.2">
      <c r="A5041" s="5">
        <v>45229</v>
      </c>
      <c r="B5041" s="4">
        <v>500</v>
      </c>
      <c r="C5041" s="4" t="s">
        <v>5058</v>
      </c>
      <c r="D5041" s="4" t="s">
        <v>59</v>
      </c>
      <c r="E5041" s="4" t="s">
        <v>60</v>
      </c>
      <c r="F5041" s="4">
        <v>-3697.51</v>
      </c>
      <c r="G5041" s="4" t="s">
        <v>39</v>
      </c>
      <c r="H5041" s="4"/>
      <c r="I5041" s="4"/>
      <c r="J5041" s="4"/>
    </row>
    <row r="5042" spans="1:10" ht="15.75" customHeight="1" x14ac:dyDescent="0.2">
      <c r="A5042" s="5">
        <v>45229</v>
      </c>
      <c r="B5042" s="4">
        <v>2000</v>
      </c>
      <c r="C5042" s="4" t="s">
        <v>5058</v>
      </c>
      <c r="D5042" s="4" t="s">
        <v>59</v>
      </c>
      <c r="E5042" s="4" t="s">
        <v>60</v>
      </c>
      <c r="F5042" s="4">
        <v>-4197.51</v>
      </c>
      <c r="G5042" s="4" t="s">
        <v>39</v>
      </c>
      <c r="H5042" s="4"/>
      <c r="I5042" s="4"/>
      <c r="J5042" s="4"/>
    </row>
    <row r="5043" spans="1:10" ht="15.75" customHeight="1" x14ac:dyDescent="0.2">
      <c r="A5043" s="5">
        <v>45226</v>
      </c>
      <c r="B5043" s="4">
        <v>-167.93</v>
      </c>
      <c r="C5043" s="4" t="s">
        <v>5058</v>
      </c>
      <c r="D5043" s="4" t="s">
        <v>28</v>
      </c>
      <c r="E5043" s="4" t="s">
        <v>132</v>
      </c>
      <c r="F5043" s="4">
        <v>-6197.51</v>
      </c>
      <c r="G5043" s="4" t="s">
        <v>12</v>
      </c>
      <c r="H5043" s="4" t="s">
        <v>133</v>
      </c>
      <c r="I5043" s="4"/>
      <c r="J5043" s="4"/>
    </row>
    <row r="5044" spans="1:10" ht="15.75" customHeight="1" x14ac:dyDescent="0.2">
      <c r="A5044" s="5">
        <v>45226</v>
      </c>
      <c r="B5044" s="4">
        <v>-95</v>
      </c>
      <c r="C5044" s="4" t="s">
        <v>5058</v>
      </c>
      <c r="D5044" s="4" t="s">
        <v>28</v>
      </c>
      <c r="E5044" s="4" t="s">
        <v>164</v>
      </c>
      <c r="F5044" s="4">
        <v>-6029.58</v>
      </c>
      <c r="G5044" s="4" t="s">
        <v>165</v>
      </c>
      <c r="H5044" s="4" t="s">
        <v>167</v>
      </c>
      <c r="I5044" s="4"/>
      <c r="J5044" s="4"/>
    </row>
    <row r="5045" spans="1:10" ht="15.75" customHeight="1" x14ac:dyDescent="0.2">
      <c r="A5045" s="5">
        <v>45226</v>
      </c>
      <c r="B5045" s="4">
        <v>-85</v>
      </c>
      <c r="C5045" s="4" t="s">
        <v>5059</v>
      </c>
      <c r="D5045" s="4" t="s">
        <v>28</v>
      </c>
      <c r="E5045" s="4" t="s">
        <v>441</v>
      </c>
      <c r="F5045" s="4">
        <v>-5934.58</v>
      </c>
      <c r="G5045" s="4" t="s">
        <v>4247</v>
      </c>
      <c r="H5045" s="4" t="s">
        <v>442</v>
      </c>
      <c r="I5045" s="4"/>
      <c r="J5045" s="4"/>
    </row>
    <row r="5046" spans="1:10" ht="15.75" customHeight="1" x14ac:dyDescent="0.2">
      <c r="A5046" s="5">
        <v>45226</v>
      </c>
      <c r="B5046" s="4">
        <v>-81.2</v>
      </c>
      <c r="C5046" s="4" t="s">
        <v>5058</v>
      </c>
      <c r="D5046" s="4" t="s">
        <v>28</v>
      </c>
      <c r="E5046" s="4" t="s">
        <v>1232</v>
      </c>
      <c r="F5046" s="4">
        <v>-5849.58</v>
      </c>
      <c r="G5046" s="4" t="s">
        <v>3748</v>
      </c>
      <c r="H5046" s="4" t="s">
        <v>1233</v>
      </c>
      <c r="I5046" s="4"/>
      <c r="J5046" s="4"/>
    </row>
    <row r="5047" spans="1:10" ht="15.75" customHeight="1" x14ac:dyDescent="0.2">
      <c r="A5047" s="5">
        <v>45226</v>
      </c>
      <c r="B5047" s="4">
        <v>-79.5</v>
      </c>
      <c r="C5047" s="4" t="s">
        <v>5058</v>
      </c>
      <c r="D5047" s="4" t="s">
        <v>28</v>
      </c>
      <c r="E5047" s="4" t="s">
        <v>128</v>
      </c>
      <c r="F5047" s="4">
        <v>-5768.38</v>
      </c>
      <c r="G5047" s="4" t="s">
        <v>4319</v>
      </c>
      <c r="H5047" s="4" t="s">
        <v>129</v>
      </c>
      <c r="I5047" s="4"/>
      <c r="J5047" s="4"/>
    </row>
    <row r="5048" spans="1:10" ht="15.75" customHeight="1" x14ac:dyDescent="0.2">
      <c r="A5048" s="5">
        <v>45226</v>
      </c>
      <c r="B5048" s="4">
        <v>-50.75</v>
      </c>
      <c r="C5048" s="4" t="s">
        <v>5058</v>
      </c>
      <c r="D5048" s="4" t="s">
        <v>28</v>
      </c>
      <c r="E5048" s="4" t="s">
        <v>1232</v>
      </c>
      <c r="F5048" s="4">
        <v>-5688.88</v>
      </c>
      <c r="G5048" s="4" t="s">
        <v>3748</v>
      </c>
      <c r="H5048" s="4" t="s">
        <v>1233</v>
      </c>
      <c r="I5048" s="4"/>
      <c r="J5048" s="4"/>
    </row>
    <row r="5049" spans="1:10" ht="15.75" customHeight="1" x14ac:dyDescent="0.2">
      <c r="A5049" s="5">
        <v>45226</v>
      </c>
      <c r="B5049" s="4">
        <v>-39.619999999999997</v>
      </c>
      <c r="C5049" s="4" t="s">
        <v>5058</v>
      </c>
      <c r="D5049" s="4" t="s">
        <v>28</v>
      </c>
      <c r="E5049" s="4" t="s">
        <v>1230</v>
      </c>
      <c r="F5049" s="4">
        <v>-5638.13</v>
      </c>
      <c r="G5049" s="4" t="s">
        <v>3748</v>
      </c>
      <c r="H5049" s="4" t="s">
        <v>1231</v>
      </c>
      <c r="I5049" s="4"/>
      <c r="J5049" s="4"/>
    </row>
    <row r="5050" spans="1:10" ht="15.75" customHeight="1" x14ac:dyDescent="0.2">
      <c r="A5050" s="5">
        <v>45226</v>
      </c>
      <c r="B5050" s="4">
        <v>-39.299999999999997</v>
      </c>
      <c r="C5050" s="4" t="s">
        <v>5058</v>
      </c>
      <c r="D5050" s="4" t="s">
        <v>28</v>
      </c>
      <c r="E5050" s="4" t="s">
        <v>105</v>
      </c>
      <c r="F5050" s="4">
        <v>-5598.51</v>
      </c>
      <c r="G5050" s="4" t="s">
        <v>8</v>
      </c>
      <c r="H5050" s="4" t="s">
        <v>106</v>
      </c>
      <c r="I5050" s="4"/>
      <c r="J5050" s="4"/>
    </row>
    <row r="5051" spans="1:10" ht="15.75" customHeight="1" x14ac:dyDescent="0.2">
      <c r="A5051" s="5">
        <v>45226</v>
      </c>
      <c r="B5051" s="4">
        <v>-37.08</v>
      </c>
      <c r="C5051" s="4" t="s">
        <v>5058</v>
      </c>
      <c r="D5051" s="4" t="s">
        <v>28</v>
      </c>
      <c r="E5051" s="4" t="s">
        <v>1230</v>
      </c>
      <c r="F5051" s="4">
        <v>-5559.21</v>
      </c>
      <c r="G5051" s="4" t="s">
        <v>3748</v>
      </c>
      <c r="H5051" s="4" t="s">
        <v>1231</v>
      </c>
      <c r="I5051" s="4"/>
      <c r="J5051" s="4"/>
    </row>
    <row r="5052" spans="1:10" ht="15.75" customHeight="1" x14ac:dyDescent="0.2">
      <c r="A5052" s="5">
        <v>45226</v>
      </c>
      <c r="B5052" s="4">
        <v>-29.74</v>
      </c>
      <c r="C5052" s="4" t="s">
        <v>5058</v>
      </c>
      <c r="D5052" s="4" t="s">
        <v>28</v>
      </c>
      <c r="E5052" s="4" t="s">
        <v>728</v>
      </c>
      <c r="F5052" s="4">
        <v>-5522.13</v>
      </c>
      <c r="G5052" s="4" t="s">
        <v>4319</v>
      </c>
      <c r="H5052" s="4" t="s">
        <v>729</v>
      </c>
      <c r="I5052" s="4"/>
      <c r="J5052" s="4"/>
    </row>
    <row r="5053" spans="1:10" ht="15.75" customHeight="1" x14ac:dyDescent="0.2">
      <c r="A5053" s="5">
        <v>45226</v>
      </c>
      <c r="B5053" s="4">
        <v>-27.5</v>
      </c>
      <c r="C5053" s="4" t="s">
        <v>5058</v>
      </c>
      <c r="D5053" s="4" t="s">
        <v>28</v>
      </c>
      <c r="E5053" s="4" t="s">
        <v>201</v>
      </c>
      <c r="F5053" s="4">
        <v>-5492.39</v>
      </c>
      <c r="G5053" s="4" t="s">
        <v>4319</v>
      </c>
      <c r="H5053" s="4" t="s">
        <v>202</v>
      </c>
      <c r="I5053" s="4"/>
      <c r="J5053" s="4"/>
    </row>
    <row r="5054" spans="1:10" ht="15.75" customHeight="1" x14ac:dyDescent="0.2">
      <c r="A5054" s="5">
        <v>45226</v>
      </c>
      <c r="B5054" s="4">
        <v>-14.2</v>
      </c>
      <c r="C5054" s="4" t="s">
        <v>5058</v>
      </c>
      <c r="D5054" s="4" t="s">
        <v>28</v>
      </c>
      <c r="E5054" s="4" t="s">
        <v>1236</v>
      </c>
      <c r="F5054" s="4">
        <v>-5464.89</v>
      </c>
      <c r="G5054" s="4" t="s">
        <v>5068</v>
      </c>
      <c r="H5054" s="4" t="s">
        <v>1237</v>
      </c>
      <c r="I5054" s="4"/>
      <c r="J5054" s="4"/>
    </row>
    <row r="5055" spans="1:10" ht="15.75" customHeight="1" x14ac:dyDescent="0.2">
      <c r="A5055" s="5">
        <v>45226</v>
      </c>
      <c r="B5055" s="4">
        <v>-12</v>
      </c>
      <c r="C5055" s="4" t="s">
        <v>5059</v>
      </c>
      <c r="D5055" s="4" t="s">
        <v>28</v>
      </c>
      <c r="E5055" s="4" t="s">
        <v>337</v>
      </c>
      <c r="F5055" s="4">
        <v>-5450.69</v>
      </c>
      <c r="G5055" s="4" t="s">
        <v>3748</v>
      </c>
      <c r="H5055" s="4" t="s">
        <v>338</v>
      </c>
      <c r="I5055" s="4"/>
      <c r="J5055" s="4"/>
    </row>
    <row r="5056" spans="1:10" ht="15.75" customHeight="1" x14ac:dyDescent="0.2">
      <c r="A5056" s="5">
        <v>45226</v>
      </c>
      <c r="B5056" s="4">
        <v>-12</v>
      </c>
      <c r="C5056" s="4" t="s">
        <v>5058</v>
      </c>
      <c r="D5056" s="4" t="s">
        <v>28</v>
      </c>
      <c r="E5056" s="4" t="s">
        <v>1200</v>
      </c>
      <c r="F5056" s="4">
        <v>-5438.69</v>
      </c>
      <c r="G5056" s="4" t="s">
        <v>4319</v>
      </c>
      <c r="H5056" s="4" t="s">
        <v>1201</v>
      </c>
      <c r="I5056" s="4"/>
      <c r="J5056" s="4"/>
    </row>
    <row r="5057" spans="1:10" ht="15.75" customHeight="1" x14ac:dyDescent="0.2">
      <c r="A5057" s="5">
        <v>45226</v>
      </c>
      <c r="B5057" s="4">
        <v>-6.16</v>
      </c>
      <c r="C5057" s="4" t="s">
        <v>5058</v>
      </c>
      <c r="D5057" s="4" t="s">
        <v>28</v>
      </c>
      <c r="E5057" s="4" t="s">
        <v>1032</v>
      </c>
      <c r="F5057" s="4">
        <v>-5426.69</v>
      </c>
      <c r="G5057" s="4" t="s">
        <v>3748</v>
      </c>
      <c r="H5057" s="4" t="s">
        <v>597</v>
      </c>
      <c r="I5057" s="4"/>
      <c r="J5057" s="4"/>
    </row>
    <row r="5058" spans="1:10" ht="15.75" customHeight="1" x14ac:dyDescent="0.2">
      <c r="A5058" s="5">
        <v>45226</v>
      </c>
      <c r="B5058" s="4">
        <v>-6</v>
      </c>
      <c r="C5058" s="4" t="s">
        <v>5058</v>
      </c>
      <c r="D5058" s="4" t="s">
        <v>28</v>
      </c>
      <c r="E5058" s="4" t="s">
        <v>1200</v>
      </c>
      <c r="F5058" s="4">
        <v>-5420.53</v>
      </c>
      <c r="G5058" s="4" t="s">
        <v>4319</v>
      </c>
      <c r="H5058" s="4" t="s">
        <v>1201</v>
      </c>
      <c r="I5058" s="4"/>
      <c r="J5058" s="4"/>
    </row>
    <row r="5059" spans="1:10" ht="15.75" customHeight="1" x14ac:dyDescent="0.2">
      <c r="A5059" s="5">
        <v>45226</v>
      </c>
      <c r="B5059" s="4">
        <v>-2.5499999999999998</v>
      </c>
      <c r="C5059" s="4" t="s">
        <v>5058</v>
      </c>
      <c r="D5059" s="4" t="s">
        <v>28</v>
      </c>
      <c r="E5059" s="4" t="s">
        <v>1234</v>
      </c>
      <c r="F5059" s="4">
        <v>-5414.53</v>
      </c>
      <c r="G5059" s="4" t="s">
        <v>3748</v>
      </c>
      <c r="H5059" s="4" t="s">
        <v>1235</v>
      </c>
      <c r="I5059" s="4"/>
      <c r="J5059" s="4"/>
    </row>
    <row r="5060" spans="1:10" ht="15.75" customHeight="1" x14ac:dyDescent="0.2">
      <c r="A5060" s="5">
        <v>45225</v>
      </c>
      <c r="B5060" s="4">
        <v>-42.99</v>
      </c>
      <c r="C5060" s="4" t="s">
        <v>5058</v>
      </c>
      <c r="D5060" s="4" t="s">
        <v>28</v>
      </c>
      <c r="E5060" s="4" t="s">
        <v>48</v>
      </c>
      <c r="F5060" s="4">
        <v>-5411.98</v>
      </c>
      <c r="G5060" s="4" t="s">
        <v>4319</v>
      </c>
      <c r="H5060" s="4" t="s">
        <v>47</v>
      </c>
      <c r="I5060" s="4"/>
      <c r="J5060" s="4"/>
    </row>
    <row r="5061" spans="1:10" ht="15.75" customHeight="1" x14ac:dyDescent="0.2">
      <c r="A5061" s="5">
        <v>45225</v>
      </c>
      <c r="B5061" s="4">
        <v>-31.73</v>
      </c>
      <c r="C5061" s="4" t="s">
        <v>5058</v>
      </c>
      <c r="D5061" s="4" t="s">
        <v>28</v>
      </c>
      <c r="E5061" s="4" t="s">
        <v>1078</v>
      </c>
      <c r="F5061" s="4">
        <v>-5368.99</v>
      </c>
      <c r="G5061" s="4" t="s">
        <v>5034</v>
      </c>
      <c r="H5061" s="4" t="s">
        <v>102</v>
      </c>
      <c r="I5061" s="4"/>
      <c r="J5061" s="4"/>
    </row>
    <row r="5062" spans="1:10" ht="15.75" customHeight="1" x14ac:dyDescent="0.2">
      <c r="A5062" s="5">
        <v>45225</v>
      </c>
      <c r="B5062" s="4">
        <v>-17.899999999999999</v>
      </c>
      <c r="C5062" s="4" t="s">
        <v>5058</v>
      </c>
      <c r="D5062" s="4" t="s">
        <v>28</v>
      </c>
      <c r="E5062" s="4" t="s">
        <v>41</v>
      </c>
      <c r="F5062" s="4">
        <v>-5337.26</v>
      </c>
      <c r="G5062" s="4" t="s">
        <v>3748</v>
      </c>
      <c r="H5062" s="4" t="s">
        <v>42</v>
      </c>
      <c r="I5062" s="4"/>
      <c r="J5062" s="4"/>
    </row>
    <row r="5063" spans="1:10" ht="15.75" customHeight="1" x14ac:dyDescent="0.2">
      <c r="A5063" s="5">
        <v>45225</v>
      </c>
      <c r="B5063" s="4">
        <v>-16.66</v>
      </c>
      <c r="C5063" s="4" t="s">
        <v>5058</v>
      </c>
      <c r="D5063" s="4" t="s">
        <v>28</v>
      </c>
      <c r="E5063" s="4" t="s">
        <v>1032</v>
      </c>
      <c r="F5063" s="4">
        <v>-5319.36</v>
      </c>
      <c r="G5063" s="4" t="s">
        <v>3748</v>
      </c>
      <c r="H5063" s="4" t="s">
        <v>597</v>
      </c>
      <c r="I5063" s="4"/>
      <c r="J5063" s="4"/>
    </row>
    <row r="5064" spans="1:10" ht="15.75" customHeight="1" x14ac:dyDescent="0.2">
      <c r="A5064" s="5">
        <v>45225</v>
      </c>
      <c r="B5064" s="4">
        <v>-15</v>
      </c>
      <c r="C5064" s="4" t="s">
        <v>5058</v>
      </c>
      <c r="D5064" s="4" t="s">
        <v>28</v>
      </c>
      <c r="E5064" s="4" t="s">
        <v>1226</v>
      </c>
      <c r="F5064" s="4">
        <v>-5302.7</v>
      </c>
      <c r="G5064" s="4" t="s">
        <v>615</v>
      </c>
      <c r="H5064" s="4" t="s">
        <v>1227</v>
      </c>
      <c r="I5064" s="4"/>
      <c r="J5064" s="4"/>
    </row>
    <row r="5065" spans="1:10" ht="15.75" customHeight="1" x14ac:dyDescent="0.2">
      <c r="A5065" s="5">
        <v>45225</v>
      </c>
      <c r="B5065" s="4">
        <v>-12.2</v>
      </c>
      <c r="C5065" s="4" t="s">
        <v>5058</v>
      </c>
      <c r="D5065" s="4" t="s">
        <v>28</v>
      </c>
      <c r="E5065" s="4" t="s">
        <v>1226</v>
      </c>
      <c r="F5065" s="4">
        <v>-5287.7</v>
      </c>
      <c r="G5065" s="4" t="s">
        <v>615</v>
      </c>
      <c r="H5065" s="4" t="s">
        <v>1227</v>
      </c>
      <c r="I5065" s="4"/>
      <c r="J5065" s="4"/>
    </row>
    <row r="5066" spans="1:10" ht="15.75" customHeight="1" x14ac:dyDescent="0.2">
      <c r="A5066" s="5">
        <v>45225</v>
      </c>
      <c r="B5066" s="4">
        <v>-5.4</v>
      </c>
      <c r="C5066" s="4" t="s">
        <v>5058</v>
      </c>
      <c r="D5066" s="4" t="s">
        <v>28</v>
      </c>
      <c r="E5066" s="4" t="s">
        <v>1228</v>
      </c>
      <c r="F5066" s="4">
        <v>-5275.5</v>
      </c>
      <c r="G5066" s="4" t="s">
        <v>5060</v>
      </c>
      <c r="H5066" s="4" t="s">
        <v>1229</v>
      </c>
      <c r="I5066" s="4"/>
      <c r="J5066" s="4"/>
    </row>
    <row r="5067" spans="1:10" ht="15.75" customHeight="1" x14ac:dyDescent="0.2">
      <c r="A5067" s="5">
        <v>45225</v>
      </c>
      <c r="B5067" s="4">
        <v>-2</v>
      </c>
      <c r="C5067" s="4" t="s">
        <v>5058</v>
      </c>
      <c r="D5067" s="4" t="s">
        <v>28</v>
      </c>
      <c r="E5067" s="4" t="s">
        <v>1226</v>
      </c>
      <c r="F5067" s="4">
        <v>-5270.1</v>
      </c>
      <c r="G5067" s="4" t="s">
        <v>615</v>
      </c>
      <c r="H5067" s="4" t="s">
        <v>1227</v>
      </c>
      <c r="I5067" s="4"/>
      <c r="J5067" s="4"/>
    </row>
    <row r="5068" spans="1:10" ht="15.75" customHeight="1" x14ac:dyDescent="0.2">
      <c r="A5068" s="5">
        <v>45225</v>
      </c>
      <c r="B5068" s="4">
        <v>-0.95</v>
      </c>
      <c r="C5068" s="4" t="s">
        <v>5058</v>
      </c>
      <c r="D5068" s="4" t="s">
        <v>67</v>
      </c>
      <c r="E5068" s="4" t="s">
        <v>68</v>
      </c>
      <c r="F5068" s="4">
        <v>-5268.1</v>
      </c>
      <c r="G5068" s="4" t="s">
        <v>4</v>
      </c>
      <c r="H5068" s="4"/>
      <c r="I5068" s="4"/>
      <c r="J5068" s="4"/>
    </row>
    <row r="5069" spans="1:10" ht="15.75" customHeight="1" x14ac:dyDescent="0.2">
      <c r="A5069" s="5">
        <v>45224</v>
      </c>
      <c r="B5069" s="4">
        <v>-55</v>
      </c>
      <c r="C5069" s="4" t="s">
        <v>5058</v>
      </c>
      <c r="D5069" s="4" t="s">
        <v>28</v>
      </c>
      <c r="E5069" s="4" t="s">
        <v>79</v>
      </c>
      <c r="F5069" s="4">
        <v>-5267.15</v>
      </c>
      <c r="G5069" s="4" t="s">
        <v>8</v>
      </c>
      <c r="H5069" s="4" t="s">
        <v>80</v>
      </c>
      <c r="I5069" s="4"/>
      <c r="J5069" s="4"/>
    </row>
    <row r="5070" spans="1:10" ht="15.75" customHeight="1" x14ac:dyDescent="0.2">
      <c r="A5070" s="5">
        <v>45224</v>
      </c>
      <c r="B5070" s="4">
        <v>-47.25</v>
      </c>
      <c r="C5070" s="4" t="s">
        <v>5058</v>
      </c>
      <c r="D5070" s="4" t="s">
        <v>28</v>
      </c>
      <c r="E5070" s="4" t="s">
        <v>728</v>
      </c>
      <c r="F5070" s="4">
        <v>-5212.1499999999996</v>
      </c>
      <c r="G5070" s="4" t="s">
        <v>4319</v>
      </c>
      <c r="H5070" s="4" t="s">
        <v>729</v>
      </c>
      <c r="I5070" s="4"/>
      <c r="J5070" s="4"/>
    </row>
    <row r="5071" spans="1:10" ht="15.75" customHeight="1" x14ac:dyDescent="0.2">
      <c r="A5071" s="5">
        <v>45224</v>
      </c>
      <c r="B5071" s="4">
        <v>-37.56</v>
      </c>
      <c r="C5071" s="4" t="s">
        <v>5058</v>
      </c>
      <c r="D5071" s="4" t="s">
        <v>28</v>
      </c>
      <c r="E5071" s="4" t="s">
        <v>1221</v>
      </c>
      <c r="F5071" s="4">
        <v>-5164.8999999999996</v>
      </c>
      <c r="G5071" s="4" t="s">
        <v>3748</v>
      </c>
      <c r="H5071" s="4" t="s">
        <v>1222</v>
      </c>
      <c r="I5071" s="4"/>
      <c r="J5071" s="4"/>
    </row>
    <row r="5072" spans="1:10" ht="15.75" customHeight="1" x14ac:dyDescent="0.2">
      <c r="A5072" s="5">
        <v>45224</v>
      </c>
      <c r="B5072" s="4">
        <v>-31.99</v>
      </c>
      <c r="C5072" s="4" t="s">
        <v>5058</v>
      </c>
      <c r="D5072" s="4" t="s">
        <v>28</v>
      </c>
      <c r="E5072" s="4" t="s">
        <v>354</v>
      </c>
      <c r="F5072" s="4">
        <v>-5127.34</v>
      </c>
      <c r="G5072" s="4" t="s">
        <v>4247</v>
      </c>
      <c r="H5072" s="4" t="s">
        <v>249</v>
      </c>
      <c r="I5072" s="4"/>
      <c r="J5072" s="4"/>
    </row>
    <row r="5073" spans="1:10" ht="15.75" customHeight="1" x14ac:dyDescent="0.2">
      <c r="A5073" s="5">
        <v>45224</v>
      </c>
      <c r="B5073" s="4">
        <v>-20.69</v>
      </c>
      <c r="C5073" s="4" t="s">
        <v>5058</v>
      </c>
      <c r="D5073" s="4" t="s">
        <v>28</v>
      </c>
      <c r="E5073" s="4" t="s">
        <v>111</v>
      </c>
      <c r="F5073" s="4">
        <v>-5095.3500000000004</v>
      </c>
      <c r="G5073" s="4" t="s">
        <v>8</v>
      </c>
      <c r="H5073" s="4" t="s">
        <v>112</v>
      </c>
      <c r="I5073" s="4"/>
      <c r="J5073" s="4"/>
    </row>
    <row r="5074" spans="1:10" ht="15.75" customHeight="1" x14ac:dyDescent="0.2">
      <c r="A5074" s="5">
        <v>45224</v>
      </c>
      <c r="B5074" s="4">
        <v>-6.16</v>
      </c>
      <c r="C5074" s="4" t="s">
        <v>5058</v>
      </c>
      <c r="D5074" s="4" t="s">
        <v>28</v>
      </c>
      <c r="E5074" s="4" t="s">
        <v>1032</v>
      </c>
      <c r="F5074" s="4">
        <v>-5074.66</v>
      </c>
      <c r="G5074" s="4" t="s">
        <v>3748</v>
      </c>
      <c r="H5074" s="4" t="s">
        <v>597</v>
      </c>
      <c r="I5074" s="4"/>
      <c r="J5074" s="4"/>
    </row>
    <row r="5075" spans="1:10" ht="15.75" customHeight="1" x14ac:dyDescent="0.2">
      <c r="A5075" s="5">
        <v>45224</v>
      </c>
      <c r="B5075" s="4">
        <v>-5.8</v>
      </c>
      <c r="C5075" s="4" t="s">
        <v>5058</v>
      </c>
      <c r="D5075" s="4" t="s">
        <v>28</v>
      </c>
      <c r="E5075" s="4" t="s">
        <v>1223</v>
      </c>
      <c r="F5075" s="4">
        <v>-5068.5</v>
      </c>
      <c r="G5075" s="4" t="s">
        <v>5060</v>
      </c>
      <c r="H5075" s="4" t="s">
        <v>1224</v>
      </c>
      <c r="I5075" s="4"/>
      <c r="J5075" s="4"/>
    </row>
    <row r="5076" spans="1:10" ht="15.75" customHeight="1" x14ac:dyDescent="0.2">
      <c r="A5076" s="5">
        <v>45224</v>
      </c>
      <c r="B5076" s="4">
        <v>-4.5</v>
      </c>
      <c r="C5076" s="4" t="s">
        <v>5058</v>
      </c>
      <c r="D5076" s="4" t="s">
        <v>28</v>
      </c>
      <c r="E5076" s="4" t="s">
        <v>1219</v>
      </c>
      <c r="F5076" s="4">
        <v>-5062.7</v>
      </c>
      <c r="G5076" s="4" t="s">
        <v>8</v>
      </c>
      <c r="H5076" s="4" t="s">
        <v>1220</v>
      </c>
      <c r="I5076" s="4"/>
      <c r="J5076" s="4"/>
    </row>
    <row r="5077" spans="1:10" ht="15.75" customHeight="1" x14ac:dyDescent="0.2">
      <c r="A5077" s="5">
        <v>45224</v>
      </c>
      <c r="B5077" s="4">
        <v>200</v>
      </c>
      <c r="C5077" s="4" t="s">
        <v>5058</v>
      </c>
      <c r="D5077" s="4" t="s">
        <v>59</v>
      </c>
      <c r="E5077" s="4" t="s">
        <v>60</v>
      </c>
      <c r="F5077" s="4">
        <v>-5058.2</v>
      </c>
      <c r="G5077" s="4" t="s">
        <v>39</v>
      </c>
      <c r="H5077" s="4"/>
      <c r="I5077" s="4"/>
      <c r="J5077" s="4"/>
    </row>
    <row r="5078" spans="1:10" ht="15.75" customHeight="1" x14ac:dyDescent="0.2">
      <c r="A5078" s="5">
        <v>45223</v>
      </c>
      <c r="B5078" s="4">
        <v>-108.5</v>
      </c>
      <c r="C5078" s="4" t="s">
        <v>5058</v>
      </c>
      <c r="D5078" s="4" t="s">
        <v>28</v>
      </c>
      <c r="E5078" s="4" t="s">
        <v>73</v>
      </c>
      <c r="F5078" s="4">
        <v>-5258.2</v>
      </c>
      <c r="G5078" s="4" t="s">
        <v>4349</v>
      </c>
      <c r="H5078" s="4" t="s">
        <v>4350</v>
      </c>
      <c r="I5078" s="4"/>
      <c r="J5078" s="4"/>
    </row>
    <row r="5079" spans="1:10" ht="15.75" customHeight="1" x14ac:dyDescent="0.2">
      <c r="A5079" s="5">
        <v>45223</v>
      </c>
      <c r="B5079" s="4">
        <v>-60.05</v>
      </c>
      <c r="C5079" s="4" t="s">
        <v>5058</v>
      </c>
      <c r="D5079" s="4" t="s">
        <v>28</v>
      </c>
      <c r="E5079" s="4" t="s">
        <v>105</v>
      </c>
      <c r="F5079" s="4">
        <v>-5149.7</v>
      </c>
      <c r="G5079" s="4" t="s">
        <v>8</v>
      </c>
      <c r="H5079" s="4" t="s">
        <v>106</v>
      </c>
      <c r="I5079" s="4"/>
      <c r="J5079" s="4"/>
    </row>
    <row r="5080" spans="1:10" ht="15.75" customHeight="1" x14ac:dyDescent="0.2">
      <c r="A5080" s="5">
        <v>45223</v>
      </c>
      <c r="B5080" s="4">
        <v>-35.700000000000003</v>
      </c>
      <c r="C5080" s="4" t="s">
        <v>5058</v>
      </c>
      <c r="D5080" s="4" t="s">
        <v>28</v>
      </c>
      <c r="E5080" s="4" t="s">
        <v>728</v>
      </c>
      <c r="F5080" s="4">
        <v>-5089.6499999999996</v>
      </c>
      <c r="G5080" s="4" t="s">
        <v>4319</v>
      </c>
      <c r="H5080" s="4" t="s">
        <v>729</v>
      </c>
      <c r="I5080" s="4"/>
      <c r="J5080" s="4"/>
    </row>
    <row r="5081" spans="1:10" ht="15.75" customHeight="1" x14ac:dyDescent="0.2">
      <c r="A5081" s="5">
        <v>45223</v>
      </c>
      <c r="B5081" s="4">
        <v>-24.74</v>
      </c>
      <c r="C5081" s="4" t="s">
        <v>5058</v>
      </c>
      <c r="D5081" s="4" t="s">
        <v>28</v>
      </c>
      <c r="E5081" s="4" t="s">
        <v>79</v>
      </c>
      <c r="F5081" s="4">
        <v>-5053.95</v>
      </c>
      <c r="G5081" s="4" t="s">
        <v>8</v>
      </c>
      <c r="H5081" s="4" t="s">
        <v>80</v>
      </c>
      <c r="I5081" s="4"/>
      <c r="J5081" s="4"/>
    </row>
    <row r="5082" spans="1:10" ht="15.75" customHeight="1" x14ac:dyDescent="0.2">
      <c r="A5082" s="5">
        <v>45223</v>
      </c>
      <c r="B5082" s="4">
        <v>-21.74</v>
      </c>
      <c r="C5082" s="4" t="s">
        <v>5058</v>
      </c>
      <c r="D5082" s="4" t="s">
        <v>28</v>
      </c>
      <c r="E5082" s="4" t="s">
        <v>728</v>
      </c>
      <c r="F5082" s="4">
        <v>-5029.21</v>
      </c>
      <c r="G5082" s="4" t="s">
        <v>4319</v>
      </c>
      <c r="H5082" s="4" t="s">
        <v>729</v>
      </c>
      <c r="I5082" s="4"/>
      <c r="J5082" s="4"/>
    </row>
    <row r="5083" spans="1:10" ht="15.75" customHeight="1" x14ac:dyDescent="0.2">
      <c r="A5083" s="5">
        <v>45223</v>
      </c>
      <c r="B5083" s="4">
        <v>-16.45</v>
      </c>
      <c r="C5083" s="4" t="s">
        <v>5058</v>
      </c>
      <c r="D5083" s="4" t="s">
        <v>28</v>
      </c>
      <c r="E5083" s="4" t="s">
        <v>693</v>
      </c>
      <c r="F5083" s="4">
        <v>-5007.47</v>
      </c>
      <c r="G5083" s="4" t="s">
        <v>17</v>
      </c>
      <c r="H5083" s="4" t="s">
        <v>694</v>
      </c>
      <c r="I5083" s="4"/>
      <c r="J5083" s="4"/>
    </row>
    <row r="5084" spans="1:10" ht="15.75" customHeight="1" x14ac:dyDescent="0.2">
      <c r="A5084" s="5">
        <v>45223</v>
      </c>
      <c r="B5084" s="4">
        <v>-6.16</v>
      </c>
      <c r="C5084" s="4" t="s">
        <v>5058</v>
      </c>
      <c r="D5084" s="4" t="s">
        <v>28</v>
      </c>
      <c r="E5084" s="4" t="s">
        <v>1032</v>
      </c>
      <c r="F5084" s="4">
        <v>-4991.0200000000004</v>
      </c>
      <c r="G5084" s="4" t="s">
        <v>3748</v>
      </c>
      <c r="H5084" s="4" t="s">
        <v>597</v>
      </c>
      <c r="I5084" s="4"/>
      <c r="J5084" s="4"/>
    </row>
    <row r="5085" spans="1:10" ht="15.75" customHeight="1" x14ac:dyDescent="0.2">
      <c r="A5085" s="5">
        <v>45223</v>
      </c>
      <c r="B5085" s="4">
        <v>8</v>
      </c>
      <c r="C5085" s="4" t="s">
        <v>5058</v>
      </c>
      <c r="D5085" s="4" t="s">
        <v>189</v>
      </c>
      <c r="E5085" s="4" t="s">
        <v>105</v>
      </c>
      <c r="F5085" s="4">
        <v>-4984.8599999999997</v>
      </c>
      <c r="G5085" s="4" t="s">
        <v>239</v>
      </c>
      <c r="H5085" s="4" t="s">
        <v>106</v>
      </c>
      <c r="I5085" s="4"/>
      <c r="J5085" s="4"/>
    </row>
    <row r="5086" spans="1:10" ht="15.75" customHeight="1" x14ac:dyDescent="0.2">
      <c r="A5086" s="5">
        <v>45223</v>
      </c>
      <c r="B5086" s="4">
        <v>1000</v>
      </c>
      <c r="C5086" s="4" t="s">
        <v>5058</v>
      </c>
      <c r="D5086" s="4" t="s">
        <v>59</v>
      </c>
      <c r="E5086" s="4" t="s">
        <v>60</v>
      </c>
      <c r="F5086" s="4">
        <v>-4992.8599999999997</v>
      </c>
      <c r="G5086" s="4" t="s">
        <v>39</v>
      </c>
      <c r="H5086" s="4"/>
      <c r="I5086" s="4"/>
      <c r="J5086" s="4"/>
    </row>
    <row r="5087" spans="1:10" ht="15.75" customHeight="1" x14ac:dyDescent="0.2">
      <c r="A5087" s="5">
        <v>45222</v>
      </c>
      <c r="B5087" s="4">
        <v>-1608.81</v>
      </c>
      <c r="C5087" s="4" t="s">
        <v>5058</v>
      </c>
      <c r="D5087" s="4" t="s">
        <v>28</v>
      </c>
      <c r="E5087" s="4" t="s">
        <v>56</v>
      </c>
      <c r="F5087" s="4">
        <v>-5992.86</v>
      </c>
      <c r="G5087" s="4" t="s">
        <v>4295</v>
      </c>
      <c r="H5087" s="4" t="s">
        <v>57</v>
      </c>
      <c r="I5087" s="4"/>
      <c r="J5087" s="4"/>
    </row>
    <row r="5088" spans="1:10" ht="15.75" customHeight="1" x14ac:dyDescent="0.2">
      <c r="A5088" s="5">
        <v>45222</v>
      </c>
      <c r="B5088" s="4">
        <v>-119.62</v>
      </c>
      <c r="C5088" s="4" t="s">
        <v>5058</v>
      </c>
      <c r="D5088" s="4" t="s">
        <v>28</v>
      </c>
      <c r="E5088" s="4" t="s">
        <v>79</v>
      </c>
      <c r="F5088" s="4">
        <v>-4384.05</v>
      </c>
      <c r="G5088" s="4" t="s">
        <v>8</v>
      </c>
      <c r="H5088" s="4" t="s">
        <v>80</v>
      </c>
      <c r="I5088" s="4"/>
      <c r="J5088" s="4"/>
    </row>
    <row r="5089" spans="1:10" ht="15.75" customHeight="1" x14ac:dyDescent="0.2">
      <c r="A5089" s="5">
        <v>45222</v>
      </c>
      <c r="B5089" s="4">
        <v>-74.099999999999994</v>
      </c>
      <c r="C5089" s="4" t="s">
        <v>5058</v>
      </c>
      <c r="D5089" s="4" t="s">
        <v>28</v>
      </c>
      <c r="E5089" s="4" t="s">
        <v>105</v>
      </c>
      <c r="F5089" s="4">
        <v>-4264.43</v>
      </c>
      <c r="G5089" s="4" t="s">
        <v>8</v>
      </c>
      <c r="H5089" s="4" t="s">
        <v>106</v>
      </c>
      <c r="I5089" s="4"/>
      <c r="J5089" s="4"/>
    </row>
    <row r="5090" spans="1:10" ht="15.75" customHeight="1" x14ac:dyDescent="0.2">
      <c r="A5090" s="5">
        <v>45222</v>
      </c>
      <c r="B5090" s="4">
        <v>-67.05</v>
      </c>
      <c r="C5090" s="4" t="s">
        <v>5058</v>
      </c>
      <c r="D5090" s="4" t="s">
        <v>28</v>
      </c>
      <c r="E5090" s="4" t="s">
        <v>1206</v>
      </c>
      <c r="F5090" s="4">
        <v>-4190.33</v>
      </c>
      <c r="G5090" s="4" t="s">
        <v>4319</v>
      </c>
      <c r="H5090" s="4" t="s">
        <v>1207</v>
      </c>
      <c r="I5090" s="4"/>
      <c r="J5090" s="4"/>
    </row>
    <row r="5091" spans="1:10" ht="15.75" customHeight="1" x14ac:dyDescent="0.2">
      <c r="A5091" s="5">
        <v>45222</v>
      </c>
      <c r="B5091" s="4">
        <v>-66.5</v>
      </c>
      <c r="C5091" s="4" t="s">
        <v>5058</v>
      </c>
      <c r="D5091" s="4" t="s">
        <v>28</v>
      </c>
      <c r="E5091" s="4" t="s">
        <v>890</v>
      </c>
      <c r="F5091" s="4">
        <v>-4123.28</v>
      </c>
      <c r="G5091" s="4" t="s">
        <v>4319</v>
      </c>
      <c r="H5091" s="4" t="s">
        <v>891</v>
      </c>
      <c r="I5091" s="4"/>
      <c r="J5091" s="4"/>
    </row>
    <row r="5092" spans="1:10" ht="15.75" customHeight="1" x14ac:dyDescent="0.2">
      <c r="A5092" s="5">
        <v>45222</v>
      </c>
      <c r="B5092" s="4">
        <v>-64.97</v>
      </c>
      <c r="C5092" s="4" t="s">
        <v>5058</v>
      </c>
      <c r="D5092" s="4" t="s">
        <v>28</v>
      </c>
      <c r="E5092" s="4" t="s">
        <v>266</v>
      </c>
      <c r="F5092" s="4">
        <v>-4056.78</v>
      </c>
      <c r="G5092" s="4" t="s">
        <v>5061</v>
      </c>
      <c r="H5092" s="4" t="s">
        <v>267</v>
      </c>
      <c r="I5092" s="4"/>
      <c r="J5092" s="4"/>
    </row>
    <row r="5093" spans="1:10" ht="15.75" customHeight="1" x14ac:dyDescent="0.2">
      <c r="A5093" s="5">
        <v>45222</v>
      </c>
      <c r="B5093" s="4">
        <v>-60.96</v>
      </c>
      <c r="C5093" s="4" t="s">
        <v>5058</v>
      </c>
      <c r="D5093" s="4" t="s">
        <v>28</v>
      </c>
      <c r="E5093" s="4" t="s">
        <v>266</v>
      </c>
      <c r="F5093" s="4">
        <v>-3991.81</v>
      </c>
      <c r="G5093" s="4" t="s">
        <v>5061</v>
      </c>
      <c r="H5093" s="4" t="s">
        <v>267</v>
      </c>
      <c r="I5093" s="4"/>
      <c r="J5093" s="4"/>
    </row>
    <row r="5094" spans="1:10" ht="15.75" customHeight="1" x14ac:dyDescent="0.2">
      <c r="A5094" s="5">
        <v>45222</v>
      </c>
      <c r="B5094" s="4">
        <v>-56.74</v>
      </c>
      <c r="C5094" s="4" t="s">
        <v>5058</v>
      </c>
      <c r="D5094" s="4" t="s">
        <v>28</v>
      </c>
      <c r="E5094" s="4" t="s">
        <v>728</v>
      </c>
      <c r="F5094" s="4">
        <v>-3930.85</v>
      </c>
      <c r="G5094" s="4" t="s">
        <v>4319</v>
      </c>
      <c r="H5094" s="4" t="s">
        <v>729</v>
      </c>
      <c r="I5094" s="4"/>
      <c r="J5094" s="4"/>
    </row>
    <row r="5095" spans="1:10" ht="15.75" customHeight="1" x14ac:dyDescent="0.2">
      <c r="A5095" s="5">
        <v>45222</v>
      </c>
      <c r="B5095" s="4">
        <v>-55.45</v>
      </c>
      <c r="C5095" s="4" t="s">
        <v>5058</v>
      </c>
      <c r="D5095" s="4" t="s">
        <v>28</v>
      </c>
      <c r="E5095" s="4" t="s">
        <v>1212</v>
      </c>
      <c r="F5095" s="4">
        <v>-3874.11</v>
      </c>
      <c r="G5095" s="4" t="s">
        <v>5060</v>
      </c>
      <c r="H5095" s="4" t="s">
        <v>1213</v>
      </c>
      <c r="I5095" s="4"/>
      <c r="J5095" s="4"/>
    </row>
    <row r="5096" spans="1:10" ht="15.75" customHeight="1" x14ac:dyDescent="0.2">
      <c r="A5096" s="5">
        <v>45222</v>
      </c>
      <c r="B5096" s="4">
        <v>-42</v>
      </c>
      <c r="C5096" s="4" t="s">
        <v>5058</v>
      </c>
      <c r="D5096" s="4" t="s">
        <v>28</v>
      </c>
      <c r="E5096" s="4" t="s">
        <v>1210</v>
      </c>
      <c r="F5096" s="4">
        <v>-3818.66</v>
      </c>
      <c r="G5096" s="4" t="s">
        <v>5060</v>
      </c>
      <c r="H5096" s="4" t="s">
        <v>1211</v>
      </c>
      <c r="I5096" s="4"/>
      <c r="J5096" s="4"/>
    </row>
    <row r="5097" spans="1:10" ht="15.75" customHeight="1" x14ac:dyDescent="0.2">
      <c r="A5097" s="5">
        <v>45222</v>
      </c>
      <c r="B5097" s="4">
        <v>-38.97</v>
      </c>
      <c r="C5097" s="4" t="s">
        <v>5058</v>
      </c>
      <c r="D5097" s="4" t="s">
        <v>28</v>
      </c>
      <c r="E5097" s="4" t="s">
        <v>79</v>
      </c>
      <c r="F5097" s="4">
        <v>-3776.66</v>
      </c>
      <c r="G5097" s="4" t="s">
        <v>8</v>
      </c>
      <c r="H5097" s="4" t="s">
        <v>80</v>
      </c>
      <c r="I5097" s="4"/>
      <c r="J5097" s="4"/>
    </row>
    <row r="5098" spans="1:10" ht="15.75" customHeight="1" x14ac:dyDescent="0.2">
      <c r="A5098" s="5">
        <v>45222</v>
      </c>
      <c r="B5098" s="4">
        <v>-34.99</v>
      </c>
      <c r="C5098" s="4" t="s">
        <v>5058</v>
      </c>
      <c r="D5098" s="4" t="s">
        <v>28</v>
      </c>
      <c r="E5098" s="4" t="s">
        <v>1208</v>
      </c>
      <c r="F5098" s="4">
        <v>-3737.69</v>
      </c>
      <c r="G5098" s="4" t="s">
        <v>5061</v>
      </c>
      <c r="H5098" s="4" t="s">
        <v>1209</v>
      </c>
      <c r="I5098" s="4"/>
      <c r="J5098" s="4"/>
    </row>
    <row r="5099" spans="1:10" ht="15.75" customHeight="1" x14ac:dyDescent="0.2">
      <c r="A5099" s="5">
        <v>45222</v>
      </c>
      <c r="B5099" s="4">
        <v>-34.26</v>
      </c>
      <c r="C5099" s="4" t="s">
        <v>5058</v>
      </c>
      <c r="D5099" s="4" t="s">
        <v>28</v>
      </c>
      <c r="E5099" s="4" t="s">
        <v>728</v>
      </c>
      <c r="F5099" s="4">
        <v>-3702.7</v>
      </c>
      <c r="G5099" s="4" t="s">
        <v>4319</v>
      </c>
      <c r="H5099" s="4" t="s">
        <v>729</v>
      </c>
      <c r="I5099" s="4"/>
      <c r="J5099" s="4"/>
    </row>
    <row r="5100" spans="1:10" ht="15.75" customHeight="1" x14ac:dyDescent="0.2">
      <c r="A5100" s="5">
        <v>45222</v>
      </c>
      <c r="B5100" s="4">
        <v>-22.6</v>
      </c>
      <c r="C5100" s="4" t="s">
        <v>5058</v>
      </c>
      <c r="D5100" s="4" t="s">
        <v>28</v>
      </c>
      <c r="E5100" s="4" t="s">
        <v>41</v>
      </c>
      <c r="F5100" s="4">
        <v>-3668.44</v>
      </c>
      <c r="G5100" s="4" t="s">
        <v>3748</v>
      </c>
      <c r="H5100" s="4" t="s">
        <v>42</v>
      </c>
      <c r="I5100" s="4"/>
      <c r="J5100" s="4"/>
    </row>
    <row r="5101" spans="1:10" ht="15.75" customHeight="1" x14ac:dyDescent="0.2">
      <c r="A5101" s="5">
        <v>45222</v>
      </c>
      <c r="B5101" s="4">
        <v>-22.54</v>
      </c>
      <c r="C5101" s="4" t="s">
        <v>5058</v>
      </c>
      <c r="D5101" s="4" t="s">
        <v>28</v>
      </c>
      <c r="E5101" s="4" t="s">
        <v>29</v>
      </c>
      <c r="F5101" s="4">
        <v>-3645.84</v>
      </c>
      <c r="G5101" s="4" t="s">
        <v>12</v>
      </c>
      <c r="H5101" s="4" t="s">
        <v>31</v>
      </c>
      <c r="I5101" s="4"/>
      <c r="J5101" s="4"/>
    </row>
    <row r="5102" spans="1:10" ht="15.75" customHeight="1" x14ac:dyDescent="0.2">
      <c r="A5102" s="5">
        <v>45222</v>
      </c>
      <c r="B5102" s="4">
        <v>-16</v>
      </c>
      <c r="C5102" s="4" t="s">
        <v>5058</v>
      </c>
      <c r="D5102" s="4" t="s">
        <v>28</v>
      </c>
      <c r="E5102" s="4" t="s">
        <v>136</v>
      </c>
      <c r="F5102" s="4">
        <v>-3623.3</v>
      </c>
      <c r="G5102" s="4" t="s">
        <v>3748</v>
      </c>
      <c r="H5102" s="4" t="s">
        <v>137</v>
      </c>
      <c r="I5102" s="4"/>
      <c r="J5102" s="4"/>
    </row>
    <row r="5103" spans="1:10" ht="15.75" customHeight="1" x14ac:dyDescent="0.2">
      <c r="A5103" s="5">
        <v>45222</v>
      </c>
      <c r="B5103" s="4">
        <v>-15</v>
      </c>
      <c r="C5103" s="4" t="s">
        <v>5058</v>
      </c>
      <c r="D5103" s="4" t="s">
        <v>28</v>
      </c>
      <c r="E5103" s="4" t="s">
        <v>1210</v>
      </c>
      <c r="F5103" s="4">
        <v>-3607.3</v>
      </c>
      <c r="G5103" s="4" t="s">
        <v>5060</v>
      </c>
      <c r="H5103" s="4" t="s">
        <v>1211</v>
      </c>
      <c r="I5103" s="4"/>
      <c r="J5103" s="4"/>
    </row>
    <row r="5104" spans="1:10" ht="15.75" customHeight="1" x14ac:dyDescent="0.2">
      <c r="A5104" s="5">
        <v>45222</v>
      </c>
      <c r="B5104" s="4">
        <v>-14.8</v>
      </c>
      <c r="C5104" s="4" t="s">
        <v>5058</v>
      </c>
      <c r="D5104" s="4" t="s">
        <v>28</v>
      </c>
      <c r="E5104" s="4" t="s">
        <v>130</v>
      </c>
      <c r="F5104" s="4">
        <v>-3592.3</v>
      </c>
      <c r="G5104" s="4" t="s">
        <v>3748</v>
      </c>
      <c r="H5104" s="4" t="s">
        <v>131</v>
      </c>
      <c r="I5104" s="4"/>
      <c r="J5104" s="4"/>
    </row>
    <row r="5105" spans="1:10" ht="15.75" customHeight="1" x14ac:dyDescent="0.2">
      <c r="A5105" s="5">
        <v>45222</v>
      </c>
      <c r="B5105" s="4">
        <v>-9.99</v>
      </c>
      <c r="C5105" s="4" t="s">
        <v>5058</v>
      </c>
      <c r="D5105" s="4" t="s">
        <v>28</v>
      </c>
      <c r="E5105" s="4" t="s">
        <v>571</v>
      </c>
      <c r="F5105" s="4">
        <v>-3577.5</v>
      </c>
      <c r="G5105" s="4" t="s">
        <v>4319</v>
      </c>
      <c r="H5105" s="4" t="s">
        <v>572</v>
      </c>
      <c r="I5105" s="4"/>
      <c r="J5105" s="4"/>
    </row>
    <row r="5106" spans="1:10" ht="15.75" customHeight="1" x14ac:dyDescent="0.2">
      <c r="A5106" s="5">
        <v>45222</v>
      </c>
      <c r="B5106" s="4">
        <v>-8.18</v>
      </c>
      <c r="C5106" s="4" t="s">
        <v>5058</v>
      </c>
      <c r="D5106" s="4" t="s">
        <v>28</v>
      </c>
      <c r="E5106" s="4" t="s">
        <v>1032</v>
      </c>
      <c r="F5106" s="4">
        <v>-3567.51</v>
      </c>
      <c r="G5106" s="4" t="s">
        <v>3748</v>
      </c>
      <c r="H5106" s="4" t="s">
        <v>597</v>
      </c>
      <c r="I5106" s="4"/>
      <c r="J5106" s="4"/>
    </row>
    <row r="5107" spans="1:10" ht="15.75" customHeight="1" x14ac:dyDescent="0.2">
      <c r="A5107" s="5">
        <v>45222</v>
      </c>
      <c r="B5107" s="4">
        <v>-4.49</v>
      </c>
      <c r="C5107" s="4" t="s">
        <v>5058</v>
      </c>
      <c r="D5107" s="4" t="s">
        <v>28</v>
      </c>
      <c r="E5107" s="4" t="s">
        <v>49</v>
      </c>
      <c r="F5107" s="4">
        <v>-3559.33</v>
      </c>
      <c r="G5107" s="4" t="s">
        <v>17</v>
      </c>
      <c r="H5107" s="4" t="s">
        <v>50</v>
      </c>
      <c r="I5107" s="4"/>
      <c r="J5107" s="4"/>
    </row>
    <row r="5108" spans="1:10" ht="15.75" customHeight="1" x14ac:dyDescent="0.2">
      <c r="A5108" s="5">
        <v>45222</v>
      </c>
      <c r="B5108" s="4">
        <v>-3</v>
      </c>
      <c r="C5108" s="4" t="s">
        <v>5058</v>
      </c>
      <c r="D5108" s="4" t="s">
        <v>28</v>
      </c>
      <c r="E5108" s="4" t="s">
        <v>136</v>
      </c>
      <c r="F5108" s="4">
        <v>-3554.84</v>
      </c>
      <c r="G5108" s="4" t="s">
        <v>3748</v>
      </c>
      <c r="H5108" s="4" t="s">
        <v>137</v>
      </c>
      <c r="I5108" s="4"/>
      <c r="J5108" s="4"/>
    </row>
    <row r="5109" spans="1:10" ht="15.75" customHeight="1" x14ac:dyDescent="0.2">
      <c r="A5109" s="5">
        <v>45219</v>
      </c>
      <c r="B5109" s="4">
        <v>-197.42</v>
      </c>
      <c r="C5109" s="4" t="s">
        <v>5058</v>
      </c>
      <c r="D5109" s="4" t="s">
        <v>28</v>
      </c>
      <c r="E5109" s="4" t="s">
        <v>1033</v>
      </c>
      <c r="F5109" s="4">
        <v>-3551.84</v>
      </c>
      <c r="G5109" s="4" t="s">
        <v>5077</v>
      </c>
      <c r="H5109" s="4" t="s">
        <v>1034</v>
      </c>
      <c r="I5109" s="4"/>
      <c r="J5109" s="4"/>
    </row>
    <row r="5110" spans="1:10" ht="15.75" customHeight="1" x14ac:dyDescent="0.2">
      <c r="A5110" s="5">
        <v>45219</v>
      </c>
      <c r="B5110" s="4">
        <v>-98.91</v>
      </c>
      <c r="C5110" s="4" t="s">
        <v>5058</v>
      </c>
      <c r="D5110" s="4" t="s">
        <v>28</v>
      </c>
      <c r="E5110" s="4" t="s">
        <v>201</v>
      </c>
      <c r="F5110" s="4">
        <v>-3354.42</v>
      </c>
      <c r="G5110" s="4" t="s">
        <v>4319</v>
      </c>
      <c r="H5110" s="4" t="s">
        <v>202</v>
      </c>
      <c r="I5110" s="4"/>
      <c r="J5110" s="4"/>
    </row>
    <row r="5111" spans="1:10" ht="15.75" customHeight="1" x14ac:dyDescent="0.2">
      <c r="A5111" s="5">
        <v>45219</v>
      </c>
      <c r="B5111" s="4">
        <v>-84.96</v>
      </c>
      <c r="C5111" s="4" t="s">
        <v>5058</v>
      </c>
      <c r="D5111" s="4" t="s">
        <v>28</v>
      </c>
      <c r="E5111" s="4" t="s">
        <v>201</v>
      </c>
      <c r="F5111" s="4">
        <v>-3255.51</v>
      </c>
      <c r="G5111" s="4" t="s">
        <v>4319</v>
      </c>
      <c r="H5111" s="4" t="s">
        <v>202</v>
      </c>
      <c r="I5111" s="4"/>
      <c r="J5111" s="4"/>
    </row>
    <row r="5112" spans="1:10" ht="15.75" customHeight="1" x14ac:dyDescent="0.2">
      <c r="A5112" s="5">
        <v>45219</v>
      </c>
      <c r="B5112" s="4">
        <v>-40.11</v>
      </c>
      <c r="C5112" s="4" t="s">
        <v>5058</v>
      </c>
      <c r="D5112" s="4" t="s">
        <v>28</v>
      </c>
      <c r="E5112" s="4" t="s">
        <v>48</v>
      </c>
      <c r="F5112" s="4">
        <v>-3170.55</v>
      </c>
      <c r="G5112" s="4" t="s">
        <v>4319</v>
      </c>
      <c r="H5112" s="4" t="s">
        <v>47</v>
      </c>
      <c r="I5112" s="4"/>
      <c r="J5112" s="4"/>
    </row>
    <row r="5113" spans="1:10" ht="15.75" customHeight="1" x14ac:dyDescent="0.2">
      <c r="A5113" s="5">
        <v>45219</v>
      </c>
      <c r="B5113" s="4">
        <v>-21</v>
      </c>
      <c r="C5113" s="4" t="s">
        <v>5058</v>
      </c>
      <c r="D5113" s="4" t="s">
        <v>28</v>
      </c>
      <c r="E5113" s="4" t="s">
        <v>1200</v>
      </c>
      <c r="F5113" s="4">
        <v>-3130.44</v>
      </c>
      <c r="G5113" s="4" t="s">
        <v>4319</v>
      </c>
      <c r="H5113" s="4" t="s">
        <v>1201</v>
      </c>
      <c r="I5113" s="4"/>
      <c r="J5113" s="4"/>
    </row>
    <row r="5114" spans="1:10" ht="15.75" customHeight="1" x14ac:dyDescent="0.2">
      <c r="A5114" s="5">
        <v>45219</v>
      </c>
      <c r="B5114" s="4">
        <v>-19.989999999999998</v>
      </c>
      <c r="C5114" s="4" t="s">
        <v>5058</v>
      </c>
      <c r="D5114" s="4" t="s">
        <v>28</v>
      </c>
      <c r="E5114" s="4" t="s">
        <v>728</v>
      </c>
      <c r="F5114" s="4">
        <v>-3109.44</v>
      </c>
      <c r="G5114" s="4" t="s">
        <v>4319</v>
      </c>
      <c r="H5114" s="4" t="s">
        <v>729</v>
      </c>
      <c r="I5114" s="4"/>
      <c r="J5114" s="4"/>
    </row>
    <row r="5115" spans="1:10" ht="15.75" customHeight="1" x14ac:dyDescent="0.2">
      <c r="A5115" s="5">
        <v>45219</v>
      </c>
      <c r="B5115" s="4">
        <v>-17.5</v>
      </c>
      <c r="C5115" s="4" t="s">
        <v>5058</v>
      </c>
      <c r="D5115" s="4" t="s">
        <v>28</v>
      </c>
      <c r="E5115" s="4" t="s">
        <v>105</v>
      </c>
      <c r="F5115" s="4">
        <v>-3089.45</v>
      </c>
      <c r="G5115" s="4" t="s">
        <v>8</v>
      </c>
      <c r="H5115" s="4" t="s">
        <v>106</v>
      </c>
      <c r="I5115" s="4"/>
      <c r="J5115" s="4"/>
    </row>
    <row r="5116" spans="1:10" ht="15.75" customHeight="1" x14ac:dyDescent="0.2">
      <c r="A5116" s="5">
        <v>45219</v>
      </c>
      <c r="B5116" s="4">
        <v>-10.61</v>
      </c>
      <c r="C5116" s="4" t="s">
        <v>5058</v>
      </c>
      <c r="D5116" s="4" t="s">
        <v>28</v>
      </c>
      <c r="E5116" s="4" t="s">
        <v>48</v>
      </c>
      <c r="F5116" s="4">
        <v>-3071.95</v>
      </c>
      <c r="G5116" s="4" t="s">
        <v>4319</v>
      </c>
      <c r="H5116" s="4" t="s">
        <v>47</v>
      </c>
      <c r="I5116" s="4"/>
      <c r="J5116" s="4"/>
    </row>
    <row r="5117" spans="1:10" ht="15.75" customHeight="1" x14ac:dyDescent="0.2">
      <c r="A5117" s="5">
        <v>45219</v>
      </c>
      <c r="B5117" s="4">
        <v>-9.15</v>
      </c>
      <c r="C5117" s="4" t="s">
        <v>5058</v>
      </c>
      <c r="D5117" s="4" t="s">
        <v>28</v>
      </c>
      <c r="E5117" s="4" t="s">
        <v>1198</v>
      </c>
      <c r="F5117" s="4">
        <v>-3061.34</v>
      </c>
      <c r="G5117" s="4" t="s">
        <v>5060</v>
      </c>
      <c r="H5117" s="4" t="s">
        <v>1199</v>
      </c>
      <c r="I5117" s="4"/>
      <c r="J5117" s="4"/>
    </row>
    <row r="5118" spans="1:10" ht="15.75" customHeight="1" x14ac:dyDescent="0.2">
      <c r="A5118" s="5">
        <v>45219</v>
      </c>
      <c r="B5118" s="4">
        <v>-6.16</v>
      </c>
      <c r="C5118" s="4" t="s">
        <v>5058</v>
      </c>
      <c r="D5118" s="4" t="s">
        <v>28</v>
      </c>
      <c r="E5118" s="4" t="s">
        <v>1032</v>
      </c>
      <c r="F5118" s="4">
        <v>-3052.19</v>
      </c>
      <c r="G5118" s="4" t="s">
        <v>3748</v>
      </c>
      <c r="H5118" s="4" t="s">
        <v>597</v>
      </c>
      <c r="I5118" s="4"/>
      <c r="J5118" s="4"/>
    </row>
    <row r="5119" spans="1:10" ht="15.75" customHeight="1" x14ac:dyDescent="0.2">
      <c r="A5119" s="5">
        <v>45218</v>
      </c>
      <c r="B5119" s="4">
        <v>-100.59</v>
      </c>
      <c r="C5119" s="4" t="s">
        <v>5058</v>
      </c>
      <c r="D5119" s="4" t="s">
        <v>28</v>
      </c>
      <c r="E5119" s="4" t="s">
        <v>87</v>
      </c>
      <c r="F5119" s="4">
        <v>-3046.03</v>
      </c>
      <c r="G5119" s="4" t="s">
        <v>5062</v>
      </c>
      <c r="H5119" s="4" t="s">
        <v>88</v>
      </c>
      <c r="I5119" s="4"/>
      <c r="J5119" s="4"/>
    </row>
    <row r="5120" spans="1:10" ht="15.75" customHeight="1" x14ac:dyDescent="0.2">
      <c r="A5120" s="5">
        <v>45218</v>
      </c>
      <c r="B5120" s="4">
        <v>-30.04</v>
      </c>
      <c r="C5120" s="4" t="s">
        <v>5058</v>
      </c>
      <c r="D5120" s="4" t="s">
        <v>28</v>
      </c>
      <c r="E5120" s="4" t="s">
        <v>1032</v>
      </c>
      <c r="F5120" s="4">
        <v>-2945.44</v>
      </c>
      <c r="G5120" s="4" t="s">
        <v>3748</v>
      </c>
      <c r="H5120" s="4" t="s">
        <v>597</v>
      </c>
      <c r="I5120" s="4"/>
      <c r="J5120" s="4"/>
    </row>
    <row r="5121" spans="1:10" ht="15.75" customHeight="1" x14ac:dyDescent="0.2">
      <c r="A5121" s="5">
        <v>45218</v>
      </c>
      <c r="B5121" s="4">
        <v>-19.78</v>
      </c>
      <c r="C5121" s="4" t="s">
        <v>5058</v>
      </c>
      <c r="D5121" s="4" t="s">
        <v>28</v>
      </c>
      <c r="E5121" s="4" t="s">
        <v>728</v>
      </c>
      <c r="F5121" s="4">
        <v>-2915.4</v>
      </c>
      <c r="G5121" s="4" t="s">
        <v>4319</v>
      </c>
      <c r="H5121" s="4" t="s">
        <v>729</v>
      </c>
      <c r="I5121" s="4"/>
      <c r="J5121" s="4"/>
    </row>
    <row r="5122" spans="1:10" ht="15.75" customHeight="1" x14ac:dyDescent="0.2">
      <c r="A5122" s="5">
        <v>45218</v>
      </c>
      <c r="B5122" s="4">
        <v>-18.2</v>
      </c>
      <c r="C5122" s="4" t="s">
        <v>5058</v>
      </c>
      <c r="D5122" s="4" t="s">
        <v>28</v>
      </c>
      <c r="E5122" s="4" t="s">
        <v>41</v>
      </c>
      <c r="F5122" s="4">
        <v>-2895.62</v>
      </c>
      <c r="G5122" s="4" t="s">
        <v>3748</v>
      </c>
      <c r="H5122" s="4" t="s">
        <v>42</v>
      </c>
      <c r="I5122" s="4"/>
      <c r="J5122" s="4"/>
    </row>
    <row r="5123" spans="1:10" ht="15.75" customHeight="1" x14ac:dyDescent="0.2">
      <c r="A5123" s="5">
        <v>45218</v>
      </c>
      <c r="B5123" s="4">
        <v>-12.32</v>
      </c>
      <c r="C5123" s="4" t="s">
        <v>5058</v>
      </c>
      <c r="D5123" s="4" t="s">
        <v>28</v>
      </c>
      <c r="E5123" s="4" t="s">
        <v>1032</v>
      </c>
      <c r="F5123" s="4">
        <v>-2877.42</v>
      </c>
      <c r="G5123" s="4" t="s">
        <v>3748</v>
      </c>
      <c r="H5123" s="4" t="s">
        <v>597</v>
      </c>
      <c r="I5123" s="4"/>
      <c r="J5123" s="4"/>
    </row>
    <row r="5124" spans="1:10" ht="15.75" customHeight="1" x14ac:dyDescent="0.2">
      <c r="A5124" s="5">
        <v>45218</v>
      </c>
      <c r="B5124" s="4">
        <v>-8.99</v>
      </c>
      <c r="C5124" s="4" t="s">
        <v>5058</v>
      </c>
      <c r="D5124" s="4" t="s">
        <v>28</v>
      </c>
      <c r="E5124" s="4" t="s">
        <v>48</v>
      </c>
      <c r="F5124" s="4">
        <v>-2865.1</v>
      </c>
      <c r="G5124" s="4" t="s">
        <v>4319</v>
      </c>
      <c r="H5124" s="4" t="s">
        <v>47</v>
      </c>
      <c r="I5124" s="4"/>
      <c r="J5124" s="4"/>
    </row>
    <row r="5125" spans="1:10" ht="15.75" customHeight="1" x14ac:dyDescent="0.2">
      <c r="A5125" s="5">
        <v>45218</v>
      </c>
      <c r="B5125" s="4">
        <v>-8</v>
      </c>
      <c r="C5125" s="4" t="s">
        <v>5059</v>
      </c>
      <c r="D5125" s="4" t="s">
        <v>28</v>
      </c>
      <c r="E5125" s="4" t="s">
        <v>827</v>
      </c>
      <c r="F5125" s="4">
        <v>-2856.11</v>
      </c>
      <c r="G5125" s="4" t="s">
        <v>178</v>
      </c>
      <c r="H5125" s="4" t="s">
        <v>828</v>
      </c>
      <c r="I5125" s="4"/>
      <c r="J5125" s="4"/>
    </row>
    <row r="5126" spans="1:10" ht="15.75" customHeight="1" x14ac:dyDescent="0.2">
      <c r="A5126" s="5">
        <v>45218</v>
      </c>
      <c r="B5126" s="4">
        <v>-1</v>
      </c>
      <c r="C5126" s="4" t="s">
        <v>5059</v>
      </c>
      <c r="D5126" s="4" t="s">
        <v>28</v>
      </c>
      <c r="E5126" s="4" t="s">
        <v>1163</v>
      </c>
      <c r="F5126" s="4">
        <v>-2848.11</v>
      </c>
      <c r="G5126" s="4" t="s">
        <v>3746</v>
      </c>
      <c r="H5126" s="4"/>
      <c r="I5126" s="4"/>
      <c r="J5126" s="4"/>
    </row>
    <row r="5127" spans="1:10" ht="15.75" customHeight="1" x14ac:dyDescent="0.2">
      <c r="A5127" s="5">
        <v>45218</v>
      </c>
      <c r="B5127" s="4">
        <v>-1</v>
      </c>
      <c r="C5127" s="4" t="s">
        <v>5059</v>
      </c>
      <c r="D5127" s="4" t="s">
        <v>28</v>
      </c>
      <c r="E5127" s="4" t="s">
        <v>1163</v>
      </c>
      <c r="F5127" s="4">
        <v>-2847.11</v>
      </c>
      <c r="G5127" s="4" t="s">
        <v>3746</v>
      </c>
      <c r="H5127" s="4"/>
      <c r="I5127" s="4"/>
      <c r="J5127" s="4"/>
    </row>
    <row r="5128" spans="1:10" ht="15.75" customHeight="1" x14ac:dyDescent="0.2">
      <c r="A5128" s="5">
        <v>45218</v>
      </c>
      <c r="B5128" s="4">
        <v>1</v>
      </c>
      <c r="C5128" s="4" t="s">
        <v>5059</v>
      </c>
      <c r="D5128" s="4" t="s">
        <v>189</v>
      </c>
      <c r="E5128" s="4" t="s">
        <v>1163</v>
      </c>
      <c r="F5128" s="4">
        <v>-2846.11</v>
      </c>
      <c r="G5128" s="4" t="s">
        <v>4348</v>
      </c>
      <c r="H5128" s="4"/>
      <c r="I5128" s="4"/>
      <c r="J5128" s="4"/>
    </row>
    <row r="5129" spans="1:10" ht="15.75" customHeight="1" x14ac:dyDescent="0.2">
      <c r="A5129" s="5">
        <v>45218</v>
      </c>
      <c r="B5129" s="4">
        <v>1</v>
      </c>
      <c r="C5129" s="4" t="s">
        <v>5059</v>
      </c>
      <c r="D5129" s="4" t="s">
        <v>189</v>
      </c>
      <c r="E5129" s="4" t="s">
        <v>1163</v>
      </c>
      <c r="F5129" s="4">
        <v>-2847.11</v>
      </c>
      <c r="G5129" s="4" t="s">
        <v>4348</v>
      </c>
      <c r="H5129" s="4"/>
      <c r="I5129" s="4"/>
      <c r="J5129" s="4"/>
    </row>
    <row r="5130" spans="1:10" ht="15.75" customHeight="1" x14ac:dyDescent="0.2">
      <c r="A5130" s="5">
        <v>45218</v>
      </c>
      <c r="B5130" s="4">
        <v>70</v>
      </c>
      <c r="C5130" s="4" t="s">
        <v>5058</v>
      </c>
      <c r="D5130" s="4" t="s">
        <v>59</v>
      </c>
      <c r="E5130" s="4" t="s">
        <v>60</v>
      </c>
      <c r="F5130" s="4">
        <v>-2848.11</v>
      </c>
      <c r="G5130" s="4" t="s">
        <v>39</v>
      </c>
      <c r="H5130" s="4"/>
      <c r="I5130" s="4"/>
      <c r="J5130" s="4"/>
    </row>
    <row r="5131" spans="1:10" ht="15.75" customHeight="1" x14ac:dyDescent="0.2">
      <c r="A5131" s="5">
        <v>45218</v>
      </c>
      <c r="B5131" s="4">
        <v>3000</v>
      </c>
      <c r="C5131" s="4" t="s">
        <v>5058</v>
      </c>
      <c r="D5131" s="4" t="s">
        <v>59</v>
      </c>
      <c r="E5131" s="4" t="s">
        <v>60</v>
      </c>
      <c r="F5131" s="4">
        <v>-2918.11</v>
      </c>
      <c r="G5131" s="4" t="s">
        <v>39</v>
      </c>
      <c r="H5131" s="4"/>
      <c r="I5131" s="4"/>
      <c r="J5131" s="4"/>
    </row>
    <row r="5132" spans="1:10" ht="15.75" customHeight="1" x14ac:dyDescent="0.2">
      <c r="A5132" s="5">
        <v>45217</v>
      </c>
      <c r="B5132" s="4">
        <v>-230.4</v>
      </c>
      <c r="C5132" s="4" t="s">
        <v>5058</v>
      </c>
      <c r="D5132" s="4" t="s">
        <v>28</v>
      </c>
      <c r="E5132" s="4" t="s">
        <v>237</v>
      </c>
      <c r="F5132" s="4">
        <v>-5918.11</v>
      </c>
      <c r="G5132" s="4" t="s">
        <v>4247</v>
      </c>
      <c r="H5132" s="4" t="s">
        <v>238</v>
      </c>
      <c r="I5132" s="4"/>
      <c r="J5132" s="4"/>
    </row>
    <row r="5133" spans="1:10" ht="15.75" customHeight="1" x14ac:dyDescent="0.2">
      <c r="A5133" s="5">
        <v>45217</v>
      </c>
      <c r="B5133" s="4">
        <v>-158.94999999999999</v>
      </c>
      <c r="C5133" s="4" t="s">
        <v>5058</v>
      </c>
      <c r="D5133" s="4" t="s">
        <v>28</v>
      </c>
      <c r="E5133" s="4" t="s">
        <v>1189</v>
      </c>
      <c r="F5133" s="4">
        <v>-5687.71</v>
      </c>
      <c r="G5133" s="4" t="s">
        <v>165</v>
      </c>
      <c r="H5133" s="4" t="s">
        <v>687</v>
      </c>
      <c r="I5133" s="4"/>
      <c r="J5133" s="4"/>
    </row>
    <row r="5134" spans="1:10" ht="15.75" customHeight="1" x14ac:dyDescent="0.2">
      <c r="A5134" s="5">
        <v>45217</v>
      </c>
      <c r="B5134" s="4">
        <v>-83.42</v>
      </c>
      <c r="C5134" s="4" t="s">
        <v>5058</v>
      </c>
      <c r="D5134" s="4" t="s">
        <v>28</v>
      </c>
      <c r="E5134" s="4" t="s">
        <v>105</v>
      </c>
      <c r="F5134" s="4">
        <v>-5528.76</v>
      </c>
      <c r="G5134" s="4" t="s">
        <v>8</v>
      </c>
      <c r="H5134" s="4" t="s">
        <v>106</v>
      </c>
      <c r="I5134" s="4"/>
      <c r="J5134" s="4"/>
    </row>
    <row r="5135" spans="1:10" ht="15.75" customHeight="1" x14ac:dyDescent="0.2">
      <c r="A5135" s="5">
        <v>45217</v>
      </c>
      <c r="B5135" s="4">
        <v>-40.15</v>
      </c>
      <c r="C5135" s="4" t="s">
        <v>5058</v>
      </c>
      <c r="D5135" s="4" t="s">
        <v>28</v>
      </c>
      <c r="E5135" s="4" t="s">
        <v>1190</v>
      </c>
      <c r="F5135" s="4">
        <v>-5445.34</v>
      </c>
      <c r="G5135" s="4" t="s">
        <v>5061</v>
      </c>
      <c r="H5135" s="4" t="s">
        <v>1191</v>
      </c>
      <c r="I5135" s="4"/>
      <c r="J5135" s="4"/>
    </row>
    <row r="5136" spans="1:10" ht="15.75" customHeight="1" x14ac:dyDescent="0.2">
      <c r="A5136" s="5">
        <v>45217</v>
      </c>
      <c r="B5136" s="4">
        <v>-34.979999999999997</v>
      </c>
      <c r="C5136" s="4" t="s">
        <v>5058</v>
      </c>
      <c r="D5136" s="4" t="s">
        <v>28</v>
      </c>
      <c r="E5136" s="4" t="s">
        <v>49</v>
      </c>
      <c r="F5136" s="4">
        <v>-5405.19</v>
      </c>
      <c r="G5136" s="4" t="s">
        <v>17</v>
      </c>
      <c r="H5136" s="4" t="s">
        <v>50</v>
      </c>
      <c r="I5136" s="4"/>
      <c r="J5136" s="4"/>
    </row>
    <row r="5137" spans="1:10" ht="15.75" customHeight="1" x14ac:dyDescent="0.2">
      <c r="A5137" s="5">
        <v>45217</v>
      </c>
      <c r="B5137" s="4">
        <v>-23.24</v>
      </c>
      <c r="C5137" s="4" t="s">
        <v>5058</v>
      </c>
      <c r="D5137" s="4" t="s">
        <v>28</v>
      </c>
      <c r="E5137" s="4" t="s">
        <v>201</v>
      </c>
      <c r="F5137" s="4">
        <v>-5370.21</v>
      </c>
      <c r="G5137" s="4" t="s">
        <v>4319</v>
      </c>
      <c r="H5137" s="4" t="s">
        <v>202</v>
      </c>
      <c r="I5137" s="4"/>
      <c r="J5137" s="4"/>
    </row>
    <row r="5138" spans="1:10" ht="15.75" customHeight="1" x14ac:dyDescent="0.2">
      <c r="A5138" s="5">
        <v>45217</v>
      </c>
      <c r="B5138" s="4">
        <v>-19.5</v>
      </c>
      <c r="C5138" s="4" t="s">
        <v>5058</v>
      </c>
      <c r="D5138" s="4" t="s">
        <v>28</v>
      </c>
      <c r="E5138" s="4" t="s">
        <v>1192</v>
      </c>
      <c r="F5138" s="4">
        <v>-5346.97</v>
      </c>
      <c r="G5138" s="4" t="s">
        <v>8</v>
      </c>
      <c r="H5138" s="4" t="s">
        <v>1193</v>
      </c>
      <c r="I5138" s="4"/>
      <c r="J5138" s="4"/>
    </row>
    <row r="5139" spans="1:10" ht="15.75" customHeight="1" x14ac:dyDescent="0.2">
      <c r="A5139" s="5">
        <v>45217</v>
      </c>
      <c r="B5139" s="4">
        <v>-18</v>
      </c>
      <c r="C5139" s="4" t="s">
        <v>5058</v>
      </c>
      <c r="D5139" s="4" t="s">
        <v>28</v>
      </c>
      <c r="E5139" s="4" t="s">
        <v>728</v>
      </c>
      <c r="F5139" s="4">
        <v>-5327.47</v>
      </c>
      <c r="G5139" s="4" t="s">
        <v>4319</v>
      </c>
      <c r="H5139" s="4" t="s">
        <v>729</v>
      </c>
      <c r="I5139" s="4"/>
      <c r="J5139" s="4"/>
    </row>
    <row r="5140" spans="1:10" ht="15.75" customHeight="1" x14ac:dyDescent="0.2">
      <c r="A5140" s="5">
        <v>45217</v>
      </c>
      <c r="B5140" s="4">
        <v>-12.32</v>
      </c>
      <c r="C5140" s="4" t="s">
        <v>5058</v>
      </c>
      <c r="D5140" s="4" t="s">
        <v>28</v>
      </c>
      <c r="E5140" s="4" t="s">
        <v>1032</v>
      </c>
      <c r="F5140" s="4">
        <v>-5309.47</v>
      </c>
      <c r="G5140" s="4" t="s">
        <v>3748</v>
      </c>
      <c r="H5140" s="4" t="s">
        <v>597</v>
      </c>
      <c r="I5140" s="4"/>
      <c r="J5140" s="4"/>
    </row>
    <row r="5141" spans="1:10" ht="15.75" customHeight="1" x14ac:dyDescent="0.2">
      <c r="A5141" s="5">
        <v>45217</v>
      </c>
      <c r="B5141" s="4">
        <v>-3.5</v>
      </c>
      <c r="C5141" s="4" t="s">
        <v>5058</v>
      </c>
      <c r="D5141" s="4" t="s">
        <v>28</v>
      </c>
      <c r="E5141" s="4" t="s">
        <v>1192</v>
      </c>
      <c r="F5141" s="4">
        <v>-5297.15</v>
      </c>
      <c r="G5141" s="4" t="s">
        <v>8</v>
      </c>
      <c r="H5141" s="4" t="s">
        <v>1193</v>
      </c>
      <c r="I5141" s="4"/>
      <c r="J5141" s="4"/>
    </row>
    <row r="5142" spans="1:10" ht="15.75" customHeight="1" x14ac:dyDescent="0.2">
      <c r="A5142" s="5">
        <v>45216</v>
      </c>
      <c r="B5142" s="4">
        <v>-69.75</v>
      </c>
      <c r="C5142" s="4" t="s">
        <v>5058</v>
      </c>
      <c r="D5142" s="4" t="s">
        <v>28</v>
      </c>
      <c r="E5142" s="4" t="s">
        <v>201</v>
      </c>
      <c r="F5142" s="4">
        <v>-5293.65</v>
      </c>
      <c r="G5142" s="4" t="s">
        <v>4319</v>
      </c>
      <c r="H5142" s="4" t="s">
        <v>202</v>
      </c>
      <c r="I5142" s="4"/>
      <c r="J5142" s="4"/>
    </row>
    <row r="5143" spans="1:10" ht="15.75" customHeight="1" x14ac:dyDescent="0.2">
      <c r="A5143" s="5">
        <v>45216</v>
      </c>
      <c r="B5143" s="4">
        <v>-63.06</v>
      </c>
      <c r="C5143" s="4" t="s">
        <v>5058</v>
      </c>
      <c r="D5143" s="4" t="s">
        <v>28</v>
      </c>
      <c r="E5143" s="4" t="s">
        <v>1186</v>
      </c>
      <c r="F5143" s="4">
        <v>-5223.8999999999996</v>
      </c>
      <c r="G5143" s="4" t="s">
        <v>4635</v>
      </c>
      <c r="H5143" s="4" t="s">
        <v>1187</v>
      </c>
      <c r="I5143" s="4"/>
      <c r="J5143" s="4"/>
    </row>
    <row r="5144" spans="1:10" ht="15.75" customHeight="1" x14ac:dyDescent="0.2">
      <c r="A5144" s="5">
        <v>45216</v>
      </c>
      <c r="B5144" s="4">
        <v>-42.85</v>
      </c>
      <c r="C5144" s="4" t="s">
        <v>5058</v>
      </c>
      <c r="D5144" s="4" t="s">
        <v>28</v>
      </c>
      <c r="E5144" s="4" t="s">
        <v>105</v>
      </c>
      <c r="F5144" s="4">
        <v>-5160.84</v>
      </c>
      <c r="G5144" s="4" t="s">
        <v>8</v>
      </c>
      <c r="H5144" s="4" t="s">
        <v>106</v>
      </c>
      <c r="I5144" s="4"/>
      <c r="J5144" s="4"/>
    </row>
    <row r="5145" spans="1:10" ht="15.75" customHeight="1" x14ac:dyDescent="0.2">
      <c r="A5145" s="5">
        <v>45216</v>
      </c>
      <c r="B5145" s="4">
        <v>-28.18</v>
      </c>
      <c r="C5145" s="4" t="s">
        <v>5058</v>
      </c>
      <c r="D5145" s="4" t="s">
        <v>28</v>
      </c>
      <c r="E5145" s="4" t="s">
        <v>728</v>
      </c>
      <c r="F5145" s="4">
        <v>-5117.99</v>
      </c>
      <c r="G5145" s="4" t="s">
        <v>4319</v>
      </c>
      <c r="H5145" s="4" t="s">
        <v>729</v>
      </c>
      <c r="I5145" s="4"/>
      <c r="J5145" s="4"/>
    </row>
    <row r="5146" spans="1:10" ht="15.75" customHeight="1" x14ac:dyDescent="0.2">
      <c r="A5146" s="5">
        <v>45216</v>
      </c>
      <c r="B5146" s="4">
        <v>-26.25</v>
      </c>
      <c r="C5146" s="4" t="s">
        <v>5058</v>
      </c>
      <c r="D5146" s="4" t="s">
        <v>28</v>
      </c>
      <c r="E5146" s="4" t="s">
        <v>728</v>
      </c>
      <c r="F5146" s="4">
        <v>-5089.8100000000004</v>
      </c>
      <c r="G5146" s="4" t="s">
        <v>4319</v>
      </c>
      <c r="H5146" s="4" t="s">
        <v>729</v>
      </c>
      <c r="I5146" s="4"/>
      <c r="J5146" s="4"/>
    </row>
    <row r="5147" spans="1:10" ht="15.75" customHeight="1" x14ac:dyDescent="0.2">
      <c r="A5147" s="5">
        <v>45216</v>
      </c>
      <c r="B5147" s="4">
        <v>-17.87</v>
      </c>
      <c r="C5147" s="4" t="s">
        <v>5058</v>
      </c>
      <c r="D5147" s="4" t="s">
        <v>28</v>
      </c>
      <c r="E5147" s="4" t="s">
        <v>1032</v>
      </c>
      <c r="F5147" s="4">
        <v>-5063.5600000000004</v>
      </c>
      <c r="G5147" s="4" t="s">
        <v>3748</v>
      </c>
      <c r="H5147" s="4" t="s">
        <v>597</v>
      </c>
      <c r="I5147" s="4"/>
      <c r="J5147" s="4"/>
    </row>
    <row r="5148" spans="1:10" ht="15.75" customHeight="1" x14ac:dyDescent="0.2">
      <c r="A5148" s="5">
        <v>45216</v>
      </c>
      <c r="B5148" s="4">
        <v>-13.86</v>
      </c>
      <c r="C5148" s="4" t="s">
        <v>5058</v>
      </c>
      <c r="D5148" s="4" t="s">
        <v>28</v>
      </c>
      <c r="E5148" s="4" t="s">
        <v>48</v>
      </c>
      <c r="F5148" s="4">
        <v>-5045.6899999999996</v>
      </c>
      <c r="G5148" s="4" t="s">
        <v>4319</v>
      </c>
      <c r="H5148" s="4" t="s">
        <v>47</v>
      </c>
      <c r="I5148" s="4"/>
      <c r="J5148" s="4"/>
    </row>
    <row r="5149" spans="1:10" ht="15.75" customHeight="1" x14ac:dyDescent="0.2">
      <c r="A5149" s="5">
        <v>45216</v>
      </c>
      <c r="B5149" s="4">
        <v>-13.07</v>
      </c>
      <c r="C5149" s="4" t="s">
        <v>5058</v>
      </c>
      <c r="D5149" s="4" t="s">
        <v>28</v>
      </c>
      <c r="E5149" s="4" t="s">
        <v>514</v>
      </c>
      <c r="F5149" s="4">
        <v>-5031.83</v>
      </c>
      <c r="G5149" s="4" t="s">
        <v>8</v>
      </c>
      <c r="H5149" s="4" t="s">
        <v>515</v>
      </c>
      <c r="I5149" s="4"/>
      <c r="J5149" s="4"/>
    </row>
    <row r="5150" spans="1:10" ht="15.75" customHeight="1" x14ac:dyDescent="0.2">
      <c r="A5150" s="5">
        <v>45216</v>
      </c>
      <c r="B5150" s="4">
        <v>-12</v>
      </c>
      <c r="C5150" s="4" t="s">
        <v>5058</v>
      </c>
      <c r="D5150" s="4" t="s">
        <v>28</v>
      </c>
      <c r="E5150" s="4" t="s">
        <v>381</v>
      </c>
      <c r="F5150" s="4">
        <v>-5018.76</v>
      </c>
      <c r="G5150" s="4" t="s">
        <v>3748</v>
      </c>
      <c r="H5150" s="4" t="s">
        <v>382</v>
      </c>
      <c r="I5150" s="4"/>
      <c r="J5150" s="4"/>
    </row>
    <row r="5151" spans="1:10" ht="15.75" customHeight="1" x14ac:dyDescent="0.2">
      <c r="A5151" s="5">
        <v>45216</v>
      </c>
      <c r="B5151" s="4">
        <v>-5.5</v>
      </c>
      <c r="C5151" s="4" t="s">
        <v>5058</v>
      </c>
      <c r="D5151" s="4" t="s">
        <v>28</v>
      </c>
      <c r="E5151" s="4" t="s">
        <v>381</v>
      </c>
      <c r="F5151" s="4">
        <v>-5006.76</v>
      </c>
      <c r="G5151" s="4" t="s">
        <v>3748</v>
      </c>
      <c r="H5151" s="4" t="s">
        <v>382</v>
      </c>
      <c r="I5151" s="4"/>
      <c r="J5151" s="4"/>
    </row>
    <row r="5152" spans="1:10" ht="15.75" customHeight="1" x14ac:dyDescent="0.2">
      <c r="A5152" s="5">
        <v>45216</v>
      </c>
      <c r="B5152" s="4">
        <v>-2.15</v>
      </c>
      <c r="C5152" s="4" t="s">
        <v>5058</v>
      </c>
      <c r="D5152" s="4" t="s">
        <v>28</v>
      </c>
      <c r="E5152" s="4" t="s">
        <v>1050</v>
      </c>
      <c r="F5152" s="4">
        <v>-5001.26</v>
      </c>
      <c r="G5152" s="4" t="s">
        <v>5062</v>
      </c>
      <c r="H5152" s="4" t="s">
        <v>1051</v>
      </c>
      <c r="I5152" s="4"/>
      <c r="J5152" s="4"/>
    </row>
    <row r="5153" spans="1:10" ht="15.75" customHeight="1" x14ac:dyDescent="0.2">
      <c r="A5153" s="5">
        <v>45215</v>
      </c>
      <c r="B5153" s="4">
        <v>-808.04</v>
      </c>
      <c r="C5153" s="4" t="s">
        <v>5058</v>
      </c>
      <c r="D5153" s="4" t="s">
        <v>28</v>
      </c>
      <c r="E5153" s="4" t="s">
        <v>1163</v>
      </c>
      <c r="F5153" s="4">
        <v>-4999.1099999999997</v>
      </c>
      <c r="G5153" s="4" t="s">
        <v>3746</v>
      </c>
      <c r="H5153" s="4"/>
      <c r="I5153" s="4"/>
      <c r="J5153" s="4"/>
    </row>
    <row r="5154" spans="1:10" ht="15.75" customHeight="1" x14ac:dyDescent="0.2">
      <c r="A5154" s="5">
        <v>45215</v>
      </c>
      <c r="B5154" s="4">
        <v>-808.04</v>
      </c>
      <c r="C5154" s="4" t="s">
        <v>5059</v>
      </c>
      <c r="D5154" s="4" t="s">
        <v>28</v>
      </c>
      <c r="E5154" s="4" t="s">
        <v>1163</v>
      </c>
      <c r="F5154" s="4">
        <v>-4191.07</v>
      </c>
      <c r="G5154" s="4" t="s">
        <v>3746</v>
      </c>
      <c r="H5154" s="4"/>
      <c r="I5154" s="4"/>
      <c r="J5154" s="4"/>
    </row>
    <row r="5155" spans="1:10" ht="15.75" customHeight="1" x14ac:dyDescent="0.2">
      <c r="A5155" s="5">
        <v>45215</v>
      </c>
      <c r="B5155" s="4">
        <v>-158.5</v>
      </c>
      <c r="C5155" s="4" t="s">
        <v>5058</v>
      </c>
      <c r="D5155" s="4" t="s">
        <v>28</v>
      </c>
      <c r="E5155" s="4" t="s">
        <v>1173</v>
      </c>
      <c r="F5155" s="4">
        <v>-3383.03</v>
      </c>
      <c r="G5155" s="4" t="s">
        <v>3748</v>
      </c>
      <c r="H5155" s="4" t="s">
        <v>1171</v>
      </c>
      <c r="I5155" s="4"/>
      <c r="J5155" s="4"/>
    </row>
    <row r="5156" spans="1:10" ht="15.75" customHeight="1" x14ac:dyDescent="0.2">
      <c r="A5156" s="5">
        <v>45215</v>
      </c>
      <c r="B5156" s="4">
        <v>-137</v>
      </c>
      <c r="C5156" s="4" t="s">
        <v>5058</v>
      </c>
      <c r="D5156" s="4" t="s">
        <v>28</v>
      </c>
      <c r="E5156" s="4" t="s">
        <v>1164</v>
      </c>
      <c r="F5156" s="4">
        <v>-3224.53</v>
      </c>
      <c r="G5156" s="4" t="s">
        <v>308</v>
      </c>
      <c r="H5156" s="4" t="s">
        <v>1165</v>
      </c>
      <c r="I5156" s="4"/>
      <c r="J5156" s="4"/>
    </row>
    <row r="5157" spans="1:10" ht="15.75" customHeight="1" x14ac:dyDescent="0.2">
      <c r="A5157" s="5">
        <v>45215</v>
      </c>
      <c r="B5157" s="4">
        <v>-135.30000000000001</v>
      </c>
      <c r="C5157" s="4" t="s">
        <v>5058</v>
      </c>
      <c r="D5157" s="4" t="s">
        <v>28</v>
      </c>
      <c r="E5157" s="4" t="s">
        <v>1170</v>
      </c>
      <c r="F5157" s="4">
        <v>-3087.53</v>
      </c>
      <c r="G5157" s="4" t="s">
        <v>3748</v>
      </c>
      <c r="H5157" s="4" t="s">
        <v>1171</v>
      </c>
      <c r="I5157" s="4"/>
      <c r="J5157" s="4"/>
    </row>
    <row r="5158" spans="1:10" ht="15.75" customHeight="1" x14ac:dyDescent="0.2">
      <c r="A5158" s="5">
        <v>45215</v>
      </c>
      <c r="B5158" s="4">
        <v>-108.5</v>
      </c>
      <c r="C5158" s="4" t="s">
        <v>5058</v>
      </c>
      <c r="D5158" s="4" t="s">
        <v>28</v>
      </c>
      <c r="E5158" s="4" t="s">
        <v>73</v>
      </c>
      <c r="F5158" s="4">
        <v>-2952.23</v>
      </c>
      <c r="G5158" s="4" t="s">
        <v>4349</v>
      </c>
      <c r="H5158" s="4" t="s">
        <v>4350</v>
      </c>
      <c r="I5158" s="4"/>
      <c r="J5158" s="4"/>
    </row>
    <row r="5159" spans="1:10" ht="15.75" customHeight="1" x14ac:dyDescent="0.2">
      <c r="A5159" s="5">
        <v>45215</v>
      </c>
      <c r="B5159" s="4">
        <v>-90</v>
      </c>
      <c r="C5159" s="4" t="s">
        <v>5058</v>
      </c>
      <c r="D5159" s="4" t="s">
        <v>28</v>
      </c>
      <c r="E5159" s="4" t="s">
        <v>315</v>
      </c>
      <c r="F5159" s="4">
        <v>-2843.73</v>
      </c>
      <c r="G5159" s="4" t="s">
        <v>15</v>
      </c>
      <c r="H5159" s="4" t="s">
        <v>316</v>
      </c>
      <c r="I5159" s="4"/>
      <c r="J5159" s="4"/>
    </row>
    <row r="5160" spans="1:10" ht="15.75" customHeight="1" x14ac:dyDescent="0.2">
      <c r="A5160" s="5">
        <v>45215</v>
      </c>
      <c r="B5160" s="4">
        <v>-79.94</v>
      </c>
      <c r="C5160" s="4" t="s">
        <v>5058</v>
      </c>
      <c r="D5160" s="4" t="s">
        <v>28</v>
      </c>
      <c r="E5160" s="4" t="s">
        <v>111</v>
      </c>
      <c r="F5160" s="4">
        <v>-2753.73</v>
      </c>
      <c r="G5160" s="4" t="s">
        <v>8</v>
      </c>
      <c r="H5160" s="4" t="s">
        <v>112</v>
      </c>
      <c r="I5160" s="4"/>
      <c r="J5160" s="4"/>
    </row>
    <row r="5161" spans="1:10" ht="15.75" customHeight="1" x14ac:dyDescent="0.2">
      <c r="A5161" s="5">
        <v>45215</v>
      </c>
      <c r="B5161" s="4">
        <v>-56.95</v>
      </c>
      <c r="C5161" s="4" t="s">
        <v>5058</v>
      </c>
      <c r="D5161" s="4" t="s">
        <v>28</v>
      </c>
      <c r="E5161" s="4" t="s">
        <v>590</v>
      </c>
      <c r="F5161" s="4">
        <v>-2673.79</v>
      </c>
      <c r="G5161" s="4" t="s">
        <v>5063</v>
      </c>
      <c r="H5161" s="4" t="s">
        <v>591</v>
      </c>
      <c r="I5161" s="4"/>
      <c r="J5161" s="4"/>
    </row>
    <row r="5162" spans="1:10" ht="15.75" customHeight="1" x14ac:dyDescent="0.2">
      <c r="A5162" s="5">
        <v>45215</v>
      </c>
      <c r="B5162" s="4">
        <v>-52.96</v>
      </c>
      <c r="C5162" s="4" t="s">
        <v>5058</v>
      </c>
      <c r="D5162" s="4" t="s">
        <v>28</v>
      </c>
      <c r="E5162" s="4" t="s">
        <v>728</v>
      </c>
      <c r="F5162" s="4">
        <v>-2616.84</v>
      </c>
      <c r="G5162" s="4" t="s">
        <v>4319</v>
      </c>
      <c r="H5162" s="4" t="s">
        <v>729</v>
      </c>
      <c r="I5162" s="4"/>
      <c r="J5162" s="4"/>
    </row>
    <row r="5163" spans="1:10" ht="15.75" customHeight="1" x14ac:dyDescent="0.2">
      <c r="A5163" s="5">
        <v>45215</v>
      </c>
      <c r="B5163" s="4">
        <v>-47.82</v>
      </c>
      <c r="C5163" s="4" t="s">
        <v>5058</v>
      </c>
      <c r="D5163" s="4" t="s">
        <v>28</v>
      </c>
      <c r="E5163" s="4" t="s">
        <v>1168</v>
      </c>
      <c r="F5163" s="4">
        <v>-2563.88</v>
      </c>
      <c r="G5163" s="4" t="s">
        <v>3748</v>
      </c>
      <c r="H5163" s="4" t="s">
        <v>1169</v>
      </c>
      <c r="I5163" s="4"/>
      <c r="J5163" s="4"/>
    </row>
    <row r="5164" spans="1:10" ht="15.75" customHeight="1" x14ac:dyDescent="0.2">
      <c r="A5164" s="5">
        <v>45215</v>
      </c>
      <c r="B5164" s="4">
        <v>-39.64</v>
      </c>
      <c r="C5164" s="4" t="s">
        <v>5059</v>
      </c>
      <c r="D5164" s="4" t="s">
        <v>28</v>
      </c>
      <c r="E5164" s="4" t="s">
        <v>1184</v>
      </c>
      <c r="F5164" s="4">
        <v>-2516.06</v>
      </c>
      <c r="G5164" s="4" t="s">
        <v>178</v>
      </c>
      <c r="H5164" s="4" t="s">
        <v>828</v>
      </c>
      <c r="I5164" s="4"/>
      <c r="J5164" s="4"/>
    </row>
    <row r="5165" spans="1:10" ht="15.75" customHeight="1" x14ac:dyDescent="0.2">
      <c r="A5165" s="5">
        <v>45215</v>
      </c>
      <c r="B5165" s="4">
        <v>-28.73</v>
      </c>
      <c r="C5165" s="4" t="s">
        <v>5058</v>
      </c>
      <c r="D5165" s="4" t="s">
        <v>28</v>
      </c>
      <c r="E5165" s="4" t="s">
        <v>46</v>
      </c>
      <c r="F5165" s="4">
        <v>-2476.42</v>
      </c>
      <c r="G5165" s="4" t="s">
        <v>4319</v>
      </c>
      <c r="H5165" s="4" t="s">
        <v>47</v>
      </c>
      <c r="I5165" s="4"/>
      <c r="J5165" s="4"/>
    </row>
    <row r="5166" spans="1:10" ht="15.75" customHeight="1" x14ac:dyDescent="0.2">
      <c r="A5166" s="5">
        <v>45215</v>
      </c>
      <c r="B5166" s="4">
        <v>-28.1</v>
      </c>
      <c r="C5166" s="4" t="s">
        <v>5058</v>
      </c>
      <c r="D5166" s="4" t="s">
        <v>28</v>
      </c>
      <c r="E5166" s="4" t="s">
        <v>119</v>
      </c>
      <c r="F5166" s="4">
        <v>-2447.69</v>
      </c>
      <c r="G5166" s="4" t="s">
        <v>4264</v>
      </c>
      <c r="H5166" s="4" t="s">
        <v>120</v>
      </c>
      <c r="I5166" s="4"/>
      <c r="J5166" s="4"/>
    </row>
    <row r="5167" spans="1:10" ht="15.75" customHeight="1" x14ac:dyDescent="0.2">
      <c r="A5167" s="5">
        <v>45215</v>
      </c>
      <c r="B5167" s="4">
        <v>-21.8</v>
      </c>
      <c r="C5167" s="4" t="s">
        <v>5058</v>
      </c>
      <c r="D5167" s="4" t="s">
        <v>28</v>
      </c>
      <c r="E5167" s="4" t="s">
        <v>728</v>
      </c>
      <c r="F5167" s="4">
        <v>-2419.59</v>
      </c>
      <c r="G5167" s="4" t="s">
        <v>4319</v>
      </c>
      <c r="H5167" s="4" t="s">
        <v>729</v>
      </c>
      <c r="I5167" s="4"/>
      <c r="J5167" s="4"/>
    </row>
    <row r="5168" spans="1:10" ht="15.75" customHeight="1" x14ac:dyDescent="0.2">
      <c r="A5168" s="5">
        <v>45215</v>
      </c>
      <c r="B5168" s="4">
        <v>-19.5</v>
      </c>
      <c r="C5168" s="4" t="s">
        <v>5058</v>
      </c>
      <c r="D5168" s="4" t="s">
        <v>28</v>
      </c>
      <c r="E5168" s="4" t="s">
        <v>1166</v>
      </c>
      <c r="F5168" s="4">
        <v>-2397.79</v>
      </c>
      <c r="G5168" s="4" t="s">
        <v>3748</v>
      </c>
      <c r="H5168" s="4" t="s">
        <v>1167</v>
      </c>
      <c r="I5168" s="4"/>
      <c r="J5168" s="4"/>
    </row>
    <row r="5169" spans="1:10" ht="15.75" customHeight="1" x14ac:dyDescent="0.2">
      <c r="A5169" s="5">
        <v>45215</v>
      </c>
      <c r="B5169" s="4">
        <v>-18.649999999999999</v>
      </c>
      <c r="C5169" s="4" t="s">
        <v>5058</v>
      </c>
      <c r="D5169" s="4" t="s">
        <v>28</v>
      </c>
      <c r="E5169" s="4" t="s">
        <v>119</v>
      </c>
      <c r="F5169" s="4">
        <v>-2378.29</v>
      </c>
      <c r="G5169" s="4" t="s">
        <v>4264</v>
      </c>
      <c r="H5169" s="4" t="s">
        <v>120</v>
      </c>
      <c r="I5169" s="4"/>
      <c r="J5169" s="4"/>
    </row>
    <row r="5170" spans="1:10" ht="15.75" customHeight="1" x14ac:dyDescent="0.2">
      <c r="A5170" s="5">
        <v>45215</v>
      </c>
      <c r="B5170" s="4">
        <v>-18.36</v>
      </c>
      <c r="C5170" s="4" t="s">
        <v>5058</v>
      </c>
      <c r="D5170" s="4" t="s">
        <v>28</v>
      </c>
      <c r="E5170" s="4" t="s">
        <v>1172</v>
      </c>
      <c r="F5170" s="4">
        <v>-2359.64</v>
      </c>
      <c r="G5170" s="4" t="s">
        <v>4319</v>
      </c>
      <c r="H5170" s="4" t="s">
        <v>196</v>
      </c>
      <c r="I5170" s="4"/>
      <c r="J5170" s="4"/>
    </row>
    <row r="5171" spans="1:10" ht="15.75" customHeight="1" x14ac:dyDescent="0.2">
      <c r="A5171" s="5">
        <v>45215</v>
      </c>
      <c r="B5171" s="4">
        <v>-18</v>
      </c>
      <c r="C5171" s="4" t="s">
        <v>5058</v>
      </c>
      <c r="D5171" s="4" t="s">
        <v>28</v>
      </c>
      <c r="E5171" s="4" t="s">
        <v>642</v>
      </c>
      <c r="F5171" s="4">
        <v>-2341.2800000000002</v>
      </c>
      <c r="G5171" s="4" t="s">
        <v>3746</v>
      </c>
      <c r="H5171" s="4"/>
      <c r="I5171" s="4"/>
      <c r="J5171" s="4"/>
    </row>
    <row r="5172" spans="1:10" ht="15.75" customHeight="1" x14ac:dyDescent="0.2">
      <c r="A5172" s="5">
        <v>45215</v>
      </c>
      <c r="B5172" s="4">
        <v>-17.21</v>
      </c>
      <c r="C5172" s="4" t="s">
        <v>5059</v>
      </c>
      <c r="D5172" s="4" t="s">
        <v>28</v>
      </c>
      <c r="E5172" s="4" t="s">
        <v>1184</v>
      </c>
      <c r="F5172" s="4">
        <v>-2323.2800000000002</v>
      </c>
      <c r="G5172" s="4" t="s">
        <v>178</v>
      </c>
      <c r="H5172" s="4" t="s">
        <v>828</v>
      </c>
      <c r="I5172" s="4"/>
      <c r="J5172" s="4"/>
    </row>
    <row r="5173" spans="1:10" ht="15.75" customHeight="1" x14ac:dyDescent="0.2">
      <c r="A5173" s="5">
        <v>45215</v>
      </c>
      <c r="B5173" s="4">
        <v>-16</v>
      </c>
      <c r="C5173" s="4" t="s">
        <v>5058</v>
      </c>
      <c r="D5173" s="4" t="s">
        <v>28</v>
      </c>
      <c r="E5173" s="4" t="s">
        <v>1178</v>
      </c>
      <c r="F5173" s="4">
        <v>-2306.0700000000002</v>
      </c>
      <c r="G5173" s="4" t="s">
        <v>8</v>
      </c>
      <c r="H5173" s="4" t="s">
        <v>1179</v>
      </c>
      <c r="I5173" s="4"/>
      <c r="J5173" s="4"/>
    </row>
    <row r="5174" spans="1:10" ht="15.75" customHeight="1" x14ac:dyDescent="0.2">
      <c r="A5174" s="5">
        <v>45215</v>
      </c>
      <c r="B5174" s="4">
        <v>-15</v>
      </c>
      <c r="C5174" s="4" t="s">
        <v>5058</v>
      </c>
      <c r="D5174" s="4" t="s">
        <v>28</v>
      </c>
      <c r="E5174" s="4" t="s">
        <v>1166</v>
      </c>
      <c r="F5174" s="4">
        <v>-2290.0700000000002</v>
      </c>
      <c r="G5174" s="4" t="s">
        <v>3748</v>
      </c>
      <c r="H5174" s="4" t="s">
        <v>1167</v>
      </c>
      <c r="I5174" s="4"/>
      <c r="J5174" s="4"/>
    </row>
    <row r="5175" spans="1:10" ht="15.75" customHeight="1" x14ac:dyDescent="0.2">
      <c r="A5175" s="5">
        <v>45215</v>
      </c>
      <c r="B5175" s="4">
        <v>-13</v>
      </c>
      <c r="C5175" s="4" t="s">
        <v>5058</v>
      </c>
      <c r="D5175" s="4" t="s">
        <v>28</v>
      </c>
      <c r="E5175" s="4" t="s">
        <v>1176</v>
      </c>
      <c r="F5175" s="4">
        <v>-2275.0700000000002</v>
      </c>
      <c r="G5175" s="4" t="s">
        <v>3748</v>
      </c>
      <c r="H5175" s="4" t="s">
        <v>1177</v>
      </c>
      <c r="I5175" s="4"/>
      <c r="J5175" s="4"/>
    </row>
    <row r="5176" spans="1:10" ht="15.75" customHeight="1" x14ac:dyDescent="0.2">
      <c r="A5176" s="5">
        <v>45215</v>
      </c>
      <c r="B5176" s="4">
        <v>-12.63</v>
      </c>
      <c r="C5176" s="4" t="s">
        <v>5058</v>
      </c>
      <c r="D5176" s="4" t="s">
        <v>28</v>
      </c>
      <c r="E5176" s="4" t="s">
        <v>1174</v>
      </c>
      <c r="F5176" s="4">
        <v>-2262.0700000000002</v>
      </c>
      <c r="G5176" s="4" t="s">
        <v>3748</v>
      </c>
      <c r="H5176" s="4" t="s">
        <v>1175</v>
      </c>
      <c r="I5176" s="4"/>
      <c r="J5176" s="4"/>
    </row>
    <row r="5177" spans="1:10" ht="15.75" customHeight="1" x14ac:dyDescent="0.2">
      <c r="A5177" s="5">
        <v>45215</v>
      </c>
      <c r="B5177" s="4">
        <v>-12.4</v>
      </c>
      <c r="C5177" s="4" t="s">
        <v>5058</v>
      </c>
      <c r="D5177" s="4" t="s">
        <v>28</v>
      </c>
      <c r="E5177" s="4" t="s">
        <v>200</v>
      </c>
      <c r="F5177" s="4">
        <v>-2249.44</v>
      </c>
      <c r="G5177" s="4" t="s">
        <v>4264</v>
      </c>
      <c r="H5177" s="4" t="s">
        <v>53</v>
      </c>
      <c r="I5177" s="4"/>
      <c r="J5177" s="4"/>
    </row>
    <row r="5178" spans="1:10" ht="15.75" customHeight="1" x14ac:dyDescent="0.2">
      <c r="A5178" s="5">
        <v>45215</v>
      </c>
      <c r="B5178" s="4">
        <v>-11.64</v>
      </c>
      <c r="C5178" s="4" t="s">
        <v>5058</v>
      </c>
      <c r="D5178" s="4" t="s">
        <v>28</v>
      </c>
      <c r="E5178" s="4" t="s">
        <v>1180</v>
      </c>
      <c r="F5178" s="4">
        <v>-2237.04</v>
      </c>
      <c r="G5178" s="4" t="s">
        <v>986</v>
      </c>
      <c r="H5178" s="4" t="s">
        <v>1181</v>
      </c>
      <c r="I5178" s="4"/>
      <c r="J5178" s="4"/>
    </row>
    <row r="5179" spans="1:10" ht="15.75" customHeight="1" x14ac:dyDescent="0.2">
      <c r="A5179" s="5">
        <v>45215</v>
      </c>
      <c r="B5179" s="4">
        <v>-11.18</v>
      </c>
      <c r="C5179" s="4" t="s">
        <v>5058</v>
      </c>
      <c r="D5179" s="4" t="s">
        <v>28</v>
      </c>
      <c r="E5179" s="4" t="s">
        <v>1173</v>
      </c>
      <c r="F5179" s="4">
        <v>-2225.4</v>
      </c>
      <c r="G5179" s="4" t="s">
        <v>3748</v>
      </c>
      <c r="H5179" s="4" t="s">
        <v>1171</v>
      </c>
      <c r="I5179" s="4"/>
      <c r="J5179" s="4"/>
    </row>
    <row r="5180" spans="1:10" ht="15.75" customHeight="1" x14ac:dyDescent="0.2">
      <c r="A5180" s="5">
        <v>45215</v>
      </c>
      <c r="B5180" s="4">
        <v>-9.99</v>
      </c>
      <c r="C5180" s="4" t="s">
        <v>5058</v>
      </c>
      <c r="D5180" s="4" t="s">
        <v>28</v>
      </c>
      <c r="E5180" s="4" t="s">
        <v>49</v>
      </c>
      <c r="F5180" s="4">
        <v>-2214.2199999999998</v>
      </c>
      <c r="G5180" s="4" t="s">
        <v>17</v>
      </c>
      <c r="H5180" s="4" t="s">
        <v>50</v>
      </c>
      <c r="I5180" s="4"/>
      <c r="J5180" s="4"/>
    </row>
    <row r="5181" spans="1:10" ht="15.75" customHeight="1" x14ac:dyDescent="0.2">
      <c r="A5181" s="5">
        <v>45215</v>
      </c>
      <c r="B5181" s="4">
        <v>-9.67</v>
      </c>
      <c r="C5181" s="4" t="s">
        <v>5058</v>
      </c>
      <c r="D5181" s="4" t="s">
        <v>28</v>
      </c>
      <c r="E5181" s="4" t="s">
        <v>1168</v>
      </c>
      <c r="F5181" s="4">
        <v>-2204.23</v>
      </c>
      <c r="G5181" s="4" t="s">
        <v>3748</v>
      </c>
      <c r="H5181" s="4" t="s">
        <v>1169</v>
      </c>
      <c r="I5181" s="4"/>
      <c r="J5181" s="4"/>
    </row>
    <row r="5182" spans="1:10" ht="15.75" customHeight="1" x14ac:dyDescent="0.2">
      <c r="A5182" s="5">
        <v>45215</v>
      </c>
      <c r="B5182" s="4">
        <v>-9.24</v>
      </c>
      <c r="C5182" s="4" t="s">
        <v>5058</v>
      </c>
      <c r="D5182" s="4" t="s">
        <v>28</v>
      </c>
      <c r="E5182" s="4" t="s">
        <v>1182</v>
      </c>
      <c r="F5182" s="4">
        <v>-2194.56</v>
      </c>
      <c r="G5182" s="4" t="s">
        <v>178</v>
      </c>
      <c r="H5182" s="4" t="s">
        <v>1183</v>
      </c>
      <c r="I5182" s="4"/>
      <c r="J5182" s="4"/>
    </row>
    <row r="5183" spans="1:10" ht="15.75" customHeight="1" x14ac:dyDescent="0.2">
      <c r="A5183" s="5">
        <v>45215</v>
      </c>
      <c r="B5183" s="4">
        <v>-8.76</v>
      </c>
      <c r="C5183" s="4" t="s">
        <v>5058</v>
      </c>
      <c r="D5183" s="4" t="s">
        <v>28</v>
      </c>
      <c r="E5183" s="4" t="s">
        <v>51</v>
      </c>
      <c r="F5183" s="4">
        <v>-2185.3200000000002</v>
      </c>
      <c r="G5183" s="4" t="s">
        <v>4264</v>
      </c>
      <c r="H5183" s="4" t="s">
        <v>53</v>
      </c>
      <c r="I5183" s="4"/>
      <c r="J5183" s="4"/>
    </row>
    <row r="5184" spans="1:10" ht="15.75" customHeight="1" x14ac:dyDescent="0.2">
      <c r="A5184" s="5">
        <v>45215</v>
      </c>
      <c r="B5184" s="4">
        <v>-8</v>
      </c>
      <c r="C5184" s="4" t="s">
        <v>5059</v>
      </c>
      <c r="D5184" s="4" t="s">
        <v>28</v>
      </c>
      <c r="E5184" s="4" t="s">
        <v>1184</v>
      </c>
      <c r="F5184" s="4">
        <v>-2176.56</v>
      </c>
      <c r="G5184" s="4" t="s">
        <v>178</v>
      </c>
      <c r="H5184" s="4" t="s">
        <v>828</v>
      </c>
      <c r="I5184" s="4"/>
      <c r="J5184" s="4"/>
    </row>
    <row r="5185" spans="1:10" ht="15.75" customHeight="1" x14ac:dyDescent="0.2">
      <c r="A5185" s="5">
        <v>45215</v>
      </c>
      <c r="B5185" s="4">
        <v>-6</v>
      </c>
      <c r="C5185" s="4" t="s">
        <v>5058</v>
      </c>
      <c r="D5185" s="4" t="s">
        <v>28</v>
      </c>
      <c r="E5185" s="4" t="s">
        <v>642</v>
      </c>
      <c r="F5185" s="4">
        <v>-2168.56</v>
      </c>
      <c r="G5185" s="4" t="s">
        <v>3746</v>
      </c>
      <c r="H5185" s="4"/>
      <c r="I5185" s="4"/>
      <c r="J5185" s="4"/>
    </row>
    <row r="5186" spans="1:10" ht="15.75" customHeight="1" x14ac:dyDescent="0.2">
      <c r="A5186" s="5">
        <v>45215</v>
      </c>
      <c r="B5186" s="4">
        <v>-6</v>
      </c>
      <c r="C5186" s="4" t="s">
        <v>5058</v>
      </c>
      <c r="D5186" s="4" t="s">
        <v>28</v>
      </c>
      <c r="E5186" s="4" t="s">
        <v>642</v>
      </c>
      <c r="F5186" s="4">
        <v>-2162.56</v>
      </c>
      <c r="G5186" s="4" t="s">
        <v>3746</v>
      </c>
      <c r="H5186" s="4"/>
      <c r="I5186" s="4"/>
      <c r="J5186" s="4"/>
    </row>
    <row r="5187" spans="1:10" ht="15.75" customHeight="1" x14ac:dyDescent="0.2">
      <c r="A5187" s="5">
        <v>45215</v>
      </c>
      <c r="B5187" s="4">
        <v>-5.95</v>
      </c>
      <c r="C5187" s="4" t="s">
        <v>5058</v>
      </c>
      <c r="D5187" s="4" t="s">
        <v>28</v>
      </c>
      <c r="E5187" s="4" t="s">
        <v>51</v>
      </c>
      <c r="F5187" s="4">
        <v>-2156.56</v>
      </c>
      <c r="G5187" s="4" t="s">
        <v>4264</v>
      </c>
      <c r="H5187" s="4" t="s">
        <v>53</v>
      </c>
      <c r="I5187" s="4"/>
      <c r="J5187" s="4"/>
    </row>
    <row r="5188" spans="1:10" ht="15.75" customHeight="1" x14ac:dyDescent="0.2">
      <c r="A5188" s="5">
        <v>45215</v>
      </c>
      <c r="B5188" s="4">
        <v>500</v>
      </c>
      <c r="C5188" s="4" t="s">
        <v>5058</v>
      </c>
      <c r="D5188" s="4" t="s">
        <v>59</v>
      </c>
      <c r="E5188" s="4" t="s">
        <v>60</v>
      </c>
      <c r="F5188" s="4">
        <v>-2150.61</v>
      </c>
      <c r="G5188" s="4" t="s">
        <v>39</v>
      </c>
      <c r="H5188" s="4"/>
      <c r="I5188" s="4"/>
      <c r="J5188" s="4"/>
    </row>
    <row r="5189" spans="1:10" ht="15.75" customHeight="1" x14ac:dyDescent="0.2">
      <c r="A5189" s="5">
        <v>45212</v>
      </c>
      <c r="B5189" s="4">
        <v>-335.86</v>
      </c>
      <c r="C5189" s="4" t="s">
        <v>5058</v>
      </c>
      <c r="D5189" s="4" t="s">
        <v>28</v>
      </c>
      <c r="E5189" s="4" t="s">
        <v>132</v>
      </c>
      <c r="F5189" s="4">
        <v>-2650.61</v>
      </c>
      <c r="G5189" s="4" t="s">
        <v>12</v>
      </c>
      <c r="H5189" s="4" t="s">
        <v>133</v>
      </c>
      <c r="I5189" s="4"/>
      <c r="J5189" s="4"/>
    </row>
    <row r="5190" spans="1:10" ht="15.75" customHeight="1" x14ac:dyDescent="0.2">
      <c r="A5190" s="5">
        <v>45212</v>
      </c>
      <c r="B5190" s="4">
        <v>-71</v>
      </c>
      <c r="C5190" s="4" t="s">
        <v>5058</v>
      </c>
      <c r="D5190" s="4" t="s">
        <v>28</v>
      </c>
      <c r="E5190" s="4" t="s">
        <v>804</v>
      </c>
      <c r="F5190" s="4">
        <v>-2314.75</v>
      </c>
      <c r="G5190" s="4" t="s">
        <v>15</v>
      </c>
      <c r="H5190" s="4" t="s">
        <v>805</v>
      </c>
      <c r="I5190" s="4"/>
      <c r="J5190" s="4"/>
    </row>
    <row r="5191" spans="1:10" ht="15.75" customHeight="1" x14ac:dyDescent="0.2">
      <c r="A5191" s="5">
        <v>45212</v>
      </c>
      <c r="B5191" s="4">
        <v>-56.54</v>
      </c>
      <c r="C5191" s="4" t="s">
        <v>5058</v>
      </c>
      <c r="D5191" s="4" t="s">
        <v>28</v>
      </c>
      <c r="E5191" s="4" t="s">
        <v>683</v>
      </c>
      <c r="F5191" s="4">
        <v>-2243.75</v>
      </c>
      <c r="G5191" s="4" t="s">
        <v>8</v>
      </c>
      <c r="H5191" s="4" t="s">
        <v>684</v>
      </c>
      <c r="I5191" s="4"/>
      <c r="J5191" s="4"/>
    </row>
    <row r="5192" spans="1:10" ht="15.75" customHeight="1" x14ac:dyDescent="0.2">
      <c r="A5192" s="5">
        <v>45212</v>
      </c>
      <c r="B5192" s="4">
        <v>-44.68</v>
      </c>
      <c r="C5192" s="4" t="s">
        <v>5058</v>
      </c>
      <c r="D5192" s="4" t="s">
        <v>28</v>
      </c>
      <c r="E5192" s="4" t="s">
        <v>105</v>
      </c>
      <c r="F5192" s="4">
        <v>-2187.21</v>
      </c>
      <c r="G5192" s="4" t="s">
        <v>8</v>
      </c>
      <c r="H5192" s="4" t="s">
        <v>106</v>
      </c>
      <c r="I5192" s="4"/>
      <c r="J5192" s="4"/>
    </row>
    <row r="5193" spans="1:10" ht="15.75" customHeight="1" x14ac:dyDescent="0.2">
      <c r="A5193" s="5">
        <v>45212</v>
      </c>
      <c r="B5193" s="4">
        <v>-32.94</v>
      </c>
      <c r="C5193" s="4" t="s">
        <v>5058</v>
      </c>
      <c r="D5193" s="4" t="s">
        <v>28</v>
      </c>
      <c r="E5193" s="4" t="s">
        <v>728</v>
      </c>
      <c r="F5193" s="4">
        <v>-2142.5300000000002</v>
      </c>
      <c r="G5193" s="4" t="s">
        <v>4319</v>
      </c>
      <c r="H5193" s="4" t="s">
        <v>729</v>
      </c>
      <c r="I5193" s="4"/>
      <c r="J5193" s="4"/>
    </row>
    <row r="5194" spans="1:10" ht="15.75" customHeight="1" x14ac:dyDescent="0.2">
      <c r="A5194" s="5">
        <v>45212</v>
      </c>
      <c r="B5194" s="4">
        <v>-27.5</v>
      </c>
      <c r="C5194" s="4" t="s">
        <v>5058</v>
      </c>
      <c r="D5194" s="4" t="s">
        <v>28</v>
      </c>
      <c r="E5194" s="4" t="s">
        <v>201</v>
      </c>
      <c r="F5194" s="4">
        <v>-2109.59</v>
      </c>
      <c r="G5194" s="4" t="s">
        <v>4319</v>
      </c>
      <c r="H5194" s="4" t="s">
        <v>202</v>
      </c>
      <c r="I5194" s="4"/>
      <c r="J5194" s="4"/>
    </row>
    <row r="5195" spans="1:10" ht="15.75" customHeight="1" x14ac:dyDescent="0.2">
      <c r="A5195" s="5">
        <v>45212</v>
      </c>
      <c r="B5195" s="4">
        <v>-27.29</v>
      </c>
      <c r="C5195" s="4" t="s">
        <v>5058</v>
      </c>
      <c r="D5195" s="4" t="s">
        <v>28</v>
      </c>
      <c r="E5195" s="4" t="s">
        <v>1156</v>
      </c>
      <c r="F5195" s="4">
        <v>-2082.09</v>
      </c>
      <c r="G5195" s="4" t="s">
        <v>4570</v>
      </c>
      <c r="H5195" s="4" t="s">
        <v>1157</v>
      </c>
      <c r="I5195" s="4"/>
      <c r="J5195" s="4"/>
    </row>
    <row r="5196" spans="1:10" ht="15.75" customHeight="1" x14ac:dyDescent="0.2">
      <c r="A5196" s="5">
        <v>45212</v>
      </c>
      <c r="B5196" s="4">
        <v>-20</v>
      </c>
      <c r="C5196" s="4" t="s">
        <v>5058</v>
      </c>
      <c r="D5196" s="4" t="s">
        <v>28</v>
      </c>
      <c r="E5196" s="4" t="s">
        <v>985</v>
      </c>
      <c r="F5196" s="4">
        <v>-2054.8000000000002</v>
      </c>
      <c r="G5196" s="4" t="s">
        <v>986</v>
      </c>
      <c r="H5196" s="4" t="s">
        <v>987</v>
      </c>
      <c r="I5196" s="4"/>
      <c r="J5196" s="4"/>
    </row>
    <row r="5197" spans="1:10" ht="15.75" customHeight="1" x14ac:dyDescent="0.2">
      <c r="A5197" s="5">
        <v>45212</v>
      </c>
      <c r="B5197" s="4">
        <v>-11.71</v>
      </c>
      <c r="C5197" s="4" t="s">
        <v>5058</v>
      </c>
      <c r="D5197" s="4" t="s">
        <v>28</v>
      </c>
      <c r="E5197" s="4" t="s">
        <v>1032</v>
      </c>
      <c r="F5197" s="4">
        <v>-2034.8</v>
      </c>
      <c r="G5197" s="4" t="s">
        <v>3748</v>
      </c>
      <c r="H5197" s="4" t="s">
        <v>597</v>
      </c>
      <c r="I5197" s="4"/>
      <c r="J5197" s="4"/>
    </row>
    <row r="5198" spans="1:10" ht="15.75" customHeight="1" x14ac:dyDescent="0.2">
      <c r="A5198" s="5">
        <v>45212</v>
      </c>
      <c r="B5198" s="4">
        <v>-6.3</v>
      </c>
      <c r="C5198" s="4" t="s">
        <v>5058</v>
      </c>
      <c r="D5198" s="4" t="s">
        <v>28</v>
      </c>
      <c r="E5198" s="4" t="s">
        <v>1140</v>
      </c>
      <c r="F5198" s="4">
        <v>-2023.09</v>
      </c>
      <c r="G5198" s="4" t="s">
        <v>5060</v>
      </c>
      <c r="H5198" s="4" t="s">
        <v>1141</v>
      </c>
      <c r="I5198" s="4"/>
      <c r="J5198" s="4"/>
    </row>
    <row r="5199" spans="1:10" ht="15.75" customHeight="1" x14ac:dyDescent="0.2">
      <c r="A5199" s="5">
        <v>45212</v>
      </c>
      <c r="B5199" s="4">
        <v>-5.58</v>
      </c>
      <c r="C5199" s="4" t="s">
        <v>5058</v>
      </c>
      <c r="D5199" s="4" t="s">
        <v>28</v>
      </c>
      <c r="E5199" s="4" t="s">
        <v>1154</v>
      </c>
      <c r="F5199" s="4">
        <v>-2016.79</v>
      </c>
      <c r="G5199" s="4" t="s">
        <v>5068</v>
      </c>
      <c r="H5199" s="4" t="s">
        <v>1155</v>
      </c>
      <c r="I5199" s="4"/>
      <c r="J5199" s="4"/>
    </row>
    <row r="5200" spans="1:10" ht="15.75" customHeight="1" x14ac:dyDescent="0.2">
      <c r="A5200" s="5">
        <v>45212</v>
      </c>
      <c r="B5200" s="4">
        <v>-2.02</v>
      </c>
      <c r="C5200" s="4" t="s">
        <v>5058</v>
      </c>
      <c r="D5200" s="4" t="s">
        <v>28</v>
      </c>
      <c r="E5200" s="4" t="s">
        <v>1032</v>
      </c>
      <c r="F5200" s="4">
        <v>-2011.21</v>
      </c>
      <c r="G5200" s="4" t="s">
        <v>3748</v>
      </c>
      <c r="H5200" s="4" t="s">
        <v>597</v>
      </c>
      <c r="I5200" s="4"/>
      <c r="J5200" s="4"/>
    </row>
    <row r="5201" spans="1:10" ht="15.75" customHeight="1" x14ac:dyDescent="0.2">
      <c r="A5201" s="5">
        <v>45212</v>
      </c>
      <c r="B5201" s="4">
        <v>500</v>
      </c>
      <c r="C5201" s="4" t="s">
        <v>5058</v>
      </c>
      <c r="D5201" s="4" t="s">
        <v>59</v>
      </c>
      <c r="E5201" s="4" t="s">
        <v>60</v>
      </c>
      <c r="F5201" s="4">
        <v>-2009.19</v>
      </c>
      <c r="G5201" s="4" t="s">
        <v>39</v>
      </c>
      <c r="H5201" s="4"/>
      <c r="I5201" s="4"/>
      <c r="J5201" s="4"/>
    </row>
    <row r="5202" spans="1:10" ht="15.75" customHeight="1" x14ac:dyDescent="0.2">
      <c r="A5202" s="5">
        <v>45212</v>
      </c>
      <c r="B5202" s="4">
        <v>1000</v>
      </c>
      <c r="C5202" s="4" t="s">
        <v>5058</v>
      </c>
      <c r="D5202" s="4" t="s">
        <v>59</v>
      </c>
      <c r="E5202" s="4" t="s">
        <v>60</v>
      </c>
      <c r="F5202" s="4">
        <v>-2509.19</v>
      </c>
      <c r="G5202" s="4" t="s">
        <v>39</v>
      </c>
      <c r="H5202" s="4"/>
      <c r="I5202" s="4"/>
      <c r="J5202" s="4"/>
    </row>
    <row r="5203" spans="1:10" ht="15.75" customHeight="1" x14ac:dyDescent="0.2">
      <c r="A5203" s="5">
        <v>45212</v>
      </c>
      <c r="B5203" s="4">
        <v>2200</v>
      </c>
      <c r="C5203" s="4" t="s">
        <v>5058</v>
      </c>
      <c r="D5203" s="4" t="s">
        <v>59</v>
      </c>
      <c r="E5203" s="4" t="s">
        <v>60</v>
      </c>
      <c r="F5203" s="4">
        <v>-3509.19</v>
      </c>
      <c r="G5203" s="4" t="s">
        <v>39</v>
      </c>
      <c r="H5203" s="4"/>
      <c r="I5203" s="4"/>
      <c r="J5203" s="4"/>
    </row>
    <row r="5204" spans="1:10" ht="15.75" customHeight="1" x14ac:dyDescent="0.2">
      <c r="A5204" s="5">
        <v>45211</v>
      </c>
      <c r="B5204" s="4">
        <v>-119</v>
      </c>
      <c r="C5204" s="4" t="s">
        <v>5059</v>
      </c>
      <c r="D5204" s="4" t="s">
        <v>28</v>
      </c>
      <c r="E5204" s="4" t="s">
        <v>1142</v>
      </c>
      <c r="F5204" s="4">
        <v>-5709.19</v>
      </c>
      <c r="G5204" s="4" t="s">
        <v>5061</v>
      </c>
      <c r="H5204" s="4" t="s">
        <v>1143</v>
      </c>
      <c r="I5204" s="4"/>
      <c r="J5204" s="4"/>
    </row>
    <row r="5205" spans="1:10" ht="15.75" customHeight="1" x14ac:dyDescent="0.2">
      <c r="A5205" s="5">
        <v>45211</v>
      </c>
      <c r="B5205" s="4">
        <v>-35.25</v>
      </c>
      <c r="C5205" s="4" t="s">
        <v>5058</v>
      </c>
      <c r="D5205" s="4" t="s">
        <v>28</v>
      </c>
      <c r="E5205" s="4" t="s">
        <v>128</v>
      </c>
      <c r="F5205" s="4">
        <v>-5590.19</v>
      </c>
      <c r="G5205" s="4" t="s">
        <v>4319</v>
      </c>
      <c r="H5205" s="4" t="s">
        <v>129</v>
      </c>
      <c r="I5205" s="4"/>
      <c r="J5205" s="4"/>
    </row>
    <row r="5206" spans="1:10" ht="15.75" customHeight="1" x14ac:dyDescent="0.2">
      <c r="A5206" s="5">
        <v>45211</v>
      </c>
      <c r="B5206" s="4">
        <v>-34.369999999999997</v>
      </c>
      <c r="C5206" s="4" t="s">
        <v>5058</v>
      </c>
      <c r="D5206" s="4" t="s">
        <v>28</v>
      </c>
      <c r="E5206" s="4" t="s">
        <v>1136</v>
      </c>
      <c r="F5206" s="4">
        <v>-5554.94</v>
      </c>
      <c r="G5206" s="4" t="s">
        <v>3748</v>
      </c>
      <c r="H5206" s="4" t="s">
        <v>1137</v>
      </c>
      <c r="I5206" s="4"/>
      <c r="J5206" s="4"/>
    </row>
    <row r="5207" spans="1:10" ht="15.75" customHeight="1" x14ac:dyDescent="0.2">
      <c r="A5207" s="5">
        <v>45211</v>
      </c>
      <c r="B5207" s="4">
        <v>-32.35</v>
      </c>
      <c r="C5207" s="4" t="s">
        <v>5058</v>
      </c>
      <c r="D5207" s="4" t="s">
        <v>28</v>
      </c>
      <c r="E5207" s="4" t="s">
        <v>1136</v>
      </c>
      <c r="F5207" s="4">
        <v>-5520.57</v>
      </c>
      <c r="G5207" s="4" t="s">
        <v>3748</v>
      </c>
      <c r="H5207" s="4" t="s">
        <v>1137</v>
      </c>
      <c r="I5207" s="4"/>
      <c r="J5207" s="4"/>
    </row>
    <row r="5208" spans="1:10" ht="15.75" customHeight="1" x14ac:dyDescent="0.2">
      <c r="A5208" s="5">
        <v>45211</v>
      </c>
      <c r="B5208" s="4">
        <v>-27.3</v>
      </c>
      <c r="C5208" s="4" t="s">
        <v>5058</v>
      </c>
      <c r="D5208" s="4" t="s">
        <v>28</v>
      </c>
      <c r="E5208" s="4" t="s">
        <v>1136</v>
      </c>
      <c r="F5208" s="4">
        <v>-5488.22</v>
      </c>
      <c r="G5208" s="4" t="s">
        <v>3748</v>
      </c>
      <c r="H5208" s="4" t="s">
        <v>1137</v>
      </c>
      <c r="I5208" s="4"/>
      <c r="J5208" s="4"/>
    </row>
    <row r="5209" spans="1:10" ht="15.75" customHeight="1" x14ac:dyDescent="0.2">
      <c r="A5209" s="5">
        <v>45211</v>
      </c>
      <c r="B5209" s="4">
        <v>-19.84</v>
      </c>
      <c r="C5209" s="4" t="s">
        <v>5058</v>
      </c>
      <c r="D5209" s="4" t="s">
        <v>28</v>
      </c>
      <c r="E5209" s="4" t="s">
        <v>34</v>
      </c>
      <c r="F5209" s="4">
        <v>-5460.92</v>
      </c>
      <c r="G5209" s="4" t="s">
        <v>5060</v>
      </c>
      <c r="H5209" s="4" t="s">
        <v>35</v>
      </c>
      <c r="I5209" s="4"/>
      <c r="J5209" s="4"/>
    </row>
    <row r="5210" spans="1:10" ht="15.75" customHeight="1" x14ac:dyDescent="0.2">
      <c r="A5210" s="5">
        <v>45211</v>
      </c>
      <c r="B5210" s="4">
        <v>-12.6</v>
      </c>
      <c r="C5210" s="4" t="s">
        <v>5058</v>
      </c>
      <c r="D5210" s="4" t="s">
        <v>28</v>
      </c>
      <c r="E5210" s="4" t="s">
        <v>1138</v>
      </c>
      <c r="F5210" s="4">
        <v>-5441.08</v>
      </c>
      <c r="G5210" s="4" t="s">
        <v>3748</v>
      </c>
      <c r="H5210" s="4" t="s">
        <v>1139</v>
      </c>
      <c r="I5210" s="4"/>
      <c r="J5210" s="4"/>
    </row>
    <row r="5211" spans="1:10" ht="15.75" customHeight="1" x14ac:dyDescent="0.2">
      <c r="A5211" s="5">
        <v>45211</v>
      </c>
      <c r="B5211" s="4">
        <v>-6.98</v>
      </c>
      <c r="C5211" s="4" t="s">
        <v>5058</v>
      </c>
      <c r="D5211" s="4" t="s">
        <v>28</v>
      </c>
      <c r="E5211" s="4" t="s">
        <v>866</v>
      </c>
      <c r="F5211" s="4">
        <v>-5428.48</v>
      </c>
      <c r="G5211" s="4" t="s">
        <v>5060</v>
      </c>
      <c r="H5211" s="4" t="s">
        <v>867</v>
      </c>
      <c r="I5211" s="4"/>
      <c r="J5211" s="4"/>
    </row>
    <row r="5212" spans="1:10" ht="15.75" customHeight="1" x14ac:dyDescent="0.2">
      <c r="A5212" s="5">
        <v>45211</v>
      </c>
      <c r="B5212" s="4">
        <v>-6.3</v>
      </c>
      <c r="C5212" s="4" t="s">
        <v>5058</v>
      </c>
      <c r="D5212" s="4" t="s">
        <v>28</v>
      </c>
      <c r="E5212" s="4" t="s">
        <v>1140</v>
      </c>
      <c r="F5212" s="4">
        <v>-5421.5</v>
      </c>
      <c r="G5212" s="4" t="s">
        <v>5060</v>
      </c>
      <c r="H5212" s="4" t="s">
        <v>1141</v>
      </c>
      <c r="I5212" s="4"/>
      <c r="J5212" s="4"/>
    </row>
    <row r="5213" spans="1:10" ht="15.75" customHeight="1" x14ac:dyDescent="0.2">
      <c r="A5213" s="5">
        <v>45211</v>
      </c>
      <c r="B5213" s="4">
        <v>100</v>
      </c>
      <c r="C5213" s="4" t="s">
        <v>5058</v>
      </c>
      <c r="D5213" s="4" t="s">
        <v>59</v>
      </c>
      <c r="E5213" s="4" t="s">
        <v>60</v>
      </c>
      <c r="F5213" s="4">
        <v>-5415.2</v>
      </c>
      <c r="G5213" s="4" t="s">
        <v>39</v>
      </c>
      <c r="H5213" s="4"/>
      <c r="I5213" s="4"/>
      <c r="J5213" s="4"/>
    </row>
    <row r="5214" spans="1:10" ht="15.75" customHeight="1" x14ac:dyDescent="0.2">
      <c r="A5214" s="5">
        <v>45211</v>
      </c>
      <c r="B5214" s="4">
        <v>200</v>
      </c>
      <c r="C5214" s="4" t="s">
        <v>5058</v>
      </c>
      <c r="D5214" s="4" t="s">
        <v>59</v>
      </c>
      <c r="E5214" s="4" t="s">
        <v>60</v>
      </c>
      <c r="F5214" s="4">
        <v>-5515.2</v>
      </c>
      <c r="G5214" s="4" t="s">
        <v>39</v>
      </c>
      <c r="H5214" s="4"/>
      <c r="I5214" s="4"/>
      <c r="J5214" s="4"/>
    </row>
    <row r="5215" spans="1:10" ht="15.75" customHeight="1" x14ac:dyDescent="0.2">
      <c r="A5215" s="5">
        <v>45210</v>
      </c>
      <c r="B5215" s="4">
        <v>-39.549999999999997</v>
      </c>
      <c r="C5215" s="4" t="s">
        <v>5058</v>
      </c>
      <c r="D5215" s="4" t="s">
        <v>28</v>
      </c>
      <c r="E5215" s="4" t="s">
        <v>105</v>
      </c>
      <c r="F5215" s="4">
        <v>-5715.2</v>
      </c>
      <c r="G5215" s="4" t="s">
        <v>8</v>
      </c>
      <c r="H5215" s="4" t="s">
        <v>106</v>
      </c>
      <c r="I5215" s="4"/>
      <c r="J5215" s="4"/>
    </row>
    <row r="5216" spans="1:10" ht="15.75" customHeight="1" x14ac:dyDescent="0.2">
      <c r="A5216" s="5">
        <v>45210</v>
      </c>
      <c r="B5216" s="4">
        <v>-34.950000000000003</v>
      </c>
      <c r="C5216" s="4" t="s">
        <v>5058</v>
      </c>
      <c r="D5216" s="4" t="s">
        <v>28</v>
      </c>
      <c r="E5216" s="4" t="s">
        <v>639</v>
      </c>
      <c r="F5216" s="4">
        <v>-5675.65</v>
      </c>
      <c r="G5216" s="4" t="s">
        <v>165</v>
      </c>
      <c r="H5216" s="4" t="s">
        <v>167</v>
      </c>
      <c r="I5216" s="4"/>
      <c r="J5216" s="4"/>
    </row>
    <row r="5217" spans="1:10" ht="15.75" customHeight="1" x14ac:dyDescent="0.2">
      <c r="A5217" s="5">
        <v>45210</v>
      </c>
      <c r="B5217" s="4">
        <v>-31.85</v>
      </c>
      <c r="C5217" s="4" t="s">
        <v>5058</v>
      </c>
      <c r="D5217" s="4" t="s">
        <v>28</v>
      </c>
      <c r="E5217" s="4" t="s">
        <v>29</v>
      </c>
      <c r="F5217" s="4">
        <v>-5640.7</v>
      </c>
      <c r="G5217" s="4" t="s">
        <v>12</v>
      </c>
      <c r="H5217" s="4" t="s">
        <v>31</v>
      </c>
      <c r="I5217" s="4"/>
      <c r="J5217" s="4"/>
    </row>
    <row r="5218" spans="1:10" ht="15.75" customHeight="1" x14ac:dyDescent="0.2">
      <c r="A5218" s="5">
        <v>45210</v>
      </c>
      <c r="B5218" s="4">
        <v>-29.75</v>
      </c>
      <c r="C5218" s="4" t="s">
        <v>5058</v>
      </c>
      <c r="D5218" s="4" t="s">
        <v>28</v>
      </c>
      <c r="E5218" s="4" t="s">
        <v>201</v>
      </c>
      <c r="F5218" s="4">
        <v>-5608.85</v>
      </c>
      <c r="G5218" s="4" t="s">
        <v>4319</v>
      </c>
      <c r="H5218" s="4" t="s">
        <v>202</v>
      </c>
      <c r="I5218" s="4"/>
      <c r="J5218" s="4"/>
    </row>
    <row r="5219" spans="1:10" ht="15.75" customHeight="1" x14ac:dyDescent="0.2">
      <c r="A5219" s="5">
        <v>45210</v>
      </c>
      <c r="B5219" s="4">
        <v>-6.16</v>
      </c>
      <c r="C5219" s="4" t="s">
        <v>5058</v>
      </c>
      <c r="D5219" s="4" t="s">
        <v>28</v>
      </c>
      <c r="E5219" s="4" t="s">
        <v>1032</v>
      </c>
      <c r="F5219" s="4">
        <v>-5579.1</v>
      </c>
      <c r="G5219" s="4" t="s">
        <v>3748</v>
      </c>
      <c r="H5219" s="4" t="s">
        <v>597</v>
      </c>
      <c r="I5219" s="4"/>
      <c r="J5219" s="4"/>
    </row>
    <row r="5220" spans="1:10" ht="15.75" customHeight="1" x14ac:dyDescent="0.2">
      <c r="A5220" s="5">
        <v>45210</v>
      </c>
      <c r="B5220" s="4">
        <v>20</v>
      </c>
      <c r="C5220" s="4" t="s">
        <v>5058</v>
      </c>
      <c r="D5220" s="4" t="s">
        <v>59</v>
      </c>
      <c r="E5220" s="4" t="s">
        <v>60</v>
      </c>
      <c r="F5220" s="4">
        <v>-5572.94</v>
      </c>
      <c r="G5220" s="4" t="s">
        <v>39</v>
      </c>
      <c r="H5220" s="4"/>
      <c r="I5220" s="4"/>
      <c r="J5220" s="4"/>
    </row>
    <row r="5221" spans="1:10" ht="15.75" customHeight="1" x14ac:dyDescent="0.2">
      <c r="A5221" s="5">
        <v>45210</v>
      </c>
      <c r="B5221" s="4">
        <v>500</v>
      </c>
      <c r="C5221" s="4" t="s">
        <v>5058</v>
      </c>
      <c r="D5221" s="4" t="s">
        <v>59</v>
      </c>
      <c r="E5221" s="4" t="s">
        <v>60</v>
      </c>
      <c r="F5221" s="4">
        <v>-5592.94</v>
      </c>
      <c r="G5221" s="4" t="s">
        <v>39</v>
      </c>
      <c r="H5221" s="4"/>
      <c r="I5221" s="4"/>
      <c r="J5221" s="4"/>
    </row>
    <row r="5222" spans="1:10" ht="15.75" customHeight="1" x14ac:dyDescent="0.2">
      <c r="A5222" s="5">
        <v>45209</v>
      </c>
      <c r="B5222" s="4">
        <v>-67.599999999999994</v>
      </c>
      <c r="C5222" s="4" t="s">
        <v>5058</v>
      </c>
      <c r="D5222" s="4" t="s">
        <v>28</v>
      </c>
      <c r="E5222" s="4" t="s">
        <v>644</v>
      </c>
      <c r="F5222" s="4">
        <v>-6092.94</v>
      </c>
      <c r="G5222" s="4" t="s">
        <v>5060</v>
      </c>
      <c r="H5222" s="4" t="s">
        <v>645</v>
      </c>
      <c r="I5222" s="4"/>
      <c r="J5222" s="4"/>
    </row>
    <row r="5223" spans="1:10" ht="15.75" customHeight="1" x14ac:dyDescent="0.2">
      <c r="A5223" s="5">
        <v>45209</v>
      </c>
      <c r="B5223" s="4">
        <v>-66.5</v>
      </c>
      <c r="C5223" s="4" t="s">
        <v>5058</v>
      </c>
      <c r="D5223" s="4" t="s">
        <v>28</v>
      </c>
      <c r="E5223" s="4" t="s">
        <v>79</v>
      </c>
      <c r="F5223" s="4">
        <v>-6025.34</v>
      </c>
      <c r="G5223" s="4" t="s">
        <v>8</v>
      </c>
      <c r="H5223" s="4" t="s">
        <v>80</v>
      </c>
      <c r="I5223" s="4"/>
      <c r="J5223" s="4"/>
    </row>
    <row r="5224" spans="1:10" ht="15.75" customHeight="1" x14ac:dyDescent="0.2">
      <c r="A5224" s="5">
        <v>45209</v>
      </c>
      <c r="B5224" s="4">
        <v>-61.24</v>
      </c>
      <c r="C5224" s="4" t="s">
        <v>5058</v>
      </c>
      <c r="D5224" s="4" t="s">
        <v>28</v>
      </c>
      <c r="E5224" s="4" t="s">
        <v>201</v>
      </c>
      <c r="F5224" s="4">
        <v>-5958.84</v>
      </c>
      <c r="G5224" s="4" t="s">
        <v>4319</v>
      </c>
      <c r="H5224" s="4" t="s">
        <v>202</v>
      </c>
      <c r="I5224" s="4"/>
      <c r="J5224" s="4"/>
    </row>
    <row r="5225" spans="1:10" ht="15.75" customHeight="1" x14ac:dyDescent="0.2">
      <c r="A5225" s="5">
        <v>45209</v>
      </c>
      <c r="B5225" s="4">
        <v>-46.39</v>
      </c>
      <c r="C5225" s="4" t="s">
        <v>5058</v>
      </c>
      <c r="D5225" s="4" t="s">
        <v>28</v>
      </c>
      <c r="E5225" s="4" t="s">
        <v>123</v>
      </c>
      <c r="F5225" s="4">
        <v>-5897.6</v>
      </c>
      <c r="G5225" s="4" t="s">
        <v>3748</v>
      </c>
      <c r="H5225" s="4" t="s">
        <v>124</v>
      </c>
      <c r="I5225" s="4"/>
      <c r="J5225" s="4"/>
    </row>
    <row r="5226" spans="1:10" ht="15.75" customHeight="1" x14ac:dyDescent="0.2">
      <c r="A5226" s="5">
        <v>45209</v>
      </c>
      <c r="B5226" s="4">
        <v>-28</v>
      </c>
      <c r="C5226" s="4" t="s">
        <v>5058</v>
      </c>
      <c r="D5226" s="4" t="s">
        <v>28</v>
      </c>
      <c r="E5226" s="4" t="s">
        <v>1125</v>
      </c>
      <c r="F5226" s="4">
        <v>-5851.21</v>
      </c>
      <c r="G5226" s="4" t="s">
        <v>15</v>
      </c>
      <c r="H5226" s="4" t="s">
        <v>1127</v>
      </c>
      <c r="I5226" s="4"/>
      <c r="J5226" s="4"/>
    </row>
    <row r="5227" spans="1:10" ht="15.75" customHeight="1" x14ac:dyDescent="0.2">
      <c r="A5227" s="5">
        <v>45209</v>
      </c>
      <c r="B5227" s="4">
        <v>-23.66</v>
      </c>
      <c r="C5227" s="4" t="s">
        <v>5058</v>
      </c>
      <c r="D5227" s="4" t="s">
        <v>28</v>
      </c>
      <c r="E5227" s="4" t="s">
        <v>235</v>
      </c>
      <c r="F5227" s="4">
        <v>-5823.21</v>
      </c>
      <c r="G5227" s="4" t="s">
        <v>17</v>
      </c>
      <c r="H5227" s="4"/>
      <c r="I5227" s="4"/>
      <c r="J5227" s="4"/>
    </row>
    <row r="5228" spans="1:10" ht="15.75" customHeight="1" x14ac:dyDescent="0.2">
      <c r="A5228" s="5">
        <v>45209</v>
      </c>
      <c r="B5228" s="4">
        <v>-21.74</v>
      </c>
      <c r="C5228" s="4" t="s">
        <v>5058</v>
      </c>
      <c r="D5228" s="4" t="s">
        <v>28</v>
      </c>
      <c r="E5228" s="4" t="s">
        <v>728</v>
      </c>
      <c r="F5228" s="4">
        <v>-5799.55</v>
      </c>
      <c r="G5228" s="4" t="s">
        <v>4319</v>
      </c>
      <c r="H5228" s="4" t="s">
        <v>729</v>
      </c>
      <c r="I5228" s="4"/>
      <c r="J5228" s="4"/>
    </row>
    <row r="5229" spans="1:10" ht="15.75" customHeight="1" x14ac:dyDescent="0.2">
      <c r="A5229" s="5">
        <v>45209</v>
      </c>
      <c r="B5229" s="4">
        <v>-19.95</v>
      </c>
      <c r="C5229" s="4" t="s">
        <v>5058</v>
      </c>
      <c r="D5229" s="4" t="s">
        <v>28</v>
      </c>
      <c r="E5229" s="4" t="s">
        <v>644</v>
      </c>
      <c r="F5229" s="4">
        <v>-5777.81</v>
      </c>
      <c r="G5229" s="4" t="s">
        <v>5060</v>
      </c>
      <c r="H5229" s="4" t="s">
        <v>645</v>
      </c>
      <c r="I5229" s="4"/>
      <c r="J5229" s="4"/>
    </row>
    <row r="5230" spans="1:10" ht="15.75" customHeight="1" x14ac:dyDescent="0.2">
      <c r="A5230" s="5">
        <v>45209</v>
      </c>
      <c r="B5230" s="4">
        <v>-9.19</v>
      </c>
      <c r="C5230" s="4" t="s">
        <v>5058</v>
      </c>
      <c r="D5230" s="4" t="s">
        <v>28</v>
      </c>
      <c r="E5230" s="4" t="s">
        <v>1032</v>
      </c>
      <c r="F5230" s="4">
        <v>-5757.86</v>
      </c>
      <c r="G5230" s="4" t="s">
        <v>3748</v>
      </c>
      <c r="H5230" s="4" t="s">
        <v>597</v>
      </c>
      <c r="I5230" s="4"/>
      <c r="J5230" s="4"/>
    </row>
    <row r="5231" spans="1:10" ht="15.75" customHeight="1" x14ac:dyDescent="0.2">
      <c r="A5231" s="5">
        <v>45209</v>
      </c>
      <c r="B5231" s="4">
        <v>-7</v>
      </c>
      <c r="C5231" s="4" t="s">
        <v>5058</v>
      </c>
      <c r="D5231" s="4" t="s">
        <v>28</v>
      </c>
      <c r="E5231" s="4" t="s">
        <v>312</v>
      </c>
      <c r="F5231" s="4">
        <v>-5748.67</v>
      </c>
      <c r="G5231" s="4" t="s">
        <v>3748</v>
      </c>
      <c r="H5231" s="4" t="s">
        <v>313</v>
      </c>
      <c r="I5231" s="4"/>
      <c r="J5231" s="4"/>
    </row>
    <row r="5232" spans="1:10" ht="15.75" customHeight="1" x14ac:dyDescent="0.2">
      <c r="A5232" s="5">
        <v>45209</v>
      </c>
      <c r="B5232" s="4">
        <v>-0.71</v>
      </c>
      <c r="C5232" s="4" t="s">
        <v>5058</v>
      </c>
      <c r="D5232" s="4" t="s">
        <v>67</v>
      </c>
      <c r="E5232" s="4" t="s">
        <v>68</v>
      </c>
      <c r="F5232" s="4">
        <v>-5741.67</v>
      </c>
      <c r="G5232" s="4" t="s">
        <v>4</v>
      </c>
      <c r="H5232" s="4"/>
      <c r="I5232" s="4"/>
      <c r="J5232" s="4"/>
    </row>
    <row r="5233" spans="1:10" ht="15.75" customHeight="1" x14ac:dyDescent="0.2">
      <c r="A5233" s="5">
        <v>45208</v>
      </c>
      <c r="B5233" s="4">
        <v>-804.45</v>
      </c>
      <c r="C5233" s="4" t="s">
        <v>5058</v>
      </c>
      <c r="D5233" s="4" t="s">
        <v>28</v>
      </c>
      <c r="E5233" s="4" t="s">
        <v>56</v>
      </c>
      <c r="F5233" s="4">
        <v>-5740.96</v>
      </c>
      <c r="G5233" s="4" t="s">
        <v>4295</v>
      </c>
      <c r="H5233" s="4" t="s">
        <v>57</v>
      </c>
      <c r="I5233" s="4"/>
      <c r="J5233" s="4"/>
    </row>
    <row r="5234" spans="1:10" ht="15.75" customHeight="1" x14ac:dyDescent="0.2">
      <c r="A5234" s="5">
        <v>45208</v>
      </c>
      <c r="B5234" s="4">
        <v>-127.85</v>
      </c>
      <c r="C5234" s="4" t="s">
        <v>5058</v>
      </c>
      <c r="D5234" s="4" t="s">
        <v>28</v>
      </c>
      <c r="E5234" s="4" t="s">
        <v>1122</v>
      </c>
      <c r="F5234" s="4">
        <v>-4936.51</v>
      </c>
      <c r="G5234" s="4" t="s">
        <v>5034</v>
      </c>
      <c r="H5234" s="4" t="s">
        <v>1123</v>
      </c>
      <c r="I5234" s="4"/>
      <c r="J5234" s="4"/>
    </row>
    <row r="5235" spans="1:10" ht="15.75" customHeight="1" x14ac:dyDescent="0.2">
      <c r="A5235" s="5">
        <v>45208</v>
      </c>
      <c r="B5235" s="4">
        <v>-126.49</v>
      </c>
      <c r="C5235" s="4" t="s">
        <v>5058</v>
      </c>
      <c r="D5235" s="4" t="s">
        <v>28</v>
      </c>
      <c r="E5235" s="4" t="s">
        <v>1121</v>
      </c>
      <c r="F5235" s="4">
        <v>-4808.66</v>
      </c>
      <c r="G5235" s="4" t="s">
        <v>5063</v>
      </c>
      <c r="H5235" s="4" t="s">
        <v>1121</v>
      </c>
      <c r="I5235" s="4"/>
      <c r="J5235" s="4"/>
    </row>
    <row r="5236" spans="1:10" ht="15.75" customHeight="1" x14ac:dyDescent="0.2">
      <c r="A5236" s="5">
        <v>45208</v>
      </c>
      <c r="B5236" s="4">
        <v>-91.5</v>
      </c>
      <c r="C5236" s="4" t="s">
        <v>5058</v>
      </c>
      <c r="D5236" s="4" t="s">
        <v>28</v>
      </c>
      <c r="E5236" s="4" t="s">
        <v>79</v>
      </c>
      <c r="F5236" s="4">
        <v>-4682.17</v>
      </c>
      <c r="G5236" s="4" t="s">
        <v>8</v>
      </c>
      <c r="H5236" s="4" t="s">
        <v>80</v>
      </c>
      <c r="I5236" s="4"/>
      <c r="J5236" s="4"/>
    </row>
    <row r="5237" spans="1:10" ht="15.75" customHeight="1" x14ac:dyDescent="0.2">
      <c r="A5237" s="5">
        <v>45208</v>
      </c>
      <c r="B5237" s="4">
        <v>-62.05</v>
      </c>
      <c r="C5237" s="4" t="s">
        <v>5058</v>
      </c>
      <c r="D5237" s="4" t="s">
        <v>28</v>
      </c>
      <c r="E5237" s="4" t="s">
        <v>79</v>
      </c>
      <c r="F5237" s="4">
        <v>-4590.67</v>
      </c>
      <c r="G5237" s="4" t="s">
        <v>8</v>
      </c>
      <c r="H5237" s="4" t="s">
        <v>80</v>
      </c>
      <c r="I5237" s="4"/>
      <c r="J5237" s="4"/>
    </row>
    <row r="5238" spans="1:10" ht="15.75" customHeight="1" x14ac:dyDescent="0.2">
      <c r="A5238" s="5">
        <v>45208</v>
      </c>
      <c r="B5238" s="4">
        <v>-50.53</v>
      </c>
      <c r="C5238" s="4" t="s">
        <v>5058</v>
      </c>
      <c r="D5238" s="4" t="s">
        <v>28</v>
      </c>
      <c r="E5238" s="4" t="s">
        <v>728</v>
      </c>
      <c r="F5238" s="4">
        <v>-4528.62</v>
      </c>
      <c r="G5238" s="4" t="s">
        <v>4319</v>
      </c>
      <c r="H5238" s="4" t="s">
        <v>729</v>
      </c>
      <c r="I5238" s="4"/>
      <c r="J5238" s="4"/>
    </row>
    <row r="5239" spans="1:10" ht="15.75" customHeight="1" x14ac:dyDescent="0.2">
      <c r="A5239" s="5">
        <v>45208</v>
      </c>
      <c r="B5239" s="4">
        <v>-34.26</v>
      </c>
      <c r="C5239" s="4" t="s">
        <v>5058</v>
      </c>
      <c r="D5239" s="4" t="s">
        <v>28</v>
      </c>
      <c r="E5239" s="4" t="s">
        <v>728</v>
      </c>
      <c r="F5239" s="4">
        <v>-4478.09</v>
      </c>
      <c r="G5239" s="4" t="s">
        <v>4319</v>
      </c>
      <c r="H5239" s="4" t="s">
        <v>729</v>
      </c>
      <c r="I5239" s="4"/>
      <c r="J5239" s="4"/>
    </row>
    <row r="5240" spans="1:10" ht="15.75" customHeight="1" x14ac:dyDescent="0.2">
      <c r="A5240" s="5">
        <v>45208</v>
      </c>
      <c r="B5240" s="4">
        <v>-29.75</v>
      </c>
      <c r="C5240" s="4" t="s">
        <v>5058</v>
      </c>
      <c r="D5240" s="4" t="s">
        <v>28</v>
      </c>
      <c r="E5240" s="4" t="s">
        <v>105</v>
      </c>
      <c r="F5240" s="4">
        <v>-4443.83</v>
      </c>
      <c r="G5240" s="4" t="s">
        <v>8</v>
      </c>
      <c r="H5240" s="4" t="s">
        <v>106</v>
      </c>
      <c r="I5240" s="4"/>
      <c r="J5240" s="4"/>
    </row>
    <row r="5241" spans="1:10" ht="15.75" customHeight="1" x14ac:dyDescent="0.2">
      <c r="A5241" s="5">
        <v>45208</v>
      </c>
      <c r="B5241" s="4">
        <v>-27.1</v>
      </c>
      <c r="C5241" s="4" t="s">
        <v>5058</v>
      </c>
      <c r="D5241" s="4" t="s">
        <v>28</v>
      </c>
      <c r="E5241" s="4" t="s">
        <v>41</v>
      </c>
      <c r="F5241" s="4">
        <v>-4414.08</v>
      </c>
      <c r="G5241" s="4" t="s">
        <v>3748</v>
      </c>
      <c r="H5241" s="4" t="s">
        <v>42</v>
      </c>
      <c r="I5241" s="4"/>
      <c r="J5241" s="4"/>
    </row>
    <row r="5242" spans="1:10" ht="15.75" customHeight="1" x14ac:dyDescent="0.2">
      <c r="A5242" s="5">
        <v>45208</v>
      </c>
      <c r="B5242" s="4">
        <v>-25.15</v>
      </c>
      <c r="C5242" s="4" t="s">
        <v>5058</v>
      </c>
      <c r="D5242" s="4" t="s">
        <v>28</v>
      </c>
      <c r="E5242" s="4" t="s">
        <v>128</v>
      </c>
      <c r="F5242" s="4">
        <v>-4386.9799999999996</v>
      </c>
      <c r="G5242" s="4" t="s">
        <v>4319</v>
      </c>
      <c r="H5242" s="4" t="s">
        <v>129</v>
      </c>
      <c r="I5242" s="4"/>
      <c r="J5242" s="4"/>
    </row>
    <row r="5243" spans="1:10" ht="15.75" customHeight="1" x14ac:dyDescent="0.2">
      <c r="A5243" s="5">
        <v>45208</v>
      </c>
      <c r="B5243" s="4">
        <v>-20.99</v>
      </c>
      <c r="C5243" s="4" t="s">
        <v>5058</v>
      </c>
      <c r="D5243" s="4" t="s">
        <v>28</v>
      </c>
      <c r="E5243" s="4" t="s">
        <v>571</v>
      </c>
      <c r="F5243" s="4">
        <v>-4361.83</v>
      </c>
      <c r="G5243" s="4" t="s">
        <v>4319</v>
      </c>
      <c r="H5243" s="4" t="s">
        <v>572</v>
      </c>
      <c r="I5243" s="4"/>
      <c r="J5243" s="4"/>
    </row>
    <row r="5244" spans="1:10" ht="15.75" customHeight="1" x14ac:dyDescent="0.2">
      <c r="A5244" s="5">
        <v>45208</v>
      </c>
      <c r="B5244" s="4">
        <v>-20</v>
      </c>
      <c r="C5244" s="4" t="s">
        <v>5059</v>
      </c>
      <c r="D5244" s="4" t="s">
        <v>28</v>
      </c>
      <c r="E5244" s="4" t="s">
        <v>203</v>
      </c>
      <c r="F5244" s="4">
        <v>-4340.84</v>
      </c>
      <c r="G5244" s="4" t="s">
        <v>165</v>
      </c>
      <c r="H5244" s="4" t="s">
        <v>204</v>
      </c>
      <c r="I5244" s="4"/>
      <c r="J5244" s="4"/>
    </row>
    <row r="5245" spans="1:10" ht="15.75" customHeight="1" x14ac:dyDescent="0.2">
      <c r="A5245" s="5">
        <v>45208</v>
      </c>
      <c r="B5245" s="4">
        <v>-19.760000000000002</v>
      </c>
      <c r="C5245" s="4" t="s">
        <v>5058</v>
      </c>
      <c r="D5245" s="4" t="s">
        <v>28</v>
      </c>
      <c r="E5245" s="4" t="s">
        <v>323</v>
      </c>
      <c r="F5245" s="4">
        <v>-4320.84</v>
      </c>
      <c r="G5245" s="4" t="s">
        <v>3748</v>
      </c>
      <c r="H5245" s="4" t="s">
        <v>324</v>
      </c>
      <c r="I5245" s="4"/>
      <c r="J5245" s="4"/>
    </row>
    <row r="5246" spans="1:10" ht="15.75" customHeight="1" x14ac:dyDescent="0.2">
      <c r="A5246" s="5">
        <v>45208</v>
      </c>
      <c r="B5246" s="4">
        <v>-17.63</v>
      </c>
      <c r="C5246" s="4" t="s">
        <v>5058</v>
      </c>
      <c r="D5246" s="4" t="s">
        <v>28</v>
      </c>
      <c r="E5246" s="4" t="s">
        <v>728</v>
      </c>
      <c r="F5246" s="4">
        <v>-4301.08</v>
      </c>
      <c r="G5246" s="4" t="s">
        <v>4319</v>
      </c>
      <c r="H5246" s="4" t="s">
        <v>729</v>
      </c>
      <c r="I5246" s="4"/>
      <c r="J5246" s="4"/>
    </row>
    <row r="5247" spans="1:10" ht="15.75" customHeight="1" x14ac:dyDescent="0.2">
      <c r="A5247" s="5">
        <v>45208</v>
      </c>
      <c r="B5247" s="4">
        <v>-12</v>
      </c>
      <c r="C5247" s="4" t="s">
        <v>5058</v>
      </c>
      <c r="D5247" s="4" t="s">
        <v>28</v>
      </c>
      <c r="E5247" s="4" t="s">
        <v>612</v>
      </c>
      <c r="F5247" s="4">
        <v>-4283.45</v>
      </c>
      <c r="G5247" s="4" t="s">
        <v>8</v>
      </c>
      <c r="H5247" s="4" t="s">
        <v>613</v>
      </c>
      <c r="I5247" s="4"/>
      <c r="J5247" s="4"/>
    </row>
    <row r="5248" spans="1:10" ht="15.75" customHeight="1" x14ac:dyDescent="0.2">
      <c r="A5248" s="5">
        <v>45208</v>
      </c>
      <c r="B5248" s="4">
        <v>-9.9</v>
      </c>
      <c r="C5248" s="4" t="s">
        <v>5058</v>
      </c>
      <c r="D5248" s="4" t="s">
        <v>28</v>
      </c>
      <c r="E5248" s="4" t="s">
        <v>705</v>
      </c>
      <c r="F5248" s="4">
        <v>-4271.45</v>
      </c>
      <c r="G5248" s="4" t="s">
        <v>3748</v>
      </c>
      <c r="H5248" s="4" t="s">
        <v>706</v>
      </c>
      <c r="I5248" s="4"/>
      <c r="J5248" s="4"/>
    </row>
    <row r="5249" spans="1:10" ht="15.75" customHeight="1" x14ac:dyDescent="0.2">
      <c r="A5249" s="5">
        <v>45208</v>
      </c>
      <c r="B5249" s="4">
        <v>-9.6999999999999993</v>
      </c>
      <c r="C5249" s="4" t="s">
        <v>5058</v>
      </c>
      <c r="D5249" s="4" t="s">
        <v>28</v>
      </c>
      <c r="E5249" s="4" t="s">
        <v>612</v>
      </c>
      <c r="F5249" s="4">
        <v>-4261.55</v>
      </c>
      <c r="G5249" s="4" t="s">
        <v>8</v>
      </c>
      <c r="H5249" s="4" t="s">
        <v>613</v>
      </c>
      <c r="I5249" s="4"/>
      <c r="J5249" s="4"/>
    </row>
    <row r="5250" spans="1:10" ht="15.75" customHeight="1" x14ac:dyDescent="0.2">
      <c r="A5250" s="5">
        <v>45208</v>
      </c>
      <c r="B5250" s="4">
        <v>-6.3</v>
      </c>
      <c r="C5250" s="4" t="s">
        <v>5058</v>
      </c>
      <c r="D5250" s="4" t="s">
        <v>28</v>
      </c>
      <c r="E5250" s="4" t="s">
        <v>720</v>
      </c>
      <c r="F5250" s="4">
        <v>-4251.8500000000004</v>
      </c>
      <c r="G5250" s="4" t="s">
        <v>3748</v>
      </c>
      <c r="H5250" s="4" t="s">
        <v>721</v>
      </c>
      <c r="I5250" s="4"/>
      <c r="J5250" s="4"/>
    </row>
    <row r="5251" spans="1:10" ht="15.75" customHeight="1" x14ac:dyDescent="0.2">
      <c r="A5251" s="5">
        <v>45208</v>
      </c>
      <c r="B5251" s="4">
        <v>-3.79</v>
      </c>
      <c r="C5251" s="4" t="s">
        <v>5058</v>
      </c>
      <c r="D5251" s="4" t="s">
        <v>67</v>
      </c>
      <c r="E5251" s="4" t="s">
        <v>68</v>
      </c>
      <c r="F5251" s="4">
        <v>-4245.55</v>
      </c>
      <c r="G5251" s="4" t="s">
        <v>4</v>
      </c>
      <c r="H5251" s="4"/>
      <c r="I5251" s="4"/>
      <c r="J5251" s="4"/>
    </row>
    <row r="5252" spans="1:10" ht="15.75" customHeight="1" x14ac:dyDescent="0.2">
      <c r="A5252" s="5">
        <v>45208</v>
      </c>
      <c r="B5252" s="4">
        <v>500</v>
      </c>
      <c r="C5252" s="4" t="s">
        <v>5058</v>
      </c>
      <c r="D5252" s="4" t="s">
        <v>59</v>
      </c>
      <c r="E5252" s="4" t="s">
        <v>60</v>
      </c>
      <c r="F5252" s="4">
        <v>-4241.76</v>
      </c>
      <c r="G5252" s="4" t="s">
        <v>39</v>
      </c>
      <c r="H5252" s="4"/>
      <c r="I5252" s="4"/>
      <c r="J5252" s="4"/>
    </row>
    <row r="5253" spans="1:10" ht="15.75" customHeight="1" x14ac:dyDescent="0.2">
      <c r="A5253" s="5">
        <v>45205</v>
      </c>
      <c r="B5253" s="4">
        <v>-100.08</v>
      </c>
      <c r="C5253" s="4" t="s">
        <v>5058</v>
      </c>
      <c r="D5253" s="4" t="s">
        <v>28</v>
      </c>
      <c r="E5253" s="4" t="s">
        <v>87</v>
      </c>
      <c r="F5253" s="4">
        <v>-4741.76</v>
      </c>
      <c r="G5253" s="4" t="s">
        <v>5062</v>
      </c>
      <c r="H5253" s="4" t="s">
        <v>88</v>
      </c>
      <c r="I5253" s="4"/>
      <c r="J5253" s="4"/>
    </row>
    <row r="5254" spans="1:10" ht="15.75" customHeight="1" x14ac:dyDescent="0.2">
      <c r="A5254" s="5">
        <v>45205</v>
      </c>
      <c r="B5254" s="4">
        <v>-98.91</v>
      </c>
      <c r="C5254" s="4" t="s">
        <v>5058</v>
      </c>
      <c r="D5254" s="4" t="s">
        <v>28</v>
      </c>
      <c r="E5254" s="4" t="s">
        <v>201</v>
      </c>
      <c r="F5254" s="4">
        <v>-4641.68</v>
      </c>
      <c r="G5254" s="4" t="s">
        <v>4319</v>
      </c>
      <c r="H5254" s="4" t="s">
        <v>202</v>
      </c>
      <c r="I5254" s="4"/>
      <c r="J5254" s="4"/>
    </row>
    <row r="5255" spans="1:10" ht="15.75" customHeight="1" x14ac:dyDescent="0.2">
      <c r="A5255" s="5">
        <v>45205</v>
      </c>
      <c r="B5255" s="4">
        <v>-84.96</v>
      </c>
      <c r="C5255" s="4" t="s">
        <v>5058</v>
      </c>
      <c r="D5255" s="4" t="s">
        <v>28</v>
      </c>
      <c r="E5255" s="4" t="s">
        <v>201</v>
      </c>
      <c r="F5255" s="4">
        <v>-4542.7700000000004</v>
      </c>
      <c r="G5255" s="4" t="s">
        <v>4319</v>
      </c>
      <c r="H5255" s="4" t="s">
        <v>202</v>
      </c>
      <c r="I5255" s="4"/>
      <c r="J5255" s="4"/>
    </row>
    <row r="5256" spans="1:10" ht="15.75" customHeight="1" x14ac:dyDescent="0.2">
      <c r="A5256" s="5">
        <v>45205</v>
      </c>
      <c r="B5256" s="4">
        <v>-84.56</v>
      </c>
      <c r="C5256" s="4" t="s">
        <v>5058</v>
      </c>
      <c r="D5256" s="4" t="s">
        <v>28</v>
      </c>
      <c r="E5256" s="4" t="s">
        <v>683</v>
      </c>
      <c r="F5256" s="4">
        <v>-4457.8100000000004</v>
      </c>
      <c r="G5256" s="4" t="s">
        <v>8</v>
      </c>
      <c r="H5256" s="4" t="s">
        <v>684</v>
      </c>
      <c r="I5256" s="4"/>
      <c r="J5256" s="4"/>
    </row>
    <row r="5257" spans="1:10" ht="15.75" customHeight="1" x14ac:dyDescent="0.2">
      <c r="A5257" s="5">
        <v>45205</v>
      </c>
      <c r="B5257" s="4">
        <v>-64.03</v>
      </c>
      <c r="C5257" s="4" t="s">
        <v>5058</v>
      </c>
      <c r="D5257" s="4" t="s">
        <v>28</v>
      </c>
      <c r="E5257" s="4" t="s">
        <v>105</v>
      </c>
      <c r="F5257" s="4">
        <v>-4373.25</v>
      </c>
      <c r="G5257" s="4" t="s">
        <v>8</v>
      </c>
      <c r="H5257" s="4" t="s">
        <v>106</v>
      </c>
      <c r="I5257" s="4"/>
      <c r="J5257" s="4"/>
    </row>
    <row r="5258" spans="1:10" ht="15.75" customHeight="1" x14ac:dyDescent="0.2">
      <c r="A5258" s="5">
        <v>45205</v>
      </c>
      <c r="B5258" s="4">
        <v>-45.78</v>
      </c>
      <c r="C5258" s="4" t="s">
        <v>5058</v>
      </c>
      <c r="D5258" s="4" t="s">
        <v>28</v>
      </c>
      <c r="E5258" s="4" t="s">
        <v>201</v>
      </c>
      <c r="F5258" s="4">
        <v>-4309.22</v>
      </c>
      <c r="G5258" s="4" t="s">
        <v>4319</v>
      </c>
      <c r="H5258" s="4" t="s">
        <v>202</v>
      </c>
      <c r="I5258" s="4"/>
      <c r="J5258" s="4"/>
    </row>
    <row r="5259" spans="1:10" ht="15.75" customHeight="1" x14ac:dyDescent="0.2">
      <c r="A5259" s="5">
        <v>45205</v>
      </c>
      <c r="B5259" s="4">
        <v>-22.76</v>
      </c>
      <c r="C5259" s="4" t="s">
        <v>5058</v>
      </c>
      <c r="D5259" s="4" t="s">
        <v>28</v>
      </c>
      <c r="E5259" s="4" t="s">
        <v>111</v>
      </c>
      <c r="F5259" s="4">
        <v>-4263.4399999999996</v>
      </c>
      <c r="G5259" s="4" t="s">
        <v>8</v>
      </c>
      <c r="H5259" s="4" t="s">
        <v>112</v>
      </c>
      <c r="I5259" s="4"/>
      <c r="J5259" s="4"/>
    </row>
    <row r="5260" spans="1:10" ht="15.75" customHeight="1" x14ac:dyDescent="0.2">
      <c r="A5260" s="5">
        <v>45205</v>
      </c>
      <c r="B5260" s="4">
        <v>-6.16</v>
      </c>
      <c r="C5260" s="4" t="s">
        <v>5058</v>
      </c>
      <c r="D5260" s="4" t="s">
        <v>28</v>
      </c>
      <c r="E5260" s="4" t="s">
        <v>1032</v>
      </c>
      <c r="F5260" s="4">
        <v>-4240.68</v>
      </c>
      <c r="G5260" s="4" t="s">
        <v>3748</v>
      </c>
      <c r="H5260" s="4" t="s">
        <v>597</v>
      </c>
      <c r="I5260" s="4"/>
      <c r="J5260" s="4"/>
    </row>
    <row r="5261" spans="1:10" ht="15.75" customHeight="1" x14ac:dyDescent="0.2">
      <c r="A5261" s="5">
        <v>45205</v>
      </c>
      <c r="B5261" s="4">
        <v>20</v>
      </c>
      <c r="C5261" s="4" t="s">
        <v>5058</v>
      </c>
      <c r="D5261" s="4" t="s">
        <v>59</v>
      </c>
      <c r="E5261" s="4" t="s">
        <v>60</v>
      </c>
      <c r="F5261" s="4">
        <v>-4234.5200000000004</v>
      </c>
      <c r="G5261" s="4" t="s">
        <v>39</v>
      </c>
      <c r="H5261" s="4"/>
      <c r="I5261" s="4"/>
      <c r="J5261" s="4"/>
    </row>
    <row r="5262" spans="1:10" ht="15.75" customHeight="1" x14ac:dyDescent="0.2">
      <c r="A5262" s="5">
        <v>45205</v>
      </c>
      <c r="B5262" s="4">
        <v>500</v>
      </c>
      <c r="C5262" s="4" t="s">
        <v>5058</v>
      </c>
      <c r="D5262" s="4" t="s">
        <v>59</v>
      </c>
      <c r="E5262" s="4" t="s">
        <v>60</v>
      </c>
      <c r="F5262" s="4">
        <v>-4254.5200000000004</v>
      </c>
      <c r="G5262" s="4" t="s">
        <v>39</v>
      </c>
      <c r="H5262" s="4"/>
      <c r="I5262" s="4"/>
      <c r="J5262" s="4"/>
    </row>
    <row r="5263" spans="1:10" ht="15.75" customHeight="1" x14ac:dyDescent="0.2">
      <c r="A5263" s="5">
        <v>45205</v>
      </c>
      <c r="B5263" s="4">
        <v>500</v>
      </c>
      <c r="C5263" s="4" t="s">
        <v>5058</v>
      </c>
      <c r="D5263" s="4" t="s">
        <v>59</v>
      </c>
      <c r="E5263" s="4" t="s">
        <v>60</v>
      </c>
      <c r="F5263" s="4">
        <v>-4754.5200000000004</v>
      </c>
      <c r="G5263" s="4" t="s">
        <v>39</v>
      </c>
      <c r="H5263" s="4"/>
      <c r="I5263" s="4"/>
      <c r="J5263" s="4"/>
    </row>
    <row r="5264" spans="1:10" ht="15.75" customHeight="1" x14ac:dyDescent="0.2">
      <c r="A5264" s="5">
        <v>45204</v>
      </c>
      <c r="B5264" s="4">
        <v>-24.6</v>
      </c>
      <c r="C5264" s="4" t="s">
        <v>5058</v>
      </c>
      <c r="D5264" s="4" t="s">
        <v>28</v>
      </c>
      <c r="E5264" s="4" t="s">
        <v>105</v>
      </c>
      <c r="F5264" s="4">
        <v>-5254.52</v>
      </c>
      <c r="G5264" s="4" t="s">
        <v>8</v>
      </c>
      <c r="H5264" s="4" t="s">
        <v>106</v>
      </c>
      <c r="I5264" s="4"/>
      <c r="J5264" s="4"/>
    </row>
    <row r="5265" spans="1:10" ht="15.75" customHeight="1" x14ac:dyDescent="0.2">
      <c r="A5265" s="5">
        <v>45204</v>
      </c>
      <c r="B5265" s="4">
        <v>-24</v>
      </c>
      <c r="C5265" s="4" t="s">
        <v>5058</v>
      </c>
      <c r="D5265" s="4" t="s">
        <v>28</v>
      </c>
      <c r="E5265" s="4" t="s">
        <v>79</v>
      </c>
      <c r="F5265" s="4">
        <v>-5229.92</v>
      </c>
      <c r="G5265" s="4" t="s">
        <v>8</v>
      </c>
      <c r="H5265" s="4" t="s">
        <v>80</v>
      </c>
      <c r="I5265" s="4"/>
      <c r="J5265" s="4"/>
    </row>
    <row r="5266" spans="1:10" ht="15.75" customHeight="1" x14ac:dyDescent="0.2">
      <c r="A5266" s="5">
        <v>45204</v>
      </c>
      <c r="B5266" s="4">
        <v>-15.25</v>
      </c>
      <c r="C5266" s="4" t="s">
        <v>5058</v>
      </c>
      <c r="D5266" s="4" t="s">
        <v>28</v>
      </c>
      <c r="E5266" s="4" t="s">
        <v>1032</v>
      </c>
      <c r="F5266" s="4">
        <v>-5205.92</v>
      </c>
      <c r="G5266" s="4" t="s">
        <v>3748</v>
      </c>
      <c r="H5266" s="4" t="s">
        <v>597</v>
      </c>
      <c r="I5266" s="4"/>
      <c r="J5266" s="4"/>
    </row>
    <row r="5267" spans="1:10" ht="15.75" customHeight="1" x14ac:dyDescent="0.2">
      <c r="A5267" s="5">
        <v>45204</v>
      </c>
      <c r="B5267" s="4">
        <v>2.33</v>
      </c>
      <c r="C5267" s="4" t="s">
        <v>5058</v>
      </c>
      <c r="D5267" s="4" t="s">
        <v>454</v>
      </c>
      <c r="E5267" s="4" t="s">
        <v>1114</v>
      </c>
      <c r="F5267" s="4">
        <v>-5190.67</v>
      </c>
      <c r="G5267" s="4" t="s">
        <v>239</v>
      </c>
      <c r="H5267" s="4"/>
      <c r="I5267" s="4"/>
      <c r="J5267" s="4"/>
    </row>
    <row r="5268" spans="1:10" ht="15.75" customHeight="1" x14ac:dyDescent="0.2">
      <c r="A5268" s="5">
        <v>45204</v>
      </c>
      <c r="B5268" s="4">
        <v>10</v>
      </c>
      <c r="C5268" s="4" t="s">
        <v>5058</v>
      </c>
      <c r="D5268" s="4" t="s">
        <v>59</v>
      </c>
      <c r="E5268" s="4" t="s">
        <v>60</v>
      </c>
      <c r="F5268" s="4">
        <v>-5193</v>
      </c>
      <c r="G5268" s="4" t="s">
        <v>39</v>
      </c>
      <c r="H5268" s="4"/>
      <c r="I5268" s="4"/>
      <c r="J5268" s="4"/>
    </row>
    <row r="5269" spans="1:10" ht="15.75" customHeight="1" x14ac:dyDescent="0.2">
      <c r="A5269" s="5">
        <v>45204</v>
      </c>
      <c r="B5269" s="4">
        <v>77.72</v>
      </c>
      <c r="C5269" s="4" t="s">
        <v>5058</v>
      </c>
      <c r="D5269" s="4" t="s">
        <v>189</v>
      </c>
      <c r="E5269" s="4" t="s">
        <v>1100</v>
      </c>
      <c r="F5269" s="4">
        <v>-5203</v>
      </c>
      <c r="G5269" s="4" t="s">
        <v>4319</v>
      </c>
      <c r="H5269" s="4" t="s">
        <v>154</v>
      </c>
      <c r="I5269" s="4"/>
      <c r="J5269" s="4"/>
    </row>
    <row r="5270" spans="1:10" ht="15.75" customHeight="1" x14ac:dyDescent="0.2">
      <c r="A5270" s="5">
        <v>45204</v>
      </c>
      <c r="B5270" s="4">
        <v>1000</v>
      </c>
      <c r="C5270" s="4" t="s">
        <v>5058</v>
      </c>
      <c r="D5270" s="4" t="s">
        <v>59</v>
      </c>
      <c r="E5270" s="4" t="s">
        <v>60</v>
      </c>
      <c r="F5270" s="4">
        <v>-5280.72</v>
      </c>
      <c r="G5270" s="4" t="s">
        <v>39</v>
      </c>
      <c r="H5270" s="4"/>
      <c r="I5270" s="4"/>
      <c r="J5270" s="4"/>
    </row>
    <row r="5271" spans="1:10" ht="15.75" customHeight="1" x14ac:dyDescent="0.2">
      <c r="A5271" s="5">
        <v>45203</v>
      </c>
      <c r="B5271" s="4">
        <v>-94.24</v>
      </c>
      <c r="C5271" s="4" t="s">
        <v>5058</v>
      </c>
      <c r="D5271" s="4" t="s">
        <v>28</v>
      </c>
      <c r="E5271" s="4" t="s">
        <v>79</v>
      </c>
      <c r="F5271" s="4">
        <v>-6280.72</v>
      </c>
      <c r="G5271" s="4" t="s">
        <v>8</v>
      </c>
      <c r="H5271" s="4" t="s">
        <v>80</v>
      </c>
      <c r="I5271" s="4"/>
      <c r="J5271" s="4"/>
    </row>
    <row r="5272" spans="1:10" ht="15.75" customHeight="1" x14ac:dyDescent="0.2">
      <c r="A5272" s="5">
        <v>45203</v>
      </c>
      <c r="B5272" s="4">
        <v>-50</v>
      </c>
      <c r="C5272" s="4" t="s">
        <v>5058</v>
      </c>
      <c r="D5272" s="4" t="s">
        <v>28</v>
      </c>
      <c r="E5272" s="4" t="s">
        <v>48</v>
      </c>
      <c r="F5272" s="4">
        <v>-6186.48</v>
      </c>
      <c r="G5272" s="4" t="s">
        <v>4319</v>
      </c>
      <c r="H5272" s="4" t="s">
        <v>47</v>
      </c>
      <c r="I5272" s="4"/>
      <c r="J5272" s="4"/>
    </row>
    <row r="5273" spans="1:10" ht="15.75" customHeight="1" x14ac:dyDescent="0.2">
      <c r="A5273" s="5">
        <v>45203</v>
      </c>
      <c r="B5273" s="4">
        <v>-37</v>
      </c>
      <c r="C5273" s="4" t="s">
        <v>5058</v>
      </c>
      <c r="D5273" s="4" t="s">
        <v>28</v>
      </c>
      <c r="E5273" s="4" t="s">
        <v>1107</v>
      </c>
      <c r="F5273" s="4">
        <v>-6136.48</v>
      </c>
      <c r="G5273" s="4" t="s">
        <v>5036</v>
      </c>
      <c r="H5273" s="4" t="s">
        <v>1108</v>
      </c>
      <c r="I5273" s="4"/>
      <c r="J5273" s="4"/>
    </row>
    <row r="5274" spans="1:10" ht="15.75" customHeight="1" x14ac:dyDescent="0.2">
      <c r="A5274" s="5">
        <v>45203</v>
      </c>
      <c r="B5274" s="4">
        <v>-23.24</v>
      </c>
      <c r="C5274" s="4" t="s">
        <v>5058</v>
      </c>
      <c r="D5274" s="4" t="s">
        <v>28</v>
      </c>
      <c r="E5274" s="4" t="s">
        <v>201</v>
      </c>
      <c r="F5274" s="4">
        <v>-6099.48</v>
      </c>
      <c r="G5274" s="4" t="s">
        <v>4319</v>
      </c>
      <c r="H5274" s="4" t="s">
        <v>202</v>
      </c>
      <c r="I5274" s="4"/>
      <c r="J5274" s="4"/>
    </row>
    <row r="5275" spans="1:10" ht="15.75" customHeight="1" x14ac:dyDescent="0.2">
      <c r="A5275" s="5">
        <v>45203</v>
      </c>
      <c r="B5275" s="4">
        <v>-18.399999999999999</v>
      </c>
      <c r="C5275" s="4" t="s">
        <v>5058</v>
      </c>
      <c r="D5275" s="4" t="s">
        <v>28</v>
      </c>
      <c r="E5275" s="4" t="s">
        <v>1107</v>
      </c>
      <c r="F5275" s="4">
        <v>-6076.24</v>
      </c>
      <c r="G5275" s="4" t="s">
        <v>5036</v>
      </c>
      <c r="H5275" s="4" t="s">
        <v>1108</v>
      </c>
      <c r="I5275" s="4"/>
      <c r="J5275" s="4"/>
    </row>
    <row r="5276" spans="1:10" ht="15.75" customHeight="1" x14ac:dyDescent="0.2">
      <c r="A5276" s="5">
        <v>45203</v>
      </c>
      <c r="B5276" s="4">
        <v>-18.100000000000001</v>
      </c>
      <c r="C5276" s="4" t="s">
        <v>5058</v>
      </c>
      <c r="D5276" s="4" t="s">
        <v>28</v>
      </c>
      <c r="E5276" s="4" t="s">
        <v>1109</v>
      </c>
      <c r="F5276" s="4">
        <v>-6057.84</v>
      </c>
      <c r="G5276" s="4" t="s">
        <v>3748</v>
      </c>
      <c r="H5276" s="4" t="s">
        <v>1110</v>
      </c>
      <c r="I5276" s="4"/>
      <c r="J5276" s="4"/>
    </row>
    <row r="5277" spans="1:10" ht="15.75" customHeight="1" x14ac:dyDescent="0.2">
      <c r="A5277" s="5">
        <v>45203</v>
      </c>
      <c r="B5277" s="4">
        <v>-18</v>
      </c>
      <c r="C5277" s="4" t="s">
        <v>5058</v>
      </c>
      <c r="D5277" s="4" t="s">
        <v>28</v>
      </c>
      <c r="E5277" s="4" t="s">
        <v>728</v>
      </c>
      <c r="F5277" s="4">
        <v>-6039.74</v>
      </c>
      <c r="G5277" s="4" t="s">
        <v>4319</v>
      </c>
      <c r="H5277" s="4" t="s">
        <v>729</v>
      </c>
      <c r="I5277" s="4"/>
      <c r="J5277" s="4"/>
    </row>
    <row r="5278" spans="1:10" ht="15.75" customHeight="1" x14ac:dyDescent="0.2">
      <c r="A5278" s="5">
        <v>45203</v>
      </c>
      <c r="B5278" s="4">
        <v>-11.71</v>
      </c>
      <c r="C5278" s="4" t="s">
        <v>5058</v>
      </c>
      <c r="D5278" s="4" t="s">
        <v>28</v>
      </c>
      <c r="E5278" s="4" t="s">
        <v>1032</v>
      </c>
      <c r="F5278" s="4">
        <v>-6021.74</v>
      </c>
      <c r="G5278" s="4" t="s">
        <v>3748</v>
      </c>
      <c r="H5278" s="4" t="s">
        <v>597</v>
      </c>
      <c r="I5278" s="4"/>
      <c r="J5278" s="4"/>
    </row>
    <row r="5279" spans="1:10" ht="15.75" customHeight="1" x14ac:dyDescent="0.2">
      <c r="A5279" s="5">
        <v>45203</v>
      </c>
      <c r="B5279" s="4">
        <v>-10.3</v>
      </c>
      <c r="C5279" s="4" t="s">
        <v>5058</v>
      </c>
      <c r="D5279" s="4" t="s">
        <v>28</v>
      </c>
      <c r="E5279" s="4" t="s">
        <v>130</v>
      </c>
      <c r="F5279" s="4">
        <v>-6010.03</v>
      </c>
      <c r="G5279" s="4" t="s">
        <v>3748</v>
      </c>
      <c r="H5279" s="4" t="s">
        <v>131</v>
      </c>
      <c r="I5279" s="4"/>
      <c r="J5279" s="4"/>
    </row>
    <row r="5280" spans="1:10" ht="15.75" customHeight="1" x14ac:dyDescent="0.2">
      <c r="A5280" s="5">
        <v>45202</v>
      </c>
      <c r="B5280" s="4">
        <v>-80.36</v>
      </c>
      <c r="C5280" s="4" t="s">
        <v>5058</v>
      </c>
      <c r="D5280" s="4" t="s">
        <v>28</v>
      </c>
      <c r="E5280" s="4" t="s">
        <v>1100</v>
      </c>
      <c r="F5280" s="4">
        <v>-5999.73</v>
      </c>
      <c r="G5280" s="4" t="s">
        <v>4319</v>
      </c>
      <c r="H5280" s="4" t="s">
        <v>154</v>
      </c>
      <c r="I5280" s="4"/>
      <c r="J5280" s="4"/>
    </row>
    <row r="5281" spans="1:10" ht="15.75" customHeight="1" x14ac:dyDescent="0.2">
      <c r="A5281" s="5">
        <v>45202</v>
      </c>
      <c r="B5281" s="4">
        <v>-69.75</v>
      </c>
      <c r="C5281" s="4" t="s">
        <v>5058</v>
      </c>
      <c r="D5281" s="4" t="s">
        <v>28</v>
      </c>
      <c r="E5281" s="4" t="s">
        <v>201</v>
      </c>
      <c r="F5281" s="4">
        <v>-5919.37</v>
      </c>
      <c r="G5281" s="4" t="s">
        <v>4319</v>
      </c>
      <c r="H5281" s="4" t="s">
        <v>202</v>
      </c>
      <c r="I5281" s="4"/>
      <c r="J5281" s="4"/>
    </row>
    <row r="5282" spans="1:10" ht="15.75" customHeight="1" x14ac:dyDescent="0.2">
      <c r="A5282" s="5">
        <v>45202</v>
      </c>
      <c r="B5282" s="4">
        <v>-50.07</v>
      </c>
      <c r="C5282" s="4" t="s">
        <v>5058</v>
      </c>
      <c r="D5282" s="4" t="s">
        <v>28</v>
      </c>
      <c r="E5282" s="4" t="s">
        <v>1105</v>
      </c>
      <c r="F5282" s="4">
        <v>-5849.62</v>
      </c>
      <c r="G5282" s="4" t="s">
        <v>4635</v>
      </c>
      <c r="H5282" s="4" t="s">
        <v>1106</v>
      </c>
      <c r="I5282" s="4"/>
      <c r="J5282" s="4"/>
    </row>
    <row r="5283" spans="1:10" ht="15.75" customHeight="1" x14ac:dyDescent="0.2">
      <c r="A5283" s="5">
        <v>45202</v>
      </c>
      <c r="B5283" s="4">
        <v>-49.99</v>
      </c>
      <c r="C5283" s="4" t="s">
        <v>5059</v>
      </c>
      <c r="D5283" s="4" t="s">
        <v>28</v>
      </c>
      <c r="E5283" s="4" t="s">
        <v>614</v>
      </c>
      <c r="F5283" s="4">
        <v>-5799.55</v>
      </c>
      <c r="G5283" s="4" t="s">
        <v>615</v>
      </c>
      <c r="H5283" s="4" t="s">
        <v>616</v>
      </c>
      <c r="I5283" s="4"/>
      <c r="J5283" s="4"/>
    </row>
    <row r="5284" spans="1:10" ht="15.75" customHeight="1" x14ac:dyDescent="0.2">
      <c r="A5284" s="5">
        <v>45202</v>
      </c>
      <c r="B5284" s="4">
        <v>-48.15</v>
      </c>
      <c r="C5284" s="4" t="s">
        <v>5058</v>
      </c>
      <c r="D5284" s="4" t="s">
        <v>28</v>
      </c>
      <c r="E5284" s="4" t="s">
        <v>79</v>
      </c>
      <c r="F5284" s="4">
        <v>-5749.56</v>
      </c>
      <c r="G5284" s="4" t="s">
        <v>8</v>
      </c>
      <c r="H5284" s="4" t="s">
        <v>80</v>
      </c>
      <c r="I5284" s="4"/>
      <c r="J5284" s="4"/>
    </row>
    <row r="5285" spans="1:10" ht="15.75" customHeight="1" x14ac:dyDescent="0.2">
      <c r="A5285" s="5">
        <v>45202</v>
      </c>
      <c r="B5285" s="4">
        <v>-41</v>
      </c>
      <c r="C5285" s="4" t="s">
        <v>5058</v>
      </c>
      <c r="D5285" s="4" t="s">
        <v>28</v>
      </c>
      <c r="E5285" s="4" t="s">
        <v>79</v>
      </c>
      <c r="F5285" s="4">
        <v>-5701.41</v>
      </c>
      <c r="G5285" s="4" t="s">
        <v>8</v>
      </c>
      <c r="H5285" s="4" t="s">
        <v>80</v>
      </c>
      <c r="I5285" s="4"/>
      <c r="J5285" s="4"/>
    </row>
    <row r="5286" spans="1:10" ht="15.75" customHeight="1" x14ac:dyDescent="0.2">
      <c r="A5286" s="5">
        <v>45202</v>
      </c>
      <c r="B5286" s="4">
        <v>-31.42</v>
      </c>
      <c r="C5286" s="4" t="s">
        <v>5058</v>
      </c>
      <c r="D5286" s="4" t="s">
        <v>28</v>
      </c>
      <c r="E5286" s="4" t="s">
        <v>121</v>
      </c>
      <c r="F5286" s="4">
        <v>-5660.41</v>
      </c>
      <c r="G5286" s="4" t="s">
        <v>8</v>
      </c>
      <c r="H5286" s="4" t="s">
        <v>122</v>
      </c>
      <c r="I5286" s="4"/>
      <c r="J5286" s="4"/>
    </row>
    <row r="5287" spans="1:10" ht="15.75" customHeight="1" x14ac:dyDescent="0.2">
      <c r="A5287" s="5">
        <v>45202</v>
      </c>
      <c r="B5287" s="4">
        <v>-28.18</v>
      </c>
      <c r="C5287" s="4" t="s">
        <v>5058</v>
      </c>
      <c r="D5287" s="4" t="s">
        <v>28</v>
      </c>
      <c r="E5287" s="4" t="s">
        <v>728</v>
      </c>
      <c r="F5287" s="4">
        <v>-5628.99</v>
      </c>
      <c r="G5287" s="4" t="s">
        <v>4319</v>
      </c>
      <c r="H5287" s="4" t="s">
        <v>729</v>
      </c>
      <c r="I5287" s="4"/>
      <c r="J5287" s="4"/>
    </row>
    <row r="5288" spans="1:10" ht="15.75" customHeight="1" x14ac:dyDescent="0.2">
      <c r="A5288" s="5">
        <v>45202</v>
      </c>
      <c r="B5288" s="4">
        <v>-25.25</v>
      </c>
      <c r="C5288" s="4" t="s">
        <v>5058</v>
      </c>
      <c r="D5288" s="4" t="s">
        <v>28</v>
      </c>
      <c r="E5288" s="4" t="s">
        <v>1101</v>
      </c>
      <c r="F5288" s="4">
        <v>-5600.81</v>
      </c>
      <c r="G5288" s="4" t="s">
        <v>5060</v>
      </c>
      <c r="H5288" s="4" t="s">
        <v>1102</v>
      </c>
      <c r="I5288" s="4"/>
      <c r="J5288" s="4"/>
    </row>
    <row r="5289" spans="1:10" ht="15.75" customHeight="1" x14ac:dyDescent="0.2">
      <c r="A5289" s="5">
        <v>45202</v>
      </c>
      <c r="B5289" s="4">
        <v>-22.48</v>
      </c>
      <c r="C5289" s="4" t="s">
        <v>5058</v>
      </c>
      <c r="D5289" s="4" t="s">
        <v>28</v>
      </c>
      <c r="E5289" s="4" t="s">
        <v>728</v>
      </c>
      <c r="F5289" s="4">
        <v>-5575.56</v>
      </c>
      <c r="G5289" s="4" t="s">
        <v>4319</v>
      </c>
      <c r="H5289" s="4" t="s">
        <v>729</v>
      </c>
      <c r="I5289" s="4"/>
      <c r="J5289" s="4"/>
    </row>
    <row r="5290" spans="1:10" ht="15.75" customHeight="1" x14ac:dyDescent="0.2">
      <c r="A5290" s="5">
        <v>45202</v>
      </c>
      <c r="B5290" s="4">
        <v>-18.7</v>
      </c>
      <c r="C5290" s="4" t="s">
        <v>5058</v>
      </c>
      <c r="D5290" s="4" t="s">
        <v>28</v>
      </c>
      <c r="E5290" s="4" t="s">
        <v>1103</v>
      </c>
      <c r="F5290" s="4">
        <v>-5553.08</v>
      </c>
      <c r="G5290" s="4" t="s">
        <v>3748</v>
      </c>
      <c r="H5290" s="4" t="s">
        <v>1104</v>
      </c>
      <c r="I5290" s="4"/>
      <c r="J5290" s="4"/>
    </row>
    <row r="5291" spans="1:10" ht="15.75" customHeight="1" x14ac:dyDescent="0.2">
      <c r="A5291" s="5">
        <v>45202</v>
      </c>
      <c r="B5291" s="4">
        <v>-18.48</v>
      </c>
      <c r="C5291" s="4" t="s">
        <v>5058</v>
      </c>
      <c r="D5291" s="4" t="s">
        <v>28</v>
      </c>
      <c r="E5291" s="4" t="s">
        <v>602</v>
      </c>
      <c r="F5291" s="4">
        <v>-5534.38</v>
      </c>
      <c r="G5291" s="4" t="s">
        <v>17</v>
      </c>
      <c r="H5291" s="4" t="s">
        <v>4248</v>
      </c>
      <c r="I5291" s="4"/>
      <c r="J5291" s="4"/>
    </row>
    <row r="5292" spans="1:10" ht="15.75" customHeight="1" x14ac:dyDescent="0.2">
      <c r="A5292" s="5">
        <v>45202</v>
      </c>
      <c r="B5292" s="4">
        <v>-5.3</v>
      </c>
      <c r="C5292" s="4" t="s">
        <v>5058</v>
      </c>
      <c r="D5292" s="4" t="s">
        <v>28</v>
      </c>
      <c r="E5292" s="4" t="s">
        <v>741</v>
      </c>
      <c r="F5292" s="4">
        <v>-5515.9</v>
      </c>
      <c r="G5292" s="4" t="s">
        <v>5062</v>
      </c>
      <c r="H5292" s="4" t="s">
        <v>742</v>
      </c>
      <c r="I5292" s="4"/>
      <c r="J5292" s="4"/>
    </row>
    <row r="5293" spans="1:10" ht="15.75" customHeight="1" x14ac:dyDescent="0.2">
      <c r="A5293" s="5">
        <v>45202</v>
      </c>
      <c r="B5293" s="4">
        <v>-5.3</v>
      </c>
      <c r="C5293" s="4" t="s">
        <v>5058</v>
      </c>
      <c r="D5293" s="4" t="s">
        <v>28</v>
      </c>
      <c r="E5293" s="4" t="s">
        <v>741</v>
      </c>
      <c r="F5293" s="4">
        <v>-5510.6</v>
      </c>
      <c r="G5293" s="4" t="s">
        <v>5062</v>
      </c>
      <c r="H5293" s="4" t="s">
        <v>742</v>
      </c>
      <c r="I5293" s="4"/>
      <c r="J5293" s="4"/>
    </row>
    <row r="5294" spans="1:10" ht="15.75" customHeight="1" x14ac:dyDescent="0.2">
      <c r="A5294" s="5">
        <v>45202</v>
      </c>
      <c r="B5294" s="4">
        <v>-2.41</v>
      </c>
      <c r="C5294" s="4" t="s">
        <v>5058</v>
      </c>
      <c r="D5294" s="4" t="s">
        <v>67</v>
      </c>
      <c r="E5294" s="4" t="s">
        <v>151</v>
      </c>
      <c r="F5294" s="4">
        <v>-5505.3</v>
      </c>
      <c r="G5294" s="4" t="s">
        <v>4</v>
      </c>
      <c r="H5294" s="4"/>
      <c r="I5294" s="4"/>
      <c r="J5294" s="4"/>
    </row>
    <row r="5295" spans="1:10" ht="15.75" customHeight="1" x14ac:dyDescent="0.2">
      <c r="A5295" s="5">
        <v>45202</v>
      </c>
      <c r="B5295" s="4">
        <v>-1.5</v>
      </c>
      <c r="C5295" s="4" t="s">
        <v>5058</v>
      </c>
      <c r="D5295" s="4" t="s">
        <v>67</v>
      </c>
      <c r="E5295" s="4" t="s">
        <v>151</v>
      </c>
      <c r="F5295" s="4">
        <v>-5502.89</v>
      </c>
      <c r="G5295" s="4" t="s">
        <v>4</v>
      </c>
      <c r="H5295" s="4"/>
      <c r="I5295" s="4"/>
      <c r="J5295" s="4"/>
    </row>
    <row r="5296" spans="1:10" ht="15.75" customHeight="1" x14ac:dyDescent="0.2">
      <c r="A5296" s="5">
        <v>45201</v>
      </c>
      <c r="B5296" s="4">
        <v>-1608.81</v>
      </c>
      <c r="C5296" s="4" t="s">
        <v>5058</v>
      </c>
      <c r="D5296" s="4" t="s">
        <v>28</v>
      </c>
      <c r="E5296" s="4" t="s">
        <v>56</v>
      </c>
      <c r="F5296" s="4">
        <v>-5501.39</v>
      </c>
      <c r="G5296" s="4" t="s">
        <v>4295</v>
      </c>
      <c r="H5296" s="4" t="s">
        <v>57</v>
      </c>
      <c r="I5296" s="4"/>
      <c r="J5296" s="4"/>
    </row>
    <row r="5297" spans="1:10" ht="15.75" customHeight="1" x14ac:dyDescent="0.2">
      <c r="A5297" s="5">
        <v>45201</v>
      </c>
      <c r="B5297" s="4">
        <v>-280</v>
      </c>
      <c r="C5297" s="4" t="s">
        <v>5058</v>
      </c>
      <c r="D5297" s="4" t="s">
        <v>28</v>
      </c>
      <c r="E5297" s="4" t="s">
        <v>184</v>
      </c>
      <c r="F5297" s="4">
        <v>-3892.58</v>
      </c>
      <c r="G5297" s="4" t="s">
        <v>4247</v>
      </c>
      <c r="H5297" s="4" t="s">
        <v>185</v>
      </c>
      <c r="I5297" s="4"/>
      <c r="J5297" s="4"/>
    </row>
    <row r="5298" spans="1:10" ht="15.75" customHeight="1" x14ac:dyDescent="0.2">
      <c r="A5298" s="5">
        <v>45201</v>
      </c>
      <c r="B5298" s="4">
        <v>-66.64</v>
      </c>
      <c r="C5298" s="4" t="s">
        <v>5058</v>
      </c>
      <c r="D5298" s="4" t="s">
        <v>28</v>
      </c>
      <c r="E5298" s="4" t="s">
        <v>79</v>
      </c>
      <c r="F5298" s="4">
        <v>-3612.58</v>
      </c>
      <c r="G5298" s="4" t="s">
        <v>8</v>
      </c>
      <c r="H5298" s="4" t="s">
        <v>80</v>
      </c>
      <c r="I5298" s="4"/>
      <c r="J5298" s="4"/>
    </row>
    <row r="5299" spans="1:10" ht="15.75" customHeight="1" x14ac:dyDescent="0.2">
      <c r="A5299" s="5">
        <v>45201</v>
      </c>
      <c r="B5299" s="4">
        <v>-54.39</v>
      </c>
      <c r="C5299" s="4" t="s">
        <v>5058</v>
      </c>
      <c r="D5299" s="4" t="s">
        <v>28</v>
      </c>
      <c r="E5299" s="4" t="s">
        <v>111</v>
      </c>
      <c r="F5299" s="4">
        <v>-3545.94</v>
      </c>
      <c r="G5299" s="4" t="s">
        <v>8</v>
      </c>
      <c r="H5299" s="4" t="s">
        <v>112</v>
      </c>
      <c r="I5299" s="4"/>
      <c r="J5299" s="4"/>
    </row>
    <row r="5300" spans="1:10" ht="15.75" customHeight="1" x14ac:dyDescent="0.2">
      <c r="A5300" s="5">
        <v>45201</v>
      </c>
      <c r="B5300" s="4">
        <v>-52.96</v>
      </c>
      <c r="C5300" s="4" t="s">
        <v>5058</v>
      </c>
      <c r="D5300" s="4" t="s">
        <v>28</v>
      </c>
      <c r="E5300" s="4" t="s">
        <v>728</v>
      </c>
      <c r="F5300" s="4">
        <v>-3491.55</v>
      </c>
      <c r="G5300" s="4" t="s">
        <v>4319</v>
      </c>
      <c r="H5300" s="4" t="s">
        <v>729</v>
      </c>
      <c r="I5300" s="4"/>
      <c r="J5300" s="4"/>
    </row>
    <row r="5301" spans="1:10" ht="15.75" customHeight="1" x14ac:dyDescent="0.2">
      <c r="A5301" s="5">
        <v>45201</v>
      </c>
      <c r="B5301" s="4">
        <v>-40</v>
      </c>
      <c r="C5301" s="4" t="s">
        <v>5058</v>
      </c>
      <c r="D5301" s="4" t="s">
        <v>28</v>
      </c>
      <c r="E5301" s="4" t="s">
        <v>128</v>
      </c>
      <c r="F5301" s="4">
        <v>-3438.59</v>
      </c>
      <c r="G5301" s="4" t="s">
        <v>4319</v>
      </c>
      <c r="H5301" s="4" t="s">
        <v>129</v>
      </c>
      <c r="I5301" s="4"/>
      <c r="J5301" s="4"/>
    </row>
    <row r="5302" spans="1:10" ht="15.75" customHeight="1" x14ac:dyDescent="0.2">
      <c r="A5302" s="5">
        <v>45201</v>
      </c>
      <c r="B5302" s="4">
        <v>-32.93</v>
      </c>
      <c r="C5302" s="4" t="s">
        <v>5058</v>
      </c>
      <c r="D5302" s="4" t="s">
        <v>28</v>
      </c>
      <c r="E5302" s="4" t="s">
        <v>201</v>
      </c>
      <c r="F5302" s="4">
        <v>-3398.59</v>
      </c>
      <c r="G5302" s="4" t="s">
        <v>4319</v>
      </c>
      <c r="H5302" s="4" t="s">
        <v>202</v>
      </c>
      <c r="I5302" s="4"/>
      <c r="J5302" s="4"/>
    </row>
    <row r="5303" spans="1:10" ht="15.75" customHeight="1" x14ac:dyDescent="0.2">
      <c r="A5303" s="5">
        <v>45201</v>
      </c>
      <c r="B5303" s="4">
        <v>-26.7</v>
      </c>
      <c r="C5303" s="4" t="s">
        <v>5058</v>
      </c>
      <c r="D5303" s="4" t="s">
        <v>28</v>
      </c>
      <c r="E5303" s="4" t="s">
        <v>152</v>
      </c>
      <c r="F5303" s="4">
        <v>-3365.66</v>
      </c>
      <c r="G5303" s="4" t="s">
        <v>4319</v>
      </c>
      <c r="H5303" s="4" t="s">
        <v>154</v>
      </c>
      <c r="I5303" s="4"/>
      <c r="J5303" s="4"/>
    </row>
    <row r="5304" spans="1:10" ht="15.75" customHeight="1" x14ac:dyDescent="0.2">
      <c r="A5304" s="5">
        <v>45201</v>
      </c>
      <c r="B5304" s="4">
        <v>-26.07</v>
      </c>
      <c r="C5304" s="4" t="s">
        <v>5058</v>
      </c>
      <c r="D5304" s="4" t="s">
        <v>28</v>
      </c>
      <c r="E5304" s="4" t="s">
        <v>105</v>
      </c>
      <c r="F5304" s="4">
        <v>-3338.96</v>
      </c>
      <c r="G5304" s="4" t="s">
        <v>8</v>
      </c>
      <c r="H5304" s="4" t="s">
        <v>106</v>
      </c>
      <c r="I5304" s="4"/>
      <c r="J5304" s="4"/>
    </row>
    <row r="5305" spans="1:10" ht="15.75" customHeight="1" x14ac:dyDescent="0.2">
      <c r="A5305" s="5">
        <v>45201</v>
      </c>
      <c r="B5305" s="4">
        <v>-24.98</v>
      </c>
      <c r="C5305" s="4" t="s">
        <v>5058</v>
      </c>
      <c r="D5305" s="4" t="s">
        <v>28</v>
      </c>
      <c r="E5305" s="4" t="s">
        <v>210</v>
      </c>
      <c r="F5305" s="4">
        <v>-3312.89</v>
      </c>
      <c r="G5305" s="4" t="s">
        <v>17</v>
      </c>
      <c r="H5305" s="4" t="s">
        <v>211</v>
      </c>
      <c r="I5305" s="4"/>
      <c r="J5305" s="4"/>
    </row>
    <row r="5306" spans="1:10" ht="15.75" customHeight="1" x14ac:dyDescent="0.2">
      <c r="A5306" s="5">
        <v>45201</v>
      </c>
      <c r="B5306" s="4">
        <v>-22.5</v>
      </c>
      <c r="C5306" s="4" t="s">
        <v>5058</v>
      </c>
      <c r="D5306" s="4" t="s">
        <v>28</v>
      </c>
      <c r="E5306" s="4" t="s">
        <v>201</v>
      </c>
      <c r="F5306" s="4">
        <v>-3287.91</v>
      </c>
      <c r="G5306" s="4" t="s">
        <v>4319</v>
      </c>
      <c r="H5306" s="4" t="s">
        <v>202</v>
      </c>
      <c r="I5306" s="4"/>
      <c r="J5306" s="4"/>
    </row>
    <row r="5307" spans="1:10" ht="15.75" customHeight="1" x14ac:dyDescent="0.2">
      <c r="A5307" s="5">
        <v>45201</v>
      </c>
      <c r="B5307" s="4">
        <v>-22.5</v>
      </c>
      <c r="C5307" s="4" t="s">
        <v>5058</v>
      </c>
      <c r="D5307" s="4" t="s">
        <v>28</v>
      </c>
      <c r="E5307" s="4" t="s">
        <v>117</v>
      </c>
      <c r="F5307" s="4">
        <v>-3265.41</v>
      </c>
      <c r="G5307" s="4" t="s">
        <v>3748</v>
      </c>
      <c r="H5307" s="4" t="s">
        <v>118</v>
      </c>
      <c r="I5307" s="4"/>
      <c r="J5307" s="4"/>
    </row>
    <row r="5308" spans="1:10" ht="15.75" customHeight="1" x14ac:dyDescent="0.2">
      <c r="A5308" s="5">
        <v>45201</v>
      </c>
      <c r="B5308" s="4">
        <v>-21.81</v>
      </c>
      <c r="C5308" s="4" t="s">
        <v>5058</v>
      </c>
      <c r="D5308" s="4" t="s">
        <v>28</v>
      </c>
      <c r="E5308" s="4" t="s">
        <v>728</v>
      </c>
      <c r="F5308" s="4">
        <v>-3242.91</v>
      </c>
      <c r="G5308" s="4" t="s">
        <v>4319</v>
      </c>
      <c r="H5308" s="4" t="s">
        <v>729</v>
      </c>
      <c r="I5308" s="4"/>
      <c r="J5308" s="4"/>
    </row>
    <row r="5309" spans="1:10" ht="15.75" customHeight="1" x14ac:dyDescent="0.2">
      <c r="A5309" s="5">
        <v>45201</v>
      </c>
      <c r="B5309" s="4">
        <v>-19.399999999999999</v>
      </c>
      <c r="C5309" s="4" t="s">
        <v>5058</v>
      </c>
      <c r="D5309" s="4" t="s">
        <v>28</v>
      </c>
      <c r="E5309" s="4" t="s">
        <v>1094</v>
      </c>
      <c r="F5309" s="4">
        <v>-3221.1</v>
      </c>
      <c r="G5309" s="4" t="s">
        <v>4264</v>
      </c>
      <c r="H5309" s="4" t="s">
        <v>1027</v>
      </c>
      <c r="I5309" s="4"/>
      <c r="J5309" s="4"/>
    </row>
    <row r="5310" spans="1:10" ht="15.75" customHeight="1" x14ac:dyDescent="0.2">
      <c r="A5310" s="5">
        <v>45201</v>
      </c>
      <c r="B5310" s="4">
        <v>-15.6</v>
      </c>
      <c r="C5310" s="4" t="s">
        <v>5058</v>
      </c>
      <c r="D5310" s="4" t="s">
        <v>28</v>
      </c>
      <c r="E5310" s="4" t="s">
        <v>79</v>
      </c>
      <c r="F5310" s="4">
        <v>-3201.7</v>
      </c>
      <c r="G5310" s="4" t="s">
        <v>8</v>
      </c>
      <c r="H5310" s="4" t="s">
        <v>80</v>
      </c>
      <c r="I5310" s="4"/>
      <c r="J5310" s="4"/>
    </row>
    <row r="5311" spans="1:10" ht="15.75" customHeight="1" x14ac:dyDescent="0.2">
      <c r="A5311" s="5">
        <v>45201</v>
      </c>
      <c r="B5311" s="4">
        <v>-13.99</v>
      </c>
      <c r="C5311" s="4" t="s">
        <v>5058</v>
      </c>
      <c r="D5311" s="4" t="s">
        <v>28</v>
      </c>
      <c r="E5311" s="4" t="s">
        <v>145</v>
      </c>
      <c r="F5311" s="4">
        <v>-3186.1</v>
      </c>
      <c r="G5311" s="4" t="s">
        <v>17</v>
      </c>
      <c r="H5311" s="4" t="s">
        <v>146</v>
      </c>
      <c r="I5311" s="4"/>
      <c r="J5311" s="4"/>
    </row>
    <row r="5312" spans="1:10" ht="15.75" customHeight="1" x14ac:dyDescent="0.2">
      <c r="A5312" s="5">
        <v>45201</v>
      </c>
      <c r="B5312" s="4">
        <v>-10</v>
      </c>
      <c r="C5312" s="4" t="s">
        <v>5058</v>
      </c>
      <c r="D5312" s="4" t="s">
        <v>28</v>
      </c>
      <c r="E5312" s="4" t="s">
        <v>1095</v>
      </c>
      <c r="F5312" s="4">
        <v>-3172.11</v>
      </c>
      <c r="G5312" s="4" t="s">
        <v>7</v>
      </c>
      <c r="H5312" s="4" t="s">
        <v>1096</v>
      </c>
      <c r="I5312" s="4"/>
      <c r="J5312" s="4"/>
    </row>
    <row r="5313" spans="1:10" ht="15.75" customHeight="1" x14ac:dyDescent="0.2">
      <c r="A5313" s="5">
        <v>45201</v>
      </c>
      <c r="B5313" s="4">
        <v>-7.5</v>
      </c>
      <c r="C5313" s="4" t="s">
        <v>5058</v>
      </c>
      <c r="D5313" s="4" t="s">
        <v>28</v>
      </c>
      <c r="E5313" s="4" t="s">
        <v>1097</v>
      </c>
      <c r="F5313" s="4">
        <v>-3162.11</v>
      </c>
      <c r="G5313" s="4" t="s">
        <v>5060</v>
      </c>
      <c r="H5313" s="4" t="s">
        <v>1098</v>
      </c>
      <c r="I5313" s="4"/>
      <c r="J5313" s="4"/>
    </row>
    <row r="5314" spans="1:10" ht="15.75" customHeight="1" x14ac:dyDescent="0.2">
      <c r="A5314" s="5">
        <v>45201</v>
      </c>
      <c r="B5314" s="4">
        <v>-7.02</v>
      </c>
      <c r="C5314" s="4" t="s">
        <v>5058</v>
      </c>
      <c r="D5314" s="4" t="s">
        <v>28</v>
      </c>
      <c r="E5314" s="4" t="s">
        <v>121</v>
      </c>
      <c r="F5314" s="4">
        <v>-3154.61</v>
      </c>
      <c r="G5314" s="4" t="s">
        <v>8</v>
      </c>
      <c r="H5314" s="4" t="s">
        <v>122</v>
      </c>
      <c r="I5314" s="4"/>
      <c r="J5314" s="4"/>
    </row>
    <row r="5315" spans="1:10" ht="15.75" customHeight="1" x14ac:dyDescent="0.2">
      <c r="A5315" s="5">
        <v>45201</v>
      </c>
      <c r="B5315" s="4">
        <v>-6.16</v>
      </c>
      <c r="C5315" s="4" t="s">
        <v>5058</v>
      </c>
      <c r="D5315" s="4" t="s">
        <v>28</v>
      </c>
      <c r="E5315" s="4" t="s">
        <v>1032</v>
      </c>
      <c r="F5315" s="4">
        <v>-3147.59</v>
      </c>
      <c r="G5315" s="4" t="s">
        <v>3748</v>
      </c>
      <c r="H5315" s="4" t="s">
        <v>597</v>
      </c>
      <c r="I5315" s="4"/>
      <c r="J5315" s="4"/>
    </row>
    <row r="5316" spans="1:10" ht="15.75" customHeight="1" x14ac:dyDescent="0.2">
      <c r="A5316" s="5">
        <v>45201</v>
      </c>
      <c r="B5316" s="4">
        <v>-6.16</v>
      </c>
      <c r="C5316" s="4" t="s">
        <v>5058</v>
      </c>
      <c r="D5316" s="4" t="s">
        <v>28</v>
      </c>
      <c r="E5316" s="4" t="s">
        <v>1032</v>
      </c>
      <c r="F5316" s="4">
        <v>-3141.43</v>
      </c>
      <c r="G5316" s="4" t="s">
        <v>3748</v>
      </c>
      <c r="H5316" s="4" t="s">
        <v>597</v>
      </c>
      <c r="I5316" s="4"/>
      <c r="J5316" s="4"/>
    </row>
    <row r="5317" spans="1:10" ht="15.75" customHeight="1" x14ac:dyDescent="0.2">
      <c r="A5317" s="5">
        <v>45201</v>
      </c>
      <c r="B5317" s="4">
        <v>-6</v>
      </c>
      <c r="C5317" s="4" t="s">
        <v>5058</v>
      </c>
      <c r="D5317" s="4" t="s">
        <v>28</v>
      </c>
      <c r="E5317" s="4" t="s">
        <v>1097</v>
      </c>
      <c r="F5317" s="4">
        <v>-3135.27</v>
      </c>
      <c r="G5317" s="4" t="s">
        <v>5060</v>
      </c>
      <c r="H5317" s="4" t="s">
        <v>1098</v>
      </c>
      <c r="I5317" s="4"/>
      <c r="J5317" s="4"/>
    </row>
    <row r="5318" spans="1:10" ht="15.75" customHeight="1" x14ac:dyDescent="0.2">
      <c r="A5318" s="5">
        <v>45201</v>
      </c>
      <c r="B5318" s="4">
        <v>-5.4</v>
      </c>
      <c r="C5318" s="4" t="s">
        <v>5058</v>
      </c>
      <c r="D5318" s="4" t="s">
        <v>28</v>
      </c>
      <c r="E5318" s="4" t="s">
        <v>1094</v>
      </c>
      <c r="F5318" s="4">
        <v>-3129.27</v>
      </c>
      <c r="G5318" s="4" t="s">
        <v>4264</v>
      </c>
      <c r="H5318" s="4" t="s">
        <v>1027</v>
      </c>
      <c r="I5318" s="4"/>
      <c r="J5318" s="4"/>
    </row>
    <row r="5319" spans="1:10" ht="15.75" customHeight="1" x14ac:dyDescent="0.2">
      <c r="A5319" s="5">
        <v>45201</v>
      </c>
      <c r="B5319" s="4">
        <v>-5.13</v>
      </c>
      <c r="C5319" s="4" t="s">
        <v>5058</v>
      </c>
      <c r="D5319" s="4" t="s">
        <v>28</v>
      </c>
      <c r="E5319" s="4" t="s">
        <v>916</v>
      </c>
      <c r="F5319" s="4">
        <v>-3123.87</v>
      </c>
      <c r="G5319" s="4" t="s">
        <v>17</v>
      </c>
      <c r="H5319" s="4"/>
      <c r="I5319" s="4"/>
      <c r="J5319" s="4"/>
    </row>
    <row r="5320" spans="1:10" ht="15.75" customHeight="1" x14ac:dyDescent="0.2">
      <c r="A5320" s="5">
        <v>45201</v>
      </c>
      <c r="B5320" s="4">
        <v>-3</v>
      </c>
      <c r="C5320" s="4" t="s">
        <v>5058</v>
      </c>
      <c r="D5320" s="4" t="s">
        <v>28</v>
      </c>
      <c r="E5320" s="4" t="s">
        <v>79</v>
      </c>
      <c r="F5320" s="4">
        <v>-3118.74</v>
      </c>
      <c r="G5320" s="4" t="s">
        <v>8</v>
      </c>
      <c r="H5320" s="4" t="s">
        <v>80</v>
      </c>
      <c r="I5320" s="4"/>
      <c r="J5320" s="4"/>
    </row>
    <row r="5321" spans="1:10" ht="15.75" customHeight="1" x14ac:dyDescent="0.2">
      <c r="A5321" s="5">
        <v>45201</v>
      </c>
      <c r="B5321" s="4">
        <v>-3</v>
      </c>
      <c r="C5321" s="4" t="s">
        <v>5058</v>
      </c>
      <c r="D5321" s="4" t="s">
        <v>761</v>
      </c>
      <c r="E5321" s="4" t="s">
        <v>762</v>
      </c>
      <c r="F5321" s="4">
        <v>-3115.74</v>
      </c>
      <c r="G5321" s="4" t="s">
        <v>4</v>
      </c>
      <c r="H5321" s="4"/>
      <c r="I5321" s="4"/>
      <c r="J5321" s="4"/>
    </row>
    <row r="5322" spans="1:10" ht="15.75" customHeight="1" x14ac:dyDescent="0.2">
      <c r="A5322" s="5">
        <v>45201</v>
      </c>
      <c r="B5322" s="4">
        <v>-0.8</v>
      </c>
      <c r="C5322" s="4" t="s">
        <v>5058</v>
      </c>
      <c r="D5322" s="4" t="s">
        <v>67</v>
      </c>
      <c r="E5322" s="4" t="s">
        <v>151</v>
      </c>
      <c r="F5322" s="4">
        <v>-3112.74</v>
      </c>
      <c r="G5322" s="4" t="s">
        <v>4</v>
      </c>
      <c r="H5322" s="4"/>
      <c r="I5322" s="4"/>
      <c r="J5322" s="4"/>
    </row>
    <row r="5323" spans="1:10" ht="15.75" customHeight="1" x14ac:dyDescent="0.2">
      <c r="A5323" s="5">
        <v>45201</v>
      </c>
      <c r="B5323" s="4">
        <v>-0.15</v>
      </c>
      <c r="C5323" s="4" t="s">
        <v>5058</v>
      </c>
      <c r="D5323" s="4" t="s">
        <v>67</v>
      </c>
      <c r="E5323" s="4" t="s">
        <v>68</v>
      </c>
      <c r="F5323" s="4">
        <v>-3111.94</v>
      </c>
      <c r="G5323" s="4" t="s">
        <v>4</v>
      </c>
      <c r="H5323" s="4"/>
      <c r="I5323" s="4"/>
      <c r="J5323" s="4"/>
    </row>
    <row r="5324" spans="1:10" ht="15.75" customHeight="1" x14ac:dyDescent="0.2">
      <c r="A5324" s="5">
        <v>45201</v>
      </c>
      <c r="B5324" s="4">
        <v>1000</v>
      </c>
      <c r="C5324" s="4" t="s">
        <v>5058</v>
      </c>
      <c r="D5324" s="4" t="s">
        <v>59</v>
      </c>
      <c r="E5324" s="4" t="s">
        <v>60</v>
      </c>
      <c r="F5324" s="4">
        <v>-3111.79</v>
      </c>
      <c r="G5324" s="4" t="s">
        <v>39</v>
      </c>
      <c r="H5324" s="4"/>
      <c r="I5324" s="4"/>
      <c r="J5324" s="4"/>
    </row>
    <row r="5325" spans="1:10" ht="15.75" customHeight="1" x14ac:dyDescent="0.2">
      <c r="A5325" s="5">
        <v>45198</v>
      </c>
      <c r="B5325" s="4">
        <v>-95</v>
      </c>
      <c r="C5325" s="4" t="s">
        <v>5058</v>
      </c>
      <c r="D5325" s="4" t="s">
        <v>28</v>
      </c>
      <c r="E5325" s="4" t="s">
        <v>164</v>
      </c>
      <c r="F5325" s="4">
        <v>-4111.79</v>
      </c>
      <c r="G5325" s="4" t="s">
        <v>165</v>
      </c>
      <c r="H5325" s="4" t="s">
        <v>167</v>
      </c>
      <c r="I5325" s="4"/>
      <c r="J5325" s="4"/>
    </row>
    <row r="5326" spans="1:10" ht="15.75" customHeight="1" x14ac:dyDescent="0.2">
      <c r="A5326" s="5">
        <v>45198</v>
      </c>
      <c r="B5326" s="4">
        <v>-93.65</v>
      </c>
      <c r="C5326" s="4" t="s">
        <v>5058</v>
      </c>
      <c r="D5326" s="4" t="s">
        <v>28</v>
      </c>
      <c r="E5326" s="4" t="s">
        <v>79</v>
      </c>
      <c r="F5326" s="4">
        <v>-4016.79</v>
      </c>
      <c r="G5326" s="4" t="s">
        <v>8</v>
      </c>
      <c r="H5326" s="4" t="s">
        <v>80</v>
      </c>
      <c r="I5326" s="4"/>
      <c r="J5326" s="4"/>
    </row>
    <row r="5327" spans="1:10" ht="15.75" customHeight="1" x14ac:dyDescent="0.2">
      <c r="A5327" s="5">
        <v>45198</v>
      </c>
      <c r="B5327" s="4">
        <v>-32.94</v>
      </c>
      <c r="C5327" s="4" t="s">
        <v>5058</v>
      </c>
      <c r="D5327" s="4" t="s">
        <v>28</v>
      </c>
      <c r="E5327" s="4" t="s">
        <v>728</v>
      </c>
      <c r="F5327" s="4">
        <v>-3923.14</v>
      </c>
      <c r="G5327" s="4" t="s">
        <v>4319</v>
      </c>
      <c r="H5327" s="4" t="s">
        <v>729</v>
      </c>
      <c r="I5327" s="4"/>
      <c r="J5327" s="4"/>
    </row>
    <row r="5328" spans="1:10" ht="15.75" customHeight="1" x14ac:dyDescent="0.2">
      <c r="A5328" s="5">
        <v>45198</v>
      </c>
      <c r="B5328" s="4">
        <v>-27.5</v>
      </c>
      <c r="C5328" s="4" t="s">
        <v>5058</v>
      </c>
      <c r="D5328" s="4" t="s">
        <v>28</v>
      </c>
      <c r="E5328" s="4" t="s">
        <v>201</v>
      </c>
      <c r="F5328" s="4">
        <v>-3890.2</v>
      </c>
      <c r="G5328" s="4" t="s">
        <v>4319</v>
      </c>
      <c r="H5328" s="4" t="s">
        <v>202</v>
      </c>
      <c r="I5328" s="4"/>
      <c r="J5328" s="4"/>
    </row>
    <row r="5329" spans="1:10" ht="15.75" customHeight="1" x14ac:dyDescent="0.2">
      <c r="A5329" s="5">
        <v>45198</v>
      </c>
      <c r="B5329" s="4">
        <v>-25.16</v>
      </c>
      <c r="C5329" s="4" t="s">
        <v>5058</v>
      </c>
      <c r="D5329" s="4" t="s">
        <v>28</v>
      </c>
      <c r="E5329" s="4" t="s">
        <v>105</v>
      </c>
      <c r="F5329" s="4">
        <v>-3862.7</v>
      </c>
      <c r="G5329" s="4" t="s">
        <v>8</v>
      </c>
      <c r="H5329" s="4" t="s">
        <v>106</v>
      </c>
      <c r="I5329" s="4"/>
      <c r="J5329" s="4"/>
    </row>
    <row r="5330" spans="1:10" ht="15.75" customHeight="1" x14ac:dyDescent="0.2">
      <c r="A5330" s="5">
        <v>45198</v>
      </c>
      <c r="B5330" s="4">
        <v>-19.75</v>
      </c>
      <c r="C5330" s="4" t="s">
        <v>5058</v>
      </c>
      <c r="D5330" s="4" t="s">
        <v>28</v>
      </c>
      <c r="E5330" s="4" t="s">
        <v>728</v>
      </c>
      <c r="F5330" s="4">
        <v>-3837.54</v>
      </c>
      <c r="G5330" s="4" t="s">
        <v>4319</v>
      </c>
      <c r="H5330" s="4" t="s">
        <v>729</v>
      </c>
      <c r="I5330" s="4"/>
      <c r="J5330" s="4"/>
    </row>
    <row r="5331" spans="1:10" ht="15.75" customHeight="1" x14ac:dyDescent="0.2">
      <c r="A5331" s="5">
        <v>45198</v>
      </c>
      <c r="B5331" s="4">
        <v>-16.11</v>
      </c>
      <c r="C5331" s="4" t="s">
        <v>5058</v>
      </c>
      <c r="D5331" s="4" t="s">
        <v>28</v>
      </c>
      <c r="E5331" s="4" t="s">
        <v>728</v>
      </c>
      <c r="F5331" s="4">
        <v>-3817.79</v>
      </c>
      <c r="G5331" s="4" t="s">
        <v>4319</v>
      </c>
      <c r="H5331" s="4" t="s">
        <v>729</v>
      </c>
      <c r="I5331" s="4"/>
      <c r="J5331" s="4"/>
    </row>
    <row r="5332" spans="1:10" ht="15.75" customHeight="1" x14ac:dyDescent="0.2">
      <c r="A5332" s="5">
        <v>45198</v>
      </c>
      <c r="B5332" s="4">
        <v>-10.49</v>
      </c>
      <c r="C5332" s="4" t="s">
        <v>5058</v>
      </c>
      <c r="D5332" s="4" t="s">
        <v>28</v>
      </c>
      <c r="E5332" s="4" t="s">
        <v>571</v>
      </c>
      <c r="F5332" s="4">
        <v>-3801.68</v>
      </c>
      <c r="G5332" s="4" t="s">
        <v>4319</v>
      </c>
      <c r="H5332" s="4" t="s">
        <v>572</v>
      </c>
      <c r="I5332" s="4"/>
      <c r="J5332" s="4"/>
    </row>
    <row r="5333" spans="1:10" ht="15.75" customHeight="1" x14ac:dyDescent="0.2">
      <c r="A5333" s="5">
        <v>45198</v>
      </c>
      <c r="B5333" s="4">
        <v>-6.16</v>
      </c>
      <c r="C5333" s="4" t="s">
        <v>5058</v>
      </c>
      <c r="D5333" s="4" t="s">
        <v>28</v>
      </c>
      <c r="E5333" s="4" t="s">
        <v>1032</v>
      </c>
      <c r="F5333" s="4">
        <v>-3791.19</v>
      </c>
      <c r="G5333" s="4" t="s">
        <v>3748</v>
      </c>
      <c r="H5333" s="4" t="s">
        <v>597</v>
      </c>
      <c r="I5333" s="4"/>
      <c r="J5333" s="4"/>
    </row>
    <row r="5334" spans="1:10" ht="15.75" customHeight="1" x14ac:dyDescent="0.2">
      <c r="A5334" s="5">
        <v>45198</v>
      </c>
      <c r="B5334" s="4">
        <v>2.75</v>
      </c>
      <c r="C5334" s="4" t="s">
        <v>5058</v>
      </c>
      <c r="D5334" s="4" t="s">
        <v>189</v>
      </c>
      <c r="E5334" s="4" t="s">
        <v>79</v>
      </c>
      <c r="F5334" s="4">
        <v>-3785.03</v>
      </c>
      <c r="G5334" s="4" t="s">
        <v>239</v>
      </c>
      <c r="H5334" s="4" t="s">
        <v>80</v>
      </c>
      <c r="I5334" s="4"/>
      <c r="J5334" s="4"/>
    </row>
    <row r="5335" spans="1:10" ht="15.75" customHeight="1" x14ac:dyDescent="0.2">
      <c r="A5335" s="5">
        <v>45197</v>
      </c>
      <c r="B5335" s="4">
        <v>-42.35</v>
      </c>
      <c r="C5335" s="4" t="s">
        <v>5058</v>
      </c>
      <c r="D5335" s="4" t="s">
        <v>28</v>
      </c>
      <c r="E5335" s="4" t="s">
        <v>105</v>
      </c>
      <c r="F5335" s="4">
        <v>-3787.78</v>
      </c>
      <c r="G5335" s="4" t="s">
        <v>8</v>
      </c>
      <c r="H5335" s="4" t="s">
        <v>106</v>
      </c>
      <c r="I5335" s="4"/>
      <c r="J5335" s="4"/>
    </row>
    <row r="5336" spans="1:10" ht="15.75" customHeight="1" x14ac:dyDescent="0.2">
      <c r="A5336" s="5">
        <v>45197</v>
      </c>
      <c r="B5336" s="4">
        <v>-8.65</v>
      </c>
      <c r="C5336" s="4" t="s">
        <v>5058</v>
      </c>
      <c r="D5336" s="4" t="s">
        <v>28</v>
      </c>
      <c r="E5336" s="4" t="s">
        <v>34</v>
      </c>
      <c r="F5336" s="4">
        <v>-3745.43</v>
      </c>
      <c r="G5336" s="4" t="s">
        <v>5060</v>
      </c>
      <c r="H5336" s="4" t="s">
        <v>35</v>
      </c>
      <c r="I5336" s="4"/>
      <c r="J5336" s="4"/>
    </row>
    <row r="5337" spans="1:10" ht="15.75" customHeight="1" x14ac:dyDescent="0.2">
      <c r="A5337" s="5">
        <v>45197</v>
      </c>
      <c r="B5337" s="4">
        <v>35</v>
      </c>
      <c r="C5337" s="4" t="s">
        <v>5058</v>
      </c>
      <c r="D5337" s="4" t="s">
        <v>59</v>
      </c>
      <c r="E5337" s="4" t="s">
        <v>60</v>
      </c>
      <c r="F5337" s="4">
        <v>-3736.78</v>
      </c>
      <c r="G5337" s="4" t="s">
        <v>39</v>
      </c>
      <c r="H5337" s="4"/>
      <c r="I5337" s="4"/>
      <c r="J5337" s="4"/>
    </row>
    <row r="5338" spans="1:10" ht="15.75" customHeight="1" x14ac:dyDescent="0.2">
      <c r="A5338" s="5">
        <v>45197</v>
      </c>
      <c r="B5338" s="4">
        <v>2500</v>
      </c>
      <c r="C5338" s="4" t="s">
        <v>5058</v>
      </c>
      <c r="D5338" s="4" t="s">
        <v>59</v>
      </c>
      <c r="E5338" s="4" t="s">
        <v>60</v>
      </c>
      <c r="F5338" s="4">
        <v>-3771.78</v>
      </c>
      <c r="G5338" s="4" t="s">
        <v>39</v>
      </c>
      <c r="H5338" s="4"/>
      <c r="I5338" s="4"/>
      <c r="J5338" s="4"/>
    </row>
    <row r="5339" spans="1:10" ht="15.75" customHeight="1" x14ac:dyDescent="0.2">
      <c r="A5339" s="5">
        <v>45196</v>
      </c>
      <c r="B5339" s="4">
        <v>-46.39</v>
      </c>
      <c r="C5339" s="4" t="s">
        <v>5058</v>
      </c>
      <c r="D5339" s="4" t="s">
        <v>28</v>
      </c>
      <c r="E5339" s="4" t="s">
        <v>123</v>
      </c>
      <c r="F5339" s="4">
        <v>-6271.78</v>
      </c>
      <c r="G5339" s="4" t="s">
        <v>3748</v>
      </c>
      <c r="H5339" s="4" t="s">
        <v>124</v>
      </c>
      <c r="I5339" s="4"/>
      <c r="J5339" s="4"/>
    </row>
    <row r="5340" spans="1:10" ht="15.75" customHeight="1" x14ac:dyDescent="0.2">
      <c r="A5340" s="5">
        <v>45196</v>
      </c>
      <c r="B5340" s="4">
        <v>-33.130000000000003</v>
      </c>
      <c r="C5340" s="4" t="s">
        <v>5058</v>
      </c>
      <c r="D5340" s="4" t="s">
        <v>28</v>
      </c>
      <c r="E5340" s="4" t="s">
        <v>728</v>
      </c>
      <c r="F5340" s="4">
        <v>-6225.39</v>
      </c>
      <c r="G5340" s="4" t="s">
        <v>4319</v>
      </c>
      <c r="H5340" s="4" t="s">
        <v>729</v>
      </c>
      <c r="I5340" s="4"/>
      <c r="J5340" s="4"/>
    </row>
    <row r="5341" spans="1:10" ht="15.75" customHeight="1" x14ac:dyDescent="0.2">
      <c r="A5341" s="5">
        <v>45196</v>
      </c>
      <c r="B5341" s="4">
        <v>-32.340000000000003</v>
      </c>
      <c r="C5341" s="4" t="s">
        <v>5058</v>
      </c>
      <c r="D5341" s="4" t="s">
        <v>28</v>
      </c>
      <c r="E5341" s="4" t="s">
        <v>111</v>
      </c>
      <c r="F5341" s="4">
        <v>-6192.26</v>
      </c>
      <c r="G5341" s="4" t="s">
        <v>8</v>
      </c>
      <c r="H5341" s="4" t="s">
        <v>112</v>
      </c>
      <c r="I5341" s="4"/>
      <c r="J5341" s="4"/>
    </row>
    <row r="5342" spans="1:10" ht="15.75" customHeight="1" x14ac:dyDescent="0.2">
      <c r="A5342" s="5">
        <v>45196</v>
      </c>
      <c r="B5342" s="4">
        <v>-29.75</v>
      </c>
      <c r="C5342" s="4" t="s">
        <v>5058</v>
      </c>
      <c r="D5342" s="4" t="s">
        <v>28</v>
      </c>
      <c r="E5342" s="4" t="s">
        <v>201</v>
      </c>
      <c r="F5342" s="4">
        <v>-6159.92</v>
      </c>
      <c r="G5342" s="4" t="s">
        <v>4319</v>
      </c>
      <c r="H5342" s="4" t="s">
        <v>202</v>
      </c>
      <c r="I5342" s="4"/>
      <c r="J5342" s="4"/>
    </row>
    <row r="5343" spans="1:10" ht="15.75" customHeight="1" x14ac:dyDescent="0.2">
      <c r="A5343" s="5">
        <v>45196</v>
      </c>
      <c r="B5343" s="4">
        <v>-20</v>
      </c>
      <c r="C5343" s="4" t="s">
        <v>5058</v>
      </c>
      <c r="D5343" s="4" t="s">
        <v>28</v>
      </c>
      <c r="E5343" s="4" t="s">
        <v>1079</v>
      </c>
      <c r="F5343" s="4">
        <v>-6130.17</v>
      </c>
      <c r="G5343" s="4" t="s">
        <v>8</v>
      </c>
      <c r="H5343" s="4" t="s">
        <v>1080</v>
      </c>
      <c r="I5343" s="4"/>
      <c r="J5343" s="4"/>
    </row>
    <row r="5344" spans="1:10" ht="15.75" customHeight="1" x14ac:dyDescent="0.2">
      <c r="A5344" s="5">
        <v>45196</v>
      </c>
      <c r="B5344" s="4">
        <v>-19.5</v>
      </c>
      <c r="C5344" s="4" t="s">
        <v>5058</v>
      </c>
      <c r="D5344" s="4" t="s">
        <v>28</v>
      </c>
      <c r="E5344" s="4" t="s">
        <v>201</v>
      </c>
      <c r="F5344" s="4">
        <v>-6110.17</v>
      </c>
      <c r="G5344" s="4" t="s">
        <v>4319</v>
      </c>
      <c r="H5344" s="4" t="s">
        <v>202</v>
      </c>
      <c r="I5344" s="4"/>
      <c r="J5344" s="4"/>
    </row>
    <row r="5345" spans="1:10" ht="15.75" customHeight="1" x14ac:dyDescent="0.2">
      <c r="A5345" s="5">
        <v>45196</v>
      </c>
      <c r="B5345" s="4">
        <v>-14.4</v>
      </c>
      <c r="C5345" s="4" t="s">
        <v>5058</v>
      </c>
      <c r="D5345" s="4" t="s">
        <v>28</v>
      </c>
      <c r="E5345" s="4" t="s">
        <v>99</v>
      </c>
      <c r="F5345" s="4">
        <v>-6090.67</v>
      </c>
      <c r="G5345" s="4" t="s">
        <v>4319</v>
      </c>
      <c r="H5345" s="4" t="s">
        <v>100</v>
      </c>
      <c r="I5345" s="4"/>
      <c r="J5345" s="4"/>
    </row>
    <row r="5346" spans="1:10" ht="15.75" customHeight="1" x14ac:dyDescent="0.2">
      <c r="A5346" s="5">
        <v>45196</v>
      </c>
      <c r="B5346" s="4">
        <v>-6.16</v>
      </c>
      <c r="C5346" s="4" t="s">
        <v>5058</v>
      </c>
      <c r="D5346" s="4" t="s">
        <v>28</v>
      </c>
      <c r="E5346" s="4" t="s">
        <v>1032</v>
      </c>
      <c r="F5346" s="4">
        <v>-6076.27</v>
      </c>
      <c r="G5346" s="4" t="s">
        <v>3748</v>
      </c>
      <c r="H5346" s="4" t="s">
        <v>597</v>
      </c>
      <c r="I5346" s="4"/>
      <c r="J5346" s="4"/>
    </row>
    <row r="5347" spans="1:10" ht="15.75" customHeight="1" x14ac:dyDescent="0.2">
      <c r="A5347" s="5">
        <v>45195</v>
      </c>
      <c r="B5347" s="4">
        <v>-105.64</v>
      </c>
      <c r="C5347" s="4" t="s">
        <v>5058</v>
      </c>
      <c r="D5347" s="4" t="s">
        <v>28</v>
      </c>
      <c r="E5347" s="4" t="s">
        <v>899</v>
      </c>
      <c r="F5347" s="4">
        <v>-6070.11</v>
      </c>
      <c r="G5347" s="4" t="s">
        <v>3748</v>
      </c>
      <c r="H5347" s="4" t="s">
        <v>900</v>
      </c>
      <c r="I5347" s="4"/>
      <c r="J5347" s="4"/>
    </row>
    <row r="5348" spans="1:10" ht="15.75" customHeight="1" x14ac:dyDescent="0.2">
      <c r="A5348" s="5">
        <v>45195</v>
      </c>
      <c r="B5348" s="4">
        <v>-61.23</v>
      </c>
      <c r="C5348" s="4" t="s">
        <v>5058</v>
      </c>
      <c r="D5348" s="4" t="s">
        <v>28</v>
      </c>
      <c r="E5348" s="4" t="s">
        <v>201</v>
      </c>
      <c r="F5348" s="4">
        <v>-5964.47</v>
      </c>
      <c r="G5348" s="4" t="s">
        <v>4319</v>
      </c>
      <c r="H5348" s="4" t="s">
        <v>202</v>
      </c>
      <c r="I5348" s="4"/>
      <c r="J5348" s="4"/>
    </row>
    <row r="5349" spans="1:10" ht="15.75" customHeight="1" x14ac:dyDescent="0.2">
      <c r="A5349" s="5">
        <v>45195</v>
      </c>
      <c r="B5349" s="4">
        <v>-48.88</v>
      </c>
      <c r="C5349" s="4" t="s">
        <v>5058</v>
      </c>
      <c r="D5349" s="4" t="s">
        <v>28</v>
      </c>
      <c r="E5349" s="4" t="s">
        <v>79</v>
      </c>
      <c r="F5349" s="4">
        <v>-5903.24</v>
      </c>
      <c r="G5349" s="4" t="s">
        <v>8</v>
      </c>
      <c r="H5349" s="4" t="s">
        <v>80</v>
      </c>
      <c r="I5349" s="4"/>
      <c r="J5349" s="4"/>
    </row>
    <row r="5350" spans="1:10" ht="15.75" customHeight="1" x14ac:dyDescent="0.2">
      <c r="A5350" s="5">
        <v>45195</v>
      </c>
      <c r="B5350" s="4">
        <v>-33.9</v>
      </c>
      <c r="C5350" s="4" t="s">
        <v>5058</v>
      </c>
      <c r="D5350" s="4" t="s">
        <v>28</v>
      </c>
      <c r="E5350" s="4" t="s">
        <v>105</v>
      </c>
      <c r="F5350" s="4">
        <v>-5854.36</v>
      </c>
      <c r="G5350" s="4" t="s">
        <v>8</v>
      </c>
      <c r="H5350" s="4" t="s">
        <v>106</v>
      </c>
      <c r="I5350" s="4"/>
      <c r="J5350" s="4"/>
    </row>
    <row r="5351" spans="1:10" ht="15.75" customHeight="1" x14ac:dyDescent="0.2">
      <c r="A5351" s="5">
        <v>45195</v>
      </c>
      <c r="B5351" s="4">
        <v>-31.24</v>
      </c>
      <c r="C5351" s="4" t="s">
        <v>5058</v>
      </c>
      <c r="D5351" s="4" t="s">
        <v>28</v>
      </c>
      <c r="E5351" s="4" t="s">
        <v>1078</v>
      </c>
      <c r="F5351" s="4">
        <v>-5820.46</v>
      </c>
      <c r="G5351" s="4" t="s">
        <v>5034</v>
      </c>
      <c r="H5351" s="4" t="s">
        <v>102</v>
      </c>
      <c r="I5351" s="4"/>
      <c r="J5351" s="4"/>
    </row>
    <row r="5352" spans="1:10" ht="15.75" customHeight="1" x14ac:dyDescent="0.2">
      <c r="A5352" s="5">
        <v>45195</v>
      </c>
      <c r="B5352" s="4">
        <v>-26.35</v>
      </c>
      <c r="C5352" s="4" t="s">
        <v>5058</v>
      </c>
      <c r="D5352" s="4" t="s">
        <v>28</v>
      </c>
      <c r="E5352" s="4" t="s">
        <v>105</v>
      </c>
      <c r="F5352" s="4">
        <v>-5789.22</v>
      </c>
      <c r="G5352" s="4" t="s">
        <v>8</v>
      </c>
      <c r="H5352" s="4" t="s">
        <v>106</v>
      </c>
      <c r="I5352" s="4"/>
      <c r="J5352" s="4"/>
    </row>
    <row r="5353" spans="1:10" ht="15.75" customHeight="1" x14ac:dyDescent="0.2">
      <c r="A5353" s="5">
        <v>45195</v>
      </c>
      <c r="B5353" s="4">
        <v>-22.58</v>
      </c>
      <c r="C5353" s="4" t="s">
        <v>5058</v>
      </c>
      <c r="D5353" s="4" t="s">
        <v>28</v>
      </c>
      <c r="E5353" s="4" t="s">
        <v>899</v>
      </c>
      <c r="F5353" s="4">
        <v>-5762.87</v>
      </c>
      <c r="G5353" s="4" t="s">
        <v>3748</v>
      </c>
      <c r="H5353" s="4" t="s">
        <v>900</v>
      </c>
      <c r="I5353" s="4"/>
      <c r="J5353" s="4"/>
    </row>
    <row r="5354" spans="1:10" ht="15.75" customHeight="1" x14ac:dyDescent="0.2">
      <c r="A5354" s="5">
        <v>45195</v>
      </c>
      <c r="B5354" s="4">
        <v>-14.74</v>
      </c>
      <c r="C5354" s="4" t="s">
        <v>5058</v>
      </c>
      <c r="D5354" s="4" t="s">
        <v>28</v>
      </c>
      <c r="E5354" s="4" t="s">
        <v>1032</v>
      </c>
      <c r="F5354" s="4">
        <v>-5740.29</v>
      </c>
      <c r="G5354" s="4" t="s">
        <v>3748</v>
      </c>
      <c r="H5354" s="4" t="s">
        <v>597</v>
      </c>
      <c r="I5354" s="4"/>
      <c r="J5354" s="4"/>
    </row>
    <row r="5355" spans="1:10" ht="15.75" customHeight="1" x14ac:dyDescent="0.2">
      <c r="A5355" s="5">
        <v>45195</v>
      </c>
      <c r="B5355" s="4">
        <v>-10.08</v>
      </c>
      <c r="C5355" s="4" t="s">
        <v>5058</v>
      </c>
      <c r="D5355" s="4" t="s">
        <v>28</v>
      </c>
      <c r="E5355" s="4" t="s">
        <v>899</v>
      </c>
      <c r="F5355" s="4">
        <v>-5725.55</v>
      </c>
      <c r="G5355" s="4" t="s">
        <v>3748</v>
      </c>
      <c r="H5355" s="4" t="s">
        <v>900</v>
      </c>
      <c r="I5355" s="4"/>
      <c r="J5355" s="4"/>
    </row>
    <row r="5356" spans="1:10" ht="15.75" customHeight="1" x14ac:dyDescent="0.2">
      <c r="A5356" s="5">
        <v>45195</v>
      </c>
      <c r="B5356" s="4">
        <v>-0.94</v>
      </c>
      <c r="C5356" s="4" t="s">
        <v>5058</v>
      </c>
      <c r="D5356" s="4" t="s">
        <v>67</v>
      </c>
      <c r="E5356" s="4" t="s">
        <v>68</v>
      </c>
      <c r="F5356" s="4">
        <v>-5715.47</v>
      </c>
      <c r="G5356" s="4" t="s">
        <v>4</v>
      </c>
      <c r="H5356" s="4"/>
      <c r="I5356" s="4"/>
      <c r="J5356" s="4"/>
    </row>
    <row r="5357" spans="1:10" ht="15.75" customHeight="1" x14ac:dyDescent="0.2">
      <c r="A5357" s="5">
        <v>45194</v>
      </c>
      <c r="B5357" s="4">
        <v>-744.68</v>
      </c>
      <c r="C5357" s="4" t="s">
        <v>5058</v>
      </c>
      <c r="D5357" s="4" t="s">
        <v>28</v>
      </c>
      <c r="E5357" s="4" t="s">
        <v>1073</v>
      </c>
      <c r="F5357" s="4">
        <v>-5714.53</v>
      </c>
      <c r="G5357" s="4" t="s">
        <v>5071</v>
      </c>
      <c r="H5357" s="4"/>
      <c r="I5357" s="4"/>
      <c r="J5357" s="4"/>
    </row>
    <row r="5358" spans="1:10" ht="15.75" customHeight="1" x14ac:dyDescent="0.2">
      <c r="A5358" s="5">
        <v>45194</v>
      </c>
      <c r="B5358" s="4">
        <v>-252.75</v>
      </c>
      <c r="C5358" s="4" t="s">
        <v>5058</v>
      </c>
      <c r="D5358" s="4" t="s">
        <v>28</v>
      </c>
      <c r="E5358" s="4" t="s">
        <v>1058</v>
      </c>
      <c r="F5358" s="4">
        <v>-4969.8500000000004</v>
      </c>
      <c r="G5358" s="4" t="s">
        <v>3748</v>
      </c>
      <c r="H5358" s="4" t="s">
        <v>1059</v>
      </c>
      <c r="I5358" s="4"/>
      <c r="J5358" s="4"/>
    </row>
    <row r="5359" spans="1:10" ht="15.75" customHeight="1" x14ac:dyDescent="0.2">
      <c r="A5359" s="5">
        <v>45194</v>
      </c>
      <c r="B5359" s="4">
        <v>-144.09</v>
      </c>
      <c r="C5359" s="4" t="s">
        <v>5058</v>
      </c>
      <c r="D5359" s="4" t="s">
        <v>28</v>
      </c>
      <c r="E5359" s="4" t="s">
        <v>1072</v>
      </c>
      <c r="F5359" s="4">
        <v>-4717.1000000000004</v>
      </c>
      <c r="G5359" s="4" t="s">
        <v>3748</v>
      </c>
      <c r="H5359" s="4" t="s">
        <v>221</v>
      </c>
      <c r="I5359" s="4"/>
      <c r="J5359" s="4"/>
    </row>
    <row r="5360" spans="1:10" ht="15.75" customHeight="1" x14ac:dyDescent="0.2">
      <c r="A5360" s="5">
        <v>45194</v>
      </c>
      <c r="B5360" s="4">
        <v>-108.5</v>
      </c>
      <c r="C5360" s="4" t="s">
        <v>5058</v>
      </c>
      <c r="D5360" s="4" t="s">
        <v>28</v>
      </c>
      <c r="E5360" s="4" t="s">
        <v>73</v>
      </c>
      <c r="F5360" s="4">
        <v>-4573.01</v>
      </c>
      <c r="G5360" s="4" t="s">
        <v>4349</v>
      </c>
      <c r="H5360" s="4" t="s">
        <v>4350</v>
      </c>
      <c r="I5360" s="4"/>
      <c r="J5360" s="4"/>
    </row>
    <row r="5361" spans="1:10" ht="15.75" customHeight="1" x14ac:dyDescent="0.2">
      <c r="A5361" s="5">
        <v>45194</v>
      </c>
      <c r="B5361" s="4">
        <v>-102.96</v>
      </c>
      <c r="C5361" s="4" t="s">
        <v>5058</v>
      </c>
      <c r="D5361" s="4" t="s">
        <v>28</v>
      </c>
      <c r="E5361" s="4" t="s">
        <v>105</v>
      </c>
      <c r="F5361" s="4">
        <v>-4464.51</v>
      </c>
      <c r="G5361" s="4" t="s">
        <v>8</v>
      </c>
      <c r="H5361" s="4" t="s">
        <v>106</v>
      </c>
      <c r="I5361" s="4"/>
      <c r="J5361" s="4"/>
    </row>
    <row r="5362" spans="1:10" ht="15.75" customHeight="1" x14ac:dyDescent="0.2">
      <c r="A5362" s="5">
        <v>45194</v>
      </c>
      <c r="B5362" s="4">
        <v>-102.36</v>
      </c>
      <c r="C5362" s="4" t="s">
        <v>5058</v>
      </c>
      <c r="D5362" s="4" t="s">
        <v>28</v>
      </c>
      <c r="E5362" s="4" t="s">
        <v>175</v>
      </c>
      <c r="F5362" s="4">
        <v>-4361.55</v>
      </c>
      <c r="G5362" s="4" t="s">
        <v>5062</v>
      </c>
      <c r="H5362" s="4" t="s">
        <v>2442</v>
      </c>
      <c r="I5362" s="4"/>
      <c r="J5362" s="4"/>
    </row>
    <row r="5363" spans="1:10" ht="15.75" customHeight="1" x14ac:dyDescent="0.2">
      <c r="A5363" s="5">
        <v>45194</v>
      </c>
      <c r="B5363" s="4">
        <v>-96.62</v>
      </c>
      <c r="C5363" s="4" t="s">
        <v>5058</v>
      </c>
      <c r="D5363" s="4" t="s">
        <v>28</v>
      </c>
      <c r="E5363" s="4" t="s">
        <v>1052</v>
      </c>
      <c r="F5363" s="4">
        <v>-4259.1899999999996</v>
      </c>
      <c r="G5363" s="4" t="s">
        <v>3748</v>
      </c>
      <c r="H5363" s="4" t="s">
        <v>1053</v>
      </c>
      <c r="I5363" s="4"/>
      <c r="J5363" s="4"/>
    </row>
    <row r="5364" spans="1:10" ht="15.75" customHeight="1" x14ac:dyDescent="0.2">
      <c r="A5364" s="5">
        <v>45194</v>
      </c>
      <c r="B5364" s="4">
        <v>-66.069999999999993</v>
      </c>
      <c r="C5364" s="4" t="s">
        <v>5058</v>
      </c>
      <c r="D5364" s="4" t="s">
        <v>28</v>
      </c>
      <c r="E5364" s="4" t="s">
        <v>1060</v>
      </c>
      <c r="F5364" s="4">
        <v>-4162.57</v>
      </c>
      <c r="G5364" s="4" t="s">
        <v>15</v>
      </c>
      <c r="H5364" s="4" t="s">
        <v>1061</v>
      </c>
      <c r="I5364" s="4"/>
      <c r="J5364" s="4"/>
    </row>
    <row r="5365" spans="1:10" ht="15.75" customHeight="1" x14ac:dyDescent="0.2">
      <c r="A5365" s="5">
        <v>45194</v>
      </c>
      <c r="B5365" s="4">
        <v>-60.67</v>
      </c>
      <c r="C5365" s="4" t="s">
        <v>5058</v>
      </c>
      <c r="D5365" s="4" t="s">
        <v>28</v>
      </c>
      <c r="E5365" s="4" t="s">
        <v>1072</v>
      </c>
      <c r="F5365" s="4">
        <v>-4096.5</v>
      </c>
      <c r="G5365" s="4" t="s">
        <v>3748</v>
      </c>
      <c r="H5365" s="4" t="s">
        <v>221</v>
      </c>
      <c r="I5365" s="4"/>
      <c r="J5365" s="4"/>
    </row>
    <row r="5366" spans="1:10" ht="15.75" customHeight="1" x14ac:dyDescent="0.2">
      <c r="A5366" s="5">
        <v>45194</v>
      </c>
      <c r="B5366" s="4">
        <v>-56.5</v>
      </c>
      <c r="C5366" s="4" t="s">
        <v>5058</v>
      </c>
      <c r="D5366" s="4" t="s">
        <v>28</v>
      </c>
      <c r="E5366" s="4" t="s">
        <v>856</v>
      </c>
      <c r="F5366" s="4">
        <v>-4035.83</v>
      </c>
      <c r="G5366" s="4" t="s">
        <v>3748</v>
      </c>
      <c r="H5366" s="4" t="s">
        <v>148</v>
      </c>
      <c r="I5366" s="4"/>
      <c r="J5366" s="4"/>
    </row>
    <row r="5367" spans="1:10" ht="15.75" customHeight="1" x14ac:dyDescent="0.2">
      <c r="A5367" s="5">
        <v>45194</v>
      </c>
      <c r="B5367" s="4">
        <v>-50.52</v>
      </c>
      <c r="C5367" s="4" t="s">
        <v>5058</v>
      </c>
      <c r="D5367" s="4" t="s">
        <v>28</v>
      </c>
      <c r="E5367" s="4" t="s">
        <v>728</v>
      </c>
      <c r="F5367" s="4">
        <v>-3979.33</v>
      </c>
      <c r="G5367" s="4" t="s">
        <v>4319</v>
      </c>
      <c r="H5367" s="4" t="s">
        <v>729</v>
      </c>
      <c r="I5367" s="4"/>
      <c r="J5367" s="4"/>
    </row>
    <row r="5368" spans="1:10" ht="15.75" customHeight="1" x14ac:dyDescent="0.2">
      <c r="A5368" s="5">
        <v>45194</v>
      </c>
      <c r="B5368" s="4">
        <v>-50.08</v>
      </c>
      <c r="C5368" s="4" t="s">
        <v>5058</v>
      </c>
      <c r="D5368" s="4" t="s">
        <v>28</v>
      </c>
      <c r="E5368" s="4" t="s">
        <v>1076</v>
      </c>
      <c r="F5368" s="4">
        <v>-3928.81</v>
      </c>
      <c r="G5368" s="4" t="s">
        <v>4635</v>
      </c>
      <c r="H5368" s="4" t="s">
        <v>1077</v>
      </c>
      <c r="I5368" s="4"/>
      <c r="J5368" s="4"/>
    </row>
    <row r="5369" spans="1:10" ht="15.75" customHeight="1" x14ac:dyDescent="0.2">
      <c r="A5369" s="5">
        <v>45194</v>
      </c>
      <c r="B5369" s="4">
        <v>-30.35</v>
      </c>
      <c r="C5369" s="4" t="s">
        <v>5058</v>
      </c>
      <c r="D5369" s="4" t="s">
        <v>28</v>
      </c>
      <c r="E5369" s="4" t="s">
        <v>105</v>
      </c>
      <c r="F5369" s="4">
        <v>-3878.73</v>
      </c>
      <c r="G5369" s="4" t="s">
        <v>8</v>
      </c>
      <c r="H5369" s="4" t="s">
        <v>106</v>
      </c>
      <c r="I5369" s="4"/>
      <c r="J5369" s="4"/>
    </row>
    <row r="5370" spans="1:10" ht="15.75" customHeight="1" x14ac:dyDescent="0.2">
      <c r="A5370" s="5">
        <v>45194</v>
      </c>
      <c r="B5370" s="4">
        <v>-29.5</v>
      </c>
      <c r="C5370" s="4" t="s">
        <v>5058</v>
      </c>
      <c r="D5370" s="4" t="s">
        <v>28</v>
      </c>
      <c r="E5370" s="4" t="s">
        <v>728</v>
      </c>
      <c r="F5370" s="4">
        <v>-3848.38</v>
      </c>
      <c r="G5370" s="4" t="s">
        <v>4319</v>
      </c>
      <c r="H5370" s="4" t="s">
        <v>729</v>
      </c>
      <c r="I5370" s="4"/>
      <c r="J5370" s="4"/>
    </row>
    <row r="5371" spans="1:10" ht="15.75" customHeight="1" x14ac:dyDescent="0.2">
      <c r="A5371" s="5">
        <v>45194</v>
      </c>
      <c r="B5371" s="4">
        <v>-19.36</v>
      </c>
      <c r="C5371" s="4" t="s">
        <v>5058</v>
      </c>
      <c r="D5371" s="4" t="s">
        <v>28</v>
      </c>
      <c r="E5371" s="4" t="s">
        <v>1072</v>
      </c>
      <c r="F5371" s="4">
        <v>-3818.88</v>
      </c>
      <c r="G5371" s="4" t="s">
        <v>3748</v>
      </c>
      <c r="H5371" s="4" t="s">
        <v>221</v>
      </c>
      <c r="I5371" s="4"/>
      <c r="J5371" s="4"/>
    </row>
    <row r="5372" spans="1:10" ht="15.75" customHeight="1" x14ac:dyDescent="0.2">
      <c r="A5372" s="5">
        <v>45194</v>
      </c>
      <c r="B5372" s="4">
        <v>-18.8</v>
      </c>
      <c r="C5372" s="4" t="s">
        <v>5058</v>
      </c>
      <c r="D5372" s="4" t="s">
        <v>28</v>
      </c>
      <c r="E5372" s="4" t="s">
        <v>1070</v>
      </c>
      <c r="F5372" s="4">
        <v>-3799.52</v>
      </c>
      <c r="G5372" s="4" t="s">
        <v>3748</v>
      </c>
      <c r="H5372" s="4" t="s">
        <v>1071</v>
      </c>
      <c r="I5372" s="4"/>
      <c r="J5372" s="4"/>
    </row>
    <row r="5373" spans="1:10" ht="15.75" customHeight="1" x14ac:dyDescent="0.2">
      <c r="A5373" s="5">
        <v>45194</v>
      </c>
      <c r="B5373" s="4">
        <v>-18.5</v>
      </c>
      <c r="C5373" s="4" t="s">
        <v>5058</v>
      </c>
      <c r="D5373" s="4" t="s">
        <v>28</v>
      </c>
      <c r="E5373" s="4" t="s">
        <v>571</v>
      </c>
      <c r="F5373" s="4">
        <v>-3780.72</v>
      </c>
      <c r="G5373" s="4" t="s">
        <v>4319</v>
      </c>
      <c r="H5373" s="4" t="s">
        <v>572</v>
      </c>
      <c r="I5373" s="4"/>
      <c r="J5373" s="4"/>
    </row>
    <row r="5374" spans="1:10" ht="15.75" customHeight="1" x14ac:dyDescent="0.2">
      <c r="A5374" s="5">
        <v>45194</v>
      </c>
      <c r="B5374" s="4">
        <v>-17.63</v>
      </c>
      <c r="C5374" s="4" t="s">
        <v>5058</v>
      </c>
      <c r="D5374" s="4" t="s">
        <v>28</v>
      </c>
      <c r="E5374" s="4" t="s">
        <v>728</v>
      </c>
      <c r="F5374" s="4">
        <v>-3762.22</v>
      </c>
      <c r="G5374" s="4" t="s">
        <v>4319</v>
      </c>
      <c r="H5374" s="4" t="s">
        <v>729</v>
      </c>
      <c r="I5374" s="4"/>
      <c r="J5374" s="4"/>
    </row>
    <row r="5375" spans="1:10" ht="15.75" customHeight="1" x14ac:dyDescent="0.2">
      <c r="A5375" s="5">
        <v>45194</v>
      </c>
      <c r="B5375" s="4">
        <v>-17.5</v>
      </c>
      <c r="C5375" s="4" t="s">
        <v>5058</v>
      </c>
      <c r="D5375" s="4" t="s">
        <v>28</v>
      </c>
      <c r="E5375" s="4" t="s">
        <v>262</v>
      </c>
      <c r="F5375" s="4">
        <v>-3744.59</v>
      </c>
      <c r="G5375" s="4" t="s">
        <v>4319</v>
      </c>
      <c r="H5375" s="4" t="s">
        <v>263</v>
      </c>
      <c r="I5375" s="4"/>
      <c r="J5375" s="4"/>
    </row>
    <row r="5376" spans="1:10" ht="15.75" customHeight="1" x14ac:dyDescent="0.2">
      <c r="A5376" s="5">
        <v>45194</v>
      </c>
      <c r="B5376" s="4">
        <v>-16</v>
      </c>
      <c r="C5376" s="4" t="s">
        <v>5058</v>
      </c>
      <c r="D5376" s="4" t="s">
        <v>28</v>
      </c>
      <c r="E5376" s="4" t="s">
        <v>1066</v>
      </c>
      <c r="F5376" s="4">
        <v>-3727.09</v>
      </c>
      <c r="G5376" s="4" t="s">
        <v>3748</v>
      </c>
      <c r="H5376" s="4" t="s">
        <v>1067</v>
      </c>
      <c r="I5376" s="4"/>
      <c r="J5376" s="4"/>
    </row>
    <row r="5377" spans="1:10" ht="15.75" customHeight="1" x14ac:dyDescent="0.2">
      <c r="A5377" s="5">
        <v>45194</v>
      </c>
      <c r="B5377" s="4">
        <v>-13</v>
      </c>
      <c r="C5377" s="4" t="s">
        <v>5058</v>
      </c>
      <c r="D5377" s="4" t="s">
        <v>28</v>
      </c>
      <c r="E5377" s="4" t="s">
        <v>1062</v>
      </c>
      <c r="F5377" s="4">
        <v>-3711.09</v>
      </c>
      <c r="G5377" s="4" t="s">
        <v>5060</v>
      </c>
      <c r="H5377" s="4" t="s">
        <v>1063</v>
      </c>
      <c r="I5377" s="4"/>
      <c r="J5377" s="4"/>
    </row>
    <row r="5378" spans="1:10" ht="15.75" customHeight="1" x14ac:dyDescent="0.2">
      <c r="A5378" s="5">
        <v>45194</v>
      </c>
      <c r="B5378" s="4">
        <v>-12.32</v>
      </c>
      <c r="C5378" s="4" t="s">
        <v>5058</v>
      </c>
      <c r="D5378" s="4" t="s">
        <v>28</v>
      </c>
      <c r="E5378" s="4" t="s">
        <v>1032</v>
      </c>
      <c r="F5378" s="4">
        <v>-3698.09</v>
      </c>
      <c r="G5378" s="4" t="s">
        <v>3748</v>
      </c>
      <c r="H5378" s="4" t="s">
        <v>597</v>
      </c>
      <c r="I5378" s="4"/>
      <c r="J5378" s="4"/>
    </row>
    <row r="5379" spans="1:10" ht="15.75" customHeight="1" x14ac:dyDescent="0.2">
      <c r="A5379" s="5">
        <v>45194</v>
      </c>
      <c r="B5379" s="4">
        <v>-12.3</v>
      </c>
      <c r="C5379" s="4" t="s">
        <v>5058</v>
      </c>
      <c r="D5379" s="4" t="s">
        <v>28</v>
      </c>
      <c r="E5379" s="4" t="s">
        <v>1050</v>
      </c>
      <c r="F5379" s="4">
        <v>-3685.77</v>
      </c>
      <c r="G5379" s="4" t="s">
        <v>5062</v>
      </c>
      <c r="H5379" s="4" t="s">
        <v>1051</v>
      </c>
      <c r="I5379" s="4"/>
      <c r="J5379" s="4"/>
    </row>
    <row r="5380" spans="1:10" ht="15.75" customHeight="1" x14ac:dyDescent="0.2">
      <c r="A5380" s="5">
        <v>45194</v>
      </c>
      <c r="B5380" s="4">
        <v>-8</v>
      </c>
      <c r="C5380" s="4" t="s">
        <v>5058</v>
      </c>
      <c r="D5380" s="4" t="s">
        <v>28</v>
      </c>
      <c r="E5380" s="4" t="s">
        <v>1068</v>
      </c>
      <c r="F5380" s="4">
        <v>-3673.47</v>
      </c>
      <c r="G5380" s="4" t="s">
        <v>3748</v>
      </c>
      <c r="H5380" s="4" t="s">
        <v>1069</v>
      </c>
      <c r="I5380" s="4"/>
      <c r="J5380" s="4"/>
    </row>
    <row r="5381" spans="1:10" ht="15.75" customHeight="1" x14ac:dyDescent="0.2">
      <c r="A5381" s="5">
        <v>45194</v>
      </c>
      <c r="B5381" s="4">
        <v>-8</v>
      </c>
      <c r="C5381" s="4" t="s">
        <v>5058</v>
      </c>
      <c r="D5381" s="4" t="s">
        <v>28</v>
      </c>
      <c r="E5381" s="4" t="s">
        <v>105</v>
      </c>
      <c r="F5381" s="4">
        <v>-3665.47</v>
      </c>
      <c r="G5381" s="4" t="s">
        <v>8</v>
      </c>
      <c r="H5381" s="4" t="s">
        <v>106</v>
      </c>
      <c r="I5381" s="4"/>
      <c r="J5381" s="4"/>
    </row>
    <row r="5382" spans="1:10" ht="15.75" customHeight="1" x14ac:dyDescent="0.2">
      <c r="A5382" s="5">
        <v>45194</v>
      </c>
      <c r="B5382" s="4">
        <v>-7.2</v>
      </c>
      <c r="C5382" s="4" t="s">
        <v>5058</v>
      </c>
      <c r="D5382" s="4" t="s">
        <v>28</v>
      </c>
      <c r="E5382" s="4" t="s">
        <v>1056</v>
      </c>
      <c r="F5382" s="4">
        <v>-3657.47</v>
      </c>
      <c r="G5382" s="4" t="s">
        <v>3748</v>
      </c>
      <c r="H5382" s="4" t="s">
        <v>1057</v>
      </c>
      <c r="I5382" s="4"/>
      <c r="J5382" s="4"/>
    </row>
    <row r="5383" spans="1:10" ht="15.75" customHeight="1" x14ac:dyDescent="0.2">
      <c r="A5383" s="5">
        <v>45194</v>
      </c>
      <c r="B5383" s="4">
        <v>-7</v>
      </c>
      <c r="C5383" s="4" t="s">
        <v>5058</v>
      </c>
      <c r="D5383" s="4" t="s">
        <v>28</v>
      </c>
      <c r="E5383" s="4" t="s">
        <v>1064</v>
      </c>
      <c r="F5383" s="4">
        <v>-3650.27</v>
      </c>
      <c r="G5383" s="4" t="s">
        <v>5060</v>
      </c>
      <c r="H5383" s="4" t="s">
        <v>1065</v>
      </c>
      <c r="I5383" s="4"/>
      <c r="J5383" s="4"/>
    </row>
    <row r="5384" spans="1:10" ht="15.75" customHeight="1" x14ac:dyDescent="0.2">
      <c r="A5384" s="5">
        <v>45194</v>
      </c>
      <c r="B5384" s="4">
        <v>-6.16</v>
      </c>
      <c r="C5384" s="4" t="s">
        <v>5058</v>
      </c>
      <c r="D5384" s="4" t="s">
        <v>28</v>
      </c>
      <c r="E5384" s="4" t="s">
        <v>1032</v>
      </c>
      <c r="F5384" s="4">
        <v>-3643.27</v>
      </c>
      <c r="G5384" s="4" t="s">
        <v>3748</v>
      </c>
      <c r="H5384" s="4" t="s">
        <v>597</v>
      </c>
      <c r="I5384" s="4"/>
      <c r="J5384" s="4"/>
    </row>
    <row r="5385" spans="1:10" ht="15.75" customHeight="1" x14ac:dyDescent="0.2">
      <c r="A5385" s="5">
        <v>45194</v>
      </c>
      <c r="B5385" s="4">
        <v>-6.16</v>
      </c>
      <c r="C5385" s="4" t="s">
        <v>5058</v>
      </c>
      <c r="D5385" s="4" t="s">
        <v>28</v>
      </c>
      <c r="E5385" s="4" t="s">
        <v>1032</v>
      </c>
      <c r="F5385" s="4">
        <v>-3637.11</v>
      </c>
      <c r="G5385" s="4" t="s">
        <v>3748</v>
      </c>
      <c r="H5385" s="4" t="s">
        <v>597</v>
      </c>
      <c r="I5385" s="4"/>
      <c r="J5385" s="4"/>
    </row>
    <row r="5386" spans="1:10" ht="15.75" customHeight="1" x14ac:dyDescent="0.2">
      <c r="A5386" s="5">
        <v>45194</v>
      </c>
      <c r="B5386" s="4">
        <v>-5</v>
      </c>
      <c r="C5386" s="4" t="s">
        <v>5058</v>
      </c>
      <c r="D5386" s="4" t="s">
        <v>28</v>
      </c>
      <c r="E5386" s="4" t="s">
        <v>1054</v>
      </c>
      <c r="F5386" s="4">
        <v>-3630.95</v>
      </c>
      <c r="G5386" s="4" t="s">
        <v>3748</v>
      </c>
      <c r="H5386" s="4" t="s">
        <v>1055</v>
      </c>
      <c r="I5386" s="4"/>
      <c r="J5386" s="4"/>
    </row>
    <row r="5387" spans="1:10" ht="15.75" customHeight="1" x14ac:dyDescent="0.2">
      <c r="A5387" s="5">
        <v>45194</v>
      </c>
      <c r="B5387" s="4">
        <v>-4.49</v>
      </c>
      <c r="C5387" s="4" t="s">
        <v>5058</v>
      </c>
      <c r="D5387" s="4" t="s">
        <v>28</v>
      </c>
      <c r="E5387" s="4" t="s">
        <v>49</v>
      </c>
      <c r="F5387" s="4">
        <v>-3625.95</v>
      </c>
      <c r="G5387" s="4" t="s">
        <v>17</v>
      </c>
      <c r="H5387" s="4" t="s">
        <v>50</v>
      </c>
      <c r="I5387" s="4"/>
      <c r="J5387" s="4"/>
    </row>
    <row r="5388" spans="1:10" ht="15.75" customHeight="1" x14ac:dyDescent="0.2">
      <c r="A5388" s="5">
        <v>45194</v>
      </c>
      <c r="B5388" s="4">
        <v>-4.3099999999999996</v>
      </c>
      <c r="C5388" s="4" t="s">
        <v>5058</v>
      </c>
      <c r="D5388" s="4" t="s">
        <v>28</v>
      </c>
      <c r="E5388" s="4" t="s">
        <v>1050</v>
      </c>
      <c r="F5388" s="4">
        <v>-3621.46</v>
      </c>
      <c r="G5388" s="4" t="s">
        <v>5062</v>
      </c>
      <c r="H5388" s="4" t="s">
        <v>1051</v>
      </c>
      <c r="I5388" s="4"/>
      <c r="J5388" s="4"/>
    </row>
    <row r="5389" spans="1:10" ht="15.75" customHeight="1" x14ac:dyDescent="0.2">
      <c r="A5389" s="5">
        <v>45194</v>
      </c>
      <c r="B5389" s="4">
        <v>500</v>
      </c>
      <c r="C5389" s="4" t="s">
        <v>5058</v>
      </c>
      <c r="D5389" s="4" t="s">
        <v>59</v>
      </c>
      <c r="E5389" s="4" t="s">
        <v>60</v>
      </c>
      <c r="F5389" s="4">
        <v>-3617.15</v>
      </c>
      <c r="G5389" s="4" t="s">
        <v>39</v>
      </c>
      <c r="H5389" s="4"/>
      <c r="I5389" s="4"/>
      <c r="J5389" s="4"/>
    </row>
    <row r="5390" spans="1:10" ht="15.75" customHeight="1" x14ac:dyDescent="0.2">
      <c r="A5390" s="5">
        <v>45194</v>
      </c>
      <c r="B5390" s="4">
        <v>1000</v>
      </c>
      <c r="C5390" s="4" t="s">
        <v>5058</v>
      </c>
      <c r="D5390" s="4" t="s">
        <v>59</v>
      </c>
      <c r="E5390" s="4" t="s">
        <v>60</v>
      </c>
      <c r="F5390" s="4">
        <v>-4117.1499999999996</v>
      </c>
      <c r="G5390" s="4" t="s">
        <v>39</v>
      </c>
      <c r="H5390" s="4"/>
      <c r="I5390" s="4"/>
      <c r="J5390" s="4"/>
    </row>
    <row r="5391" spans="1:10" ht="15.75" customHeight="1" x14ac:dyDescent="0.2">
      <c r="A5391" s="5">
        <v>45194</v>
      </c>
      <c r="B5391" s="4">
        <v>1000</v>
      </c>
      <c r="C5391" s="4" t="s">
        <v>5058</v>
      </c>
      <c r="D5391" s="4" t="s">
        <v>59</v>
      </c>
      <c r="E5391" s="4" t="s">
        <v>60</v>
      </c>
      <c r="F5391" s="4">
        <v>-5117.1499999999996</v>
      </c>
      <c r="G5391" s="4" t="s">
        <v>39</v>
      </c>
      <c r="H5391" s="4"/>
      <c r="I5391" s="4"/>
      <c r="J5391" s="4"/>
    </row>
    <row r="5392" spans="1:10" ht="15.75" customHeight="1" x14ac:dyDescent="0.2">
      <c r="A5392" s="5">
        <v>45191</v>
      </c>
      <c r="B5392" s="4">
        <v>-98.91</v>
      </c>
      <c r="C5392" s="4" t="s">
        <v>5058</v>
      </c>
      <c r="D5392" s="4" t="s">
        <v>28</v>
      </c>
      <c r="E5392" s="4" t="s">
        <v>201</v>
      </c>
      <c r="F5392" s="4">
        <v>-6117.15</v>
      </c>
      <c r="G5392" s="4" t="s">
        <v>4319</v>
      </c>
      <c r="H5392" s="4" t="s">
        <v>202</v>
      </c>
      <c r="I5392" s="4"/>
      <c r="J5392" s="4"/>
    </row>
    <row r="5393" spans="1:10" ht="15.75" customHeight="1" x14ac:dyDescent="0.2">
      <c r="A5393" s="5">
        <v>45191</v>
      </c>
      <c r="B5393" s="4">
        <v>-84.96</v>
      </c>
      <c r="C5393" s="4" t="s">
        <v>5058</v>
      </c>
      <c r="D5393" s="4" t="s">
        <v>28</v>
      </c>
      <c r="E5393" s="4" t="s">
        <v>201</v>
      </c>
      <c r="F5393" s="4">
        <v>-6018.24</v>
      </c>
      <c r="G5393" s="4" t="s">
        <v>4319</v>
      </c>
      <c r="H5393" s="4" t="s">
        <v>202</v>
      </c>
      <c r="I5393" s="4"/>
      <c r="J5393" s="4"/>
    </row>
    <row r="5394" spans="1:10" ht="15.75" customHeight="1" x14ac:dyDescent="0.2">
      <c r="A5394" s="5">
        <v>45191</v>
      </c>
      <c r="B5394" s="4">
        <v>-78.39</v>
      </c>
      <c r="C5394" s="4" t="s">
        <v>5058</v>
      </c>
      <c r="D5394" s="4" t="s">
        <v>28</v>
      </c>
      <c r="E5394" s="4" t="s">
        <v>105</v>
      </c>
      <c r="F5394" s="4">
        <v>-5933.28</v>
      </c>
      <c r="G5394" s="4" t="s">
        <v>8</v>
      </c>
      <c r="H5394" s="4" t="s">
        <v>106</v>
      </c>
      <c r="I5394" s="4"/>
      <c r="J5394" s="4"/>
    </row>
    <row r="5395" spans="1:10" ht="15.75" customHeight="1" x14ac:dyDescent="0.2">
      <c r="A5395" s="5">
        <v>45191</v>
      </c>
      <c r="B5395" s="4">
        <v>-45.77</v>
      </c>
      <c r="C5395" s="4" t="s">
        <v>5058</v>
      </c>
      <c r="D5395" s="4" t="s">
        <v>28</v>
      </c>
      <c r="E5395" s="4" t="s">
        <v>201</v>
      </c>
      <c r="F5395" s="4">
        <v>-5854.89</v>
      </c>
      <c r="G5395" s="4" t="s">
        <v>4319</v>
      </c>
      <c r="H5395" s="4" t="s">
        <v>202</v>
      </c>
      <c r="I5395" s="4"/>
      <c r="J5395" s="4"/>
    </row>
    <row r="5396" spans="1:10" ht="15.75" customHeight="1" x14ac:dyDescent="0.2">
      <c r="A5396" s="5">
        <v>45191</v>
      </c>
      <c r="B5396" s="4">
        <v>-31.5</v>
      </c>
      <c r="C5396" s="4" t="s">
        <v>5058</v>
      </c>
      <c r="D5396" s="4" t="s">
        <v>28</v>
      </c>
      <c r="E5396" s="4" t="s">
        <v>1044</v>
      </c>
      <c r="F5396" s="4">
        <v>-5809.12</v>
      </c>
      <c r="G5396" s="4" t="s">
        <v>5036</v>
      </c>
      <c r="H5396" s="4" t="s">
        <v>1045</v>
      </c>
      <c r="I5396" s="4"/>
      <c r="J5396" s="4"/>
    </row>
    <row r="5397" spans="1:10" ht="15.75" customHeight="1" x14ac:dyDescent="0.2">
      <c r="A5397" s="5">
        <v>45191</v>
      </c>
      <c r="B5397" s="4">
        <v>-30</v>
      </c>
      <c r="C5397" s="4" t="s">
        <v>5058</v>
      </c>
      <c r="D5397" s="4" t="s">
        <v>28</v>
      </c>
      <c r="E5397" s="4" t="s">
        <v>1042</v>
      </c>
      <c r="F5397" s="4">
        <v>-5777.62</v>
      </c>
      <c r="G5397" s="4" t="s">
        <v>5061</v>
      </c>
      <c r="H5397" s="4" t="s">
        <v>1043</v>
      </c>
      <c r="I5397" s="4"/>
      <c r="J5397" s="4"/>
    </row>
    <row r="5398" spans="1:10" ht="15.75" customHeight="1" x14ac:dyDescent="0.2">
      <c r="A5398" s="5">
        <v>45191</v>
      </c>
      <c r="B5398" s="4">
        <v>-17.48</v>
      </c>
      <c r="C5398" s="4" t="s">
        <v>5058</v>
      </c>
      <c r="D5398" s="4" t="s">
        <v>28</v>
      </c>
      <c r="E5398" s="4" t="s">
        <v>728</v>
      </c>
      <c r="F5398" s="4">
        <v>-5747.62</v>
      </c>
      <c r="G5398" s="4" t="s">
        <v>4319</v>
      </c>
      <c r="H5398" s="4" t="s">
        <v>729</v>
      </c>
      <c r="I5398" s="4"/>
      <c r="J5398" s="4"/>
    </row>
    <row r="5399" spans="1:10" ht="15.75" customHeight="1" x14ac:dyDescent="0.2">
      <c r="A5399" s="5">
        <v>45191</v>
      </c>
      <c r="B5399" s="4">
        <v>-6.16</v>
      </c>
      <c r="C5399" s="4" t="s">
        <v>5058</v>
      </c>
      <c r="D5399" s="4" t="s">
        <v>28</v>
      </c>
      <c r="E5399" s="4" t="s">
        <v>1032</v>
      </c>
      <c r="F5399" s="4">
        <v>-5730.14</v>
      </c>
      <c r="G5399" s="4" t="s">
        <v>3748</v>
      </c>
      <c r="H5399" s="4" t="s">
        <v>597</v>
      </c>
      <c r="I5399" s="4"/>
      <c r="J5399" s="4"/>
    </row>
    <row r="5400" spans="1:10" ht="15.75" customHeight="1" x14ac:dyDescent="0.2">
      <c r="A5400" s="5">
        <v>45190</v>
      </c>
      <c r="B5400" s="4">
        <v>-468.9</v>
      </c>
      <c r="C5400" s="4" t="s">
        <v>5058</v>
      </c>
      <c r="D5400" s="4" t="s">
        <v>28</v>
      </c>
      <c r="E5400" s="4" t="s">
        <v>1039</v>
      </c>
      <c r="F5400" s="4">
        <v>-5723.98</v>
      </c>
      <c r="G5400" s="4" t="s">
        <v>4349</v>
      </c>
      <c r="H5400" s="4" t="s">
        <v>1041</v>
      </c>
      <c r="I5400" s="4"/>
      <c r="J5400" s="4"/>
    </row>
    <row r="5401" spans="1:10" ht="15.75" customHeight="1" x14ac:dyDescent="0.2">
      <c r="A5401" s="5">
        <v>45190</v>
      </c>
      <c r="B5401" s="4">
        <v>-29.98</v>
      </c>
      <c r="C5401" s="4" t="s">
        <v>5059</v>
      </c>
      <c r="D5401" s="4" t="s">
        <v>28</v>
      </c>
      <c r="E5401" s="4" t="s">
        <v>65</v>
      </c>
      <c r="F5401" s="4">
        <v>-5255.08</v>
      </c>
      <c r="G5401" s="4" t="s">
        <v>4319</v>
      </c>
      <c r="H5401" s="4" t="s">
        <v>66</v>
      </c>
      <c r="I5401" s="4"/>
      <c r="J5401" s="4"/>
    </row>
    <row r="5402" spans="1:10" ht="15.75" customHeight="1" x14ac:dyDescent="0.2">
      <c r="A5402" s="5">
        <v>45190</v>
      </c>
      <c r="B5402" s="4">
        <v>-22.54</v>
      </c>
      <c r="C5402" s="4" t="s">
        <v>5058</v>
      </c>
      <c r="D5402" s="4" t="s">
        <v>28</v>
      </c>
      <c r="E5402" s="4" t="s">
        <v>29</v>
      </c>
      <c r="F5402" s="4">
        <v>-5225.1000000000004</v>
      </c>
      <c r="G5402" s="4" t="s">
        <v>12</v>
      </c>
      <c r="H5402" s="4" t="s">
        <v>31</v>
      </c>
      <c r="I5402" s="4"/>
      <c r="J5402" s="4"/>
    </row>
    <row r="5403" spans="1:10" ht="15.75" customHeight="1" x14ac:dyDescent="0.2">
      <c r="A5403" s="5">
        <v>45190</v>
      </c>
      <c r="B5403" s="4">
        <v>-11.76</v>
      </c>
      <c r="C5403" s="4" t="s">
        <v>5058</v>
      </c>
      <c r="D5403" s="4" t="s">
        <v>28</v>
      </c>
      <c r="E5403" s="4" t="s">
        <v>48</v>
      </c>
      <c r="F5403" s="4">
        <v>-5202.5600000000004</v>
      </c>
      <c r="G5403" s="4" t="s">
        <v>4319</v>
      </c>
      <c r="H5403" s="4" t="s">
        <v>47</v>
      </c>
      <c r="I5403" s="4"/>
      <c r="J5403" s="4"/>
    </row>
    <row r="5404" spans="1:10" ht="15.75" customHeight="1" x14ac:dyDescent="0.2">
      <c r="A5404" s="5">
        <v>45190</v>
      </c>
      <c r="B5404" s="4">
        <v>-6.1</v>
      </c>
      <c r="C5404" s="4" t="s">
        <v>5058</v>
      </c>
      <c r="D5404" s="4" t="s">
        <v>28</v>
      </c>
      <c r="E5404" s="4" t="s">
        <v>1032</v>
      </c>
      <c r="F5404" s="4">
        <v>-5190.8</v>
      </c>
      <c r="G5404" s="4" t="s">
        <v>3748</v>
      </c>
      <c r="H5404" s="4" t="s">
        <v>597</v>
      </c>
      <c r="I5404" s="4"/>
      <c r="J5404" s="4"/>
    </row>
    <row r="5405" spans="1:10" ht="15.75" customHeight="1" x14ac:dyDescent="0.2">
      <c r="A5405" s="5">
        <v>45190</v>
      </c>
      <c r="B5405" s="4">
        <v>100</v>
      </c>
      <c r="C5405" s="4" t="s">
        <v>5058</v>
      </c>
      <c r="D5405" s="4" t="s">
        <v>59</v>
      </c>
      <c r="E5405" s="4" t="s">
        <v>60</v>
      </c>
      <c r="F5405" s="4">
        <v>-5184.7</v>
      </c>
      <c r="G5405" s="4" t="s">
        <v>39</v>
      </c>
      <c r="H5405" s="4"/>
      <c r="I5405" s="4"/>
      <c r="J5405" s="4"/>
    </row>
    <row r="5406" spans="1:10" ht="15.75" customHeight="1" x14ac:dyDescent="0.2">
      <c r="A5406" s="5">
        <v>45190</v>
      </c>
      <c r="B5406" s="4">
        <v>500</v>
      </c>
      <c r="C5406" s="4" t="s">
        <v>5058</v>
      </c>
      <c r="D5406" s="4" t="s">
        <v>59</v>
      </c>
      <c r="E5406" s="4" t="s">
        <v>60</v>
      </c>
      <c r="F5406" s="4">
        <v>-5284.7</v>
      </c>
      <c r="G5406" s="4" t="s">
        <v>39</v>
      </c>
      <c r="H5406" s="4"/>
      <c r="I5406" s="4"/>
      <c r="J5406" s="4"/>
    </row>
    <row r="5407" spans="1:10" ht="15.75" customHeight="1" x14ac:dyDescent="0.2">
      <c r="A5407" s="5">
        <v>45189</v>
      </c>
      <c r="B5407" s="4">
        <v>-384.73</v>
      </c>
      <c r="C5407" s="4" t="s">
        <v>5058</v>
      </c>
      <c r="D5407" s="4" t="s">
        <v>28</v>
      </c>
      <c r="E5407" s="4" t="s">
        <v>728</v>
      </c>
      <c r="F5407" s="4">
        <v>-5784.7</v>
      </c>
      <c r="G5407" s="4" t="s">
        <v>4319</v>
      </c>
      <c r="H5407" s="4" t="s">
        <v>729</v>
      </c>
      <c r="I5407" s="4"/>
      <c r="J5407" s="4"/>
    </row>
    <row r="5408" spans="1:10" ht="15.75" customHeight="1" x14ac:dyDescent="0.2">
      <c r="A5408" s="5">
        <v>45189</v>
      </c>
      <c r="B5408" s="4">
        <v>-197.42</v>
      </c>
      <c r="C5408" s="4" t="s">
        <v>5058</v>
      </c>
      <c r="D5408" s="4" t="s">
        <v>28</v>
      </c>
      <c r="E5408" s="4" t="s">
        <v>1033</v>
      </c>
      <c r="F5408" s="4">
        <v>-5399.97</v>
      </c>
      <c r="G5408" s="4" t="s">
        <v>5077</v>
      </c>
      <c r="H5408" s="4" t="s">
        <v>1034</v>
      </c>
      <c r="I5408" s="4"/>
      <c r="J5408" s="4"/>
    </row>
    <row r="5409" spans="1:10" ht="15.75" customHeight="1" x14ac:dyDescent="0.2">
      <c r="A5409" s="5">
        <v>45189</v>
      </c>
      <c r="B5409" s="4">
        <v>-130.05000000000001</v>
      </c>
      <c r="C5409" s="4" t="s">
        <v>5059</v>
      </c>
      <c r="D5409" s="4" t="s">
        <v>28</v>
      </c>
      <c r="E5409" s="4" t="s">
        <v>1026</v>
      </c>
      <c r="F5409" s="4">
        <v>-5202.55</v>
      </c>
      <c r="G5409" s="4" t="s">
        <v>4264</v>
      </c>
      <c r="H5409" s="4" t="s">
        <v>1027</v>
      </c>
      <c r="I5409" s="4"/>
      <c r="J5409" s="4"/>
    </row>
    <row r="5410" spans="1:10" ht="15.75" customHeight="1" x14ac:dyDescent="0.2">
      <c r="A5410" s="5">
        <v>45189</v>
      </c>
      <c r="B5410" s="4">
        <v>-95.11</v>
      </c>
      <c r="C5410" s="4" t="s">
        <v>5058</v>
      </c>
      <c r="D5410" s="4" t="s">
        <v>28</v>
      </c>
      <c r="E5410" s="4" t="s">
        <v>266</v>
      </c>
      <c r="F5410" s="4">
        <v>-5072.5</v>
      </c>
      <c r="G5410" s="4" t="s">
        <v>5061</v>
      </c>
      <c r="H5410" s="4" t="s">
        <v>267</v>
      </c>
      <c r="I5410" s="4"/>
      <c r="J5410" s="4"/>
    </row>
    <row r="5411" spans="1:10" ht="15.75" customHeight="1" x14ac:dyDescent="0.2">
      <c r="A5411" s="5">
        <v>45189</v>
      </c>
      <c r="B5411" s="4">
        <v>-89.85</v>
      </c>
      <c r="C5411" s="4" t="s">
        <v>5058</v>
      </c>
      <c r="D5411" s="4" t="s">
        <v>28</v>
      </c>
      <c r="E5411" s="4" t="s">
        <v>1023</v>
      </c>
      <c r="F5411" s="4">
        <v>-4977.3900000000003</v>
      </c>
      <c r="G5411" s="4" t="s">
        <v>3746</v>
      </c>
      <c r="H5411" s="4"/>
      <c r="I5411" s="4"/>
      <c r="J5411" s="4"/>
    </row>
    <row r="5412" spans="1:10" ht="15.75" customHeight="1" x14ac:dyDescent="0.2">
      <c r="A5412" s="5">
        <v>45189</v>
      </c>
      <c r="B5412" s="4">
        <v>-39</v>
      </c>
      <c r="C5412" s="4" t="s">
        <v>5058</v>
      </c>
      <c r="D5412" s="4" t="s">
        <v>28</v>
      </c>
      <c r="E5412" s="4" t="s">
        <v>1030</v>
      </c>
      <c r="F5412" s="4">
        <v>-4887.54</v>
      </c>
      <c r="G5412" s="4" t="s">
        <v>4247</v>
      </c>
      <c r="H5412" s="4" t="s">
        <v>1031</v>
      </c>
      <c r="I5412" s="4"/>
      <c r="J5412" s="4"/>
    </row>
    <row r="5413" spans="1:10" ht="15.75" customHeight="1" x14ac:dyDescent="0.2">
      <c r="A5413" s="5">
        <v>45189</v>
      </c>
      <c r="B5413" s="4">
        <v>-28.18</v>
      </c>
      <c r="C5413" s="4" t="s">
        <v>5058</v>
      </c>
      <c r="D5413" s="4" t="s">
        <v>28</v>
      </c>
      <c r="E5413" s="4" t="s">
        <v>728</v>
      </c>
      <c r="F5413" s="4">
        <v>-4848.54</v>
      </c>
      <c r="G5413" s="4" t="s">
        <v>4319</v>
      </c>
      <c r="H5413" s="4" t="s">
        <v>729</v>
      </c>
      <c r="I5413" s="4"/>
      <c r="J5413" s="4"/>
    </row>
    <row r="5414" spans="1:10" ht="15.75" customHeight="1" x14ac:dyDescent="0.2">
      <c r="A5414" s="5">
        <v>45189</v>
      </c>
      <c r="B5414" s="4">
        <v>-27.9</v>
      </c>
      <c r="C5414" s="4" t="s">
        <v>5058</v>
      </c>
      <c r="D5414" s="4" t="s">
        <v>28</v>
      </c>
      <c r="E5414" s="4" t="s">
        <v>105</v>
      </c>
      <c r="F5414" s="4">
        <v>-4820.3599999999997</v>
      </c>
      <c r="G5414" s="4" t="s">
        <v>8</v>
      </c>
      <c r="H5414" s="4" t="s">
        <v>106</v>
      </c>
      <c r="I5414" s="4"/>
      <c r="J5414" s="4"/>
    </row>
    <row r="5415" spans="1:10" ht="15.75" customHeight="1" x14ac:dyDescent="0.2">
      <c r="A5415" s="5">
        <v>45189</v>
      </c>
      <c r="B5415" s="4">
        <v>-23.25</v>
      </c>
      <c r="C5415" s="4" t="s">
        <v>5058</v>
      </c>
      <c r="D5415" s="4" t="s">
        <v>28</v>
      </c>
      <c r="E5415" s="4" t="s">
        <v>201</v>
      </c>
      <c r="F5415" s="4">
        <v>-4792.46</v>
      </c>
      <c r="G5415" s="4" t="s">
        <v>4319</v>
      </c>
      <c r="H5415" s="4" t="s">
        <v>202</v>
      </c>
      <c r="I5415" s="4"/>
      <c r="J5415" s="4"/>
    </row>
    <row r="5416" spans="1:10" ht="15.75" customHeight="1" x14ac:dyDescent="0.2">
      <c r="A5416" s="5">
        <v>45189</v>
      </c>
      <c r="B5416" s="4">
        <v>-18</v>
      </c>
      <c r="C5416" s="4" t="s">
        <v>5058</v>
      </c>
      <c r="D5416" s="4" t="s">
        <v>28</v>
      </c>
      <c r="E5416" s="4" t="s">
        <v>79</v>
      </c>
      <c r="F5416" s="4">
        <v>-4769.21</v>
      </c>
      <c r="G5416" s="4" t="s">
        <v>8</v>
      </c>
      <c r="H5416" s="4" t="s">
        <v>80</v>
      </c>
      <c r="I5416" s="4"/>
      <c r="J5416" s="4"/>
    </row>
    <row r="5417" spans="1:10" ht="15.75" customHeight="1" x14ac:dyDescent="0.2">
      <c r="A5417" s="5">
        <v>45189</v>
      </c>
      <c r="B5417" s="4">
        <v>-16.45</v>
      </c>
      <c r="C5417" s="4" t="s">
        <v>5058</v>
      </c>
      <c r="D5417" s="4" t="s">
        <v>28</v>
      </c>
      <c r="E5417" s="4" t="s">
        <v>693</v>
      </c>
      <c r="F5417" s="4">
        <v>-4751.21</v>
      </c>
      <c r="G5417" s="4" t="s">
        <v>17</v>
      </c>
      <c r="H5417" s="4" t="s">
        <v>694</v>
      </c>
      <c r="I5417" s="4"/>
      <c r="J5417" s="4"/>
    </row>
    <row r="5418" spans="1:10" ht="15.75" customHeight="1" x14ac:dyDescent="0.2">
      <c r="A5418" s="5">
        <v>45189</v>
      </c>
      <c r="B5418" s="4">
        <v>-11.5</v>
      </c>
      <c r="C5418" s="4" t="s">
        <v>5058</v>
      </c>
      <c r="D5418" s="4" t="s">
        <v>28</v>
      </c>
      <c r="E5418" s="4" t="s">
        <v>1028</v>
      </c>
      <c r="F5418" s="4">
        <v>-4734.76</v>
      </c>
      <c r="G5418" s="4" t="s">
        <v>8</v>
      </c>
      <c r="H5418" s="4" t="s">
        <v>1029</v>
      </c>
      <c r="I5418" s="4"/>
      <c r="J5418" s="4"/>
    </row>
    <row r="5419" spans="1:10" ht="15.75" customHeight="1" x14ac:dyDescent="0.2">
      <c r="A5419" s="5">
        <v>45189</v>
      </c>
      <c r="B5419" s="4">
        <v>-6.1</v>
      </c>
      <c r="C5419" s="4" t="s">
        <v>5058</v>
      </c>
      <c r="D5419" s="4" t="s">
        <v>28</v>
      </c>
      <c r="E5419" s="4" t="s">
        <v>1032</v>
      </c>
      <c r="F5419" s="4">
        <v>-4723.26</v>
      </c>
      <c r="G5419" s="4" t="s">
        <v>3748</v>
      </c>
      <c r="H5419" s="4" t="s">
        <v>597</v>
      </c>
      <c r="I5419" s="4"/>
      <c r="J5419" s="4"/>
    </row>
    <row r="5420" spans="1:10" ht="15.75" customHeight="1" x14ac:dyDescent="0.2">
      <c r="A5420" s="5">
        <v>45188</v>
      </c>
      <c r="B5420" s="4">
        <v>-242.93</v>
      </c>
      <c r="C5420" s="4" t="s">
        <v>5058</v>
      </c>
      <c r="D5420" s="4" t="s">
        <v>28</v>
      </c>
      <c r="E5420" s="4" t="s">
        <v>1022</v>
      </c>
      <c r="F5420" s="4">
        <v>-4717.16</v>
      </c>
      <c r="G5420" s="4" t="s">
        <v>165</v>
      </c>
      <c r="H5420" s="4" t="s">
        <v>167</v>
      </c>
      <c r="I5420" s="4"/>
      <c r="J5420" s="4"/>
    </row>
    <row r="5421" spans="1:10" ht="15.75" customHeight="1" x14ac:dyDescent="0.2">
      <c r="A5421" s="5">
        <v>45188</v>
      </c>
      <c r="B5421" s="4">
        <v>-135</v>
      </c>
      <c r="C5421" s="4" t="s">
        <v>5058</v>
      </c>
      <c r="D5421" s="4" t="s">
        <v>28</v>
      </c>
      <c r="E5421" s="4" t="s">
        <v>1021</v>
      </c>
      <c r="F5421" s="4">
        <v>-4474.2299999999996</v>
      </c>
      <c r="G5421" s="4" t="s">
        <v>6</v>
      </c>
      <c r="H5421" s="4"/>
      <c r="I5421" s="4"/>
      <c r="J5421" s="4"/>
    </row>
    <row r="5422" spans="1:10" ht="15.75" customHeight="1" x14ac:dyDescent="0.2">
      <c r="A5422" s="5">
        <v>45188</v>
      </c>
      <c r="B5422" s="4">
        <v>-69.75</v>
      </c>
      <c r="C5422" s="4" t="s">
        <v>5058</v>
      </c>
      <c r="D5422" s="4" t="s">
        <v>28</v>
      </c>
      <c r="E5422" s="4" t="s">
        <v>201</v>
      </c>
      <c r="F5422" s="4">
        <v>-4339.2299999999996</v>
      </c>
      <c r="G5422" s="4" t="s">
        <v>4319</v>
      </c>
      <c r="H5422" s="4" t="s">
        <v>202</v>
      </c>
      <c r="I5422" s="4"/>
      <c r="J5422" s="4"/>
    </row>
    <row r="5423" spans="1:10" ht="15.75" customHeight="1" x14ac:dyDescent="0.2">
      <c r="A5423" s="5">
        <v>45188</v>
      </c>
      <c r="B5423" s="4">
        <v>-22.49</v>
      </c>
      <c r="C5423" s="4" t="s">
        <v>5058</v>
      </c>
      <c r="D5423" s="4" t="s">
        <v>28</v>
      </c>
      <c r="E5423" s="4" t="s">
        <v>728</v>
      </c>
      <c r="F5423" s="4">
        <v>-4269.4799999999996</v>
      </c>
      <c r="G5423" s="4" t="s">
        <v>4319</v>
      </c>
      <c r="H5423" s="4" t="s">
        <v>729</v>
      </c>
      <c r="I5423" s="4"/>
      <c r="J5423" s="4"/>
    </row>
    <row r="5424" spans="1:10" ht="15.75" customHeight="1" x14ac:dyDescent="0.2">
      <c r="A5424" s="5">
        <v>45188</v>
      </c>
      <c r="B5424" s="4">
        <v>-6.16</v>
      </c>
      <c r="C5424" s="4" t="s">
        <v>5058</v>
      </c>
      <c r="D5424" s="4" t="s">
        <v>28</v>
      </c>
      <c r="E5424" s="4" t="s">
        <v>596</v>
      </c>
      <c r="F5424" s="4">
        <v>-4246.99</v>
      </c>
      <c r="G5424" s="4" t="s">
        <v>3748</v>
      </c>
      <c r="H5424" s="4" t="s">
        <v>597</v>
      </c>
      <c r="I5424" s="4"/>
      <c r="J5424" s="4"/>
    </row>
    <row r="5425" spans="1:10" ht="15.75" customHeight="1" x14ac:dyDescent="0.2">
      <c r="A5425" s="5">
        <v>45187</v>
      </c>
      <c r="B5425" s="4">
        <v>-1608.81</v>
      </c>
      <c r="C5425" s="4" t="s">
        <v>5058</v>
      </c>
      <c r="D5425" s="4" t="s">
        <v>28</v>
      </c>
      <c r="E5425" s="4" t="s">
        <v>56</v>
      </c>
      <c r="F5425" s="4">
        <v>-4240.83</v>
      </c>
      <c r="G5425" s="4" t="s">
        <v>4295</v>
      </c>
      <c r="H5425" s="4" t="s">
        <v>57</v>
      </c>
      <c r="I5425" s="4"/>
      <c r="J5425" s="4"/>
    </row>
    <row r="5426" spans="1:10" ht="15.75" customHeight="1" x14ac:dyDescent="0.2">
      <c r="A5426" s="5">
        <v>45187</v>
      </c>
      <c r="B5426" s="4">
        <v>-440.62</v>
      </c>
      <c r="C5426" s="4" t="s">
        <v>5058</v>
      </c>
      <c r="D5426" s="4" t="s">
        <v>28</v>
      </c>
      <c r="E5426" s="4" t="s">
        <v>201</v>
      </c>
      <c r="F5426" s="4">
        <v>-2632.02</v>
      </c>
      <c r="G5426" s="4" t="s">
        <v>4319</v>
      </c>
      <c r="H5426" s="4" t="s">
        <v>202</v>
      </c>
      <c r="I5426" s="4"/>
      <c r="J5426" s="4"/>
    </row>
    <row r="5427" spans="1:10" ht="15.75" customHeight="1" x14ac:dyDescent="0.2">
      <c r="A5427" s="5">
        <v>45187</v>
      </c>
      <c r="B5427" s="4">
        <v>-325</v>
      </c>
      <c r="C5427" s="4" t="s">
        <v>5058</v>
      </c>
      <c r="D5427" s="4" t="s">
        <v>28</v>
      </c>
      <c r="E5427" s="4" t="s">
        <v>1019</v>
      </c>
      <c r="F5427" s="4">
        <v>-2191.4</v>
      </c>
      <c r="G5427" s="4" t="s">
        <v>4319</v>
      </c>
      <c r="H5427" s="4" t="s">
        <v>196</v>
      </c>
      <c r="I5427" s="4"/>
      <c r="J5427" s="4"/>
    </row>
    <row r="5428" spans="1:10" ht="15.75" customHeight="1" x14ac:dyDescent="0.2">
      <c r="A5428" s="5">
        <v>45187</v>
      </c>
      <c r="B5428" s="4">
        <v>-108.99</v>
      </c>
      <c r="C5428" s="4" t="s">
        <v>5058</v>
      </c>
      <c r="D5428" s="4" t="s">
        <v>28</v>
      </c>
      <c r="E5428" s="4" t="s">
        <v>1017</v>
      </c>
      <c r="F5428" s="4">
        <v>-1866.4</v>
      </c>
      <c r="G5428" s="4" t="s">
        <v>5034</v>
      </c>
      <c r="H5428" s="4" t="s">
        <v>1018</v>
      </c>
      <c r="I5428" s="4"/>
      <c r="J5428" s="4"/>
    </row>
    <row r="5429" spans="1:10" ht="15.75" customHeight="1" x14ac:dyDescent="0.2">
      <c r="A5429" s="5">
        <v>45187</v>
      </c>
      <c r="B5429" s="4">
        <v>-108.5</v>
      </c>
      <c r="C5429" s="4" t="s">
        <v>5058</v>
      </c>
      <c r="D5429" s="4" t="s">
        <v>28</v>
      </c>
      <c r="E5429" s="4" t="s">
        <v>73</v>
      </c>
      <c r="F5429" s="4">
        <v>-1757.41</v>
      </c>
      <c r="G5429" s="4" t="s">
        <v>4349</v>
      </c>
      <c r="H5429" s="4" t="s">
        <v>4350</v>
      </c>
      <c r="I5429" s="4"/>
      <c r="J5429" s="4"/>
    </row>
    <row r="5430" spans="1:10" ht="15.75" customHeight="1" x14ac:dyDescent="0.2">
      <c r="A5430" s="5">
        <v>45187</v>
      </c>
      <c r="B5430" s="4">
        <v>-101.05</v>
      </c>
      <c r="C5430" s="4" t="s">
        <v>5058</v>
      </c>
      <c r="D5430" s="4" t="s">
        <v>28</v>
      </c>
      <c r="E5430" s="4" t="s">
        <v>175</v>
      </c>
      <c r="F5430" s="4">
        <v>-1648.91</v>
      </c>
      <c r="G5430" s="4" t="s">
        <v>5062</v>
      </c>
      <c r="H5430" s="4" t="s">
        <v>2442</v>
      </c>
      <c r="I5430" s="4"/>
      <c r="J5430" s="4"/>
    </row>
    <row r="5431" spans="1:10" ht="15.75" customHeight="1" x14ac:dyDescent="0.2">
      <c r="A5431" s="5">
        <v>45187</v>
      </c>
      <c r="B5431" s="4">
        <v>-92.5</v>
      </c>
      <c r="C5431" s="4" t="s">
        <v>5058</v>
      </c>
      <c r="D5431" s="4" t="s">
        <v>28</v>
      </c>
      <c r="E5431" s="4" t="s">
        <v>79</v>
      </c>
      <c r="F5431" s="4">
        <v>-1547.86</v>
      </c>
      <c r="G5431" s="4" t="s">
        <v>8</v>
      </c>
      <c r="H5431" s="4" t="s">
        <v>80</v>
      </c>
      <c r="I5431" s="4"/>
      <c r="J5431" s="4"/>
    </row>
    <row r="5432" spans="1:10" ht="15.75" customHeight="1" x14ac:dyDescent="0.2">
      <c r="A5432" s="5">
        <v>45187</v>
      </c>
      <c r="B5432" s="4">
        <v>-51.1</v>
      </c>
      <c r="C5432" s="4" t="s">
        <v>5058</v>
      </c>
      <c r="D5432" s="4" t="s">
        <v>28</v>
      </c>
      <c r="E5432" s="4" t="s">
        <v>79</v>
      </c>
      <c r="F5432" s="4">
        <v>-1455.36</v>
      </c>
      <c r="G5432" s="4" t="s">
        <v>8</v>
      </c>
      <c r="H5432" s="4" t="s">
        <v>80</v>
      </c>
      <c r="I5432" s="4"/>
      <c r="J5432" s="4"/>
    </row>
    <row r="5433" spans="1:10" ht="15.75" customHeight="1" x14ac:dyDescent="0.2">
      <c r="A5433" s="5">
        <v>45187</v>
      </c>
      <c r="B5433" s="4">
        <v>-49.66</v>
      </c>
      <c r="C5433" s="4" t="s">
        <v>5058</v>
      </c>
      <c r="D5433" s="4" t="s">
        <v>28</v>
      </c>
      <c r="E5433" s="4" t="s">
        <v>111</v>
      </c>
      <c r="F5433" s="4">
        <v>-1404.26</v>
      </c>
      <c r="G5433" s="4" t="s">
        <v>8</v>
      </c>
      <c r="H5433" s="4" t="s">
        <v>112</v>
      </c>
      <c r="I5433" s="4"/>
      <c r="J5433" s="4"/>
    </row>
    <row r="5434" spans="1:10" ht="15.75" customHeight="1" x14ac:dyDescent="0.2">
      <c r="A5434" s="5">
        <v>45187</v>
      </c>
      <c r="B5434" s="4">
        <v>-49.2</v>
      </c>
      <c r="C5434" s="4" t="s">
        <v>5058</v>
      </c>
      <c r="D5434" s="4" t="s">
        <v>28</v>
      </c>
      <c r="E5434" s="4" t="s">
        <v>121</v>
      </c>
      <c r="F5434" s="4">
        <v>-1354.6</v>
      </c>
      <c r="G5434" s="4" t="s">
        <v>8</v>
      </c>
      <c r="H5434" s="4" t="s">
        <v>122</v>
      </c>
      <c r="I5434" s="4"/>
      <c r="J5434" s="4"/>
    </row>
    <row r="5435" spans="1:10" ht="15.75" customHeight="1" x14ac:dyDescent="0.2">
      <c r="A5435" s="5">
        <v>45187</v>
      </c>
      <c r="B5435" s="4">
        <v>-39.200000000000003</v>
      </c>
      <c r="C5435" s="4" t="s">
        <v>5058</v>
      </c>
      <c r="D5435" s="4" t="s">
        <v>28</v>
      </c>
      <c r="E5435" s="4" t="s">
        <v>46</v>
      </c>
      <c r="F5435" s="4">
        <v>-1305.4000000000001</v>
      </c>
      <c r="G5435" s="4" t="s">
        <v>4319</v>
      </c>
      <c r="H5435" s="4" t="s">
        <v>47</v>
      </c>
      <c r="I5435" s="4"/>
      <c r="J5435" s="4"/>
    </row>
    <row r="5436" spans="1:10" ht="15.75" customHeight="1" x14ac:dyDescent="0.2">
      <c r="A5436" s="5">
        <v>45187</v>
      </c>
      <c r="B5436" s="4">
        <v>-32.93</v>
      </c>
      <c r="C5436" s="4" t="s">
        <v>5058</v>
      </c>
      <c r="D5436" s="4" t="s">
        <v>28</v>
      </c>
      <c r="E5436" s="4" t="s">
        <v>201</v>
      </c>
      <c r="F5436" s="4">
        <v>-1266.2</v>
      </c>
      <c r="G5436" s="4" t="s">
        <v>4319</v>
      </c>
      <c r="H5436" s="4" t="s">
        <v>202</v>
      </c>
      <c r="I5436" s="4"/>
      <c r="J5436" s="4"/>
    </row>
    <row r="5437" spans="1:10" ht="15.75" customHeight="1" x14ac:dyDescent="0.2">
      <c r="A5437" s="5">
        <v>45187</v>
      </c>
      <c r="B5437" s="4">
        <v>-31.95</v>
      </c>
      <c r="C5437" s="4" t="s">
        <v>5058</v>
      </c>
      <c r="D5437" s="4" t="s">
        <v>28</v>
      </c>
      <c r="E5437" s="4" t="s">
        <v>51</v>
      </c>
      <c r="F5437" s="4">
        <v>-1233.27</v>
      </c>
      <c r="G5437" s="4" t="s">
        <v>4264</v>
      </c>
      <c r="H5437" s="4" t="s">
        <v>53</v>
      </c>
      <c r="I5437" s="4"/>
      <c r="J5437" s="4"/>
    </row>
    <row r="5438" spans="1:10" ht="15.75" customHeight="1" x14ac:dyDescent="0.2">
      <c r="A5438" s="5">
        <v>45187</v>
      </c>
      <c r="B5438" s="4">
        <v>-28.1</v>
      </c>
      <c r="C5438" s="4" t="s">
        <v>5058</v>
      </c>
      <c r="D5438" s="4" t="s">
        <v>28</v>
      </c>
      <c r="E5438" s="4" t="s">
        <v>119</v>
      </c>
      <c r="F5438" s="4">
        <v>-1201.32</v>
      </c>
      <c r="G5438" s="4" t="s">
        <v>4264</v>
      </c>
      <c r="H5438" s="4" t="s">
        <v>120</v>
      </c>
      <c r="I5438" s="4"/>
      <c r="J5438" s="4"/>
    </row>
    <row r="5439" spans="1:10" ht="15.75" customHeight="1" x14ac:dyDescent="0.2">
      <c r="A5439" s="5">
        <v>45187</v>
      </c>
      <c r="B5439" s="4">
        <v>-24</v>
      </c>
      <c r="C5439" s="4" t="s">
        <v>5058</v>
      </c>
      <c r="D5439" s="4" t="s">
        <v>28</v>
      </c>
      <c r="E5439" s="4" t="s">
        <v>1015</v>
      </c>
      <c r="F5439" s="4">
        <v>-1173.22</v>
      </c>
      <c r="G5439" s="4" t="s">
        <v>3748</v>
      </c>
      <c r="H5439" s="4" t="s">
        <v>1016</v>
      </c>
      <c r="I5439" s="4"/>
      <c r="J5439" s="4"/>
    </row>
    <row r="5440" spans="1:10" ht="15.75" customHeight="1" x14ac:dyDescent="0.2">
      <c r="A5440" s="5">
        <v>45187</v>
      </c>
      <c r="B5440" s="4">
        <v>-22.5</v>
      </c>
      <c r="C5440" s="4" t="s">
        <v>5058</v>
      </c>
      <c r="D5440" s="4" t="s">
        <v>28</v>
      </c>
      <c r="E5440" s="4" t="s">
        <v>201</v>
      </c>
      <c r="F5440" s="4">
        <v>-1149.22</v>
      </c>
      <c r="G5440" s="4" t="s">
        <v>4319</v>
      </c>
      <c r="H5440" s="4" t="s">
        <v>202</v>
      </c>
      <c r="I5440" s="4"/>
      <c r="J5440" s="4"/>
    </row>
    <row r="5441" spans="1:10" ht="15.75" customHeight="1" x14ac:dyDescent="0.2">
      <c r="A5441" s="5">
        <v>45187</v>
      </c>
      <c r="B5441" s="4">
        <v>-21.81</v>
      </c>
      <c r="C5441" s="4" t="s">
        <v>5058</v>
      </c>
      <c r="D5441" s="4" t="s">
        <v>28</v>
      </c>
      <c r="E5441" s="4" t="s">
        <v>728</v>
      </c>
      <c r="F5441" s="4">
        <v>-1126.72</v>
      </c>
      <c r="G5441" s="4" t="s">
        <v>4319</v>
      </c>
      <c r="H5441" s="4" t="s">
        <v>729</v>
      </c>
      <c r="I5441" s="4"/>
      <c r="J5441" s="4"/>
    </row>
    <row r="5442" spans="1:10" ht="15.75" customHeight="1" x14ac:dyDescent="0.2">
      <c r="A5442" s="5">
        <v>45187</v>
      </c>
      <c r="B5442" s="4">
        <v>-19.989999999999998</v>
      </c>
      <c r="C5442" s="4" t="s">
        <v>5058</v>
      </c>
      <c r="D5442" s="4" t="s">
        <v>28</v>
      </c>
      <c r="E5442" s="4" t="s">
        <v>49</v>
      </c>
      <c r="F5442" s="4">
        <v>-1104.9100000000001</v>
      </c>
      <c r="G5442" s="4" t="s">
        <v>17</v>
      </c>
      <c r="H5442" s="4" t="s">
        <v>50</v>
      </c>
      <c r="I5442" s="4"/>
      <c r="J5442" s="4"/>
    </row>
    <row r="5443" spans="1:10" ht="15.75" customHeight="1" x14ac:dyDescent="0.2">
      <c r="A5443" s="5">
        <v>45187</v>
      </c>
      <c r="B5443" s="4">
        <v>-19.899999999999999</v>
      </c>
      <c r="C5443" s="4" t="s">
        <v>5058</v>
      </c>
      <c r="D5443" s="4" t="s">
        <v>28</v>
      </c>
      <c r="E5443" s="4" t="s">
        <v>79</v>
      </c>
      <c r="F5443" s="4">
        <v>-1084.92</v>
      </c>
      <c r="G5443" s="4" t="s">
        <v>8</v>
      </c>
      <c r="H5443" s="4" t="s">
        <v>80</v>
      </c>
      <c r="I5443" s="4"/>
      <c r="J5443" s="4"/>
    </row>
    <row r="5444" spans="1:10" ht="15.75" customHeight="1" x14ac:dyDescent="0.2">
      <c r="A5444" s="5">
        <v>45187</v>
      </c>
      <c r="B5444" s="4">
        <v>-18</v>
      </c>
      <c r="C5444" s="4" t="s">
        <v>5058</v>
      </c>
      <c r="D5444" s="4" t="s">
        <v>28</v>
      </c>
      <c r="E5444" s="4" t="s">
        <v>594</v>
      </c>
      <c r="F5444" s="4">
        <v>-1065.02</v>
      </c>
      <c r="G5444" s="4" t="s">
        <v>4319</v>
      </c>
      <c r="H5444" s="4" t="s">
        <v>595</v>
      </c>
      <c r="I5444" s="4"/>
      <c r="J5444" s="4"/>
    </row>
    <row r="5445" spans="1:10" ht="15.75" customHeight="1" x14ac:dyDescent="0.2">
      <c r="A5445" s="5">
        <v>45187</v>
      </c>
      <c r="B5445" s="4">
        <v>-14.99</v>
      </c>
      <c r="C5445" s="4" t="s">
        <v>5058</v>
      </c>
      <c r="D5445" s="4" t="s">
        <v>28</v>
      </c>
      <c r="E5445" s="4" t="s">
        <v>49</v>
      </c>
      <c r="F5445" s="4">
        <v>-1047.02</v>
      </c>
      <c r="G5445" s="4" t="s">
        <v>17</v>
      </c>
      <c r="H5445" s="4" t="s">
        <v>50</v>
      </c>
      <c r="I5445" s="4"/>
      <c r="J5445" s="4"/>
    </row>
    <row r="5446" spans="1:10" ht="15.75" customHeight="1" x14ac:dyDescent="0.2">
      <c r="A5446" s="5">
        <v>45187</v>
      </c>
      <c r="B5446" s="4">
        <v>-13.9</v>
      </c>
      <c r="C5446" s="4" t="s">
        <v>5058</v>
      </c>
      <c r="D5446" s="4" t="s">
        <v>28</v>
      </c>
      <c r="E5446" s="4" t="s">
        <v>200</v>
      </c>
      <c r="F5446" s="4">
        <v>-1032.03</v>
      </c>
      <c r="G5446" s="4" t="s">
        <v>4264</v>
      </c>
      <c r="H5446" s="4" t="s">
        <v>53</v>
      </c>
      <c r="I5446" s="4"/>
      <c r="J5446" s="4"/>
    </row>
    <row r="5447" spans="1:10" ht="15.75" customHeight="1" x14ac:dyDescent="0.2">
      <c r="A5447" s="5">
        <v>45187</v>
      </c>
      <c r="B5447" s="4">
        <v>-10.61</v>
      </c>
      <c r="C5447" s="4" t="s">
        <v>5058</v>
      </c>
      <c r="D5447" s="4" t="s">
        <v>28</v>
      </c>
      <c r="E5447" s="4" t="s">
        <v>119</v>
      </c>
      <c r="F5447" s="4">
        <v>-1018.13</v>
      </c>
      <c r="G5447" s="4" t="s">
        <v>4264</v>
      </c>
      <c r="H5447" s="4" t="s">
        <v>120</v>
      </c>
      <c r="I5447" s="4"/>
      <c r="J5447" s="4"/>
    </row>
    <row r="5448" spans="1:10" ht="15.75" customHeight="1" x14ac:dyDescent="0.2">
      <c r="A5448" s="5">
        <v>45187</v>
      </c>
      <c r="B5448" s="4">
        <v>-10.199999999999999</v>
      </c>
      <c r="C5448" s="4" t="s">
        <v>5058</v>
      </c>
      <c r="D5448" s="4" t="s">
        <v>28</v>
      </c>
      <c r="E5448" s="4" t="s">
        <v>596</v>
      </c>
      <c r="F5448" s="4">
        <v>-1007.52</v>
      </c>
      <c r="G5448" s="4" t="s">
        <v>3748</v>
      </c>
      <c r="H5448" s="4" t="s">
        <v>597</v>
      </c>
      <c r="I5448" s="4"/>
      <c r="J5448" s="4"/>
    </row>
    <row r="5449" spans="1:10" ht="15.75" customHeight="1" x14ac:dyDescent="0.2">
      <c r="A5449" s="5">
        <v>45187</v>
      </c>
      <c r="B5449" s="4">
        <v>-6.58</v>
      </c>
      <c r="C5449" s="4" t="s">
        <v>5058</v>
      </c>
      <c r="D5449" s="4" t="s">
        <v>28</v>
      </c>
      <c r="E5449" s="4" t="s">
        <v>1013</v>
      </c>
      <c r="F5449" s="4">
        <v>-997.32</v>
      </c>
      <c r="G5449" s="4" t="s">
        <v>5060</v>
      </c>
      <c r="H5449" s="4" t="s">
        <v>1014</v>
      </c>
      <c r="I5449" s="4"/>
      <c r="J5449" s="4"/>
    </row>
    <row r="5450" spans="1:10" ht="15.75" customHeight="1" x14ac:dyDescent="0.2">
      <c r="A5450" s="5">
        <v>45187</v>
      </c>
      <c r="B5450" s="4">
        <v>-6.16</v>
      </c>
      <c r="C5450" s="4" t="s">
        <v>5058</v>
      </c>
      <c r="D5450" s="4" t="s">
        <v>28</v>
      </c>
      <c r="E5450" s="4" t="s">
        <v>596</v>
      </c>
      <c r="F5450" s="4">
        <v>-990.74</v>
      </c>
      <c r="G5450" s="4" t="s">
        <v>3748</v>
      </c>
      <c r="H5450" s="4" t="s">
        <v>597</v>
      </c>
      <c r="I5450" s="4"/>
      <c r="J5450" s="4"/>
    </row>
    <row r="5451" spans="1:10" ht="15.75" customHeight="1" x14ac:dyDescent="0.2">
      <c r="A5451" s="5">
        <v>45187</v>
      </c>
      <c r="B5451" s="4">
        <v>-3.27</v>
      </c>
      <c r="C5451" s="4" t="s">
        <v>5058</v>
      </c>
      <c r="D5451" s="4" t="s">
        <v>67</v>
      </c>
      <c r="E5451" s="4" t="s">
        <v>68</v>
      </c>
      <c r="F5451" s="4">
        <v>-984.58</v>
      </c>
      <c r="G5451" s="4" t="s">
        <v>4</v>
      </c>
      <c r="H5451" s="4"/>
      <c r="I5451" s="4"/>
      <c r="J5451" s="4"/>
    </row>
    <row r="5452" spans="1:10" ht="15.75" customHeight="1" x14ac:dyDescent="0.2">
      <c r="A5452" s="5">
        <v>45187</v>
      </c>
      <c r="B5452" s="4">
        <v>1500</v>
      </c>
      <c r="C5452" s="4" t="s">
        <v>5058</v>
      </c>
      <c r="D5452" s="4" t="s">
        <v>59</v>
      </c>
      <c r="E5452" s="4" t="s">
        <v>60</v>
      </c>
      <c r="F5452" s="4">
        <v>-981.31</v>
      </c>
      <c r="G5452" s="4" t="s">
        <v>39</v>
      </c>
      <c r="H5452" s="4"/>
      <c r="I5452" s="4"/>
      <c r="J5452" s="4"/>
    </row>
    <row r="5453" spans="1:10" ht="15.75" customHeight="1" x14ac:dyDescent="0.2">
      <c r="A5453" s="5">
        <v>45187</v>
      </c>
      <c r="B5453" s="4">
        <v>1500</v>
      </c>
      <c r="C5453" s="4" t="s">
        <v>5058</v>
      </c>
      <c r="D5453" s="4" t="s">
        <v>59</v>
      </c>
      <c r="E5453" s="4" t="s">
        <v>60</v>
      </c>
      <c r="F5453" s="4">
        <v>-2481.31</v>
      </c>
      <c r="G5453" s="4" t="s">
        <v>39</v>
      </c>
      <c r="H5453" s="4"/>
      <c r="I5453" s="4"/>
      <c r="J5453" s="4"/>
    </row>
    <row r="5454" spans="1:10" ht="15.75" customHeight="1" x14ac:dyDescent="0.2">
      <c r="A5454" s="5">
        <v>45184</v>
      </c>
      <c r="B5454" s="4">
        <v>-167.93</v>
      </c>
      <c r="C5454" s="4" t="s">
        <v>5058</v>
      </c>
      <c r="D5454" s="4" t="s">
        <v>28</v>
      </c>
      <c r="E5454" s="4" t="s">
        <v>132</v>
      </c>
      <c r="F5454" s="4">
        <v>-3981.31</v>
      </c>
      <c r="G5454" s="4" t="s">
        <v>12</v>
      </c>
      <c r="H5454" s="4" t="s">
        <v>133</v>
      </c>
      <c r="I5454" s="4"/>
      <c r="J5454" s="4"/>
    </row>
    <row r="5455" spans="1:10" ht="15.75" customHeight="1" x14ac:dyDescent="0.2">
      <c r="A5455" s="5">
        <v>45184</v>
      </c>
      <c r="B5455" s="4">
        <v>-55.9</v>
      </c>
      <c r="C5455" s="4" t="s">
        <v>5058</v>
      </c>
      <c r="D5455" s="4" t="s">
        <v>28</v>
      </c>
      <c r="E5455" s="4" t="s">
        <v>105</v>
      </c>
      <c r="F5455" s="4">
        <v>-3813.38</v>
      </c>
      <c r="G5455" s="4" t="s">
        <v>8</v>
      </c>
      <c r="H5455" s="4" t="s">
        <v>106</v>
      </c>
      <c r="I5455" s="4"/>
      <c r="J5455" s="4"/>
    </row>
    <row r="5456" spans="1:10" ht="15.75" customHeight="1" x14ac:dyDescent="0.2">
      <c r="A5456" s="5">
        <v>45184</v>
      </c>
      <c r="B5456" s="4">
        <v>-28.12</v>
      </c>
      <c r="C5456" s="4" t="s">
        <v>5058</v>
      </c>
      <c r="D5456" s="4" t="s">
        <v>28</v>
      </c>
      <c r="E5456" s="4" t="s">
        <v>123</v>
      </c>
      <c r="F5456" s="4">
        <v>-3757.48</v>
      </c>
      <c r="G5456" s="4" t="s">
        <v>3748</v>
      </c>
      <c r="H5456" s="4" t="s">
        <v>124</v>
      </c>
      <c r="I5456" s="4"/>
      <c r="J5456" s="4"/>
    </row>
    <row r="5457" spans="1:10" ht="15.75" customHeight="1" x14ac:dyDescent="0.2">
      <c r="A5457" s="5">
        <v>45184</v>
      </c>
      <c r="B5457" s="4">
        <v>-27.5</v>
      </c>
      <c r="C5457" s="4" t="s">
        <v>5058</v>
      </c>
      <c r="D5457" s="4" t="s">
        <v>28</v>
      </c>
      <c r="E5457" s="4" t="s">
        <v>201</v>
      </c>
      <c r="F5457" s="4">
        <v>-3729.36</v>
      </c>
      <c r="G5457" s="4" t="s">
        <v>4319</v>
      </c>
      <c r="H5457" s="4" t="s">
        <v>202</v>
      </c>
      <c r="I5457" s="4"/>
      <c r="J5457" s="4"/>
    </row>
    <row r="5458" spans="1:10" ht="15.75" customHeight="1" x14ac:dyDescent="0.2">
      <c r="A5458" s="5">
        <v>45184</v>
      </c>
      <c r="B5458" s="4">
        <v>-19.75</v>
      </c>
      <c r="C5458" s="4" t="s">
        <v>5058</v>
      </c>
      <c r="D5458" s="4" t="s">
        <v>28</v>
      </c>
      <c r="E5458" s="4" t="s">
        <v>728</v>
      </c>
      <c r="F5458" s="4">
        <v>-3701.86</v>
      </c>
      <c r="G5458" s="4" t="s">
        <v>4319</v>
      </c>
      <c r="H5458" s="4" t="s">
        <v>729</v>
      </c>
      <c r="I5458" s="4"/>
      <c r="J5458" s="4"/>
    </row>
    <row r="5459" spans="1:10" ht="15.75" customHeight="1" x14ac:dyDescent="0.2">
      <c r="A5459" s="5">
        <v>45184</v>
      </c>
      <c r="B5459" s="4">
        <v>-16.13</v>
      </c>
      <c r="C5459" s="4" t="s">
        <v>5058</v>
      </c>
      <c r="D5459" s="4" t="s">
        <v>28</v>
      </c>
      <c r="E5459" s="4" t="s">
        <v>728</v>
      </c>
      <c r="F5459" s="4">
        <v>-3682.11</v>
      </c>
      <c r="G5459" s="4" t="s">
        <v>4319</v>
      </c>
      <c r="H5459" s="4" t="s">
        <v>729</v>
      </c>
      <c r="I5459" s="4"/>
      <c r="J5459" s="4"/>
    </row>
    <row r="5460" spans="1:10" ht="15.75" customHeight="1" x14ac:dyDescent="0.2">
      <c r="A5460" s="5">
        <v>45184</v>
      </c>
      <c r="B5460" s="4">
        <v>-13.3</v>
      </c>
      <c r="C5460" s="4" t="s">
        <v>5058</v>
      </c>
      <c r="D5460" s="4" t="s">
        <v>28</v>
      </c>
      <c r="E5460" s="4" t="s">
        <v>105</v>
      </c>
      <c r="F5460" s="4">
        <v>-3665.98</v>
      </c>
      <c r="G5460" s="4" t="s">
        <v>8</v>
      </c>
      <c r="H5460" s="4" t="s">
        <v>106</v>
      </c>
      <c r="I5460" s="4"/>
      <c r="J5460" s="4"/>
    </row>
    <row r="5461" spans="1:10" ht="15.75" customHeight="1" x14ac:dyDescent="0.2">
      <c r="A5461" s="5">
        <v>45184</v>
      </c>
      <c r="B5461" s="4">
        <v>-6.16</v>
      </c>
      <c r="C5461" s="4" t="s">
        <v>5058</v>
      </c>
      <c r="D5461" s="4" t="s">
        <v>28</v>
      </c>
      <c r="E5461" s="4" t="s">
        <v>596</v>
      </c>
      <c r="F5461" s="4">
        <v>-3652.68</v>
      </c>
      <c r="G5461" s="4" t="s">
        <v>3748</v>
      </c>
      <c r="H5461" s="4" t="s">
        <v>597</v>
      </c>
      <c r="I5461" s="4"/>
      <c r="J5461" s="4"/>
    </row>
    <row r="5462" spans="1:10" ht="15.75" customHeight="1" x14ac:dyDescent="0.2">
      <c r="A5462" s="5">
        <v>45184</v>
      </c>
      <c r="B5462" s="4">
        <v>-2.4</v>
      </c>
      <c r="C5462" s="4" t="s">
        <v>5058</v>
      </c>
      <c r="D5462" s="4" t="s">
        <v>28</v>
      </c>
      <c r="E5462" s="4" t="s">
        <v>130</v>
      </c>
      <c r="F5462" s="4">
        <v>-3646.52</v>
      </c>
      <c r="G5462" s="4" t="s">
        <v>3748</v>
      </c>
      <c r="H5462" s="4" t="s">
        <v>131</v>
      </c>
      <c r="I5462" s="4"/>
      <c r="J5462" s="4"/>
    </row>
    <row r="5463" spans="1:10" ht="15.75" customHeight="1" x14ac:dyDescent="0.2">
      <c r="A5463" s="5">
        <v>45183</v>
      </c>
      <c r="B5463" s="4">
        <v>-284.39999999999998</v>
      </c>
      <c r="C5463" s="4" t="s">
        <v>5058</v>
      </c>
      <c r="D5463" s="4" t="s">
        <v>28</v>
      </c>
      <c r="E5463" s="4" t="s">
        <v>203</v>
      </c>
      <c r="F5463" s="4">
        <v>-3644.12</v>
      </c>
      <c r="G5463" s="4" t="s">
        <v>165</v>
      </c>
      <c r="H5463" s="4" t="s">
        <v>204</v>
      </c>
      <c r="I5463" s="4"/>
      <c r="J5463" s="4"/>
    </row>
    <row r="5464" spans="1:10" ht="15.75" customHeight="1" x14ac:dyDescent="0.2">
      <c r="A5464" s="5">
        <v>45183</v>
      </c>
      <c r="B5464" s="4">
        <v>-23.37</v>
      </c>
      <c r="C5464" s="4" t="s">
        <v>5058</v>
      </c>
      <c r="D5464" s="4" t="s">
        <v>28</v>
      </c>
      <c r="E5464" s="4" t="s">
        <v>1004</v>
      </c>
      <c r="F5464" s="4">
        <v>-3359.72</v>
      </c>
      <c r="G5464" s="4" t="s">
        <v>3748</v>
      </c>
      <c r="H5464" s="4" t="s">
        <v>1005</v>
      </c>
      <c r="I5464" s="4"/>
      <c r="J5464" s="4"/>
    </row>
    <row r="5465" spans="1:10" ht="15.75" customHeight="1" x14ac:dyDescent="0.2">
      <c r="A5465" s="5">
        <v>45183</v>
      </c>
      <c r="B5465" s="4">
        <v>-6.16</v>
      </c>
      <c r="C5465" s="4" t="s">
        <v>5058</v>
      </c>
      <c r="D5465" s="4" t="s">
        <v>28</v>
      </c>
      <c r="E5465" s="4" t="s">
        <v>596</v>
      </c>
      <c r="F5465" s="4">
        <v>-3336.35</v>
      </c>
      <c r="G5465" s="4" t="s">
        <v>3748</v>
      </c>
      <c r="H5465" s="4" t="s">
        <v>597</v>
      </c>
      <c r="I5465" s="4"/>
      <c r="J5465" s="4"/>
    </row>
    <row r="5466" spans="1:10" ht="15.75" customHeight="1" x14ac:dyDescent="0.2">
      <c r="A5466" s="5">
        <v>45183</v>
      </c>
      <c r="B5466" s="4">
        <v>-3.32</v>
      </c>
      <c r="C5466" s="4" t="s">
        <v>5058</v>
      </c>
      <c r="D5466" s="4" t="s">
        <v>28</v>
      </c>
      <c r="E5466" s="4" t="s">
        <v>107</v>
      </c>
      <c r="F5466" s="4">
        <v>-3330.19</v>
      </c>
      <c r="G5466" s="4" t="s">
        <v>4264</v>
      </c>
      <c r="H5466" s="4" t="s">
        <v>108</v>
      </c>
      <c r="I5466" s="4"/>
      <c r="J5466" s="4"/>
    </row>
    <row r="5467" spans="1:10" ht="15.75" customHeight="1" x14ac:dyDescent="0.2">
      <c r="A5467" s="5">
        <v>45182</v>
      </c>
      <c r="B5467" s="4">
        <v>-124</v>
      </c>
      <c r="C5467" s="4" t="s">
        <v>5058</v>
      </c>
      <c r="D5467" s="4" t="s">
        <v>28</v>
      </c>
      <c r="E5467" s="4" t="s">
        <v>619</v>
      </c>
      <c r="F5467" s="4">
        <v>-3326.87</v>
      </c>
      <c r="G5467" s="4" t="s">
        <v>5060</v>
      </c>
      <c r="H5467" s="4" t="s">
        <v>620</v>
      </c>
      <c r="I5467" s="4"/>
      <c r="J5467" s="4"/>
    </row>
    <row r="5468" spans="1:10" ht="15.75" customHeight="1" x14ac:dyDescent="0.2">
      <c r="A5468" s="5">
        <v>45182</v>
      </c>
      <c r="B5468" s="4">
        <v>-92.24</v>
      </c>
      <c r="C5468" s="4" t="s">
        <v>5058</v>
      </c>
      <c r="D5468" s="4" t="s">
        <v>28</v>
      </c>
      <c r="E5468" s="4" t="s">
        <v>201</v>
      </c>
      <c r="F5468" s="4">
        <v>-3202.87</v>
      </c>
      <c r="G5468" s="4" t="s">
        <v>4319</v>
      </c>
      <c r="H5468" s="4" t="s">
        <v>202</v>
      </c>
      <c r="I5468" s="4"/>
      <c r="J5468" s="4"/>
    </row>
    <row r="5469" spans="1:10" ht="15.75" customHeight="1" x14ac:dyDescent="0.2">
      <c r="A5469" s="5">
        <v>45182</v>
      </c>
      <c r="B5469" s="4">
        <v>-70.78</v>
      </c>
      <c r="C5469" s="4" t="s">
        <v>5058</v>
      </c>
      <c r="D5469" s="4" t="s">
        <v>28</v>
      </c>
      <c r="E5469" s="4" t="s">
        <v>201</v>
      </c>
      <c r="F5469" s="4">
        <v>-3110.63</v>
      </c>
      <c r="G5469" s="4" t="s">
        <v>4319</v>
      </c>
      <c r="H5469" s="4" t="s">
        <v>202</v>
      </c>
      <c r="I5469" s="4"/>
      <c r="J5469" s="4"/>
    </row>
    <row r="5470" spans="1:10" ht="15.75" customHeight="1" x14ac:dyDescent="0.2">
      <c r="A5470" s="5">
        <v>45182</v>
      </c>
      <c r="B5470" s="4">
        <v>-61.23</v>
      </c>
      <c r="C5470" s="4" t="s">
        <v>5058</v>
      </c>
      <c r="D5470" s="4" t="s">
        <v>28</v>
      </c>
      <c r="E5470" s="4" t="s">
        <v>201</v>
      </c>
      <c r="F5470" s="4">
        <v>-3039.85</v>
      </c>
      <c r="G5470" s="4" t="s">
        <v>4319</v>
      </c>
      <c r="H5470" s="4" t="s">
        <v>202</v>
      </c>
      <c r="I5470" s="4"/>
      <c r="J5470" s="4"/>
    </row>
    <row r="5471" spans="1:10" ht="15.75" customHeight="1" x14ac:dyDescent="0.2">
      <c r="A5471" s="5">
        <v>45182</v>
      </c>
      <c r="B5471" s="4">
        <v>-59</v>
      </c>
      <c r="C5471" s="4" t="s">
        <v>5058</v>
      </c>
      <c r="D5471" s="4" t="s">
        <v>28</v>
      </c>
      <c r="E5471" s="4" t="s">
        <v>804</v>
      </c>
      <c r="F5471" s="4">
        <v>-2978.62</v>
      </c>
      <c r="G5471" s="4" t="s">
        <v>15</v>
      </c>
      <c r="H5471" s="4" t="s">
        <v>805</v>
      </c>
      <c r="I5471" s="4"/>
      <c r="J5471" s="4"/>
    </row>
    <row r="5472" spans="1:10" ht="15.75" customHeight="1" x14ac:dyDescent="0.2">
      <c r="A5472" s="5">
        <v>45182</v>
      </c>
      <c r="B5472" s="4">
        <v>-50.01</v>
      </c>
      <c r="C5472" s="4" t="s">
        <v>5058</v>
      </c>
      <c r="D5472" s="4" t="s">
        <v>28</v>
      </c>
      <c r="E5472" s="4" t="s">
        <v>175</v>
      </c>
      <c r="F5472" s="4">
        <v>-2919.62</v>
      </c>
      <c r="G5472" s="4" t="s">
        <v>5062</v>
      </c>
      <c r="H5472" s="4" t="s">
        <v>2442</v>
      </c>
      <c r="I5472" s="4"/>
      <c r="J5472" s="4"/>
    </row>
    <row r="5473" spans="1:10" ht="15.75" customHeight="1" x14ac:dyDescent="0.2">
      <c r="A5473" s="5">
        <v>45182</v>
      </c>
      <c r="B5473" s="4">
        <v>-43.5</v>
      </c>
      <c r="C5473" s="4" t="s">
        <v>5058</v>
      </c>
      <c r="D5473" s="4" t="s">
        <v>28</v>
      </c>
      <c r="E5473" s="4" t="s">
        <v>1002</v>
      </c>
      <c r="F5473" s="4">
        <v>-2869.61</v>
      </c>
      <c r="G5473" s="4" t="s">
        <v>5065</v>
      </c>
      <c r="H5473" s="4" t="s">
        <v>1003</v>
      </c>
      <c r="I5473" s="4"/>
      <c r="J5473" s="4"/>
    </row>
    <row r="5474" spans="1:10" ht="15.75" customHeight="1" x14ac:dyDescent="0.2">
      <c r="A5474" s="5">
        <v>45182</v>
      </c>
      <c r="B5474" s="4">
        <v>-33.14</v>
      </c>
      <c r="C5474" s="4" t="s">
        <v>5058</v>
      </c>
      <c r="D5474" s="4" t="s">
        <v>28</v>
      </c>
      <c r="E5474" s="4" t="s">
        <v>728</v>
      </c>
      <c r="F5474" s="4">
        <v>-2826.11</v>
      </c>
      <c r="G5474" s="4" t="s">
        <v>4319</v>
      </c>
      <c r="H5474" s="4" t="s">
        <v>729</v>
      </c>
      <c r="I5474" s="4"/>
      <c r="J5474" s="4"/>
    </row>
    <row r="5475" spans="1:10" ht="15.75" customHeight="1" x14ac:dyDescent="0.2">
      <c r="A5475" s="5">
        <v>45182</v>
      </c>
      <c r="B5475" s="4">
        <v>-29.75</v>
      </c>
      <c r="C5475" s="4" t="s">
        <v>5058</v>
      </c>
      <c r="D5475" s="4" t="s">
        <v>28</v>
      </c>
      <c r="E5475" s="4" t="s">
        <v>201</v>
      </c>
      <c r="F5475" s="4">
        <v>-2792.97</v>
      </c>
      <c r="G5475" s="4" t="s">
        <v>4319</v>
      </c>
      <c r="H5475" s="4" t="s">
        <v>202</v>
      </c>
      <c r="I5475" s="4"/>
      <c r="J5475" s="4"/>
    </row>
    <row r="5476" spans="1:10" ht="15.75" customHeight="1" x14ac:dyDescent="0.2">
      <c r="A5476" s="5">
        <v>45182</v>
      </c>
      <c r="B5476" s="4">
        <v>-19.5</v>
      </c>
      <c r="C5476" s="4" t="s">
        <v>5058</v>
      </c>
      <c r="D5476" s="4" t="s">
        <v>28</v>
      </c>
      <c r="E5476" s="4" t="s">
        <v>201</v>
      </c>
      <c r="F5476" s="4">
        <v>-2763.22</v>
      </c>
      <c r="G5476" s="4" t="s">
        <v>4319</v>
      </c>
      <c r="H5476" s="4" t="s">
        <v>202</v>
      </c>
      <c r="I5476" s="4"/>
      <c r="J5476" s="4"/>
    </row>
    <row r="5477" spans="1:10" ht="15.75" customHeight="1" x14ac:dyDescent="0.2">
      <c r="A5477" s="5">
        <v>45182</v>
      </c>
      <c r="B5477" s="4">
        <v>-9</v>
      </c>
      <c r="C5477" s="4" t="s">
        <v>5058</v>
      </c>
      <c r="D5477" s="4" t="s">
        <v>28</v>
      </c>
      <c r="E5477" s="4" t="s">
        <v>105</v>
      </c>
      <c r="F5477" s="4">
        <v>-2743.72</v>
      </c>
      <c r="G5477" s="4" t="s">
        <v>8</v>
      </c>
      <c r="H5477" s="4" t="s">
        <v>106</v>
      </c>
      <c r="I5477" s="4"/>
      <c r="J5477" s="4"/>
    </row>
    <row r="5478" spans="1:10" ht="15.75" customHeight="1" x14ac:dyDescent="0.2">
      <c r="A5478" s="5">
        <v>45182</v>
      </c>
      <c r="B5478" s="4">
        <v>-8</v>
      </c>
      <c r="C5478" s="4" t="s">
        <v>5058</v>
      </c>
      <c r="D5478" s="4" t="s">
        <v>28</v>
      </c>
      <c r="E5478" s="4" t="s">
        <v>1002</v>
      </c>
      <c r="F5478" s="4">
        <v>-2734.72</v>
      </c>
      <c r="G5478" s="4" t="s">
        <v>5065</v>
      </c>
      <c r="H5478" s="4" t="s">
        <v>1003</v>
      </c>
      <c r="I5478" s="4"/>
      <c r="J5478" s="4"/>
    </row>
    <row r="5479" spans="1:10" ht="15.75" customHeight="1" x14ac:dyDescent="0.2">
      <c r="A5479" s="5">
        <v>45182</v>
      </c>
      <c r="B5479" s="4">
        <v>-6.16</v>
      </c>
      <c r="C5479" s="4" t="s">
        <v>5058</v>
      </c>
      <c r="D5479" s="4" t="s">
        <v>28</v>
      </c>
      <c r="E5479" s="4" t="s">
        <v>596</v>
      </c>
      <c r="F5479" s="4">
        <v>-2726.72</v>
      </c>
      <c r="G5479" s="4" t="s">
        <v>3748</v>
      </c>
      <c r="H5479" s="4" t="s">
        <v>597</v>
      </c>
      <c r="I5479" s="4"/>
      <c r="J5479" s="4"/>
    </row>
    <row r="5480" spans="1:10" ht="15.75" customHeight="1" x14ac:dyDescent="0.2">
      <c r="A5480" s="5">
        <v>45182</v>
      </c>
      <c r="B5480" s="4">
        <v>-5.15</v>
      </c>
      <c r="C5480" s="4" t="s">
        <v>5059</v>
      </c>
      <c r="D5480" s="4" t="s">
        <v>28</v>
      </c>
      <c r="E5480" s="4" t="s">
        <v>130</v>
      </c>
      <c r="F5480" s="4">
        <v>-2720.56</v>
      </c>
      <c r="G5480" s="4" t="s">
        <v>3748</v>
      </c>
      <c r="H5480" s="4" t="s">
        <v>131</v>
      </c>
      <c r="I5480" s="4"/>
      <c r="J5480" s="4"/>
    </row>
    <row r="5481" spans="1:10" ht="15.75" customHeight="1" x14ac:dyDescent="0.2">
      <c r="A5481" s="5">
        <v>45182</v>
      </c>
      <c r="B5481" s="4">
        <v>-0.8</v>
      </c>
      <c r="C5481" s="4" t="s">
        <v>5059</v>
      </c>
      <c r="D5481" s="4" t="s">
        <v>28</v>
      </c>
      <c r="E5481" s="4" t="s">
        <v>130</v>
      </c>
      <c r="F5481" s="4">
        <v>-2715.41</v>
      </c>
      <c r="G5481" s="4" t="s">
        <v>3748</v>
      </c>
      <c r="H5481" s="4" t="s">
        <v>131</v>
      </c>
      <c r="I5481" s="4"/>
      <c r="J5481" s="4"/>
    </row>
    <row r="5482" spans="1:10" ht="15.75" customHeight="1" x14ac:dyDescent="0.2">
      <c r="A5482" s="5">
        <v>45182</v>
      </c>
      <c r="B5482" s="4">
        <v>-0.8</v>
      </c>
      <c r="C5482" s="4" t="s">
        <v>5058</v>
      </c>
      <c r="D5482" s="4" t="s">
        <v>28</v>
      </c>
      <c r="E5482" s="4" t="s">
        <v>130</v>
      </c>
      <c r="F5482" s="4">
        <v>-2714.61</v>
      </c>
      <c r="G5482" s="4" t="s">
        <v>3748</v>
      </c>
      <c r="H5482" s="4" t="s">
        <v>131</v>
      </c>
      <c r="I5482" s="4"/>
      <c r="J5482" s="4"/>
    </row>
    <row r="5483" spans="1:10" ht="15.75" customHeight="1" x14ac:dyDescent="0.2">
      <c r="A5483" s="5">
        <v>45182</v>
      </c>
      <c r="B5483" s="4">
        <v>2700</v>
      </c>
      <c r="C5483" s="4" t="s">
        <v>5058</v>
      </c>
      <c r="D5483" s="4" t="s">
        <v>59</v>
      </c>
      <c r="E5483" s="4" t="s">
        <v>60</v>
      </c>
      <c r="F5483" s="4">
        <v>-2713.81</v>
      </c>
      <c r="G5483" s="4" t="s">
        <v>39</v>
      </c>
      <c r="H5483" s="4"/>
      <c r="I5483" s="4"/>
      <c r="J5483" s="4"/>
    </row>
    <row r="5484" spans="1:10" ht="15.75" customHeight="1" x14ac:dyDescent="0.2">
      <c r="A5484" s="5">
        <v>45181</v>
      </c>
      <c r="B5484" s="4">
        <v>-172.85</v>
      </c>
      <c r="C5484" s="4" t="s">
        <v>5059</v>
      </c>
      <c r="D5484" s="4" t="s">
        <v>28</v>
      </c>
      <c r="E5484" s="4" t="s">
        <v>991</v>
      </c>
      <c r="F5484" s="4">
        <v>-5413.81</v>
      </c>
      <c r="G5484" s="4" t="s">
        <v>3748</v>
      </c>
      <c r="H5484" s="4" t="s">
        <v>992</v>
      </c>
      <c r="I5484" s="4"/>
      <c r="J5484" s="4"/>
    </row>
    <row r="5485" spans="1:10" ht="15.75" customHeight="1" x14ac:dyDescent="0.2">
      <c r="A5485" s="5">
        <v>45181</v>
      </c>
      <c r="B5485" s="4">
        <v>-122.65</v>
      </c>
      <c r="C5485" s="4" t="s">
        <v>5058</v>
      </c>
      <c r="D5485" s="4" t="s">
        <v>28</v>
      </c>
      <c r="E5485" s="4" t="s">
        <v>105</v>
      </c>
      <c r="F5485" s="4">
        <v>-5240.96</v>
      </c>
      <c r="G5485" s="4" t="s">
        <v>8</v>
      </c>
      <c r="H5485" s="4" t="s">
        <v>106</v>
      </c>
      <c r="I5485" s="4"/>
      <c r="J5485" s="4"/>
    </row>
    <row r="5486" spans="1:10" ht="15.75" customHeight="1" x14ac:dyDescent="0.2">
      <c r="A5486" s="5">
        <v>45181</v>
      </c>
      <c r="B5486" s="4">
        <v>-57.11</v>
      </c>
      <c r="C5486" s="4" t="s">
        <v>5058</v>
      </c>
      <c r="D5486" s="4" t="s">
        <v>28</v>
      </c>
      <c r="E5486" s="4" t="s">
        <v>993</v>
      </c>
      <c r="F5486" s="4">
        <v>-5118.3100000000004</v>
      </c>
      <c r="G5486" s="4" t="s">
        <v>3748</v>
      </c>
      <c r="H5486" s="4" t="s">
        <v>994</v>
      </c>
      <c r="I5486" s="4"/>
      <c r="J5486" s="4"/>
    </row>
    <row r="5487" spans="1:10" ht="15.75" customHeight="1" x14ac:dyDescent="0.2">
      <c r="A5487" s="5">
        <v>45181</v>
      </c>
      <c r="B5487" s="4">
        <v>-31.85</v>
      </c>
      <c r="C5487" s="4" t="s">
        <v>5058</v>
      </c>
      <c r="D5487" s="4" t="s">
        <v>28</v>
      </c>
      <c r="E5487" s="4" t="s">
        <v>29</v>
      </c>
      <c r="F5487" s="4">
        <v>-5061.2</v>
      </c>
      <c r="G5487" s="4" t="s">
        <v>12</v>
      </c>
      <c r="H5487" s="4" t="s">
        <v>31</v>
      </c>
      <c r="I5487" s="4"/>
      <c r="J5487" s="4"/>
    </row>
    <row r="5488" spans="1:10" ht="15.75" customHeight="1" x14ac:dyDescent="0.2">
      <c r="A5488" s="5">
        <v>45181</v>
      </c>
      <c r="B5488" s="4">
        <v>-24.75</v>
      </c>
      <c r="C5488" s="4" t="s">
        <v>5058</v>
      </c>
      <c r="D5488" s="4" t="s">
        <v>28</v>
      </c>
      <c r="E5488" s="4" t="s">
        <v>728</v>
      </c>
      <c r="F5488" s="4">
        <v>-5029.3500000000004</v>
      </c>
      <c r="G5488" s="4" t="s">
        <v>4319</v>
      </c>
      <c r="H5488" s="4" t="s">
        <v>729</v>
      </c>
      <c r="I5488" s="4"/>
      <c r="J5488" s="4"/>
    </row>
    <row r="5489" spans="1:10" ht="15.75" customHeight="1" x14ac:dyDescent="0.2">
      <c r="A5489" s="5">
        <v>45181</v>
      </c>
      <c r="B5489" s="4">
        <v>-18.45</v>
      </c>
      <c r="C5489" s="4" t="s">
        <v>5058</v>
      </c>
      <c r="D5489" s="4" t="s">
        <v>28</v>
      </c>
      <c r="E5489" s="4" t="s">
        <v>105</v>
      </c>
      <c r="F5489" s="4">
        <v>-5004.6000000000004</v>
      </c>
      <c r="G5489" s="4" t="s">
        <v>8</v>
      </c>
      <c r="H5489" s="4" t="s">
        <v>106</v>
      </c>
      <c r="I5489" s="4"/>
      <c r="J5489" s="4"/>
    </row>
    <row r="5490" spans="1:10" ht="15.75" customHeight="1" x14ac:dyDescent="0.2">
      <c r="A5490" s="5">
        <v>45181</v>
      </c>
      <c r="B5490" s="4">
        <v>-17.27</v>
      </c>
      <c r="C5490" s="4" t="s">
        <v>5058</v>
      </c>
      <c r="D5490" s="4" t="s">
        <v>28</v>
      </c>
      <c r="E5490" s="4" t="s">
        <v>596</v>
      </c>
      <c r="F5490" s="4">
        <v>-4986.1499999999996</v>
      </c>
      <c r="G5490" s="4" t="s">
        <v>3748</v>
      </c>
      <c r="H5490" s="4" t="s">
        <v>597</v>
      </c>
      <c r="I5490" s="4"/>
      <c r="J5490" s="4"/>
    </row>
    <row r="5491" spans="1:10" ht="15.75" customHeight="1" x14ac:dyDescent="0.2">
      <c r="A5491" s="5">
        <v>45181</v>
      </c>
      <c r="B5491" s="4">
        <v>-5.25</v>
      </c>
      <c r="C5491" s="4" t="s">
        <v>5058</v>
      </c>
      <c r="D5491" s="4" t="s">
        <v>28</v>
      </c>
      <c r="E5491" s="4" t="s">
        <v>989</v>
      </c>
      <c r="F5491" s="4">
        <v>-4968.88</v>
      </c>
      <c r="G5491" s="4" t="s">
        <v>4264</v>
      </c>
      <c r="H5491" s="4" t="s">
        <v>990</v>
      </c>
      <c r="I5491" s="4"/>
      <c r="J5491" s="4"/>
    </row>
    <row r="5492" spans="1:10" ht="15.75" customHeight="1" x14ac:dyDescent="0.2">
      <c r="A5492" s="5">
        <v>45181</v>
      </c>
      <c r="B5492" s="4">
        <v>-5.25</v>
      </c>
      <c r="C5492" s="4" t="s">
        <v>5058</v>
      </c>
      <c r="D5492" s="4" t="s">
        <v>28</v>
      </c>
      <c r="E5492" s="4" t="s">
        <v>989</v>
      </c>
      <c r="F5492" s="4">
        <v>-4963.63</v>
      </c>
      <c r="G5492" s="4" t="s">
        <v>4264</v>
      </c>
      <c r="H5492" s="4" t="s">
        <v>990</v>
      </c>
      <c r="I5492" s="4"/>
      <c r="J5492" s="4"/>
    </row>
    <row r="5493" spans="1:10" ht="15.75" customHeight="1" x14ac:dyDescent="0.2">
      <c r="A5493" s="5">
        <v>45181</v>
      </c>
      <c r="B5493" s="4">
        <v>-5</v>
      </c>
      <c r="C5493" s="4" t="s">
        <v>5058</v>
      </c>
      <c r="D5493" s="4" t="s">
        <v>28</v>
      </c>
      <c r="E5493" s="4" t="s">
        <v>995</v>
      </c>
      <c r="F5493" s="4">
        <v>-4958.38</v>
      </c>
      <c r="G5493" s="4" t="s">
        <v>5060</v>
      </c>
      <c r="H5493" s="4" t="s">
        <v>996</v>
      </c>
      <c r="I5493" s="4"/>
      <c r="J5493" s="4"/>
    </row>
    <row r="5494" spans="1:10" ht="15.75" customHeight="1" x14ac:dyDescent="0.2">
      <c r="A5494" s="5">
        <v>45181</v>
      </c>
      <c r="B5494" s="4">
        <v>-2.5</v>
      </c>
      <c r="C5494" s="4" t="s">
        <v>5058</v>
      </c>
      <c r="D5494" s="4" t="s">
        <v>28</v>
      </c>
      <c r="E5494" s="4" t="s">
        <v>997</v>
      </c>
      <c r="F5494" s="4">
        <v>-4953.38</v>
      </c>
      <c r="G5494" s="4" t="s">
        <v>4349</v>
      </c>
      <c r="H5494" s="4" t="s">
        <v>998</v>
      </c>
      <c r="I5494" s="4"/>
      <c r="J5494" s="4"/>
    </row>
    <row r="5495" spans="1:10" ht="15.75" customHeight="1" x14ac:dyDescent="0.2">
      <c r="A5495" s="5">
        <v>45181</v>
      </c>
      <c r="B5495" s="4">
        <v>8</v>
      </c>
      <c r="C5495" s="4" t="s">
        <v>5058</v>
      </c>
      <c r="D5495" s="4" t="s">
        <v>59</v>
      </c>
      <c r="E5495" s="4" t="s">
        <v>60</v>
      </c>
      <c r="F5495" s="4">
        <v>-4950.88</v>
      </c>
      <c r="G5495" s="4" t="s">
        <v>39</v>
      </c>
      <c r="H5495" s="4"/>
      <c r="I5495" s="4"/>
      <c r="J5495" s="4"/>
    </row>
    <row r="5496" spans="1:10" ht="15.75" customHeight="1" x14ac:dyDescent="0.2">
      <c r="A5496" s="5">
        <v>45181</v>
      </c>
      <c r="B5496" s="4">
        <v>500</v>
      </c>
      <c r="C5496" s="4" t="s">
        <v>5058</v>
      </c>
      <c r="D5496" s="4" t="s">
        <v>59</v>
      </c>
      <c r="E5496" s="4" t="s">
        <v>60</v>
      </c>
      <c r="F5496" s="4">
        <v>-4958.88</v>
      </c>
      <c r="G5496" s="4" t="s">
        <v>39</v>
      </c>
      <c r="H5496" s="4"/>
      <c r="I5496" s="4"/>
      <c r="J5496" s="4"/>
    </row>
    <row r="5497" spans="1:10" ht="15.75" customHeight="1" x14ac:dyDescent="0.2">
      <c r="A5497" s="5">
        <v>45180</v>
      </c>
      <c r="B5497" s="4">
        <v>-50.52</v>
      </c>
      <c r="C5497" s="4" t="s">
        <v>5058</v>
      </c>
      <c r="D5497" s="4" t="s">
        <v>28</v>
      </c>
      <c r="E5497" s="4" t="s">
        <v>728</v>
      </c>
      <c r="F5497" s="4">
        <v>-5458.88</v>
      </c>
      <c r="G5497" s="4" t="s">
        <v>4319</v>
      </c>
      <c r="H5497" s="4" t="s">
        <v>729</v>
      </c>
      <c r="I5497" s="4"/>
      <c r="J5497" s="4"/>
    </row>
    <row r="5498" spans="1:10" ht="15.75" customHeight="1" x14ac:dyDescent="0.2">
      <c r="A5498" s="5">
        <v>45180</v>
      </c>
      <c r="B5498" s="4">
        <v>-35.9</v>
      </c>
      <c r="C5498" s="4" t="s">
        <v>5058</v>
      </c>
      <c r="D5498" s="4" t="s">
        <v>28</v>
      </c>
      <c r="E5498" s="4" t="s">
        <v>394</v>
      </c>
      <c r="F5498" s="4">
        <v>-5408.36</v>
      </c>
      <c r="G5498" s="4" t="s">
        <v>4319</v>
      </c>
      <c r="H5498" s="4" t="s">
        <v>395</v>
      </c>
      <c r="I5498" s="4"/>
      <c r="J5498" s="4"/>
    </row>
    <row r="5499" spans="1:10" ht="15.75" customHeight="1" x14ac:dyDescent="0.2">
      <c r="A5499" s="5">
        <v>45180</v>
      </c>
      <c r="B5499" s="4">
        <v>-34.950000000000003</v>
      </c>
      <c r="C5499" s="4" t="s">
        <v>5058</v>
      </c>
      <c r="D5499" s="4" t="s">
        <v>28</v>
      </c>
      <c r="E5499" s="4" t="s">
        <v>639</v>
      </c>
      <c r="F5499" s="4">
        <v>-5372.46</v>
      </c>
      <c r="G5499" s="4" t="s">
        <v>165</v>
      </c>
      <c r="H5499" s="4" t="s">
        <v>167</v>
      </c>
      <c r="I5499" s="4"/>
      <c r="J5499" s="4"/>
    </row>
    <row r="5500" spans="1:10" ht="15.75" customHeight="1" x14ac:dyDescent="0.2">
      <c r="A5500" s="5">
        <v>45180</v>
      </c>
      <c r="B5500" s="4">
        <v>-34</v>
      </c>
      <c r="C5500" s="4" t="s">
        <v>5058</v>
      </c>
      <c r="D5500" s="4" t="s">
        <v>28</v>
      </c>
      <c r="E5500" s="4" t="s">
        <v>117</v>
      </c>
      <c r="F5500" s="4">
        <v>-5337.51</v>
      </c>
      <c r="G5500" s="4" t="s">
        <v>3748</v>
      </c>
      <c r="H5500" s="4" t="s">
        <v>118</v>
      </c>
      <c r="I5500" s="4"/>
      <c r="J5500" s="4"/>
    </row>
    <row r="5501" spans="1:10" ht="15.75" customHeight="1" x14ac:dyDescent="0.2">
      <c r="A5501" s="5">
        <v>45180</v>
      </c>
      <c r="B5501" s="4">
        <v>-32.49</v>
      </c>
      <c r="C5501" s="4" t="s">
        <v>5058</v>
      </c>
      <c r="D5501" s="4" t="s">
        <v>28</v>
      </c>
      <c r="E5501" s="4" t="s">
        <v>79</v>
      </c>
      <c r="F5501" s="4">
        <v>-5303.51</v>
      </c>
      <c r="G5501" s="4" t="s">
        <v>8</v>
      </c>
      <c r="H5501" s="4" t="s">
        <v>80</v>
      </c>
      <c r="I5501" s="4"/>
      <c r="J5501" s="4"/>
    </row>
    <row r="5502" spans="1:10" ht="15.75" customHeight="1" x14ac:dyDescent="0.2">
      <c r="A5502" s="5">
        <v>45180</v>
      </c>
      <c r="B5502" s="4">
        <v>-27.51</v>
      </c>
      <c r="C5502" s="4" t="s">
        <v>5058</v>
      </c>
      <c r="D5502" s="4" t="s">
        <v>28</v>
      </c>
      <c r="E5502" s="4" t="s">
        <v>79</v>
      </c>
      <c r="F5502" s="4">
        <v>-5271.02</v>
      </c>
      <c r="G5502" s="4" t="s">
        <v>8</v>
      </c>
      <c r="H5502" s="4" t="s">
        <v>80</v>
      </c>
      <c r="I5502" s="4"/>
      <c r="J5502" s="4"/>
    </row>
    <row r="5503" spans="1:10" ht="15.75" customHeight="1" x14ac:dyDescent="0.2">
      <c r="A5503" s="5">
        <v>45180</v>
      </c>
      <c r="B5503" s="4">
        <v>-23.85</v>
      </c>
      <c r="C5503" s="4" t="s">
        <v>5058</v>
      </c>
      <c r="D5503" s="4" t="s">
        <v>28</v>
      </c>
      <c r="E5503" s="4" t="s">
        <v>970</v>
      </c>
      <c r="F5503" s="4">
        <v>-5243.51</v>
      </c>
      <c r="G5503" s="4" t="s">
        <v>3748</v>
      </c>
      <c r="H5503" s="4" t="s">
        <v>971</v>
      </c>
      <c r="I5503" s="4"/>
      <c r="J5503" s="4"/>
    </row>
    <row r="5504" spans="1:10" ht="15.75" customHeight="1" x14ac:dyDescent="0.2">
      <c r="A5504" s="5">
        <v>45180</v>
      </c>
      <c r="B5504" s="4">
        <v>-23.57</v>
      </c>
      <c r="C5504" s="4" t="s">
        <v>5058</v>
      </c>
      <c r="D5504" s="4" t="s">
        <v>28</v>
      </c>
      <c r="E5504" s="4" t="s">
        <v>235</v>
      </c>
      <c r="F5504" s="4">
        <v>-5219.66</v>
      </c>
      <c r="G5504" s="4" t="s">
        <v>17</v>
      </c>
      <c r="H5504" s="4"/>
      <c r="I5504" s="4"/>
      <c r="J5504" s="4"/>
    </row>
    <row r="5505" spans="1:10" ht="15.75" customHeight="1" x14ac:dyDescent="0.2">
      <c r="A5505" s="5">
        <v>45180</v>
      </c>
      <c r="B5505" s="4">
        <v>-19.5</v>
      </c>
      <c r="C5505" s="4" t="s">
        <v>5058</v>
      </c>
      <c r="D5505" s="4" t="s">
        <v>28</v>
      </c>
      <c r="E5505" s="4" t="s">
        <v>964</v>
      </c>
      <c r="F5505" s="4">
        <v>-5196.09</v>
      </c>
      <c r="G5505" s="4" t="s">
        <v>5060</v>
      </c>
      <c r="H5505" s="4" t="s">
        <v>965</v>
      </c>
      <c r="I5505" s="4"/>
      <c r="J5505" s="4"/>
    </row>
    <row r="5506" spans="1:10" ht="15.75" customHeight="1" x14ac:dyDescent="0.2">
      <c r="A5506" s="5">
        <v>45180</v>
      </c>
      <c r="B5506" s="4">
        <v>-18.309999999999999</v>
      </c>
      <c r="C5506" s="4" t="s">
        <v>5058</v>
      </c>
      <c r="D5506" s="4" t="s">
        <v>28</v>
      </c>
      <c r="E5506" s="4" t="s">
        <v>319</v>
      </c>
      <c r="F5506" s="4">
        <v>-5176.59</v>
      </c>
      <c r="G5506" s="4" t="s">
        <v>4319</v>
      </c>
      <c r="H5506" s="4" t="s">
        <v>196</v>
      </c>
      <c r="I5506" s="4"/>
      <c r="J5506" s="4"/>
    </row>
    <row r="5507" spans="1:10" ht="15.75" customHeight="1" x14ac:dyDescent="0.2">
      <c r="A5507" s="5">
        <v>45180</v>
      </c>
      <c r="B5507" s="4">
        <v>-18.11</v>
      </c>
      <c r="C5507" s="4" t="s">
        <v>5058</v>
      </c>
      <c r="D5507" s="4" t="s">
        <v>28</v>
      </c>
      <c r="E5507" s="4" t="s">
        <v>966</v>
      </c>
      <c r="F5507" s="4">
        <v>-5158.28</v>
      </c>
      <c r="G5507" s="4" t="s">
        <v>3748</v>
      </c>
      <c r="H5507" s="4" t="s">
        <v>967</v>
      </c>
      <c r="I5507" s="4"/>
      <c r="J5507" s="4"/>
    </row>
    <row r="5508" spans="1:10" ht="15.75" customHeight="1" x14ac:dyDescent="0.2">
      <c r="A5508" s="5">
        <v>45180</v>
      </c>
      <c r="B5508" s="4">
        <v>-17.63</v>
      </c>
      <c r="C5508" s="4" t="s">
        <v>5058</v>
      </c>
      <c r="D5508" s="4" t="s">
        <v>28</v>
      </c>
      <c r="E5508" s="4" t="s">
        <v>728</v>
      </c>
      <c r="F5508" s="4">
        <v>-5140.17</v>
      </c>
      <c r="G5508" s="4" t="s">
        <v>4319</v>
      </c>
      <c r="H5508" s="4" t="s">
        <v>729</v>
      </c>
      <c r="I5508" s="4"/>
      <c r="J5508" s="4"/>
    </row>
    <row r="5509" spans="1:10" ht="15.75" customHeight="1" x14ac:dyDescent="0.2">
      <c r="A5509" s="5">
        <v>45180</v>
      </c>
      <c r="B5509" s="4">
        <v>-17.32</v>
      </c>
      <c r="C5509" s="4" t="s">
        <v>5058</v>
      </c>
      <c r="D5509" s="4" t="s">
        <v>28</v>
      </c>
      <c r="E5509" s="4" t="s">
        <v>980</v>
      </c>
      <c r="F5509" s="4">
        <v>-5122.54</v>
      </c>
      <c r="G5509" s="4" t="s">
        <v>3748</v>
      </c>
      <c r="H5509" s="4" t="s">
        <v>981</v>
      </c>
      <c r="I5509" s="4"/>
      <c r="J5509" s="4"/>
    </row>
    <row r="5510" spans="1:10" ht="15.75" customHeight="1" x14ac:dyDescent="0.2">
      <c r="A5510" s="5">
        <v>45180</v>
      </c>
      <c r="B5510" s="4">
        <v>-16.28</v>
      </c>
      <c r="C5510" s="4" t="s">
        <v>5058</v>
      </c>
      <c r="D5510" s="4" t="s">
        <v>28</v>
      </c>
      <c r="E5510" s="4" t="s">
        <v>979</v>
      </c>
      <c r="F5510" s="4">
        <v>-5105.22</v>
      </c>
      <c r="G5510" s="4" t="s">
        <v>4319</v>
      </c>
      <c r="H5510" s="4" t="s">
        <v>196</v>
      </c>
      <c r="I5510" s="4"/>
      <c r="J5510" s="4"/>
    </row>
    <row r="5511" spans="1:10" ht="15.75" customHeight="1" x14ac:dyDescent="0.2">
      <c r="A5511" s="5">
        <v>45180</v>
      </c>
      <c r="B5511" s="4">
        <v>-16</v>
      </c>
      <c r="C5511" s="4" t="s">
        <v>5058</v>
      </c>
      <c r="D5511" s="4" t="s">
        <v>28</v>
      </c>
      <c r="E5511" s="4" t="s">
        <v>985</v>
      </c>
      <c r="F5511" s="4">
        <v>-5088.9399999999996</v>
      </c>
      <c r="G5511" s="4" t="s">
        <v>986</v>
      </c>
      <c r="H5511" s="4" t="s">
        <v>987</v>
      </c>
      <c r="I5511" s="4"/>
      <c r="J5511" s="4"/>
    </row>
    <row r="5512" spans="1:10" ht="15.75" customHeight="1" x14ac:dyDescent="0.2">
      <c r="A5512" s="5">
        <v>45180</v>
      </c>
      <c r="B5512" s="4">
        <v>-15.5</v>
      </c>
      <c r="C5512" s="4" t="s">
        <v>5058</v>
      </c>
      <c r="D5512" s="4" t="s">
        <v>28</v>
      </c>
      <c r="E5512" s="4" t="s">
        <v>968</v>
      </c>
      <c r="F5512" s="4">
        <v>-5072.9399999999996</v>
      </c>
      <c r="G5512" s="4" t="s">
        <v>3748</v>
      </c>
      <c r="H5512" s="4" t="s">
        <v>969</v>
      </c>
      <c r="I5512" s="4"/>
      <c r="J5512" s="4"/>
    </row>
    <row r="5513" spans="1:10" ht="15.75" customHeight="1" x14ac:dyDescent="0.2">
      <c r="A5513" s="5">
        <v>45180</v>
      </c>
      <c r="B5513" s="4">
        <v>-15.28</v>
      </c>
      <c r="C5513" s="4" t="s">
        <v>5058</v>
      </c>
      <c r="D5513" s="4" t="s">
        <v>28</v>
      </c>
      <c r="E5513" s="4" t="s">
        <v>978</v>
      </c>
      <c r="F5513" s="4">
        <v>-5057.4399999999996</v>
      </c>
      <c r="G5513" s="4" t="s">
        <v>4319</v>
      </c>
      <c r="H5513" s="4" t="s">
        <v>196</v>
      </c>
      <c r="I5513" s="4"/>
      <c r="J5513" s="4"/>
    </row>
    <row r="5514" spans="1:10" ht="15.75" customHeight="1" x14ac:dyDescent="0.2">
      <c r="A5514" s="5">
        <v>45180</v>
      </c>
      <c r="B5514" s="4">
        <v>-12.7</v>
      </c>
      <c r="C5514" s="4" t="s">
        <v>5058</v>
      </c>
      <c r="D5514" s="4" t="s">
        <v>28</v>
      </c>
      <c r="E5514" s="4" t="s">
        <v>972</v>
      </c>
      <c r="F5514" s="4">
        <v>-5042.16</v>
      </c>
      <c r="G5514" s="4" t="s">
        <v>3748</v>
      </c>
      <c r="H5514" s="4" t="s">
        <v>973</v>
      </c>
      <c r="I5514" s="4"/>
      <c r="J5514" s="4"/>
    </row>
    <row r="5515" spans="1:10" ht="15.75" customHeight="1" x14ac:dyDescent="0.2">
      <c r="A5515" s="5">
        <v>45180</v>
      </c>
      <c r="B5515" s="4">
        <v>-12.32</v>
      </c>
      <c r="C5515" s="4" t="s">
        <v>5058</v>
      </c>
      <c r="D5515" s="4" t="s">
        <v>28</v>
      </c>
      <c r="E5515" s="4" t="s">
        <v>596</v>
      </c>
      <c r="F5515" s="4">
        <v>-5029.46</v>
      </c>
      <c r="G5515" s="4" t="s">
        <v>3748</v>
      </c>
      <c r="H5515" s="4" t="s">
        <v>597</v>
      </c>
      <c r="I5515" s="4"/>
      <c r="J5515" s="4"/>
    </row>
    <row r="5516" spans="1:10" ht="15.75" customHeight="1" x14ac:dyDescent="0.2">
      <c r="A5516" s="5">
        <v>45180</v>
      </c>
      <c r="B5516" s="4">
        <v>-9.5</v>
      </c>
      <c r="C5516" s="4" t="s">
        <v>5058</v>
      </c>
      <c r="D5516" s="4" t="s">
        <v>28</v>
      </c>
      <c r="E5516" s="4" t="s">
        <v>117</v>
      </c>
      <c r="F5516" s="4">
        <v>-5017.1400000000003</v>
      </c>
      <c r="G5516" s="4" t="s">
        <v>3748</v>
      </c>
      <c r="H5516" s="4" t="s">
        <v>118</v>
      </c>
      <c r="I5516" s="4"/>
      <c r="J5516" s="4"/>
    </row>
    <row r="5517" spans="1:10" ht="15.75" customHeight="1" x14ac:dyDescent="0.2">
      <c r="A5517" s="5">
        <v>45180</v>
      </c>
      <c r="B5517" s="4">
        <v>-9.14</v>
      </c>
      <c r="C5517" s="4" t="s">
        <v>5058</v>
      </c>
      <c r="D5517" s="4" t="s">
        <v>28</v>
      </c>
      <c r="E5517" s="4" t="s">
        <v>976</v>
      </c>
      <c r="F5517" s="4">
        <v>-5007.6400000000003</v>
      </c>
      <c r="G5517" s="4" t="s">
        <v>3748</v>
      </c>
      <c r="H5517" s="4" t="s">
        <v>977</v>
      </c>
      <c r="I5517" s="4"/>
      <c r="J5517" s="4"/>
    </row>
    <row r="5518" spans="1:10" ht="15.75" customHeight="1" x14ac:dyDescent="0.2">
      <c r="A5518" s="5">
        <v>45180</v>
      </c>
      <c r="B5518" s="4">
        <v>-9</v>
      </c>
      <c r="C5518" s="4" t="s">
        <v>5059</v>
      </c>
      <c r="D5518" s="4" t="s">
        <v>28</v>
      </c>
      <c r="E5518" s="4" t="s">
        <v>974</v>
      </c>
      <c r="F5518" s="4">
        <v>-4998.5</v>
      </c>
      <c r="G5518" s="4" t="s">
        <v>1</v>
      </c>
      <c r="H5518" s="4" t="s">
        <v>975</v>
      </c>
      <c r="I5518" s="4"/>
      <c r="J5518" s="4"/>
    </row>
    <row r="5519" spans="1:10" ht="15.75" customHeight="1" x14ac:dyDescent="0.2">
      <c r="A5519" s="5">
        <v>45180</v>
      </c>
      <c r="B5519" s="4">
        <v>-8.18</v>
      </c>
      <c r="C5519" s="4" t="s">
        <v>5058</v>
      </c>
      <c r="D5519" s="4" t="s">
        <v>28</v>
      </c>
      <c r="E5519" s="4" t="s">
        <v>596</v>
      </c>
      <c r="F5519" s="4">
        <v>-4989.5</v>
      </c>
      <c r="G5519" s="4" t="s">
        <v>3748</v>
      </c>
      <c r="H5519" s="4" t="s">
        <v>597</v>
      </c>
      <c r="I5519" s="4"/>
      <c r="J5519" s="4"/>
    </row>
    <row r="5520" spans="1:10" ht="15.75" customHeight="1" x14ac:dyDescent="0.2">
      <c r="A5520" s="5">
        <v>45180</v>
      </c>
      <c r="B5520" s="4">
        <v>-5.9</v>
      </c>
      <c r="C5520" s="4" t="s">
        <v>5058</v>
      </c>
      <c r="D5520" s="4" t="s">
        <v>28</v>
      </c>
      <c r="E5520" s="4" t="s">
        <v>117</v>
      </c>
      <c r="F5520" s="4">
        <v>-4981.32</v>
      </c>
      <c r="G5520" s="4" t="s">
        <v>3748</v>
      </c>
      <c r="H5520" s="4" t="s">
        <v>118</v>
      </c>
      <c r="I5520" s="4"/>
      <c r="J5520" s="4"/>
    </row>
    <row r="5521" spans="1:10" ht="15.75" customHeight="1" x14ac:dyDescent="0.2">
      <c r="A5521" s="5">
        <v>45180</v>
      </c>
      <c r="B5521" s="4">
        <v>-5.9</v>
      </c>
      <c r="C5521" s="4" t="s">
        <v>5058</v>
      </c>
      <c r="D5521" s="4" t="s">
        <v>28</v>
      </c>
      <c r="E5521" s="4" t="s">
        <v>117</v>
      </c>
      <c r="F5521" s="4">
        <v>-4975.42</v>
      </c>
      <c r="G5521" s="4" t="s">
        <v>3748</v>
      </c>
      <c r="H5521" s="4" t="s">
        <v>118</v>
      </c>
      <c r="I5521" s="4"/>
      <c r="J5521" s="4"/>
    </row>
    <row r="5522" spans="1:10" ht="15.75" customHeight="1" x14ac:dyDescent="0.2">
      <c r="A5522" s="5">
        <v>45180</v>
      </c>
      <c r="B5522" s="4">
        <v>-4.2</v>
      </c>
      <c r="C5522" s="4" t="s">
        <v>5058</v>
      </c>
      <c r="D5522" s="4" t="s">
        <v>28</v>
      </c>
      <c r="E5522" s="4" t="s">
        <v>972</v>
      </c>
      <c r="F5522" s="4">
        <v>-4969.5200000000004</v>
      </c>
      <c r="G5522" s="4" t="s">
        <v>3748</v>
      </c>
      <c r="H5522" s="4" t="s">
        <v>973</v>
      </c>
      <c r="I5522" s="4"/>
      <c r="J5522" s="4"/>
    </row>
    <row r="5523" spans="1:10" ht="15.75" customHeight="1" x14ac:dyDescent="0.2">
      <c r="A5523" s="5">
        <v>45180</v>
      </c>
      <c r="B5523" s="4">
        <v>-0.71</v>
      </c>
      <c r="C5523" s="4" t="s">
        <v>5058</v>
      </c>
      <c r="D5523" s="4" t="s">
        <v>67</v>
      </c>
      <c r="E5523" s="4" t="s">
        <v>68</v>
      </c>
      <c r="F5523" s="4">
        <v>-4965.32</v>
      </c>
      <c r="G5523" s="4" t="s">
        <v>4</v>
      </c>
      <c r="H5523" s="4"/>
      <c r="I5523" s="4"/>
      <c r="J5523" s="4"/>
    </row>
    <row r="5524" spans="1:10" ht="15.75" customHeight="1" x14ac:dyDescent="0.2">
      <c r="A5524" s="5">
        <v>45180</v>
      </c>
      <c r="B5524" s="4">
        <v>500</v>
      </c>
      <c r="C5524" s="4" t="s">
        <v>5058</v>
      </c>
      <c r="D5524" s="4" t="s">
        <v>59</v>
      </c>
      <c r="E5524" s="4" t="s">
        <v>60</v>
      </c>
      <c r="F5524" s="4">
        <v>-4964.6099999999997</v>
      </c>
      <c r="G5524" s="4" t="s">
        <v>39</v>
      </c>
      <c r="H5524" s="4"/>
      <c r="I5524" s="4"/>
      <c r="J5524" s="4"/>
    </row>
    <row r="5525" spans="1:10" ht="15.75" customHeight="1" x14ac:dyDescent="0.2">
      <c r="A5525" s="5">
        <v>45180</v>
      </c>
      <c r="B5525" s="4">
        <v>500</v>
      </c>
      <c r="C5525" s="4" t="s">
        <v>5058</v>
      </c>
      <c r="D5525" s="4" t="s">
        <v>59</v>
      </c>
      <c r="E5525" s="4" t="s">
        <v>60</v>
      </c>
      <c r="F5525" s="4">
        <v>-5464.61</v>
      </c>
      <c r="G5525" s="4" t="s">
        <v>39</v>
      </c>
      <c r="H5525" s="4"/>
      <c r="I5525" s="4"/>
      <c r="J5525" s="4"/>
    </row>
    <row r="5526" spans="1:10" ht="15.75" customHeight="1" x14ac:dyDescent="0.2">
      <c r="A5526" s="5">
        <v>45177</v>
      </c>
      <c r="B5526" s="4">
        <v>-167.93</v>
      </c>
      <c r="C5526" s="4" t="s">
        <v>5058</v>
      </c>
      <c r="D5526" s="4" t="s">
        <v>28</v>
      </c>
      <c r="E5526" s="4" t="s">
        <v>132</v>
      </c>
      <c r="F5526" s="4">
        <v>-5964.61</v>
      </c>
      <c r="G5526" s="4" t="s">
        <v>12</v>
      </c>
      <c r="H5526" s="4" t="s">
        <v>133</v>
      </c>
      <c r="I5526" s="4"/>
      <c r="J5526" s="4"/>
    </row>
    <row r="5527" spans="1:10" ht="15.75" customHeight="1" x14ac:dyDescent="0.2">
      <c r="A5527" s="5">
        <v>45177</v>
      </c>
      <c r="B5527" s="4">
        <v>-76.7</v>
      </c>
      <c r="C5527" s="4" t="s">
        <v>5058</v>
      </c>
      <c r="D5527" s="4" t="s">
        <v>28</v>
      </c>
      <c r="E5527" s="4" t="s">
        <v>105</v>
      </c>
      <c r="F5527" s="4">
        <v>-5796.68</v>
      </c>
      <c r="G5527" s="4" t="s">
        <v>8</v>
      </c>
      <c r="H5527" s="4" t="s">
        <v>106</v>
      </c>
      <c r="I5527" s="4"/>
      <c r="J5527" s="4"/>
    </row>
    <row r="5528" spans="1:10" ht="15.75" customHeight="1" x14ac:dyDescent="0.2">
      <c r="A5528" s="5">
        <v>45177</v>
      </c>
      <c r="B5528" s="4">
        <v>-69.34</v>
      </c>
      <c r="C5528" s="4" t="s">
        <v>5058</v>
      </c>
      <c r="D5528" s="4" t="s">
        <v>28</v>
      </c>
      <c r="E5528" s="4" t="s">
        <v>728</v>
      </c>
      <c r="F5528" s="4">
        <v>-5719.98</v>
      </c>
      <c r="G5528" s="4" t="s">
        <v>4319</v>
      </c>
      <c r="H5528" s="4" t="s">
        <v>729</v>
      </c>
      <c r="I5528" s="4"/>
      <c r="J5528" s="4"/>
    </row>
    <row r="5529" spans="1:10" ht="15.75" customHeight="1" x14ac:dyDescent="0.2">
      <c r="A5529" s="5">
        <v>45177</v>
      </c>
      <c r="B5529" s="4">
        <v>-62.44</v>
      </c>
      <c r="C5529" s="4" t="s">
        <v>5058</v>
      </c>
      <c r="D5529" s="4" t="s">
        <v>28</v>
      </c>
      <c r="E5529" s="4" t="s">
        <v>961</v>
      </c>
      <c r="F5529" s="4">
        <v>-5650.64</v>
      </c>
      <c r="G5529" s="4" t="s">
        <v>3748</v>
      </c>
      <c r="H5529" s="4" t="s">
        <v>962</v>
      </c>
      <c r="I5529" s="4"/>
      <c r="J5529" s="4"/>
    </row>
    <row r="5530" spans="1:10" ht="15.75" customHeight="1" x14ac:dyDescent="0.2">
      <c r="A5530" s="5">
        <v>45177</v>
      </c>
      <c r="B5530" s="4">
        <v>-56</v>
      </c>
      <c r="C5530" s="4" t="s">
        <v>5058</v>
      </c>
      <c r="D5530" s="4" t="s">
        <v>28</v>
      </c>
      <c r="E5530" s="4" t="s">
        <v>953</v>
      </c>
      <c r="F5530" s="4">
        <v>-5588.2</v>
      </c>
      <c r="G5530" s="4" t="s">
        <v>3748</v>
      </c>
      <c r="H5530" s="4" t="s">
        <v>954</v>
      </c>
      <c r="I5530" s="4"/>
      <c r="J5530" s="4"/>
    </row>
    <row r="5531" spans="1:10" ht="15.75" customHeight="1" x14ac:dyDescent="0.2">
      <c r="A5531" s="5">
        <v>45177</v>
      </c>
      <c r="B5531" s="4">
        <v>-45.77</v>
      </c>
      <c r="C5531" s="4" t="s">
        <v>5058</v>
      </c>
      <c r="D5531" s="4" t="s">
        <v>28</v>
      </c>
      <c r="E5531" s="4" t="s">
        <v>201</v>
      </c>
      <c r="F5531" s="4">
        <v>-5532.2</v>
      </c>
      <c r="G5531" s="4" t="s">
        <v>4319</v>
      </c>
      <c r="H5531" s="4" t="s">
        <v>202</v>
      </c>
      <c r="I5531" s="4"/>
      <c r="J5531" s="4"/>
    </row>
    <row r="5532" spans="1:10" ht="15.75" customHeight="1" x14ac:dyDescent="0.2">
      <c r="A5532" s="5">
        <v>45177</v>
      </c>
      <c r="B5532" s="4">
        <v>-31.2</v>
      </c>
      <c r="C5532" s="4" t="s">
        <v>5058</v>
      </c>
      <c r="D5532" s="4" t="s">
        <v>28</v>
      </c>
      <c r="E5532" s="4" t="s">
        <v>394</v>
      </c>
      <c r="F5532" s="4">
        <v>-5486.43</v>
      </c>
      <c r="G5532" s="4" t="s">
        <v>4319</v>
      </c>
      <c r="H5532" s="4" t="s">
        <v>395</v>
      </c>
      <c r="I5532" s="4"/>
      <c r="J5532" s="4"/>
    </row>
    <row r="5533" spans="1:10" ht="15.75" customHeight="1" x14ac:dyDescent="0.2">
      <c r="A5533" s="5">
        <v>45177</v>
      </c>
      <c r="B5533" s="4">
        <v>-30.54</v>
      </c>
      <c r="C5533" s="4" t="s">
        <v>5058</v>
      </c>
      <c r="D5533" s="4" t="s">
        <v>28</v>
      </c>
      <c r="E5533" s="4" t="s">
        <v>79</v>
      </c>
      <c r="F5533" s="4">
        <v>-5455.23</v>
      </c>
      <c r="G5533" s="4" t="s">
        <v>8</v>
      </c>
      <c r="H5533" s="4" t="s">
        <v>80</v>
      </c>
      <c r="I5533" s="4"/>
      <c r="J5533" s="4"/>
    </row>
    <row r="5534" spans="1:10" ht="15.75" customHeight="1" x14ac:dyDescent="0.2">
      <c r="A5534" s="5">
        <v>45177</v>
      </c>
      <c r="B5534" s="4">
        <v>-28</v>
      </c>
      <c r="C5534" s="4" t="s">
        <v>5058</v>
      </c>
      <c r="D5534" s="4" t="s">
        <v>28</v>
      </c>
      <c r="E5534" s="4" t="s">
        <v>955</v>
      </c>
      <c r="F5534" s="4">
        <v>-5424.69</v>
      </c>
      <c r="G5534" s="4" t="s">
        <v>3748</v>
      </c>
      <c r="H5534" s="4" t="s">
        <v>956</v>
      </c>
      <c r="I5534" s="4"/>
      <c r="J5534" s="4"/>
    </row>
    <row r="5535" spans="1:10" ht="15.75" customHeight="1" x14ac:dyDescent="0.2">
      <c r="A5535" s="5">
        <v>45177</v>
      </c>
      <c r="B5535" s="4">
        <v>-25</v>
      </c>
      <c r="C5535" s="4" t="s">
        <v>5058</v>
      </c>
      <c r="D5535" s="4" t="s">
        <v>28</v>
      </c>
      <c r="E5535" s="4" t="s">
        <v>951</v>
      </c>
      <c r="F5535" s="4">
        <v>-5396.69</v>
      </c>
      <c r="G5535" s="4" t="s">
        <v>5060</v>
      </c>
      <c r="H5535" s="4" t="s">
        <v>952</v>
      </c>
      <c r="I5535" s="4"/>
      <c r="J5535" s="4"/>
    </row>
    <row r="5536" spans="1:10" ht="15.75" customHeight="1" x14ac:dyDescent="0.2">
      <c r="A5536" s="5">
        <v>45177</v>
      </c>
      <c r="B5536" s="4">
        <v>-23</v>
      </c>
      <c r="C5536" s="4" t="s">
        <v>5058</v>
      </c>
      <c r="D5536" s="4" t="s">
        <v>28</v>
      </c>
      <c r="E5536" s="4" t="s">
        <v>959</v>
      </c>
      <c r="F5536" s="4">
        <v>-5371.69</v>
      </c>
      <c r="G5536" s="4" t="s">
        <v>3748</v>
      </c>
      <c r="H5536" s="4" t="s">
        <v>960</v>
      </c>
      <c r="I5536" s="4"/>
      <c r="J5536" s="4"/>
    </row>
    <row r="5537" spans="1:10" ht="15.75" customHeight="1" x14ac:dyDescent="0.2">
      <c r="A5537" s="5">
        <v>45177</v>
      </c>
      <c r="B5537" s="4">
        <v>-20.73</v>
      </c>
      <c r="C5537" s="4" t="s">
        <v>5058</v>
      </c>
      <c r="D5537" s="4" t="s">
        <v>28</v>
      </c>
      <c r="E5537" s="4" t="s">
        <v>111</v>
      </c>
      <c r="F5537" s="4">
        <v>-5348.69</v>
      </c>
      <c r="G5537" s="4" t="s">
        <v>8</v>
      </c>
      <c r="H5537" s="4" t="s">
        <v>112</v>
      </c>
      <c r="I5537" s="4"/>
      <c r="J5537" s="4"/>
    </row>
    <row r="5538" spans="1:10" ht="15.75" customHeight="1" x14ac:dyDescent="0.2">
      <c r="A5538" s="5">
        <v>45177</v>
      </c>
      <c r="B5538" s="4">
        <v>-19.989999999999998</v>
      </c>
      <c r="C5538" s="4" t="s">
        <v>5058</v>
      </c>
      <c r="D5538" s="4" t="s">
        <v>28</v>
      </c>
      <c r="E5538" s="4" t="s">
        <v>46</v>
      </c>
      <c r="F5538" s="4">
        <v>-5327.96</v>
      </c>
      <c r="G5538" s="4" t="s">
        <v>4319</v>
      </c>
      <c r="H5538" s="4" t="s">
        <v>47</v>
      </c>
      <c r="I5538" s="4"/>
      <c r="J5538" s="4"/>
    </row>
    <row r="5539" spans="1:10" ht="15.75" customHeight="1" x14ac:dyDescent="0.2">
      <c r="A5539" s="5">
        <v>45177</v>
      </c>
      <c r="B5539" s="4">
        <v>-17.7</v>
      </c>
      <c r="C5539" s="4" t="s">
        <v>5058</v>
      </c>
      <c r="D5539" s="4" t="s">
        <v>28</v>
      </c>
      <c r="E5539" s="4" t="s">
        <v>117</v>
      </c>
      <c r="F5539" s="4">
        <v>-5307.97</v>
      </c>
      <c r="G5539" s="4" t="s">
        <v>3748</v>
      </c>
      <c r="H5539" s="4" t="s">
        <v>118</v>
      </c>
      <c r="I5539" s="4"/>
      <c r="J5539" s="4"/>
    </row>
    <row r="5540" spans="1:10" ht="15.75" customHeight="1" x14ac:dyDescent="0.2">
      <c r="A5540" s="5">
        <v>45177</v>
      </c>
      <c r="B5540" s="4">
        <v>-17.489999999999998</v>
      </c>
      <c r="C5540" s="4" t="s">
        <v>5058</v>
      </c>
      <c r="D5540" s="4" t="s">
        <v>28</v>
      </c>
      <c r="E5540" s="4" t="s">
        <v>728</v>
      </c>
      <c r="F5540" s="4">
        <v>-5290.27</v>
      </c>
      <c r="G5540" s="4" t="s">
        <v>4319</v>
      </c>
      <c r="H5540" s="4" t="s">
        <v>729</v>
      </c>
      <c r="I5540" s="4"/>
      <c r="J5540" s="4"/>
    </row>
    <row r="5541" spans="1:10" ht="15.75" customHeight="1" x14ac:dyDescent="0.2">
      <c r="A5541" s="5">
        <v>45177</v>
      </c>
      <c r="B5541" s="4">
        <v>-12.7</v>
      </c>
      <c r="C5541" s="4" t="s">
        <v>5058</v>
      </c>
      <c r="D5541" s="4" t="s">
        <v>28</v>
      </c>
      <c r="E5541" s="4" t="s">
        <v>46</v>
      </c>
      <c r="F5541" s="4">
        <v>-5272.78</v>
      </c>
      <c r="G5541" s="4" t="s">
        <v>4319</v>
      </c>
      <c r="H5541" s="4" t="s">
        <v>47</v>
      </c>
      <c r="I5541" s="4"/>
      <c r="J5541" s="4"/>
    </row>
    <row r="5542" spans="1:10" ht="15.75" customHeight="1" x14ac:dyDescent="0.2">
      <c r="A5542" s="5">
        <v>45177</v>
      </c>
      <c r="B5542" s="4">
        <v>-12</v>
      </c>
      <c r="C5542" s="4" t="s">
        <v>5058</v>
      </c>
      <c r="D5542" s="4" t="s">
        <v>28</v>
      </c>
      <c r="E5542" s="4" t="s">
        <v>957</v>
      </c>
      <c r="F5542" s="4">
        <v>-5260.08</v>
      </c>
      <c r="G5542" s="4" t="s">
        <v>3748</v>
      </c>
      <c r="H5542" s="4" t="s">
        <v>958</v>
      </c>
      <c r="I5542" s="4"/>
      <c r="J5542" s="4"/>
    </row>
    <row r="5543" spans="1:10" ht="15.75" customHeight="1" x14ac:dyDescent="0.2">
      <c r="A5543" s="5">
        <v>45177</v>
      </c>
      <c r="B5543" s="4">
        <v>-9.94</v>
      </c>
      <c r="C5543" s="4" t="s">
        <v>5058</v>
      </c>
      <c r="D5543" s="4" t="s">
        <v>28</v>
      </c>
      <c r="E5543" s="4" t="s">
        <v>948</v>
      </c>
      <c r="F5543" s="4">
        <v>-5248.08</v>
      </c>
      <c r="G5543" s="4" t="s">
        <v>5060</v>
      </c>
      <c r="H5543" s="4" t="s">
        <v>416</v>
      </c>
      <c r="I5543" s="4"/>
      <c r="J5543" s="4"/>
    </row>
    <row r="5544" spans="1:10" ht="15.75" customHeight="1" x14ac:dyDescent="0.2">
      <c r="A5544" s="5">
        <v>45177</v>
      </c>
      <c r="B5544" s="4">
        <v>-8.9499999999999993</v>
      </c>
      <c r="C5544" s="4" t="s">
        <v>5058</v>
      </c>
      <c r="D5544" s="4" t="s">
        <v>28</v>
      </c>
      <c r="E5544" s="4" t="s">
        <v>117</v>
      </c>
      <c r="F5544" s="4">
        <v>-5238.1400000000003</v>
      </c>
      <c r="G5544" s="4" t="s">
        <v>3748</v>
      </c>
      <c r="H5544" s="4" t="s">
        <v>118</v>
      </c>
      <c r="I5544" s="4"/>
      <c r="J5544" s="4"/>
    </row>
    <row r="5545" spans="1:10" ht="15.75" customHeight="1" x14ac:dyDescent="0.2">
      <c r="A5545" s="5">
        <v>45177</v>
      </c>
      <c r="B5545" s="4">
        <v>-6.5</v>
      </c>
      <c r="C5545" s="4" t="s">
        <v>5058</v>
      </c>
      <c r="D5545" s="4" t="s">
        <v>28</v>
      </c>
      <c r="E5545" s="4" t="s">
        <v>117</v>
      </c>
      <c r="F5545" s="4">
        <v>-5229.1899999999996</v>
      </c>
      <c r="G5545" s="4" t="s">
        <v>3748</v>
      </c>
      <c r="H5545" s="4" t="s">
        <v>118</v>
      </c>
      <c r="I5545" s="4"/>
      <c r="J5545" s="4"/>
    </row>
    <row r="5546" spans="1:10" ht="15.75" customHeight="1" x14ac:dyDescent="0.2">
      <c r="A5546" s="5">
        <v>45177</v>
      </c>
      <c r="B5546" s="4">
        <v>-6.16</v>
      </c>
      <c r="C5546" s="4" t="s">
        <v>5058</v>
      </c>
      <c r="D5546" s="4" t="s">
        <v>28</v>
      </c>
      <c r="E5546" s="4" t="s">
        <v>596</v>
      </c>
      <c r="F5546" s="4">
        <v>-5222.6899999999996</v>
      </c>
      <c r="G5546" s="4" t="s">
        <v>3748</v>
      </c>
      <c r="H5546" s="4" t="s">
        <v>597</v>
      </c>
      <c r="I5546" s="4"/>
      <c r="J5546" s="4"/>
    </row>
    <row r="5547" spans="1:10" ht="15.75" customHeight="1" x14ac:dyDescent="0.2">
      <c r="A5547" s="5">
        <v>45177</v>
      </c>
      <c r="B5547" s="4">
        <v>-5.38</v>
      </c>
      <c r="C5547" s="4" t="s">
        <v>5058</v>
      </c>
      <c r="D5547" s="4" t="s">
        <v>28</v>
      </c>
      <c r="E5547" s="4" t="s">
        <v>948</v>
      </c>
      <c r="F5547" s="4">
        <v>-5216.53</v>
      </c>
      <c r="G5547" s="4" t="s">
        <v>5060</v>
      </c>
      <c r="H5547" s="4" t="s">
        <v>416</v>
      </c>
      <c r="I5547" s="4"/>
      <c r="J5547" s="4"/>
    </row>
    <row r="5548" spans="1:10" ht="15.75" customHeight="1" x14ac:dyDescent="0.2">
      <c r="A5548" s="5">
        <v>45177</v>
      </c>
      <c r="B5548" s="4">
        <v>400</v>
      </c>
      <c r="C5548" s="4" t="s">
        <v>5058</v>
      </c>
      <c r="D5548" s="4" t="s">
        <v>59</v>
      </c>
      <c r="E5548" s="4" t="s">
        <v>60</v>
      </c>
      <c r="F5548" s="4">
        <v>-5211.1499999999996</v>
      </c>
      <c r="G5548" s="4" t="s">
        <v>39</v>
      </c>
      <c r="H5548" s="4"/>
      <c r="I5548" s="4"/>
      <c r="J5548" s="4"/>
    </row>
    <row r="5549" spans="1:10" ht="15.75" customHeight="1" x14ac:dyDescent="0.2">
      <c r="A5549" s="5">
        <v>45176</v>
      </c>
      <c r="B5549" s="4">
        <v>-250</v>
      </c>
      <c r="C5549" s="4" t="s">
        <v>5058</v>
      </c>
      <c r="D5549" s="4" t="s">
        <v>28</v>
      </c>
      <c r="E5549" s="4" t="s">
        <v>252</v>
      </c>
      <c r="F5549" s="4">
        <v>-5611.15</v>
      </c>
      <c r="G5549" s="4" t="s">
        <v>165</v>
      </c>
      <c r="H5549" s="4" t="s">
        <v>167</v>
      </c>
      <c r="I5549" s="4"/>
      <c r="J5549" s="4"/>
    </row>
    <row r="5550" spans="1:10" ht="15.75" customHeight="1" x14ac:dyDescent="0.2">
      <c r="A5550" s="5">
        <v>45176</v>
      </c>
      <c r="B5550" s="4">
        <v>-58.9</v>
      </c>
      <c r="C5550" s="4" t="s">
        <v>5058</v>
      </c>
      <c r="D5550" s="4" t="s">
        <v>28</v>
      </c>
      <c r="E5550" s="4" t="s">
        <v>447</v>
      </c>
      <c r="F5550" s="4">
        <v>-5361.15</v>
      </c>
      <c r="G5550" s="4" t="s">
        <v>4635</v>
      </c>
      <c r="H5550" s="4" t="s">
        <v>448</v>
      </c>
      <c r="I5550" s="4"/>
      <c r="J5550" s="4"/>
    </row>
    <row r="5551" spans="1:10" ht="15.75" customHeight="1" x14ac:dyDescent="0.2">
      <c r="A5551" s="5">
        <v>45176</v>
      </c>
      <c r="B5551" s="4">
        <v>-51.5</v>
      </c>
      <c r="C5551" s="4" t="s">
        <v>5058</v>
      </c>
      <c r="D5551" s="4" t="s">
        <v>28</v>
      </c>
      <c r="E5551" s="4" t="s">
        <v>885</v>
      </c>
      <c r="F5551" s="4">
        <v>-5302.25</v>
      </c>
      <c r="G5551" s="4" t="s">
        <v>4871</v>
      </c>
      <c r="H5551" s="4" t="s">
        <v>886</v>
      </c>
      <c r="I5551" s="4"/>
      <c r="J5551" s="4"/>
    </row>
    <row r="5552" spans="1:10" ht="15.75" customHeight="1" x14ac:dyDescent="0.2">
      <c r="A5552" s="5">
        <v>45176</v>
      </c>
      <c r="B5552" s="4">
        <v>-19.61</v>
      </c>
      <c r="C5552" s="4" t="s">
        <v>5058</v>
      </c>
      <c r="D5552" s="4" t="s">
        <v>28</v>
      </c>
      <c r="E5552" s="4" t="s">
        <v>949</v>
      </c>
      <c r="F5552" s="4">
        <v>-5250.75</v>
      </c>
      <c r="G5552" s="4" t="s">
        <v>3748</v>
      </c>
      <c r="H5552" s="4" t="s">
        <v>950</v>
      </c>
      <c r="I5552" s="4"/>
      <c r="J5552" s="4"/>
    </row>
    <row r="5553" spans="1:10" ht="15.75" customHeight="1" x14ac:dyDescent="0.2">
      <c r="A5553" s="5">
        <v>45176</v>
      </c>
      <c r="B5553" s="4">
        <v>-9.94</v>
      </c>
      <c r="C5553" s="4" t="s">
        <v>5058</v>
      </c>
      <c r="D5553" s="4" t="s">
        <v>28</v>
      </c>
      <c r="E5553" s="4" t="s">
        <v>948</v>
      </c>
      <c r="F5553" s="4">
        <v>-5231.1400000000003</v>
      </c>
      <c r="G5553" s="4" t="s">
        <v>5060</v>
      </c>
      <c r="H5553" s="4" t="s">
        <v>416</v>
      </c>
      <c r="I5553" s="4"/>
      <c r="J5553" s="4"/>
    </row>
    <row r="5554" spans="1:10" ht="15.75" customHeight="1" x14ac:dyDescent="0.2">
      <c r="A5554" s="5">
        <v>45176</v>
      </c>
      <c r="B5554" s="4">
        <v>-5.38</v>
      </c>
      <c r="C5554" s="4" t="s">
        <v>5058</v>
      </c>
      <c r="D5554" s="4" t="s">
        <v>28</v>
      </c>
      <c r="E5554" s="4" t="s">
        <v>948</v>
      </c>
      <c r="F5554" s="4">
        <v>-5221.2</v>
      </c>
      <c r="G5554" s="4" t="s">
        <v>5060</v>
      </c>
      <c r="H5554" s="4" t="s">
        <v>416</v>
      </c>
      <c r="I5554" s="4"/>
      <c r="J5554" s="4"/>
    </row>
    <row r="5555" spans="1:10" ht="15.75" customHeight="1" x14ac:dyDescent="0.2">
      <c r="A5555" s="5">
        <v>45175</v>
      </c>
      <c r="B5555" s="4">
        <v>-384.74</v>
      </c>
      <c r="C5555" s="4" t="s">
        <v>5058</v>
      </c>
      <c r="D5555" s="4" t="s">
        <v>28</v>
      </c>
      <c r="E5555" s="4" t="s">
        <v>728</v>
      </c>
      <c r="F5555" s="4">
        <v>-5215.82</v>
      </c>
      <c r="G5555" s="4" t="s">
        <v>4319</v>
      </c>
      <c r="H5555" s="4" t="s">
        <v>729</v>
      </c>
      <c r="I5555" s="4"/>
      <c r="J5555" s="4"/>
    </row>
    <row r="5556" spans="1:10" ht="15.75" customHeight="1" x14ac:dyDescent="0.2">
      <c r="A5556" s="5">
        <v>45175</v>
      </c>
      <c r="B5556" s="4">
        <v>-167.8</v>
      </c>
      <c r="C5556" s="4" t="s">
        <v>5058</v>
      </c>
      <c r="D5556" s="4" t="s">
        <v>943</v>
      </c>
      <c r="E5556" s="4" t="s">
        <v>944</v>
      </c>
      <c r="F5556" s="4">
        <v>-4831.08</v>
      </c>
      <c r="G5556" s="4" t="s">
        <v>4606</v>
      </c>
      <c r="H5556" s="4"/>
      <c r="I5556" s="4"/>
      <c r="J5556" s="4"/>
    </row>
    <row r="5557" spans="1:10" ht="15.75" customHeight="1" x14ac:dyDescent="0.2">
      <c r="A5557" s="5">
        <v>45175</v>
      </c>
      <c r="B5557" s="4">
        <v>-154</v>
      </c>
      <c r="C5557" s="4" t="s">
        <v>5058</v>
      </c>
      <c r="D5557" s="4" t="s">
        <v>28</v>
      </c>
      <c r="E5557" s="4" t="s">
        <v>685</v>
      </c>
      <c r="F5557" s="4">
        <v>-4663.28</v>
      </c>
      <c r="G5557" s="4" t="s">
        <v>165</v>
      </c>
      <c r="H5557" s="4" t="s">
        <v>687</v>
      </c>
      <c r="I5557" s="4"/>
      <c r="J5557" s="4"/>
    </row>
    <row r="5558" spans="1:10" ht="15.75" customHeight="1" x14ac:dyDescent="0.2">
      <c r="A5558" s="5">
        <v>45175</v>
      </c>
      <c r="B5558" s="4">
        <v>-62.52</v>
      </c>
      <c r="C5558" s="4" t="s">
        <v>5058</v>
      </c>
      <c r="D5558" s="4" t="s">
        <v>28</v>
      </c>
      <c r="E5558" s="4" t="s">
        <v>79</v>
      </c>
      <c r="F5558" s="4">
        <v>-4509.28</v>
      </c>
      <c r="G5558" s="4" t="s">
        <v>8</v>
      </c>
      <c r="H5558" s="4" t="s">
        <v>80</v>
      </c>
      <c r="I5558" s="4"/>
      <c r="J5558" s="4"/>
    </row>
    <row r="5559" spans="1:10" ht="15.75" customHeight="1" x14ac:dyDescent="0.2">
      <c r="A5559" s="5">
        <v>45175</v>
      </c>
      <c r="B5559" s="4">
        <v>-40.97</v>
      </c>
      <c r="C5559" s="4" t="s">
        <v>5058</v>
      </c>
      <c r="D5559" s="4" t="s">
        <v>28</v>
      </c>
      <c r="E5559" s="4" t="s">
        <v>743</v>
      </c>
      <c r="F5559" s="4">
        <v>-4446.76</v>
      </c>
      <c r="G5559" s="4" t="s">
        <v>4247</v>
      </c>
      <c r="H5559" s="4" t="s">
        <v>744</v>
      </c>
      <c r="I5559" s="4"/>
      <c r="J5559" s="4"/>
    </row>
    <row r="5560" spans="1:10" ht="15.75" customHeight="1" x14ac:dyDescent="0.2">
      <c r="A5560" s="5">
        <v>45175</v>
      </c>
      <c r="B5560" s="4">
        <v>-37</v>
      </c>
      <c r="C5560" s="4" t="s">
        <v>5058</v>
      </c>
      <c r="D5560" s="4" t="s">
        <v>28</v>
      </c>
      <c r="E5560" s="4" t="s">
        <v>105</v>
      </c>
      <c r="F5560" s="4">
        <v>-4405.79</v>
      </c>
      <c r="G5560" s="4" t="s">
        <v>8</v>
      </c>
      <c r="H5560" s="4" t="s">
        <v>106</v>
      </c>
      <c r="I5560" s="4"/>
      <c r="J5560" s="4"/>
    </row>
    <row r="5561" spans="1:10" ht="15.75" customHeight="1" x14ac:dyDescent="0.2">
      <c r="A5561" s="5">
        <v>45175</v>
      </c>
      <c r="B5561" s="4">
        <v>-36.1</v>
      </c>
      <c r="C5561" s="4" t="s">
        <v>5058</v>
      </c>
      <c r="D5561" s="4" t="s">
        <v>28</v>
      </c>
      <c r="E5561" s="4" t="s">
        <v>130</v>
      </c>
      <c r="F5561" s="4">
        <v>-4368.79</v>
      </c>
      <c r="G5561" s="4" t="s">
        <v>3748</v>
      </c>
      <c r="H5561" s="4" t="s">
        <v>131</v>
      </c>
      <c r="I5561" s="4"/>
      <c r="J5561" s="4"/>
    </row>
    <row r="5562" spans="1:10" ht="15.75" customHeight="1" x14ac:dyDescent="0.2">
      <c r="A5562" s="5">
        <v>45175</v>
      </c>
      <c r="B5562" s="4">
        <v>-20</v>
      </c>
      <c r="C5562" s="4" t="s">
        <v>5059</v>
      </c>
      <c r="D5562" s="4" t="s">
        <v>28</v>
      </c>
      <c r="E5562" s="4" t="s">
        <v>203</v>
      </c>
      <c r="F5562" s="4">
        <v>-4332.6899999999996</v>
      </c>
      <c r="G5562" s="4" t="s">
        <v>165</v>
      </c>
      <c r="H5562" s="4" t="s">
        <v>204</v>
      </c>
      <c r="I5562" s="4"/>
      <c r="J5562" s="4"/>
    </row>
    <row r="5563" spans="1:10" ht="15.75" customHeight="1" x14ac:dyDescent="0.2">
      <c r="A5563" s="5">
        <v>45175</v>
      </c>
      <c r="B5563" s="4">
        <v>-6.16</v>
      </c>
      <c r="C5563" s="4" t="s">
        <v>5058</v>
      </c>
      <c r="D5563" s="4" t="s">
        <v>28</v>
      </c>
      <c r="E5563" s="4" t="s">
        <v>596</v>
      </c>
      <c r="F5563" s="4">
        <v>-4312.6899999999996</v>
      </c>
      <c r="G5563" s="4" t="s">
        <v>3748</v>
      </c>
      <c r="H5563" s="4" t="s">
        <v>597</v>
      </c>
      <c r="I5563" s="4"/>
      <c r="J5563" s="4"/>
    </row>
    <row r="5564" spans="1:10" ht="15.75" customHeight="1" x14ac:dyDescent="0.2">
      <c r="A5564" s="5">
        <v>45175</v>
      </c>
      <c r="B5564" s="4">
        <v>-5.03</v>
      </c>
      <c r="C5564" s="4" t="s">
        <v>5058</v>
      </c>
      <c r="D5564" s="4" t="s">
        <v>761</v>
      </c>
      <c r="E5564" s="4" t="s">
        <v>942</v>
      </c>
      <c r="F5564" s="4">
        <v>-4306.53</v>
      </c>
      <c r="G5564" s="4" t="s">
        <v>4</v>
      </c>
      <c r="H5564" s="4"/>
      <c r="I5564" s="4"/>
      <c r="J5564" s="4"/>
    </row>
    <row r="5565" spans="1:10" ht="15.75" customHeight="1" x14ac:dyDescent="0.2">
      <c r="A5565" s="5">
        <v>45175</v>
      </c>
      <c r="B5565" s="4">
        <v>500</v>
      </c>
      <c r="C5565" s="4" t="s">
        <v>5058</v>
      </c>
      <c r="D5565" s="4" t="s">
        <v>59</v>
      </c>
      <c r="E5565" s="4" t="s">
        <v>60</v>
      </c>
      <c r="F5565" s="4">
        <v>-4301.5</v>
      </c>
      <c r="G5565" s="4" t="s">
        <v>39</v>
      </c>
      <c r="H5565" s="4"/>
      <c r="I5565" s="4"/>
      <c r="J5565" s="4"/>
    </row>
    <row r="5566" spans="1:10" ht="15.75" customHeight="1" x14ac:dyDescent="0.2">
      <c r="A5566" s="5">
        <v>45175</v>
      </c>
      <c r="B5566" s="4">
        <v>500</v>
      </c>
      <c r="C5566" s="4" t="s">
        <v>5058</v>
      </c>
      <c r="D5566" s="4" t="s">
        <v>59</v>
      </c>
      <c r="E5566" s="4" t="s">
        <v>60</v>
      </c>
      <c r="F5566" s="4">
        <v>-4801.5</v>
      </c>
      <c r="G5566" s="4" t="s">
        <v>39</v>
      </c>
      <c r="H5566" s="4"/>
      <c r="I5566" s="4"/>
      <c r="J5566" s="4"/>
    </row>
    <row r="5567" spans="1:10" ht="15.75" customHeight="1" x14ac:dyDescent="0.2">
      <c r="A5567" s="5">
        <v>45174</v>
      </c>
      <c r="B5567" s="4">
        <v>-79.63</v>
      </c>
      <c r="C5567" s="4" t="s">
        <v>5058</v>
      </c>
      <c r="D5567" s="4" t="s">
        <v>28</v>
      </c>
      <c r="E5567" s="4" t="s">
        <v>936</v>
      </c>
      <c r="F5567" s="4">
        <v>-5301.5</v>
      </c>
      <c r="G5567" s="4" t="s">
        <v>3748</v>
      </c>
      <c r="H5567" s="4" t="s">
        <v>937</v>
      </c>
      <c r="I5567" s="4"/>
      <c r="J5567" s="4"/>
    </row>
    <row r="5568" spans="1:10" ht="15.75" customHeight="1" x14ac:dyDescent="0.2">
      <c r="A5568" s="5">
        <v>45174</v>
      </c>
      <c r="B5568" s="4">
        <v>-75.8</v>
      </c>
      <c r="C5568" s="4" t="s">
        <v>5058</v>
      </c>
      <c r="D5568" s="4" t="s">
        <v>28</v>
      </c>
      <c r="E5568" s="4" t="s">
        <v>75</v>
      </c>
      <c r="F5568" s="4">
        <v>-5221.87</v>
      </c>
      <c r="G5568" s="4" t="s">
        <v>3748</v>
      </c>
      <c r="H5568" s="4" t="s">
        <v>76</v>
      </c>
      <c r="I5568" s="4"/>
      <c r="J5568" s="4"/>
    </row>
    <row r="5569" spans="1:10" ht="15.75" customHeight="1" x14ac:dyDescent="0.2">
      <c r="A5569" s="5">
        <v>45174</v>
      </c>
      <c r="B5569" s="4">
        <v>-50.85</v>
      </c>
      <c r="C5569" s="4" t="s">
        <v>5058</v>
      </c>
      <c r="D5569" s="4" t="s">
        <v>28</v>
      </c>
      <c r="E5569" s="4" t="s">
        <v>105</v>
      </c>
      <c r="F5569" s="4">
        <v>-5146.07</v>
      </c>
      <c r="G5569" s="4" t="s">
        <v>8</v>
      </c>
      <c r="H5569" s="4" t="s">
        <v>106</v>
      </c>
      <c r="I5569" s="4"/>
      <c r="J5569" s="4"/>
    </row>
    <row r="5570" spans="1:10" ht="15.75" customHeight="1" x14ac:dyDescent="0.2">
      <c r="A5570" s="5">
        <v>45174</v>
      </c>
      <c r="B5570" s="4">
        <v>-35.08</v>
      </c>
      <c r="C5570" s="4" t="s">
        <v>5058</v>
      </c>
      <c r="D5570" s="4" t="s">
        <v>28</v>
      </c>
      <c r="E5570" s="4" t="s">
        <v>936</v>
      </c>
      <c r="F5570" s="4">
        <v>-5095.22</v>
      </c>
      <c r="G5570" s="4" t="s">
        <v>3748</v>
      </c>
      <c r="H5570" s="4" t="s">
        <v>937</v>
      </c>
      <c r="I5570" s="4"/>
      <c r="J5570" s="4"/>
    </row>
    <row r="5571" spans="1:10" ht="15.75" customHeight="1" x14ac:dyDescent="0.2">
      <c r="A5571" s="5">
        <v>45174</v>
      </c>
      <c r="B5571" s="4">
        <v>-27</v>
      </c>
      <c r="C5571" s="4" t="s">
        <v>5059</v>
      </c>
      <c r="D5571" s="4" t="s">
        <v>28</v>
      </c>
      <c r="E5571" s="4" t="s">
        <v>65</v>
      </c>
      <c r="F5571" s="4">
        <v>-5060.1400000000003</v>
      </c>
      <c r="G5571" s="4" t="s">
        <v>4319</v>
      </c>
      <c r="H5571" s="4" t="s">
        <v>66</v>
      </c>
      <c r="I5571" s="4"/>
      <c r="J5571" s="4"/>
    </row>
    <row r="5572" spans="1:10" ht="15.75" customHeight="1" x14ac:dyDescent="0.2">
      <c r="A5572" s="5">
        <v>45174</v>
      </c>
      <c r="B5572" s="4">
        <v>-22.98</v>
      </c>
      <c r="C5572" s="4" t="s">
        <v>5058</v>
      </c>
      <c r="D5572" s="4" t="s">
        <v>28</v>
      </c>
      <c r="E5572" s="4" t="s">
        <v>936</v>
      </c>
      <c r="F5572" s="4">
        <v>-5033.1400000000003</v>
      </c>
      <c r="G5572" s="4" t="s">
        <v>3748</v>
      </c>
      <c r="H5572" s="4" t="s">
        <v>937</v>
      </c>
      <c r="I5572" s="4"/>
      <c r="J5572" s="4"/>
    </row>
    <row r="5573" spans="1:10" ht="15.75" customHeight="1" x14ac:dyDescent="0.2">
      <c r="A5573" s="5">
        <v>45174</v>
      </c>
      <c r="B5573" s="4">
        <v>-22.49</v>
      </c>
      <c r="C5573" s="4" t="s">
        <v>5058</v>
      </c>
      <c r="D5573" s="4" t="s">
        <v>28</v>
      </c>
      <c r="E5573" s="4" t="s">
        <v>728</v>
      </c>
      <c r="F5573" s="4">
        <v>-5010.16</v>
      </c>
      <c r="G5573" s="4" t="s">
        <v>4319</v>
      </c>
      <c r="H5573" s="4" t="s">
        <v>729</v>
      </c>
      <c r="I5573" s="4"/>
      <c r="J5573" s="4"/>
    </row>
    <row r="5574" spans="1:10" ht="15.75" customHeight="1" x14ac:dyDescent="0.2">
      <c r="A5574" s="5">
        <v>45174</v>
      </c>
      <c r="B5574" s="4">
        <v>-19.149999999999999</v>
      </c>
      <c r="C5574" s="4" t="s">
        <v>5058</v>
      </c>
      <c r="D5574" s="4" t="s">
        <v>28</v>
      </c>
      <c r="E5574" s="4" t="s">
        <v>936</v>
      </c>
      <c r="F5574" s="4">
        <v>-4987.67</v>
      </c>
      <c r="G5574" s="4" t="s">
        <v>3748</v>
      </c>
      <c r="H5574" s="4" t="s">
        <v>937</v>
      </c>
      <c r="I5574" s="4"/>
      <c r="J5574" s="4"/>
    </row>
    <row r="5575" spans="1:10" ht="15.75" customHeight="1" x14ac:dyDescent="0.2">
      <c r="A5575" s="5">
        <v>45174</v>
      </c>
      <c r="B5575" s="4">
        <v>-15</v>
      </c>
      <c r="C5575" s="4" t="s">
        <v>5058</v>
      </c>
      <c r="D5575" s="4" t="s">
        <v>28</v>
      </c>
      <c r="E5575" s="4" t="s">
        <v>934</v>
      </c>
      <c r="F5575" s="4">
        <v>-4968.5200000000004</v>
      </c>
      <c r="G5575" s="4" t="s">
        <v>4264</v>
      </c>
      <c r="H5575" s="4" t="s">
        <v>935</v>
      </c>
      <c r="I5575" s="4"/>
      <c r="J5575" s="4"/>
    </row>
    <row r="5576" spans="1:10" ht="15.75" customHeight="1" x14ac:dyDescent="0.2">
      <c r="A5576" s="5">
        <v>45174</v>
      </c>
      <c r="B5576" s="4">
        <v>-6.16</v>
      </c>
      <c r="C5576" s="4" t="s">
        <v>5058</v>
      </c>
      <c r="D5576" s="4" t="s">
        <v>28</v>
      </c>
      <c r="E5576" s="4" t="s">
        <v>596</v>
      </c>
      <c r="F5576" s="4">
        <v>-4953.5200000000004</v>
      </c>
      <c r="G5576" s="4" t="s">
        <v>3748</v>
      </c>
      <c r="H5576" s="4" t="s">
        <v>597</v>
      </c>
      <c r="I5576" s="4"/>
      <c r="J5576" s="4"/>
    </row>
    <row r="5577" spans="1:10" ht="15.75" customHeight="1" x14ac:dyDescent="0.2">
      <c r="A5577" s="5">
        <v>45174</v>
      </c>
      <c r="B5577" s="4">
        <v>300</v>
      </c>
      <c r="C5577" s="4" t="s">
        <v>5058</v>
      </c>
      <c r="D5577" s="4" t="s">
        <v>59</v>
      </c>
      <c r="E5577" s="4" t="s">
        <v>60</v>
      </c>
      <c r="F5577" s="4">
        <v>-4947.3599999999997</v>
      </c>
      <c r="G5577" s="4" t="s">
        <v>39</v>
      </c>
      <c r="H5577" s="4"/>
      <c r="I5577" s="4"/>
      <c r="J5577" s="4"/>
    </row>
    <row r="5578" spans="1:10" ht="15.75" customHeight="1" x14ac:dyDescent="0.2">
      <c r="A5578" s="5">
        <v>45174</v>
      </c>
      <c r="B5578" s="4">
        <v>470</v>
      </c>
      <c r="C5578" s="4" t="s">
        <v>5058</v>
      </c>
      <c r="D5578" s="4" t="s">
        <v>59</v>
      </c>
      <c r="E5578" s="4" t="s">
        <v>60</v>
      </c>
      <c r="F5578" s="4">
        <v>-5247.36</v>
      </c>
      <c r="G5578" s="4" t="s">
        <v>39</v>
      </c>
      <c r="H5578" s="4"/>
      <c r="I5578" s="4"/>
      <c r="J5578" s="4"/>
    </row>
    <row r="5579" spans="1:10" ht="15.75" customHeight="1" x14ac:dyDescent="0.2">
      <c r="A5579" s="5">
        <v>45173</v>
      </c>
      <c r="B5579" s="4">
        <v>-804.45</v>
      </c>
      <c r="C5579" s="4" t="s">
        <v>5058</v>
      </c>
      <c r="D5579" s="4" t="s">
        <v>28</v>
      </c>
      <c r="E5579" s="4" t="s">
        <v>56</v>
      </c>
      <c r="F5579" s="4">
        <v>-5717.36</v>
      </c>
      <c r="G5579" s="4" t="s">
        <v>4295</v>
      </c>
      <c r="H5579" s="4" t="s">
        <v>57</v>
      </c>
      <c r="I5579" s="4"/>
      <c r="J5579" s="4"/>
    </row>
    <row r="5580" spans="1:10" ht="15.75" customHeight="1" x14ac:dyDescent="0.2">
      <c r="A5580" s="5">
        <v>45173</v>
      </c>
      <c r="B5580" s="4">
        <v>-280</v>
      </c>
      <c r="C5580" s="4" t="s">
        <v>5058</v>
      </c>
      <c r="D5580" s="4" t="s">
        <v>28</v>
      </c>
      <c r="E5580" s="4" t="s">
        <v>184</v>
      </c>
      <c r="F5580" s="4">
        <v>-4912.91</v>
      </c>
      <c r="G5580" s="4" t="s">
        <v>4247</v>
      </c>
      <c r="H5580" s="4" t="s">
        <v>185</v>
      </c>
      <c r="I5580" s="4"/>
      <c r="J5580" s="4"/>
    </row>
    <row r="5581" spans="1:10" ht="15.75" customHeight="1" x14ac:dyDescent="0.2">
      <c r="A5581" s="5">
        <v>45173</v>
      </c>
      <c r="B5581" s="4">
        <v>-98.15</v>
      </c>
      <c r="C5581" s="4" t="s">
        <v>5058</v>
      </c>
      <c r="D5581" s="4" t="s">
        <v>28</v>
      </c>
      <c r="E5581" s="4" t="s">
        <v>932</v>
      </c>
      <c r="F5581" s="4">
        <v>-4632.91</v>
      </c>
      <c r="G5581" s="4" t="s">
        <v>4635</v>
      </c>
      <c r="H5581" s="4" t="s">
        <v>5079</v>
      </c>
      <c r="I5581" s="4"/>
      <c r="J5581" s="4"/>
    </row>
    <row r="5582" spans="1:10" ht="15.75" customHeight="1" x14ac:dyDescent="0.2">
      <c r="A5582" s="5">
        <v>45173</v>
      </c>
      <c r="B5582" s="4">
        <v>-51.75</v>
      </c>
      <c r="C5582" s="4" t="s">
        <v>5058</v>
      </c>
      <c r="D5582" s="4" t="s">
        <v>28</v>
      </c>
      <c r="E5582" s="4" t="s">
        <v>79</v>
      </c>
      <c r="F5582" s="4">
        <v>-4534.76</v>
      </c>
      <c r="G5582" s="4" t="s">
        <v>8</v>
      </c>
      <c r="H5582" s="4" t="s">
        <v>80</v>
      </c>
      <c r="I5582" s="4"/>
      <c r="J5582" s="4"/>
    </row>
    <row r="5583" spans="1:10" ht="15.75" customHeight="1" x14ac:dyDescent="0.2">
      <c r="A5583" s="5">
        <v>45173</v>
      </c>
      <c r="B5583" s="4">
        <v>-49.99</v>
      </c>
      <c r="C5583" s="4" t="s">
        <v>5059</v>
      </c>
      <c r="D5583" s="4" t="s">
        <v>28</v>
      </c>
      <c r="E5583" s="4" t="s">
        <v>614</v>
      </c>
      <c r="F5583" s="4">
        <v>-4483.01</v>
      </c>
      <c r="G5583" s="4" t="s">
        <v>615</v>
      </c>
      <c r="H5583" s="4" t="s">
        <v>616</v>
      </c>
      <c r="I5583" s="4"/>
      <c r="J5583" s="4"/>
    </row>
    <row r="5584" spans="1:10" ht="15.75" customHeight="1" x14ac:dyDescent="0.2">
      <c r="A5584" s="5">
        <v>45173</v>
      </c>
      <c r="B5584" s="4">
        <v>-49</v>
      </c>
      <c r="C5584" s="4" t="s">
        <v>5058</v>
      </c>
      <c r="D5584" s="4" t="s">
        <v>28</v>
      </c>
      <c r="E5584" s="4" t="s">
        <v>128</v>
      </c>
      <c r="F5584" s="4">
        <v>-4433.0200000000004</v>
      </c>
      <c r="G5584" s="4" t="s">
        <v>4319</v>
      </c>
      <c r="H5584" s="4" t="s">
        <v>129</v>
      </c>
      <c r="I5584" s="4"/>
      <c r="J5584" s="4"/>
    </row>
    <row r="5585" spans="1:10" ht="15.75" customHeight="1" x14ac:dyDescent="0.2">
      <c r="A5585" s="5">
        <v>45173</v>
      </c>
      <c r="B5585" s="4">
        <v>-38.5</v>
      </c>
      <c r="C5585" s="4" t="s">
        <v>5058</v>
      </c>
      <c r="D5585" s="4" t="s">
        <v>28</v>
      </c>
      <c r="E5585" s="4" t="s">
        <v>927</v>
      </c>
      <c r="F5585" s="4">
        <v>-4384.0200000000004</v>
      </c>
      <c r="G5585" s="4" t="s">
        <v>4319</v>
      </c>
      <c r="H5585" s="4" t="s">
        <v>196</v>
      </c>
      <c r="I5585" s="4"/>
      <c r="J5585" s="4"/>
    </row>
    <row r="5586" spans="1:10" ht="15.75" customHeight="1" x14ac:dyDescent="0.2">
      <c r="A5586" s="5">
        <v>45173</v>
      </c>
      <c r="B5586" s="4">
        <v>-38.479999999999997</v>
      </c>
      <c r="C5586" s="4" t="s">
        <v>5058</v>
      </c>
      <c r="D5586" s="4" t="s">
        <v>28</v>
      </c>
      <c r="E5586" s="4" t="s">
        <v>46</v>
      </c>
      <c r="F5586" s="4">
        <v>-4345.5200000000004</v>
      </c>
      <c r="G5586" s="4" t="s">
        <v>4319</v>
      </c>
      <c r="H5586" s="4" t="s">
        <v>47</v>
      </c>
      <c r="I5586" s="4"/>
      <c r="J5586" s="4"/>
    </row>
    <row r="5587" spans="1:10" ht="15.75" customHeight="1" x14ac:dyDescent="0.2">
      <c r="A5587" s="5">
        <v>45173</v>
      </c>
      <c r="B5587" s="4">
        <v>-32.93</v>
      </c>
      <c r="C5587" s="4" t="s">
        <v>5058</v>
      </c>
      <c r="D5587" s="4" t="s">
        <v>28</v>
      </c>
      <c r="E5587" s="4" t="s">
        <v>201</v>
      </c>
      <c r="F5587" s="4">
        <v>-4307.04</v>
      </c>
      <c r="G5587" s="4" t="s">
        <v>4319</v>
      </c>
      <c r="H5587" s="4" t="s">
        <v>202</v>
      </c>
      <c r="I5587" s="4"/>
      <c r="J5587" s="4"/>
    </row>
    <row r="5588" spans="1:10" ht="15.75" customHeight="1" x14ac:dyDescent="0.2">
      <c r="A5588" s="5">
        <v>45173</v>
      </c>
      <c r="B5588" s="4">
        <v>-31.29</v>
      </c>
      <c r="C5588" s="4" t="s">
        <v>5058</v>
      </c>
      <c r="D5588" s="4" t="s">
        <v>28</v>
      </c>
      <c r="E5588" s="4" t="s">
        <v>48</v>
      </c>
      <c r="F5588" s="4">
        <v>-4274.1099999999997</v>
      </c>
      <c r="G5588" s="4" t="s">
        <v>4319</v>
      </c>
      <c r="H5588" s="4" t="s">
        <v>47</v>
      </c>
      <c r="I5588" s="4"/>
      <c r="J5588" s="4"/>
    </row>
    <row r="5589" spans="1:10" ht="15.75" customHeight="1" x14ac:dyDescent="0.2">
      <c r="A5589" s="5">
        <v>45173</v>
      </c>
      <c r="B5589" s="4">
        <v>-28.56</v>
      </c>
      <c r="C5589" s="4" t="s">
        <v>5058</v>
      </c>
      <c r="D5589" s="4" t="s">
        <v>28</v>
      </c>
      <c r="E5589" s="4" t="s">
        <v>924</v>
      </c>
      <c r="F5589" s="4">
        <v>-4242.82</v>
      </c>
      <c r="G5589" s="4" t="s">
        <v>3748</v>
      </c>
      <c r="H5589" s="4" t="s">
        <v>925</v>
      </c>
      <c r="I5589" s="4"/>
      <c r="J5589" s="4"/>
    </row>
    <row r="5590" spans="1:10" ht="15.75" customHeight="1" x14ac:dyDescent="0.2">
      <c r="A5590" s="5">
        <v>45173</v>
      </c>
      <c r="B5590" s="4">
        <v>-25.8</v>
      </c>
      <c r="C5590" s="4" t="s">
        <v>5058</v>
      </c>
      <c r="D5590" s="4" t="s">
        <v>28</v>
      </c>
      <c r="E5590" s="4" t="s">
        <v>105</v>
      </c>
      <c r="F5590" s="4">
        <v>-4214.26</v>
      </c>
      <c r="G5590" s="4" t="s">
        <v>8</v>
      </c>
      <c r="H5590" s="4" t="s">
        <v>106</v>
      </c>
      <c r="I5590" s="4"/>
      <c r="J5590" s="4"/>
    </row>
    <row r="5591" spans="1:10" ht="15.75" customHeight="1" x14ac:dyDescent="0.2">
      <c r="A5591" s="5">
        <v>45173</v>
      </c>
      <c r="B5591" s="4">
        <v>-24.98</v>
      </c>
      <c r="C5591" s="4" t="s">
        <v>5058</v>
      </c>
      <c r="D5591" s="4" t="s">
        <v>28</v>
      </c>
      <c r="E5591" s="4" t="s">
        <v>626</v>
      </c>
      <c r="F5591" s="4">
        <v>-4188.46</v>
      </c>
      <c r="G5591" s="4" t="s">
        <v>17</v>
      </c>
      <c r="H5591" s="4" t="s">
        <v>211</v>
      </c>
      <c r="I5591" s="4"/>
      <c r="J5591" s="4"/>
    </row>
    <row r="5592" spans="1:10" ht="15.75" customHeight="1" x14ac:dyDescent="0.2">
      <c r="A5592" s="5">
        <v>45173</v>
      </c>
      <c r="B5592" s="4">
        <v>-22.5</v>
      </c>
      <c r="C5592" s="4" t="s">
        <v>5058</v>
      </c>
      <c r="D5592" s="4" t="s">
        <v>28</v>
      </c>
      <c r="E5592" s="4" t="s">
        <v>201</v>
      </c>
      <c r="F5592" s="4">
        <v>-4163.4799999999996</v>
      </c>
      <c r="G5592" s="4" t="s">
        <v>4319</v>
      </c>
      <c r="H5592" s="4" t="s">
        <v>202</v>
      </c>
      <c r="I5592" s="4"/>
      <c r="J5592" s="4"/>
    </row>
    <row r="5593" spans="1:10" ht="15.75" customHeight="1" x14ac:dyDescent="0.2">
      <c r="A5593" s="5">
        <v>45173</v>
      </c>
      <c r="B5593" s="4">
        <v>-21.81</v>
      </c>
      <c r="C5593" s="4" t="s">
        <v>5058</v>
      </c>
      <c r="D5593" s="4" t="s">
        <v>28</v>
      </c>
      <c r="E5593" s="4" t="s">
        <v>728</v>
      </c>
      <c r="F5593" s="4">
        <v>-4140.9799999999996</v>
      </c>
      <c r="G5593" s="4" t="s">
        <v>4319</v>
      </c>
      <c r="H5593" s="4" t="s">
        <v>729</v>
      </c>
      <c r="I5593" s="4"/>
      <c r="J5593" s="4"/>
    </row>
    <row r="5594" spans="1:10" ht="15.75" customHeight="1" x14ac:dyDescent="0.2">
      <c r="A5594" s="5">
        <v>45173</v>
      </c>
      <c r="B5594" s="4">
        <v>-18.48</v>
      </c>
      <c r="C5594" s="4" t="s">
        <v>5058</v>
      </c>
      <c r="D5594" s="4" t="s">
        <v>28</v>
      </c>
      <c r="E5594" s="4" t="s">
        <v>602</v>
      </c>
      <c r="F5594" s="4">
        <v>-4119.17</v>
      </c>
      <c r="G5594" s="4" t="s">
        <v>17</v>
      </c>
      <c r="H5594" s="4" t="s">
        <v>4248</v>
      </c>
      <c r="I5594" s="4"/>
      <c r="J5594" s="4"/>
    </row>
    <row r="5595" spans="1:10" ht="15.75" customHeight="1" x14ac:dyDescent="0.2">
      <c r="A5595" s="5">
        <v>45173</v>
      </c>
      <c r="B5595" s="4">
        <v>-18</v>
      </c>
      <c r="C5595" s="4" t="s">
        <v>5058</v>
      </c>
      <c r="D5595" s="4" t="s">
        <v>28</v>
      </c>
      <c r="E5595" s="4" t="s">
        <v>926</v>
      </c>
      <c r="F5595" s="4">
        <v>-4100.6899999999996</v>
      </c>
      <c r="G5595" s="4" t="s">
        <v>4319</v>
      </c>
      <c r="H5595" s="4" t="s">
        <v>196</v>
      </c>
      <c r="I5595" s="4"/>
      <c r="J5595" s="4"/>
    </row>
    <row r="5596" spans="1:10" ht="15.75" customHeight="1" x14ac:dyDescent="0.2">
      <c r="A5596" s="5">
        <v>45173</v>
      </c>
      <c r="B5596" s="4">
        <v>-13.11</v>
      </c>
      <c r="C5596" s="4" t="s">
        <v>5058</v>
      </c>
      <c r="D5596" s="4" t="s">
        <v>28</v>
      </c>
      <c r="E5596" s="4" t="s">
        <v>922</v>
      </c>
      <c r="F5596" s="4">
        <v>-4082.69</v>
      </c>
      <c r="G5596" s="4" t="s">
        <v>3748</v>
      </c>
      <c r="H5596" s="4" t="s">
        <v>923</v>
      </c>
      <c r="I5596" s="4"/>
      <c r="J5596" s="4"/>
    </row>
    <row r="5597" spans="1:10" ht="15.75" customHeight="1" x14ac:dyDescent="0.2">
      <c r="A5597" s="5">
        <v>45173</v>
      </c>
      <c r="B5597" s="4">
        <v>-12.32</v>
      </c>
      <c r="C5597" s="4" t="s">
        <v>5058</v>
      </c>
      <c r="D5597" s="4" t="s">
        <v>28</v>
      </c>
      <c r="E5597" s="4" t="s">
        <v>596</v>
      </c>
      <c r="F5597" s="4">
        <v>-4069.58</v>
      </c>
      <c r="G5597" s="4" t="s">
        <v>3748</v>
      </c>
      <c r="H5597" s="4" t="s">
        <v>597</v>
      </c>
      <c r="I5597" s="4"/>
      <c r="J5597" s="4"/>
    </row>
    <row r="5598" spans="1:10" ht="15.75" customHeight="1" x14ac:dyDescent="0.2">
      <c r="A5598" s="5">
        <v>45173</v>
      </c>
      <c r="B5598" s="4">
        <v>-10</v>
      </c>
      <c r="C5598" s="4" t="s">
        <v>5058</v>
      </c>
      <c r="D5598" s="4" t="s">
        <v>28</v>
      </c>
      <c r="E5598" s="4" t="s">
        <v>890</v>
      </c>
      <c r="F5598" s="4">
        <v>-4057.26</v>
      </c>
      <c r="G5598" s="4" t="s">
        <v>4319</v>
      </c>
      <c r="H5598" s="4" t="s">
        <v>891</v>
      </c>
      <c r="I5598" s="4"/>
      <c r="J5598" s="4"/>
    </row>
    <row r="5599" spans="1:10" ht="15.75" customHeight="1" x14ac:dyDescent="0.2">
      <c r="A5599" s="5">
        <v>45173</v>
      </c>
      <c r="B5599" s="4">
        <v>-9.6</v>
      </c>
      <c r="C5599" s="4" t="s">
        <v>5058</v>
      </c>
      <c r="D5599" s="4" t="s">
        <v>28</v>
      </c>
      <c r="E5599" s="4" t="s">
        <v>46</v>
      </c>
      <c r="F5599" s="4">
        <v>-4047.26</v>
      </c>
      <c r="G5599" s="4" t="s">
        <v>4319</v>
      </c>
      <c r="H5599" s="4" t="s">
        <v>47</v>
      </c>
      <c r="I5599" s="4"/>
      <c r="J5599" s="4"/>
    </row>
    <row r="5600" spans="1:10" ht="15.75" customHeight="1" x14ac:dyDescent="0.2">
      <c r="A5600" s="5">
        <v>45173</v>
      </c>
      <c r="B5600" s="4">
        <v>-9</v>
      </c>
      <c r="C5600" s="4" t="s">
        <v>5058</v>
      </c>
      <c r="D5600" s="4" t="s">
        <v>28</v>
      </c>
      <c r="E5600" s="4" t="s">
        <v>46</v>
      </c>
      <c r="F5600" s="4">
        <v>-4037.66</v>
      </c>
      <c r="G5600" s="4" t="s">
        <v>4319</v>
      </c>
      <c r="H5600" s="4" t="s">
        <v>47</v>
      </c>
      <c r="I5600" s="4"/>
      <c r="J5600" s="4"/>
    </row>
    <row r="5601" spans="1:10" ht="15.75" customHeight="1" x14ac:dyDescent="0.2">
      <c r="A5601" s="5">
        <v>45173</v>
      </c>
      <c r="B5601" s="4">
        <v>-6.16</v>
      </c>
      <c r="C5601" s="4" t="s">
        <v>5058</v>
      </c>
      <c r="D5601" s="4" t="s">
        <v>28</v>
      </c>
      <c r="E5601" s="4" t="s">
        <v>596</v>
      </c>
      <c r="F5601" s="4">
        <v>-4028.66</v>
      </c>
      <c r="G5601" s="4" t="s">
        <v>3748</v>
      </c>
      <c r="H5601" s="4" t="s">
        <v>597</v>
      </c>
      <c r="I5601" s="4"/>
      <c r="J5601" s="4"/>
    </row>
    <row r="5602" spans="1:10" ht="15.75" customHeight="1" x14ac:dyDescent="0.2">
      <c r="A5602" s="5">
        <v>45173</v>
      </c>
      <c r="B5602" s="4">
        <v>-5.99</v>
      </c>
      <c r="C5602" s="4" t="s">
        <v>5058</v>
      </c>
      <c r="D5602" s="4" t="s">
        <v>28</v>
      </c>
      <c r="E5602" s="4" t="s">
        <v>46</v>
      </c>
      <c r="F5602" s="4">
        <v>-4022.5</v>
      </c>
      <c r="G5602" s="4" t="s">
        <v>4319</v>
      </c>
      <c r="H5602" s="4" t="s">
        <v>47</v>
      </c>
      <c r="I5602" s="4"/>
      <c r="J5602" s="4"/>
    </row>
    <row r="5603" spans="1:10" ht="15.75" customHeight="1" x14ac:dyDescent="0.2">
      <c r="A5603" s="5">
        <v>45173</v>
      </c>
      <c r="B5603" s="4">
        <v>-1.5</v>
      </c>
      <c r="C5603" s="4" t="s">
        <v>5058</v>
      </c>
      <c r="D5603" s="4" t="s">
        <v>67</v>
      </c>
      <c r="E5603" s="4" t="s">
        <v>151</v>
      </c>
      <c r="F5603" s="4">
        <v>-4016.51</v>
      </c>
      <c r="G5603" s="4" t="s">
        <v>4</v>
      </c>
      <c r="H5603" s="4"/>
      <c r="I5603" s="4"/>
      <c r="J5603" s="4"/>
    </row>
    <row r="5604" spans="1:10" ht="15.75" customHeight="1" x14ac:dyDescent="0.2">
      <c r="A5604" s="5">
        <v>45173</v>
      </c>
      <c r="B5604" s="4">
        <v>300</v>
      </c>
      <c r="C5604" s="4" t="s">
        <v>5058</v>
      </c>
      <c r="D5604" s="4" t="s">
        <v>59</v>
      </c>
      <c r="E5604" s="4" t="s">
        <v>60</v>
      </c>
      <c r="F5604" s="4">
        <v>-4015.01</v>
      </c>
      <c r="G5604" s="4" t="s">
        <v>39</v>
      </c>
      <c r="H5604" s="4"/>
      <c r="I5604" s="4"/>
      <c r="J5604" s="4"/>
    </row>
    <row r="5605" spans="1:10" ht="15.75" customHeight="1" x14ac:dyDescent="0.2">
      <c r="A5605" s="5">
        <v>45173</v>
      </c>
      <c r="B5605" s="4">
        <v>400</v>
      </c>
      <c r="C5605" s="4" t="s">
        <v>5058</v>
      </c>
      <c r="D5605" s="4" t="s">
        <v>59</v>
      </c>
      <c r="E5605" s="4" t="s">
        <v>60</v>
      </c>
      <c r="F5605" s="4">
        <v>-4315.01</v>
      </c>
      <c r="G5605" s="4" t="s">
        <v>39</v>
      </c>
      <c r="H5605" s="4"/>
      <c r="I5605" s="4"/>
      <c r="J5605" s="4"/>
    </row>
    <row r="5606" spans="1:10" ht="15.75" customHeight="1" x14ac:dyDescent="0.2">
      <c r="A5606" s="5">
        <v>45170</v>
      </c>
      <c r="B5606" s="4">
        <v>-76.55</v>
      </c>
      <c r="C5606" s="4" t="s">
        <v>5058</v>
      </c>
      <c r="D5606" s="4" t="s">
        <v>28</v>
      </c>
      <c r="E5606" s="4" t="s">
        <v>79</v>
      </c>
      <c r="F5606" s="4">
        <v>-4715.01</v>
      </c>
      <c r="G5606" s="4" t="s">
        <v>8</v>
      </c>
      <c r="H5606" s="4" t="s">
        <v>80</v>
      </c>
      <c r="I5606" s="4"/>
      <c r="J5606" s="4"/>
    </row>
    <row r="5607" spans="1:10" ht="15.75" customHeight="1" x14ac:dyDescent="0.2">
      <c r="A5607" s="5">
        <v>45170</v>
      </c>
      <c r="B5607" s="4">
        <v>-69.95</v>
      </c>
      <c r="C5607" s="4" t="s">
        <v>5058</v>
      </c>
      <c r="D5607" s="4" t="s">
        <v>28</v>
      </c>
      <c r="E5607" s="4" t="s">
        <v>917</v>
      </c>
      <c r="F5607" s="4">
        <v>-4638.46</v>
      </c>
      <c r="G5607" s="4" t="s">
        <v>5063</v>
      </c>
      <c r="H5607" s="4" t="s">
        <v>918</v>
      </c>
      <c r="I5607" s="4"/>
      <c r="J5607" s="4"/>
    </row>
    <row r="5608" spans="1:10" ht="15.75" customHeight="1" x14ac:dyDescent="0.2">
      <c r="A5608" s="5">
        <v>45170</v>
      </c>
      <c r="B5608" s="4">
        <v>-26.58</v>
      </c>
      <c r="C5608" s="4" t="s">
        <v>5058</v>
      </c>
      <c r="D5608" s="4" t="s">
        <v>28</v>
      </c>
      <c r="E5608" s="4" t="s">
        <v>152</v>
      </c>
      <c r="F5608" s="4">
        <v>-4568.51</v>
      </c>
      <c r="G5608" s="4" t="s">
        <v>4319</v>
      </c>
      <c r="H5608" s="4" t="s">
        <v>154</v>
      </c>
      <c r="I5608" s="4"/>
      <c r="J5608" s="4"/>
    </row>
    <row r="5609" spans="1:10" ht="15.75" customHeight="1" x14ac:dyDescent="0.2">
      <c r="A5609" s="5">
        <v>45170</v>
      </c>
      <c r="B5609" s="4">
        <v>-21</v>
      </c>
      <c r="C5609" s="4" t="s">
        <v>5058</v>
      </c>
      <c r="D5609" s="4" t="s">
        <v>28</v>
      </c>
      <c r="E5609" s="4" t="s">
        <v>914</v>
      </c>
      <c r="F5609" s="4">
        <v>-4541.93</v>
      </c>
      <c r="G5609" s="4" t="s">
        <v>5061</v>
      </c>
      <c r="H5609" s="4" t="s">
        <v>915</v>
      </c>
      <c r="I5609" s="4"/>
      <c r="J5609" s="4"/>
    </row>
    <row r="5610" spans="1:10" ht="15.75" customHeight="1" x14ac:dyDescent="0.2">
      <c r="A5610" s="5">
        <v>45170</v>
      </c>
      <c r="B5610" s="4">
        <v>-19.75</v>
      </c>
      <c r="C5610" s="4" t="s">
        <v>5058</v>
      </c>
      <c r="D5610" s="4" t="s">
        <v>28</v>
      </c>
      <c r="E5610" s="4" t="s">
        <v>728</v>
      </c>
      <c r="F5610" s="4">
        <v>-4520.93</v>
      </c>
      <c r="G5610" s="4" t="s">
        <v>4319</v>
      </c>
      <c r="H5610" s="4" t="s">
        <v>729</v>
      </c>
      <c r="I5610" s="4"/>
      <c r="J5610" s="4"/>
    </row>
    <row r="5611" spans="1:10" ht="15.75" customHeight="1" x14ac:dyDescent="0.2">
      <c r="A5611" s="5">
        <v>45170</v>
      </c>
      <c r="B5611" s="4">
        <v>-16.13</v>
      </c>
      <c r="C5611" s="4" t="s">
        <v>5058</v>
      </c>
      <c r="D5611" s="4" t="s">
        <v>28</v>
      </c>
      <c r="E5611" s="4" t="s">
        <v>728</v>
      </c>
      <c r="F5611" s="4">
        <v>-4501.18</v>
      </c>
      <c r="G5611" s="4" t="s">
        <v>4319</v>
      </c>
      <c r="H5611" s="4" t="s">
        <v>729</v>
      </c>
      <c r="I5611" s="4"/>
      <c r="J5611" s="4"/>
    </row>
    <row r="5612" spans="1:10" ht="15.75" customHeight="1" x14ac:dyDescent="0.2">
      <c r="A5612" s="5">
        <v>45170</v>
      </c>
      <c r="B5612" s="4">
        <v>-11.72</v>
      </c>
      <c r="C5612" s="4" t="s">
        <v>5058</v>
      </c>
      <c r="D5612" s="4" t="s">
        <v>28</v>
      </c>
      <c r="E5612" s="4" t="s">
        <v>596</v>
      </c>
      <c r="F5612" s="4">
        <v>-4485.05</v>
      </c>
      <c r="G5612" s="4" t="s">
        <v>3748</v>
      </c>
      <c r="H5612" s="4" t="s">
        <v>597</v>
      </c>
      <c r="I5612" s="4"/>
      <c r="J5612" s="4"/>
    </row>
    <row r="5613" spans="1:10" ht="15.75" customHeight="1" x14ac:dyDescent="0.2">
      <c r="A5613" s="5">
        <v>45170</v>
      </c>
      <c r="B5613" s="4">
        <v>-5.0999999999999996</v>
      </c>
      <c r="C5613" s="4" t="s">
        <v>5058</v>
      </c>
      <c r="D5613" s="4" t="s">
        <v>28</v>
      </c>
      <c r="E5613" s="4" t="s">
        <v>916</v>
      </c>
      <c r="F5613" s="4">
        <v>-4473.33</v>
      </c>
      <c r="G5613" s="4" t="s">
        <v>17</v>
      </c>
      <c r="H5613" s="4"/>
      <c r="I5613" s="4"/>
      <c r="J5613" s="4"/>
    </row>
    <row r="5614" spans="1:10" ht="15.75" customHeight="1" x14ac:dyDescent="0.2">
      <c r="A5614" s="5">
        <v>45170</v>
      </c>
      <c r="B5614" s="4">
        <v>-0.8</v>
      </c>
      <c r="C5614" s="4" t="s">
        <v>5058</v>
      </c>
      <c r="D5614" s="4" t="s">
        <v>67</v>
      </c>
      <c r="E5614" s="4" t="s">
        <v>151</v>
      </c>
      <c r="F5614" s="4">
        <v>-4468.2299999999996</v>
      </c>
      <c r="G5614" s="4" t="s">
        <v>4</v>
      </c>
      <c r="H5614" s="4"/>
      <c r="I5614" s="4"/>
      <c r="J5614" s="4"/>
    </row>
    <row r="5615" spans="1:10" ht="15.75" customHeight="1" x14ac:dyDescent="0.2">
      <c r="A5615" s="5">
        <v>45170</v>
      </c>
      <c r="B5615" s="4">
        <v>-0.15</v>
      </c>
      <c r="C5615" s="4" t="s">
        <v>5058</v>
      </c>
      <c r="D5615" s="4" t="s">
        <v>67</v>
      </c>
      <c r="E5615" s="4" t="s">
        <v>68</v>
      </c>
      <c r="F5615" s="4">
        <v>-4467.43</v>
      </c>
      <c r="G5615" s="4" t="s">
        <v>4</v>
      </c>
      <c r="H5615" s="4"/>
      <c r="I5615" s="4"/>
      <c r="J5615" s="4"/>
    </row>
    <row r="5616" spans="1:10" ht="15.75" customHeight="1" x14ac:dyDescent="0.2">
      <c r="A5616" s="5">
        <v>45169</v>
      </c>
      <c r="B5616" s="4">
        <v>-291.37</v>
      </c>
      <c r="C5616" s="4" t="s">
        <v>5058</v>
      </c>
      <c r="D5616" s="4" t="s">
        <v>28</v>
      </c>
      <c r="E5616" s="4" t="s">
        <v>351</v>
      </c>
      <c r="F5616" s="4">
        <v>-4467.28</v>
      </c>
      <c r="G5616" s="4" t="s">
        <v>5064</v>
      </c>
      <c r="H5616" s="4" t="s">
        <v>353</v>
      </c>
      <c r="I5616" s="4"/>
      <c r="J5616" s="4"/>
    </row>
    <row r="5617" spans="1:10" ht="15.75" customHeight="1" x14ac:dyDescent="0.2">
      <c r="A5617" s="5">
        <v>45169</v>
      </c>
      <c r="B5617" s="4">
        <v>-71.45</v>
      </c>
      <c r="C5617" s="4" t="s">
        <v>5058</v>
      </c>
      <c r="D5617" s="4" t="s">
        <v>28</v>
      </c>
      <c r="E5617" s="4" t="s">
        <v>913</v>
      </c>
      <c r="F5617" s="4">
        <v>-4175.91</v>
      </c>
      <c r="G5617" s="4" t="s">
        <v>4635</v>
      </c>
      <c r="H5617" s="4" t="s">
        <v>5067</v>
      </c>
      <c r="I5617" s="4"/>
      <c r="J5617" s="4"/>
    </row>
    <row r="5618" spans="1:10" ht="15.75" customHeight="1" x14ac:dyDescent="0.2">
      <c r="A5618" s="5">
        <v>45169</v>
      </c>
      <c r="B5618" s="4">
        <v>-20.03</v>
      </c>
      <c r="C5618" s="4" t="s">
        <v>5058</v>
      </c>
      <c r="D5618" s="4" t="s">
        <v>28</v>
      </c>
      <c r="E5618" s="4" t="s">
        <v>111</v>
      </c>
      <c r="F5618" s="4">
        <v>-4104.46</v>
      </c>
      <c r="G5618" s="4" t="s">
        <v>8</v>
      </c>
      <c r="H5618" s="4" t="s">
        <v>112</v>
      </c>
      <c r="I5618" s="4"/>
      <c r="J5618" s="4"/>
    </row>
    <row r="5619" spans="1:10" ht="15.75" customHeight="1" x14ac:dyDescent="0.2">
      <c r="A5619" s="5">
        <v>45169</v>
      </c>
      <c r="B5619" s="4">
        <v>-4</v>
      </c>
      <c r="C5619" s="4" t="s">
        <v>5058</v>
      </c>
      <c r="D5619" s="4" t="s">
        <v>28</v>
      </c>
      <c r="E5619" s="4" t="s">
        <v>79</v>
      </c>
      <c r="F5619" s="4">
        <v>-4084.43</v>
      </c>
      <c r="G5619" s="4" t="s">
        <v>8</v>
      </c>
      <c r="H5619" s="4" t="s">
        <v>80</v>
      </c>
      <c r="I5619" s="4"/>
      <c r="J5619" s="4"/>
    </row>
    <row r="5620" spans="1:10" ht="15.75" customHeight="1" x14ac:dyDescent="0.2">
      <c r="A5620" s="5">
        <v>45169</v>
      </c>
      <c r="B5620" s="4">
        <v>597.86</v>
      </c>
      <c r="C5620" s="4" t="s">
        <v>5058</v>
      </c>
      <c r="D5620" s="4" t="s">
        <v>59</v>
      </c>
      <c r="E5620" s="4" t="s">
        <v>60</v>
      </c>
      <c r="F5620" s="4">
        <v>-4080.43</v>
      </c>
      <c r="G5620" s="4" t="s">
        <v>39</v>
      </c>
      <c r="H5620" s="4"/>
      <c r="I5620" s="4"/>
      <c r="J5620" s="4"/>
    </row>
    <row r="5621" spans="1:10" ht="15.75" customHeight="1" x14ac:dyDescent="0.2">
      <c r="A5621" s="5">
        <v>45169</v>
      </c>
      <c r="B5621" s="4">
        <v>1500</v>
      </c>
      <c r="C5621" s="4" t="s">
        <v>5058</v>
      </c>
      <c r="D5621" s="4" t="s">
        <v>59</v>
      </c>
      <c r="E5621" s="4" t="s">
        <v>60</v>
      </c>
      <c r="F5621" s="4">
        <v>-4678.29</v>
      </c>
      <c r="G5621" s="4" t="s">
        <v>39</v>
      </c>
      <c r="H5621" s="4"/>
      <c r="I5621" s="4"/>
      <c r="J5621" s="4"/>
    </row>
    <row r="5622" spans="1:10" ht="15.75" customHeight="1" x14ac:dyDescent="0.2">
      <c r="A5622" s="5">
        <v>45168</v>
      </c>
      <c r="B5622" s="4">
        <v>-162.06</v>
      </c>
      <c r="C5622" s="4" t="s">
        <v>5058</v>
      </c>
      <c r="D5622" s="4" t="s">
        <v>28</v>
      </c>
      <c r="E5622" s="4" t="s">
        <v>902</v>
      </c>
      <c r="F5622" s="4">
        <v>-6178.29</v>
      </c>
      <c r="G5622" s="4" t="s">
        <v>165</v>
      </c>
      <c r="H5622" s="4" t="s">
        <v>904</v>
      </c>
      <c r="I5622" s="4"/>
      <c r="J5622" s="4"/>
    </row>
    <row r="5623" spans="1:10" ht="15.75" customHeight="1" x14ac:dyDescent="0.2">
      <c r="A5623" s="5">
        <v>45168</v>
      </c>
      <c r="B5623" s="4">
        <v>-95</v>
      </c>
      <c r="C5623" s="4" t="s">
        <v>5058</v>
      </c>
      <c r="D5623" s="4" t="s">
        <v>28</v>
      </c>
      <c r="E5623" s="4" t="s">
        <v>164</v>
      </c>
      <c r="F5623" s="4">
        <v>-6016.23</v>
      </c>
      <c r="G5623" s="4" t="s">
        <v>165</v>
      </c>
      <c r="H5623" s="4" t="s">
        <v>167</v>
      </c>
      <c r="I5623" s="4"/>
      <c r="J5623" s="4"/>
    </row>
    <row r="5624" spans="1:10" ht="15.75" customHeight="1" x14ac:dyDescent="0.2">
      <c r="A5624" s="5">
        <v>45168</v>
      </c>
      <c r="B5624" s="4">
        <v>-72</v>
      </c>
      <c r="C5624" s="4" t="s">
        <v>5058</v>
      </c>
      <c r="D5624" s="4" t="s">
        <v>28</v>
      </c>
      <c r="E5624" s="4" t="s">
        <v>905</v>
      </c>
      <c r="F5624" s="4">
        <v>-5921.23</v>
      </c>
      <c r="G5624" s="4" t="s">
        <v>4319</v>
      </c>
      <c r="H5624" s="4" t="s">
        <v>906</v>
      </c>
      <c r="I5624" s="4"/>
      <c r="J5624" s="4"/>
    </row>
    <row r="5625" spans="1:10" ht="15.75" customHeight="1" x14ac:dyDescent="0.2">
      <c r="A5625" s="5">
        <v>45168</v>
      </c>
      <c r="B5625" s="4">
        <v>-53.27</v>
      </c>
      <c r="C5625" s="4" t="s">
        <v>5058</v>
      </c>
      <c r="D5625" s="4" t="s">
        <v>28</v>
      </c>
      <c r="E5625" s="4" t="s">
        <v>105</v>
      </c>
      <c r="F5625" s="4">
        <v>-5849.23</v>
      </c>
      <c r="G5625" s="4" t="s">
        <v>8</v>
      </c>
      <c r="H5625" s="4" t="s">
        <v>106</v>
      </c>
      <c r="I5625" s="4"/>
      <c r="J5625" s="4"/>
    </row>
    <row r="5626" spans="1:10" ht="15.75" customHeight="1" x14ac:dyDescent="0.2">
      <c r="A5626" s="5">
        <v>45168</v>
      </c>
      <c r="B5626" s="4">
        <v>-33.14</v>
      </c>
      <c r="C5626" s="4" t="s">
        <v>5058</v>
      </c>
      <c r="D5626" s="4" t="s">
        <v>28</v>
      </c>
      <c r="E5626" s="4" t="s">
        <v>728</v>
      </c>
      <c r="F5626" s="4">
        <v>-5795.96</v>
      </c>
      <c r="G5626" s="4" t="s">
        <v>4319</v>
      </c>
      <c r="H5626" s="4" t="s">
        <v>729</v>
      </c>
      <c r="I5626" s="4"/>
      <c r="J5626" s="4"/>
    </row>
    <row r="5627" spans="1:10" ht="15.75" customHeight="1" x14ac:dyDescent="0.2">
      <c r="A5627" s="5">
        <v>45168</v>
      </c>
      <c r="B5627" s="4">
        <v>-29.75</v>
      </c>
      <c r="C5627" s="4" t="s">
        <v>5058</v>
      </c>
      <c r="D5627" s="4" t="s">
        <v>28</v>
      </c>
      <c r="E5627" s="4" t="s">
        <v>201</v>
      </c>
      <c r="F5627" s="4">
        <v>-5762.82</v>
      </c>
      <c r="G5627" s="4" t="s">
        <v>4319</v>
      </c>
      <c r="H5627" s="4" t="s">
        <v>202</v>
      </c>
      <c r="I5627" s="4"/>
      <c r="J5627" s="4"/>
    </row>
    <row r="5628" spans="1:10" ht="15.75" customHeight="1" x14ac:dyDescent="0.2">
      <c r="A5628" s="5">
        <v>45168</v>
      </c>
      <c r="B5628" s="4">
        <v>-27.19</v>
      </c>
      <c r="C5628" s="4" t="s">
        <v>5058</v>
      </c>
      <c r="D5628" s="4" t="s">
        <v>28</v>
      </c>
      <c r="E5628" s="4" t="s">
        <v>902</v>
      </c>
      <c r="F5628" s="4">
        <v>-5733.07</v>
      </c>
      <c r="G5628" s="4" t="s">
        <v>165</v>
      </c>
      <c r="H5628" s="4" t="s">
        <v>904</v>
      </c>
      <c r="I5628" s="4"/>
      <c r="J5628" s="4"/>
    </row>
    <row r="5629" spans="1:10" ht="15.75" customHeight="1" x14ac:dyDescent="0.2">
      <c r="A5629" s="5">
        <v>45168</v>
      </c>
      <c r="B5629" s="4">
        <v>-21.99</v>
      </c>
      <c r="C5629" s="4" t="s">
        <v>5058</v>
      </c>
      <c r="D5629" s="4" t="s">
        <v>28</v>
      </c>
      <c r="E5629" s="4" t="s">
        <v>901</v>
      </c>
      <c r="F5629" s="4">
        <v>-5705.88</v>
      </c>
      <c r="G5629" s="4" t="s">
        <v>4871</v>
      </c>
      <c r="H5629" s="4" t="s">
        <v>5066</v>
      </c>
      <c r="I5629" s="4"/>
      <c r="J5629" s="4"/>
    </row>
    <row r="5630" spans="1:10" ht="15.75" customHeight="1" x14ac:dyDescent="0.2">
      <c r="A5630" s="5">
        <v>45168</v>
      </c>
      <c r="B5630" s="4">
        <v>-19.5</v>
      </c>
      <c r="C5630" s="4" t="s">
        <v>5058</v>
      </c>
      <c r="D5630" s="4" t="s">
        <v>28</v>
      </c>
      <c r="E5630" s="4" t="s">
        <v>201</v>
      </c>
      <c r="F5630" s="4">
        <v>-5683.89</v>
      </c>
      <c r="G5630" s="4" t="s">
        <v>4319</v>
      </c>
      <c r="H5630" s="4" t="s">
        <v>202</v>
      </c>
      <c r="I5630" s="4"/>
      <c r="J5630" s="4"/>
    </row>
    <row r="5631" spans="1:10" ht="15.75" customHeight="1" x14ac:dyDescent="0.2">
      <c r="A5631" s="5">
        <v>45168</v>
      </c>
      <c r="B5631" s="4">
        <v>-13.99</v>
      </c>
      <c r="C5631" s="4" t="s">
        <v>5058</v>
      </c>
      <c r="D5631" s="4" t="s">
        <v>28</v>
      </c>
      <c r="E5631" s="4" t="s">
        <v>145</v>
      </c>
      <c r="F5631" s="4">
        <v>-5664.39</v>
      </c>
      <c r="G5631" s="4" t="s">
        <v>17</v>
      </c>
      <c r="H5631" s="4" t="s">
        <v>146</v>
      </c>
      <c r="I5631" s="4"/>
      <c r="J5631" s="4"/>
    </row>
    <row r="5632" spans="1:10" ht="15.75" customHeight="1" x14ac:dyDescent="0.2">
      <c r="A5632" s="5">
        <v>45168</v>
      </c>
      <c r="B5632" s="4">
        <v>-13.5</v>
      </c>
      <c r="C5632" s="4" t="s">
        <v>5058</v>
      </c>
      <c r="D5632" s="4" t="s">
        <v>28</v>
      </c>
      <c r="E5632" s="4" t="s">
        <v>105</v>
      </c>
      <c r="F5632" s="4">
        <v>-5650.4</v>
      </c>
      <c r="G5632" s="4" t="s">
        <v>8</v>
      </c>
      <c r="H5632" s="4" t="s">
        <v>106</v>
      </c>
      <c r="I5632" s="4"/>
      <c r="J5632" s="4"/>
    </row>
    <row r="5633" spans="1:10" ht="15.75" customHeight="1" x14ac:dyDescent="0.2">
      <c r="A5633" s="5">
        <v>45168</v>
      </c>
      <c r="B5633" s="4">
        <v>-6.16</v>
      </c>
      <c r="C5633" s="4" t="s">
        <v>5058</v>
      </c>
      <c r="D5633" s="4" t="s">
        <v>28</v>
      </c>
      <c r="E5633" s="4" t="s">
        <v>596</v>
      </c>
      <c r="F5633" s="4">
        <v>-5636.9</v>
      </c>
      <c r="G5633" s="4" t="s">
        <v>3748</v>
      </c>
      <c r="H5633" s="4" t="s">
        <v>597</v>
      </c>
      <c r="I5633" s="4"/>
      <c r="J5633" s="4"/>
    </row>
    <row r="5634" spans="1:10" ht="15.75" customHeight="1" x14ac:dyDescent="0.2">
      <c r="A5634" s="5">
        <v>45168</v>
      </c>
      <c r="B5634" s="4">
        <v>400</v>
      </c>
      <c r="C5634" s="4" t="s">
        <v>5058</v>
      </c>
      <c r="D5634" s="4" t="s">
        <v>59</v>
      </c>
      <c r="E5634" s="4" t="s">
        <v>60</v>
      </c>
      <c r="F5634" s="4">
        <v>-5630.74</v>
      </c>
      <c r="G5634" s="4" t="s">
        <v>39</v>
      </c>
      <c r="H5634" s="4"/>
      <c r="I5634" s="4"/>
      <c r="J5634" s="4"/>
    </row>
    <row r="5635" spans="1:10" ht="15.75" customHeight="1" x14ac:dyDescent="0.2">
      <c r="A5635" s="5">
        <v>45167</v>
      </c>
      <c r="B5635" s="4">
        <v>-1232.98</v>
      </c>
      <c r="C5635" s="4" t="s">
        <v>5058</v>
      </c>
      <c r="D5635" s="4" t="s">
        <v>28</v>
      </c>
      <c r="E5635" s="4" t="s">
        <v>56</v>
      </c>
      <c r="F5635" s="4">
        <v>-6030.74</v>
      </c>
      <c r="G5635" s="4" t="s">
        <v>4295</v>
      </c>
      <c r="H5635" s="4" t="s">
        <v>57</v>
      </c>
      <c r="I5635" s="4"/>
      <c r="J5635" s="4"/>
    </row>
    <row r="5636" spans="1:10" ht="15.75" customHeight="1" x14ac:dyDescent="0.2">
      <c r="A5636" s="5">
        <v>45167</v>
      </c>
      <c r="B5636" s="4">
        <v>-1180.28</v>
      </c>
      <c r="C5636" s="4" t="s">
        <v>5058</v>
      </c>
      <c r="D5636" s="4" t="s">
        <v>28</v>
      </c>
      <c r="E5636" s="4" t="s">
        <v>56</v>
      </c>
      <c r="F5636" s="4">
        <v>-4797.76</v>
      </c>
      <c r="G5636" s="4" t="s">
        <v>4295</v>
      </c>
      <c r="H5636" s="4" t="s">
        <v>57</v>
      </c>
      <c r="I5636" s="4"/>
      <c r="J5636" s="4"/>
    </row>
    <row r="5637" spans="1:10" ht="15.75" customHeight="1" x14ac:dyDescent="0.2">
      <c r="A5637" s="5">
        <v>45167</v>
      </c>
      <c r="B5637" s="4">
        <v>-440.62</v>
      </c>
      <c r="C5637" s="4" t="s">
        <v>5058</v>
      </c>
      <c r="D5637" s="4" t="s">
        <v>28</v>
      </c>
      <c r="E5637" s="4" t="s">
        <v>201</v>
      </c>
      <c r="F5637" s="4">
        <v>-3617.48</v>
      </c>
      <c r="G5637" s="4" t="s">
        <v>4319</v>
      </c>
      <c r="H5637" s="4" t="s">
        <v>202</v>
      </c>
      <c r="I5637" s="4"/>
      <c r="J5637" s="4"/>
    </row>
    <row r="5638" spans="1:10" ht="15.75" customHeight="1" x14ac:dyDescent="0.2">
      <c r="A5638" s="5">
        <v>45167</v>
      </c>
      <c r="B5638" s="4">
        <v>-142.66999999999999</v>
      </c>
      <c r="C5638" s="4" t="s">
        <v>5058</v>
      </c>
      <c r="D5638" s="4" t="s">
        <v>28</v>
      </c>
      <c r="E5638" s="4" t="s">
        <v>898</v>
      </c>
      <c r="F5638" s="4">
        <v>-3176.86</v>
      </c>
      <c r="G5638" s="4" t="s">
        <v>4319</v>
      </c>
      <c r="H5638" s="4" t="s">
        <v>196</v>
      </c>
      <c r="I5638" s="4"/>
      <c r="J5638" s="4"/>
    </row>
    <row r="5639" spans="1:10" ht="15.75" customHeight="1" x14ac:dyDescent="0.2">
      <c r="A5639" s="5">
        <v>45167</v>
      </c>
      <c r="B5639" s="4">
        <v>-92.25</v>
      </c>
      <c r="C5639" s="4" t="s">
        <v>5058</v>
      </c>
      <c r="D5639" s="4" t="s">
        <v>28</v>
      </c>
      <c r="E5639" s="4" t="s">
        <v>201</v>
      </c>
      <c r="F5639" s="4">
        <v>-3034.19</v>
      </c>
      <c r="G5639" s="4" t="s">
        <v>4319</v>
      </c>
      <c r="H5639" s="4" t="s">
        <v>202</v>
      </c>
      <c r="I5639" s="4"/>
      <c r="J5639" s="4"/>
    </row>
    <row r="5640" spans="1:10" ht="15.75" customHeight="1" x14ac:dyDescent="0.2">
      <c r="A5640" s="5">
        <v>45167</v>
      </c>
      <c r="B5640" s="4">
        <v>-80.150000000000006</v>
      </c>
      <c r="C5640" s="4" t="s">
        <v>5058</v>
      </c>
      <c r="D5640" s="4" t="s">
        <v>28</v>
      </c>
      <c r="E5640" s="4" t="s">
        <v>105</v>
      </c>
      <c r="F5640" s="4">
        <v>-2941.94</v>
      </c>
      <c r="G5640" s="4" t="s">
        <v>8</v>
      </c>
      <c r="H5640" s="4" t="s">
        <v>106</v>
      </c>
      <c r="I5640" s="4"/>
      <c r="J5640" s="4"/>
    </row>
    <row r="5641" spans="1:10" ht="15.75" customHeight="1" x14ac:dyDescent="0.2">
      <c r="A5641" s="5">
        <v>45167</v>
      </c>
      <c r="B5641" s="4">
        <v>-70.790000000000006</v>
      </c>
      <c r="C5641" s="4" t="s">
        <v>5058</v>
      </c>
      <c r="D5641" s="4" t="s">
        <v>28</v>
      </c>
      <c r="E5641" s="4" t="s">
        <v>201</v>
      </c>
      <c r="F5641" s="4">
        <v>-2861.79</v>
      </c>
      <c r="G5641" s="4" t="s">
        <v>4319</v>
      </c>
      <c r="H5641" s="4" t="s">
        <v>202</v>
      </c>
      <c r="I5641" s="4"/>
      <c r="J5641" s="4"/>
    </row>
    <row r="5642" spans="1:10" ht="15.75" customHeight="1" x14ac:dyDescent="0.2">
      <c r="A5642" s="5">
        <v>45167</v>
      </c>
      <c r="B5642" s="4">
        <v>-61.24</v>
      </c>
      <c r="C5642" s="4" t="s">
        <v>5058</v>
      </c>
      <c r="D5642" s="4" t="s">
        <v>28</v>
      </c>
      <c r="E5642" s="4" t="s">
        <v>201</v>
      </c>
      <c r="F5642" s="4">
        <v>-2791</v>
      </c>
      <c r="G5642" s="4" t="s">
        <v>4319</v>
      </c>
      <c r="H5642" s="4" t="s">
        <v>202</v>
      </c>
      <c r="I5642" s="4"/>
      <c r="J5642" s="4"/>
    </row>
    <row r="5643" spans="1:10" ht="15.75" customHeight="1" x14ac:dyDescent="0.2">
      <c r="A5643" s="5">
        <v>45167</v>
      </c>
      <c r="B5643" s="4">
        <v>-43.85</v>
      </c>
      <c r="C5643" s="4" t="s">
        <v>5058</v>
      </c>
      <c r="D5643" s="4" t="s">
        <v>28</v>
      </c>
      <c r="E5643" s="4" t="s">
        <v>155</v>
      </c>
      <c r="F5643" s="4">
        <v>-2729.76</v>
      </c>
      <c r="G5643" s="4" t="s">
        <v>12</v>
      </c>
      <c r="H5643" s="4" t="s">
        <v>157</v>
      </c>
      <c r="I5643" s="4"/>
      <c r="J5643" s="4"/>
    </row>
    <row r="5644" spans="1:10" ht="15.75" customHeight="1" x14ac:dyDescent="0.2">
      <c r="A5644" s="5">
        <v>45167</v>
      </c>
      <c r="B5644" s="4">
        <v>-26.21</v>
      </c>
      <c r="C5644" s="4" t="s">
        <v>5058</v>
      </c>
      <c r="D5644" s="4" t="s">
        <v>28</v>
      </c>
      <c r="E5644" s="4" t="s">
        <v>899</v>
      </c>
      <c r="F5644" s="4">
        <v>-2685.91</v>
      </c>
      <c r="G5644" s="4" t="s">
        <v>3748</v>
      </c>
      <c r="H5644" s="4" t="s">
        <v>900</v>
      </c>
      <c r="I5644" s="4"/>
      <c r="J5644" s="4"/>
    </row>
    <row r="5645" spans="1:10" ht="15.75" customHeight="1" x14ac:dyDescent="0.2">
      <c r="A5645" s="5">
        <v>45167</v>
      </c>
      <c r="B5645" s="4">
        <v>-24.75</v>
      </c>
      <c r="C5645" s="4" t="s">
        <v>5058</v>
      </c>
      <c r="D5645" s="4" t="s">
        <v>28</v>
      </c>
      <c r="E5645" s="4" t="s">
        <v>728</v>
      </c>
      <c r="F5645" s="4">
        <v>-2659.7</v>
      </c>
      <c r="G5645" s="4" t="s">
        <v>4319</v>
      </c>
      <c r="H5645" s="4" t="s">
        <v>729</v>
      </c>
      <c r="I5645" s="4"/>
      <c r="J5645" s="4"/>
    </row>
    <row r="5646" spans="1:10" ht="15.75" customHeight="1" x14ac:dyDescent="0.2">
      <c r="A5646" s="5">
        <v>45167</v>
      </c>
      <c r="B5646" s="4">
        <v>-17.63</v>
      </c>
      <c r="C5646" s="4" t="s">
        <v>5058</v>
      </c>
      <c r="D5646" s="4" t="s">
        <v>28</v>
      </c>
      <c r="E5646" s="4" t="s">
        <v>728</v>
      </c>
      <c r="F5646" s="4">
        <v>-2634.95</v>
      </c>
      <c r="G5646" s="4" t="s">
        <v>4319</v>
      </c>
      <c r="H5646" s="4" t="s">
        <v>729</v>
      </c>
      <c r="I5646" s="4"/>
      <c r="J5646" s="4"/>
    </row>
    <row r="5647" spans="1:10" ht="15.75" customHeight="1" x14ac:dyDescent="0.2">
      <c r="A5647" s="5">
        <v>45167</v>
      </c>
      <c r="B5647" s="4">
        <v>-6.16</v>
      </c>
      <c r="C5647" s="4" t="s">
        <v>5058</v>
      </c>
      <c r="D5647" s="4" t="s">
        <v>28</v>
      </c>
      <c r="E5647" s="4" t="s">
        <v>596</v>
      </c>
      <c r="F5647" s="4">
        <v>-2617.3200000000002</v>
      </c>
      <c r="G5647" s="4" t="s">
        <v>3748</v>
      </c>
      <c r="H5647" s="4" t="s">
        <v>597</v>
      </c>
      <c r="I5647" s="4"/>
      <c r="J5647" s="4"/>
    </row>
    <row r="5648" spans="1:10" ht="15.75" customHeight="1" x14ac:dyDescent="0.2">
      <c r="A5648" s="5">
        <v>45167</v>
      </c>
      <c r="B5648" s="4">
        <v>90</v>
      </c>
      <c r="C5648" s="4" t="s">
        <v>5058</v>
      </c>
      <c r="D5648" s="4" t="s">
        <v>59</v>
      </c>
      <c r="E5648" s="4" t="s">
        <v>60</v>
      </c>
      <c r="F5648" s="4">
        <v>-2611.16</v>
      </c>
      <c r="G5648" s="4" t="s">
        <v>39</v>
      </c>
      <c r="H5648" s="4"/>
      <c r="I5648" s="4"/>
      <c r="J5648" s="4"/>
    </row>
    <row r="5649" spans="1:10" ht="15.75" customHeight="1" x14ac:dyDescent="0.2">
      <c r="A5649" s="5">
        <v>45166</v>
      </c>
      <c r="B5649" s="4">
        <v>-167.33</v>
      </c>
      <c r="C5649" s="4" t="s">
        <v>5058</v>
      </c>
      <c r="D5649" s="4" t="s">
        <v>28</v>
      </c>
      <c r="E5649" s="4" t="s">
        <v>79</v>
      </c>
      <c r="F5649" s="4">
        <v>-2701.16</v>
      </c>
      <c r="G5649" s="4" t="s">
        <v>8</v>
      </c>
      <c r="H5649" s="4" t="s">
        <v>80</v>
      </c>
      <c r="I5649" s="4"/>
      <c r="J5649" s="4"/>
    </row>
    <row r="5650" spans="1:10" ht="15.75" customHeight="1" x14ac:dyDescent="0.2">
      <c r="A5650" s="5">
        <v>45166</v>
      </c>
      <c r="B5650" s="4">
        <v>-141.75</v>
      </c>
      <c r="C5650" s="4" t="s">
        <v>5058</v>
      </c>
      <c r="D5650" s="4" t="s">
        <v>28</v>
      </c>
      <c r="E5650" s="4" t="s">
        <v>105</v>
      </c>
      <c r="F5650" s="4">
        <v>-2533.83</v>
      </c>
      <c r="G5650" s="4" t="s">
        <v>8</v>
      </c>
      <c r="H5650" s="4" t="s">
        <v>106</v>
      </c>
      <c r="I5650" s="4"/>
      <c r="J5650" s="4"/>
    </row>
    <row r="5651" spans="1:10" ht="15.75" customHeight="1" x14ac:dyDescent="0.2">
      <c r="A5651" s="5">
        <v>45166</v>
      </c>
      <c r="B5651" s="4">
        <v>-50.52</v>
      </c>
      <c r="C5651" s="4" t="s">
        <v>5058</v>
      </c>
      <c r="D5651" s="4" t="s">
        <v>28</v>
      </c>
      <c r="E5651" s="4" t="s">
        <v>728</v>
      </c>
      <c r="F5651" s="4">
        <v>-2392.08</v>
      </c>
      <c r="G5651" s="4" t="s">
        <v>4319</v>
      </c>
      <c r="H5651" s="4" t="s">
        <v>729</v>
      </c>
      <c r="I5651" s="4"/>
      <c r="J5651" s="4"/>
    </row>
    <row r="5652" spans="1:10" ht="15.75" customHeight="1" x14ac:dyDescent="0.2">
      <c r="A5652" s="5">
        <v>45166</v>
      </c>
      <c r="B5652" s="4">
        <v>-39.72</v>
      </c>
      <c r="C5652" s="4" t="s">
        <v>5058</v>
      </c>
      <c r="D5652" s="4" t="s">
        <v>28</v>
      </c>
      <c r="E5652" s="4" t="s">
        <v>892</v>
      </c>
      <c r="F5652" s="4">
        <v>-2341.56</v>
      </c>
      <c r="G5652" s="4" t="s">
        <v>4871</v>
      </c>
      <c r="H5652" s="4" t="s">
        <v>1451</v>
      </c>
      <c r="I5652" s="4"/>
      <c r="J5652" s="4"/>
    </row>
    <row r="5653" spans="1:10" ht="15.75" customHeight="1" x14ac:dyDescent="0.2">
      <c r="A5653" s="5">
        <v>45166</v>
      </c>
      <c r="B5653" s="4">
        <v>-31.35</v>
      </c>
      <c r="C5653" s="4" t="s">
        <v>5058</v>
      </c>
      <c r="D5653" s="4" t="s">
        <v>28</v>
      </c>
      <c r="E5653" s="4" t="s">
        <v>101</v>
      </c>
      <c r="F5653" s="4">
        <v>-2301.84</v>
      </c>
      <c r="G5653" s="4" t="s">
        <v>5034</v>
      </c>
      <c r="H5653" s="4" t="s">
        <v>102</v>
      </c>
      <c r="I5653" s="4"/>
      <c r="J5653" s="4"/>
    </row>
    <row r="5654" spans="1:10" ht="15.75" customHeight="1" x14ac:dyDescent="0.2">
      <c r="A5654" s="5">
        <v>45166</v>
      </c>
      <c r="B5654" s="4">
        <v>-21.6</v>
      </c>
      <c r="C5654" s="4" t="s">
        <v>5058</v>
      </c>
      <c r="D5654" s="4" t="s">
        <v>28</v>
      </c>
      <c r="E5654" s="4" t="s">
        <v>46</v>
      </c>
      <c r="F5654" s="4">
        <v>-2270.4899999999998</v>
      </c>
      <c r="G5654" s="4" t="s">
        <v>4319</v>
      </c>
      <c r="H5654" s="4" t="s">
        <v>47</v>
      </c>
      <c r="I5654" s="4"/>
      <c r="J5654" s="4"/>
    </row>
    <row r="5655" spans="1:10" ht="15.75" customHeight="1" x14ac:dyDescent="0.2">
      <c r="A5655" s="5">
        <v>45166</v>
      </c>
      <c r="B5655" s="4">
        <v>-19.95</v>
      </c>
      <c r="C5655" s="4" t="s">
        <v>5058</v>
      </c>
      <c r="D5655" s="4" t="s">
        <v>28</v>
      </c>
      <c r="E5655" s="4" t="s">
        <v>48</v>
      </c>
      <c r="F5655" s="4">
        <v>-2248.89</v>
      </c>
      <c r="G5655" s="4" t="s">
        <v>4319</v>
      </c>
      <c r="H5655" s="4" t="s">
        <v>47</v>
      </c>
      <c r="I5655" s="4"/>
      <c r="J5655" s="4"/>
    </row>
    <row r="5656" spans="1:10" ht="15.75" customHeight="1" x14ac:dyDescent="0.2">
      <c r="A5656" s="5">
        <v>45166</v>
      </c>
      <c r="B5656" s="4">
        <v>-17.7</v>
      </c>
      <c r="C5656" s="4" t="s">
        <v>5058</v>
      </c>
      <c r="D5656" s="4" t="s">
        <v>28</v>
      </c>
      <c r="E5656" s="4" t="s">
        <v>61</v>
      </c>
      <c r="F5656" s="4">
        <v>-2228.94</v>
      </c>
      <c r="G5656" s="4" t="s">
        <v>3748</v>
      </c>
      <c r="H5656" s="4" t="s">
        <v>62</v>
      </c>
      <c r="I5656" s="4"/>
      <c r="J5656" s="4"/>
    </row>
    <row r="5657" spans="1:10" ht="15.75" customHeight="1" x14ac:dyDescent="0.2">
      <c r="A5657" s="5">
        <v>45166</v>
      </c>
      <c r="B5657" s="4">
        <v>-14</v>
      </c>
      <c r="C5657" s="4" t="s">
        <v>5058</v>
      </c>
      <c r="D5657" s="4" t="s">
        <v>28</v>
      </c>
      <c r="E5657" s="4" t="s">
        <v>890</v>
      </c>
      <c r="F5657" s="4">
        <v>-2211.2399999999998</v>
      </c>
      <c r="G5657" s="4" t="s">
        <v>4319</v>
      </c>
      <c r="H5657" s="4" t="s">
        <v>891</v>
      </c>
      <c r="I5657" s="4"/>
      <c r="J5657" s="4"/>
    </row>
    <row r="5658" spans="1:10" ht="15.75" customHeight="1" x14ac:dyDescent="0.2">
      <c r="A5658" s="5">
        <v>45166</v>
      </c>
      <c r="B5658" s="4">
        <v>-10.8</v>
      </c>
      <c r="C5658" s="4" t="s">
        <v>5058</v>
      </c>
      <c r="D5658" s="4" t="s">
        <v>28</v>
      </c>
      <c r="E5658" s="4" t="s">
        <v>46</v>
      </c>
      <c r="F5658" s="4">
        <v>-2197.2399999999998</v>
      </c>
      <c r="G5658" s="4" t="s">
        <v>4319</v>
      </c>
      <c r="H5658" s="4" t="s">
        <v>47</v>
      </c>
      <c r="I5658" s="4"/>
      <c r="J5658" s="4"/>
    </row>
    <row r="5659" spans="1:10" ht="15.75" customHeight="1" x14ac:dyDescent="0.2">
      <c r="A5659" s="5">
        <v>45166</v>
      </c>
      <c r="B5659" s="4">
        <v>-10.68</v>
      </c>
      <c r="C5659" s="4" t="s">
        <v>5058</v>
      </c>
      <c r="D5659" s="4" t="s">
        <v>28</v>
      </c>
      <c r="E5659" s="4" t="s">
        <v>34</v>
      </c>
      <c r="F5659" s="4">
        <v>-2186.44</v>
      </c>
      <c r="G5659" s="4" t="s">
        <v>5060</v>
      </c>
      <c r="H5659" s="4" t="s">
        <v>35</v>
      </c>
      <c r="I5659" s="4"/>
      <c r="J5659" s="4"/>
    </row>
    <row r="5660" spans="1:10" ht="15.75" customHeight="1" x14ac:dyDescent="0.2">
      <c r="A5660" s="5">
        <v>45166</v>
      </c>
      <c r="B5660" s="4">
        <v>-7</v>
      </c>
      <c r="C5660" s="4" t="s">
        <v>5058</v>
      </c>
      <c r="D5660" s="4" t="s">
        <v>28</v>
      </c>
      <c r="E5660" s="4" t="s">
        <v>312</v>
      </c>
      <c r="F5660" s="4">
        <v>-2175.7600000000002</v>
      </c>
      <c r="G5660" s="4" t="s">
        <v>3748</v>
      </c>
      <c r="H5660" s="4" t="s">
        <v>313</v>
      </c>
      <c r="I5660" s="4"/>
      <c r="J5660" s="4"/>
    </row>
    <row r="5661" spans="1:10" ht="15.75" customHeight="1" x14ac:dyDescent="0.2">
      <c r="A5661" s="5">
        <v>45166</v>
      </c>
      <c r="B5661" s="4">
        <v>-0.94</v>
      </c>
      <c r="C5661" s="4" t="s">
        <v>5058</v>
      </c>
      <c r="D5661" s="4" t="s">
        <v>67</v>
      </c>
      <c r="E5661" s="4" t="s">
        <v>68</v>
      </c>
      <c r="F5661" s="4">
        <v>-2168.7600000000002</v>
      </c>
      <c r="G5661" s="4" t="s">
        <v>4</v>
      </c>
      <c r="H5661" s="4"/>
      <c r="I5661" s="4"/>
      <c r="J5661" s="4"/>
    </row>
    <row r="5662" spans="1:10" ht="15.75" customHeight="1" x14ac:dyDescent="0.2">
      <c r="A5662" s="5">
        <v>45166</v>
      </c>
      <c r="B5662" s="4">
        <v>500</v>
      </c>
      <c r="C5662" s="4" t="s">
        <v>5058</v>
      </c>
      <c r="D5662" s="4" t="s">
        <v>59</v>
      </c>
      <c r="E5662" s="4" t="s">
        <v>60</v>
      </c>
      <c r="F5662" s="4">
        <v>-2167.8200000000002</v>
      </c>
      <c r="G5662" s="4" t="s">
        <v>39</v>
      </c>
      <c r="H5662" s="4"/>
      <c r="I5662" s="4"/>
      <c r="J5662" s="4"/>
    </row>
    <row r="5663" spans="1:10" ht="15.75" customHeight="1" x14ac:dyDescent="0.2">
      <c r="A5663" s="5">
        <v>45166</v>
      </c>
      <c r="B5663" s="4">
        <v>1500</v>
      </c>
      <c r="C5663" s="4" t="s">
        <v>5058</v>
      </c>
      <c r="D5663" s="4" t="s">
        <v>59</v>
      </c>
      <c r="E5663" s="4" t="s">
        <v>60</v>
      </c>
      <c r="F5663" s="4">
        <v>-2667.82</v>
      </c>
      <c r="G5663" s="4" t="s">
        <v>39</v>
      </c>
      <c r="H5663" s="4"/>
      <c r="I5663" s="4"/>
      <c r="J5663" s="4"/>
    </row>
    <row r="5664" spans="1:10" ht="15.75" customHeight="1" x14ac:dyDescent="0.2">
      <c r="A5664" s="5">
        <v>45166</v>
      </c>
      <c r="B5664" s="4">
        <v>2000</v>
      </c>
      <c r="C5664" s="4" t="s">
        <v>5058</v>
      </c>
      <c r="D5664" s="4" t="s">
        <v>59</v>
      </c>
      <c r="E5664" s="4" t="s">
        <v>60</v>
      </c>
      <c r="F5664" s="4">
        <v>-4167.82</v>
      </c>
      <c r="G5664" s="4" t="s">
        <v>39</v>
      </c>
      <c r="H5664" s="4"/>
      <c r="I5664" s="4"/>
      <c r="J5664" s="4"/>
    </row>
    <row r="5665" spans="1:10" ht="15.75" customHeight="1" x14ac:dyDescent="0.2">
      <c r="A5665" s="5">
        <v>45163</v>
      </c>
      <c r="B5665" s="4">
        <v>-375</v>
      </c>
      <c r="C5665" s="4" t="s">
        <v>5058</v>
      </c>
      <c r="D5665" s="4" t="s">
        <v>28</v>
      </c>
      <c r="E5665" s="4" t="s">
        <v>242</v>
      </c>
      <c r="F5665" s="4">
        <v>-6167.82</v>
      </c>
      <c r="G5665" s="4" t="s">
        <v>4319</v>
      </c>
      <c r="H5665" s="4" t="s">
        <v>196</v>
      </c>
      <c r="I5665" s="4"/>
      <c r="J5665" s="4"/>
    </row>
    <row r="5666" spans="1:10" ht="15.75" customHeight="1" x14ac:dyDescent="0.2">
      <c r="A5666" s="5">
        <v>45163</v>
      </c>
      <c r="B5666" s="4">
        <v>-171.71</v>
      </c>
      <c r="C5666" s="4" t="s">
        <v>5058</v>
      </c>
      <c r="D5666" s="4" t="s">
        <v>28</v>
      </c>
      <c r="E5666" s="4" t="s">
        <v>79</v>
      </c>
      <c r="F5666" s="4">
        <v>-5792.82</v>
      </c>
      <c r="G5666" s="4" t="s">
        <v>8</v>
      </c>
      <c r="H5666" s="4" t="s">
        <v>80</v>
      </c>
      <c r="I5666" s="4"/>
      <c r="J5666" s="4"/>
    </row>
    <row r="5667" spans="1:10" ht="15.75" customHeight="1" x14ac:dyDescent="0.2">
      <c r="A5667" s="5">
        <v>45163</v>
      </c>
      <c r="B5667" s="4">
        <v>-69.36</v>
      </c>
      <c r="C5667" s="4" t="s">
        <v>5058</v>
      </c>
      <c r="D5667" s="4" t="s">
        <v>28</v>
      </c>
      <c r="E5667" s="4" t="s">
        <v>728</v>
      </c>
      <c r="F5667" s="4">
        <v>-5621.11</v>
      </c>
      <c r="G5667" s="4" t="s">
        <v>4319</v>
      </c>
      <c r="H5667" s="4" t="s">
        <v>729</v>
      </c>
      <c r="I5667" s="4"/>
      <c r="J5667" s="4"/>
    </row>
    <row r="5668" spans="1:10" ht="15.75" customHeight="1" x14ac:dyDescent="0.2">
      <c r="A5668" s="5">
        <v>45163</v>
      </c>
      <c r="B5668" s="4">
        <v>-45.78</v>
      </c>
      <c r="C5668" s="4" t="s">
        <v>5058</v>
      </c>
      <c r="D5668" s="4" t="s">
        <v>28</v>
      </c>
      <c r="E5668" s="4" t="s">
        <v>201</v>
      </c>
      <c r="F5668" s="4">
        <v>-5551.75</v>
      </c>
      <c r="G5668" s="4" t="s">
        <v>4319</v>
      </c>
      <c r="H5668" s="4" t="s">
        <v>202</v>
      </c>
      <c r="I5668" s="4"/>
      <c r="J5668" s="4"/>
    </row>
    <row r="5669" spans="1:10" ht="15.75" customHeight="1" x14ac:dyDescent="0.2">
      <c r="A5669" s="5">
        <v>45163</v>
      </c>
      <c r="B5669" s="4">
        <v>-22.5</v>
      </c>
      <c r="C5669" s="4" t="s">
        <v>5058</v>
      </c>
      <c r="D5669" s="4" t="s">
        <v>28</v>
      </c>
      <c r="E5669" s="4" t="s">
        <v>201</v>
      </c>
      <c r="F5669" s="4">
        <v>-5505.97</v>
      </c>
      <c r="G5669" s="4" t="s">
        <v>4319</v>
      </c>
      <c r="H5669" s="4" t="s">
        <v>202</v>
      </c>
      <c r="I5669" s="4"/>
      <c r="J5669" s="4"/>
    </row>
    <row r="5670" spans="1:10" ht="15.75" customHeight="1" x14ac:dyDescent="0.2">
      <c r="A5670" s="5">
        <v>45163</v>
      </c>
      <c r="B5670" s="4">
        <v>-17.489999999999998</v>
      </c>
      <c r="C5670" s="4" t="s">
        <v>5058</v>
      </c>
      <c r="D5670" s="4" t="s">
        <v>28</v>
      </c>
      <c r="E5670" s="4" t="s">
        <v>728</v>
      </c>
      <c r="F5670" s="4">
        <v>-5483.47</v>
      </c>
      <c r="G5670" s="4" t="s">
        <v>4319</v>
      </c>
      <c r="H5670" s="4" t="s">
        <v>729</v>
      </c>
      <c r="I5670" s="4"/>
      <c r="J5670" s="4"/>
    </row>
    <row r="5671" spans="1:10" ht="15.75" customHeight="1" x14ac:dyDescent="0.2">
      <c r="A5671" s="5">
        <v>45163</v>
      </c>
      <c r="B5671" s="4">
        <v>-6.16</v>
      </c>
      <c r="C5671" s="4" t="s">
        <v>5058</v>
      </c>
      <c r="D5671" s="4" t="s">
        <v>28</v>
      </c>
      <c r="E5671" s="4" t="s">
        <v>596</v>
      </c>
      <c r="F5671" s="4">
        <v>-5465.98</v>
      </c>
      <c r="G5671" s="4" t="s">
        <v>3748</v>
      </c>
      <c r="H5671" s="4" t="s">
        <v>597</v>
      </c>
      <c r="I5671" s="4"/>
      <c r="J5671" s="4"/>
    </row>
    <row r="5672" spans="1:10" ht="15.75" customHeight="1" x14ac:dyDescent="0.2">
      <c r="A5672" s="5">
        <v>45162</v>
      </c>
      <c r="B5672" s="4">
        <v>-171.98</v>
      </c>
      <c r="C5672" s="4" t="s">
        <v>5058</v>
      </c>
      <c r="D5672" s="4" t="s">
        <v>28</v>
      </c>
      <c r="E5672" s="4" t="s">
        <v>627</v>
      </c>
      <c r="F5672" s="4">
        <v>-5459.82</v>
      </c>
      <c r="G5672" s="4" t="s">
        <v>4247</v>
      </c>
      <c r="H5672" s="4" t="s">
        <v>629</v>
      </c>
      <c r="I5672" s="4"/>
      <c r="J5672" s="4"/>
    </row>
    <row r="5673" spans="1:10" ht="15.75" customHeight="1" x14ac:dyDescent="0.2">
      <c r="A5673" s="5">
        <v>45162</v>
      </c>
      <c r="B5673" s="4">
        <v>-108.5</v>
      </c>
      <c r="C5673" s="4" t="s">
        <v>5058</v>
      </c>
      <c r="D5673" s="4" t="s">
        <v>28</v>
      </c>
      <c r="E5673" s="4" t="s">
        <v>73</v>
      </c>
      <c r="F5673" s="4">
        <v>-5287.84</v>
      </c>
      <c r="G5673" s="4" t="s">
        <v>4349</v>
      </c>
      <c r="H5673" s="4" t="s">
        <v>4350</v>
      </c>
      <c r="I5673" s="4"/>
      <c r="J5673" s="4"/>
    </row>
    <row r="5674" spans="1:10" ht="15.75" customHeight="1" x14ac:dyDescent="0.2">
      <c r="A5674" s="5">
        <v>45162</v>
      </c>
      <c r="B5674" s="4">
        <v>-95</v>
      </c>
      <c r="C5674" s="4" t="s">
        <v>5058</v>
      </c>
      <c r="D5674" s="4" t="s">
        <v>28</v>
      </c>
      <c r="E5674" s="4" t="s">
        <v>883</v>
      </c>
      <c r="F5674" s="4">
        <v>-5179.34</v>
      </c>
      <c r="G5674" s="4" t="s">
        <v>4319</v>
      </c>
      <c r="H5674" s="4" t="s">
        <v>884</v>
      </c>
      <c r="I5674" s="4"/>
      <c r="J5674" s="4"/>
    </row>
    <row r="5675" spans="1:10" ht="15.75" customHeight="1" x14ac:dyDescent="0.2">
      <c r="A5675" s="5">
        <v>45162</v>
      </c>
      <c r="B5675" s="4">
        <v>-24.7</v>
      </c>
      <c r="C5675" s="4" t="s">
        <v>5058</v>
      </c>
      <c r="D5675" s="4" t="s">
        <v>28</v>
      </c>
      <c r="E5675" s="4" t="s">
        <v>885</v>
      </c>
      <c r="F5675" s="4">
        <v>-5084.34</v>
      </c>
      <c r="G5675" s="4" t="s">
        <v>4871</v>
      </c>
      <c r="H5675" s="4" t="s">
        <v>886</v>
      </c>
      <c r="I5675" s="4"/>
      <c r="J5675" s="4"/>
    </row>
    <row r="5676" spans="1:10" ht="15.75" customHeight="1" x14ac:dyDescent="0.2">
      <c r="A5676" s="5">
        <v>45162</v>
      </c>
      <c r="B5676" s="4">
        <v>-18.3</v>
      </c>
      <c r="C5676" s="4" t="s">
        <v>5058</v>
      </c>
      <c r="D5676" s="4" t="s">
        <v>28</v>
      </c>
      <c r="E5676" s="4" t="s">
        <v>887</v>
      </c>
      <c r="F5676" s="4">
        <v>-5059.6400000000003</v>
      </c>
      <c r="G5676" s="4" t="s">
        <v>4319</v>
      </c>
      <c r="H5676" s="4" t="s">
        <v>888</v>
      </c>
      <c r="I5676" s="4"/>
      <c r="J5676" s="4"/>
    </row>
    <row r="5677" spans="1:10" ht="15.75" customHeight="1" x14ac:dyDescent="0.2">
      <c r="A5677" s="5">
        <v>45162</v>
      </c>
      <c r="B5677" s="4">
        <v>-10.71</v>
      </c>
      <c r="C5677" s="4" t="s">
        <v>5058</v>
      </c>
      <c r="D5677" s="4" t="s">
        <v>28</v>
      </c>
      <c r="E5677" s="4" t="s">
        <v>596</v>
      </c>
      <c r="F5677" s="4">
        <v>-5041.34</v>
      </c>
      <c r="G5677" s="4" t="s">
        <v>3748</v>
      </c>
      <c r="H5677" s="4" t="s">
        <v>597</v>
      </c>
      <c r="I5677" s="4"/>
      <c r="J5677" s="4"/>
    </row>
    <row r="5678" spans="1:10" ht="15.75" customHeight="1" x14ac:dyDescent="0.2">
      <c r="A5678" s="5">
        <v>45162</v>
      </c>
      <c r="B5678" s="4">
        <v>100</v>
      </c>
      <c r="C5678" s="4" t="s">
        <v>5058</v>
      </c>
      <c r="D5678" s="4" t="s">
        <v>59</v>
      </c>
      <c r="E5678" s="4" t="s">
        <v>60</v>
      </c>
      <c r="F5678" s="4">
        <v>-5030.63</v>
      </c>
      <c r="G5678" s="4" t="s">
        <v>39</v>
      </c>
      <c r="H5678" s="4"/>
      <c r="I5678" s="4"/>
      <c r="J5678" s="4"/>
    </row>
    <row r="5679" spans="1:10" ht="15.75" customHeight="1" x14ac:dyDescent="0.2">
      <c r="A5679" s="5">
        <v>45162</v>
      </c>
      <c r="B5679" s="4">
        <v>500</v>
      </c>
      <c r="C5679" s="4" t="s">
        <v>5058</v>
      </c>
      <c r="D5679" s="4" t="s">
        <v>59</v>
      </c>
      <c r="E5679" s="4" t="s">
        <v>60</v>
      </c>
      <c r="F5679" s="4">
        <v>-5130.63</v>
      </c>
      <c r="G5679" s="4" t="s">
        <v>39</v>
      </c>
      <c r="H5679" s="4"/>
      <c r="I5679" s="4"/>
      <c r="J5679" s="4"/>
    </row>
    <row r="5680" spans="1:10" ht="15.75" customHeight="1" x14ac:dyDescent="0.2">
      <c r="A5680" s="5">
        <v>45161</v>
      </c>
      <c r="B5680" s="4">
        <v>-73.89</v>
      </c>
      <c r="C5680" s="4" t="s">
        <v>5059</v>
      </c>
      <c r="D5680" s="4" t="s">
        <v>28</v>
      </c>
      <c r="E5680" s="4" t="s">
        <v>878</v>
      </c>
      <c r="F5680" s="4">
        <v>-5630.63</v>
      </c>
      <c r="G5680" s="4" t="s">
        <v>3748</v>
      </c>
      <c r="H5680" s="4" t="s">
        <v>879</v>
      </c>
      <c r="I5680" s="4"/>
      <c r="J5680" s="4"/>
    </row>
    <row r="5681" spans="1:10" ht="15.75" customHeight="1" x14ac:dyDescent="0.2">
      <c r="A5681" s="5">
        <v>45161</v>
      </c>
      <c r="B5681" s="4">
        <v>-65.650000000000006</v>
      </c>
      <c r="C5681" s="4" t="s">
        <v>5058</v>
      </c>
      <c r="D5681" s="4" t="s">
        <v>28</v>
      </c>
      <c r="E5681" s="4" t="s">
        <v>872</v>
      </c>
      <c r="F5681" s="4">
        <v>-5556.74</v>
      </c>
      <c r="G5681" s="4" t="s">
        <v>8</v>
      </c>
      <c r="H5681" s="4" t="s">
        <v>873</v>
      </c>
      <c r="I5681" s="4"/>
      <c r="J5681" s="4"/>
    </row>
    <row r="5682" spans="1:10" ht="15.75" customHeight="1" x14ac:dyDescent="0.2">
      <c r="A5682" s="5">
        <v>45161</v>
      </c>
      <c r="B5682" s="4">
        <v>-37</v>
      </c>
      <c r="C5682" s="4" t="s">
        <v>5058</v>
      </c>
      <c r="D5682" s="4" t="s">
        <v>28</v>
      </c>
      <c r="E5682" s="4" t="s">
        <v>854</v>
      </c>
      <c r="F5682" s="4">
        <v>-5491.09</v>
      </c>
      <c r="G5682" s="4" t="s">
        <v>5060</v>
      </c>
      <c r="H5682" s="4" t="s">
        <v>855</v>
      </c>
      <c r="I5682" s="4"/>
      <c r="J5682" s="4"/>
    </row>
    <row r="5683" spans="1:10" ht="15.75" customHeight="1" x14ac:dyDescent="0.2">
      <c r="A5683" s="5">
        <v>45161</v>
      </c>
      <c r="B5683" s="4">
        <v>-25.5</v>
      </c>
      <c r="C5683" s="4" t="s">
        <v>5058</v>
      </c>
      <c r="D5683" s="4" t="s">
        <v>28</v>
      </c>
      <c r="E5683" s="4" t="s">
        <v>876</v>
      </c>
      <c r="F5683" s="4">
        <v>-5454.09</v>
      </c>
      <c r="G5683" s="4" t="s">
        <v>4319</v>
      </c>
      <c r="H5683" s="4" t="s">
        <v>877</v>
      </c>
      <c r="I5683" s="4"/>
      <c r="J5683" s="4"/>
    </row>
    <row r="5684" spans="1:10" ht="15.75" customHeight="1" x14ac:dyDescent="0.2">
      <c r="A5684" s="5">
        <v>45161</v>
      </c>
      <c r="B5684" s="4">
        <v>-22.49</v>
      </c>
      <c r="C5684" s="4" t="s">
        <v>5058</v>
      </c>
      <c r="D5684" s="4" t="s">
        <v>28</v>
      </c>
      <c r="E5684" s="4" t="s">
        <v>728</v>
      </c>
      <c r="F5684" s="4">
        <v>-5428.59</v>
      </c>
      <c r="G5684" s="4" t="s">
        <v>4319</v>
      </c>
      <c r="H5684" s="4" t="s">
        <v>729</v>
      </c>
      <c r="I5684" s="4"/>
      <c r="J5684" s="4"/>
    </row>
    <row r="5685" spans="1:10" ht="15.75" customHeight="1" x14ac:dyDescent="0.2">
      <c r="A5685" s="5">
        <v>45161</v>
      </c>
      <c r="B5685" s="4">
        <v>-19.989999999999998</v>
      </c>
      <c r="C5685" s="4" t="s">
        <v>5058</v>
      </c>
      <c r="D5685" s="4" t="s">
        <v>28</v>
      </c>
      <c r="E5685" s="4" t="s">
        <v>49</v>
      </c>
      <c r="F5685" s="4">
        <v>-5406.1</v>
      </c>
      <c r="G5685" s="4" t="s">
        <v>17</v>
      </c>
      <c r="H5685" s="4" t="s">
        <v>50</v>
      </c>
      <c r="I5685" s="4"/>
      <c r="J5685" s="4"/>
    </row>
    <row r="5686" spans="1:10" ht="15.75" customHeight="1" x14ac:dyDescent="0.2">
      <c r="A5686" s="5">
        <v>45161</v>
      </c>
      <c r="B5686" s="4">
        <v>-11.5</v>
      </c>
      <c r="C5686" s="4" t="s">
        <v>5058</v>
      </c>
      <c r="D5686" s="4" t="s">
        <v>28</v>
      </c>
      <c r="E5686" s="4" t="s">
        <v>854</v>
      </c>
      <c r="F5686" s="4">
        <v>-5386.11</v>
      </c>
      <c r="G5686" s="4" t="s">
        <v>5060</v>
      </c>
      <c r="H5686" s="4" t="s">
        <v>855</v>
      </c>
      <c r="I5686" s="4"/>
      <c r="J5686" s="4"/>
    </row>
    <row r="5687" spans="1:10" ht="15.75" customHeight="1" x14ac:dyDescent="0.2">
      <c r="A5687" s="5">
        <v>45161</v>
      </c>
      <c r="B5687" s="4">
        <v>-4.49</v>
      </c>
      <c r="C5687" s="4" t="s">
        <v>5058</v>
      </c>
      <c r="D5687" s="4" t="s">
        <v>28</v>
      </c>
      <c r="E5687" s="4" t="s">
        <v>49</v>
      </c>
      <c r="F5687" s="4">
        <v>-5374.61</v>
      </c>
      <c r="G5687" s="4" t="s">
        <v>17</v>
      </c>
      <c r="H5687" s="4" t="s">
        <v>50</v>
      </c>
      <c r="I5687" s="4"/>
      <c r="J5687" s="4"/>
    </row>
    <row r="5688" spans="1:10" ht="15.75" customHeight="1" x14ac:dyDescent="0.2">
      <c r="A5688" s="5">
        <v>45161</v>
      </c>
      <c r="B5688" s="4">
        <v>-3.96</v>
      </c>
      <c r="C5688" s="4" t="s">
        <v>5058</v>
      </c>
      <c r="D5688" s="4" t="s">
        <v>28</v>
      </c>
      <c r="E5688" s="4" t="s">
        <v>874</v>
      </c>
      <c r="F5688" s="4">
        <v>-5370.12</v>
      </c>
      <c r="G5688" s="4" t="s">
        <v>8</v>
      </c>
      <c r="H5688" s="4" t="s">
        <v>875</v>
      </c>
      <c r="I5688" s="4"/>
      <c r="J5688" s="4"/>
    </row>
    <row r="5689" spans="1:10" ht="15.75" customHeight="1" x14ac:dyDescent="0.2">
      <c r="A5689" s="5">
        <v>45161</v>
      </c>
      <c r="B5689" s="4">
        <v>500</v>
      </c>
      <c r="C5689" s="4" t="s">
        <v>5058</v>
      </c>
      <c r="D5689" s="4" t="s">
        <v>59</v>
      </c>
      <c r="E5689" s="4" t="s">
        <v>60</v>
      </c>
      <c r="F5689" s="4">
        <v>-5366.16</v>
      </c>
      <c r="G5689" s="4" t="s">
        <v>39</v>
      </c>
      <c r="H5689" s="4"/>
      <c r="I5689" s="4"/>
      <c r="J5689" s="4"/>
    </row>
    <row r="5690" spans="1:10" ht="15.75" customHeight="1" x14ac:dyDescent="0.2">
      <c r="A5690" s="5">
        <v>45160</v>
      </c>
      <c r="B5690" s="4">
        <v>-166</v>
      </c>
      <c r="C5690" s="4" t="s">
        <v>5058</v>
      </c>
      <c r="D5690" s="4" t="s">
        <v>28</v>
      </c>
      <c r="E5690" s="4" t="s">
        <v>862</v>
      </c>
      <c r="F5690" s="4">
        <v>-5866.16</v>
      </c>
      <c r="G5690" s="4" t="s">
        <v>4319</v>
      </c>
      <c r="H5690" s="4" t="s">
        <v>863</v>
      </c>
      <c r="I5690" s="4"/>
      <c r="J5690" s="4"/>
    </row>
    <row r="5691" spans="1:10" ht="15.75" customHeight="1" x14ac:dyDescent="0.2">
      <c r="A5691" s="5">
        <v>45160</v>
      </c>
      <c r="B5691" s="4">
        <v>-32.549999999999997</v>
      </c>
      <c r="C5691" s="4" t="s">
        <v>5059</v>
      </c>
      <c r="D5691" s="4" t="s">
        <v>28</v>
      </c>
      <c r="E5691" s="4" t="s">
        <v>130</v>
      </c>
      <c r="F5691" s="4">
        <v>-5700.16</v>
      </c>
      <c r="G5691" s="4" t="s">
        <v>3748</v>
      </c>
      <c r="H5691" s="4" t="s">
        <v>131</v>
      </c>
      <c r="I5691" s="4"/>
      <c r="J5691" s="4"/>
    </row>
    <row r="5692" spans="1:10" ht="15.75" customHeight="1" x14ac:dyDescent="0.2">
      <c r="A5692" s="5">
        <v>45160</v>
      </c>
      <c r="B5692" s="4">
        <v>-28.8</v>
      </c>
      <c r="C5692" s="4" t="s">
        <v>5058</v>
      </c>
      <c r="D5692" s="4" t="s">
        <v>28</v>
      </c>
      <c r="E5692" s="4" t="s">
        <v>105</v>
      </c>
      <c r="F5692" s="4">
        <v>-5667.61</v>
      </c>
      <c r="G5692" s="4" t="s">
        <v>8</v>
      </c>
      <c r="H5692" s="4" t="s">
        <v>106</v>
      </c>
      <c r="I5692" s="4"/>
      <c r="J5692" s="4"/>
    </row>
    <row r="5693" spans="1:10" ht="15.75" customHeight="1" x14ac:dyDescent="0.2">
      <c r="A5693" s="5">
        <v>45160</v>
      </c>
      <c r="B5693" s="4">
        <v>-27.1</v>
      </c>
      <c r="C5693" s="4" t="s">
        <v>5059</v>
      </c>
      <c r="D5693" s="4" t="s">
        <v>28</v>
      </c>
      <c r="E5693" s="4" t="s">
        <v>870</v>
      </c>
      <c r="F5693" s="4">
        <v>-5638.81</v>
      </c>
      <c r="G5693" s="4" t="s">
        <v>3748</v>
      </c>
      <c r="H5693" s="4" t="s">
        <v>871</v>
      </c>
      <c r="I5693" s="4"/>
      <c r="J5693" s="4"/>
    </row>
    <row r="5694" spans="1:10" ht="15.75" customHeight="1" x14ac:dyDescent="0.2">
      <c r="A5694" s="5">
        <v>45160</v>
      </c>
      <c r="B5694" s="4">
        <v>-22.54</v>
      </c>
      <c r="C5694" s="4" t="s">
        <v>5058</v>
      </c>
      <c r="D5694" s="4" t="s">
        <v>28</v>
      </c>
      <c r="E5694" s="4" t="s">
        <v>29</v>
      </c>
      <c r="F5694" s="4">
        <v>-5611.71</v>
      </c>
      <c r="G5694" s="4" t="s">
        <v>12</v>
      </c>
      <c r="H5694" s="4" t="s">
        <v>31</v>
      </c>
      <c r="I5694" s="4"/>
      <c r="J5694" s="4"/>
    </row>
    <row r="5695" spans="1:10" ht="15.75" customHeight="1" x14ac:dyDescent="0.2">
      <c r="A5695" s="5">
        <v>45160</v>
      </c>
      <c r="B5695" s="4">
        <v>-17.8</v>
      </c>
      <c r="C5695" s="4" t="s">
        <v>5059</v>
      </c>
      <c r="D5695" s="4" t="s">
        <v>28</v>
      </c>
      <c r="E5695" s="4" t="s">
        <v>864</v>
      </c>
      <c r="F5695" s="4">
        <v>-5589.17</v>
      </c>
      <c r="G5695" s="4" t="s">
        <v>3748</v>
      </c>
      <c r="H5695" s="4" t="s">
        <v>865</v>
      </c>
      <c r="I5695" s="4"/>
      <c r="J5695" s="4"/>
    </row>
    <row r="5696" spans="1:10" ht="15.75" customHeight="1" x14ac:dyDescent="0.2">
      <c r="A5696" s="5">
        <v>45160</v>
      </c>
      <c r="B5696" s="4">
        <v>-12</v>
      </c>
      <c r="C5696" s="4" t="s">
        <v>5058</v>
      </c>
      <c r="D5696" s="4" t="s">
        <v>28</v>
      </c>
      <c r="E5696" s="4" t="s">
        <v>854</v>
      </c>
      <c r="F5696" s="4">
        <v>-5571.37</v>
      </c>
      <c r="G5696" s="4" t="s">
        <v>5060</v>
      </c>
      <c r="H5696" s="4" t="s">
        <v>855</v>
      </c>
      <c r="I5696" s="4"/>
      <c r="J5696" s="4"/>
    </row>
    <row r="5697" spans="1:10" ht="15.75" customHeight="1" x14ac:dyDescent="0.2">
      <c r="A5697" s="5">
        <v>45160</v>
      </c>
      <c r="B5697" s="4">
        <v>-5.96</v>
      </c>
      <c r="C5697" s="4" t="s">
        <v>5059</v>
      </c>
      <c r="D5697" s="4" t="s">
        <v>28</v>
      </c>
      <c r="E5697" s="4" t="s">
        <v>866</v>
      </c>
      <c r="F5697" s="4">
        <v>-5559.37</v>
      </c>
      <c r="G5697" s="4" t="s">
        <v>5060</v>
      </c>
      <c r="H5697" s="4" t="s">
        <v>867</v>
      </c>
      <c r="I5697" s="4"/>
      <c r="J5697" s="4"/>
    </row>
    <row r="5698" spans="1:10" ht="15.75" customHeight="1" x14ac:dyDescent="0.2">
      <c r="A5698" s="5">
        <v>45160</v>
      </c>
      <c r="B5698" s="4">
        <v>-3</v>
      </c>
      <c r="C5698" s="4" t="s">
        <v>5059</v>
      </c>
      <c r="D5698" s="4" t="s">
        <v>28</v>
      </c>
      <c r="E5698" s="4" t="s">
        <v>868</v>
      </c>
      <c r="F5698" s="4">
        <v>-5553.41</v>
      </c>
      <c r="G5698" s="4" t="s">
        <v>4319</v>
      </c>
      <c r="H5698" s="4" t="s">
        <v>869</v>
      </c>
      <c r="I5698" s="4"/>
      <c r="J5698" s="4"/>
    </row>
    <row r="5699" spans="1:10" ht="15.75" customHeight="1" x14ac:dyDescent="0.2">
      <c r="A5699" s="5">
        <v>45159</v>
      </c>
      <c r="B5699" s="4">
        <v>-366.5</v>
      </c>
      <c r="C5699" s="4" t="s">
        <v>5058</v>
      </c>
      <c r="D5699" s="4" t="s">
        <v>28</v>
      </c>
      <c r="E5699" s="4" t="s">
        <v>848</v>
      </c>
      <c r="F5699" s="4">
        <v>-5550.41</v>
      </c>
      <c r="G5699" s="4" t="s">
        <v>4319</v>
      </c>
      <c r="H5699" s="4" t="s">
        <v>849</v>
      </c>
      <c r="I5699" s="4"/>
      <c r="J5699" s="4"/>
    </row>
    <row r="5700" spans="1:10" ht="15.75" customHeight="1" x14ac:dyDescent="0.2">
      <c r="A5700" s="5">
        <v>45159</v>
      </c>
      <c r="B5700" s="4">
        <v>-246.5</v>
      </c>
      <c r="C5700" s="4" t="s">
        <v>5058</v>
      </c>
      <c r="D5700" s="4" t="s">
        <v>28</v>
      </c>
      <c r="E5700" s="4" t="s">
        <v>852</v>
      </c>
      <c r="F5700" s="4">
        <v>-5183.91</v>
      </c>
      <c r="G5700" s="4" t="s">
        <v>4319</v>
      </c>
      <c r="H5700" s="4" t="s">
        <v>853</v>
      </c>
      <c r="I5700" s="4"/>
      <c r="J5700" s="4"/>
    </row>
    <row r="5701" spans="1:10" ht="15.75" customHeight="1" x14ac:dyDescent="0.2">
      <c r="A5701" s="5">
        <v>45159</v>
      </c>
      <c r="B5701" s="4">
        <v>-165.25</v>
      </c>
      <c r="C5701" s="4" t="s">
        <v>5058</v>
      </c>
      <c r="D5701" s="4" t="s">
        <v>28</v>
      </c>
      <c r="E5701" s="4" t="s">
        <v>237</v>
      </c>
      <c r="F5701" s="4">
        <v>-4937.41</v>
      </c>
      <c r="G5701" s="4" t="s">
        <v>4247</v>
      </c>
      <c r="H5701" s="4" t="s">
        <v>238</v>
      </c>
      <c r="I5701" s="4"/>
      <c r="J5701" s="4"/>
    </row>
    <row r="5702" spans="1:10" ht="15.75" customHeight="1" x14ac:dyDescent="0.2">
      <c r="A5702" s="5">
        <v>45159</v>
      </c>
      <c r="B5702" s="4">
        <v>-104</v>
      </c>
      <c r="C5702" s="4" t="s">
        <v>5058</v>
      </c>
      <c r="D5702" s="4" t="s">
        <v>28</v>
      </c>
      <c r="E5702" s="4" t="s">
        <v>857</v>
      </c>
      <c r="F5702" s="4">
        <v>-4772.16</v>
      </c>
      <c r="G5702" s="4" t="s">
        <v>4319</v>
      </c>
      <c r="H5702" s="4" t="s">
        <v>845</v>
      </c>
      <c r="I5702" s="4"/>
      <c r="J5702" s="4"/>
    </row>
    <row r="5703" spans="1:10" ht="15.75" customHeight="1" x14ac:dyDescent="0.2">
      <c r="A5703" s="5">
        <v>45159</v>
      </c>
      <c r="B5703" s="4">
        <v>-99.83</v>
      </c>
      <c r="C5703" s="4" t="s">
        <v>5058</v>
      </c>
      <c r="D5703" s="4" t="s">
        <v>28</v>
      </c>
      <c r="E5703" s="4" t="s">
        <v>87</v>
      </c>
      <c r="F5703" s="4">
        <v>-4668.16</v>
      </c>
      <c r="G5703" s="4" t="s">
        <v>5062</v>
      </c>
      <c r="H5703" s="4" t="s">
        <v>88</v>
      </c>
      <c r="I5703" s="4"/>
      <c r="J5703" s="4"/>
    </row>
    <row r="5704" spans="1:10" ht="15.75" customHeight="1" x14ac:dyDescent="0.2">
      <c r="A5704" s="5">
        <v>45159</v>
      </c>
      <c r="B5704" s="4">
        <v>-86.05</v>
      </c>
      <c r="C5704" s="4" t="s">
        <v>5058</v>
      </c>
      <c r="D5704" s="4" t="s">
        <v>28</v>
      </c>
      <c r="E5704" s="4" t="s">
        <v>79</v>
      </c>
      <c r="F5704" s="4">
        <v>-4568.33</v>
      </c>
      <c r="G5704" s="4" t="s">
        <v>8</v>
      </c>
      <c r="H5704" s="4" t="s">
        <v>80</v>
      </c>
      <c r="I5704" s="4"/>
      <c r="J5704" s="4"/>
    </row>
    <row r="5705" spans="1:10" ht="15.75" customHeight="1" x14ac:dyDescent="0.2">
      <c r="A5705" s="5">
        <v>45159</v>
      </c>
      <c r="B5705" s="4">
        <v>-47</v>
      </c>
      <c r="C5705" s="4" t="s">
        <v>5058</v>
      </c>
      <c r="D5705" s="4" t="s">
        <v>28</v>
      </c>
      <c r="E5705" s="4" t="s">
        <v>858</v>
      </c>
      <c r="F5705" s="4">
        <v>-4482.28</v>
      </c>
      <c r="G5705" s="4" t="s">
        <v>4319</v>
      </c>
      <c r="H5705" s="4" t="s">
        <v>859</v>
      </c>
      <c r="I5705" s="4"/>
      <c r="J5705" s="4"/>
    </row>
    <row r="5706" spans="1:10" ht="15.75" customHeight="1" x14ac:dyDescent="0.2">
      <c r="A5706" s="5">
        <v>45159</v>
      </c>
      <c r="B5706" s="4">
        <v>-38.49</v>
      </c>
      <c r="C5706" s="4" t="s">
        <v>5058</v>
      </c>
      <c r="D5706" s="4" t="s">
        <v>28</v>
      </c>
      <c r="E5706" s="4" t="s">
        <v>850</v>
      </c>
      <c r="F5706" s="4">
        <v>-4435.28</v>
      </c>
      <c r="G5706" s="4" t="s">
        <v>5060</v>
      </c>
      <c r="H5706" s="4" t="s">
        <v>851</v>
      </c>
      <c r="I5706" s="4"/>
      <c r="J5706" s="4"/>
    </row>
    <row r="5707" spans="1:10" ht="15.75" customHeight="1" x14ac:dyDescent="0.2">
      <c r="A5707" s="5">
        <v>45159</v>
      </c>
      <c r="B5707" s="4">
        <v>-37.18</v>
      </c>
      <c r="C5707" s="4" t="s">
        <v>5058</v>
      </c>
      <c r="D5707" s="4" t="s">
        <v>28</v>
      </c>
      <c r="E5707" s="4" t="s">
        <v>111</v>
      </c>
      <c r="F5707" s="4">
        <v>-4396.79</v>
      </c>
      <c r="G5707" s="4" t="s">
        <v>8</v>
      </c>
      <c r="H5707" s="4" t="s">
        <v>112</v>
      </c>
      <c r="I5707" s="4"/>
      <c r="J5707" s="4"/>
    </row>
    <row r="5708" spans="1:10" ht="15.75" customHeight="1" x14ac:dyDescent="0.2">
      <c r="A5708" s="5">
        <v>45159</v>
      </c>
      <c r="B5708" s="4">
        <v>-32.93</v>
      </c>
      <c r="C5708" s="4" t="s">
        <v>5058</v>
      </c>
      <c r="D5708" s="4" t="s">
        <v>28</v>
      </c>
      <c r="E5708" s="4" t="s">
        <v>201</v>
      </c>
      <c r="F5708" s="4">
        <v>-4359.6099999999997</v>
      </c>
      <c r="G5708" s="4" t="s">
        <v>4319</v>
      </c>
      <c r="H5708" s="4" t="s">
        <v>202</v>
      </c>
      <c r="I5708" s="4"/>
      <c r="J5708" s="4"/>
    </row>
    <row r="5709" spans="1:10" ht="15.75" customHeight="1" x14ac:dyDescent="0.2">
      <c r="A5709" s="5">
        <v>45159</v>
      </c>
      <c r="B5709" s="4">
        <v>-31.42</v>
      </c>
      <c r="C5709" s="4" t="s">
        <v>5058</v>
      </c>
      <c r="D5709" s="4" t="s">
        <v>28</v>
      </c>
      <c r="E5709" s="4" t="s">
        <v>351</v>
      </c>
      <c r="F5709" s="4">
        <v>-4326.68</v>
      </c>
      <c r="G5709" s="4" t="s">
        <v>5064</v>
      </c>
      <c r="H5709" s="4" t="s">
        <v>353</v>
      </c>
      <c r="I5709" s="4"/>
      <c r="J5709" s="4"/>
    </row>
    <row r="5710" spans="1:10" ht="15.75" customHeight="1" x14ac:dyDescent="0.2">
      <c r="A5710" s="5">
        <v>45159</v>
      </c>
      <c r="B5710" s="4">
        <v>-31.42</v>
      </c>
      <c r="C5710" s="4" t="s">
        <v>5059</v>
      </c>
      <c r="D5710" s="4" t="s">
        <v>28</v>
      </c>
      <c r="E5710" s="4" t="s">
        <v>351</v>
      </c>
      <c r="F5710" s="4">
        <v>-4295.26</v>
      </c>
      <c r="G5710" s="4" t="s">
        <v>5064</v>
      </c>
      <c r="H5710" s="4" t="s">
        <v>353</v>
      </c>
      <c r="I5710" s="4"/>
      <c r="J5710" s="4"/>
    </row>
    <row r="5711" spans="1:10" ht="15.75" customHeight="1" x14ac:dyDescent="0.2">
      <c r="A5711" s="5">
        <v>45159</v>
      </c>
      <c r="B5711" s="4">
        <v>-29.78</v>
      </c>
      <c r="C5711" s="4" t="s">
        <v>5058</v>
      </c>
      <c r="D5711" s="4" t="s">
        <v>28</v>
      </c>
      <c r="E5711" s="4" t="s">
        <v>79</v>
      </c>
      <c r="F5711" s="4">
        <v>-4263.84</v>
      </c>
      <c r="G5711" s="4" t="s">
        <v>8</v>
      </c>
      <c r="H5711" s="4" t="s">
        <v>80</v>
      </c>
      <c r="I5711" s="4"/>
      <c r="J5711" s="4"/>
    </row>
    <row r="5712" spans="1:10" ht="15.75" customHeight="1" x14ac:dyDescent="0.2">
      <c r="A5712" s="5">
        <v>45159</v>
      </c>
      <c r="B5712" s="4">
        <v>-23.75</v>
      </c>
      <c r="C5712" s="4" t="s">
        <v>5058</v>
      </c>
      <c r="D5712" s="4" t="s">
        <v>28</v>
      </c>
      <c r="E5712" s="4" t="s">
        <v>105</v>
      </c>
      <c r="F5712" s="4">
        <v>-4234.0600000000004</v>
      </c>
      <c r="G5712" s="4" t="s">
        <v>8</v>
      </c>
      <c r="H5712" s="4" t="s">
        <v>106</v>
      </c>
      <c r="I5712" s="4"/>
      <c r="J5712" s="4"/>
    </row>
    <row r="5713" spans="1:10" ht="15.75" customHeight="1" x14ac:dyDescent="0.2">
      <c r="A5713" s="5">
        <v>45159</v>
      </c>
      <c r="B5713" s="4">
        <v>-23.22</v>
      </c>
      <c r="C5713" s="4" t="s">
        <v>5058</v>
      </c>
      <c r="D5713" s="4" t="s">
        <v>28</v>
      </c>
      <c r="E5713" s="4" t="s">
        <v>46</v>
      </c>
      <c r="F5713" s="4">
        <v>-4210.3100000000004</v>
      </c>
      <c r="G5713" s="4" t="s">
        <v>4319</v>
      </c>
      <c r="H5713" s="4" t="s">
        <v>47</v>
      </c>
      <c r="I5713" s="4"/>
      <c r="J5713" s="4"/>
    </row>
    <row r="5714" spans="1:10" ht="15.75" customHeight="1" x14ac:dyDescent="0.2">
      <c r="A5714" s="5">
        <v>45159</v>
      </c>
      <c r="B5714" s="4">
        <v>-22.5</v>
      </c>
      <c r="C5714" s="4" t="s">
        <v>5058</v>
      </c>
      <c r="D5714" s="4" t="s">
        <v>28</v>
      </c>
      <c r="E5714" s="4" t="s">
        <v>201</v>
      </c>
      <c r="F5714" s="4">
        <v>-4187.09</v>
      </c>
      <c r="G5714" s="4" t="s">
        <v>4319</v>
      </c>
      <c r="H5714" s="4" t="s">
        <v>202</v>
      </c>
      <c r="I5714" s="4"/>
      <c r="J5714" s="4"/>
    </row>
    <row r="5715" spans="1:10" ht="15.75" customHeight="1" x14ac:dyDescent="0.2">
      <c r="A5715" s="5">
        <v>45159</v>
      </c>
      <c r="B5715" s="4">
        <v>-19.75</v>
      </c>
      <c r="C5715" s="4" t="s">
        <v>5058</v>
      </c>
      <c r="D5715" s="4" t="s">
        <v>28</v>
      </c>
      <c r="E5715" s="4" t="s">
        <v>728</v>
      </c>
      <c r="F5715" s="4">
        <v>-4164.59</v>
      </c>
      <c r="G5715" s="4" t="s">
        <v>4319</v>
      </c>
      <c r="H5715" s="4" t="s">
        <v>729</v>
      </c>
      <c r="I5715" s="4"/>
      <c r="J5715" s="4"/>
    </row>
    <row r="5716" spans="1:10" ht="15.75" customHeight="1" x14ac:dyDescent="0.2">
      <c r="A5716" s="5">
        <v>45159</v>
      </c>
      <c r="B5716" s="4">
        <v>-16.45</v>
      </c>
      <c r="C5716" s="4" t="s">
        <v>5058</v>
      </c>
      <c r="D5716" s="4" t="s">
        <v>28</v>
      </c>
      <c r="E5716" s="4" t="s">
        <v>693</v>
      </c>
      <c r="F5716" s="4">
        <v>-4144.84</v>
      </c>
      <c r="G5716" s="4" t="s">
        <v>17</v>
      </c>
      <c r="H5716" s="4" t="s">
        <v>694</v>
      </c>
      <c r="I5716" s="4"/>
      <c r="J5716" s="4"/>
    </row>
    <row r="5717" spans="1:10" ht="15.75" customHeight="1" x14ac:dyDescent="0.2">
      <c r="A5717" s="5">
        <v>45159</v>
      </c>
      <c r="B5717" s="4">
        <v>-16.13</v>
      </c>
      <c r="C5717" s="4" t="s">
        <v>5058</v>
      </c>
      <c r="D5717" s="4" t="s">
        <v>28</v>
      </c>
      <c r="E5717" s="4" t="s">
        <v>728</v>
      </c>
      <c r="F5717" s="4">
        <v>-4128.3900000000003</v>
      </c>
      <c r="G5717" s="4" t="s">
        <v>4319</v>
      </c>
      <c r="H5717" s="4" t="s">
        <v>729</v>
      </c>
      <c r="I5717" s="4"/>
      <c r="J5717" s="4"/>
    </row>
    <row r="5718" spans="1:10" ht="15.75" customHeight="1" x14ac:dyDescent="0.2">
      <c r="A5718" s="5">
        <v>45159</v>
      </c>
      <c r="B5718" s="4">
        <v>-15.25</v>
      </c>
      <c r="C5718" s="4" t="s">
        <v>5058</v>
      </c>
      <c r="D5718" s="4" t="s">
        <v>28</v>
      </c>
      <c r="E5718" s="4" t="s">
        <v>596</v>
      </c>
      <c r="F5718" s="4">
        <v>-4112.26</v>
      </c>
      <c r="G5718" s="4" t="s">
        <v>3748</v>
      </c>
      <c r="H5718" s="4" t="s">
        <v>597</v>
      </c>
      <c r="I5718" s="4"/>
      <c r="J5718" s="4"/>
    </row>
    <row r="5719" spans="1:10" ht="15.75" customHeight="1" x14ac:dyDescent="0.2">
      <c r="A5719" s="5">
        <v>45159</v>
      </c>
      <c r="B5719" s="4">
        <v>-11.7</v>
      </c>
      <c r="C5719" s="4" t="s">
        <v>5058</v>
      </c>
      <c r="D5719" s="4" t="s">
        <v>28</v>
      </c>
      <c r="E5719" s="4" t="s">
        <v>46</v>
      </c>
      <c r="F5719" s="4">
        <v>-4097.01</v>
      </c>
      <c r="G5719" s="4" t="s">
        <v>4319</v>
      </c>
      <c r="H5719" s="4" t="s">
        <v>47</v>
      </c>
      <c r="I5719" s="4"/>
      <c r="J5719" s="4"/>
    </row>
    <row r="5720" spans="1:10" ht="15.75" customHeight="1" x14ac:dyDescent="0.2">
      <c r="A5720" s="5">
        <v>45159</v>
      </c>
      <c r="B5720" s="4">
        <v>-11.5</v>
      </c>
      <c r="C5720" s="4" t="s">
        <v>5058</v>
      </c>
      <c r="D5720" s="4" t="s">
        <v>28</v>
      </c>
      <c r="E5720" s="4" t="s">
        <v>854</v>
      </c>
      <c r="F5720" s="4">
        <v>-4085.31</v>
      </c>
      <c r="G5720" s="4" t="s">
        <v>5060</v>
      </c>
      <c r="H5720" s="4" t="s">
        <v>855</v>
      </c>
      <c r="I5720" s="4"/>
      <c r="J5720" s="4"/>
    </row>
    <row r="5721" spans="1:10" ht="15.75" customHeight="1" x14ac:dyDescent="0.2">
      <c r="A5721" s="5">
        <v>45159</v>
      </c>
      <c r="B5721" s="4">
        <v>-8.4</v>
      </c>
      <c r="C5721" s="4" t="s">
        <v>5058</v>
      </c>
      <c r="D5721" s="4" t="s">
        <v>28</v>
      </c>
      <c r="E5721" s="4" t="s">
        <v>268</v>
      </c>
      <c r="F5721" s="4">
        <v>-4073.81</v>
      </c>
      <c r="G5721" s="4" t="s">
        <v>3748</v>
      </c>
      <c r="H5721" s="4" t="s">
        <v>269</v>
      </c>
      <c r="I5721" s="4"/>
      <c r="J5721" s="4"/>
    </row>
    <row r="5722" spans="1:10" ht="15.75" customHeight="1" x14ac:dyDescent="0.2">
      <c r="A5722" s="5">
        <v>45159</v>
      </c>
      <c r="B5722" s="4">
        <v>-7.8</v>
      </c>
      <c r="C5722" s="4" t="s">
        <v>5058</v>
      </c>
      <c r="D5722" s="4" t="s">
        <v>28</v>
      </c>
      <c r="E5722" s="4" t="s">
        <v>200</v>
      </c>
      <c r="F5722" s="4">
        <v>-4065.41</v>
      </c>
      <c r="G5722" s="4" t="s">
        <v>4264</v>
      </c>
      <c r="H5722" s="4" t="s">
        <v>53</v>
      </c>
      <c r="I5722" s="4"/>
      <c r="J5722" s="4"/>
    </row>
    <row r="5723" spans="1:10" ht="15.75" customHeight="1" x14ac:dyDescent="0.2">
      <c r="A5723" s="5">
        <v>45159</v>
      </c>
      <c r="B5723" s="4">
        <v>-5.95</v>
      </c>
      <c r="C5723" s="4" t="s">
        <v>5058</v>
      </c>
      <c r="D5723" s="4" t="s">
        <v>28</v>
      </c>
      <c r="E5723" s="4" t="s">
        <v>51</v>
      </c>
      <c r="F5723" s="4">
        <v>-4057.61</v>
      </c>
      <c r="G5723" s="4" t="s">
        <v>4264</v>
      </c>
      <c r="H5723" s="4" t="s">
        <v>53</v>
      </c>
      <c r="I5723" s="4"/>
      <c r="J5723" s="4"/>
    </row>
    <row r="5724" spans="1:10" ht="15.75" customHeight="1" x14ac:dyDescent="0.2">
      <c r="A5724" s="5">
        <v>45159</v>
      </c>
      <c r="B5724" s="4">
        <v>-4</v>
      </c>
      <c r="C5724" s="4" t="s">
        <v>5058</v>
      </c>
      <c r="D5724" s="4" t="s">
        <v>28</v>
      </c>
      <c r="E5724" s="4" t="s">
        <v>46</v>
      </c>
      <c r="F5724" s="4">
        <v>-4051.66</v>
      </c>
      <c r="G5724" s="4" t="s">
        <v>4319</v>
      </c>
      <c r="H5724" s="4" t="s">
        <v>47</v>
      </c>
      <c r="I5724" s="4"/>
      <c r="J5724" s="4"/>
    </row>
    <row r="5725" spans="1:10" ht="15.75" customHeight="1" x14ac:dyDescent="0.2">
      <c r="A5725" s="5">
        <v>45159</v>
      </c>
      <c r="B5725" s="4">
        <v>-4</v>
      </c>
      <c r="C5725" s="4" t="s">
        <v>5058</v>
      </c>
      <c r="D5725" s="4" t="s">
        <v>28</v>
      </c>
      <c r="E5725" s="4" t="s">
        <v>856</v>
      </c>
      <c r="F5725" s="4">
        <v>-4047.66</v>
      </c>
      <c r="G5725" s="4" t="s">
        <v>3748</v>
      </c>
      <c r="H5725" s="4" t="s">
        <v>148</v>
      </c>
      <c r="I5725" s="4"/>
      <c r="J5725" s="4"/>
    </row>
    <row r="5726" spans="1:10" ht="15.75" customHeight="1" x14ac:dyDescent="0.2">
      <c r="A5726" s="5">
        <v>45156</v>
      </c>
      <c r="B5726" s="4">
        <v>-440.62</v>
      </c>
      <c r="C5726" s="4" t="s">
        <v>5058</v>
      </c>
      <c r="D5726" s="4" t="s">
        <v>28</v>
      </c>
      <c r="E5726" s="4" t="s">
        <v>201</v>
      </c>
      <c r="F5726" s="4">
        <v>-4043.66</v>
      </c>
      <c r="G5726" s="4" t="s">
        <v>4319</v>
      </c>
      <c r="H5726" s="4" t="s">
        <v>202</v>
      </c>
      <c r="I5726" s="4"/>
      <c r="J5726" s="4"/>
    </row>
    <row r="5727" spans="1:10" ht="15.75" customHeight="1" x14ac:dyDescent="0.2">
      <c r="A5727" s="5">
        <v>45156</v>
      </c>
      <c r="B5727" s="4">
        <v>-336</v>
      </c>
      <c r="C5727" s="4" t="s">
        <v>5059</v>
      </c>
      <c r="D5727" s="4" t="s">
        <v>28</v>
      </c>
      <c r="E5727" s="4" t="s">
        <v>844</v>
      </c>
      <c r="F5727" s="4">
        <v>-3603.04</v>
      </c>
      <c r="G5727" s="4" t="s">
        <v>4319</v>
      </c>
      <c r="H5727" s="4" t="s">
        <v>845</v>
      </c>
      <c r="I5727" s="4"/>
      <c r="J5727" s="4"/>
    </row>
    <row r="5728" spans="1:10" ht="15.75" customHeight="1" x14ac:dyDescent="0.2">
      <c r="A5728" s="5">
        <v>45156</v>
      </c>
      <c r="B5728" s="4">
        <v>-167.93</v>
      </c>
      <c r="C5728" s="4" t="s">
        <v>5058</v>
      </c>
      <c r="D5728" s="4" t="s">
        <v>28</v>
      </c>
      <c r="E5728" s="4" t="s">
        <v>132</v>
      </c>
      <c r="F5728" s="4">
        <v>-3267.04</v>
      </c>
      <c r="G5728" s="4" t="s">
        <v>12</v>
      </c>
      <c r="H5728" s="4" t="s">
        <v>133</v>
      </c>
      <c r="I5728" s="4"/>
      <c r="J5728" s="4"/>
    </row>
    <row r="5729" spans="1:10" ht="15.75" customHeight="1" x14ac:dyDescent="0.2">
      <c r="A5729" s="5">
        <v>45156</v>
      </c>
      <c r="B5729" s="4">
        <v>-50</v>
      </c>
      <c r="C5729" s="4" t="s">
        <v>5058</v>
      </c>
      <c r="D5729" s="4" t="s">
        <v>28</v>
      </c>
      <c r="E5729" s="4" t="s">
        <v>117</v>
      </c>
      <c r="F5729" s="4">
        <v>-3099.11</v>
      </c>
      <c r="G5729" s="4" t="s">
        <v>3748</v>
      </c>
      <c r="H5729" s="4" t="s">
        <v>118</v>
      </c>
      <c r="I5729" s="4"/>
      <c r="J5729" s="4"/>
    </row>
    <row r="5730" spans="1:10" ht="15.75" customHeight="1" x14ac:dyDescent="0.2">
      <c r="A5730" s="5">
        <v>45156</v>
      </c>
      <c r="B5730" s="4">
        <v>-50</v>
      </c>
      <c r="C5730" s="4" t="s">
        <v>5058</v>
      </c>
      <c r="D5730" s="4" t="s">
        <v>28</v>
      </c>
      <c r="E5730" s="4" t="s">
        <v>242</v>
      </c>
      <c r="F5730" s="4">
        <v>-3049.11</v>
      </c>
      <c r="G5730" s="4" t="s">
        <v>4319</v>
      </c>
      <c r="H5730" s="4" t="s">
        <v>196</v>
      </c>
      <c r="I5730" s="4"/>
      <c r="J5730" s="4"/>
    </row>
    <row r="5731" spans="1:10" ht="15.75" customHeight="1" x14ac:dyDescent="0.2">
      <c r="A5731" s="5">
        <v>45156</v>
      </c>
      <c r="B5731" s="4">
        <v>-38.479999999999997</v>
      </c>
      <c r="C5731" s="4" t="s">
        <v>5058</v>
      </c>
      <c r="D5731" s="4" t="s">
        <v>28</v>
      </c>
      <c r="E5731" s="4" t="s">
        <v>79</v>
      </c>
      <c r="F5731" s="4">
        <v>-2999.11</v>
      </c>
      <c r="G5731" s="4" t="s">
        <v>8</v>
      </c>
      <c r="H5731" s="4" t="s">
        <v>80</v>
      </c>
      <c r="I5731" s="4"/>
      <c r="J5731" s="4"/>
    </row>
    <row r="5732" spans="1:10" ht="15.75" customHeight="1" x14ac:dyDescent="0.2">
      <c r="A5732" s="5">
        <v>45156</v>
      </c>
      <c r="B5732" s="4">
        <v>-22.5</v>
      </c>
      <c r="C5732" s="4" t="s">
        <v>5059</v>
      </c>
      <c r="D5732" s="4" t="s">
        <v>28</v>
      </c>
      <c r="E5732" s="4" t="s">
        <v>117</v>
      </c>
      <c r="F5732" s="4">
        <v>-2960.63</v>
      </c>
      <c r="G5732" s="4" t="s">
        <v>3748</v>
      </c>
      <c r="H5732" s="4" t="s">
        <v>118</v>
      </c>
      <c r="I5732" s="4"/>
      <c r="J5732" s="4"/>
    </row>
    <row r="5733" spans="1:10" ht="15.75" customHeight="1" x14ac:dyDescent="0.2">
      <c r="A5733" s="5">
        <v>45156</v>
      </c>
      <c r="B5733" s="4">
        <v>-13</v>
      </c>
      <c r="C5733" s="4" t="s">
        <v>5058</v>
      </c>
      <c r="D5733" s="4" t="s">
        <v>28</v>
      </c>
      <c r="E5733" s="4" t="s">
        <v>61</v>
      </c>
      <c r="F5733" s="4">
        <v>-2938.13</v>
      </c>
      <c r="G5733" s="4" t="s">
        <v>3748</v>
      </c>
      <c r="H5733" s="4" t="s">
        <v>62</v>
      </c>
      <c r="I5733" s="4"/>
      <c r="J5733" s="4"/>
    </row>
    <row r="5734" spans="1:10" ht="15.75" customHeight="1" x14ac:dyDescent="0.2">
      <c r="A5734" s="5">
        <v>45156</v>
      </c>
      <c r="B5734" s="4">
        <v>-6.16</v>
      </c>
      <c r="C5734" s="4" t="s">
        <v>5058</v>
      </c>
      <c r="D5734" s="4" t="s">
        <v>28</v>
      </c>
      <c r="E5734" s="4" t="s">
        <v>596</v>
      </c>
      <c r="F5734" s="4">
        <v>-2925.13</v>
      </c>
      <c r="G5734" s="4" t="s">
        <v>3748</v>
      </c>
      <c r="H5734" s="4" t="s">
        <v>597</v>
      </c>
      <c r="I5734" s="4"/>
      <c r="J5734" s="4"/>
    </row>
    <row r="5735" spans="1:10" ht="15.75" customHeight="1" x14ac:dyDescent="0.2">
      <c r="A5735" s="5">
        <v>45156</v>
      </c>
      <c r="B5735" s="4">
        <v>1500</v>
      </c>
      <c r="C5735" s="4" t="s">
        <v>5058</v>
      </c>
      <c r="D5735" s="4" t="s">
        <v>59</v>
      </c>
      <c r="E5735" s="4" t="s">
        <v>60</v>
      </c>
      <c r="F5735" s="4">
        <v>-2918.97</v>
      </c>
      <c r="G5735" s="4" t="s">
        <v>39</v>
      </c>
      <c r="H5735" s="4"/>
      <c r="I5735" s="4"/>
      <c r="J5735" s="4"/>
    </row>
    <row r="5736" spans="1:10" ht="15.75" customHeight="1" x14ac:dyDescent="0.2">
      <c r="A5736" s="5">
        <v>45155</v>
      </c>
      <c r="B5736" s="4">
        <v>-30</v>
      </c>
      <c r="C5736" s="4" t="s">
        <v>5058</v>
      </c>
      <c r="D5736" s="4" t="s">
        <v>28</v>
      </c>
      <c r="E5736" s="4" t="s">
        <v>836</v>
      </c>
      <c r="F5736" s="4">
        <v>-4418.97</v>
      </c>
      <c r="G5736" s="4" t="s">
        <v>5063</v>
      </c>
      <c r="H5736" s="4" t="s">
        <v>837</v>
      </c>
      <c r="I5736" s="4"/>
      <c r="J5736" s="4"/>
    </row>
    <row r="5737" spans="1:10" ht="15.75" customHeight="1" x14ac:dyDescent="0.2">
      <c r="A5737" s="5">
        <v>45155</v>
      </c>
      <c r="B5737" s="4">
        <v>-14.99</v>
      </c>
      <c r="C5737" s="4" t="s">
        <v>5058</v>
      </c>
      <c r="D5737" s="4" t="s">
        <v>28</v>
      </c>
      <c r="E5737" s="4" t="s">
        <v>49</v>
      </c>
      <c r="F5737" s="4">
        <v>-4388.97</v>
      </c>
      <c r="G5737" s="4" t="s">
        <v>17</v>
      </c>
      <c r="H5737" s="4" t="s">
        <v>50</v>
      </c>
      <c r="I5737" s="4"/>
      <c r="J5737" s="4"/>
    </row>
    <row r="5738" spans="1:10" ht="15.75" customHeight="1" x14ac:dyDescent="0.2">
      <c r="A5738" s="5">
        <v>45155</v>
      </c>
      <c r="B5738" s="4">
        <v>-11.8</v>
      </c>
      <c r="C5738" s="4" t="s">
        <v>5059</v>
      </c>
      <c r="D5738" s="4" t="s">
        <v>28</v>
      </c>
      <c r="E5738" s="4" t="s">
        <v>560</v>
      </c>
      <c r="F5738" s="4">
        <v>-4373.9799999999996</v>
      </c>
      <c r="G5738" s="4" t="s">
        <v>3748</v>
      </c>
      <c r="H5738" s="4" t="s">
        <v>561</v>
      </c>
      <c r="I5738" s="4"/>
      <c r="J5738" s="4"/>
    </row>
    <row r="5739" spans="1:10" ht="15.75" customHeight="1" x14ac:dyDescent="0.2">
      <c r="A5739" s="5">
        <v>45155</v>
      </c>
      <c r="B5739" s="4">
        <v>-11.5</v>
      </c>
      <c r="C5739" s="4" t="s">
        <v>5059</v>
      </c>
      <c r="D5739" s="4" t="s">
        <v>28</v>
      </c>
      <c r="E5739" s="4" t="s">
        <v>833</v>
      </c>
      <c r="F5739" s="4">
        <v>-4362.18</v>
      </c>
      <c r="G5739" s="4" t="s">
        <v>3748</v>
      </c>
      <c r="H5739" s="4" t="s">
        <v>834</v>
      </c>
      <c r="I5739" s="4"/>
      <c r="J5739" s="4"/>
    </row>
    <row r="5740" spans="1:10" ht="15.75" customHeight="1" x14ac:dyDescent="0.2">
      <c r="A5740" s="5">
        <v>45155</v>
      </c>
      <c r="B5740" s="4">
        <v>-10.7</v>
      </c>
      <c r="C5740" s="4" t="s">
        <v>5058</v>
      </c>
      <c r="D5740" s="4" t="s">
        <v>28</v>
      </c>
      <c r="E5740" s="4" t="s">
        <v>835</v>
      </c>
      <c r="F5740" s="4">
        <v>-4350.68</v>
      </c>
      <c r="G5740" s="4" t="s">
        <v>4319</v>
      </c>
      <c r="H5740" s="4" t="s">
        <v>781</v>
      </c>
      <c r="I5740" s="4"/>
      <c r="J5740" s="4"/>
    </row>
    <row r="5741" spans="1:10" ht="15.75" customHeight="1" x14ac:dyDescent="0.2">
      <c r="A5741" s="5">
        <v>45154</v>
      </c>
      <c r="B5741" s="4">
        <v>-120.63</v>
      </c>
      <c r="C5741" s="4" t="s">
        <v>5059</v>
      </c>
      <c r="D5741" s="4" t="s">
        <v>28</v>
      </c>
      <c r="E5741" s="4" t="s">
        <v>351</v>
      </c>
      <c r="F5741" s="4">
        <v>-4339.9799999999996</v>
      </c>
      <c r="G5741" s="4" t="s">
        <v>5064</v>
      </c>
      <c r="H5741" s="4" t="s">
        <v>353</v>
      </c>
      <c r="I5741" s="4"/>
      <c r="J5741" s="4"/>
    </row>
    <row r="5742" spans="1:10" ht="15.75" customHeight="1" x14ac:dyDescent="0.2">
      <c r="A5742" s="5">
        <v>45154</v>
      </c>
      <c r="B5742" s="4">
        <v>-100.36</v>
      </c>
      <c r="C5742" s="4" t="s">
        <v>5059</v>
      </c>
      <c r="D5742" s="4" t="s">
        <v>28</v>
      </c>
      <c r="E5742" s="4" t="s">
        <v>351</v>
      </c>
      <c r="F5742" s="4">
        <v>-4219.3500000000004</v>
      </c>
      <c r="G5742" s="4" t="s">
        <v>5064</v>
      </c>
      <c r="H5742" s="4" t="s">
        <v>353</v>
      </c>
      <c r="I5742" s="4"/>
      <c r="J5742" s="4"/>
    </row>
    <row r="5743" spans="1:10" ht="15.75" customHeight="1" x14ac:dyDescent="0.2">
      <c r="A5743" s="5">
        <v>45154</v>
      </c>
      <c r="B5743" s="4">
        <v>-46.66</v>
      </c>
      <c r="C5743" s="4" t="s">
        <v>5058</v>
      </c>
      <c r="D5743" s="4" t="s">
        <v>28</v>
      </c>
      <c r="E5743" s="4" t="s">
        <v>830</v>
      </c>
      <c r="F5743" s="4">
        <v>-4118.99</v>
      </c>
      <c r="G5743" s="4" t="s">
        <v>3748</v>
      </c>
      <c r="H5743" s="4" t="s">
        <v>183</v>
      </c>
      <c r="I5743" s="4"/>
      <c r="J5743" s="4"/>
    </row>
    <row r="5744" spans="1:10" ht="15.75" customHeight="1" x14ac:dyDescent="0.2">
      <c r="A5744" s="5">
        <v>45154</v>
      </c>
      <c r="B5744" s="4">
        <v>-41.55</v>
      </c>
      <c r="C5744" s="4" t="s">
        <v>5058</v>
      </c>
      <c r="D5744" s="4" t="s">
        <v>28</v>
      </c>
      <c r="E5744" s="4" t="s">
        <v>130</v>
      </c>
      <c r="F5744" s="4">
        <v>-4072.33</v>
      </c>
      <c r="G5744" s="4" t="s">
        <v>3748</v>
      </c>
      <c r="H5744" s="4" t="s">
        <v>131</v>
      </c>
      <c r="I5744" s="4"/>
      <c r="J5744" s="4"/>
    </row>
    <row r="5745" spans="1:10" ht="15.75" customHeight="1" x14ac:dyDescent="0.2">
      <c r="A5745" s="5">
        <v>45154</v>
      </c>
      <c r="B5745" s="4">
        <v>-36.200000000000003</v>
      </c>
      <c r="C5745" s="4" t="s">
        <v>5058</v>
      </c>
      <c r="D5745" s="4" t="s">
        <v>28</v>
      </c>
      <c r="E5745" s="4" t="s">
        <v>105</v>
      </c>
      <c r="F5745" s="4">
        <v>-4030.78</v>
      </c>
      <c r="G5745" s="4" t="s">
        <v>8</v>
      </c>
      <c r="H5745" s="4" t="s">
        <v>106</v>
      </c>
      <c r="I5745" s="4"/>
      <c r="J5745" s="4"/>
    </row>
    <row r="5746" spans="1:10" ht="15.75" customHeight="1" x14ac:dyDescent="0.2">
      <c r="A5746" s="5">
        <v>45154</v>
      </c>
      <c r="B5746" s="4">
        <v>-33.14</v>
      </c>
      <c r="C5746" s="4" t="s">
        <v>5058</v>
      </c>
      <c r="D5746" s="4" t="s">
        <v>28</v>
      </c>
      <c r="E5746" s="4" t="s">
        <v>728</v>
      </c>
      <c r="F5746" s="4">
        <v>-3994.58</v>
      </c>
      <c r="G5746" s="4" t="s">
        <v>4319</v>
      </c>
      <c r="H5746" s="4" t="s">
        <v>729</v>
      </c>
      <c r="I5746" s="4"/>
      <c r="J5746" s="4"/>
    </row>
    <row r="5747" spans="1:10" ht="15.75" customHeight="1" x14ac:dyDescent="0.2">
      <c r="A5747" s="5">
        <v>45154</v>
      </c>
      <c r="B5747" s="4">
        <v>-19.5</v>
      </c>
      <c r="C5747" s="4" t="s">
        <v>5058</v>
      </c>
      <c r="D5747" s="4" t="s">
        <v>28</v>
      </c>
      <c r="E5747" s="4" t="s">
        <v>201</v>
      </c>
      <c r="F5747" s="4">
        <v>-3961.44</v>
      </c>
      <c r="G5747" s="4" t="s">
        <v>4319</v>
      </c>
      <c r="H5747" s="4" t="s">
        <v>202</v>
      </c>
      <c r="I5747" s="4"/>
      <c r="J5747" s="4"/>
    </row>
    <row r="5748" spans="1:10" ht="15.75" customHeight="1" x14ac:dyDescent="0.2">
      <c r="A5748" s="5">
        <v>45154</v>
      </c>
      <c r="B5748" s="4">
        <v>-15.2</v>
      </c>
      <c r="C5748" s="4" t="s">
        <v>5058</v>
      </c>
      <c r="D5748" s="4" t="s">
        <v>28</v>
      </c>
      <c r="E5748" s="4" t="s">
        <v>130</v>
      </c>
      <c r="F5748" s="4">
        <v>-3941.94</v>
      </c>
      <c r="G5748" s="4" t="s">
        <v>3748</v>
      </c>
      <c r="H5748" s="4" t="s">
        <v>131</v>
      </c>
      <c r="I5748" s="4"/>
      <c r="J5748" s="4"/>
    </row>
    <row r="5749" spans="1:10" ht="15.75" customHeight="1" x14ac:dyDescent="0.2">
      <c r="A5749" s="5">
        <v>45154</v>
      </c>
      <c r="B5749" s="4">
        <v>-12.05</v>
      </c>
      <c r="C5749" s="4" t="s">
        <v>5058</v>
      </c>
      <c r="D5749" s="4" t="s">
        <v>28</v>
      </c>
      <c r="E5749" s="4" t="s">
        <v>105</v>
      </c>
      <c r="F5749" s="4">
        <v>-3926.74</v>
      </c>
      <c r="G5749" s="4" t="s">
        <v>8</v>
      </c>
      <c r="H5749" s="4" t="s">
        <v>106</v>
      </c>
      <c r="I5749" s="4"/>
      <c r="J5749" s="4"/>
    </row>
    <row r="5750" spans="1:10" ht="15.75" customHeight="1" x14ac:dyDescent="0.2">
      <c r="A5750" s="5">
        <v>45154</v>
      </c>
      <c r="B5750" s="4">
        <v>-10.48</v>
      </c>
      <c r="C5750" s="4" t="s">
        <v>5058</v>
      </c>
      <c r="D5750" s="4" t="s">
        <v>28</v>
      </c>
      <c r="E5750" s="4" t="s">
        <v>831</v>
      </c>
      <c r="F5750" s="4">
        <v>-3914.69</v>
      </c>
      <c r="G5750" s="4" t="s">
        <v>4319</v>
      </c>
      <c r="H5750" s="4" t="s">
        <v>154</v>
      </c>
      <c r="I5750" s="4"/>
      <c r="J5750" s="4"/>
    </row>
    <row r="5751" spans="1:10" ht="15.75" customHeight="1" x14ac:dyDescent="0.2">
      <c r="A5751" s="5">
        <v>45154</v>
      </c>
      <c r="B5751" s="4">
        <v>-0.31</v>
      </c>
      <c r="C5751" s="4" t="s">
        <v>5058</v>
      </c>
      <c r="D5751" s="4" t="s">
        <v>67</v>
      </c>
      <c r="E5751" s="4" t="s">
        <v>151</v>
      </c>
      <c r="F5751" s="4">
        <v>-3904.21</v>
      </c>
      <c r="G5751" s="4" t="s">
        <v>4</v>
      </c>
      <c r="H5751" s="4"/>
      <c r="I5751" s="4"/>
      <c r="J5751" s="4"/>
    </row>
    <row r="5752" spans="1:10" ht="15.75" customHeight="1" x14ac:dyDescent="0.2">
      <c r="A5752" s="5">
        <v>45153</v>
      </c>
      <c r="B5752" s="4">
        <v>-159.54</v>
      </c>
      <c r="C5752" s="4" t="s">
        <v>5058</v>
      </c>
      <c r="D5752" s="4" t="s">
        <v>28</v>
      </c>
      <c r="E5752" s="4" t="s">
        <v>79</v>
      </c>
      <c r="F5752" s="4">
        <v>-3903.9</v>
      </c>
      <c r="G5752" s="4" t="s">
        <v>8</v>
      </c>
      <c r="H5752" s="4" t="s">
        <v>80</v>
      </c>
      <c r="I5752" s="4"/>
      <c r="J5752" s="4"/>
    </row>
    <row r="5753" spans="1:10" ht="15.75" customHeight="1" x14ac:dyDescent="0.2">
      <c r="A5753" s="5">
        <v>45153</v>
      </c>
      <c r="B5753" s="4">
        <v>-92.25</v>
      </c>
      <c r="C5753" s="4" t="s">
        <v>5058</v>
      </c>
      <c r="D5753" s="4" t="s">
        <v>28</v>
      </c>
      <c r="E5753" s="4" t="s">
        <v>201</v>
      </c>
      <c r="F5753" s="4">
        <v>-3744.36</v>
      </c>
      <c r="G5753" s="4" t="s">
        <v>4319</v>
      </c>
      <c r="H5753" s="4" t="s">
        <v>202</v>
      </c>
      <c r="I5753" s="4"/>
      <c r="J5753" s="4"/>
    </row>
    <row r="5754" spans="1:10" ht="15.75" customHeight="1" x14ac:dyDescent="0.2">
      <c r="A5754" s="5">
        <v>45153</v>
      </c>
      <c r="B5754" s="4">
        <v>-70.790000000000006</v>
      </c>
      <c r="C5754" s="4" t="s">
        <v>5058</v>
      </c>
      <c r="D5754" s="4" t="s">
        <v>28</v>
      </c>
      <c r="E5754" s="4" t="s">
        <v>201</v>
      </c>
      <c r="F5754" s="4">
        <v>-3652.11</v>
      </c>
      <c r="G5754" s="4" t="s">
        <v>4319</v>
      </c>
      <c r="H5754" s="4" t="s">
        <v>202</v>
      </c>
      <c r="I5754" s="4"/>
      <c r="J5754" s="4"/>
    </row>
    <row r="5755" spans="1:10" ht="15.75" customHeight="1" x14ac:dyDescent="0.2">
      <c r="A5755" s="5">
        <v>45153</v>
      </c>
      <c r="B5755" s="4">
        <v>-69.83</v>
      </c>
      <c r="C5755" s="4" t="s">
        <v>5059</v>
      </c>
      <c r="D5755" s="4" t="s">
        <v>28</v>
      </c>
      <c r="E5755" s="4" t="s">
        <v>827</v>
      </c>
      <c r="F5755" s="4">
        <v>-3581.32</v>
      </c>
      <c r="G5755" s="4" t="s">
        <v>178</v>
      </c>
      <c r="H5755" s="4" t="s">
        <v>828</v>
      </c>
      <c r="I5755" s="4"/>
      <c r="J5755" s="4"/>
    </row>
    <row r="5756" spans="1:10" ht="15.75" customHeight="1" x14ac:dyDescent="0.2">
      <c r="A5756" s="5">
        <v>45153</v>
      </c>
      <c r="B5756" s="4">
        <v>-24.75</v>
      </c>
      <c r="C5756" s="4" t="s">
        <v>5058</v>
      </c>
      <c r="D5756" s="4" t="s">
        <v>28</v>
      </c>
      <c r="E5756" s="4" t="s">
        <v>728</v>
      </c>
      <c r="F5756" s="4">
        <v>-3511.49</v>
      </c>
      <c r="G5756" s="4" t="s">
        <v>4319</v>
      </c>
      <c r="H5756" s="4" t="s">
        <v>729</v>
      </c>
      <c r="I5756" s="4"/>
      <c r="J5756" s="4"/>
    </row>
    <row r="5757" spans="1:10" ht="15.75" customHeight="1" x14ac:dyDescent="0.2">
      <c r="A5757" s="5">
        <v>45153</v>
      </c>
      <c r="B5757" s="4">
        <v>-6.16</v>
      </c>
      <c r="C5757" s="4" t="s">
        <v>5058</v>
      </c>
      <c r="D5757" s="4" t="s">
        <v>28</v>
      </c>
      <c r="E5757" s="4" t="s">
        <v>596</v>
      </c>
      <c r="F5757" s="4">
        <v>-3486.74</v>
      </c>
      <c r="G5757" s="4" t="s">
        <v>3748</v>
      </c>
      <c r="H5757" s="4" t="s">
        <v>597</v>
      </c>
      <c r="I5757" s="4"/>
      <c r="J5757" s="4"/>
    </row>
    <row r="5758" spans="1:10" ht="15.75" customHeight="1" x14ac:dyDescent="0.2">
      <c r="A5758" s="5">
        <v>45153</v>
      </c>
      <c r="B5758" s="4">
        <v>2500</v>
      </c>
      <c r="C5758" s="4" t="s">
        <v>5058</v>
      </c>
      <c r="D5758" s="4" t="s">
        <v>59</v>
      </c>
      <c r="E5758" s="4" t="s">
        <v>60</v>
      </c>
      <c r="F5758" s="4">
        <v>-3480.58</v>
      </c>
      <c r="G5758" s="4" t="s">
        <v>39</v>
      </c>
      <c r="H5758" s="4"/>
      <c r="I5758" s="4"/>
      <c r="J5758" s="4"/>
    </row>
    <row r="5759" spans="1:10" ht="15.75" customHeight="1" x14ac:dyDescent="0.2">
      <c r="A5759" s="5">
        <v>45152</v>
      </c>
      <c r="B5759" s="4">
        <v>-107.99</v>
      </c>
      <c r="C5759" s="4" t="s">
        <v>5058</v>
      </c>
      <c r="D5759" s="4" t="s">
        <v>28</v>
      </c>
      <c r="E5759" s="4" t="s">
        <v>307</v>
      </c>
      <c r="F5759" s="4">
        <v>-5980.58</v>
      </c>
      <c r="G5759" s="4" t="s">
        <v>308</v>
      </c>
      <c r="H5759" s="4" t="s">
        <v>309</v>
      </c>
      <c r="I5759" s="4"/>
      <c r="J5759" s="4"/>
    </row>
    <row r="5760" spans="1:10" ht="15.75" customHeight="1" x14ac:dyDescent="0.2">
      <c r="A5760" s="5">
        <v>45152</v>
      </c>
      <c r="B5760" s="4">
        <v>-96</v>
      </c>
      <c r="C5760" s="4" t="s">
        <v>5058</v>
      </c>
      <c r="D5760" s="4" t="s">
        <v>28</v>
      </c>
      <c r="E5760" s="4" t="s">
        <v>816</v>
      </c>
      <c r="F5760" s="4">
        <v>-5872.59</v>
      </c>
      <c r="G5760" s="4" t="s">
        <v>4319</v>
      </c>
      <c r="H5760" s="4" t="s">
        <v>196</v>
      </c>
      <c r="I5760" s="4"/>
      <c r="J5760" s="4"/>
    </row>
    <row r="5761" spans="1:10" ht="15.75" customHeight="1" x14ac:dyDescent="0.2">
      <c r="A5761" s="5">
        <v>45152</v>
      </c>
      <c r="B5761" s="4">
        <v>-95.11</v>
      </c>
      <c r="C5761" s="4" t="s">
        <v>5059</v>
      </c>
      <c r="D5761" s="4" t="s">
        <v>28</v>
      </c>
      <c r="E5761" s="4" t="s">
        <v>79</v>
      </c>
      <c r="F5761" s="4">
        <v>-5776.59</v>
      </c>
      <c r="G5761" s="4" t="s">
        <v>8</v>
      </c>
      <c r="H5761" s="4" t="s">
        <v>80</v>
      </c>
      <c r="I5761" s="4"/>
      <c r="J5761" s="4"/>
    </row>
    <row r="5762" spans="1:10" ht="15.75" customHeight="1" x14ac:dyDescent="0.2">
      <c r="A5762" s="5">
        <v>45152</v>
      </c>
      <c r="B5762" s="4">
        <v>-85</v>
      </c>
      <c r="C5762" s="4" t="s">
        <v>5058</v>
      </c>
      <c r="D5762" s="4" t="s">
        <v>28</v>
      </c>
      <c r="E5762" s="4" t="s">
        <v>315</v>
      </c>
      <c r="F5762" s="4">
        <v>-5681.48</v>
      </c>
      <c r="G5762" s="4" t="s">
        <v>15</v>
      </c>
      <c r="H5762" s="4" t="s">
        <v>316</v>
      </c>
      <c r="I5762" s="4"/>
      <c r="J5762" s="4"/>
    </row>
    <row r="5763" spans="1:10" ht="15.75" customHeight="1" x14ac:dyDescent="0.2">
      <c r="A5763" s="5">
        <v>45152</v>
      </c>
      <c r="B5763" s="4">
        <v>-52.65</v>
      </c>
      <c r="C5763" s="4" t="s">
        <v>5059</v>
      </c>
      <c r="D5763" s="4" t="s">
        <v>28</v>
      </c>
      <c r="E5763" s="4" t="s">
        <v>811</v>
      </c>
      <c r="F5763" s="4">
        <v>-5596.48</v>
      </c>
      <c r="G5763" s="4" t="s">
        <v>3748</v>
      </c>
      <c r="H5763" s="4" t="s">
        <v>812</v>
      </c>
      <c r="I5763" s="4"/>
      <c r="J5763" s="4"/>
    </row>
    <row r="5764" spans="1:10" ht="15.75" customHeight="1" x14ac:dyDescent="0.2">
      <c r="A5764" s="5">
        <v>45152</v>
      </c>
      <c r="B5764" s="4">
        <v>-39</v>
      </c>
      <c r="C5764" s="4" t="s">
        <v>5058</v>
      </c>
      <c r="D5764" s="4" t="s">
        <v>28</v>
      </c>
      <c r="E5764" s="4" t="s">
        <v>814</v>
      </c>
      <c r="F5764" s="4">
        <v>-5543.83</v>
      </c>
      <c r="G5764" s="4" t="s">
        <v>4319</v>
      </c>
      <c r="H5764" s="4" t="s">
        <v>815</v>
      </c>
      <c r="I5764" s="4"/>
      <c r="J5764" s="4"/>
    </row>
    <row r="5765" spans="1:10" ht="15.75" customHeight="1" x14ac:dyDescent="0.2">
      <c r="A5765" s="5">
        <v>45152</v>
      </c>
      <c r="B5765" s="4">
        <v>-26.12</v>
      </c>
      <c r="C5765" s="4" t="s">
        <v>5058</v>
      </c>
      <c r="D5765" s="4" t="s">
        <v>28</v>
      </c>
      <c r="E5765" s="4" t="s">
        <v>105</v>
      </c>
      <c r="F5765" s="4">
        <v>-5504.83</v>
      </c>
      <c r="G5765" s="4" t="s">
        <v>8</v>
      </c>
      <c r="H5765" s="4" t="s">
        <v>106</v>
      </c>
      <c r="I5765" s="4"/>
      <c r="J5765" s="4"/>
    </row>
    <row r="5766" spans="1:10" ht="15.75" customHeight="1" x14ac:dyDescent="0.2">
      <c r="A5766" s="5">
        <v>45152</v>
      </c>
      <c r="B5766" s="4">
        <v>-20.23</v>
      </c>
      <c r="C5766" s="4" t="s">
        <v>5058</v>
      </c>
      <c r="D5766" s="4" t="s">
        <v>28</v>
      </c>
      <c r="E5766" s="4" t="s">
        <v>813</v>
      </c>
      <c r="F5766" s="4">
        <v>-5478.71</v>
      </c>
      <c r="G5766" s="4" t="s">
        <v>4319</v>
      </c>
      <c r="H5766" s="4" t="s">
        <v>781</v>
      </c>
      <c r="I5766" s="4"/>
      <c r="J5766" s="4"/>
    </row>
    <row r="5767" spans="1:10" ht="15.75" customHeight="1" x14ac:dyDescent="0.2">
      <c r="A5767" s="5">
        <v>45152</v>
      </c>
      <c r="B5767" s="4">
        <v>-15.25</v>
      </c>
      <c r="C5767" s="4" t="s">
        <v>5058</v>
      </c>
      <c r="D5767" s="4" t="s">
        <v>28</v>
      </c>
      <c r="E5767" s="4" t="s">
        <v>596</v>
      </c>
      <c r="F5767" s="4">
        <v>-5458.48</v>
      </c>
      <c r="G5767" s="4" t="s">
        <v>3748</v>
      </c>
      <c r="H5767" s="4" t="s">
        <v>597</v>
      </c>
      <c r="I5767" s="4"/>
      <c r="J5767" s="4"/>
    </row>
    <row r="5768" spans="1:10" ht="15.75" customHeight="1" x14ac:dyDescent="0.2">
      <c r="A5768" s="5">
        <v>45152</v>
      </c>
      <c r="B5768" s="4">
        <v>-14.4</v>
      </c>
      <c r="C5768" s="4" t="s">
        <v>5058</v>
      </c>
      <c r="D5768" s="4" t="s">
        <v>28</v>
      </c>
      <c r="E5768" s="4" t="s">
        <v>99</v>
      </c>
      <c r="F5768" s="4">
        <v>-5443.23</v>
      </c>
      <c r="G5768" s="4" t="s">
        <v>4319</v>
      </c>
      <c r="H5768" s="4" t="s">
        <v>100</v>
      </c>
      <c r="I5768" s="4"/>
      <c r="J5768" s="4"/>
    </row>
    <row r="5769" spans="1:10" ht="15.75" customHeight="1" x14ac:dyDescent="0.2">
      <c r="A5769" s="5">
        <v>45152</v>
      </c>
      <c r="B5769" s="4">
        <v>-11.97</v>
      </c>
      <c r="C5769" s="4" t="s">
        <v>5058</v>
      </c>
      <c r="D5769" s="4" t="s">
        <v>28</v>
      </c>
      <c r="E5769" s="4" t="s">
        <v>817</v>
      </c>
      <c r="F5769" s="4">
        <v>-5428.83</v>
      </c>
      <c r="G5769" s="4" t="s">
        <v>3748</v>
      </c>
      <c r="H5769" s="4" t="s">
        <v>818</v>
      </c>
      <c r="I5769" s="4"/>
      <c r="J5769" s="4"/>
    </row>
    <row r="5770" spans="1:10" ht="15.75" customHeight="1" x14ac:dyDescent="0.2">
      <c r="A5770" s="5">
        <v>45152</v>
      </c>
      <c r="B5770" s="4">
        <v>-11.5</v>
      </c>
      <c r="C5770" s="4" t="s">
        <v>5059</v>
      </c>
      <c r="D5770" s="4" t="s">
        <v>28</v>
      </c>
      <c r="E5770" s="4" t="s">
        <v>61</v>
      </c>
      <c r="F5770" s="4">
        <v>-5416.86</v>
      </c>
      <c r="G5770" s="4" t="s">
        <v>3748</v>
      </c>
      <c r="H5770" s="4" t="s">
        <v>62</v>
      </c>
      <c r="I5770" s="4"/>
      <c r="J5770" s="4"/>
    </row>
    <row r="5771" spans="1:10" ht="15.75" customHeight="1" x14ac:dyDescent="0.2">
      <c r="A5771" s="5">
        <v>45152</v>
      </c>
      <c r="B5771" s="4">
        <v>-8.5</v>
      </c>
      <c r="C5771" s="4" t="s">
        <v>5058</v>
      </c>
      <c r="D5771" s="4" t="s">
        <v>28</v>
      </c>
      <c r="E5771" s="4" t="s">
        <v>128</v>
      </c>
      <c r="F5771" s="4">
        <v>-5405.36</v>
      </c>
      <c r="G5771" s="4" t="s">
        <v>4319</v>
      </c>
      <c r="H5771" s="4" t="s">
        <v>129</v>
      </c>
      <c r="I5771" s="4"/>
      <c r="J5771" s="4"/>
    </row>
    <row r="5772" spans="1:10" ht="15.75" customHeight="1" x14ac:dyDescent="0.2">
      <c r="A5772" s="5">
        <v>45152</v>
      </c>
      <c r="B5772" s="4">
        <v>-8</v>
      </c>
      <c r="C5772" s="4" t="s">
        <v>5058</v>
      </c>
      <c r="D5772" s="4" t="s">
        <v>28</v>
      </c>
      <c r="E5772" s="4" t="s">
        <v>105</v>
      </c>
      <c r="F5772" s="4">
        <v>-5396.86</v>
      </c>
      <c r="G5772" s="4" t="s">
        <v>8</v>
      </c>
      <c r="H5772" s="4" t="s">
        <v>106</v>
      </c>
      <c r="I5772" s="4"/>
      <c r="J5772" s="4"/>
    </row>
    <row r="5773" spans="1:10" ht="15.75" customHeight="1" x14ac:dyDescent="0.2">
      <c r="A5773" s="5">
        <v>45152</v>
      </c>
      <c r="B5773" s="4">
        <v>-7</v>
      </c>
      <c r="C5773" s="4" t="s">
        <v>5058</v>
      </c>
      <c r="D5773" s="4" t="s">
        <v>28</v>
      </c>
      <c r="E5773" s="4" t="s">
        <v>312</v>
      </c>
      <c r="F5773" s="4">
        <v>-5388.86</v>
      </c>
      <c r="G5773" s="4" t="s">
        <v>3748</v>
      </c>
      <c r="H5773" s="4" t="s">
        <v>313</v>
      </c>
      <c r="I5773" s="4"/>
      <c r="J5773" s="4"/>
    </row>
    <row r="5774" spans="1:10" ht="15.75" customHeight="1" x14ac:dyDescent="0.2">
      <c r="A5774" s="5">
        <v>45152</v>
      </c>
      <c r="B5774" s="4">
        <v>-6.16</v>
      </c>
      <c r="C5774" s="4" t="s">
        <v>5058</v>
      </c>
      <c r="D5774" s="4" t="s">
        <v>28</v>
      </c>
      <c r="E5774" s="4" t="s">
        <v>596</v>
      </c>
      <c r="F5774" s="4">
        <v>-5381.86</v>
      </c>
      <c r="G5774" s="4" t="s">
        <v>3748</v>
      </c>
      <c r="H5774" s="4" t="s">
        <v>597</v>
      </c>
      <c r="I5774" s="4"/>
      <c r="J5774" s="4"/>
    </row>
    <row r="5775" spans="1:10" ht="15.75" customHeight="1" x14ac:dyDescent="0.2">
      <c r="A5775" s="5">
        <v>45152</v>
      </c>
      <c r="B5775" s="4">
        <v>-5.99</v>
      </c>
      <c r="C5775" s="4" t="s">
        <v>5058</v>
      </c>
      <c r="D5775" s="4" t="s">
        <v>28</v>
      </c>
      <c r="E5775" s="4" t="s">
        <v>817</v>
      </c>
      <c r="F5775" s="4">
        <v>-5375.7</v>
      </c>
      <c r="G5775" s="4" t="s">
        <v>3748</v>
      </c>
      <c r="H5775" s="4" t="s">
        <v>818</v>
      </c>
      <c r="I5775" s="4"/>
      <c r="J5775" s="4"/>
    </row>
    <row r="5776" spans="1:10" ht="15.75" customHeight="1" x14ac:dyDescent="0.2">
      <c r="A5776" s="5">
        <v>45152</v>
      </c>
      <c r="B5776" s="4">
        <v>-4.04</v>
      </c>
      <c r="C5776" s="4" t="s">
        <v>5058</v>
      </c>
      <c r="D5776" s="4" t="s">
        <v>28</v>
      </c>
      <c r="E5776" s="4" t="s">
        <v>596</v>
      </c>
      <c r="F5776" s="4">
        <v>-5369.71</v>
      </c>
      <c r="G5776" s="4" t="s">
        <v>3748</v>
      </c>
      <c r="H5776" s="4" t="s">
        <v>597</v>
      </c>
      <c r="I5776" s="4"/>
      <c r="J5776" s="4"/>
    </row>
    <row r="5777" spans="1:10" ht="15.75" customHeight="1" x14ac:dyDescent="0.2">
      <c r="A5777" s="5">
        <v>45152</v>
      </c>
      <c r="B5777" s="4">
        <v>-0.61</v>
      </c>
      <c r="C5777" s="4" t="s">
        <v>5058</v>
      </c>
      <c r="D5777" s="4" t="s">
        <v>67</v>
      </c>
      <c r="E5777" s="4" t="s">
        <v>151</v>
      </c>
      <c r="F5777" s="4">
        <v>-5365.67</v>
      </c>
      <c r="G5777" s="4" t="s">
        <v>4</v>
      </c>
      <c r="H5777" s="4"/>
      <c r="I5777" s="4"/>
      <c r="J5777" s="4"/>
    </row>
    <row r="5778" spans="1:10" ht="15.75" customHeight="1" x14ac:dyDescent="0.2">
      <c r="A5778" s="5">
        <v>45152</v>
      </c>
      <c r="B5778" s="4">
        <v>250</v>
      </c>
      <c r="C5778" s="4" t="s">
        <v>5058</v>
      </c>
      <c r="D5778" s="4" t="s">
        <v>59</v>
      </c>
      <c r="E5778" s="4" t="s">
        <v>60</v>
      </c>
      <c r="F5778" s="4">
        <v>-5365.06</v>
      </c>
      <c r="G5778" s="4" t="s">
        <v>39</v>
      </c>
      <c r="H5778" s="4"/>
      <c r="I5778" s="4"/>
      <c r="J5778" s="4"/>
    </row>
    <row r="5779" spans="1:10" ht="15.75" customHeight="1" x14ac:dyDescent="0.2">
      <c r="A5779" s="5">
        <v>45152</v>
      </c>
      <c r="B5779" s="4">
        <v>500</v>
      </c>
      <c r="C5779" s="4" t="s">
        <v>5058</v>
      </c>
      <c r="D5779" s="4" t="s">
        <v>59</v>
      </c>
      <c r="E5779" s="4" t="s">
        <v>60</v>
      </c>
      <c r="F5779" s="4">
        <v>-5615.06</v>
      </c>
      <c r="G5779" s="4" t="s">
        <v>39</v>
      </c>
      <c r="H5779" s="4"/>
      <c r="I5779" s="4"/>
      <c r="J5779" s="4"/>
    </row>
    <row r="5780" spans="1:10" ht="15.75" customHeight="1" x14ac:dyDescent="0.2">
      <c r="A5780" s="5">
        <v>45149</v>
      </c>
      <c r="B5780" s="4">
        <v>-76</v>
      </c>
      <c r="C5780" s="4" t="s">
        <v>5058</v>
      </c>
      <c r="D5780" s="4" t="s">
        <v>28</v>
      </c>
      <c r="E5780" s="4" t="s">
        <v>804</v>
      </c>
      <c r="F5780" s="4">
        <v>-6115.06</v>
      </c>
      <c r="G5780" s="4" t="s">
        <v>15</v>
      </c>
      <c r="H5780" s="4" t="s">
        <v>805</v>
      </c>
      <c r="I5780" s="4"/>
      <c r="J5780" s="4"/>
    </row>
    <row r="5781" spans="1:10" ht="15.75" customHeight="1" x14ac:dyDescent="0.2">
      <c r="A5781" s="5">
        <v>45149</v>
      </c>
      <c r="B5781" s="4">
        <v>-73.97</v>
      </c>
      <c r="C5781" s="4" t="s">
        <v>5058</v>
      </c>
      <c r="D5781" s="4" t="s">
        <v>28</v>
      </c>
      <c r="E5781" s="4" t="s">
        <v>802</v>
      </c>
      <c r="F5781" s="4">
        <v>-6039.06</v>
      </c>
      <c r="G5781" s="4" t="s">
        <v>5061</v>
      </c>
      <c r="H5781" s="4" t="s">
        <v>803</v>
      </c>
      <c r="I5781" s="4"/>
      <c r="J5781" s="4"/>
    </row>
    <row r="5782" spans="1:10" ht="15.75" customHeight="1" x14ac:dyDescent="0.2">
      <c r="A5782" s="5">
        <v>45149</v>
      </c>
      <c r="B5782" s="4">
        <v>-69.36</v>
      </c>
      <c r="C5782" s="4" t="s">
        <v>5058</v>
      </c>
      <c r="D5782" s="4" t="s">
        <v>28</v>
      </c>
      <c r="E5782" s="4" t="s">
        <v>728</v>
      </c>
      <c r="F5782" s="4">
        <v>-5965.09</v>
      </c>
      <c r="G5782" s="4" t="s">
        <v>4319</v>
      </c>
      <c r="H5782" s="4" t="s">
        <v>729</v>
      </c>
      <c r="I5782" s="4"/>
      <c r="J5782" s="4"/>
    </row>
    <row r="5783" spans="1:10" ht="15.75" customHeight="1" x14ac:dyDescent="0.2">
      <c r="A5783" s="5">
        <v>45149</v>
      </c>
      <c r="B5783" s="4">
        <v>-44.46</v>
      </c>
      <c r="C5783" s="4" t="s">
        <v>5058</v>
      </c>
      <c r="D5783" s="4" t="s">
        <v>28</v>
      </c>
      <c r="E5783" s="4" t="s">
        <v>105</v>
      </c>
      <c r="F5783" s="4">
        <v>-5895.73</v>
      </c>
      <c r="G5783" s="4" t="s">
        <v>8</v>
      </c>
      <c r="H5783" s="4" t="s">
        <v>106</v>
      </c>
      <c r="I5783" s="4"/>
      <c r="J5783" s="4"/>
    </row>
    <row r="5784" spans="1:10" ht="15.75" customHeight="1" x14ac:dyDescent="0.2">
      <c r="A5784" s="5">
        <v>45149</v>
      </c>
      <c r="B5784" s="4">
        <v>-31.85</v>
      </c>
      <c r="C5784" s="4" t="s">
        <v>5058</v>
      </c>
      <c r="D5784" s="4" t="s">
        <v>28</v>
      </c>
      <c r="E5784" s="4" t="s">
        <v>29</v>
      </c>
      <c r="F5784" s="4">
        <v>-5851.27</v>
      </c>
      <c r="G5784" s="4" t="s">
        <v>12</v>
      </c>
      <c r="H5784" s="4" t="s">
        <v>31</v>
      </c>
      <c r="I5784" s="4"/>
      <c r="J5784" s="4"/>
    </row>
    <row r="5785" spans="1:10" ht="15.75" customHeight="1" x14ac:dyDescent="0.2">
      <c r="A5785" s="5">
        <v>45149</v>
      </c>
      <c r="B5785" s="4">
        <v>-22.5</v>
      </c>
      <c r="C5785" s="4" t="s">
        <v>5058</v>
      </c>
      <c r="D5785" s="4" t="s">
        <v>28</v>
      </c>
      <c r="E5785" s="4" t="s">
        <v>201</v>
      </c>
      <c r="F5785" s="4">
        <v>-5819.42</v>
      </c>
      <c r="G5785" s="4" t="s">
        <v>4319</v>
      </c>
      <c r="H5785" s="4" t="s">
        <v>202</v>
      </c>
      <c r="I5785" s="4"/>
      <c r="J5785" s="4"/>
    </row>
    <row r="5786" spans="1:10" ht="15.75" customHeight="1" x14ac:dyDescent="0.2">
      <c r="A5786" s="5">
        <v>45149</v>
      </c>
      <c r="B5786" s="4">
        <v>-20.83</v>
      </c>
      <c r="C5786" s="4" t="s">
        <v>5058</v>
      </c>
      <c r="D5786" s="4" t="s">
        <v>28</v>
      </c>
      <c r="E5786" s="4" t="s">
        <v>111</v>
      </c>
      <c r="F5786" s="4">
        <v>-5796.92</v>
      </c>
      <c r="G5786" s="4" t="s">
        <v>8</v>
      </c>
      <c r="H5786" s="4" t="s">
        <v>112</v>
      </c>
      <c r="I5786" s="4"/>
      <c r="J5786" s="4"/>
    </row>
    <row r="5787" spans="1:10" ht="15.75" customHeight="1" x14ac:dyDescent="0.2">
      <c r="A5787" s="5">
        <v>45149</v>
      </c>
      <c r="B5787" s="4">
        <v>-17.489999999999998</v>
      </c>
      <c r="C5787" s="4" t="s">
        <v>5058</v>
      </c>
      <c r="D5787" s="4" t="s">
        <v>28</v>
      </c>
      <c r="E5787" s="4" t="s">
        <v>728</v>
      </c>
      <c r="F5787" s="4">
        <v>-5776.09</v>
      </c>
      <c r="G5787" s="4" t="s">
        <v>4319</v>
      </c>
      <c r="H5787" s="4" t="s">
        <v>729</v>
      </c>
      <c r="I5787" s="4"/>
      <c r="J5787" s="4"/>
    </row>
    <row r="5788" spans="1:10" ht="15.75" customHeight="1" x14ac:dyDescent="0.2">
      <c r="A5788" s="5">
        <v>45149</v>
      </c>
      <c r="B5788" s="4">
        <v>-12</v>
      </c>
      <c r="C5788" s="4" t="s">
        <v>5058</v>
      </c>
      <c r="D5788" s="4" t="s">
        <v>28</v>
      </c>
      <c r="E5788" s="4" t="s">
        <v>136</v>
      </c>
      <c r="F5788" s="4">
        <v>-5758.6</v>
      </c>
      <c r="G5788" s="4" t="s">
        <v>3748</v>
      </c>
      <c r="H5788" s="4" t="s">
        <v>137</v>
      </c>
      <c r="I5788" s="4"/>
      <c r="J5788" s="4"/>
    </row>
    <row r="5789" spans="1:10" ht="15.75" customHeight="1" x14ac:dyDescent="0.2">
      <c r="A5789" s="5">
        <v>45149</v>
      </c>
      <c r="B5789" s="4">
        <v>100</v>
      </c>
      <c r="C5789" s="4" t="s">
        <v>5058</v>
      </c>
      <c r="D5789" s="4" t="s">
        <v>59</v>
      </c>
      <c r="E5789" s="4" t="s">
        <v>60</v>
      </c>
      <c r="F5789" s="4">
        <v>-5746.6</v>
      </c>
      <c r="G5789" s="4" t="s">
        <v>39</v>
      </c>
      <c r="H5789" s="4"/>
      <c r="I5789" s="4"/>
      <c r="J5789" s="4"/>
    </row>
    <row r="5790" spans="1:10" ht="15.75" customHeight="1" x14ac:dyDescent="0.2">
      <c r="A5790" s="5">
        <v>45149</v>
      </c>
      <c r="B5790" s="4">
        <v>200</v>
      </c>
      <c r="C5790" s="4" t="s">
        <v>5058</v>
      </c>
      <c r="D5790" s="4" t="s">
        <v>59</v>
      </c>
      <c r="E5790" s="4" t="s">
        <v>60</v>
      </c>
      <c r="F5790" s="4">
        <v>-5846.6</v>
      </c>
      <c r="G5790" s="4" t="s">
        <v>39</v>
      </c>
      <c r="H5790" s="4"/>
      <c r="I5790" s="4"/>
      <c r="J5790" s="4"/>
    </row>
    <row r="5791" spans="1:10" ht="15.75" customHeight="1" x14ac:dyDescent="0.2">
      <c r="A5791" s="5">
        <v>45148</v>
      </c>
      <c r="B5791" s="4">
        <v>-384.74</v>
      </c>
      <c r="C5791" s="4" t="s">
        <v>5058</v>
      </c>
      <c r="D5791" s="4" t="s">
        <v>28</v>
      </c>
      <c r="E5791" s="4" t="s">
        <v>728</v>
      </c>
      <c r="F5791" s="4">
        <v>-6046.6</v>
      </c>
      <c r="G5791" s="4" t="s">
        <v>4319</v>
      </c>
      <c r="H5791" s="4" t="s">
        <v>729</v>
      </c>
      <c r="I5791" s="4"/>
      <c r="J5791" s="4"/>
    </row>
    <row r="5792" spans="1:10" ht="15.75" customHeight="1" x14ac:dyDescent="0.2">
      <c r="A5792" s="5">
        <v>45148</v>
      </c>
      <c r="B5792" s="4">
        <v>-384.74</v>
      </c>
      <c r="C5792" s="4" t="s">
        <v>5058</v>
      </c>
      <c r="D5792" s="4" t="s">
        <v>28</v>
      </c>
      <c r="E5792" s="4" t="s">
        <v>728</v>
      </c>
      <c r="F5792" s="4">
        <v>-5661.86</v>
      </c>
      <c r="G5792" s="4" t="s">
        <v>4319</v>
      </c>
      <c r="H5792" s="4" t="s">
        <v>729</v>
      </c>
      <c r="I5792" s="4"/>
      <c r="J5792" s="4"/>
    </row>
    <row r="5793" spans="1:10" ht="15.75" customHeight="1" x14ac:dyDescent="0.2">
      <c r="A5793" s="5">
        <v>45148</v>
      </c>
      <c r="B5793" s="4">
        <v>-71.5</v>
      </c>
      <c r="C5793" s="4" t="s">
        <v>5058</v>
      </c>
      <c r="D5793" s="4" t="s">
        <v>28</v>
      </c>
      <c r="E5793" s="4" t="s">
        <v>128</v>
      </c>
      <c r="F5793" s="4">
        <v>-5277.12</v>
      </c>
      <c r="G5793" s="4" t="s">
        <v>4319</v>
      </c>
      <c r="H5793" s="4" t="s">
        <v>129</v>
      </c>
      <c r="I5793" s="4"/>
      <c r="J5793" s="4"/>
    </row>
    <row r="5794" spans="1:10" ht="15.75" customHeight="1" x14ac:dyDescent="0.2">
      <c r="A5794" s="5">
        <v>45148</v>
      </c>
      <c r="B5794" s="4">
        <v>-60.9</v>
      </c>
      <c r="C5794" s="4" t="s">
        <v>5058</v>
      </c>
      <c r="D5794" s="4" t="s">
        <v>28</v>
      </c>
      <c r="E5794" s="4" t="s">
        <v>75</v>
      </c>
      <c r="F5794" s="4">
        <v>-5205.62</v>
      </c>
      <c r="G5794" s="4" t="s">
        <v>3748</v>
      </c>
      <c r="H5794" s="4" t="s">
        <v>76</v>
      </c>
      <c r="I5794" s="4"/>
      <c r="J5794" s="4"/>
    </row>
    <row r="5795" spans="1:10" ht="15.75" customHeight="1" x14ac:dyDescent="0.2">
      <c r="A5795" s="5">
        <v>45148</v>
      </c>
      <c r="B5795" s="4">
        <v>-34.950000000000003</v>
      </c>
      <c r="C5795" s="4" t="s">
        <v>5058</v>
      </c>
      <c r="D5795" s="4" t="s">
        <v>28</v>
      </c>
      <c r="E5795" s="4" t="s">
        <v>639</v>
      </c>
      <c r="F5795" s="4">
        <v>-5144.72</v>
      </c>
      <c r="G5795" s="4" t="s">
        <v>165</v>
      </c>
      <c r="H5795" s="4" t="s">
        <v>167</v>
      </c>
      <c r="I5795" s="4"/>
      <c r="J5795" s="4"/>
    </row>
    <row r="5796" spans="1:10" ht="15.75" customHeight="1" x14ac:dyDescent="0.2">
      <c r="A5796" s="5">
        <v>45148</v>
      </c>
      <c r="B5796" s="4">
        <v>-24.76</v>
      </c>
      <c r="C5796" s="4" t="s">
        <v>5058</v>
      </c>
      <c r="D5796" s="4" t="s">
        <v>28</v>
      </c>
      <c r="E5796" s="4" t="s">
        <v>798</v>
      </c>
      <c r="F5796" s="4">
        <v>-5109.7700000000004</v>
      </c>
      <c r="G5796" s="4" t="s">
        <v>5063</v>
      </c>
      <c r="H5796" s="4" t="s">
        <v>799</v>
      </c>
      <c r="I5796" s="4"/>
      <c r="J5796" s="4"/>
    </row>
    <row r="5797" spans="1:10" ht="15.75" customHeight="1" x14ac:dyDescent="0.2">
      <c r="A5797" s="5">
        <v>45148</v>
      </c>
      <c r="B5797" s="4">
        <v>-23.01</v>
      </c>
      <c r="C5797" s="4" t="s">
        <v>5058</v>
      </c>
      <c r="D5797" s="4" t="s">
        <v>28</v>
      </c>
      <c r="E5797" s="4" t="s">
        <v>235</v>
      </c>
      <c r="F5797" s="4">
        <v>-5085.01</v>
      </c>
      <c r="G5797" s="4" t="s">
        <v>17</v>
      </c>
      <c r="H5797" s="4"/>
      <c r="I5797" s="4"/>
      <c r="J5797" s="4"/>
    </row>
    <row r="5798" spans="1:10" ht="15.75" customHeight="1" x14ac:dyDescent="0.2">
      <c r="A5798" s="5">
        <v>45148</v>
      </c>
      <c r="B5798" s="4">
        <v>-18.2</v>
      </c>
      <c r="C5798" s="4" t="s">
        <v>5058</v>
      </c>
      <c r="D5798" s="4" t="s">
        <v>28</v>
      </c>
      <c r="E5798" s="4" t="s">
        <v>41</v>
      </c>
      <c r="F5798" s="4">
        <v>-5062</v>
      </c>
      <c r="G5798" s="4" t="s">
        <v>3748</v>
      </c>
      <c r="H5798" s="4" t="s">
        <v>42</v>
      </c>
      <c r="I5798" s="4"/>
      <c r="J5798" s="4"/>
    </row>
    <row r="5799" spans="1:10" ht="15.75" customHeight="1" x14ac:dyDescent="0.2">
      <c r="A5799" s="5">
        <v>45148</v>
      </c>
      <c r="B5799" s="4">
        <v>-16.36</v>
      </c>
      <c r="C5799" s="4" t="s">
        <v>5058</v>
      </c>
      <c r="D5799" s="4" t="s">
        <v>28</v>
      </c>
      <c r="E5799" s="4" t="s">
        <v>596</v>
      </c>
      <c r="F5799" s="4">
        <v>-5043.8</v>
      </c>
      <c r="G5799" s="4" t="s">
        <v>3748</v>
      </c>
      <c r="H5799" s="4" t="s">
        <v>597</v>
      </c>
      <c r="I5799" s="4"/>
      <c r="J5799" s="4"/>
    </row>
    <row r="5800" spans="1:10" ht="15.75" customHeight="1" x14ac:dyDescent="0.2">
      <c r="A5800" s="5">
        <v>45148</v>
      </c>
      <c r="B5800" s="4">
        <v>-0.69</v>
      </c>
      <c r="C5800" s="4" t="s">
        <v>5058</v>
      </c>
      <c r="D5800" s="4" t="s">
        <v>67</v>
      </c>
      <c r="E5800" s="4" t="s">
        <v>68</v>
      </c>
      <c r="F5800" s="4">
        <v>-5027.4399999999996</v>
      </c>
      <c r="G5800" s="4" t="s">
        <v>4</v>
      </c>
      <c r="H5800" s="4"/>
      <c r="I5800" s="4"/>
      <c r="J5800" s="4"/>
    </row>
    <row r="5801" spans="1:10" ht="15.75" customHeight="1" x14ac:dyDescent="0.2">
      <c r="A5801" s="5">
        <v>45148</v>
      </c>
      <c r="B5801" s="4">
        <v>80</v>
      </c>
      <c r="C5801" s="4" t="s">
        <v>5058</v>
      </c>
      <c r="D5801" s="4" t="s">
        <v>59</v>
      </c>
      <c r="E5801" s="4" t="s">
        <v>797</v>
      </c>
      <c r="F5801" s="4">
        <v>-5026.75</v>
      </c>
      <c r="G5801" s="4" t="s">
        <v>39</v>
      </c>
      <c r="H5801" s="4"/>
      <c r="I5801" s="4"/>
      <c r="J5801" s="4"/>
    </row>
    <row r="5802" spans="1:10" ht="15.75" customHeight="1" x14ac:dyDescent="0.2">
      <c r="A5802" s="5">
        <v>45148</v>
      </c>
      <c r="B5802" s="4">
        <v>220</v>
      </c>
      <c r="C5802" s="4" t="s">
        <v>5058</v>
      </c>
      <c r="D5802" s="4" t="s">
        <v>59</v>
      </c>
      <c r="E5802" s="4" t="s">
        <v>60</v>
      </c>
      <c r="F5802" s="4">
        <v>-5106.75</v>
      </c>
      <c r="G5802" s="4" t="s">
        <v>39</v>
      </c>
      <c r="H5802" s="4"/>
      <c r="I5802" s="4"/>
      <c r="J5802" s="4"/>
    </row>
    <row r="5803" spans="1:10" ht="15.75" customHeight="1" x14ac:dyDescent="0.2">
      <c r="A5803" s="5">
        <v>45147</v>
      </c>
      <c r="B5803" s="4">
        <v>-100.59</v>
      </c>
      <c r="C5803" s="4" t="s">
        <v>5058</v>
      </c>
      <c r="D5803" s="4" t="s">
        <v>28</v>
      </c>
      <c r="E5803" s="4" t="s">
        <v>87</v>
      </c>
      <c r="F5803" s="4">
        <v>-5326.75</v>
      </c>
      <c r="G5803" s="4" t="s">
        <v>5062</v>
      </c>
      <c r="H5803" s="4" t="s">
        <v>88</v>
      </c>
      <c r="I5803" s="4"/>
      <c r="J5803" s="4"/>
    </row>
    <row r="5804" spans="1:10" ht="15.75" customHeight="1" x14ac:dyDescent="0.2">
      <c r="A5804" s="5">
        <v>45147</v>
      </c>
      <c r="B5804" s="4">
        <v>-8</v>
      </c>
      <c r="C5804" s="4" t="s">
        <v>5058</v>
      </c>
      <c r="D5804" s="4" t="s">
        <v>28</v>
      </c>
      <c r="E5804" s="4" t="s">
        <v>791</v>
      </c>
      <c r="F5804" s="4">
        <v>-5226.16</v>
      </c>
      <c r="G5804" s="4" t="s">
        <v>4247</v>
      </c>
      <c r="H5804" s="4" t="s">
        <v>792</v>
      </c>
      <c r="I5804" s="4"/>
      <c r="J5804" s="4"/>
    </row>
    <row r="5805" spans="1:10" ht="15.75" customHeight="1" x14ac:dyDescent="0.2">
      <c r="A5805" s="5">
        <v>45147</v>
      </c>
      <c r="B5805" s="4">
        <v>-6.16</v>
      </c>
      <c r="C5805" s="4" t="s">
        <v>5058</v>
      </c>
      <c r="D5805" s="4" t="s">
        <v>28</v>
      </c>
      <c r="E5805" s="4" t="s">
        <v>596</v>
      </c>
      <c r="F5805" s="4">
        <v>-5218.16</v>
      </c>
      <c r="G5805" s="4" t="s">
        <v>3748</v>
      </c>
      <c r="H5805" s="4" t="s">
        <v>597</v>
      </c>
      <c r="I5805" s="4"/>
      <c r="J5805" s="4"/>
    </row>
    <row r="5806" spans="1:10" ht="15.75" customHeight="1" x14ac:dyDescent="0.2">
      <c r="A5806" s="5">
        <v>45147</v>
      </c>
      <c r="B5806" s="4">
        <v>200</v>
      </c>
      <c r="C5806" s="4" t="s">
        <v>5058</v>
      </c>
      <c r="D5806" s="4" t="s">
        <v>59</v>
      </c>
      <c r="E5806" s="4" t="s">
        <v>60</v>
      </c>
      <c r="F5806" s="4">
        <v>-5212</v>
      </c>
      <c r="G5806" s="4" t="s">
        <v>39</v>
      </c>
      <c r="H5806" s="4"/>
      <c r="I5806" s="4"/>
      <c r="J5806" s="4"/>
    </row>
    <row r="5807" spans="1:10" ht="15.75" customHeight="1" x14ac:dyDescent="0.2">
      <c r="A5807" s="5">
        <v>45146</v>
      </c>
      <c r="B5807" s="4">
        <v>-1608.81</v>
      </c>
      <c r="C5807" s="4" t="s">
        <v>5058</v>
      </c>
      <c r="D5807" s="4" t="s">
        <v>28</v>
      </c>
      <c r="E5807" s="4" t="s">
        <v>56</v>
      </c>
      <c r="F5807" s="4">
        <v>-5412</v>
      </c>
      <c r="G5807" s="4" t="s">
        <v>4295</v>
      </c>
      <c r="H5807" s="4" t="s">
        <v>57</v>
      </c>
      <c r="I5807" s="4"/>
      <c r="J5807" s="4"/>
    </row>
    <row r="5808" spans="1:10" ht="15.75" customHeight="1" x14ac:dyDescent="0.2">
      <c r="A5808" s="5">
        <v>45146</v>
      </c>
      <c r="B5808" s="4">
        <v>-75.95</v>
      </c>
      <c r="C5808" s="4" t="s">
        <v>5058</v>
      </c>
      <c r="D5808" s="4" t="s">
        <v>28</v>
      </c>
      <c r="E5808" s="4" t="s">
        <v>783</v>
      </c>
      <c r="F5808" s="4">
        <v>-3803.19</v>
      </c>
      <c r="G5808" s="4" t="s">
        <v>4319</v>
      </c>
      <c r="H5808" s="4" t="s">
        <v>154</v>
      </c>
      <c r="I5808" s="4"/>
      <c r="J5808" s="4"/>
    </row>
    <row r="5809" spans="1:10" ht="15.75" customHeight="1" x14ac:dyDescent="0.2">
      <c r="A5809" s="5">
        <v>45146</v>
      </c>
      <c r="B5809" s="4">
        <v>-49.3</v>
      </c>
      <c r="C5809" s="4" t="s">
        <v>5058</v>
      </c>
      <c r="D5809" s="4" t="s">
        <v>28</v>
      </c>
      <c r="E5809" s="4" t="s">
        <v>105</v>
      </c>
      <c r="F5809" s="4">
        <v>-3727.24</v>
      </c>
      <c r="G5809" s="4" t="s">
        <v>8</v>
      </c>
      <c r="H5809" s="4" t="s">
        <v>106</v>
      </c>
      <c r="I5809" s="4"/>
      <c r="J5809" s="4"/>
    </row>
    <row r="5810" spans="1:10" ht="15.75" customHeight="1" x14ac:dyDescent="0.2">
      <c r="A5810" s="5">
        <v>45146</v>
      </c>
      <c r="B5810" s="4">
        <v>-32</v>
      </c>
      <c r="C5810" s="4" t="s">
        <v>5058</v>
      </c>
      <c r="D5810" s="4" t="s">
        <v>28</v>
      </c>
      <c r="E5810" s="4" t="s">
        <v>46</v>
      </c>
      <c r="F5810" s="4">
        <v>-3677.94</v>
      </c>
      <c r="G5810" s="4" t="s">
        <v>4319</v>
      </c>
      <c r="H5810" s="4" t="s">
        <v>47</v>
      </c>
      <c r="I5810" s="4"/>
      <c r="J5810" s="4"/>
    </row>
    <row r="5811" spans="1:10" ht="15.75" customHeight="1" x14ac:dyDescent="0.2">
      <c r="A5811" s="5">
        <v>45146</v>
      </c>
      <c r="B5811" s="4">
        <v>-31.05</v>
      </c>
      <c r="C5811" s="4" t="s">
        <v>5058</v>
      </c>
      <c r="D5811" s="4" t="s">
        <v>28</v>
      </c>
      <c r="E5811" s="4" t="s">
        <v>79</v>
      </c>
      <c r="F5811" s="4">
        <v>-3645.94</v>
      </c>
      <c r="G5811" s="4" t="s">
        <v>8</v>
      </c>
      <c r="H5811" s="4" t="s">
        <v>80</v>
      </c>
      <c r="I5811" s="4"/>
      <c r="J5811" s="4"/>
    </row>
    <row r="5812" spans="1:10" ht="15.75" customHeight="1" x14ac:dyDescent="0.2">
      <c r="A5812" s="5">
        <v>45146</v>
      </c>
      <c r="B5812" s="4">
        <v>-26.76</v>
      </c>
      <c r="C5812" s="4" t="s">
        <v>5059</v>
      </c>
      <c r="D5812" s="4" t="s">
        <v>28</v>
      </c>
      <c r="E5812" s="4" t="s">
        <v>780</v>
      </c>
      <c r="F5812" s="4">
        <v>-3614.89</v>
      </c>
      <c r="G5812" s="4" t="s">
        <v>4319</v>
      </c>
      <c r="H5812" s="4" t="s">
        <v>781</v>
      </c>
      <c r="I5812" s="4"/>
      <c r="J5812" s="4"/>
    </row>
    <row r="5813" spans="1:10" ht="15.75" customHeight="1" x14ac:dyDescent="0.2">
      <c r="A5813" s="5">
        <v>45146</v>
      </c>
      <c r="B5813" s="4">
        <v>-23.87</v>
      </c>
      <c r="C5813" s="4" t="s">
        <v>5058</v>
      </c>
      <c r="D5813" s="4" t="s">
        <v>28</v>
      </c>
      <c r="E5813" s="4" t="s">
        <v>514</v>
      </c>
      <c r="F5813" s="4">
        <v>-3588.13</v>
      </c>
      <c r="G5813" s="4" t="s">
        <v>8</v>
      </c>
      <c r="H5813" s="4" t="s">
        <v>515</v>
      </c>
      <c r="I5813" s="4"/>
      <c r="J5813" s="4"/>
    </row>
    <row r="5814" spans="1:10" ht="15.75" customHeight="1" x14ac:dyDescent="0.2">
      <c r="A5814" s="5">
        <v>45146</v>
      </c>
      <c r="B5814" s="4">
        <v>-19.25</v>
      </c>
      <c r="C5814" s="4" t="s">
        <v>5058</v>
      </c>
      <c r="D5814" s="4" t="s">
        <v>28</v>
      </c>
      <c r="E5814" s="4" t="s">
        <v>46</v>
      </c>
      <c r="F5814" s="4">
        <v>-3564.26</v>
      </c>
      <c r="G5814" s="4" t="s">
        <v>4319</v>
      </c>
      <c r="H5814" s="4" t="s">
        <v>47</v>
      </c>
      <c r="I5814" s="4"/>
      <c r="J5814" s="4"/>
    </row>
    <row r="5815" spans="1:10" ht="15.75" customHeight="1" x14ac:dyDescent="0.2">
      <c r="A5815" s="5">
        <v>45146</v>
      </c>
      <c r="B5815" s="4">
        <v>-17.8</v>
      </c>
      <c r="C5815" s="4" t="s">
        <v>5058</v>
      </c>
      <c r="D5815" s="4" t="s">
        <v>28</v>
      </c>
      <c r="E5815" s="4" t="s">
        <v>786</v>
      </c>
      <c r="F5815" s="4">
        <v>-3545.01</v>
      </c>
      <c r="G5815" s="4" t="s">
        <v>4364</v>
      </c>
      <c r="H5815" s="4" t="s">
        <v>787</v>
      </c>
      <c r="I5815" s="4"/>
      <c r="J5815" s="4"/>
    </row>
    <row r="5816" spans="1:10" ht="15.75" customHeight="1" x14ac:dyDescent="0.2">
      <c r="A5816" s="5">
        <v>45146</v>
      </c>
      <c r="B5816" s="4">
        <v>-11.72</v>
      </c>
      <c r="C5816" s="4" t="s">
        <v>5058</v>
      </c>
      <c r="D5816" s="4" t="s">
        <v>28</v>
      </c>
      <c r="E5816" s="4" t="s">
        <v>596</v>
      </c>
      <c r="F5816" s="4">
        <v>-3527.21</v>
      </c>
      <c r="G5816" s="4" t="s">
        <v>3748</v>
      </c>
      <c r="H5816" s="4" t="s">
        <v>597</v>
      </c>
      <c r="I5816" s="4"/>
      <c r="J5816" s="4"/>
    </row>
    <row r="5817" spans="1:10" ht="15.75" customHeight="1" x14ac:dyDescent="0.2">
      <c r="A5817" s="5">
        <v>45146</v>
      </c>
      <c r="B5817" s="4">
        <v>-9.4</v>
      </c>
      <c r="C5817" s="4" t="s">
        <v>5058</v>
      </c>
      <c r="D5817" s="4" t="s">
        <v>28</v>
      </c>
      <c r="E5817" s="4" t="s">
        <v>784</v>
      </c>
      <c r="F5817" s="4">
        <v>-3515.49</v>
      </c>
      <c r="G5817" s="4" t="s">
        <v>3748</v>
      </c>
      <c r="H5817" s="4" t="s">
        <v>785</v>
      </c>
      <c r="I5817" s="4"/>
      <c r="J5817" s="4"/>
    </row>
    <row r="5818" spans="1:10" ht="15.75" customHeight="1" x14ac:dyDescent="0.2">
      <c r="A5818" s="5">
        <v>45146</v>
      </c>
      <c r="B5818" s="4">
        <v>-8</v>
      </c>
      <c r="C5818" s="4" t="s">
        <v>5058</v>
      </c>
      <c r="D5818" s="4" t="s">
        <v>28</v>
      </c>
      <c r="E5818" s="4" t="s">
        <v>381</v>
      </c>
      <c r="F5818" s="4">
        <v>-3506.09</v>
      </c>
      <c r="G5818" s="4" t="s">
        <v>3748</v>
      </c>
      <c r="H5818" s="4" t="s">
        <v>382</v>
      </c>
      <c r="I5818" s="4"/>
      <c r="J5818" s="4"/>
    </row>
    <row r="5819" spans="1:10" ht="15.75" customHeight="1" x14ac:dyDescent="0.2">
      <c r="A5819" s="5">
        <v>45146</v>
      </c>
      <c r="B5819" s="4">
        <v>-5.49</v>
      </c>
      <c r="C5819" s="4" t="s">
        <v>5058</v>
      </c>
      <c r="D5819" s="4" t="s">
        <v>28</v>
      </c>
      <c r="E5819" s="4" t="s">
        <v>732</v>
      </c>
      <c r="F5819" s="4">
        <v>-3498.09</v>
      </c>
      <c r="G5819" s="4" t="s">
        <v>5060</v>
      </c>
      <c r="H5819" s="4" t="s">
        <v>733</v>
      </c>
      <c r="I5819" s="4"/>
      <c r="J5819" s="4"/>
    </row>
    <row r="5820" spans="1:10" ht="15.75" customHeight="1" x14ac:dyDescent="0.2">
      <c r="A5820" s="5">
        <v>45146</v>
      </c>
      <c r="B5820" s="4">
        <v>-0.8</v>
      </c>
      <c r="C5820" s="4" t="s">
        <v>5058</v>
      </c>
      <c r="D5820" s="4" t="s">
        <v>67</v>
      </c>
      <c r="E5820" s="4" t="s">
        <v>151</v>
      </c>
      <c r="F5820" s="4">
        <v>-3492.6</v>
      </c>
      <c r="G5820" s="4" t="s">
        <v>4</v>
      </c>
      <c r="H5820" s="4"/>
      <c r="I5820" s="4"/>
      <c r="J5820" s="4"/>
    </row>
    <row r="5821" spans="1:10" ht="15.75" customHeight="1" x14ac:dyDescent="0.2">
      <c r="A5821" s="5">
        <v>45146</v>
      </c>
      <c r="B5821" s="4">
        <v>400</v>
      </c>
      <c r="C5821" s="4" t="s">
        <v>5058</v>
      </c>
      <c r="D5821" s="4" t="s">
        <v>59</v>
      </c>
      <c r="E5821" s="4" t="s">
        <v>782</v>
      </c>
      <c r="F5821" s="4">
        <v>-3491.8</v>
      </c>
      <c r="G5821" s="4" t="s">
        <v>39</v>
      </c>
      <c r="H5821" s="4"/>
      <c r="I5821" s="4"/>
      <c r="J5821" s="4"/>
    </row>
    <row r="5822" spans="1:10" ht="15.75" customHeight="1" x14ac:dyDescent="0.2">
      <c r="A5822" s="5">
        <v>45146</v>
      </c>
      <c r="B5822" s="4">
        <v>500</v>
      </c>
      <c r="C5822" s="4" t="s">
        <v>5058</v>
      </c>
      <c r="D5822" s="4" t="s">
        <v>59</v>
      </c>
      <c r="E5822" s="4" t="s">
        <v>60</v>
      </c>
      <c r="F5822" s="4">
        <v>-3891.8</v>
      </c>
      <c r="G5822" s="4" t="s">
        <v>39</v>
      </c>
      <c r="H5822" s="4"/>
      <c r="I5822" s="4"/>
      <c r="J5822" s="4"/>
    </row>
    <row r="5823" spans="1:10" ht="15.75" customHeight="1" x14ac:dyDescent="0.2">
      <c r="A5823" s="5">
        <v>45145</v>
      </c>
      <c r="B5823" s="4">
        <v>-83</v>
      </c>
      <c r="C5823" s="4" t="s">
        <v>5058</v>
      </c>
      <c r="D5823" s="4" t="s">
        <v>28</v>
      </c>
      <c r="E5823" s="4" t="s">
        <v>767</v>
      </c>
      <c r="F5823" s="4">
        <v>-4391.8</v>
      </c>
      <c r="G5823" s="4" t="s">
        <v>3748</v>
      </c>
      <c r="H5823" s="4" t="s">
        <v>768</v>
      </c>
      <c r="I5823" s="4"/>
      <c r="J5823" s="4"/>
    </row>
    <row r="5824" spans="1:10" ht="15.75" customHeight="1" x14ac:dyDescent="0.2">
      <c r="A5824" s="5">
        <v>45145</v>
      </c>
      <c r="B5824" s="4">
        <v>-82.15</v>
      </c>
      <c r="C5824" s="4" t="s">
        <v>5059</v>
      </c>
      <c r="D5824" s="4" t="s">
        <v>28</v>
      </c>
      <c r="E5824" s="4" t="s">
        <v>769</v>
      </c>
      <c r="F5824" s="4">
        <v>-4308.8</v>
      </c>
      <c r="G5824" s="4" t="s">
        <v>5061</v>
      </c>
      <c r="H5824" s="4" t="s">
        <v>770</v>
      </c>
      <c r="I5824" s="4"/>
      <c r="J5824" s="4"/>
    </row>
    <row r="5825" spans="1:10" ht="15.75" customHeight="1" x14ac:dyDescent="0.2">
      <c r="A5825" s="5">
        <v>45145</v>
      </c>
      <c r="B5825" s="4">
        <v>-49.19</v>
      </c>
      <c r="C5825" s="4" t="s">
        <v>5058</v>
      </c>
      <c r="D5825" s="4" t="s">
        <v>28</v>
      </c>
      <c r="E5825" s="4" t="s">
        <v>596</v>
      </c>
      <c r="F5825" s="4">
        <v>-4226.6499999999996</v>
      </c>
      <c r="G5825" s="4" t="s">
        <v>3748</v>
      </c>
      <c r="H5825" s="4" t="s">
        <v>597</v>
      </c>
      <c r="I5825" s="4"/>
      <c r="J5825" s="4"/>
    </row>
    <row r="5826" spans="1:10" ht="15.75" customHeight="1" x14ac:dyDescent="0.2">
      <c r="A5826" s="5">
        <v>45145</v>
      </c>
      <c r="B5826" s="4">
        <v>-31.13</v>
      </c>
      <c r="C5826" s="4" t="s">
        <v>5058</v>
      </c>
      <c r="D5826" s="4" t="s">
        <v>28</v>
      </c>
      <c r="E5826" s="4" t="s">
        <v>119</v>
      </c>
      <c r="F5826" s="4">
        <v>-4177.46</v>
      </c>
      <c r="G5826" s="4" t="s">
        <v>4264</v>
      </c>
      <c r="H5826" s="4" t="s">
        <v>120</v>
      </c>
      <c r="I5826" s="4"/>
      <c r="J5826" s="4"/>
    </row>
    <row r="5827" spans="1:10" ht="15.75" customHeight="1" x14ac:dyDescent="0.2">
      <c r="A5827" s="5">
        <v>45145</v>
      </c>
      <c r="B5827" s="4">
        <v>-25.21</v>
      </c>
      <c r="C5827" s="4" t="s">
        <v>5058</v>
      </c>
      <c r="D5827" s="4" t="s">
        <v>28</v>
      </c>
      <c r="E5827" s="4" t="s">
        <v>732</v>
      </c>
      <c r="F5827" s="4">
        <v>-4146.33</v>
      </c>
      <c r="G5827" s="4" t="s">
        <v>5060</v>
      </c>
      <c r="H5827" s="4" t="s">
        <v>733</v>
      </c>
      <c r="I5827" s="4"/>
      <c r="J5827" s="4"/>
    </row>
    <row r="5828" spans="1:10" ht="15.75" customHeight="1" x14ac:dyDescent="0.2">
      <c r="A5828" s="5">
        <v>45145</v>
      </c>
      <c r="B5828" s="4">
        <v>-20</v>
      </c>
      <c r="C5828" s="4" t="s">
        <v>5059</v>
      </c>
      <c r="D5828" s="4" t="s">
        <v>28</v>
      </c>
      <c r="E5828" s="4" t="s">
        <v>203</v>
      </c>
      <c r="F5828" s="4">
        <v>-4121.12</v>
      </c>
      <c r="G5828" s="4" t="s">
        <v>165</v>
      </c>
      <c r="H5828" s="4" t="s">
        <v>204</v>
      </c>
      <c r="I5828" s="4"/>
      <c r="J5828" s="4"/>
    </row>
    <row r="5829" spans="1:10" ht="15.75" customHeight="1" x14ac:dyDescent="0.2">
      <c r="A5829" s="5">
        <v>45145</v>
      </c>
      <c r="B5829" s="4">
        <v>-16.989999999999998</v>
      </c>
      <c r="C5829" s="4" t="s">
        <v>5058</v>
      </c>
      <c r="D5829" s="4" t="s">
        <v>28</v>
      </c>
      <c r="E5829" s="4" t="s">
        <v>210</v>
      </c>
      <c r="F5829" s="4">
        <v>-4101.12</v>
      </c>
      <c r="G5829" s="4" t="s">
        <v>17</v>
      </c>
      <c r="H5829" s="4" t="s">
        <v>211</v>
      </c>
      <c r="I5829" s="4"/>
      <c r="J5829" s="4"/>
    </row>
    <row r="5830" spans="1:10" ht="15.75" customHeight="1" x14ac:dyDescent="0.2">
      <c r="A5830" s="5">
        <v>45145</v>
      </c>
      <c r="B5830" s="4">
        <v>-14.7</v>
      </c>
      <c r="C5830" s="4" t="s">
        <v>5058</v>
      </c>
      <c r="D5830" s="4" t="s">
        <v>28</v>
      </c>
      <c r="E5830" s="4" t="s">
        <v>79</v>
      </c>
      <c r="F5830" s="4">
        <v>-4084.13</v>
      </c>
      <c r="G5830" s="4" t="s">
        <v>8</v>
      </c>
      <c r="H5830" s="4" t="s">
        <v>80</v>
      </c>
      <c r="I5830" s="4"/>
      <c r="J5830" s="4"/>
    </row>
    <row r="5831" spans="1:10" ht="15.75" customHeight="1" x14ac:dyDescent="0.2">
      <c r="A5831" s="5">
        <v>45145</v>
      </c>
      <c r="B5831" s="4">
        <v>-13.8</v>
      </c>
      <c r="C5831" s="4" t="s">
        <v>5058</v>
      </c>
      <c r="D5831" s="4" t="s">
        <v>28</v>
      </c>
      <c r="E5831" s="4" t="s">
        <v>105</v>
      </c>
      <c r="F5831" s="4">
        <v>-4069.43</v>
      </c>
      <c r="G5831" s="4" t="s">
        <v>8</v>
      </c>
      <c r="H5831" s="4" t="s">
        <v>106</v>
      </c>
      <c r="I5831" s="4"/>
      <c r="J5831" s="4"/>
    </row>
    <row r="5832" spans="1:10" ht="15.75" customHeight="1" x14ac:dyDescent="0.2">
      <c r="A5832" s="5">
        <v>45145</v>
      </c>
      <c r="B5832" s="4">
        <v>-12.53</v>
      </c>
      <c r="C5832" s="4" t="s">
        <v>5058</v>
      </c>
      <c r="D5832" s="4" t="s">
        <v>28</v>
      </c>
      <c r="E5832" s="4" t="s">
        <v>119</v>
      </c>
      <c r="F5832" s="4">
        <v>-4055.63</v>
      </c>
      <c r="G5832" s="4" t="s">
        <v>4264</v>
      </c>
      <c r="H5832" s="4" t="s">
        <v>120</v>
      </c>
      <c r="I5832" s="4"/>
      <c r="J5832" s="4"/>
    </row>
    <row r="5833" spans="1:10" ht="15.75" customHeight="1" x14ac:dyDescent="0.2">
      <c r="A5833" s="5">
        <v>45145</v>
      </c>
      <c r="B5833" s="4">
        <v>-8.65</v>
      </c>
      <c r="C5833" s="4" t="s">
        <v>5058</v>
      </c>
      <c r="D5833" s="4" t="s">
        <v>28</v>
      </c>
      <c r="E5833" s="4" t="s">
        <v>34</v>
      </c>
      <c r="F5833" s="4">
        <v>-4043.1</v>
      </c>
      <c r="G5833" s="4" t="s">
        <v>5060</v>
      </c>
      <c r="H5833" s="4" t="s">
        <v>35</v>
      </c>
      <c r="I5833" s="4"/>
      <c r="J5833" s="4"/>
    </row>
    <row r="5834" spans="1:10" ht="15.75" customHeight="1" x14ac:dyDescent="0.2">
      <c r="A5834" s="5">
        <v>45145</v>
      </c>
      <c r="B5834" s="4">
        <v>-7.07</v>
      </c>
      <c r="C5834" s="4" t="s">
        <v>5058</v>
      </c>
      <c r="D5834" s="4" t="s">
        <v>28</v>
      </c>
      <c r="E5834" s="4" t="s">
        <v>119</v>
      </c>
      <c r="F5834" s="4">
        <v>-4034.45</v>
      </c>
      <c r="G5834" s="4" t="s">
        <v>4264</v>
      </c>
      <c r="H5834" s="4" t="s">
        <v>120</v>
      </c>
      <c r="I5834" s="4"/>
      <c r="J5834" s="4"/>
    </row>
    <row r="5835" spans="1:10" ht="15.75" customHeight="1" x14ac:dyDescent="0.2">
      <c r="A5835" s="5">
        <v>45145</v>
      </c>
      <c r="B5835" s="4">
        <v>1000</v>
      </c>
      <c r="C5835" s="4" t="s">
        <v>5058</v>
      </c>
      <c r="D5835" s="4" t="s">
        <v>59</v>
      </c>
      <c r="E5835" s="4" t="s">
        <v>60</v>
      </c>
      <c r="F5835" s="4">
        <v>-4027.38</v>
      </c>
      <c r="G5835" s="4" t="s">
        <v>39</v>
      </c>
      <c r="H5835" s="4"/>
      <c r="I5835" s="4"/>
      <c r="J5835" s="4"/>
    </row>
    <row r="5836" spans="1:10" ht="15.75" customHeight="1" x14ac:dyDescent="0.2">
      <c r="A5836" s="5">
        <v>45142</v>
      </c>
      <c r="B5836" s="4">
        <v>-280</v>
      </c>
      <c r="C5836" s="4" t="s">
        <v>5058</v>
      </c>
      <c r="D5836" s="4" t="s">
        <v>28</v>
      </c>
      <c r="E5836" s="4" t="s">
        <v>184</v>
      </c>
      <c r="F5836" s="4">
        <v>-5027.38</v>
      </c>
      <c r="G5836" s="4" t="s">
        <v>4247</v>
      </c>
      <c r="H5836" s="4" t="s">
        <v>185</v>
      </c>
      <c r="I5836" s="4"/>
      <c r="J5836" s="4"/>
    </row>
    <row r="5837" spans="1:10" ht="15.75" customHeight="1" x14ac:dyDescent="0.2">
      <c r="A5837" s="5">
        <v>45142</v>
      </c>
      <c r="B5837" s="4">
        <v>-181.44</v>
      </c>
      <c r="C5837" s="4" t="s">
        <v>5058</v>
      </c>
      <c r="D5837" s="4" t="s">
        <v>28</v>
      </c>
      <c r="E5837" s="4" t="s">
        <v>79</v>
      </c>
      <c r="F5837" s="4">
        <v>-4747.38</v>
      </c>
      <c r="G5837" s="4" t="s">
        <v>8</v>
      </c>
      <c r="H5837" s="4" t="s">
        <v>80</v>
      </c>
      <c r="I5837" s="4"/>
      <c r="J5837" s="4"/>
    </row>
    <row r="5838" spans="1:10" ht="15.75" customHeight="1" x14ac:dyDescent="0.2">
      <c r="A5838" s="5">
        <v>45142</v>
      </c>
      <c r="B5838" s="4">
        <v>-167.93</v>
      </c>
      <c r="C5838" s="4" t="s">
        <v>5058</v>
      </c>
      <c r="D5838" s="4" t="s">
        <v>28</v>
      </c>
      <c r="E5838" s="4" t="s">
        <v>132</v>
      </c>
      <c r="F5838" s="4">
        <v>-4565.9399999999996</v>
      </c>
      <c r="G5838" s="4" t="s">
        <v>12</v>
      </c>
      <c r="H5838" s="4" t="s">
        <v>133</v>
      </c>
      <c r="I5838" s="4"/>
      <c r="J5838" s="4"/>
    </row>
    <row r="5839" spans="1:10" ht="15.75" customHeight="1" x14ac:dyDescent="0.2">
      <c r="A5839" s="5">
        <v>45142</v>
      </c>
      <c r="B5839" s="4">
        <v>-49.99</v>
      </c>
      <c r="C5839" s="4" t="s">
        <v>5059</v>
      </c>
      <c r="D5839" s="4" t="s">
        <v>28</v>
      </c>
      <c r="E5839" s="4" t="s">
        <v>614</v>
      </c>
      <c r="F5839" s="4">
        <v>-4398.01</v>
      </c>
      <c r="G5839" s="4" t="s">
        <v>615</v>
      </c>
      <c r="H5839" s="4" t="s">
        <v>616</v>
      </c>
      <c r="I5839" s="4"/>
      <c r="J5839" s="4"/>
    </row>
    <row r="5840" spans="1:10" ht="15.75" customHeight="1" x14ac:dyDescent="0.2">
      <c r="A5840" s="5">
        <v>45142</v>
      </c>
      <c r="B5840" s="4">
        <v>-40.19</v>
      </c>
      <c r="C5840" s="4" t="s">
        <v>5058</v>
      </c>
      <c r="D5840" s="4" t="s">
        <v>28</v>
      </c>
      <c r="E5840" s="4" t="s">
        <v>123</v>
      </c>
      <c r="F5840" s="4">
        <v>-4348.0200000000004</v>
      </c>
      <c r="G5840" s="4" t="s">
        <v>3748</v>
      </c>
      <c r="H5840" s="4" t="s">
        <v>124</v>
      </c>
      <c r="I5840" s="4"/>
      <c r="J5840" s="4"/>
    </row>
    <row r="5841" spans="1:10" ht="15.75" customHeight="1" x14ac:dyDescent="0.2">
      <c r="A5841" s="5">
        <v>45142</v>
      </c>
      <c r="B5841" s="4">
        <v>-16.149999999999999</v>
      </c>
      <c r="C5841" s="4" t="s">
        <v>5058</v>
      </c>
      <c r="D5841" s="4" t="s">
        <v>28</v>
      </c>
      <c r="E5841" s="4" t="s">
        <v>763</v>
      </c>
      <c r="F5841" s="4">
        <v>-4307.83</v>
      </c>
      <c r="G5841" s="4" t="s">
        <v>7</v>
      </c>
      <c r="H5841" s="4" t="s">
        <v>764</v>
      </c>
      <c r="I5841" s="4"/>
      <c r="J5841" s="4"/>
    </row>
    <row r="5842" spans="1:10" ht="15.75" customHeight="1" x14ac:dyDescent="0.2">
      <c r="A5842" s="5">
        <v>45142</v>
      </c>
      <c r="B5842" s="4">
        <v>-11.72</v>
      </c>
      <c r="C5842" s="4" t="s">
        <v>5058</v>
      </c>
      <c r="D5842" s="4" t="s">
        <v>28</v>
      </c>
      <c r="E5842" s="4" t="s">
        <v>596</v>
      </c>
      <c r="F5842" s="4">
        <v>-4291.68</v>
      </c>
      <c r="G5842" s="4" t="s">
        <v>3748</v>
      </c>
      <c r="H5842" s="4" t="s">
        <v>597</v>
      </c>
      <c r="I5842" s="4"/>
      <c r="J5842" s="4"/>
    </row>
    <row r="5843" spans="1:10" ht="15.75" customHeight="1" x14ac:dyDescent="0.2">
      <c r="A5843" s="5">
        <v>45142</v>
      </c>
      <c r="B5843" s="4">
        <v>-3</v>
      </c>
      <c r="C5843" s="4" t="s">
        <v>5058</v>
      </c>
      <c r="D5843" s="4" t="s">
        <v>761</v>
      </c>
      <c r="E5843" s="4" t="s">
        <v>762</v>
      </c>
      <c r="F5843" s="4">
        <v>-4279.96</v>
      </c>
      <c r="G5843" s="4" t="s">
        <v>4</v>
      </c>
      <c r="H5843" s="4"/>
      <c r="I5843" s="4"/>
      <c r="J5843" s="4"/>
    </row>
    <row r="5844" spans="1:10" ht="15.75" customHeight="1" x14ac:dyDescent="0.2">
      <c r="A5844" s="5">
        <v>45142</v>
      </c>
      <c r="B5844" s="4">
        <v>-1.5</v>
      </c>
      <c r="C5844" s="4" t="s">
        <v>5058</v>
      </c>
      <c r="D5844" s="4" t="s">
        <v>67</v>
      </c>
      <c r="E5844" s="4" t="s">
        <v>151</v>
      </c>
      <c r="F5844" s="4">
        <v>-4276.96</v>
      </c>
      <c r="G5844" s="4" t="s">
        <v>4</v>
      </c>
      <c r="H5844" s="4"/>
      <c r="I5844" s="4"/>
      <c r="J5844" s="4"/>
    </row>
    <row r="5845" spans="1:10" ht="15.75" customHeight="1" x14ac:dyDescent="0.2">
      <c r="A5845" s="5">
        <v>45141</v>
      </c>
      <c r="B5845" s="4">
        <v>-405</v>
      </c>
      <c r="C5845" s="4" t="s">
        <v>5059</v>
      </c>
      <c r="D5845" s="4" t="s">
        <v>28</v>
      </c>
      <c r="E5845" s="4" t="s">
        <v>755</v>
      </c>
      <c r="F5845" s="4">
        <v>-4275.46</v>
      </c>
      <c r="G5845" s="4" t="s">
        <v>4247</v>
      </c>
      <c r="H5845" s="4" t="s">
        <v>756</v>
      </c>
      <c r="I5845" s="4"/>
      <c r="J5845" s="4"/>
    </row>
    <row r="5846" spans="1:10" ht="15.75" customHeight="1" x14ac:dyDescent="0.2">
      <c r="A5846" s="5">
        <v>45141</v>
      </c>
      <c r="B5846" s="4">
        <v>-30</v>
      </c>
      <c r="C5846" s="4" t="s">
        <v>5059</v>
      </c>
      <c r="D5846" s="4" t="s">
        <v>28</v>
      </c>
      <c r="E5846" s="4" t="s">
        <v>757</v>
      </c>
      <c r="F5846" s="4">
        <v>-3870.46</v>
      </c>
      <c r="G5846" s="4" t="s">
        <v>615</v>
      </c>
      <c r="H5846" s="4" t="s">
        <v>758</v>
      </c>
      <c r="I5846" s="4"/>
      <c r="J5846" s="4"/>
    </row>
    <row r="5847" spans="1:10" ht="15.75" customHeight="1" x14ac:dyDescent="0.2">
      <c r="A5847" s="5">
        <v>45141</v>
      </c>
      <c r="B5847" s="4">
        <v>-24.16</v>
      </c>
      <c r="C5847" s="4" t="s">
        <v>5058</v>
      </c>
      <c r="D5847" s="4" t="s">
        <v>28</v>
      </c>
      <c r="E5847" s="4" t="s">
        <v>123</v>
      </c>
      <c r="F5847" s="4">
        <v>-3840.46</v>
      </c>
      <c r="G5847" s="4" t="s">
        <v>3748</v>
      </c>
      <c r="H5847" s="4" t="s">
        <v>124</v>
      </c>
      <c r="I5847" s="4"/>
      <c r="J5847" s="4"/>
    </row>
    <row r="5848" spans="1:10" ht="15.75" customHeight="1" x14ac:dyDescent="0.2">
      <c r="A5848" s="5">
        <v>45141</v>
      </c>
      <c r="B5848" s="4">
        <v>-18.48</v>
      </c>
      <c r="C5848" s="4" t="s">
        <v>5058</v>
      </c>
      <c r="D5848" s="4" t="s">
        <v>28</v>
      </c>
      <c r="E5848" s="4" t="s">
        <v>192</v>
      </c>
      <c r="F5848" s="4">
        <v>-3816.3</v>
      </c>
      <c r="G5848" s="4" t="s">
        <v>17</v>
      </c>
      <c r="H5848" s="4" t="s">
        <v>4248</v>
      </c>
      <c r="I5848" s="4"/>
      <c r="J5848" s="4"/>
    </row>
    <row r="5849" spans="1:10" ht="15.75" customHeight="1" x14ac:dyDescent="0.2">
      <c r="A5849" s="5">
        <v>45141</v>
      </c>
      <c r="B5849" s="4">
        <v>-15.25</v>
      </c>
      <c r="C5849" s="4" t="s">
        <v>5058</v>
      </c>
      <c r="D5849" s="4" t="s">
        <v>28</v>
      </c>
      <c r="E5849" s="4" t="s">
        <v>596</v>
      </c>
      <c r="F5849" s="4">
        <v>-3797.82</v>
      </c>
      <c r="G5849" s="4" t="s">
        <v>3748</v>
      </c>
      <c r="H5849" s="4" t="s">
        <v>597</v>
      </c>
      <c r="I5849" s="4"/>
      <c r="J5849" s="4"/>
    </row>
    <row r="5850" spans="1:10" ht="15.75" customHeight="1" x14ac:dyDescent="0.2">
      <c r="A5850" s="5">
        <v>45140</v>
      </c>
      <c r="B5850" s="4">
        <v>-25.6</v>
      </c>
      <c r="C5850" s="4" t="s">
        <v>5059</v>
      </c>
      <c r="D5850" s="4" t="s">
        <v>28</v>
      </c>
      <c r="E5850" s="4" t="s">
        <v>514</v>
      </c>
      <c r="F5850" s="4">
        <v>-3782.57</v>
      </c>
      <c r="G5850" s="4" t="s">
        <v>8</v>
      </c>
      <c r="H5850" s="4" t="s">
        <v>515</v>
      </c>
      <c r="I5850" s="4"/>
      <c r="J5850" s="4"/>
    </row>
    <row r="5851" spans="1:10" ht="15.75" customHeight="1" x14ac:dyDescent="0.2">
      <c r="A5851" s="5">
        <v>45140</v>
      </c>
      <c r="B5851" s="4">
        <v>-25.46</v>
      </c>
      <c r="C5851" s="4" t="s">
        <v>5058</v>
      </c>
      <c r="D5851" s="4" t="s">
        <v>28</v>
      </c>
      <c r="E5851" s="4" t="s">
        <v>48</v>
      </c>
      <c r="F5851" s="4">
        <v>-3756.97</v>
      </c>
      <c r="G5851" s="4" t="s">
        <v>4319</v>
      </c>
      <c r="H5851" s="4" t="s">
        <v>47</v>
      </c>
      <c r="I5851" s="4"/>
      <c r="J5851" s="4"/>
    </row>
    <row r="5852" spans="1:10" ht="15.75" customHeight="1" x14ac:dyDescent="0.2">
      <c r="A5852" s="5">
        <v>45140</v>
      </c>
      <c r="B5852" s="4">
        <v>-25</v>
      </c>
      <c r="C5852" s="4" t="s">
        <v>5058</v>
      </c>
      <c r="D5852" s="4" t="s">
        <v>28</v>
      </c>
      <c r="E5852" s="4" t="s">
        <v>203</v>
      </c>
      <c r="F5852" s="4">
        <v>-3731.51</v>
      </c>
      <c r="G5852" s="4" t="s">
        <v>165</v>
      </c>
      <c r="H5852" s="4" t="s">
        <v>204</v>
      </c>
      <c r="I5852" s="4"/>
      <c r="J5852" s="4"/>
    </row>
    <row r="5853" spans="1:10" ht="15.75" customHeight="1" x14ac:dyDescent="0.2">
      <c r="A5853" s="5">
        <v>45140</v>
      </c>
      <c r="B5853" s="4">
        <v>-19.989999999999998</v>
      </c>
      <c r="C5853" s="4" t="s">
        <v>5058</v>
      </c>
      <c r="D5853" s="4" t="s">
        <v>28</v>
      </c>
      <c r="E5853" s="4" t="s">
        <v>354</v>
      </c>
      <c r="F5853" s="4">
        <v>-3706.51</v>
      </c>
      <c r="G5853" s="4" t="s">
        <v>4247</v>
      </c>
      <c r="H5853" s="4" t="s">
        <v>249</v>
      </c>
      <c r="I5853" s="4"/>
      <c r="J5853" s="4"/>
    </row>
    <row r="5854" spans="1:10" ht="15.75" customHeight="1" x14ac:dyDescent="0.2">
      <c r="A5854" s="5">
        <v>45140</v>
      </c>
      <c r="B5854" s="4">
        <v>-6.16</v>
      </c>
      <c r="C5854" s="4" t="s">
        <v>5059</v>
      </c>
      <c r="D5854" s="4" t="s">
        <v>28</v>
      </c>
      <c r="E5854" s="4" t="s">
        <v>596</v>
      </c>
      <c r="F5854" s="4">
        <v>-3686.52</v>
      </c>
      <c r="G5854" s="4" t="s">
        <v>3748</v>
      </c>
      <c r="H5854" s="4" t="s">
        <v>597</v>
      </c>
      <c r="I5854" s="4"/>
      <c r="J5854" s="4"/>
    </row>
    <row r="5855" spans="1:10" ht="15.75" customHeight="1" x14ac:dyDescent="0.2">
      <c r="A5855" s="5">
        <v>45140</v>
      </c>
      <c r="B5855" s="4">
        <v>2000</v>
      </c>
      <c r="C5855" s="4" t="s">
        <v>5058</v>
      </c>
      <c r="D5855" s="4" t="s">
        <v>59</v>
      </c>
      <c r="E5855" s="4" t="s">
        <v>60</v>
      </c>
      <c r="F5855" s="4">
        <v>-3680.36</v>
      </c>
      <c r="G5855" s="4" t="s">
        <v>39</v>
      </c>
      <c r="H5855" s="4"/>
      <c r="I5855" s="4"/>
      <c r="J5855" s="4"/>
    </row>
    <row r="5856" spans="1:10" ht="15.75" customHeight="1" x14ac:dyDescent="0.2">
      <c r="A5856" s="5">
        <v>45139</v>
      </c>
      <c r="B5856" s="4">
        <v>-440.62</v>
      </c>
      <c r="C5856" s="4" t="s">
        <v>5058</v>
      </c>
      <c r="D5856" s="4" t="s">
        <v>28</v>
      </c>
      <c r="E5856" s="4" t="s">
        <v>201</v>
      </c>
      <c r="F5856" s="4">
        <v>-5680.36</v>
      </c>
      <c r="G5856" s="4" t="s">
        <v>4319</v>
      </c>
      <c r="H5856" s="4" t="s">
        <v>202</v>
      </c>
      <c r="I5856" s="4"/>
      <c r="J5856" s="4"/>
    </row>
    <row r="5857" spans="1:10" ht="15.75" customHeight="1" x14ac:dyDescent="0.2">
      <c r="A5857" s="5">
        <v>45139</v>
      </c>
      <c r="B5857" s="4">
        <v>-92.25</v>
      </c>
      <c r="C5857" s="4" t="s">
        <v>5058</v>
      </c>
      <c r="D5857" s="4" t="s">
        <v>28</v>
      </c>
      <c r="E5857" s="4" t="s">
        <v>201</v>
      </c>
      <c r="F5857" s="4">
        <v>-5239.74</v>
      </c>
      <c r="G5857" s="4" t="s">
        <v>4319</v>
      </c>
      <c r="H5857" s="4" t="s">
        <v>202</v>
      </c>
      <c r="I5857" s="4"/>
      <c r="J5857" s="4"/>
    </row>
    <row r="5858" spans="1:10" ht="15.75" customHeight="1" x14ac:dyDescent="0.2">
      <c r="A5858" s="5">
        <v>45139</v>
      </c>
      <c r="B5858" s="4">
        <v>-70.790000000000006</v>
      </c>
      <c r="C5858" s="4" t="s">
        <v>5058</v>
      </c>
      <c r="D5858" s="4" t="s">
        <v>28</v>
      </c>
      <c r="E5858" s="4" t="s">
        <v>201</v>
      </c>
      <c r="F5858" s="4">
        <v>-5147.49</v>
      </c>
      <c r="G5858" s="4" t="s">
        <v>4319</v>
      </c>
      <c r="H5858" s="4" t="s">
        <v>202</v>
      </c>
      <c r="I5858" s="4"/>
      <c r="J5858" s="4"/>
    </row>
    <row r="5859" spans="1:10" ht="15.75" customHeight="1" x14ac:dyDescent="0.2">
      <c r="A5859" s="5">
        <v>45139</v>
      </c>
      <c r="B5859" s="4">
        <v>-48</v>
      </c>
      <c r="C5859" s="4" t="s">
        <v>5058</v>
      </c>
      <c r="D5859" s="4" t="s">
        <v>28</v>
      </c>
      <c r="E5859" s="4" t="s">
        <v>745</v>
      </c>
      <c r="F5859" s="4">
        <v>-5076.7</v>
      </c>
      <c r="G5859" s="4" t="s">
        <v>8</v>
      </c>
      <c r="H5859" s="4" t="s">
        <v>746</v>
      </c>
      <c r="I5859" s="4"/>
      <c r="J5859" s="4"/>
    </row>
    <row r="5860" spans="1:10" ht="15.75" customHeight="1" x14ac:dyDescent="0.2">
      <c r="A5860" s="5">
        <v>45139</v>
      </c>
      <c r="B5860" s="4">
        <v>-34</v>
      </c>
      <c r="C5860" s="4" t="s">
        <v>5058</v>
      </c>
      <c r="D5860" s="4" t="s">
        <v>28</v>
      </c>
      <c r="E5860" s="4" t="s">
        <v>105</v>
      </c>
      <c r="F5860" s="4">
        <v>-5028.7</v>
      </c>
      <c r="G5860" s="4" t="s">
        <v>8</v>
      </c>
      <c r="H5860" s="4" t="s">
        <v>106</v>
      </c>
      <c r="I5860" s="4"/>
      <c r="J5860" s="4"/>
    </row>
    <row r="5861" spans="1:10" ht="15.75" customHeight="1" x14ac:dyDescent="0.2">
      <c r="A5861" s="5">
        <v>45139</v>
      </c>
      <c r="B5861" s="4">
        <v>-26.99</v>
      </c>
      <c r="C5861" s="4" t="s">
        <v>5059</v>
      </c>
      <c r="D5861" s="4" t="s">
        <v>28</v>
      </c>
      <c r="E5861" s="4" t="s">
        <v>743</v>
      </c>
      <c r="F5861" s="4">
        <v>-4994.7</v>
      </c>
      <c r="G5861" s="4" t="s">
        <v>4247</v>
      </c>
      <c r="H5861" s="4" t="s">
        <v>744</v>
      </c>
      <c r="I5861" s="4"/>
      <c r="J5861" s="4"/>
    </row>
    <row r="5862" spans="1:10" ht="15.75" customHeight="1" x14ac:dyDescent="0.2">
      <c r="A5862" s="5">
        <v>45139</v>
      </c>
      <c r="B5862" s="4">
        <v>-25.88</v>
      </c>
      <c r="C5862" s="4" t="s">
        <v>5058</v>
      </c>
      <c r="D5862" s="4" t="s">
        <v>28</v>
      </c>
      <c r="E5862" s="4" t="s">
        <v>152</v>
      </c>
      <c r="F5862" s="4">
        <v>-4967.71</v>
      </c>
      <c r="G5862" s="4" t="s">
        <v>4319</v>
      </c>
      <c r="H5862" s="4" t="s">
        <v>154</v>
      </c>
      <c r="I5862" s="4"/>
      <c r="J5862" s="4"/>
    </row>
    <row r="5863" spans="1:10" ht="15.75" customHeight="1" x14ac:dyDescent="0.2">
      <c r="A5863" s="5">
        <v>45139</v>
      </c>
      <c r="B5863" s="4">
        <v>-24.75</v>
      </c>
      <c r="C5863" s="4" t="s">
        <v>5058</v>
      </c>
      <c r="D5863" s="4" t="s">
        <v>28</v>
      </c>
      <c r="E5863" s="4" t="s">
        <v>728</v>
      </c>
      <c r="F5863" s="4">
        <v>-4941.83</v>
      </c>
      <c r="G5863" s="4" t="s">
        <v>4319</v>
      </c>
      <c r="H5863" s="4" t="s">
        <v>729</v>
      </c>
      <c r="I5863" s="4"/>
      <c r="J5863" s="4"/>
    </row>
    <row r="5864" spans="1:10" ht="15.75" customHeight="1" x14ac:dyDescent="0.2">
      <c r="A5864" s="5">
        <v>45139</v>
      </c>
      <c r="B5864" s="4">
        <v>-23.3</v>
      </c>
      <c r="C5864" s="4" t="s">
        <v>5059</v>
      </c>
      <c r="D5864" s="4" t="s">
        <v>28</v>
      </c>
      <c r="E5864" s="4" t="s">
        <v>741</v>
      </c>
      <c r="F5864" s="4">
        <v>-4917.08</v>
      </c>
      <c r="G5864" s="4" t="s">
        <v>5062</v>
      </c>
      <c r="H5864" s="4" t="s">
        <v>742</v>
      </c>
      <c r="I5864" s="4"/>
      <c r="J5864" s="4"/>
    </row>
    <row r="5865" spans="1:10" ht="15.75" customHeight="1" x14ac:dyDescent="0.2">
      <c r="A5865" s="5">
        <v>45139</v>
      </c>
      <c r="B5865" s="4">
        <v>-23.06</v>
      </c>
      <c r="C5865" s="4" t="s">
        <v>5058</v>
      </c>
      <c r="D5865" s="4" t="s">
        <v>28</v>
      </c>
      <c r="E5865" s="4" t="s">
        <v>747</v>
      </c>
      <c r="F5865" s="4">
        <v>-4893.78</v>
      </c>
      <c r="G5865" s="4" t="s">
        <v>4264</v>
      </c>
      <c r="H5865" s="4" t="s">
        <v>580</v>
      </c>
      <c r="I5865" s="4"/>
      <c r="J5865" s="4"/>
    </row>
    <row r="5866" spans="1:10" ht="15.75" customHeight="1" x14ac:dyDescent="0.2">
      <c r="A5866" s="5">
        <v>45139</v>
      </c>
      <c r="B5866" s="4">
        <v>-22.55</v>
      </c>
      <c r="C5866" s="4" t="s">
        <v>5058</v>
      </c>
      <c r="D5866" s="4" t="s">
        <v>28</v>
      </c>
      <c r="E5866" s="4" t="s">
        <v>105</v>
      </c>
      <c r="F5866" s="4">
        <v>-4870.72</v>
      </c>
      <c r="G5866" s="4" t="s">
        <v>8</v>
      </c>
      <c r="H5866" s="4" t="s">
        <v>106</v>
      </c>
      <c r="I5866" s="4"/>
      <c r="J5866" s="4"/>
    </row>
    <row r="5867" spans="1:10" ht="15.75" customHeight="1" x14ac:dyDescent="0.2">
      <c r="A5867" s="5">
        <v>45139</v>
      </c>
      <c r="B5867" s="4">
        <v>-18</v>
      </c>
      <c r="C5867" s="4" t="s">
        <v>5058</v>
      </c>
      <c r="D5867" s="4" t="s">
        <v>28</v>
      </c>
      <c r="E5867" s="4" t="s">
        <v>745</v>
      </c>
      <c r="F5867" s="4">
        <v>-4848.17</v>
      </c>
      <c r="G5867" s="4" t="s">
        <v>8</v>
      </c>
      <c r="H5867" s="4" t="s">
        <v>746</v>
      </c>
      <c r="I5867" s="4"/>
      <c r="J5867" s="4"/>
    </row>
    <row r="5868" spans="1:10" ht="15.75" customHeight="1" x14ac:dyDescent="0.2">
      <c r="A5868" s="5">
        <v>45139</v>
      </c>
      <c r="B5868" s="4">
        <v>-14.9</v>
      </c>
      <c r="C5868" s="4" t="s">
        <v>5058</v>
      </c>
      <c r="D5868" s="4" t="s">
        <v>28</v>
      </c>
      <c r="E5868" s="4" t="s">
        <v>75</v>
      </c>
      <c r="F5868" s="4">
        <v>-4830.17</v>
      </c>
      <c r="G5868" s="4" t="s">
        <v>3748</v>
      </c>
      <c r="H5868" s="4" t="s">
        <v>76</v>
      </c>
      <c r="I5868" s="4"/>
      <c r="J5868" s="4"/>
    </row>
    <row r="5869" spans="1:10" ht="15.75" customHeight="1" x14ac:dyDescent="0.2">
      <c r="A5869" s="5">
        <v>45139</v>
      </c>
      <c r="B5869" s="4">
        <v>-7</v>
      </c>
      <c r="C5869" s="4" t="s">
        <v>5058</v>
      </c>
      <c r="D5869" s="4" t="s">
        <v>28</v>
      </c>
      <c r="E5869" s="4" t="s">
        <v>745</v>
      </c>
      <c r="F5869" s="4">
        <v>-4815.2700000000004</v>
      </c>
      <c r="G5869" s="4" t="s">
        <v>8</v>
      </c>
      <c r="H5869" s="4" t="s">
        <v>746</v>
      </c>
      <c r="I5869" s="4"/>
      <c r="J5869" s="4"/>
    </row>
    <row r="5870" spans="1:10" ht="15.75" customHeight="1" x14ac:dyDescent="0.2">
      <c r="A5870" s="5">
        <v>45139</v>
      </c>
      <c r="B5870" s="4">
        <v>-6.16</v>
      </c>
      <c r="C5870" s="4" t="s">
        <v>5058</v>
      </c>
      <c r="D5870" s="4" t="s">
        <v>28</v>
      </c>
      <c r="E5870" s="4" t="s">
        <v>596</v>
      </c>
      <c r="F5870" s="4">
        <v>-4808.2700000000004</v>
      </c>
      <c r="G5870" s="4" t="s">
        <v>3748</v>
      </c>
      <c r="H5870" s="4" t="s">
        <v>597</v>
      </c>
      <c r="I5870" s="4"/>
      <c r="J5870" s="4"/>
    </row>
    <row r="5871" spans="1:10" ht="15.75" customHeight="1" x14ac:dyDescent="0.2">
      <c r="A5871" s="5">
        <v>45139</v>
      </c>
      <c r="B5871" s="4">
        <v>-0.78</v>
      </c>
      <c r="C5871" s="4" t="s">
        <v>5058</v>
      </c>
      <c r="D5871" s="4" t="s">
        <v>67</v>
      </c>
      <c r="E5871" s="4" t="s">
        <v>151</v>
      </c>
      <c r="F5871" s="4">
        <v>-4802.1099999999997</v>
      </c>
      <c r="G5871" s="4" t="s">
        <v>4</v>
      </c>
      <c r="H5871" s="4"/>
      <c r="I5871" s="4"/>
      <c r="J5871" s="4"/>
    </row>
    <row r="5872" spans="1:10" ht="15.75" customHeight="1" x14ac:dyDescent="0.2">
      <c r="A5872" s="5">
        <v>45139</v>
      </c>
      <c r="B5872" s="4">
        <v>36</v>
      </c>
      <c r="C5872" s="4" t="s">
        <v>5058</v>
      </c>
      <c r="D5872" s="4" t="s">
        <v>59</v>
      </c>
      <c r="E5872" s="4" t="s">
        <v>60</v>
      </c>
      <c r="F5872" s="4">
        <v>-4801.33</v>
      </c>
      <c r="G5872" s="4" t="s">
        <v>39</v>
      </c>
      <c r="H5872" s="4"/>
      <c r="I5872" s="4"/>
      <c r="J5872" s="4"/>
    </row>
    <row r="5873" spans="1:10" ht="15.75" customHeight="1" x14ac:dyDescent="0.2">
      <c r="A5873" s="5">
        <v>45139</v>
      </c>
      <c r="B5873" s="4">
        <v>500</v>
      </c>
      <c r="C5873" s="4" t="s">
        <v>5058</v>
      </c>
      <c r="D5873" s="4" t="s">
        <v>59</v>
      </c>
      <c r="E5873" s="4" t="s">
        <v>60</v>
      </c>
      <c r="F5873" s="4">
        <v>-4837.33</v>
      </c>
      <c r="G5873" s="4" t="s">
        <v>39</v>
      </c>
      <c r="H5873" s="4"/>
      <c r="I5873" s="4"/>
      <c r="J5873" s="4"/>
    </row>
    <row r="5874" spans="1:10" ht="15.75" customHeight="1" x14ac:dyDescent="0.2">
      <c r="A5874" s="5">
        <v>45138</v>
      </c>
      <c r="B5874" s="4">
        <v>-102.5</v>
      </c>
      <c r="C5874" s="4" t="s">
        <v>5058</v>
      </c>
      <c r="D5874" s="4" t="s">
        <v>28</v>
      </c>
      <c r="E5874" s="4" t="s">
        <v>111</v>
      </c>
      <c r="F5874" s="4">
        <v>-5337.33</v>
      </c>
      <c r="G5874" s="4" t="s">
        <v>8</v>
      </c>
      <c r="H5874" s="4" t="s">
        <v>112</v>
      </c>
      <c r="I5874" s="4"/>
      <c r="J5874" s="4"/>
    </row>
    <row r="5875" spans="1:10" ht="15.75" customHeight="1" x14ac:dyDescent="0.2">
      <c r="A5875" s="5">
        <v>45138</v>
      </c>
      <c r="B5875" s="4">
        <v>-99.94</v>
      </c>
      <c r="C5875" s="4" t="s">
        <v>5058</v>
      </c>
      <c r="D5875" s="4" t="s">
        <v>28</v>
      </c>
      <c r="E5875" s="4" t="s">
        <v>87</v>
      </c>
      <c r="F5875" s="4">
        <v>-5234.83</v>
      </c>
      <c r="G5875" s="4" t="s">
        <v>5062</v>
      </c>
      <c r="H5875" s="4" t="s">
        <v>88</v>
      </c>
      <c r="I5875" s="4"/>
      <c r="J5875" s="4"/>
    </row>
    <row r="5876" spans="1:10" ht="15.75" customHeight="1" x14ac:dyDescent="0.2">
      <c r="A5876" s="5">
        <v>45138</v>
      </c>
      <c r="B5876" s="4">
        <v>-69.36</v>
      </c>
      <c r="C5876" s="4" t="s">
        <v>5058</v>
      </c>
      <c r="D5876" s="4" t="s">
        <v>28</v>
      </c>
      <c r="E5876" s="4" t="s">
        <v>728</v>
      </c>
      <c r="F5876" s="4">
        <v>-5134.8900000000003</v>
      </c>
      <c r="G5876" s="4" t="s">
        <v>4319</v>
      </c>
      <c r="H5876" s="4" t="s">
        <v>729</v>
      </c>
      <c r="I5876" s="4"/>
      <c r="J5876" s="4"/>
    </row>
    <row r="5877" spans="1:10" ht="15.75" customHeight="1" x14ac:dyDescent="0.2">
      <c r="A5877" s="5">
        <v>45138</v>
      </c>
      <c r="B5877" s="4">
        <v>-47</v>
      </c>
      <c r="C5877" s="4" t="s">
        <v>5059</v>
      </c>
      <c r="D5877" s="4" t="s">
        <v>28</v>
      </c>
      <c r="E5877" s="4" t="s">
        <v>734</v>
      </c>
      <c r="F5877" s="4">
        <v>-5065.53</v>
      </c>
      <c r="G5877" s="4" t="s">
        <v>3748</v>
      </c>
      <c r="H5877" s="4" t="s">
        <v>735</v>
      </c>
      <c r="I5877" s="4"/>
      <c r="J5877" s="4"/>
    </row>
    <row r="5878" spans="1:10" ht="15.75" customHeight="1" x14ac:dyDescent="0.2">
      <c r="A5878" s="5">
        <v>45138</v>
      </c>
      <c r="B5878" s="4">
        <v>-43.85</v>
      </c>
      <c r="C5878" s="4" t="s">
        <v>5058</v>
      </c>
      <c r="D5878" s="4" t="s">
        <v>28</v>
      </c>
      <c r="E5878" s="4" t="s">
        <v>155</v>
      </c>
      <c r="F5878" s="4">
        <v>-5018.53</v>
      </c>
      <c r="G5878" s="4" t="s">
        <v>12</v>
      </c>
      <c r="H5878" s="4" t="s">
        <v>157</v>
      </c>
      <c r="I5878" s="4"/>
      <c r="J5878" s="4"/>
    </row>
    <row r="5879" spans="1:10" ht="15.75" customHeight="1" x14ac:dyDescent="0.2">
      <c r="A5879" s="5">
        <v>45138</v>
      </c>
      <c r="B5879" s="4">
        <v>-32.700000000000003</v>
      </c>
      <c r="C5879" s="4" t="s">
        <v>5058</v>
      </c>
      <c r="D5879" s="4" t="s">
        <v>28</v>
      </c>
      <c r="E5879" s="4" t="s">
        <v>79</v>
      </c>
      <c r="F5879" s="4">
        <v>-4974.68</v>
      </c>
      <c r="G5879" s="4" t="s">
        <v>8</v>
      </c>
      <c r="H5879" s="4" t="s">
        <v>80</v>
      </c>
      <c r="I5879" s="4"/>
      <c r="J5879" s="4"/>
    </row>
    <row r="5880" spans="1:10" ht="15.75" customHeight="1" x14ac:dyDescent="0.2">
      <c r="A5880" s="5">
        <v>45138</v>
      </c>
      <c r="B5880" s="4">
        <v>-28.1</v>
      </c>
      <c r="C5880" s="4" t="s">
        <v>5058</v>
      </c>
      <c r="D5880" s="4" t="s">
        <v>28</v>
      </c>
      <c r="E5880" s="4" t="s">
        <v>119</v>
      </c>
      <c r="F5880" s="4">
        <v>-4941.9799999999996</v>
      </c>
      <c r="G5880" s="4" t="s">
        <v>4264</v>
      </c>
      <c r="H5880" s="4" t="s">
        <v>120</v>
      </c>
      <c r="I5880" s="4"/>
      <c r="J5880" s="4"/>
    </row>
    <row r="5881" spans="1:10" ht="15.75" customHeight="1" x14ac:dyDescent="0.2">
      <c r="A5881" s="5">
        <v>45138</v>
      </c>
      <c r="B5881" s="4">
        <v>-27.7</v>
      </c>
      <c r="C5881" s="4" t="s">
        <v>5059</v>
      </c>
      <c r="D5881" s="4" t="s">
        <v>28</v>
      </c>
      <c r="E5881" s="4" t="s">
        <v>730</v>
      </c>
      <c r="F5881" s="4">
        <v>-4913.88</v>
      </c>
      <c r="G5881" s="4" t="s">
        <v>8</v>
      </c>
      <c r="H5881" s="4" t="s">
        <v>731</v>
      </c>
      <c r="I5881" s="4"/>
      <c r="J5881" s="4"/>
    </row>
    <row r="5882" spans="1:10" ht="15.75" customHeight="1" x14ac:dyDescent="0.2">
      <c r="A5882" s="5">
        <v>45138</v>
      </c>
      <c r="B5882" s="4">
        <v>-24.96</v>
      </c>
      <c r="C5882" s="4" t="s">
        <v>5059</v>
      </c>
      <c r="D5882" s="4" t="s">
        <v>28</v>
      </c>
      <c r="E5882" s="4" t="s">
        <v>732</v>
      </c>
      <c r="F5882" s="4">
        <v>-4886.18</v>
      </c>
      <c r="G5882" s="4" t="s">
        <v>5060</v>
      </c>
      <c r="H5882" s="4" t="s">
        <v>733</v>
      </c>
      <c r="I5882" s="4"/>
      <c r="J5882" s="4"/>
    </row>
    <row r="5883" spans="1:10" ht="15.75" customHeight="1" x14ac:dyDescent="0.2">
      <c r="A5883" s="5">
        <v>45138</v>
      </c>
      <c r="B5883" s="4">
        <v>-24.41</v>
      </c>
      <c r="C5883" s="4" t="s">
        <v>5059</v>
      </c>
      <c r="D5883" s="4" t="s">
        <v>28</v>
      </c>
      <c r="E5883" s="4" t="s">
        <v>34</v>
      </c>
      <c r="F5883" s="4">
        <v>-4861.22</v>
      </c>
      <c r="G5883" s="4" t="s">
        <v>5060</v>
      </c>
      <c r="H5883" s="4" t="s">
        <v>35</v>
      </c>
      <c r="I5883" s="4"/>
      <c r="J5883" s="4"/>
    </row>
    <row r="5884" spans="1:10" ht="15.75" customHeight="1" x14ac:dyDescent="0.2">
      <c r="A5884" s="5">
        <v>45138</v>
      </c>
      <c r="B5884" s="4">
        <v>-21.12</v>
      </c>
      <c r="C5884" s="4" t="s">
        <v>5058</v>
      </c>
      <c r="D5884" s="4" t="s">
        <v>28</v>
      </c>
      <c r="E5884" s="4" t="s">
        <v>119</v>
      </c>
      <c r="F5884" s="4">
        <v>-4836.8100000000004</v>
      </c>
      <c r="G5884" s="4" t="s">
        <v>4264</v>
      </c>
      <c r="H5884" s="4" t="s">
        <v>120</v>
      </c>
      <c r="I5884" s="4"/>
      <c r="J5884" s="4"/>
    </row>
    <row r="5885" spans="1:10" ht="15.75" customHeight="1" x14ac:dyDescent="0.2">
      <c r="A5885" s="5">
        <v>45138</v>
      </c>
      <c r="B5885" s="4">
        <v>-20.2</v>
      </c>
      <c r="C5885" s="4" t="s">
        <v>5059</v>
      </c>
      <c r="D5885" s="4" t="s">
        <v>28</v>
      </c>
      <c r="E5885" s="4" t="s">
        <v>79</v>
      </c>
      <c r="F5885" s="4">
        <v>-4815.6899999999996</v>
      </c>
      <c r="G5885" s="4" t="s">
        <v>8</v>
      </c>
      <c r="H5885" s="4" t="s">
        <v>80</v>
      </c>
      <c r="I5885" s="4"/>
      <c r="J5885" s="4"/>
    </row>
    <row r="5886" spans="1:10" ht="15.75" customHeight="1" x14ac:dyDescent="0.2">
      <c r="A5886" s="5">
        <v>45138</v>
      </c>
      <c r="B5886" s="4">
        <v>-13.99</v>
      </c>
      <c r="C5886" s="4" t="s">
        <v>5058</v>
      </c>
      <c r="D5886" s="4" t="s">
        <v>28</v>
      </c>
      <c r="E5886" s="4" t="s">
        <v>145</v>
      </c>
      <c r="F5886" s="4">
        <v>-4795.49</v>
      </c>
      <c r="G5886" s="4" t="s">
        <v>17</v>
      </c>
      <c r="H5886" s="4" t="s">
        <v>146</v>
      </c>
      <c r="I5886" s="4"/>
      <c r="J5886" s="4"/>
    </row>
    <row r="5887" spans="1:10" ht="15.75" customHeight="1" x14ac:dyDescent="0.2">
      <c r="A5887" s="5">
        <v>45138</v>
      </c>
      <c r="B5887" s="4">
        <v>-11.21</v>
      </c>
      <c r="C5887" s="4" t="s">
        <v>5058</v>
      </c>
      <c r="D5887" s="4" t="s">
        <v>28</v>
      </c>
      <c r="E5887" s="4" t="s">
        <v>596</v>
      </c>
      <c r="F5887" s="4">
        <v>-4781.5</v>
      </c>
      <c r="G5887" s="4" t="s">
        <v>3748</v>
      </c>
      <c r="H5887" s="4" t="s">
        <v>597</v>
      </c>
      <c r="I5887" s="4"/>
      <c r="J5887" s="4"/>
    </row>
    <row r="5888" spans="1:10" ht="15.75" customHeight="1" x14ac:dyDescent="0.2">
      <c r="A5888" s="5">
        <v>45138</v>
      </c>
      <c r="B5888" s="4">
        <v>-10.68</v>
      </c>
      <c r="C5888" s="4" t="s">
        <v>5058</v>
      </c>
      <c r="D5888" s="4" t="s">
        <v>28</v>
      </c>
      <c r="E5888" s="4" t="s">
        <v>34</v>
      </c>
      <c r="F5888" s="4">
        <v>-4770.29</v>
      </c>
      <c r="G5888" s="4" t="s">
        <v>5060</v>
      </c>
      <c r="H5888" s="4" t="s">
        <v>35</v>
      </c>
      <c r="I5888" s="4"/>
      <c r="J5888" s="4"/>
    </row>
    <row r="5889" spans="1:10" ht="15.75" customHeight="1" x14ac:dyDescent="0.2">
      <c r="A5889" s="5">
        <v>45138</v>
      </c>
      <c r="B5889" s="4">
        <v>-10.31</v>
      </c>
      <c r="C5889" s="4" t="s">
        <v>5058</v>
      </c>
      <c r="D5889" s="4" t="s">
        <v>28</v>
      </c>
      <c r="E5889" s="4" t="s">
        <v>119</v>
      </c>
      <c r="F5889" s="4">
        <v>-4759.6099999999997</v>
      </c>
      <c r="G5889" s="4" t="s">
        <v>4264</v>
      </c>
      <c r="H5889" s="4" t="s">
        <v>120</v>
      </c>
      <c r="I5889" s="4"/>
      <c r="J5889" s="4"/>
    </row>
    <row r="5890" spans="1:10" ht="15.75" customHeight="1" x14ac:dyDescent="0.2">
      <c r="A5890" s="5">
        <v>45138</v>
      </c>
      <c r="B5890" s="4">
        <v>-7.01</v>
      </c>
      <c r="C5890" s="4" t="s">
        <v>5059</v>
      </c>
      <c r="D5890" s="4" t="s">
        <v>28</v>
      </c>
      <c r="E5890" s="4" t="s">
        <v>732</v>
      </c>
      <c r="F5890" s="4">
        <v>-4749.3</v>
      </c>
      <c r="G5890" s="4" t="s">
        <v>5060</v>
      </c>
      <c r="H5890" s="4" t="s">
        <v>733</v>
      </c>
      <c r="I5890" s="4"/>
      <c r="J5890" s="4"/>
    </row>
    <row r="5891" spans="1:10" ht="15.75" customHeight="1" x14ac:dyDescent="0.2">
      <c r="A5891" s="5">
        <v>45138</v>
      </c>
      <c r="B5891" s="4">
        <v>100</v>
      </c>
      <c r="C5891" s="4" t="s">
        <v>5058</v>
      </c>
      <c r="D5891" s="4" t="s">
        <v>59</v>
      </c>
      <c r="E5891" s="4" t="s">
        <v>60</v>
      </c>
      <c r="F5891" s="4">
        <v>-4742.29</v>
      </c>
      <c r="G5891" s="4" t="s">
        <v>39</v>
      </c>
      <c r="H5891" s="4"/>
      <c r="I5891" s="4"/>
      <c r="J5891" s="4"/>
    </row>
    <row r="5892" spans="1:10" ht="15.75" customHeight="1" x14ac:dyDescent="0.2">
      <c r="A5892" s="5">
        <v>45138</v>
      </c>
      <c r="B5892" s="4">
        <v>155</v>
      </c>
      <c r="C5892" s="4" t="s">
        <v>5058</v>
      </c>
      <c r="D5892" s="4" t="s">
        <v>59</v>
      </c>
      <c r="E5892" s="4" t="s">
        <v>60</v>
      </c>
      <c r="F5892" s="4">
        <v>-4842.29</v>
      </c>
      <c r="G5892" s="4" t="s">
        <v>39</v>
      </c>
      <c r="H5892" s="4"/>
      <c r="I5892" s="4"/>
      <c r="J5892" s="4"/>
    </row>
    <row r="5893" spans="1:10" ht="15.75" customHeight="1" x14ac:dyDescent="0.2">
      <c r="A5893" s="5">
        <v>45138</v>
      </c>
      <c r="B5893" s="4">
        <v>500</v>
      </c>
      <c r="C5893" s="4" t="s">
        <v>5058</v>
      </c>
      <c r="D5893" s="4" t="s">
        <v>59</v>
      </c>
      <c r="E5893" s="4" t="s">
        <v>60</v>
      </c>
      <c r="F5893" s="4">
        <v>-4997.29</v>
      </c>
      <c r="G5893" s="4" t="s">
        <v>39</v>
      </c>
      <c r="H5893" s="4"/>
      <c r="I5893" s="4"/>
      <c r="J5893" s="4"/>
    </row>
    <row r="5894" spans="1:10" ht="15.75" customHeight="1" x14ac:dyDescent="0.2">
      <c r="A5894" s="5">
        <v>45138</v>
      </c>
      <c r="B5894" s="4">
        <v>500</v>
      </c>
      <c r="C5894" s="4" t="s">
        <v>5058</v>
      </c>
      <c r="D5894" s="4" t="s">
        <v>59</v>
      </c>
      <c r="E5894" s="4" t="s">
        <v>60</v>
      </c>
      <c r="F5894" s="4">
        <v>-5497.29</v>
      </c>
      <c r="G5894" s="4" t="s">
        <v>39</v>
      </c>
      <c r="H5894" s="4"/>
      <c r="I5894" s="4"/>
      <c r="J5894" s="4"/>
    </row>
    <row r="5895" spans="1:10" ht="15.75" customHeight="1" x14ac:dyDescent="0.2">
      <c r="A5895" s="5">
        <v>45135</v>
      </c>
      <c r="B5895" s="4">
        <v>-56</v>
      </c>
      <c r="C5895" s="4" t="s">
        <v>5058</v>
      </c>
      <c r="D5895" s="4" t="s">
        <v>28</v>
      </c>
      <c r="E5895" s="4" t="s">
        <v>659</v>
      </c>
      <c r="F5895" s="4">
        <v>-5997.29</v>
      </c>
      <c r="G5895" s="4" t="s">
        <v>5063</v>
      </c>
      <c r="H5895" s="4" t="s">
        <v>660</v>
      </c>
      <c r="I5895" s="4"/>
      <c r="J5895" s="4"/>
    </row>
    <row r="5896" spans="1:10" ht="15.75" customHeight="1" x14ac:dyDescent="0.2">
      <c r="A5896" s="5">
        <v>45135</v>
      </c>
      <c r="B5896" s="4">
        <v>-22.5</v>
      </c>
      <c r="C5896" s="4" t="s">
        <v>5058</v>
      </c>
      <c r="D5896" s="4" t="s">
        <v>28</v>
      </c>
      <c r="E5896" s="4" t="s">
        <v>201</v>
      </c>
      <c r="F5896" s="4">
        <v>-5941.29</v>
      </c>
      <c r="G5896" s="4" t="s">
        <v>4319</v>
      </c>
      <c r="H5896" s="4" t="s">
        <v>202</v>
      </c>
      <c r="I5896" s="4"/>
      <c r="J5896" s="4"/>
    </row>
    <row r="5897" spans="1:10" ht="15.75" customHeight="1" x14ac:dyDescent="0.2">
      <c r="A5897" s="5">
        <v>45135</v>
      </c>
      <c r="B5897" s="4">
        <v>-6.16</v>
      </c>
      <c r="C5897" s="4" t="s">
        <v>5058</v>
      </c>
      <c r="D5897" s="4" t="s">
        <v>28</v>
      </c>
      <c r="E5897" s="4" t="s">
        <v>596</v>
      </c>
      <c r="F5897" s="4">
        <v>-5918.79</v>
      </c>
      <c r="G5897" s="4" t="s">
        <v>3748</v>
      </c>
      <c r="H5897" s="4" t="s">
        <v>597</v>
      </c>
      <c r="I5897" s="4"/>
      <c r="J5897" s="4"/>
    </row>
    <row r="5898" spans="1:10" ht="15.75" customHeight="1" x14ac:dyDescent="0.2">
      <c r="A5898" s="5">
        <v>45135</v>
      </c>
      <c r="B5898" s="4">
        <v>-1.68</v>
      </c>
      <c r="C5898" s="4" t="s">
        <v>5058</v>
      </c>
      <c r="D5898" s="4" t="s">
        <v>67</v>
      </c>
      <c r="E5898" s="4" t="s">
        <v>151</v>
      </c>
      <c r="F5898" s="4">
        <v>-5912.63</v>
      </c>
      <c r="G5898" s="4" t="s">
        <v>4</v>
      </c>
      <c r="H5898" s="4"/>
      <c r="I5898" s="4"/>
      <c r="J5898" s="4"/>
    </row>
    <row r="5899" spans="1:10" ht="15.75" customHeight="1" x14ac:dyDescent="0.2">
      <c r="A5899" s="5">
        <v>45134</v>
      </c>
      <c r="B5899" s="4">
        <v>-95</v>
      </c>
      <c r="C5899" s="4" t="s">
        <v>5058</v>
      </c>
      <c r="D5899" s="4" t="s">
        <v>28</v>
      </c>
      <c r="E5899" s="4" t="s">
        <v>164</v>
      </c>
      <c r="F5899" s="4">
        <v>-5910.95</v>
      </c>
      <c r="G5899" s="4" t="s">
        <v>165</v>
      </c>
      <c r="H5899" s="4" t="s">
        <v>167</v>
      </c>
      <c r="I5899" s="4"/>
      <c r="J5899" s="4"/>
    </row>
    <row r="5900" spans="1:10" ht="15.75" customHeight="1" x14ac:dyDescent="0.2">
      <c r="A5900" s="5">
        <v>45134</v>
      </c>
      <c r="B5900" s="4">
        <v>-48.4</v>
      </c>
      <c r="C5900" s="4" t="s">
        <v>5058</v>
      </c>
      <c r="D5900" s="4" t="s">
        <v>28</v>
      </c>
      <c r="E5900" s="4" t="s">
        <v>79</v>
      </c>
      <c r="F5900" s="4">
        <v>-5815.95</v>
      </c>
      <c r="G5900" s="4" t="s">
        <v>8</v>
      </c>
      <c r="H5900" s="4" t="s">
        <v>80</v>
      </c>
      <c r="I5900" s="4"/>
      <c r="J5900" s="4"/>
    </row>
    <row r="5901" spans="1:10" ht="15.75" customHeight="1" x14ac:dyDescent="0.2">
      <c r="A5901" s="5">
        <v>45134</v>
      </c>
      <c r="B5901" s="4">
        <v>-27</v>
      </c>
      <c r="C5901" s="4" t="s">
        <v>5059</v>
      </c>
      <c r="D5901" s="4" t="s">
        <v>28</v>
      </c>
      <c r="E5901" s="4" t="s">
        <v>716</v>
      </c>
      <c r="F5901" s="4">
        <v>-5767.55</v>
      </c>
      <c r="G5901" s="4" t="s">
        <v>15</v>
      </c>
      <c r="H5901" s="4" t="s">
        <v>717</v>
      </c>
      <c r="I5901" s="4"/>
      <c r="J5901" s="4"/>
    </row>
    <row r="5902" spans="1:10" ht="15.75" customHeight="1" x14ac:dyDescent="0.2">
      <c r="A5902" s="5">
        <v>45134</v>
      </c>
      <c r="B5902" s="4">
        <v>-15.97</v>
      </c>
      <c r="C5902" s="4" t="s">
        <v>5059</v>
      </c>
      <c r="D5902" s="4" t="s">
        <v>28</v>
      </c>
      <c r="E5902" s="4" t="s">
        <v>718</v>
      </c>
      <c r="F5902" s="4">
        <v>-5740.55</v>
      </c>
      <c r="G5902" s="4" t="s">
        <v>4319</v>
      </c>
      <c r="H5902" s="4" t="s">
        <v>719</v>
      </c>
      <c r="I5902" s="4"/>
      <c r="J5902" s="4"/>
    </row>
    <row r="5903" spans="1:10" ht="15.75" customHeight="1" x14ac:dyDescent="0.2">
      <c r="A5903" s="5">
        <v>45134</v>
      </c>
      <c r="B5903" s="4">
        <v>-7.3</v>
      </c>
      <c r="C5903" s="4" t="s">
        <v>5058</v>
      </c>
      <c r="D5903" s="4" t="s">
        <v>28</v>
      </c>
      <c r="E5903" s="4" t="s">
        <v>612</v>
      </c>
      <c r="F5903" s="4">
        <v>-5724.58</v>
      </c>
      <c r="G5903" s="4" t="s">
        <v>8</v>
      </c>
      <c r="H5903" s="4" t="s">
        <v>613</v>
      </c>
      <c r="I5903" s="4"/>
      <c r="J5903" s="4"/>
    </row>
    <row r="5904" spans="1:10" ht="15.75" customHeight="1" x14ac:dyDescent="0.2">
      <c r="A5904" s="5">
        <v>45134</v>
      </c>
      <c r="B5904" s="4">
        <v>-6.3</v>
      </c>
      <c r="C5904" s="4" t="s">
        <v>5058</v>
      </c>
      <c r="D5904" s="4" t="s">
        <v>28</v>
      </c>
      <c r="E5904" s="4" t="s">
        <v>720</v>
      </c>
      <c r="F5904" s="4">
        <v>-5717.28</v>
      </c>
      <c r="G5904" s="4" t="s">
        <v>3748</v>
      </c>
      <c r="H5904" s="4" t="s">
        <v>721</v>
      </c>
      <c r="I5904" s="4"/>
      <c r="J5904" s="4"/>
    </row>
    <row r="5905" spans="1:10" ht="15.75" customHeight="1" x14ac:dyDescent="0.2">
      <c r="A5905" s="5">
        <v>45134</v>
      </c>
      <c r="B5905" s="4">
        <v>-3.4</v>
      </c>
      <c r="C5905" s="4" t="s">
        <v>5058</v>
      </c>
      <c r="D5905" s="4" t="s">
        <v>28</v>
      </c>
      <c r="E5905" s="4" t="s">
        <v>612</v>
      </c>
      <c r="F5905" s="4">
        <v>-5710.98</v>
      </c>
      <c r="G5905" s="4" t="s">
        <v>8</v>
      </c>
      <c r="H5905" s="4" t="s">
        <v>613</v>
      </c>
      <c r="I5905" s="4"/>
      <c r="J5905" s="4"/>
    </row>
    <row r="5906" spans="1:10" ht="15.75" customHeight="1" x14ac:dyDescent="0.2">
      <c r="A5906" s="5">
        <v>45133</v>
      </c>
      <c r="B5906" s="4">
        <v>-66</v>
      </c>
      <c r="C5906" s="4" t="s">
        <v>5058</v>
      </c>
      <c r="D5906" s="4" t="s">
        <v>28</v>
      </c>
      <c r="E5906" s="4" t="s">
        <v>714</v>
      </c>
      <c r="F5906" s="4">
        <v>-5707.58</v>
      </c>
      <c r="G5906" s="4" t="s">
        <v>3748</v>
      </c>
      <c r="H5906" s="4" t="s">
        <v>715</v>
      </c>
      <c r="I5906" s="4"/>
      <c r="J5906" s="4"/>
    </row>
    <row r="5907" spans="1:10" ht="15.75" customHeight="1" x14ac:dyDescent="0.2">
      <c r="A5907" s="5">
        <v>45133</v>
      </c>
      <c r="B5907" s="4">
        <v>-48.4</v>
      </c>
      <c r="C5907" s="4" t="s">
        <v>5058</v>
      </c>
      <c r="D5907" s="4" t="s">
        <v>28</v>
      </c>
      <c r="E5907" s="4" t="s">
        <v>75</v>
      </c>
      <c r="F5907" s="4">
        <v>-5641.58</v>
      </c>
      <c r="G5907" s="4" t="s">
        <v>3748</v>
      </c>
      <c r="H5907" s="4" t="s">
        <v>76</v>
      </c>
      <c r="I5907" s="4"/>
      <c r="J5907" s="4"/>
    </row>
    <row r="5908" spans="1:10" ht="15.75" customHeight="1" x14ac:dyDescent="0.2">
      <c r="A5908" s="5">
        <v>45133</v>
      </c>
      <c r="B5908" s="4">
        <v>-40.04</v>
      </c>
      <c r="C5908" s="4" t="s">
        <v>5058</v>
      </c>
      <c r="D5908" s="4" t="s">
        <v>28</v>
      </c>
      <c r="E5908" s="4" t="s">
        <v>87</v>
      </c>
      <c r="F5908" s="4">
        <v>-5593.18</v>
      </c>
      <c r="G5908" s="4" t="s">
        <v>5062</v>
      </c>
      <c r="H5908" s="4" t="s">
        <v>88</v>
      </c>
      <c r="I5908" s="4"/>
      <c r="J5908" s="4"/>
    </row>
    <row r="5909" spans="1:10" ht="15.75" customHeight="1" x14ac:dyDescent="0.2">
      <c r="A5909" s="5">
        <v>45133</v>
      </c>
      <c r="B5909" s="4">
        <v>-29.77</v>
      </c>
      <c r="C5909" s="4" t="s">
        <v>5058</v>
      </c>
      <c r="D5909" s="4" t="s">
        <v>28</v>
      </c>
      <c r="E5909" s="4" t="s">
        <v>101</v>
      </c>
      <c r="F5909" s="4">
        <v>-5553.14</v>
      </c>
      <c r="G5909" s="4" t="s">
        <v>5034</v>
      </c>
      <c r="H5909" s="4" t="s">
        <v>102</v>
      </c>
      <c r="I5909" s="4"/>
      <c r="J5909" s="4"/>
    </row>
    <row r="5910" spans="1:10" ht="15.75" customHeight="1" x14ac:dyDescent="0.2">
      <c r="A5910" s="5">
        <v>45133</v>
      </c>
      <c r="B5910" s="4">
        <v>-23</v>
      </c>
      <c r="C5910" s="4" t="s">
        <v>5058</v>
      </c>
      <c r="D5910" s="4" t="s">
        <v>28</v>
      </c>
      <c r="E5910" s="4" t="s">
        <v>48</v>
      </c>
      <c r="F5910" s="4">
        <v>-5523.37</v>
      </c>
      <c r="G5910" s="4" t="s">
        <v>4319</v>
      </c>
      <c r="H5910" s="4" t="s">
        <v>47</v>
      </c>
      <c r="I5910" s="4"/>
      <c r="J5910" s="4"/>
    </row>
    <row r="5911" spans="1:10" ht="15.75" customHeight="1" x14ac:dyDescent="0.2">
      <c r="A5911" s="5">
        <v>45133</v>
      </c>
      <c r="B5911" s="4">
        <v>-16.989999999999998</v>
      </c>
      <c r="C5911" s="4" t="s">
        <v>5058</v>
      </c>
      <c r="D5911" s="4" t="s">
        <v>28</v>
      </c>
      <c r="E5911" s="4" t="s">
        <v>48</v>
      </c>
      <c r="F5911" s="4">
        <v>-5500.37</v>
      </c>
      <c r="G5911" s="4" t="s">
        <v>4319</v>
      </c>
      <c r="H5911" s="4" t="s">
        <v>47</v>
      </c>
      <c r="I5911" s="4"/>
      <c r="J5911" s="4"/>
    </row>
    <row r="5912" spans="1:10" ht="15.75" customHeight="1" x14ac:dyDescent="0.2">
      <c r="A5912" s="5">
        <v>45133</v>
      </c>
      <c r="B5912" s="4">
        <v>-13</v>
      </c>
      <c r="C5912" s="4" t="s">
        <v>5058</v>
      </c>
      <c r="D5912" s="4" t="s">
        <v>28</v>
      </c>
      <c r="E5912" s="4" t="s">
        <v>130</v>
      </c>
      <c r="F5912" s="4">
        <v>-5483.38</v>
      </c>
      <c r="G5912" s="4" t="s">
        <v>3748</v>
      </c>
      <c r="H5912" s="4" t="s">
        <v>131</v>
      </c>
      <c r="I5912" s="4"/>
      <c r="J5912" s="4"/>
    </row>
    <row r="5913" spans="1:10" ht="15.75" customHeight="1" x14ac:dyDescent="0.2">
      <c r="A5913" s="5">
        <v>45133</v>
      </c>
      <c r="B5913" s="4">
        <v>-12.32</v>
      </c>
      <c r="C5913" s="4" t="s">
        <v>5058</v>
      </c>
      <c r="D5913" s="4" t="s">
        <v>28</v>
      </c>
      <c r="E5913" s="4" t="s">
        <v>596</v>
      </c>
      <c r="F5913" s="4">
        <v>-5470.38</v>
      </c>
      <c r="G5913" s="4" t="s">
        <v>3748</v>
      </c>
      <c r="H5913" s="4" t="s">
        <v>597</v>
      </c>
      <c r="I5913" s="4"/>
      <c r="J5913" s="4"/>
    </row>
    <row r="5914" spans="1:10" ht="15.75" customHeight="1" x14ac:dyDescent="0.2">
      <c r="A5914" s="5">
        <v>45133</v>
      </c>
      <c r="B5914" s="4">
        <v>-0.89</v>
      </c>
      <c r="C5914" s="4" t="s">
        <v>5058</v>
      </c>
      <c r="D5914" s="4" t="s">
        <v>67</v>
      </c>
      <c r="E5914" s="4" t="s">
        <v>68</v>
      </c>
      <c r="F5914" s="4">
        <v>-5458.06</v>
      </c>
      <c r="G5914" s="4" t="s">
        <v>4</v>
      </c>
      <c r="H5914" s="4"/>
      <c r="I5914" s="4"/>
      <c r="J5914" s="4"/>
    </row>
    <row r="5915" spans="1:10" ht="15.75" customHeight="1" x14ac:dyDescent="0.2">
      <c r="A5915" s="5">
        <v>45132</v>
      </c>
      <c r="B5915" s="4">
        <v>-56.91</v>
      </c>
      <c r="C5915" s="4" t="s">
        <v>5058</v>
      </c>
      <c r="D5915" s="4" t="s">
        <v>28</v>
      </c>
      <c r="E5915" s="4" t="s">
        <v>105</v>
      </c>
      <c r="F5915" s="4">
        <v>-5457.17</v>
      </c>
      <c r="G5915" s="4" t="s">
        <v>8</v>
      </c>
      <c r="H5915" s="4" t="s">
        <v>106</v>
      </c>
      <c r="I5915" s="4"/>
      <c r="J5915" s="4"/>
    </row>
    <row r="5916" spans="1:10" ht="15.75" customHeight="1" x14ac:dyDescent="0.2">
      <c r="A5916" s="5">
        <v>45132</v>
      </c>
      <c r="B5916" s="4">
        <v>-18.72</v>
      </c>
      <c r="C5916" s="4" t="s">
        <v>5058</v>
      </c>
      <c r="D5916" s="4" t="s">
        <v>28</v>
      </c>
      <c r="E5916" s="4" t="s">
        <v>514</v>
      </c>
      <c r="F5916" s="4">
        <v>-5400.26</v>
      </c>
      <c r="G5916" s="4" t="s">
        <v>8</v>
      </c>
      <c r="H5916" s="4" t="s">
        <v>515</v>
      </c>
      <c r="I5916" s="4"/>
      <c r="J5916" s="4"/>
    </row>
    <row r="5917" spans="1:10" ht="15.75" customHeight="1" x14ac:dyDescent="0.2">
      <c r="A5917" s="5">
        <v>45132</v>
      </c>
      <c r="B5917" s="4">
        <v>-17.88</v>
      </c>
      <c r="C5917" s="4" t="s">
        <v>5058</v>
      </c>
      <c r="D5917" s="4" t="s">
        <v>28</v>
      </c>
      <c r="E5917" s="4" t="s">
        <v>596</v>
      </c>
      <c r="F5917" s="4">
        <v>-5381.54</v>
      </c>
      <c r="G5917" s="4" t="s">
        <v>3748</v>
      </c>
      <c r="H5917" s="4" t="s">
        <v>597</v>
      </c>
      <c r="I5917" s="4"/>
      <c r="J5917" s="4"/>
    </row>
    <row r="5918" spans="1:10" ht="15.75" customHeight="1" x14ac:dyDescent="0.2">
      <c r="A5918" s="5">
        <v>45132</v>
      </c>
      <c r="B5918" s="4">
        <v>-16.5</v>
      </c>
      <c r="C5918" s="4" t="s">
        <v>5058</v>
      </c>
      <c r="D5918" s="4" t="s">
        <v>28</v>
      </c>
      <c r="E5918" s="4" t="s">
        <v>46</v>
      </c>
      <c r="F5918" s="4">
        <v>-5363.66</v>
      </c>
      <c r="G5918" s="4" t="s">
        <v>4319</v>
      </c>
      <c r="H5918" s="4" t="s">
        <v>47</v>
      </c>
      <c r="I5918" s="4"/>
      <c r="J5918" s="4"/>
    </row>
    <row r="5919" spans="1:10" ht="15.75" customHeight="1" x14ac:dyDescent="0.2">
      <c r="A5919" s="5">
        <v>45132</v>
      </c>
      <c r="B5919" s="4">
        <v>-9.94</v>
      </c>
      <c r="C5919" s="4" t="s">
        <v>5058</v>
      </c>
      <c r="D5919" s="4" t="s">
        <v>28</v>
      </c>
      <c r="E5919" s="4" t="s">
        <v>111</v>
      </c>
      <c r="F5919" s="4">
        <v>-5347.16</v>
      </c>
      <c r="G5919" s="4" t="s">
        <v>8</v>
      </c>
      <c r="H5919" s="4" t="s">
        <v>112</v>
      </c>
      <c r="I5919" s="4"/>
      <c r="J5919" s="4"/>
    </row>
    <row r="5920" spans="1:10" ht="15.75" customHeight="1" x14ac:dyDescent="0.2">
      <c r="A5920" s="5">
        <v>45131</v>
      </c>
      <c r="B5920" s="4">
        <v>-804.44</v>
      </c>
      <c r="C5920" s="4" t="s">
        <v>5058</v>
      </c>
      <c r="D5920" s="4" t="s">
        <v>28</v>
      </c>
      <c r="E5920" s="4" t="s">
        <v>56</v>
      </c>
      <c r="F5920" s="4">
        <v>-5337.22</v>
      </c>
      <c r="G5920" s="4" t="s">
        <v>4295</v>
      </c>
      <c r="H5920" s="4" t="s">
        <v>57</v>
      </c>
      <c r="I5920" s="4"/>
      <c r="J5920" s="4"/>
    </row>
    <row r="5921" spans="1:10" ht="15.75" customHeight="1" x14ac:dyDescent="0.2">
      <c r="A5921" s="5">
        <v>45131</v>
      </c>
      <c r="B5921" s="4">
        <v>-157.22999999999999</v>
      </c>
      <c r="C5921" s="4" t="s">
        <v>5058</v>
      </c>
      <c r="D5921" s="4" t="s">
        <v>28</v>
      </c>
      <c r="E5921" s="4" t="s">
        <v>65</v>
      </c>
      <c r="F5921" s="4">
        <v>-4532.78</v>
      </c>
      <c r="G5921" s="4" t="s">
        <v>4319</v>
      </c>
      <c r="H5921" s="4" t="s">
        <v>66</v>
      </c>
      <c r="I5921" s="4"/>
      <c r="J5921" s="4"/>
    </row>
    <row r="5922" spans="1:10" ht="15.75" customHeight="1" x14ac:dyDescent="0.2">
      <c r="A5922" s="5">
        <v>45131</v>
      </c>
      <c r="B5922" s="4">
        <v>-134.1</v>
      </c>
      <c r="C5922" s="4" t="s">
        <v>5058</v>
      </c>
      <c r="D5922" s="4" t="s">
        <v>28</v>
      </c>
      <c r="E5922" s="4" t="s">
        <v>702</v>
      </c>
      <c r="F5922" s="4">
        <v>-4375.55</v>
      </c>
      <c r="G5922" s="4" t="s">
        <v>3748</v>
      </c>
      <c r="H5922" s="4" t="s">
        <v>703</v>
      </c>
      <c r="I5922" s="4"/>
      <c r="J5922" s="4"/>
    </row>
    <row r="5923" spans="1:10" ht="15.75" customHeight="1" x14ac:dyDescent="0.2">
      <c r="A5923" s="5">
        <v>45131</v>
      </c>
      <c r="B5923" s="4">
        <v>-108.5</v>
      </c>
      <c r="C5923" s="4" t="s">
        <v>5058</v>
      </c>
      <c r="D5923" s="4" t="s">
        <v>28</v>
      </c>
      <c r="E5923" s="4" t="s">
        <v>73</v>
      </c>
      <c r="F5923" s="4">
        <v>-4241.45</v>
      </c>
      <c r="G5923" s="4" t="s">
        <v>4349</v>
      </c>
      <c r="H5923" s="4" t="s">
        <v>4350</v>
      </c>
      <c r="I5923" s="4"/>
      <c r="J5923" s="4"/>
    </row>
    <row r="5924" spans="1:10" ht="15.75" customHeight="1" x14ac:dyDescent="0.2">
      <c r="A5924" s="5">
        <v>45131</v>
      </c>
      <c r="B5924" s="4">
        <v>-82.5</v>
      </c>
      <c r="C5924" s="4" t="s">
        <v>5058</v>
      </c>
      <c r="D5924" s="4" t="s">
        <v>28</v>
      </c>
      <c r="E5924" s="4" t="s">
        <v>700</v>
      </c>
      <c r="F5924" s="4">
        <v>-4132.95</v>
      </c>
      <c r="G5924" s="4" t="s">
        <v>3748</v>
      </c>
      <c r="H5924" s="4" t="s">
        <v>701</v>
      </c>
      <c r="I5924" s="4"/>
      <c r="J5924" s="4"/>
    </row>
    <row r="5925" spans="1:10" ht="15.75" customHeight="1" x14ac:dyDescent="0.2">
      <c r="A5925" s="5">
        <v>45131</v>
      </c>
      <c r="B5925" s="4">
        <v>-36.75</v>
      </c>
      <c r="C5925" s="4" t="s">
        <v>5058</v>
      </c>
      <c r="D5925" s="4" t="s">
        <v>28</v>
      </c>
      <c r="E5925" s="4" t="s">
        <v>79</v>
      </c>
      <c r="F5925" s="4">
        <v>-4050.45</v>
      </c>
      <c r="G5925" s="4" t="s">
        <v>8</v>
      </c>
      <c r="H5925" s="4" t="s">
        <v>80</v>
      </c>
      <c r="I5925" s="4"/>
      <c r="J5925" s="4"/>
    </row>
    <row r="5926" spans="1:10" ht="15.75" customHeight="1" x14ac:dyDescent="0.2">
      <c r="A5926" s="5">
        <v>45131</v>
      </c>
      <c r="B5926" s="4">
        <v>-26.4</v>
      </c>
      <c r="C5926" s="4" t="s">
        <v>5058</v>
      </c>
      <c r="D5926" s="4" t="s">
        <v>28</v>
      </c>
      <c r="E5926" s="4" t="s">
        <v>79</v>
      </c>
      <c r="F5926" s="4">
        <v>-4013.7</v>
      </c>
      <c r="G5926" s="4" t="s">
        <v>8</v>
      </c>
      <c r="H5926" s="4" t="s">
        <v>80</v>
      </c>
      <c r="I5926" s="4"/>
      <c r="J5926" s="4"/>
    </row>
    <row r="5927" spans="1:10" ht="15.75" customHeight="1" x14ac:dyDescent="0.2">
      <c r="A5927" s="5">
        <v>45131</v>
      </c>
      <c r="B5927" s="4">
        <v>-24.55</v>
      </c>
      <c r="C5927" s="4" t="s">
        <v>5058</v>
      </c>
      <c r="D5927" s="4" t="s">
        <v>28</v>
      </c>
      <c r="E5927" s="4" t="s">
        <v>79</v>
      </c>
      <c r="F5927" s="4">
        <v>-3987.3</v>
      </c>
      <c r="G5927" s="4" t="s">
        <v>8</v>
      </c>
      <c r="H5927" s="4" t="s">
        <v>80</v>
      </c>
      <c r="I5927" s="4"/>
      <c r="J5927" s="4"/>
    </row>
    <row r="5928" spans="1:10" ht="15.75" customHeight="1" x14ac:dyDescent="0.2">
      <c r="A5928" s="5">
        <v>45131</v>
      </c>
      <c r="B5928" s="4">
        <v>-22</v>
      </c>
      <c r="C5928" s="4" t="s">
        <v>5058</v>
      </c>
      <c r="D5928" s="4" t="s">
        <v>28</v>
      </c>
      <c r="E5928" s="4" t="s">
        <v>704</v>
      </c>
      <c r="F5928" s="4">
        <v>-3962.75</v>
      </c>
      <c r="G5928" s="4" t="s">
        <v>8</v>
      </c>
      <c r="H5928" s="4" t="s">
        <v>215</v>
      </c>
      <c r="I5928" s="4"/>
      <c r="J5928" s="4"/>
    </row>
    <row r="5929" spans="1:10" ht="15.75" customHeight="1" x14ac:dyDescent="0.2">
      <c r="A5929" s="5">
        <v>45131</v>
      </c>
      <c r="B5929" s="4">
        <v>-21.7</v>
      </c>
      <c r="C5929" s="4" t="s">
        <v>5058</v>
      </c>
      <c r="D5929" s="4" t="s">
        <v>28</v>
      </c>
      <c r="E5929" s="4" t="s">
        <v>705</v>
      </c>
      <c r="F5929" s="4">
        <v>-3940.75</v>
      </c>
      <c r="G5929" s="4" t="s">
        <v>3748</v>
      </c>
      <c r="H5929" s="4" t="s">
        <v>706</v>
      </c>
      <c r="I5929" s="4"/>
      <c r="J5929" s="4"/>
    </row>
    <row r="5930" spans="1:10" ht="15.75" customHeight="1" x14ac:dyDescent="0.2">
      <c r="A5930" s="5">
        <v>45131</v>
      </c>
      <c r="B5930" s="4">
        <v>-16.2</v>
      </c>
      <c r="C5930" s="4" t="s">
        <v>5059</v>
      </c>
      <c r="D5930" s="4" t="s">
        <v>28</v>
      </c>
      <c r="E5930" s="4" t="s">
        <v>61</v>
      </c>
      <c r="F5930" s="4">
        <v>-3919.05</v>
      </c>
      <c r="G5930" s="4" t="s">
        <v>3748</v>
      </c>
      <c r="H5930" s="4" t="s">
        <v>62</v>
      </c>
      <c r="I5930" s="4"/>
      <c r="J5930" s="4"/>
    </row>
    <row r="5931" spans="1:10" ht="15.75" customHeight="1" x14ac:dyDescent="0.2">
      <c r="A5931" s="5">
        <v>45131</v>
      </c>
      <c r="B5931" s="4">
        <v>-12.21</v>
      </c>
      <c r="C5931" s="4" t="s">
        <v>5058</v>
      </c>
      <c r="D5931" s="4" t="s">
        <v>28</v>
      </c>
      <c r="E5931" s="4" t="s">
        <v>34</v>
      </c>
      <c r="F5931" s="4">
        <v>-3902.85</v>
      </c>
      <c r="G5931" s="4" t="s">
        <v>5060</v>
      </c>
      <c r="H5931" s="4" t="s">
        <v>35</v>
      </c>
      <c r="I5931" s="4"/>
      <c r="J5931" s="4"/>
    </row>
    <row r="5932" spans="1:10" ht="15.75" customHeight="1" x14ac:dyDescent="0.2">
      <c r="A5932" s="5">
        <v>45131</v>
      </c>
      <c r="B5932" s="4">
        <v>-5.5</v>
      </c>
      <c r="C5932" s="4" t="s">
        <v>5058</v>
      </c>
      <c r="D5932" s="4" t="s">
        <v>28</v>
      </c>
      <c r="E5932" s="4" t="s">
        <v>335</v>
      </c>
      <c r="F5932" s="4">
        <v>-3890.64</v>
      </c>
      <c r="G5932" s="4" t="s">
        <v>8</v>
      </c>
      <c r="H5932" s="4" t="s">
        <v>336</v>
      </c>
      <c r="I5932" s="4"/>
      <c r="J5932" s="4"/>
    </row>
    <row r="5933" spans="1:10" ht="15.75" customHeight="1" x14ac:dyDescent="0.2">
      <c r="A5933" s="5">
        <v>45131</v>
      </c>
      <c r="B5933" s="4">
        <v>-4.9000000000000004</v>
      </c>
      <c r="C5933" s="4" t="s">
        <v>5058</v>
      </c>
      <c r="D5933" s="4" t="s">
        <v>28</v>
      </c>
      <c r="E5933" s="4" t="s">
        <v>560</v>
      </c>
      <c r="F5933" s="4">
        <v>-3885.14</v>
      </c>
      <c r="G5933" s="4" t="s">
        <v>3748</v>
      </c>
      <c r="H5933" s="4" t="s">
        <v>561</v>
      </c>
      <c r="I5933" s="4"/>
      <c r="J5933" s="4"/>
    </row>
    <row r="5934" spans="1:10" ht="15.75" customHeight="1" x14ac:dyDescent="0.2">
      <c r="A5934" s="5">
        <v>45131</v>
      </c>
      <c r="B5934" s="4">
        <v>-4.49</v>
      </c>
      <c r="C5934" s="4" t="s">
        <v>5058</v>
      </c>
      <c r="D5934" s="4" t="s">
        <v>28</v>
      </c>
      <c r="E5934" s="4" t="s">
        <v>49</v>
      </c>
      <c r="F5934" s="4">
        <v>-3880.24</v>
      </c>
      <c r="G5934" s="4" t="s">
        <v>17</v>
      </c>
      <c r="H5934" s="4" t="s">
        <v>50</v>
      </c>
      <c r="I5934" s="4"/>
      <c r="J5934" s="4"/>
    </row>
    <row r="5935" spans="1:10" ht="15.75" customHeight="1" x14ac:dyDescent="0.2">
      <c r="A5935" s="5">
        <v>45131</v>
      </c>
      <c r="B5935" s="4">
        <v>350</v>
      </c>
      <c r="C5935" s="4" t="s">
        <v>5058</v>
      </c>
      <c r="D5935" s="4" t="s">
        <v>59</v>
      </c>
      <c r="E5935" s="4" t="s">
        <v>60</v>
      </c>
      <c r="F5935" s="4">
        <v>-3875.75</v>
      </c>
      <c r="G5935" s="4" t="s">
        <v>39</v>
      </c>
      <c r="H5935" s="4"/>
      <c r="I5935" s="4"/>
      <c r="J5935" s="4"/>
    </row>
    <row r="5936" spans="1:10" ht="15.75" customHeight="1" x14ac:dyDescent="0.2">
      <c r="A5936" s="5">
        <v>45131</v>
      </c>
      <c r="B5936" s="4">
        <v>950</v>
      </c>
      <c r="C5936" s="4" t="s">
        <v>5058</v>
      </c>
      <c r="D5936" s="4" t="s">
        <v>59</v>
      </c>
      <c r="E5936" s="4" t="s">
        <v>60</v>
      </c>
      <c r="F5936" s="4">
        <v>-4225.75</v>
      </c>
      <c r="G5936" s="4" t="s">
        <v>39</v>
      </c>
      <c r="H5936" s="4"/>
      <c r="I5936" s="4"/>
      <c r="J5936" s="4"/>
    </row>
    <row r="5937" spans="1:10" ht="15.75" customHeight="1" x14ac:dyDescent="0.2">
      <c r="A5937" s="5">
        <v>45128</v>
      </c>
      <c r="B5937" s="4">
        <v>-167.93</v>
      </c>
      <c r="C5937" s="4" t="s">
        <v>5058</v>
      </c>
      <c r="D5937" s="4" t="s">
        <v>28</v>
      </c>
      <c r="E5937" s="4" t="s">
        <v>132</v>
      </c>
      <c r="F5937" s="4">
        <v>-5175.75</v>
      </c>
      <c r="G5937" s="4" t="s">
        <v>12</v>
      </c>
      <c r="H5937" s="4" t="s">
        <v>133</v>
      </c>
      <c r="I5937" s="4"/>
      <c r="J5937" s="4"/>
    </row>
    <row r="5938" spans="1:10" ht="15.75" customHeight="1" x14ac:dyDescent="0.2">
      <c r="A5938" s="5">
        <v>45128</v>
      </c>
      <c r="B5938" s="4">
        <v>-33.950000000000003</v>
      </c>
      <c r="C5938" s="4" t="s">
        <v>5058</v>
      </c>
      <c r="D5938" s="4" t="s">
        <v>28</v>
      </c>
      <c r="E5938" s="4" t="s">
        <v>105</v>
      </c>
      <c r="F5938" s="4">
        <v>-5007.82</v>
      </c>
      <c r="G5938" s="4" t="s">
        <v>8</v>
      </c>
      <c r="H5938" s="4" t="s">
        <v>106</v>
      </c>
      <c r="I5938" s="4"/>
      <c r="J5938" s="4"/>
    </row>
    <row r="5939" spans="1:10" ht="15.75" customHeight="1" x14ac:dyDescent="0.2">
      <c r="A5939" s="5">
        <v>45128</v>
      </c>
      <c r="B5939" s="4">
        <v>-22.54</v>
      </c>
      <c r="C5939" s="4" t="s">
        <v>5058</v>
      </c>
      <c r="D5939" s="4" t="s">
        <v>28</v>
      </c>
      <c r="E5939" s="4" t="s">
        <v>29</v>
      </c>
      <c r="F5939" s="4">
        <v>-4973.87</v>
      </c>
      <c r="G5939" s="4" t="s">
        <v>12</v>
      </c>
      <c r="H5939" s="4" t="s">
        <v>31</v>
      </c>
      <c r="I5939" s="4"/>
      <c r="J5939" s="4"/>
    </row>
    <row r="5940" spans="1:10" ht="15.75" customHeight="1" x14ac:dyDescent="0.2">
      <c r="A5940" s="5">
        <v>45128</v>
      </c>
      <c r="B5940" s="4">
        <v>-11.72</v>
      </c>
      <c r="C5940" s="4" t="s">
        <v>5058</v>
      </c>
      <c r="D5940" s="4" t="s">
        <v>28</v>
      </c>
      <c r="E5940" s="4" t="s">
        <v>596</v>
      </c>
      <c r="F5940" s="4">
        <v>-4951.33</v>
      </c>
      <c r="G5940" s="4" t="s">
        <v>3748</v>
      </c>
      <c r="H5940" s="4" t="s">
        <v>597</v>
      </c>
      <c r="I5940" s="4"/>
      <c r="J5940" s="4"/>
    </row>
    <row r="5941" spans="1:10" ht="15.75" customHeight="1" x14ac:dyDescent="0.2">
      <c r="A5941" s="5">
        <v>45128</v>
      </c>
      <c r="B5941" s="4">
        <v>20</v>
      </c>
      <c r="C5941" s="4" t="s">
        <v>5059</v>
      </c>
      <c r="D5941" s="4" t="s">
        <v>189</v>
      </c>
      <c r="E5941" s="4" t="s">
        <v>203</v>
      </c>
      <c r="F5941" s="4">
        <v>-4939.6099999999997</v>
      </c>
      <c r="G5941" s="4" t="s">
        <v>165</v>
      </c>
      <c r="H5941" s="4" t="s">
        <v>204</v>
      </c>
      <c r="I5941" s="4"/>
      <c r="J5941" s="4"/>
    </row>
    <row r="5942" spans="1:10" ht="15.75" customHeight="1" x14ac:dyDescent="0.2">
      <c r="A5942" s="5">
        <v>45127</v>
      </c>
      <c r="B5942" s="4">
        <v>-87.09</v>
      </c>
      <c r="C5942" s="4" t="s">
        <v>5058</v>
      </c>
      <c r="D5942" s="4" t="s">
        <v>28</v>
      </c>
      <c r="E5942" s="4" t="s">
        <v>79</v>
      </c>
      <c r="F5942" s="4">
        <v>-4959.6099999999997</v>
      </c>
      <c r="G5942" s="4" t="s">
        <v>8</v>
      </c>
      <c r="H5942" s="4" t="s">
        <v>80</v>
      </c>
      <c r="I5942" s="4"/>
      <c r="J5942" s="4"/>
    </row>
    <row r="5943" spans="1:10" ht="15.75" customHeight="1" x14ac:dyDescent="0.2">
      <c r="A5943" s="5">
        <v>45127</v>
      </c>
      <c r="B5943" s="4">
        <v>-43.95</v>
      </c>
      <c r="C5943" s="4" t="s">
        <v>5058</v>
      </c>
      <c r="D5943" s="4" t="s">
        <v>28</v>
      </c>
      <c r="E5943" s="4" t="s">
        <v>51</v>
      </c>
      <c r="F5943" s="4">
        <v>-4872.5200000000004</v>
      </c>
      <c r="G5943" s="4" t="s">
        <v>4264</v>
      </c>
      <c r="H5943" s="4" t="s">
        <v>53</v>
      </c>
      <c r="I5943" s="4"/>
      <c r="J5943" s="4"/>
    </row>
    <row r="5944" spans="1:10" ht="15.75" customHeight="1" x14ac:dyDescent="0.2">
      <c r="A5944" s="5">
        <v>45127</v>
      </c>
      <c r="B5944" s="4">
        <v>-16.45</v>
      </c>
      <c r="C5944" s="4" t="s">
        <v>5058</v>
      </c>
      <c r="D5944" s="4" t="s">
        <v>28</v>
      </c>
      <c r="E5944" s="4" t="s">
        <v>693</v>
      </c>
      <c r="F5944" s="4">
        <v>-4828.57</v>
      </c>
      <c r="G5944" s="4" t="s">
        <v>17</v>
      </c>
      <c r="H5944" s="4" t="s">
        <v>694</v>
      </c>
      <c r="I5944" s="4"/>
      <c r="J5944" s="4"/>
    </row>
    <row r="5945" spans="1:10" ht="15.75" customHeight="1" x14ac:dyDescent="0.2">
      <c r="A5945" s="5">
        <v>45127</v>
      </c>
      <c r="B5945" s="4">
        <v>-8.85</v>
      </c>
      <c r="C5945" s="4" t="s">
        <v>5058</v>
      </c>
      <c r="D5945" s="4" t="s">
        <v>28</v>
      </c>
      <c r="E5945" s="4" t="s">
        <v>200</v>
      </c>
      <c r="F5945" s="4">
        <v>-4812.12</v>
      </c>
      <c r="G5945" s="4" t="s">
        <v>4264</v>
      </c>
      <c r="H5945" s="4" t="s">
        <v>53</v>
      </c>
      <c r="I5945" s="4"/>
      <c r="J5945" s="4"/>
    </row>
    <row r="5946" spans="1:10" ht="15.75" customHeight="1" x14ac:dyDescent="0.2">
      <c r="A5946" s="5">
        <v>45127</v>
      </c>
      <c r="B5946" s="4">
        <v>-8</v>
      </c>
      <c r="C5946" s="4" t="s">
        <v>5058</v>
      </c>
      <c r="D5946" s="4" t="s">
        <v>28</v>
      </c>
      <c r="E5946" s="4" t="s">
        <v>75</v>
      </c>
      <c r="F5946" s="4">
        <v>-4803.2700000000004</v>
      </c>
      <c r="G5946" s="4" t="s">
        <v>3748</v>
      </c>
      <c r="H5946" s="4" t="s">
        <v>76</v>
      </c>
      <c r="I5946" s="4"/>
      <c r="J5946" s="4"/>
    </row>
    <row r="5947" spans="1:10" ht="15.75" customHeight="1" x14ac:dyDescent="0.2">
      <c r="A5947" s="5">
        <v>45127</v>
      </c>
      <c r="B5947" s="4">
        <v>-7.8</v>
      </c>
      <c r="C5947" s="4" t="s">
        <v>5058</v>
      </c>
      <c r="D5947" s="4" t="s">
        <v>28</v>
      </c>
      <c r="E5947" s="4" t="s">
        <v>200</v>
      </c>
      <c r="F5947" s="4">
        <v>-4795.2700000000004</v>
      </c>
      <c r="G5947" s="4" t="s">
        <v>4264</v>
      </c>
      <c r="H5947" s="4" t="s">
        <v>53</v>
      </c>
      <c r="I5947" s="4"/>
      <c r="J5947" s="4"/>
    </row>
    <row r="5948" spans="1:10" ht="15.75" customHeight="1" x14ac:dyDescent="0.2">
      <c r="A5948" s="5">
        <v>45127</v>
      </c>
      <c r="B5948" s="4">
        <v>1000</v>
      </c>
      <c r="C5948" s="4" t="s">
        <v>5058</v>
      </c>
      <c r="D5948" s="4" t="s">
        <v>59</v>
      </c>
      <c r="E5948" s="4" t="s">
        <v>60</v>
      </c>
      <c r="F5948" s="4">
        <v>-4787.47</v>
      </c>
      <c r="G5948" s="4" t="s">
        <v>39</v>
      </c>
      <c r="H5948" s="4"/>
      <c r="I5948" s="4"/>
      <c r="J5948" s="4"/>
    </row>
    <row r="5949" spans="1:10" ht="15.75" customHeight="1" x14ac:dyDescent="0.2">
      <c r="A5949" s="5">
        <v>45126</v>
      </c>
      <c r="B5949" s="4">
        <v>-252.78</v>
      </c>
      <c r="C5949" s="4" t="s">
        <v>5058</v>
      </c>
      <c r="D5949" s="4" t="s">
        <v>28</v>
      </c>
      <c r="E5949" s="4" t="s">
        <v>685</v>
      </c>
      <c r="F5949" s="4">
        <v>-5787.47</v>
      </c>
      <c r="G5949" s="4" t="s">
        <v>165</v>
      </c>
      <c r="H5949" s="4" t="s">
        <v>687</v>
      </c>
      <c r="I5949" s="4"/>
      <c r="J5949" s="4"/>
    </row>
    <row r="5950" spans="1:10" ht="15.75" customHeight="1" x14ac:dyDescent="0.2">
      <c r="A5950" s="5">
        <v>45126</v>
      </c>
      <c r="B5950" s="4">
        <v>-220</v>
      </c>
      <c r="C5950" s="4" t="s">
        <v>5058</v>
      </c>
      <c r="D5950" s="4" t="s">
        <v>28</v>
      </c>
      <c r="E5950" s="4" t="s">
        <v>195</v>
      </c>
      <c r="F5950" s="4">
        <v>-5534.69</v>
      </c>
      <c r="G5950" s="4" t="s">
        <v>15</v>
      </c>
      <c r="H5950" s="4" t="s">
        <v>196</v>
      </c>
      <c r="I5950" s="4"/>
      <c r="J5950" s="4"/>
    </row>
    <row r="5951" spans="1:10" ht="15.75" customHeight="1" x14ac:dyDescent="0.2">
      <c r="A5951" s="5">
        <v>45126</v>
      </c>
      <c r="B5951" s="4">
        <v>-75.540000000000006</v>
      </c>
      <c r="C5951" s="4" t="s">
        <v>5058</v>
      </c>
      <c r="D5951" s="4" t="s">
        <v>28</v>
      </c>
      <c r="E5951" s="4" t="s">
        <v>79</v>
      </c>
      <c r="F5951" s="4">
        <v>-5314.69</v>
      </c>
      <c r="G5951" s="4" t="s">
        <v>8</v>
      </c>
      <c r="H5951" s="4" t="s">
        <v>80</v>
      </c>
      <c r="I5951" s="4"/>
      <c r="J5951" s="4"/>
    </row>
    <row r="5952" spans="1:10" ht="15.75" customHeight="1" x14ac:dyDescent="0.2">
      <c r="A5952" s="5">
        <v>45126</v>
      </c>
      <c r="B5952" s="4">
        <v>-54</v>
      </c>
      <c r="C5952" s="4" t="s">
        <v>5058</v>
      </c>
      <c r="D5952" s="4" t="s">
        <v>28</v>
      </c>
      <c r="E5952" s="4" t="s">
        <v>190</v>
      </c>
      <c r="F5952" s="4">
        <v>-5239.1499999999996</v>
      </c>
      <c r="G5952" s="4" t="s">
        <v>8</v>
      </c>
      <c r="H5952" s="4" t="s">
        <v>191</v>
      </c>
      <c r="I5952" s="4"/>
      <c r="J5952" s="4"/>
    </row>
    <row r="5953" spans="1:10" ht="15.75" customHeight="1" x14ac:dyDescent="0.2">
      <c r="A5953" s="5">
        <v>45126</v>
      </c>
      <c r="B5953" s="4">
        <v>-34.24</v>
      </c>
      <c r="C5953" s="4" t="s">
        <v>5058</v>
      </c>
      <c r="D5953" s="4" t="s">
        <v>28</v>
      </c>
      <c r="E5953" s="4" t="s">
        <v>375</v>
      </c>
      <c r="F5953" s="4">
        <v>-5185.1499999999996</v>
      </c>
      <c r="G5953" s="4" t="s">
        <v>3748</v>
      </c>
      <c r="H5953" s="4" t="s">
        <v>376</v>
      </c>
      <c r="I5953" s="4"/>
      <c r="J5953" s="4"/>
    </row>
    <row r="5954" spans="1:10" ht="15.75" customHeight="1" x14ac:dyDescent="0.2">
      <c r="A5954" s="5">
        <v>45126</v>
      </c>
      <c r="B5954" s="4">
        <v>-29.98</v>
      </c>
      <c r="C5954" s="4" t="s">
        <v>5058</v>
      </c>
      <c r="D5954" s="4" t="s">
        <v>28</v>
      </c>
      <c r="E5954" s="4" t="s">
        <v>48</v>
      </c>
      <c r="F5954" s="4">
        <v>-5150.91</v>
      </c>
      <c r="G5954" s="4" t="s">
        <v>4319</v>
      </c>
      <c r="H5954" s="4" t="s">
        <v>47</v>
      </c>
      <c r="I5954" s="4"/>
      <c r="J5954" s="4"/>
    </row>
    <row r="5955" spans="1:10" ht="15.75" customHeight="1" x14ac:dyDescent="0.2">
      <c r="A5955" s="5">
        <v>45126</v>
      </c>
      <c r="B5955" s="4">
        <v>-25.41</v>
      </c>
      <c r="C5955" s="4" t="s">
        <v>5058</v>
      </c>
      <c r="D5955" s="4" t="s">
        <v>28</v>
      </c>
      <c r="E5955" s="4" t="s">
        <v>688</v>
      </c>
      <c r="F5955" s="4">
        <v>-5120.93</v>
      </c>
      <c r="G5955" s="4" t="s">
        <v>4247</v>
      </c>
      <c r="H5955" s="4" t="s">
        <v>689</v>
      </c>
      <c r="I5955" s="4"/>
      <c r="J5955" s="4"/>
    </row>
    <row r="5956" spans="1:10" ht="15.75" customHeight="1" x14ac:dyDescent="0.2">
      <c r="A5956" s="5">
        <v>45126</v>
      </c>
      <c r="B5956" s="4">
        <v>-12</v>
      </c>
      <c r="C5956" s="4" t="s">
        <v>5058</v>
      </c>
      <c r="D5956" s="4" t="s">
        <v>28</v>
      </c>
      <c r="E5956" s="4" t="s">
        <v>325</v>
      </c>
      <c r="F5956" s="4">
        <v>-5095.5200000000004</v>
      </c>
      <c r="G5956" s="4" t="s">
        <v>5060</v>
      </c>
      <c r="H5956" s="4" t="s">
        <v>326</v>
      </c>
      <c r="I5956" s="4"/>
      <c r="J5956" s="4"/>
    </row>
    <row r="5957" spans="1:10" ht="15.75" customHeight="1" x14ac:dyDescent="0.2">
      <c r="A5957" s="5">
        <v>45126</v>
      </c>
      <c r="B5957" s="4">
        <v>-10.8</v>
      </c>
      <c r="C5957" s="4" t="s">
        <v>5058</v>
      </c>
      <c r="D5957" s="4" t="s">
        <v>28</v>
      </c>
      <c r="E5957" s="4" t="s">
        <v>48</v>
      </c>
      <c r="F5957" s="4">
        <v>-5083.5200000000004</v>
      </c>
      <c r="G5957" s="4" t="s">
        <v>4319</v>
      </c>
      <c r="H5957" s="4" t="s">
        <v>47</v>
      </c>
      <c r="I5957" s="4"/>
      <c r="J5957" s="4"/>
    </row>
    <row r="5958" spans="1:10" ht="15.75" customHeight="1" x14ac:dyDescent="0.2">
      <c r="A5958" s="5">
        <v>45125</v>
      </c>
      <c r="B5958" s="4">
        <v>-984.98</v>
      </c>
      <c r="C5958" s="4" t="s">
        <v>5058</v>
      </c>
      <c r="D5958" s="4" t="s">
        <v>28</v>
      </c>
      <c r="E5958" s="4" t="s">
        <v>56</v>
      </c>
      <c r="F5958" s="4">
        <v>-5072.72</v>
      </c>
      <c r="G5958" s="4" t="s">
        <v>4295</v>
      </c>
      <c r="H5958" s="4" t="s">
        <v>57</v>
      </c>
      <c r="I5958" s="4"/>
      <c r="J5958" s="4"/>
    </row>
    <row r="5959" spans="1:10" ht="15.75" customHeight="1" x14ac:dyDescent="0.2">
      <c r="A5959" s="5">
        <v>45125</v>
      </c>
      <c r="B5959" s="4">
        <v>-440.63</v>
      </c>
      <c r="C5959" s="4" t="s">
        <v>5058</v>
      </c>
      <c r="D5959" s="4" t="s">
        <v>28</v>
      </c>
      <c r="E5959" s="4" t="s">
        <v>252</v>
      </c>
      <c r="F5959" s="4">
        <v>-4087.74</v>
      </c>
      <c r="G5959" s="4" t="s">
        <v>165</v>
      </c>
      <c r="H5959" s="4" t="s">
        <v>167</v>
      </c>
      <c r="I5959" s="4"/>
      <c r="J5959" s="4"/>
    </row>
    <row r="5960" spans="1:10" ht="15.75" customHeight="1" x14ac:dyDescent="0.2">
      <c r="A5960" s="5">
        <v>45125</v>
      </c>
      <c r="B5960" s="4">
        <v>-98.95</v>
      </c>
      <c r="C5960" s="4" t="s">
        <v>5058</v>
      </c>
      <c r="D5960" s="4" t="s">
        <v>28</v>
      </c>
      <c r="E5960" s="4" t="s">
        <v>681</v>
      </c>
      <c r="F5960" s="4">
        <v>-3647.11</v>
      </c>
      <c r="G5960" s="4" t="s">
        <v>4247</v>
      </c>
      <c r="H5960" s="4" t="s">
        <v>682</v>
      </c>
      <c r="I5960" s="4"/>
      <c r="J5960" s="4"/>
    </row>
    <row r="5961" spans="1:10" ht="15.75" customHeight="1" x14ac:dyDescent="0.2">
      <c r="A5961" s="5">
        <v>45125</v>
      </c>
      <c r="B5961" s="4">
        <v>-51.41</v>
      </c>
      <c r="C5961" s="4" t="s">
        <v>5058</v>
      </c>
      <c r="D5961" s="4" t="s">
        <v>28</v>
      </c>
      <c r="E5961" s="4" t="s">
        <v>375</v>
      </c>
      <c r="F5961" s="4">
        <v>-3548.16</v>
      </c>
      <c r="G5961" s="4" t="s">
        <v>3748</v>
      </c>
      <c r="H5961" s="4" t="s">
        <v>376</v>
      </c>
      <c r="I5961" s="4"/>
      <c r="J5961" s="4"/>
    </row>
    <row r="5962" spans="1:10" ht="15.75" customHeight="1" x14ac:dyDescent="0.2">
      <c r="A5962" s="5">
        <v>45125</v>
      </c>
      <c r="B5962" s="4">
        <v>-51</v>
      </c>
      <c r="C5962" s="4" t="s">
        <v>5058</v>
      </c>
      <c r="D5962" s="4" t="s">
        <v>28</v>
      </c>
      <c r="E5962" s="4" t="s">
        <v>683</v>
      </c>
      <c r="F5962" s="4">
        <v>-3496.75</v>
      </c>
      <c r="G5962" s="4" t="s">
        <v>8</v>
      </c>
      <c r="H5962" s="4" t="s">
        <v>684</v>
      </c>
      <c r="I5962" s="4"/>
      <c r="J5962" s="4"/>
    </row>
    <row r="5963" spans="1:10" ht="15.75" customHeight="1" x14ac:dyDescent="0.2">
      <c r="A5963" s="5">
        <v>45125</v>
      </c>
      <c r="B5963" s="4">
        <v>-43.1</v>
      </c>
      <c r="C5963" s="4" t="s">
        <v>5059</v>
      </c>
      <c r="D5963" s="4" t="s">
        <v>28</v>
      </c>
      <c r="E5963" s="4" t="s">
        <v>514</v>
      </c>
      <c r="F5963" s="4">
        <v>-3445.75</v>
      </c>
      <c r="G5963" s="4" t="s">
        <v>8</v>
      </c>
      <c r="H5963" s="4" t="s">
        <v>515</v>
      </c>
      <c r="I5963" s="4"/>
      <c r="J5963" s="4"/>
    </row>
    <row r="5964" spans="1:10" ht="15.75" customHeight="1" x14ac:dyDescent="0.2">
      <c r="A5964" s="5">
        <v>45125</v>
      </c>
      <c r="B5964" s="4">
        <v>-33.65</v>
      </c>
      <c r="C5964" s="4" t="s">
        <v>5058</v>
      </c>
      <c r="D5964" s="4" t="s">
        <v>28</v>
      </c>
      <c r="E5964" s="4" t="s">
        <v>79</v>
      </c>
      <c r="F5964" s="4">
        <v>-3402.65</v>
      </c>
      <c r="G5964" s="4" t="s">
        <v>8</v>
      </c>
      <c r="H5964" s="4" t="s">
        <v>80</v>
      </c>
      <c r="I5964" s="4"/>
      <c r="J5964" s="4"/>
    </row>
    <row r="5965" spans="1:10" ht="15.75" customHeight="1" x14ac:dyDescent="0.2">
      <c r="A5965" s="5">
        <v>45125</v>
      </c>
      <c r="B5965" s="4">
        <v>-19.989999999999998</v>
      </c>
      <c r="C5965" s="4" t="s">
        <v>5058</v>
      </c>
      <c r="D5965" s="4" t="s">
        <v>28</v>
      </c>
      <c r="E5965" s="4" t="s">
        <v>49</v>
      </c>
      <c r="F5965" s="4">
        <v>-3369</v>
      </c>
      <c r="G5965" s="4" t="s">
        <v>17</v>
      </c>
      <c r="H5965" s="4" t="s">
        <v>50</v>
      </c>
      <c r="I5965" s="4"/>
      <c r="J5965" s="4"/>
    </row>
    <row r="5966" spans="1:10" ht="15.75" customHeight="1" x14ac:dyDescent="0.2">
      <c r="A5966" s="5">
        <v>45125</v>
      </c>
      <c r="B5966" s="4">
        <v>-18</v>
      </c>
      <c r="C5966" s="4" t="s">
        <v>5058</v>
      </c>
      <c r="D5966" s="4" t="s">
        <v>28</v>
      </c>
      <c r="E5966" s="4" t="s">
        <v>136</v>
      </c>
      <c r="F5966" s="4">
        <v>-3349.01</v>
      </c>
      <c r="G5966" s="4" t="s">
        <v>3748</v>
      </c>
      <c r="H5966" s="4" t="s">
        <v>137</v>
      </c>
      <c r="I5966" s="4"/>
      <c r="J5966" s="4"/>
    </row>
    <row r="5967" spans="1:10" ht="15.75" customHeight="1" x14ac:dyDescent="0.2">
      <c r="A5967" s="5">
        <v>45125</v>
      </c>
      <c r="B5967" s="4">
        <v>-14.99</v>
      </c>
      <c r="C5967" s="4" t="s">
        <v>5058</v>
      </c>
      <c r="D5967" s="4" t="s">
        <v>28</v>
      </c>
      <c r="E5967" s="4" t="s">
        <v>49</v>
      </c>
      <c r="F5967" s="4">
        <v>-3331.01</v>
      </c>
      <c r="G5967" s="4" t="s">
        <v>17</v>
      </c>
      <c r="H5967" s="4" t="s">
        <v>50</v>
      </c>
      <c r="I5967" s="4"/>
      <c r="J5967" s="4"/>
    </row>
    <row r="5968" spans="1:10" ht="15.75" customHeight="1" x14ac:dyDescent="0.2">
      <c r="A5968" s="5">
        <v>45125</v>
      </c>
      <c r="B5968" s="4">
        <v>-6.61</v>
      </c>
      <c r="C5968" s="4" t="s">
        <v>5058</v>
      </c>
      <c r="D5968" s="4" t="s">
        <v>28</v>
      </c>
      <c r="E5968" s="4" t="s">
        <v>34</v>
      </c>
      <c r="F5968" s="4">
        <v>-3316.02</v>
      </c>
      <c r="G5968" s="4" t="s">
        <v>5060</v>
      </c>
      <c r="H5968" s="4" t="s">
        <v>35</v>
      </c>
      <c r="I5968" s="4"/>
      <c r="J5968" s="4"/>
    </row>
    <row r="5969" spans="1:10" ht="15.75" customHeight="1" x14ac:dyDescent="0.2">
      <c r="A5969" s="5">
        <v>45125</v>
      </c>
      <c r="B5969" s="4">
        <v>500</v>
      </c>
      <c r="C5969" s="4" t="s">
        <v>5058</v>
      </c>
      <c r="D5969" s="4" t="s">
        <v>59</v>
      </c>
      <c r="E5969" s="4" t="s">
        <v>60</v>
      </c>
      <c r="F5969" s="4">
        <v>-3309.41</v>
      </c>
      <c r="G5969" s="4" t="s">
        <v>39</v>
      </c>
      <c r="H5969" s="4"/>
      <c r="I5969" s="4"/>
      <c r="J5969" s="4"/>
    </row>
    <row r="5970" spans="1:10" ht="15.75" customHeight="1" x14ac:dyDescent="0.2">
      <c r="A5970" s="5">
        <v>45124</v>
      </c>
      <c r="B5970" s="4">
        <v>-147.34</v>
      </c>
      <c r="C5970" s="4" t="s">
        <v>5058</v>
      </c>
      <c r="D5970" s="4" t="s">
        <v>28</v>
      </c>
      <c r="E5970" s="4" t="s">
        <v>79</v>
      </c>
      <c r="F5970" s="4">
        <v>-3809.41</v>
      </c>
      <c r="G5970" s="4" t="s">
        <v>8</v>
      </c>
      <c r="H5970" s="4" t="s">
        <v>80</v>
      </c>
      <c r="I5970" s="4"/>
      <c r="J5970" s="4"/>
    </row>
    <row r="5971" spans="1:10" ht="15.75" customHeight="1" x14ac:dyDescent="0.2">
      <c r="A5971" s="5">
        <v>45124</v>
      </c>
      <c r="B5971" s="4">
        <v>-85.73</v>
      </c>
      <c r="C5971" s="4" t="s">
        <v>5058</v>
      </c>
      <c r="D5971" s="4" t="s">
        <v>28</v>
      </c>
      <c r="E5971" s="4" t="s">
        <v>175</v>
      </c>
      <c r="F5971" s="4">
        <v>-3662.07</v>
      </c>
      <c r="G5971" s="4" t="s">
        <v>5062</v>
      </c>
      <c r="H5971" s="4" t="s">
        <v>2442</v>
      </c>
      <c r="I5971" s="4"/>
      <c r="J5971" s="4"/>
    </row>
    <row r="5972" spans="1:10" ht="15.75" customHeight="1" x14ac:dyDescent="0.2">
      <c r="A5972" s="5">
        <v>45124</v>
      </c>
      <c r="B5972" s="4">
        <v>-58.49</v>
      </c>
      <c r="C5972" s="4" t="s">
        <v>5058</v>
      </c>
      <c r="D5972" s="4" t="s">
        <v>28</v>
      </c>
      <c r="E5972" s="4" t="s">
        <v>672</v>
      </c>
      <c r="F5972" s="4">
        <v>-3576.34</v>
      </c>
      <c r="G5972" s="4" t="s">
        <v>5077</v>
      </c>
      <c r="H5972" s="4"/>
      <c r="I5972" s="4"/>
      <c r="J5972" s="4"/>
    </row>
    <row r="5973" spans="1:10" ht="15.75" customHeight="1" x14ac:dyDescent="0.2">
      <c r="A5973" s="5">
        <v>45124</v>
      </c>
      <c r="B5973" s="4">
        <v>-48.25</v>
      </c>
      <c r="C5973" s="4" t="s">
        <v>5058</v>
      </c>
      <c r="D5973" s="4" t="s">
        <v>28</v>
      </c>
      <c r="E5973" s="4" t="s">
        <v>105</v>
      </c>
      <c r="F5973" s="4">
        <v>-3517.85</v>
      </c>
      <c r="G5973" s="4" t="s">
        <v>8</v>
      </c>
      <c r="H5973" s="4" t="s">
        <v>106</v>
      </c>
      <c r="I5973" s="4"/>
      <c r="J5973" s="4"/>
    </row>
    <row r="5974" spans="1:10" ht="15.75" customHeight="1" x14ac:dyDescent="0.2">
      <c r="A5974" s="5">
        <v>45124</v>
      </c>
      <c r="B5974" s="4">
        <v>-37.39</v>
      </c>
      <c r="C5974" s="4" t="s">
        <v>5058</v>
      </c>
      <c r="D5974" s="4" t="s">
        <v>28</v>
      </c>
      <c r="E5974" s="4" t="s">
        <v>366</v>
      </c>
      <c r="F5974" s="4">
        <v>-3469.6</v>
      </c>
      <c r="G5974" s="4" t="s">
        <v>4319</v>
      </c>
      <c r="H5974" s="4" t="s">
        <v>367</v>
      </c>
      <c r="I5974" s="4"/>
      <c r="J5974" s="4"/>
    </row>
    <row r="5975" spans="1:10" ht="15.75" customHeight="1" x14ac:dyDescent="0.2">
      <c r="A5975" s="5">
        <v>45124</v>
      </c>
      <c r="B5975" s="4">
        <v>-28.02</v>
      </c>
      <c r="C5975" s="4" t="s">
        <v>5058</v>
      </c>
      <c r="D5975" s="4" t="s">
        <v>28</v>
      </c>
      <c r="E5975" s="4" t="s">
        <v>79</v>
      </c>
      <c r="F5975" s="4">
        <v>-3432.21</v>
      </c>
      <c r="G5975" s="4" t="s">
        <v>8</v>
      </c>
      <c r="H5975" s="4" t="s">
        <v>80</v>
      </c>
      <c r="I5975" s="4"/>
      <c r="J5975" s="4"/>
    </row>
    <row r="5976" spans="1:10" ht="15.75" customHeight="1" x14ac:dyDescent="0.2">
      <c r="A5976" s="5">
        <v>45124</v>
      </c>
      <c r="B5976" s="4">
        <v>-24.7</v>
      </c>
      <c r="C5976" s="4" t="s">
        <v>5058</v>
      </c>
      <c r="D5976" s="4" t="s">
        <v>28</v>
      </c>
      <c r="E5976" s="4" t="s">
        <v>51</v>
      </c>
      <c r="F5976" s="4">
        <v>-3404.19</v>
      </c>
      <c r="G5976" s="4" t="s">
        <v>4264</v>
      </c>
      <c r="H5976" s="4" t="s">
        <v>53</v>
      </c>
      <c r="I5976" s="4"/>
      <c r="J5976" s="4"/>
    </row>
    <row r="5977" spans="1:10" ht="15.75" customHeight="1" x14ac:dyDescent="0.2">
      <c r="A5977" s="5">
        <v>45124</v>
      </c>
      <c r="B5977" s="4">
        <v>-20.16</v>
      </c>
      <c r="C5977" s="4" t="s">
        <v>5058</v>
      </c>
      <c r="D5977" s="4" t="s">
        <v>28</v>
      </c>
      <c r="E5977" s="4" t="s">
        <v>89</v>
      </c>
      <c r="F5977" s="4">
        <v>-3379.49</v>
      </c>
      <c r="G5977" s="4" t="s">
        <v>5064</v>
      </c>
      <c r="H5977" s="4" t="s">
        <v>91</v>
      </c>
      <c r="I5977" s="4"/>
      <c r="J5977" s="4"/>
    </row>
    <row r="5978" spans="1:10" ht="15.75" customHeight="1" x14ac:dyDescent="0.2">
      <c r="A5978" s="5">
        <v>45124</v>
      </c>
      <c r="B5978" s="4">
        <v>-18</v>
      </c>
      <c r="C5978" s="4" t="s">
        <v>5058</v>
      </c>
      <c r="D5978" s="4" t="s">
        <v>28</v>
      </c>
      <c r="E5978" s="4" t="s">
        <v>370</v>
      </c>
      <c r="F5978" s="4">
        <v>-3359.33</v>
      </c>
      <c r="G5978" s="4" t="s">
        <v>5062</v>
      </c>
      <c r="H5978" s="4" t="s">
        <v>371</v>
      </c>
      <c r="I5978" s="4"/>
      <c r="J5978" s="4"/>
    </row>
    <row r="5979" spans="1:10" ht="15.75" customHeight="1" x14ac:dyDescent="0.2">
      <c r="A5979" s="5">
        <v>45124</v>
      </c>
      <c r="B5979" s="4">
        <v>-16.5</v>
      </c>
      <c r="C5979" s="4" t="s">
        <v>5059</v>
      </c>
      <c r="D5979" s="4" t="s">
        <v>28</v>
      </c>
      <c r="E5979" s="4" t="s">
        <v>674</v>
      </c>
      <c r="F5979" s="4">
        <v>-3341.33</v>
      </c>
      <c r="G5979" s="4" t="s">
        <v>3748</v>
      </c>
      <c r="H5979" s="4" t="s">
        <v>675</v>
      </c>
      <c r="I5979" s="4"/>
      <c r="J5979" s="4"/>
    </row>
    <row r="5980" spans="1:10" ht="15.75" customHeight="1" x14ac:dyDescent="0.2">
      <c r="A5980" s="5">
        <v>45124</v>
      </c>
      <c r="B5980" s="4">
        <v>-15</v>
      </c>
      <c r="C5980" s="4" t="s">
        <v>5058</v>
      </c>
      <c r="D5980" s="4" t="s">
        <v>28</v>
      </c>
      <c r="E5980" s="4" t="s">
        <v>79</v>
      </c>
      <c r="F5980" s="4">
        <v>-3324.83</v>
      </c>
      <c r="G5980" s="4" t="s">
        <v>8</v>
      </c>
      <c r="H5980" s="4" t="s">
        <v>80</v>
      </c>
      <c r="I5980" s="4"/>
      <c r="J5980" s="4"/>
    </row>
    <row r="5981" spans="1:10" ht="15.75" customHeight="1" x14ac:dyDescent="0.2">
      <c r="A5981" s="5">
        <v>45124</v>
      </c>
      <c r="B5981" s="4">
        <v>-14.9</v>
      </c>
      <c r="C5981" s="4" t="s">
        <v>5058</v>
      </c>
      <c r="D5981" s="4" t="s">
        <v>28</v>
      </c>
      <c r="E5981" s="4" t="s">
        <v>51</v>
      </c>
      <c r="F5981" s="4">
        <v>-3309.83</v>
      </c>
      <c r="G5981" s="4" t="s">
        <v>4264</v>
      </c>
      <c r="H5981" s="4" t="s">
        <v>53</v>
      </c>
      <c r="I5981" s="4"/>
      <c r="J5981" s="4"/>
    </row>
    <row r="5982" spans="1:10" ht="15.75" customHeight="1" x14ac:dyDescent="0.2">
      <c r="A5982" s="5">
        <v>45124</v>
      </c>
      <c r="B5982" s="4">
        <v>-14.25</v>
      </c>
      <c r="C5982" s="4" t="s">
        <v>5058</v>
      </c>
      <c r="D5982" s="4" t="s">
        <v>28</v>
      </c>
      <c r="E5982" s="4" t="s">
        <v>46</v>
      </c>
      <c r="F5982" s="4">
        <v>-3294.93</v>
      </c>
      <c r="G5982" s="4" t="s">
        <v>4319</v>
      </c>
      <c r="H5982" s="4" t="s">
        <v>47</v>
      </c>
      <c r="I5982" s="4"/>
      <c r="J5982" s="4"/>
    </row>
    <row r="5983" spans="1:10" ht="15.75" customHeight="1" x14ac:dyDescent="0.2">
      <c r="A5983" s="5">
        <v>45124</v>
      </c>
      <c r="B5983" s="4">
        <v>-10.95</v>
      </c>
      <c r="C5983" s="4" t="s">
        <v>5058</v>
      </c>
      <c r="D5983" s="4" t="s">
        <v>28</v>
      </c>
      <c r="E5983" s="4" t="s">
        <v>200</v>
      </c>
      <c r="F5983" s="4">
        <v>-3280.68</v>
      </c>
      <c r="G5983" s="4" t="s">
        <v>4264</v>
      </c>
      <c r="H5983" s="4" t="s">
        <v>53</v>
      </c>
      <c r="I5983" s="4"/>
      <c r="J5983" s="4"/>
    </row>
    <row r="5984" spans="1:10" ht="15.75" customHeight="1" x14ac:dyDescent="0.2">
      <c r="A5984" s="5">
        <v>45124</v>
      </c>
      <c r="B5984" s="4">
        <v>-10.79</v>
      </c>
      <c r="C5984" s="4" t="s">
        <v>5058</v>
      </c>
      <c r="D5984" s="4" t="s">
        <v>28</v>
      </c>
      <c r="E5984" s="4" t="s">
        <v>46</v>
      </c>
      <c r="F5984" s="4">
        <v>-3269.73</v>
      </c>
      <c r="G5984" s="4" t="s">
        <v>4319</v>
      </c>
      <c r="H5984" s="4" t="s">
        <v>47</v>
      </c>
      <c r="I5984" s="4"/>
      <c r="J5984" s="4"/>
    </row>
    <row r="5985" spans="1:10" ht="15.75" customHeight="1" x14ac:dyDescent="0.2">
      <c r="A5985" s="5">
        <v>45124</v>
      </c>
      <c r="B5985" s="4">
        <v>-10.68</v>
      </c>
      <c r="C5985" s="4" t="s">
        <v>5058</v>
      </c>
      <c r="D5985" s="4" t="s">
        <v>28</v>
      </c>
      <c r="E5985" s="4" t="s">
        <v>34</v>
      </c>
      <c r="F5985" s="4">
        <v>-3258.94</v>
      </c>
      <c r="G5985" s="4" t="s">
        <v>5060</v>
      </c>
      <c r="H5985" s="4" t="s">
        <v>35</v>
      </c>
      <c r="I5985" s="4"/>
      <c r="J5985" s="4"/>
    </row>
    <row r="5986" spans="1:10" ht="15.75" customHeight="1" x14ac:dyDescent="0.2">
      <c r="A5986" s="5">
        <v>45124</v>
      </c>
      <c r="B5986" s="4">
        <v>-9</v>
      </c>
      <c r="C5986" s="4" t="s">
        <v>5058</v>
      </c>
      <c r="D5986" s="4" t="s">
        <v>28</v>
      </c>
      <c r="E5986" s="4" t="s">
        <v>41</v>
      </c>
      <c r="F5986" s="4">
        <v>-3248.26</v>
      </c>
      <c r="G5986" s="4" t="s">
        <v>3748</v>
      </c>
      <c r="H5986" s="4" t="s">
        <v>42</v>
      </c>
      <c r="I5986" s="4"/>
      <c r="J5986" s="4"/>
    </row>
    <row r="5987" spans="1:10" ht="15.75" customHeight="1" x14ac:dyDescent="0.2">
      <c r="A5987" s="5">
        <v>45124</v>
      </c>
      <c r="B5987" s="4">
        <v>-5.7</v>
      </c>
      <c r="C5987" s="4" t="s">
        <v>5058</v>
      </c>
      <c r="D5987" s="4" t="s">
        <v>28</v>
      </c>
      <c r="E5987" s="4" t="s">
        <v>61</v>
      </c>
      <c r="F5987" s="4">
        <v>-3239.26</v>
      </c>
      <c r="G5987" s="4" t="s">
        <v>3748</v>
      </c>
      <c r="H5987" s="4" t="s">
        <v>62</v>
      </c>
      <c r="I5987" s="4"/>
      <c r="J5987" s="4"/>
    </row>
    <row r="5988" spans="1:10" ht="15.75" customHeight="1" x14ac:dyDescent="0.2">
      <c r="A5988" s="5">
        <v>45124</v>
      </c>
      <c r="B5988" s="4">
        <v>-1.75</v>
      </c>
      <c r="C5988" s="4" t="s">
        <v>5058</v>
      </c>
      <c r="D5988" s="4" t="s">
        <v>67</v>
      </c>
      <c r="E5988" s="4" t="s">
        <v>68</v>
      </c>
      <c r="F5988" s="4">
        <v>-3233.56</v>
      </c>
      <c r="G5988" s="4" t="s">
        <v>4</v>
      </c>
      <c r="H5988" s="4"/>
      <c r="I5988" s="4"/>
      <c r="J5988" s="4"/>
    </row>
    <row r="5989" spans="1:10" ht="15.75" customHeight="1" x14ac:dyDescent="0.2">
      <c r="A5989" s="5">
        <v>45124</v>
      </c>
      <c r="B5989" s="4">
        <v>1000</v>
      </c>
      <c r="C5989" s="4" t="s">
        <v>5058</v>
      </c>
      <c r="D5989" s="4" t="s">
        <v>59</v>
      </c>
      <c r="E5989" s="4" t="s">
        <v>60</v>
      </c>
      <c r="F5989" s="4">
        <v>-3231.81</v>
      </c>
      <c r="G5989" s="4" t="s">
        <v>39</v>
      </c>
      <c r="H5989" s="4"/>
      <c r="I5989" s="4"/>
      <c r="J5989" s="4"/>
    </row>
    <row r="5990" spans="1:10" ht="15.75" customHeight="1" x14ac:dyDescent="0.2">
      <c r="A5990" s="5">
        <v>45121</v>
      </c>
      <c r="B5990" s="4">
        <v>-22.5</v>
      </c>
      <c r="C5990" s="4" t="s">
        <v>5058</v>
      </c>
      <c r="D5990" s="4" t="s">
        <v>28</v>
      </c>
      <c r="E5990" s="4" t="s">
        <v>201</v>
      </c>
      <c r="F5990" s="4">
        <v>-4231.8100000000004</v>
      </c>
      <c r="G5990" s="4" t="s">
        <v>4319</v>
      </c>
      <c r="H5990" s="4" t="s">
        <v>202</v>
      </c>
      <c r="I5990" s="4"/>
      <c r="J5990" s="4"/>
    </row>
    <row r="5991" spans="1:10" ht="15.75" customHeight="1" x14ac:dyDescent="0.2">
      <c r="A5991" s="5">
        <v>45121</v>
      </c>
      <c r="B5991" s="4">
        <v>-21.25</v>
      </c>
      <c r="C5991" s="4" t="s">
        <v>5058</v>
      </c>
      <c r="D5991" s="4" t="s">
        <v>28</v>
      </c>
      <c r="E5991" s="4" t="s">
        <v>669</v>
      </c>
      <c r="F5991" s="4">
        <v>-4209.3100000000004</v>
      </c>
      <c r="G5991" s="4" t="s">
        <v>3748</v>
      </c>
      <c r="H5991" s="4" t="s">
        <v>670</v>
      </c>
      <c r="I5991" s="4"/>
      <c r="J5991" s="4"/>
    </row>
    <row r="5992" spans="1:10" ht="15.75" customHeight="1" x14ac:dyDescent="0.2">
      <c r="A5992" s="5">
        <v>45121</v>
      </c>
      <c r="B5992" s="4">
        <v>-17.149999999999999</v>
      </c>
      <c r="C5992" s="4" t="s">
        <v>5058</v>
      </c>
      <c r="D5992" s="4" t="s">
        <v>28</v>
      </c>
      <c r="E5992" s="4" t="s">
        <v>667</v>
      </c>
      <c r="F5992" s="4">
        <v>-4188.0600000000004</v>
      </c>
      <c r="G5992" s="4" t="s">
        <v>5060</v>
      </c>
      <c r="H5992" s="4" t="s">
        <v>668</v>
      </c>
      <c r="I5992" s="4"/>
      <c r="J5992" s="4"/>
    </row>
    <row r="5993" spans="1:10" ht="15.75" customHeight="1" x14ac:dyDescent="0.2">
      <c r="A5993" s="5">
        <v>45121</v>
      </c>
      <c r="B5993" s="4">
        <v>-5.6</v>
      </c>
      <c r="C5993" s="4" t="s">
        <v>5058</v>
      </c>
      <c r="D5993" s="4" t="s">
        <v>28</v>
      </c>
      <c r="E5993" s="4" t="s">
        <v>34</v>
      </c>
      <c r="F5993" s="4">
        <v>-4170.91</v>
      </c>
      <c r="G5993" s="4" t="s">
        <v>5060</v>
      </c>
      <c r="H5993" s="4" t="s">
        <v>35</v>
      </c>
      <c r="I5993" s="4"/>
      <c r="J5993" s="4"/>
    </row>
    <row r="5994" spans="1:10" ht="15.75" customHeight="1" x14ac:dyDescent="0.2">
      <c r="A5994" s="5">
        <v>45121</v>
      </c>
      <c r="B5994" s="4">
        <v>2000</v>
      </c>
      <c r="C5994" s="4" t="s">
        <v>5058</v>
      </c>
      <c r="D5994" s="4" t="s">
        <v>59</v>
      </c>
      <c r="E5994" s="4" t="s">
        <v>60</v>
      </c>
      <c r="F5994" s="4">
        <v>-4165.3100000000004</v>
      </c>
      <c r="G5994" s="4" t="s">
        <v>39</v>
      </c>
      <c r="H5994" s="4"/>
      <c r="I5994" s="4"/>
      <c r="J5994" s="4"/>
    </row>
    <row r="5995" spans="1:10" ht="15.75" customHeight="1" x14ac:dyDescent="0.2">
      <c r="A5995" s="5">
        <v>45120</v>
      </c>
      <c r="B5995" s="4">
        <v>-104.5</v>
      </c>
      <c r="C5995" s="4" t="s">
        <v>5058</v>
      </c>
      <c r="D5995" s="4" t="s">
        <v>28</v>
      </c>
      <c r="E5995" s="4" t="s">
        <v>579</v>
      </c>
      <c r="F5995" s="4">
        <v>-6165.31</v>
      </c>
      <c r="G5995" s="4" t="s">
        <v>4264</v>
      </c>
      <c r="H5995" s="4" t="s">
        <v>580</v>
      </c>
      <c r="I5995" s="4"/>
      <c r="J5995" s="4"/>
    </row>
    <row r="5996" spans="1:10" ht="15.75" customHeight="1" x14ac:dyDescent="0.2">
      <c r="A5996" s="5">
        <v>45120</v>
      </c>
      <c r="B5996" s="4">
        <v>-41.3</v>
      </c>
      <c r="C5996" s="4" t="s">
        <v>5058</v>
      </c>
      <c r="D5996" s="4" t="s">
        <v>28</v>
      </c>
      <c r="E5996" s="4" t="s">
        <v>659</v>
      </c>
      <c r="F5996" s="4">
        <v>-6060.81</v>
      </c>
      <c r="G5996" s="4" t="s">
        <v>5063</v>
      </c>
      <c r="H5996" s="4" t="s">
        <v>660</v>
      </c>
      <c r="I5996" s="4"/>
      <c r="J5996" s="4"/>
    </row>
    <row r="5997" spans="1:10" ht="15.75" customHeight="1" x14ac:dyDescent="0.2">
      <c r="A5997" s="5">
        <v>45120</v>
      </c>
      <c r="B5997" s="4">
        <v>-31.2</v>
      </c>
      <c r="C5997" s="4" t="s">
        <v>5058</v>
      </c>
      <c r="D5997" s="4" t="s">
        <v>28</v>
      </c>
      <c r="E5997" s="4" t="s">
        <v>79</v>
      </c>
      <c r="F5997" s="4">
        <v>-6019.51</v>
      </c>
      <c r="G5997" s="4" t="s">
        <v>8</v>
      </c>
      <c r="H5997" s="4" t="s">
        <v>80</v>
      </c>
      <c r="I5997" s="4"/>
      <c r="J5997" s="4"/>
    </row>
    <row r="5998" spans="1:10" ht="15.75" customHeight="1" x14ac:dyDescent="0.2">
      <c r="A5998" s="5">
        <v>45120</v>
      </c>
      <c r="B5998" s="4">
        <v>-10.199999999999999</v>
      </c>
      <c r="C5998" s="4" t="s">
        <v>5059</v>
      </c>
      <c r="D5998" s="4" t="s">
        <v>28</v>
      </c>
      <c r="E5998" s="4" t="s">
        <v>61</v>
      </c>
      <c r="F5998" s="4">
        <v>-5988.31</v>
      </c>
      <c r="G5998" s="4" t="s">
        <v>3748</v>
      </c>
      <c r="H5998" s="4" t="s">
        <v>62</v>
      </c>
      <c r="I5998" s="4"/>
      <c r="J5998" s="4"/>
    </row>
    <row r="5999" spans="1:10" ht="15.75" customHeight="1" x14ac:dyDescent="0.2">
      <c r="A5999" s="5">
        <v>45120</v>
      </c>
      <c r="B5999" s="4">
        <v>-1.24</v>
      </c>
      <c r="C5999" s="4" t="s">
        <v>5058</v>
      </c>
      <c r="D5999" s="4" t="s">
        <v>67</v>
      </c>
      <c r="E5999" s="4" t="s">
        <v>151</v>
      </c>
      <c r="F5999" s="4">
        <v>-5978.11</v>
      </c>
      <c r="G5999" s="4" t="s">
        <v>4</v>
      </c>
      <c r="H5999" s="4"/>
      <c r="I5999" s="4"/>
      <c r="J5999" s="4"/>
    </row>
    <row r="6000" spans="1:10" ht="15.75" customHeight="1" x14ac:dyDescent="0.2">
      <c r="A6000" s="5">
        <v>45120</v>
      </c>
      <c r="B6000" s="4">
        <v>13</v>
      </c>
      <c r="C6000" s="4" t="s">
        <v>5058</v>
      </c>
      <c r="D6000" s="4" t="s">
        <v>59</v>
      </c>
      <c r="E6000" s="4" t="s">
        <v>658</v>
      </c>
      <c r="F6000" s="4">
        <v>-5976.87</v>
      </c>
      <c r="G6000" s="4" t="s">
        <v>39</v>
      </c>
      <c r="H6000" s="4"/>
      <c r="I6000" s="4"/>
      <c r="J6000" s="4"/>
    </row>
    <row r="6001" spans="1:10" ht="15.75" customHeight="1" x14ac:dyDescent="0.2">
      <c r="A6001" s="5">
        <v>45120</v>
      </c>
      <c r="B6001" s="4">
        <v>300</v>
      </c>
      <c r="C6001" s="4" t="s">
        <v>5058</v>
      </c>
      <c r="D6001" s="4" t="s">
        <v>59</v>
      </c>
      <c r="E6001" s="4" t="s">
        <v>60</v>
      </c>
      <c r="F6001" s="4">
        <v>-5989.87</v>
      </c>
      <c r="G6001" s="4" t="s">
        <v>39</v>
      </c>
      <c r="H6001" s="4"/>
      <c r="I6001" s="4"/>
      <c r="J6001" s="4"/>
    </row>
    <row r="6002" spans="1:10" ht="15.75" customHeight="1" x14ac:dyDescent="0.2">
      <c r="A6002" s="5">
        <v>45119</v>
      </c>
      <c r="B6002" s="4">
        <v>-426.64</v>
      </c>
      <c r="C6002" s="4" t="s">
        <v>5059</v>
      </c>
      <c r="D6002" s="4" t="s">
        <v>28</v>
      </c>
      <c r="E6002" s="4" t="s">
        <v>647</v>
      </c>
      <c r="F6002" s="4">
        <v>-6289.87</v>
      </c>
      <c r="G6002" s="4" t="s">
        <v>5062</v>
      </c>
      <c r="H6002" s="4" t="s">
        <v>649</v>
      </c>
      <c r="I6002" s="4"/>
      <c r="J6002" s="4"/>
    </row>
    <row r="6003" spans="1:10" ht="15.75" customHeight="1" x14ac:dyDescent="0.2">
      <c r="A6003" s="5">
        <v>45119</v>
      </c>
      <c r="B6003" s="4">
        <v>-79</v>
      </c>
      <c r="C6003" s="4" t="s">
        <v>5058</v>
      </c>
      <c r="D6003" s="4" t="s">
        <v>28</v>
      </c>
      <c r="E6003" s="4" t="s">
        <v>651</v>
      </c>
      <c r="F6003" s="4">
        <v>-5863.23</v>
      </c>
      <c r="G6003" s="4" t="s">
        <v>17</v>
      </c>
      <c r="H6003" s="4" t="s">
        <v>652</v>
      </c>
      <c r="I6003" s="4"/>
      <c r="J6003" s="4"/>
    </row>
    <row r="6004" spans="1:10" ht="15.75" customHeight="1" x14ac:dyDescent="0.2">
      <c r="A6004" s="5">
        <v>45119</v>
      </c>
      <c r="B6004" s="4">
        <v>-78.95</v>
      </c>
      <c r="C6004" s="4" t="s">
        <v>5059</v>
      </c>
      <c r="D6004" s="4" t="s">
        <v>28</v>
      </c>
      <c r="E6004" s="4" t="s">
        <v>653</v>
      </c>
      <c r="F6004" s="4">
        <v>-5784.23</v>
      </c>
      <c r="G6004" s="4" t="s">
        <v>5071</v>
      </c>
      <c r="H6004" s="4" t="s">
        <v>654</v>
      </c>
      <c r="I6004" s="4"/>
      <c r="J6004" s="4"/>
    </row>
    <row r="6005" spans="1:10" ht="15.75" customHeight="1" x14ac:dyDescent="0.2">
      <c r="A6005" s="5">
        <v>45119</v>
      </c>
      <c r="B6005" s="4">
        <v>-51.86</v>
      </c>
      <c r="C6005" s="4" t="s">
        <v>5058</v>
      </c>
      <c r="D6005" s="4" t="s">
        <v>28</v>
      </c>
      <c r="E6005" s="4" t="s">
        <v>79</v>
      </c>
      <c r="F6005" s="4">
        <v>-5705.28</v>
      </c>
      <c r="G6005" s="4" t="s">
        <v>8</v>
      </c>
      <c r="H6005" s="4" t="s">
        <v>80</v>
      </c>
      <c r="I6005" s="4"/>
      <c r="J6005" s="4"/>
    </row>
    <row r="6006" spans="1:10" ht="15.75" customHeight="1" x14ac:dyDescent="0.2">
      <c r="A6006" s="5">
        <v>45119</v>
      </c>
      <c r="B6006" s="4">
        <v>-27.1</v>
      </c>
      <c r="C6006" s="4" t="s">
        <v>5058</v>
      </c>
      <c r="D6006" s="4" t="s">
        <v>28</v>
      </c>
      <c r="E6006" s="4" t="s">
        <v>123</v>
      </c>
      <c r="F6006" s="4">
        <v>-5653.42</v>
      </c>
      <c r="G6006" s="4" t="s">
        <v>3748</v>
      </c>
      <c r="H6006" s="4" t="s">
        <v>124</v>
      </c>
      <c r="I6006" s="4"/>
      <c r="J6006" s="4"/>
    </row>
    <row r="6007" spans="1:10" ht="15.75" customHeight="1" x14ac:dyDescent="0.2">
      <c r="A6007" s="5">
        <v>45119</v>
      </c>
      <c r="B6007" s="4">
        <v>-25.98</v>
      </c>
      <c r="C6007" s="4" t="s">
        <v>5058</v>
      </c>
      <c r="D6007" s="4" t="s">
        <v>28</v>
      </c>
      <c r="E6007" s="4" t="s">
        <v>571</v>
      </c>
      <c r="F6007" s="4">
        <v>-5626.32</v>
      </c>
      <c r="G6007" s="4" t="s">
        <v>4319</v>
      </c>
      <c r="H6007" s="4" t="s">
        <v>572</v>
      </c>
      <c r="I6007" s="4"/>
      <c r="J6007" s="4"/>
    </row>
    <row r="6008" spans="1:10" ht="15.75" customHeight="1" x14ac:dyDescent="0.2">
      <c r="A6008" s="5">
        <v>45119</v>
      </c>
      <c r="B6008" s="4">
        <v>-6.61</v>
      </c>
      <c r="C6008" s="4" t="s">
        <v>5058</v>
      </c>
      <c r="D6008" s="4" t="s">
        <v>28</v>
      </c>
      <c r="E6008" s="4" t="s">
        <v>34</v>
      </c>
      <c r="F6008" s="4">
        <v>-5600.34</v>
      </c>
      <c r="G6008" s="4" t="s">
        <v>5060</v>
      </c>
      <c r="H6008" s="4" t="s">
        <v>35</v>
      </c>
      <c r="I6008" s="4"/>
      <c r="J6008" s="4"/>
    </row>
    <row r="6009" spans="1:10" ht="15.75" customHeight="1" x14ac:dyDescent="0.2">
      <c r="A6009" s="5">
        <v>45119</v>
      </c>
      <c r="B6009" s="4">
        <v>-6.5</v>
      </c>
      <c r="C6009" s="4" t="s">
        <v>5058</v>
      </c>
      <c r="D6009" s="4" t="s">
        <v>28</v>
      </c>
      <c r="E6009" s="4" t="s">
        <v>79</v>
      </c>
      <c r="F6009" s="4">
        <v>-5593.73</v>
      </c>
      <c r="G6009" s="4" t="s">
        <v>8</v>
      </c>
      <c r="H6009" s="4" t="s">
        <v>80</v>
      </c>
      <c r="I6009" s="4"/>
      <c r="J6009" s="4"/>
    </row>
    <row r="6010" spans="1:10" ht="15.75" customHeight="1" x14ac:dyDescent="0.2">
      <c r="A6010" s="5">
        <v>45119</v>
      </c>
      <c r="B6010" s="4">
        <v>147</v>
      </c>
      <c r="C6010" s="4" t="s">
        <v>5058</v>
      </c>
      <c r="D6010" s="4" t="s">
        <v>59</v>
      </c>
      <c r="E6010" s="4" t="s">
        <v>60</v>
      </c>
      <c r="F6010" s="4">
        <v>-5587.23</v>
      </c>
      <c r="G6010" s="4" t="s">
        <v>39</v>
      </c>
      <c r="H6010" s="4"/>
      <c r="I6010" s="4"/>
      <c r="J6010" s="4"/>
    </row>
    <row r="6011" spans="1:10" ht="15.75" customHeight="1" x14ac:dyDescent="0.2">
      <c r="A6011" s="5">
        <v>45118</v>
      </c>
      <c r="B6011" s="4">
        <v>-714.2</v>
      </c>
      <c r="C6011" s="4" t="s">
        <v>5058</v>
      </c>
      <c r="D6011" s="4" t="s">
        <v>28</v>
      </c>
      <c r="E6011" s="4" t="s">
        <v>56</v>
      </c>
      <c r="F6011" s="4">
        <v>-5734.23</v>
      </c>
      <c r="G6011" s="4" t="s">
        <v>4295</v>
      </c>
      <c r="H6011" s="4" t="s">
        <v>57</v>
      </c>
      <c r="I6011" s="4"/>
      <c r="J6011" s="4"/>
    </row>
    <row r="6012" spans="1:10" ht="15.75" customHeight="1" x14ac:dyDescent="0.2">
      <c r="A6012" s="5">
        <v>45118</v>
      </c>
      <c r="B6012" s="4">
        <v>-54.4</v>
      </c>
      <c r="C6012" s="4" t="s">
        <v>5058</v>
      </c>
      <c r="D6012" s="4" t="s">
        <v>28</v>
      </c>
      <c r="E6012" s="4" t="s">
        <v>644</v>
      </c>
      <c r="F6012" s="4">
        <v>-5020.03</v>
      </c>
      <c r="G6012" s="4" t="s">
        <v>5060</v>
      </c>
      <c r="H6012" s="4" t="s">
        <v>645</v>
      </c>
      <c r="I6012" s="4"/>
      <c r="J6012" s="4"/>
    </row>
    <row r="6013" spans="1:10" ht="15.75" customHeight="1" x14ac:dyDescent="0.2">
      <c r="A6013" s="5">
        <v>45118</v>
      </c>
      <c r="B6013" s="4">
        <v>-41.18</v>
      </c>
      <c r="C6013" s="4" t="s">
        <v>5058</v>
      </c>
      <c r="D6013" s="4" t="s">
        <v>28</v>
      </c>
      <c r="E6013" s="4" t="s">
        <v>105</v>
      </c>
      <c r="F6013" s="4">
        <v>-4965.63</v>
      </c>
      <c r="G6013" s="4" t="s">
        <v>8</v>
      </c>
      <c r="H6013" s="4" t="s">
        <v>106</v>
      </c>
      <c r="I6013" s="4"/>
      <c r="J6013" s="4"/>
    </row>
    <row r="6014" spans="1:10" ht="15.75" customHeight="1" x14ac:dyDescent="0.2">
      <c r="A6014" s="5">
        <v>45118</v>
      </c>
      <c r="B6014" s="4">
        <v>-31.85</v>
      </c>
      <c r="C6014" s="4" t="s">
        <v>5058</v>
      </c>
      <c r="D6014" s="4" t="s">
        <v>28</v>
      </c>
      <c r="E6014" s="4" t="s">
        <v>29</v>
      </c>
      <c r="F6014" s="4">
        <v>-4924.45</v>
      </c>
      <c r="G6014" s="4" t="s">
        <v>12</v>
      </c>
      <c r="H6014" s="4" t="s">
        <v>31</v>
      </c>
      <c r="I6014" s="4"/>
      <c r="J6014" s="4"/>
    </row>
    <row r="6015" spans="1:10" ht="15.75" customHeight="1" x14ac:dyDescent="0.2">
      <c r="A6015" s="5">
        <v>45118</v>
      </c>
      <c r="B6015" s="4">
        <v>-15</v>
      </c>
      <c r="C6015" s="4" t="s">
        <v>5059</v>
      </c>
      <c r="D6015" s="4" t="s">
        <v>28</v>
      </c>
      <c r="E6015" s="4" t="s">
        <v>644</v>
      </c>
      <c r="F6015" s="4">
        <v>-4892.6000000000004</v>
      </c>
      <c r="G6015" s="4" t="s">
        <v>5060</v>
      </c>
      <c r="H6015" s="4" t="s">
        <v>645</v>
      </c>
      <c r="I6015" s="4"/>
      <c r="J6015" s="4"/>
    </row>
    <row r="6016" spans="1:10" ht="15.75" customHeight="1" x14ac:dyDescent="0.2">
      <c r="A6016" s="5">
        <v>45118</v>
      </c>
      <c r="B6016" s="4">
        <v>-6.61</v>
      </c>
      <c r="C6016" s="4" t="s">
        <v>5058</v>
      </c>
      <c r="D6016" s="4" t="s">
        <v>28</v>
      </c>
      <c r="E6016" s="4" t="s">
        <v>34</v>
      </c>
      <c r="F6016" s="4">
        <v>-4877.6000000000004</v>
      </c>
      <c r="G6016" s="4" t="s">
        <v>5060</v>
      </c>
      <c r="H6016" s="4" t="s">
        <v>35</v>
      </c>
      <c r="I6016" s="4"/>
      <c r="J6016" s="4"/>
    </row>
    <row r="6017" spans="1:10" ht="15.75" customHeight="1" x14ac:dyDescent="0.2">
      <c r="A6017" s="5">
        <v>45117</v>
      </c>
      <c r="B6017" s="4">
        <v>-150.65</v>
      </c>
      <c r="C6017" s="4" t="s">
        <v>5058</v>
      </c>
      <c r="D6017" s="4" t="s">
        <v>28</v>
      </c>
      <c r="E6017" s="4" t="s">
        <v>79</v>
      </c>
      <c r="F6017" s="4">
        <v>-4870.99</v>
      </c>
      <c r="G6017" s="4" t="s">
        <v>8</v>
      </c>
      <c r="H6017" s="4" t="s">
        <v>80</v>
      </c>
      <c r="I6017" s="4"/>
      <c r="J6017" s="4"/>
    </row>
    <row r="6018" spans="1:10" ht="15.75" customHeight="1" x14ac:dyDescent="0.2">
      <c r="A6018" s="5">
        <v>45117</v>
      </c>
      <c r="B6018" s="4">
        <v>-135</v>
      </c>
      <c r="C6018" s="4" t="s">
        <v>5059</v>
      </c>
      <c r="D6018" s="4" t="s">
        <v>28</v>
      </c>
      <c r="E6018" s="4" t="s">
        <v>441</v>
      </c>
      <c r="F6018" s="4">
        <v>-4720.34</v>
      </c>
      <c r="G6018" s="4" t="s">
        <v>4247</v>
      </c>
      <c r="H6018" s="4" t="s">
        <v>442</v>
      </c>
      <c r="I6018" s="4"/>
      <c r="J6018" s="4"/>
    </row>
    <row r="6019" spans="1:10" ht="15.75" customHeight="1" x14ac:dyDescent="0.2">
      <c r="A6019" s="5">
        <v>45117</v>
      </c>
      <c r="B6019" s="4">
        <v>-92</v>
      </c>
      <c r="C6019" s="4" t="s">
        <v>5059</v>
      </c>
      <c r="D6019" s="4" t="s">
        <v>28</v>
      </c>
      <c r="E6019" s="4" t="s">
        <v>636</v>
      </c>
      <c r="F6019" s="4">
        <v>-4585.34</v>
      </c>
      <c r="G6019" s="4" t="s">
        <v>5065</v>
      </c>
      <c r="H6019" s="4" t="s">
        <v>637</v>
      </c>
      <c r="I6019" s="4"/>
      <c r="J6019" s="4"/>
    </row>
    <row r="6020" spans="1:10" ht="15.75" customHeight="1" x14ac:dyDescent="0.2">
      <c r="A6020" s="5">
        <v>45117</v>
      </c>
      <c r="B6020" s="4">
        <v>-47.5</v>
      </c>
      <c r="C6020" s="4" t="s">
        <v>5058</v>
      </c>
      <c r="D6020" s="4" t="s">
        <v>28</v>
      </c>
      <c r="E6020" s="4" t="s">
        <v>634</v>
      </c>
      <c r="F6020" s="4">
        <v>-4493.34</v>
      </c>
      <c r="G6020" s="4" t="s">
        <v>5060</v>
      </c>
      <c r="H6020" s="4" t="s">
        <v>635</v>
      </c>
      <c r="I6020" s="4"/>
      <c r="J6020" s="4"/>
    </row>
    <row r="6021" spans="1:10" ht="15.75" customHeight="1" x14ac:dyDescent="0.2">
      <c r="A6021" s="5">
        <v>45117</v>
      </c>
      <c r="B6021" s="4">
        <v>-34.950000000000003</v>
      </c>
      <c r="C6021" s="4" t="s">
        <v>5058</v>
      </c>
      <c r="D6021" s="4" t="s">
        <v>28</v>
      </c>
      <c r="E6021" s="4" t="s">
        <v>639</v>
      </c>
      <c r="F6021" s="4">
        <v>-4445.84</v>
      </c>
      <c r="G6021" s="4" t="s">
        <v>165</v>
      </c>
      <c r="H6021" s="4" t="s">
        <v>167</v>
      </c>
      <c r="I6021" s="4"/>
      <c r="J6021" s="4"/>
    </row>
    <row r="6022" spans="1:10" ht="15.75" customHeight="1" x14ac:dyDescent="0.2">
      <c r="A6022" s="5">
        <v>45117</v>
      </c>
      <c r="B6022" s="4">
        <v>-34</v>
      </c>
      <c r="C6022" s="4" t="s">
        <v>5058</v>
      </c>
      <c r="D6022" s="4" t="s">
        <v>28</v>
      </c>
      <c r="E6022" s="4" t="s">
        <v>75</v>
      </c>
      <c r="F6022" s="4">
        <v>-4410.8900000000003</v>
      </c>
      <c r="G6022" s="4" t="s">
        <v>3748</v>
      </c>
      <c r="H6022" s="4" t="s">
        <v>76</v>
      </c>
      <c r="I6022" s="4"/>
      <c r="J6022" s="4"/>
    </row>
    <row r="6023" spans="1:10" ht="15.75" customHeight="1" x14ac:dyDescent="0.2">
      <c r="A6023" s="5">
        <v>45117</v>
      </c>
      <c r="B6023" s="4">
        <v>-23.4</v>
      </c>
      <c r="C6023" s="4" t="s">
        <v>5058</v>
      </c>
      <c r="D6023" s="4" t="s">
        <v>28</v>
      </c>
      <c r="E6023" s="4" t="s">
        <v>105</v>
      </c>
      <c r="F6023" s="4">
        <v>-4376.8900000000003</v>
      </c>
      <c r="G6023" s="4" t="s">
        <v>8</v>
      </c>
      <c r="H6023" s="4" t="s">
        <v>106</v>
      </c>
      <c r="I6023" s="4"/>
      <c r="J6023" s="4"/>
    </row>
    <row r="6024" spans="1:10" ht="15.75" customHeight="1" x14ac:dyDescent="0.2">
      <c r="A6024" s="5">
        <v>45117</v>
      </c>
      <c r="B6024" s="4">
        <v>-22.94</v>
      </c>
      <c r="C6024" s="4" t="s">
        <v>5058</v>
      </c>
      <c r="D6024" s="4" t="s">
        <v>28</v>
      </c>
      <c r="E6024" s="4" t="s">
        <v>46</v>
      </c>
      <c r="F6024" s="4">
        <v>-4353.49</v>
      </c>
      <c r="G6024" s="4" t="s">
        <v>4319</v>
      </c>
      <c r="H6024" s="4" t="s">
        <v>47</v>
      </c>
      <c r="I6024" s="4"/>
      <c r="J6024" s="4"/>
    </row>
    <row r="6025" spans="1:10" ht="15.75" customHeight="1" x14ac:dyDescent="0.2">
      <c r="A6025" s="5">
        <v>45117</v>
      </c>
      <c r="B6025" s="4">
        <v>-22.69</v>
      </c>
      <c r="C6025" s="4" t="s">
        <v>5058</v>
      </c>
      <c r="D6025" s="4" t="s">
        <v>28</v>
      </c>
      <c r="E6025" s="4" t="s">
        <v>235</v>
      </c>
      <c r="F6025" s="4">
        <v>-4330.55</v>
      </c>
      <c r="G6025" s="4" t="s">
        <v>17</v>
      </c>
      <c r="H6025" s="4"/>
      <c r="I6025" s="4"/>
      <c r="J6025" s="4"/>
    </row>
    <row r="6026" spans="1:10" ht="15.75" customHeight="1" x14ac:dyDescent="0.2">
      <c r="A6026" s="5">
        <v>45117</v>
      </c>
      <c r="B6026" s="4">
        <v>-18.36</v>
      </c>
      <c r="C6026" s="4" t="s">
        <v>5058</v>
      </c>
      <c r="D6026" s="4" t="s">
        <v>28</v>
      </c>
      <c r="E6026" s="4" t="s">
        <v>638</v>
      </c>
      <c r="F6026" s="4">
        <v>-4307.8599999999997</v>
      </c>
      <c r="G6026" s="4" t="s">
        <v>4319</v>
      </c>
      <c r="H6026" s="4" t="s">
        <v>196</v>
      </c>
      <c r="I6026" s="4"/>
      <c r="J6026" s="4"/>
    </row>
    <row r="6027" spans="1:10" ht="15.75" customHeight="1" x14ac:dyDescent="0.2">
      <c r="A6027" s="5">
        <v>45117</v>
      </c>
      <c r="B6027" s="4">
        <v>-18</v>
      </c>
      <c r="C6027" s="4" t="s">
        <v>5058</v>
      </c>
      <c r="D6027" s="4" t="s">
        <v>28</v>
      </c>
      <c r="E6027" s="4" t="s">
        <v>634</v>
      </c>
      <c r="F6027" s="4">
        <v>-4289.5</v>
      </c>
      <c r="G6027" s="4" t="s">
        <v>5060</v>
      </c>
      <c r="H6027" s="4" t="s">
        <v>635</v>
      </c>
      <c r="I6027" s="4"/>
      <c r="J6027" s="4"/>
    </row>
    <row r="6028" spans="1:10" ht="15.75" customHeight="1" x14ac:dyDescent="0.2">
      <c r="A6028" s="5">
        <v>45117</v>
      </c>
      <c r="B6028" s="4">
        <v>-17.8</v>
      </c>
      <c r="C6028" s="4" t="s">
        <v>5058</v>
      </c>
      <c r="D6028" s="4" t="s">
        <v>28</v>
      </c>
      <c r="E6028" s="4" t="s">
        <v>34</v>
      </c>
      <c r="F6028" s="4">
        <v>-4271.5</v>
      </c>
      <c r="G6028" s="4" t="s">
        <v>5060</v>
      </c>
      <c r="H6028" s="4" t="s">
        <v>35</v>
      </c>
      <c r="I6028" s="4"/>
      <c r="J6028" s="4"/>
    </row>
    <row r="6029" spans="1:10" ht="15.75" customHeight="1" x14ac:dyDescent="0.2">
      <c r="A6029" s="5">
        <v>45117</v>
      </c>
      <c r="B6029" s="4">
        <v>-17.489999999999998</v>
      </c>
      <c r="C6029" s="4" t="s">
        <v>5058</v>
      </c>
      <c r="D6029" s="4" t="s">
        <v>28</v>
      </c>
      <c r="E6029" s="4" t="s">
        <v>46</v>
      </c>
      <c r="F6029" s="4">
        <v>-4253.7</v>
      </c>
      <c r="G6029" s="4" t="s">
        <v>4319</v>
      </c>
      <c r="H6029" s="4" t="s">
        <v>47</v>
      </c>
      <c r="I6029" s="4"/>
      <c r="J6029" s="4"/>
    </row>
    <row r="6030" spans="1:10" ht="15.75" customHeight="1" x14ac:dyDescent="0.2">
      <c r="A6030" s="5">
        <v>45117</v>
      </c>
      <c r="B6030" s="4">
        <v>-16.04</v>
      </c>
      <c r="C6030" s="4" t="s">
        <v>5058</v>
      </c>
      <c r="D6030" s="4" t="s">
        <v>28</v>
      </c>
      <c r="E6030" s="4" t="s">
        <v>123</v>
      </c>
      <c r="F6030" s="4">
        <v>-4236.21</v>
      </c>
      <c r="G6030" s="4" t="s">
        <v>3748</v>
      </c>
      <c r="H6030" s="4" t="s">
        <v>124</v>
      </c>
      <c r="I6030" s="4"/>
      <c r="J6030" s="4"/>
    </row>
    <row r="6031" spans="1:10" ht="15.75" customHeight="1" x14ac:dyDescent="0.2">
      <c r="A6031" s="5">
        <v>45117</v>
      </c>
      <c r="B6031" s="4">
        <v>-13.22</v>
      </c>
      <c r="C6031" s="4" t="s">
        <v>5058</v>
      </c>
      <c r="D6031" s="4" t="s">
        <v>28</v>
      </c>
      <c r="E6031" s="4" t="s">
        <v>34</v>
      </c>
      <c r="F6031" s="4">
        <v>-4220.17</v>
      </c>
      <c r="G6031" s="4" t="s">
        <v>5060</v>
      </c>
      <c r="H6031" s="4" t="s">
        <v>35</v>
      </c>
      <c r="I6031" s="4"/>
      <c r="J6031" s="4"/>
    </row>
    <row r="6032" spans="1:10" ht="15.75" customHeight="1" x14ac:dyDescent="0.2">
      <c r="A6032" s="5">
        <v>45117</v>
      </c>
      <c r="B6032" s="4">
        <v>-12.88</v>
      </c>
      <c r="C6032" s="4" t="s">
        <v>5058</v>
      </c>
      <c r="D6032" s="4" t="s">
        <v>28</v>
      </c>
      <c r="E6032" s="4" t="s">
        <v>48</v>
      </c>
      <c r="F6032" s="4">
        <v>-4206.95</v>
      </c>
      <c r="G6032" s="4" t="s">
        <v>4319</v>
      </c>
      <c r="H6032" s="4" t="s">
        <v>47</v>
      </c>
      <c r="I6032" s="4"/>
      <c r="J6032" s="4"/>
    </row>
    <row r="6033" spans="1:10" ht="15.75" customHeight="1" x14ac:dyDescent="0.2">
      <c r="A6033" s="5">
        <v>45117</v>
      </c>
      <c r="B6033" s="4">
        <v>-10.14</v>
      </c>
      <c r="C6033" s="4" t="s">
        <v>5059</v>
      </c>
      <c r="D6033" s="4" t="s">
        <v>28</v>
      </c>
      <c r="E6033" s="4" t="s">
        <v>640</v>
      </c>
      <c r="F6033" s="4">
        <v>-4194.07</v>
      </c>
      <c r="G6033" s="4" t="s">
        <v>4264</v>
      </c>
      <c r="H6033" s="4" t="s">
        <v>641</v>
      </c>
      <c r="I6033" s="4"/>
      <c r="J6033" s="4"/>
    </row>
    <row r="6034" spans="1:10" ht="15.75" customHeight="1" x14ac:dyDescent="0.2">
      <c r="A6034" s="5">
        <v>45117</v>
      </c>
      <c r="B6034" s="4">
        <v>-7.99</v>
      </c>
      <c r="C6034" s="4" t="s">
        <v>5058</v>
      </c>
      <c r="D6034" s="4" t="s">
        <v>28</v>
      </c>
      <c r="E6034" s="4" t="s">
        <v>633</v>
      </c>
      <c r="F6034" s="4">
        <v>-4183.93</v>
      </c>
      <c r="G6034" s="4" t="s">
        <v>5034</v>
      </c>
      <c r="H6034" s="4" t="s">
        <v>193</v>
      </c>
      <c r="I6034" s="4"/>
      <c r="J6034" s="4"/>
    </row>
    <row r="6035" spans="1:10" ht="15.75" customHeight="1" x14ac:dyDescent="0.2">
      <c r="A6035" s="5">
        <v>45117</v>
      </c>
      <c r="B6035" s="4">
        <v>-6.61</v>
      </c>
      <c r="C6035" s="4" t="s">
        <v>5058</v>
      </c>
      <c r="D6035" s="4" t="s">
        <v>28</v>
      </c>
      <c r="E6035" s="4" t="s">
        <v>34</v>
      </c>
      <c r="F6035" s="4">
        <v>-4175.9399999999996</v>
      </c>
      <c r="G6035" s="4" t="s">
        <v>5060</v>
      </c>
      <c r="H6035" s="4" t="s">
        <v>35</v>
      </c>
      <c r="I6035" s="4"/>
      <c r="J6035" s="4"/>
    </row>
    <row r="6036" spans="1:10" ht="15.75" customHeight="1" x14ac:dyDescent="0.2">
      <c r="A6036" s="5">
        <v>45117</v>
      </c>
      <c r="B6036" s="4">
        <v>-6</v>
      </c>
      <c r="C6036" s="4" t="s">
        <v>5058</v>
      </c>
      <c r="D6036" s="4" t="s">
        <v>28</v>
      </c>
      <c r="E6036" s="4" t="s">
        <v>642</v>
      </c>
      <c r="F6036" s="4">
        <v>-4169.33</v>
      </c>
      <c r="G6036" s="4" t="s">
        <v>3746</v>
      </c>
      <c r="H6036" s="4"/>
      <c r="I6036" s="4"/>
      <c r="J6036" s="4"/>
    </row>
    <row r="6037" spans="1:10" ht="15.75" customHeight="1" x14ac:dyDescent="0.2">
      <c r="A6037" s="5">
        <v>45117</v>
      </c>
      <c r="B6037" s="4">
        <v>-6</v>
      </c>
      <c r="C6037" s="4" t="s">
        <v>5058</v>
      </c>
      <c r="D6037" s="4" t="s">
        <v>28</v>
      </c>
      <c r="E6037" s="4" t="s">
        <v>642</v>
      </c>
      <c r="F6037" s="4">
        <v>-4163.33</v>
      </c>
      <c r="G6037" s="4" t="s">
        <v>3746</v>
      </c>
      <c r="H6037" s="4"/>
      <c r="I6037" s="4"/>
      <c r="J6037" s="4"/>
    </row>
    <row r="6038" spans="1:10" ht="15.75" customHeight="1" x14ac:dyDescent="0.2">
      <c r="A6038" s="5">
        <v>45117</v>
      </c>
      <c r="B6038" s="4">
        <v>-5.07</v>
      </c>
      <c r="C6038" s="4" t="s">
        <v>5059</v>
      </c>
      <c r="D6038" s="4" t="s">
        <v>28</v>
      </c>
      <c r="E6038" s="4" t="s">
        <v>640</v>
      </c>
      <c r="F6038" s="4">
        <v>-4157.33</v>
      </c>
      <c r="G6038" s="4" t="s">
        <v>4264</v>
      </c>
      <c r="H6038" s="4" t="s">
        <v>641</v>
      </c>
      <c r="I6038" s="4"/>
      <c r="J6038" s="4"/>
    </row>
    <row r="6039" spans="1:10" ht="15.75" customHeight="1" x14ac:dyDescent="0.2">
      <c r="A6039" s="5">
        <v>45117</v>
      </c>
      <c r="B6039" s="4">
        <v>-0.68</v>
      </c>
      <c r="C6039" s="4" t="s">
        <v>5058</v>
      </c>
      <c r="D6039" s="4" t="s">
        <v>67</v>
      </c>
      <c r="E6039" s="4" t="s">
        <v>68</v>
      </c>
      <c r="F6039" s="4">
        <v>-4152.26</v>
      </c>
      <c r="G6039" s="4" t="s">
        <v>4</v>
      </c>
      <c r="H6039" s="4"/>
      <c r="I6039" s="4"/>
      <c r="J6039" s="4"/>
    </row>
    <row r="6040" spans="1:10" ht="15.75" customHeight="1" x14ac:dyDescent="0.2">
      <c r="A6040" s="5">
        <v>45117</v>
      </c>
      <c r="B6040" s="4">
        <v>600</v>
      </c>
      <c r="C6040" s="4" t="s">
        <v>5058</v>
      </c>
      <c r="D6040" s="4" t="s">
        <v>59</v>
      </c>
      <c r="E6040" s="4" t="s">
        <v>60</v>
      </c>
      <c r="F6040" s="4">
        <v>-4151.58</v>
      </c>
      <c r="G6040" s="4" t="s">
        <v>39</v>
      </c>
      <c r="H6040" s="4"/>
      <c r="I6040" s="4"/>
      <c r="J6040" s="4"/>
    </row>
    <row r="6041" spans="1:10" ht="15.75" customHeight="1" x14ac:dyDescent="0.2">
      <c r="A6041" s="5">
        <v>45117</v>
      </c>
      <c r="B6041" s="4">
        <v>1000</v>
      </c>
      <c r="C6041" s="4" t="s">
        <v>5058</v>
      </c>
      <c r="D6041" s="4" t="s">
        <v>59</v>
      </c>
      <c r="E6041" s="4" t="s">
        <v>60</v>
      </c>
      <c r="F6041" s="4">
        <v>-4751.58</v>
      </c>
      <c r="G6041" s="4" t="s">
        <v>39</v>
      </c>
      <c r="H6041" s="4"/>
      <c r="I6041" s="4"/>
      <c r="J6041" s="4"/>
    </row>
    <row r="6042" spans="1:10" ht="15.75" customHeight="1" x14ac:dyDescent="0.2">
      <c r="A6042" s="5">
        <v>45114</v>
      </c>
      <c r="B6042" s="4">
        <v>-574.97</v>
      </c>
      <c r="C6042" s="4" t="s">
        <v>5058</v>
      </c>
      <c r="D6042" s="4" t="s">
        <v>28</v>
      </c>
      <c r="E6042" s="4" t="s">
        <v>627</v>
      </c>
      <c r="F6042" s="4">
        <v>-5751.58</v>
      </c>
      <c r="G6042" s="4" t="s">
        <v>4247</v>
      </c>
      <c r="H6042" s="4" t="s">
        <v>629</v>
      </c>
      <c r="I6042" s="4"/>
      <c r="J6042" s="4"/>
    </row>
    <row r="6043" spans="1:10" ht="15.75" customHeight="1" x14ac:dyDescent="0.2">
      <c r="A6043" s="5">
        <v>45114</v>
      </c>
      <c r="B6043" s="4">
        <v>-167.93</v>
      </c>
      <c r="C6043" s="4" t="s">
        <v>5058</v>
      </c>
      <c r="D6043" s="4" t="s">
        <v>28</v>
      </c>
      <c r="E6043" s="4" t="s">
        <v>132</v>
      </c>
      <c r="F6043" s="4">
        <v>-5176.6099999999997</v>
      </c>
      <c r="G6043" s="4" t="s">
        <v>12</v>
      </c>
      <c r="H6043" s="4" t="s">
        <v>133</v>
      </c>
      <c r="I6043" s="4"/>
      <c r="J6043" s="4"/>
    </row>
    <row r="6044" spans="1:10" ht="15.75" customHeight="1" x14ac:dyDescent="0.2">
      <c r="A6044" s="5">
        <v>45114</v>
      </c>
      <c r="B6044" s="4">
        <v>-90.84</v>
      </c>
      <c r="C6044" s="4" t="s">
        <v>5058</v>
      </c>
      <c r="D6044" s="4" t="s">
        <v>28</v>
      </c>
      <c r="E6044" s="4" t="s">
        <v>87</v>
      </c>
      <c r="F6044" s="4">
        <v>-5008.68</v>
      </c>
      <c r="G6044" s="4" t="s">
        <v>5062</v>
      </c>
      <c r="H6044" s="4" t="s">
        <v>88</v>
      </c>
      <c r="I6044" s="4"/>
      <c r="J6044" s="4"/>
    </row>
    <row r="6045" spans="1:10" ht="15.75" customHeight="1" x14ac:dyDescent="0.2">
      <c r="A6045" s="5">
        <v>45114</v>
      </c>
      <c r="B6045" s="4">
        <v>-20</v>
      </c>
      <c r="C6045" s="4" t="s">
        <v>5059</v>
      </c>
      <c r="D6045" s="4" t="s">
        <v>28</v>
      </c>
      <c r="E6045" s="4" t="s">
        <v>203</v>
      </c>
      <c r="F6045" s="4">
        <v>-4917.84</v>
      </c>
      <c r="G6045" s="4" t="s">
        <v>165</v>
      </c>
      <c r="H6045" s="4" t="s">
        <v>204</v>
      </c>
      <c r="I6045" s="4"/>
      <c r="J6045" s="4"/>
    </row>
    <row r="6046" spans="1:10" ht="15.75" customHeight="1" x14ac:dyDescent="0.2">
      <c r="A6046" s="5">
        <v>45114</v>
      </c>
      <c r="B6046" s="4">
        <v>-16.989999999999998</v>
      </c>
      <c r="C6046" s="4" t="s">
        <v>5058</v>
      </c>
      <c r="D6046" s="4" t="s">
        <v>28</v>
      </c>
      <c r="E6046" s="4" t="s">
        <v>626</v>
      </c>
      <c r="F6046" s="4">
        <v>-4897.84</v>
      </c>
      <c r="G6046" s="4" t="s">
        <v>17</v>
      </c>
      <c r="H6046" s="4" t="s">
        <v>211</v>
      </c>
      <c r="I6046" s="4"/>
      <c r="J6046" s="4"/>
    </row>
    <row r="6047" spans="1:10" ht="15.75" customHeight="1" x14ac:dyDescent="0.2">
      <c r="A6047" s="5">
        <v>45114</v>
      </c>
      <c r="B6047" s="4">
        <v>-13.22</v>
      </c>
      <c r="C6047" s="4" t="s">
        <v>5058</v>
      </c>
      <c r="D6047" s="4" t="s">
        <v>28</v>
      </c>
      <c r="E6047" s="4" t="s">
        <v>34</v>
      </c>
      <c r="F6047" s="4">
        <v>-4880.8500000000004</v>
      </c>
      <c r="G6047" s="4" t="s">
        <v>5060</v>
      </c>
      <c r="H6047" s="4" t="s">
        <v>35</v>
      </c>
      <c r="I6047" s="4"/>
      <c r="J6047" s="4"/>
    </row>
    <row r="6048" spans="1:10" ht="15.75" customHeight="1" x14ac:dyDescent="0.2">
      <c r="A6048" s="5">
        <v>45114</v>
      </c>
      <c r="B6048" s="4">
        <v>-8</v>
      </c>
      <c r="C6048" s="4" t="s">
        <v>5058</v>
      </c>
      <c r="D6048" s="4" t="s">
        <v>28</v>
      </c>
      <c r="E6048" s="4" t="s">
        <v>105</v>
      </c>
      <c r="F6048" s="4">
        <v>-4867.63</v>
      </c>
      <c r="G6048" s="4" t="s">
        <v>8</v>
      </c>
      <c r="H6048" s="4" t="s">
        <v>106</v>
      </c>
      <c r="I6048" s="4"/>
      <c r="J6048" s="4"/>
    </row>
    <row r="6049" spans="1:10" ht="15.75" customHeight="1" x14ac:dyDescent="0.2">
      <c r="A6049" s="5">
        <v>45113</v>
      </c>
      <c r="B6049" s="4">
        <v>-56.25</v>
      </c>
      <c r="C6049" s="4" t="s">
        <v>5058</v>
      </c>
      <c r="D6049" s="4" t="s">
        <v>28</v>
      </c>
      <c r="E6049" s="4" t="s">
        <v>623</v>
      </c>
      <c r="F6049" s="4">
        <v>-4859.63</v>
      </c>
      <c r="G6049" s="4" t="s">
        <v>3748</v>
      </c>
      <c r="H6049" s="4" t="s">
        <v>624</v>
      </c>
      <c r="I6049" s="4"/>
      <c r="J6049" s="4"/>
    </row>
    <row r="6050" spans="1:10" ht="15.75" customHeight="1" x14ac:dyDescent="0.2">
      <c r="A6050" s="5">
        <v>45113</v>
      </c>
      <c r="B6050" s="4">
        <v>-13.22</v>
      </c>
      <c r="C6050" s="4" t="s">
        <v>5058</v>
      </c>
      <c r="D6050" s="4" t="s">
        <v>28</v>
      </c>
      <c r="E6050" s="4" t="s">
        <v>34</v>
      </c>
      <c r="F6050" s="4">
        <v>-4803.38</v>
      </c>
      <c r="G6050" s="4" t="s">
        <v>5060</v>
      </c>
      <c r="H6050" s="4" t="s">
        <v>35</v>
      </c>
      <c r="I6050" s="4"/>
      <c r="J6050" s="4"/>
    </row>
    <row r="6051" spans="1:10" ht="15.75" customHeight="1" x14ac:dyDescent="0.2">
      <c r="A6051" s="5">
        <v>45113</v>
      </c>
      <c r="B6051" s="4">
        <v>-6.99</v>
      </c>
      <c r="C6051" s="4" t="s">
        <v>5058</v>
      </c>
      <c r="D6051" s="4" t="s">
        <v>28</v>
      </c>
      <c r="E6051" s="4" t="s">
        <v>48</v>
      </c>
      <c r="F6051" s="4">
        <v>-4790.16</v>
      </c>
      <c r="G6051" s="4" t="s">
        <v>4319</v>
      </c>
      <c r="H6051" s="4" t="s">
        <v>47</v>
      </c>
      <c r="I6051" s="4"/>
      <c r="J6051" s="4"/>
    </row>
    <row r="6052" spans="1:10" ht="15.75" customHeight="1" x14ac:dyDescent="0.2">
      <c r="A6052" s="5">
        <v>45113</v>
      </c>
      <c r="B6052" s="4">
        <v>-1.6</v>
      </c>
      <c r="C6052" s="4" t="s">
        <v>5058</v>
      </c>
      <c r="D6052" s="4" t="s">
        <v>28</v>
      </c>
      <c r="E6052" s="4" t="s">
        <v>130</v>
      </c>
      <c r="F6052" s="4">
        <v>-4783.17</v>
      </c>
      <c r="G6052" s="4" t="s">
        <v>3748</v>
      </c>
      <c r="H6052" s="4" t="s">
        <v>131</v>
      </c>
      <c r="I6052" s="4"/>
      <c r="J6052" s="4"/>
    </row>
    <row r="6053" spans="1:10" ht="15.75" customHeight="1" x14ac:dyDescent="0.2">
      <c r="A6053" s="5">
        <v>45113</v>
      </c>
      <c r="B6053" s="4">
        <v>3.13</v>
      </c>
      <c r="C6053" s="4" t="s">
        <v>5058</v>
      </c>
      <c r="D6053" s="4" t="s">
        <v>454</v>
      </c>
      <c r="E6053" s="4" t="s">
        <v>622</v>
      </c>
      <c r="F6053" s="4">
        <v>-4781.57</v>
      </c>
      <c r="G6053" s="4" t="s">
        <v>4348</v>
      </c>
      <c r="H6053" s="4" t="s">
        <v>457</v>
      </c>
      <c r="I6053" s="4"/>
      <c r="J6053" s="4"/>
    </row>
    <row r="6054" spans="1:10" ht="15.75" customHeight="1" x14ac:dyDescent="0.2">
      <c r="A6054" s="5">
        <v>45113</v>
      </c>
      <c r="B6054" s="4">
        <v>104.2</v>
      </c>
      <c r="C6054" s="4" t="s">
        <v>5058</v>
      </c>
      <c r="D6054" s="4" t="s">
        <v>189</v>
      </c>
      <c r="E6054" s="4" t="s">
        <v>58</v>
      </c>
      <c r="F6054" s="4">
        <v>-4784.7</v>
      </c>
      <c r="G6054" s="4" t="s">
        <v>4348</v>
      </c>
      <c r="H6054" s="4"/>
      <c r="I6054" s="4"/>
      <c r="J6054" s="4"/>
    </row>
    <row r="6055" spans="1:10" ht="15.75" customHeight="1" x14ac:dyDescent="0.2">
      <c r="A6055" s="5">
        <v>45112</v>
      </c>
      <c r="B6055" s="4">
        <v>-68.5</v>
      </c>
      <c r="C6055" s="4" t="s">
        <v>5059</v>
      </c>
      <c r="D6055" s="4" t="s">
        <v>28</v>
      </c>
      <c r="E6055" s="4" t="s">
        <v>619</v>
      </c>
      <c r="F6055" s="4">
        <v>-4888.8999999999996</v>
      </c>
      <c r="G6055" s="4" t="s">
        <v>5060</v>
      </c>
      <c r="H6055" s="4" t="s">
        <v>620</v>
      </c>
      <c r="I6055" s="4"/>
      <c r="J6055" s="4"/>
    </row>
    <row r="6056" spans="1:10" ht="15.75" customHeight="1" x14ac:dyDescent="0.2">
      <c r="A6056" s="5">
        <v>45112</v>
      </c>
      <c r="B6056" s="4">
        <v>-29</v>
      </c>
      <c r="C6056" s="4" t="s">
        <v>5058</v>
      </c>
      <c r="D6056" s="4" t="s">
        <v>28</v>
      </c>
      <c r="E6056" s="4" t="s">
        <v>128</v>
      </c>
      <c r="F6056" s="4">
        <v>-4820.3999999999996</v>
      </c>
      <c r="G6056" s="4" t="s">
        <v>4319</v>
      </c>
      <c r="H6056" s="4" t="s">
        <v>129</v>
      </c>
      <c r="I6056" s="4"/>
      <c r="J6056" s="4"/>
    </row>
    <row r="6057" spans="1:10" ht="15.75" customHeight="1" x14ac:dyDescent="0.2">
      <c r="A6057" s="5">
        <v>45112</v>
      </c>
      <c r="B6057" s="4">
        <v>-24.99</v>
      </c>
      <c r="C6057" s="4" t="s">
        <v>5059</v>
      </c>
      <c r="D6057" s="4" t="s">
        <v>28</v>
      </c>
      <c r="E6057" s="4" t="s">
        <v>614</v>
      </c>
      <c r="F6057" s="4">
        <v>-4791.3999999999996</v>
      </c>
      <c r="G6057" s="4" t="s">
        <v>615</v>
      </c>
      <c r="H6057" s="4" t="s">
        <v>616</v>
      </c>
      <c r="I6057" s="4"/>
      <c r="J6057" s="4"/>
    </row>
    <row r="6058" spans="1:10" ht="15.75" customHeight="1" x14ac:dyDescent="0.2">
      <c r="A6058" s="5">
        <v>45112</v>
      </c>
      <c r="B6058" s="4">
        <v>-21.78</v>
      </c>
      <c r="C6058" s="4" t="s">
        <v>5058</v>
      </c>
      <c r="D6058" s="4" t="s">
        <v>28</v>
      </c>
      <c r="E6058" s="4" t="s">
        <v>617</v>
      </c>
      <c r="F6058" s="4">
        <v>-4766.41</v>
      </c>
      <c r="G6058" s="4" t="s">
        <v>8</v>
      </c>
      <c r="H6058" s="4" t="s">
        <v>618</v>
      </c>
      <c r="I6058" s="4"/>
      <c r="J6058" s="4"/>
    </row>
    <row r="6059" spans="1:10" ht="15.75" customHeight="1" x14ac:dyDescent="0.2">
      <c r="A6059" s="5">
        <v>45112</v>
      </c>
      <c r="B6059" s="4">
        <v>-17.75</v>
      </c>
      <c r="C6059" s="4" t="s">
        <v>5058</v>
      </c>
      <c r="D6059" s="4" t="s">
        <v>28</v>
      </c>
      <c r="E6059" s="4" t="s">
        <v>79</v>
      </c>
      <c r="F6059" s="4">
        <v>-4744.63</v>
      </c>
      <c r="G6059" s="4" t="s">
        <v>8</v>
      </c>
      <c r="H6059" s="4" t="s">
        <v>80</v>
      </c>
      <c r="I6059" s="4"/>
      <c r="J6059" s="4"/>
    </row>
    <row r="6060" spans="1:10" ht="15.75" customHeight="1" x14ac:dyDescent="0.2">
      <c r="A6060" s="5">
        <v>45112</v>
      </c>
      <c r="B6060" s="4">
        <v>-17</v>
      </c>
      <c r="C6060" s="4" t="s">
        <v>5058</v>
      </c>
      <c r="D6060" s="4" t="s">
        <v>28</v>
      </c>
      <c r="E6060" s="4" t="s">
        <v>366</v>
      </c>
      <c r="F6060" s="4">
        <v>-4726.88</v>
      </c>
      <c r="G6060" s="4" t="s">
        <v>4319</v>
      </c>
      <c r="H6060" s="4" t="s">
        <v>367</v>
      </c>
      <c r="I6060" s="4"/>
      <c r="J6060" s="4"/>
    </row>
    <row r="6061" spans="1:10" ht="15.75" customHeight="1" x14ac:dyDescent="0.2">
      <c r="A6061" s="5">
        <v>45112</v>
      </c>
      <c r="B6061" s="4">
        <v>-13.9</v>
      </c>
      <c r="C6061" s="4" t="s">
        <v>5058</v>
      </c>
      <c r="D6061" s="4" t="s">
        <v>28</v>
      </c>
      <c r="E6061" s="4" t="s">
        <v>612</v>
      </c>
      <c r="F6061" s="4">
        <v>-4709.88</v>
      </c>
      <c r="G6061" s="4" t="s">
        <v>8</v>
      </c>
      <c r="H6061" s="4" t="s">
        <v>613</v>
      </c>
      <c r="I6061" s="4"/>
      <c r="J6061" s="4"/>
    </row>
    <row r="6062" spans="1:10" ht="15.75" customHeight="1" x14ac:dyDescent="0.2">
      <c r="A6062" s="5">
        <v>45112</v>
      </c>
      <c r="B6062" s="4">
        <v>-13.22</v>
      </c>
      <c r="C6062" s="4" t="s">
        <v>5058</v>
      </c>
      <c r="D6062" s="4" t="s">
        <v>28</v>
      </c>
      <c r="E6062" s="4" t="s">
        <v>34</v>
      </c>
      <c r="F6062" s="4">
        <v>-4695.9799999999996</v>
      </c>
      <c r="G6062" s="4" t="s">
        <v>5060</v>
      </c>
      <c r="H6062" s="4" t="s">
        <v>35</v>
      </c>
      <c r="I6062" s="4"/>
      <c r="J6062" s="4"/>
    </row>
    <row r="6063" spans="1:10" ht="15.75" customHeight="1" x14ac:dyDescent="0.2">
      <c r="A6063" s="5">
        <v>45112</v>
      </c>
      <c r="B6063" s="4">
        <v>-4.5999999999999996</v>
      </c>
      <c r="C6063" s="4" t="s">
        <v>5058</v>
      </c>
      <c r="D6063" s="4" t="s">
        <v>28</v>
      </c>
      <c r="E6063" s="4" t="s">
        <v>41</v>
      </c>
      <c r="F6063" s="4">
        <v>-4682.76</v>
      </c>
      <c r="G6063" s="4" t="s">
        <v>3748</v>
      </c>
      <c r="H6063" s="4" t="s">
        <v>42</v>
      </c>
      <c r="I6063" s="4"/>
      <c r="J6063" s="4"/>
    </row>
    <row r="6064" spans="1:10" ht="15.75" customHeight="1" x14ac:dyDescent="0.2">
      <c r="A6064" s="5">
        <v>45112</v>
      </c>
      <c r="B6064" s="4">
        <v>-0.75</v>
      </c>
      <c r="C6064" s="4" t="s">
        <v>5058</v>
      </c>
      <c r="D6064" s="4" t="s">
        <v>67</v>
      </c>
      <c r="E6064" s="4" t="s">
        <v>151</v>
      </c>
      <c r="F6064" s="4">
        <v>-4678.16</v>
      </c>
      <c r="G6064" s="4" t="s">
        <v>4</v>
      </c>
      <c r="H6064" s="4"/>
      <c r="I6064" s="4"/>
      <c r="J6064" s="4"/>
    </row>
    <row r="6065" spans="1:10" ht="15.75" customHeight="1" x14ac:dyDescent="0.2">
      <c r="A6065" s="5">
        <v>45112</v>
      </c>
      <c r="B6065" s="4">
        <v>100</v>
      </c>
      <c r="C6065" s="4" t="s">
        <v>5058</v>
      </c>
      <c r="D6065" s="4" t="s">
        <v>59</v>
      </c>
      <c r="E6065" s="4" t="s">
        <v>60</v>
      </c>
      <c r="F6065" s="4">
        <v>-4677.41</v>
      </c>
      <c r="G6065" s="4" t="s">
        <v>39</v>
      </c>
      <c r="H6065" s="4"/>
      <c r="I6065" s="4"/>
      <c r="J6065" s="4"/>
    </row>
    <row r="6066" spans="1:10" ht="15.75" customHeight="1" x14ac:dyDescent="0.2">
      <c r="A6066" s="5">
        <v>45112</v>
      </c>
      <c r="B6066" s="4">
        <v>1500</v>
      </c>
      <c r="C6066" s="4" t="s">
        <v>5058</v>
      </c>
      <c r="D6066" s="4" t="s">
        <v>59</v>
      </c>
      <c r="E6066" s="4" t="s">
        <v>60</v>
      </c>
      <c r="F6066" s="4">
        <v>-4777.41</v>
      </c>
      <c r="G6066" s="4" t="s">
        <v>39</v>
      </c>
      <c r="H6066" s="4"/>
      <c r="I6066" s="4"/>
      <c r="J6066" s="4"/>
    </row>
    <row r="6067" spans="1:10" ht="15.75" customHeight="1" x14ac:dyDescent="0.2">
      <c r="A6067" s="5">
        <v>45111</v>
      </c>
      <c r="B6067" s="4">
        <v>-1580</v>
      </c>
      <c r="C6067" s="4" t="s">
        <v>5058</v>
      </c>
      <c r="D6067" s="4" t="s">
        <v>28</v>
      </c>
      <c r="E6067" s="4" t="s">
        <v>608</v>
      </c>
      <c r="F6067" s="4">
        <v>-6277.41</v>
      </c>
      <c r="G6067" s="4" t="s">
        <v>5063</v>
      </c>
      <c r="H6067" s="4"/>
      <c r="I6067" s="4"/>
      <c r="J6067" s="4"/>
    </row>
    <row r="6068" spans="1:10" ht="15.75" customHeight="1" x14ac:dyDescent="0.2">
      <c r="A6068" s="5">
        <v>45111</v>
      </c>
      <c r="B6068" s="4">
        <v>-113.84</v>
      </c>
      <c r="C6068" s="4" t="s">
        <v>5058</v>
      </c>
      <c r="D6068" s="4" t="s">
        <v>28</v>
      </c>
      <c r="E6068" s="4" t="s">
        <v>79</v>
      </c>
      <c r="F6068" s="4">
        <v>-4697.41</v>
      </c>
      <c r="G6068" s="4" t="s">
        <v>8</v>
      </c>
      <c r="H6068" s="4" t="s">
        <v>80</v>
      </c>
      <c r="I6068" s="4"/>
      <c r="J6068" s="4"/>
    </row>
    <row r="6069" spans="1:10" ht="15.75" customHeight="1" x14ac:dyDescent="0.2">
      <c r="A6069" s="5">
        <v>45111</v>
      </c>
      <c r="B6069" s="4">
        <v>-18.59</v>
      </c>
      <c r="C6069" s="4" t="s">
        <v>5058</v>
      </c>
      <c r="D6069" s="4" t="s">
        <v>28</v>
      </c>
      <c r="E6069" s="4" t="s">
        <v>48</v>
      </c>
      <c r="F6069" s="4">
        <v>-4583.57</v>
      </c>
      <c r="G6069" s="4" t="s">
        <v>4319</v>
      </c>
      <c r="H6069" s="4" t="s">
        <v>47</v>
      </c>
      <c r="I6069" s="4"/>
      <c r="J6069" s="4"/>
    </row>
    <row r="6070" spans="1:10" ht="15.75" customHeight="1" x14ac:dyDescent="0.2">
      <c r="A6070" s="5">
        <v>45111</v>
      </c>
      <c r="B6070" s="4">
        <v>-14.24</v>
      </c>
      <c r="C6070" s="4" t="s">
        <v>5058</v>
      </c>
      <c r="D6070" s="4" t="s">
        <v>28</v>
      </c>
      <c r="E6070" s="4" t="s">
        <v>34</v>
      </c>
      <c r="F6070" s="4">
        <v>-4564.9799999999996</v>
      </c>
      <c r="G6070" s="4" t="s">
        <v>5060</v>
      </c>
      <c r="H6070" s="4" t="s">
        <v>35</v>
      </c>
      <c r="I6070" s="4"/>
      <c r="J6070" s="4"/>
    </row>
    <row r="6071" spans="1:10" ht="15.75" customHeight="1" x14ac:dyDescent="0.2">
      <c r="A6071" s="5">
        <v>45111</v>
      </c>
      <c r="B6071" s="4">
        <v>-6.61</v>
      </c>
      <c r="C6071" s="4" t="s">
        <v>5059</v>
      </c>
      <c r="D6071" s="4" t="s">
        <v>28</v>
      </c>
      <c r="E6071" s="4" t="s">
        <v>34</v>
      </c>
      <c r="F6071" s="4">
        <v>-4550.74</v>
      </c>
      <c r="G6071" s="4" t="s">
        <v>5060</v>
      </c>
      <c r="H6071" s="4" t="s">
        <v>35</v>
      </c>
      <c r="I6071" s="4"/>
      <c r="J6071" s="4"/>
    </row>
    <row r="6072" spans="1:10" ht="15.75" customHeight="1" x14ac:dyDescent="0.2">
      <c r="A6072" s="5">
        <v>45110</v>
      </c>
      <c r="B6072" s="4">
        <v>-714.2</v>
      </c>
      <c r="C6072" s="4" t="s">
        <v>5058</v>
      </c>
      <c r="D6072" s="4" t="s">
        <v>28</v>
      </c>
      <c r="E6072" s="4" t="s">
        <v>56</v>
      </c>
      <c r="F6072" s="4">
        <v>-4544.13</v>
      </c>
      <c r="G6072" s="4" t="s">
        <v>4295</v>
      </c>
      <c r="H6072" s="4" t="s">
        <v>57</v>
      </c>
      <c r="I6072" s="4"/>
      <c r="J6072" s="4"/>
    </row>
    <row r="6073" spans="1:10" ht="15.75" customHeight="1" x14ac:dyDescent="0.2">
      <c r="A6073" s="5">
        <v>45110</v>
      </c>
      <c r="B6073" s="4">
        <v>-280</v>
      </c>
      <c r="C6073" s="4" t="s">
        <v>5058</v>
      </c>
      <c r="D6073" s="4" t="s">
        <v>28</v>
      </c>
      <c r="E6073" s="4" t="s">
        <v>184</v>
      </c>
      <c r="F6073" s="4">
        <v>-3829.93</v>
      </c>
      <c r="G6073" s="4" t="s">
        <v>4247</v>
      </c>
      <c r="H6073" s="4" t="s">
        <v>185</v>
      </c>
      <c r="I6073" s="4"/>
      <c r="J6073" s="4"/>
    </row>
    <row r="6074" spans="1:10" ht="15.75" customHeight="1" x14ac:dyDescent="0.2">
      <c r="A6074" s="5">
        <v>45110</v>
      </c>
      <c r="B6074" s="4">
        <v>-162.35</v>
      </c>
      <c r="C6074" s="4" t="s">
        <v>5058</v>
      </c>
      <c r="D6074" s="4" t="s">
        <v>28</v>
      </c>
      <c r="E6074" s="4" t="s">
        <v>79</v>
      </c>
      <c r="F6074" s="4">
        <v>-3549.93</v>
      </c>
      <c r="G6074" s="4" t="s">
        <v>8</v>
      </c>
      <c r="H6074" s="4" t="s">
        <v>80</v>
      </c>
      <c r="I6074" s="4"/>
      <c r="J6074" s="4"/>
    </row>
    <row r="6075" spans="1:10" ht="15.75" customHeight="1" x14ac:dyDescent="0.2">
      <c r="A6075" s="5">
        <v>45110</v>
      </c>
      <c r="B6075" s="4">
        <v>-148.4</v>
      </c>
      <c r="C6075" s="4" t="s">
        <v>5058</v>
      </c>
      <c r="D6075" s="4" t="s">
        <v>28</v>
      </c>
      <c r="E6075" s="4" t="s">
        <v>346</v>
      </c>
      <c r="F6075" s="4">
        <v>-3387.58</v>
      </c>
      <c r="G6075" s="4" t="s">
        <v>4247</v>
      </c>
      <c r="H6075" s="4" t="s">
        <v>347</v>
      </c>
      <c r="I6075" s="4"/>
      <c r="J6075" s="4"/>
    </row>
    <row r="6076" spans="1:10" ht="15.75" customHeight="1" x14ac:dyDescent="0.2">
      <c r="A6076" s="5">
        <v>45110</v>
      </c>
      <c r="B6076" s="4">
        <v>-89.5</v>
      </c>
      <c r="C6076" s="4" t="s">
        <v>5058</v>
      </c>
      <c r="D6076" s="4" t="s">
        <v>28</v>
      </c>
      <c r="E6076" s="4" t="s">
        <v>79</v>
      </c>
      <c r="F6076" s="4">
        <v>-3239.18</v>
      </c>
      <c r="G6076" s="4" t="s">
        <v>8</v>
      </c>
      <c r="H6076" s="4" t="s">
        <v>80</v>
      </c>
      <c r="I6076" s="4"/>
      <c r="J6076" s="4"/>
    </row>
    <row r="6077" spans="1:10" ht="15.75" customHeight="1" x14ac:dyDescent="0.2">
      <c r="A6077" s="5">
        <v>45110</v>
      </c>
      <c r="B6077" s="4">
        <v>-52.94</v>
      </c>
      <c r="C6077" s="4" t="s">
        <v>5058</v>
      </c>
      <c r="D6077" s="4" t="s">
        <v>28</v>
      </c>
      <c r="E6077" s="4" t="s">
        <v>307</v>
      </c>
      <c r="F6077" s="4">
        <v>-3149.68</v>
      </c>
      <c r="G6077" s="4" t="s">
        <v>308</v>
      </c>
      <c r="H6077" s="4" t="s">
        <v>309</v>
      </c>
      <c r="I6077" s="4"/>
      <c r="J6077" s="4"/>
    </row>
    <row r="6078" spans="1:10" ht="15.75" customHeight="1" x14ac:dyDescent="0.2">
      <c r="A6078" s="5">
        <v>45110</v>
      </c>
      <c r="B6078" s="4">
        <v>-36.32</v>
      </c>
      <c r="C6078" s="4" t="s">
        <v>5058</v>
      </c>
      <c r="D6078" s="4" t="s">
        <v>28</v>
      </c>
      <c r="E6078" s="4" t="s">
        <v>603</v>
      </c>
      <c r="F6078" s="4">
        <v>-3096.74</v>
      </c>
      <c r="G6078" s="4" t="s">
        <v>4264</v>
      </c>
      <c r="H6078" s="4" t="s">
        <v>604</v>
      </c>
      <c r="I6078" s="4"/>
      <c r="J6078" s="4"/>
    </row>
    <row r="6079" spans="1:10" ht="15.75" customHeight="1" x14ac:dyDescent="0.2">
      <c r="A6079" s="5">
        <v>45110</v>
      </c>
      <c r="B6079" s="4">
        <v>-27</v>
      </c>
      <c r="C6079" s="4" t="s">
        <v>5058</v>
      </c>
      <c r="D6079" s="4" t="s">
        <v>28</v>
      </c>
      <c r="E6079" s="4" t="s">
        <v>117</v>
      </c>
      <c r="F6079" s="4">
        <v>-3060.42</v>
      </c>
      <c r="G6079" s="4" t="s">
        <v>3748</v>
      </c>
      <c r="H6079" s="4" t="s">
        <v>118</v>
      </c>
      <c r="I6079" s="4"/>
      <c r="J6079" s="4"/>
    </row>
    <row r="6080" spans="1:10" ht="15.75" customHeight="1" x14ac:dyDescent="0.2">
      <c r="A6080" s="5">
        <v>45110</v>
      </c>
      <c r="B6080" s="4">
        <v>-25.99</v>
      </c>
      <c r="C6080" s="4" t="s">
        <v>5058</v>
      </c>
      <c r="D6080" s="4" t="s">
        <v>28</v>
      </c>
      <c r="E6080" s="4" t="s">
        <v>152</v>
      </c>
      <c r="F6080" s="4">
        <v>-3033.42</v>
      </c>
      <c r="G6080" s="4" t="s">
        <v>4319</v>
      </c>
      <c r="H6080" s="4" t="s">
        <v>154</v>
      </c>
      <c r="I6080" s="4"/>
      <c r="J6080" s="4"/>
    </row>
    <row r="6081" spans="1:10" ht="15.75" customHeight="1" x14ac:dyDescent="0.2">
      <c r="A6081" s="5">
        <v>45110</v>
      </c>
      <c r="B6081" s="4">
        <v>-23.5</v>
      </c>
      <c r="C6081" s="4" t="s">
        <v>5058</v>
      </c>
      <c r="D6081" s="4" t="s">
        <v>28</v>
      </c>
      <c r="E6081" s="4" t="s">
        <v>105</v>
      </c>
      <c r="F6081" s="4">
        <v>-3007.43</v>
      </c>
      <c r="G6081" s="4" t="s">
        <v>8</v>
      </c>
      <c r="H6081" s="4" t="s">
        <v>106</v>
      </c>
      <c r="I6081" s="4"/>
      <c r="J6081" s="4"/>
    </row>
    <row r="6082" spans="1:10" ht="15.75" customHeight="1" x14ac:dyDescent="0.2">
      <c r="A6082" s="5">
        <v>45110</v>
      </c>
      <c r="B6082" s="4">
        <v>-22.99</v>
      </c>
      <c r="C6082" s="4" t="s">
        <v>5058</v>
      </c>
      <c r="D6082" s="4" t="s">
        <v>28</v>
      </c>
      <c r="E6082" s="4" t="s">
        <v>48</v>
      </c>
      <c r="F6082" s="4">
        <v>-2983.93</v>
      </c>
      <c r="G6082" s="4" t="s">
        <v>4319</v>
      </c>
      <c r="H6082" s="4" t="s">
        <v>47</v>
      </c>
      <c r="I6082" s="4"/>
      <c r="J6082" s="4"/>
    </row>
    <row r="6083" spans="1:10" ht="15.75" customHeight="1" x14ac:dyDescent="0.2">
      <c r="A6083" s="5">
        <v>45110</v>
      </c>
      <c r="B6083" s="4">
        <v>-19.3</v>
      </c>
      <c r="C6083" s="4" t="s">
        <v>5058</v>
      </c>
      <c r="D6083" s="4" t="s">
        <v>28</v>
      </c>
      <c r="E6083" s="4" t="s">
        <v>514</v>
      </c>
      <c r="F6083" s="4">
        <v>-2960.94</v>
      </c>
      <c r="G6083" s="4" t="s">
        <v>8</v>
      </c>
      <c r="H6083" s="4" t="s">
        <v>515</v>
      </c>
      <c r="I6083" s="4"/>
      <c r="J6083" s="4"/>
    </row>
    <row r="6084" spans="1:10" ht="15.75" customHeight="1" x14ac:dyDescent="0.2">
      <c r="A6084" s="5">
        <v>45110</v>
      </c>
      <c r="B6084" s="4">
        <v>-18.48</v>
      </c>
      <c r="C6084" s="4" t="s">
        <v>5058</v>
      </c>
      <c r="D6084" s="4" t="s">
        <v>28</v>
      </c>
      <c r="E6084" s="4" t="s">
        <v>602</v>
      </c>
      <c r="F6084" s="4">
        <v>-2941.64</v>
      </c>
      <c r="G6084" s="4" t="s">
        <v>17</v>
      </c>
      <c r="H6084" s="4" t="s">
        <v>4248</v>
      </c>
      <c r="I6084" s="4"/>
      <c r="J6084" s="4"/>
    </row>
    <row r="6085" spans="1:10" ht="15.75" customHeight="1" x14ac:dyDescent="0.2">
      <c r="A6085" s="5">
        <v>45110</v>
      </c>
      <c r="B6085" s="4">
        <v>-16.28</v>
      </c>
      <c r="C6085" s="4" t="s">
        <v>5058</v>
      </c>
      <c r="D6085" s="4" t="s">
        <v>28</v>
      </c>
      <c r="E6085" s="4" t="s">
        <v>34</v>
      </c>
      <c r="F6085" s="4">
        <v>-2923.16</v>
      </c>
      <c r="G6085" s="4" t="s">
        <v>5060</v>
      </c>
      <c r="H6085" s="4" t="s">
        <v>35</v>
      </c>
      <c r="I6085" s="4"/>
      <c r="J6085" s="4"/>
    </row>
    <row r="6086" spans="1:10" ht="15.75" customHeight="1" x14ac:dyDescent="0.2">
      <c r="A6086" s="5">
        <v>45110</v>
      </c>
      <c r="B6086" s="4">
        <v>-12.2</v>
      </c>
      <c r="C6086" s="4" t="s">
        <v>5058</v>
      </c>
      <c r="D6086" s="4" t="s">
        <v>28</v>
      </c>
      <c r="E6086" s="4" t="s">
        <v>105</v>
      </c>
      <c r="F6086" s="4">
        <v>-2906.88</v>
      </c>
      <c r="G6086" s="4" t="s">
        <v>8</v>
      </c>
      <c r="H6086" s="4" t="s">
        <v>106</v>
      </c>
      <c r="I6086" s="4"/>
      <c r="J6086" s="4"/>
    </row>
    <row r="6087" spans="1:10" ht="15.75" customHeight="1" x14ac:dyDescent="0.2">
      <c r="A6087" s="5">
        <v>45110</v>
      </c>
      <c r="B6087" s="4">
        <v>-11.19</v>
      </c>
      <c r="C6087" s="4" t="s">
        <v>5058</v>
      </c>
      <c r="D6087" s="4" t="s">
        <v>28</v>
      </c>
      <c r="E6087" s="4" t="s">
        <v>34</v>
      </c>
      <c r="F6087" s="4">
        <v>-2894.68</v>
      </c>
      <c r="G6087" s="4" t="s">
        <v>5060</v>
      </c>
      <c r="H6087" s="4" t="s">
        <v>35</v>
      </c>
      <c r="I6087" s="4"/>
      <c r="J6087" s="4"/>
    </row>
    <row r="6088" spans="1:10" ht="15.75" customHeight="1" x14ac:dyDescent="0.2">
      <c r="A6088" s="5">
        <v>45110</v>
      </c>
      <c r="B6088" s="4">
        <v>-10.8</v>
      </c>
      <c r="C6088" s="4" t="s">
        <v>5058</v>
      </c>
      <c r="D6088" s="4" t="s">
        <v>28</v>
      </c>
      <c r="E6088" s="4" t="s">
        <v>46</v>
      </c>
      <c r="F6088" s="4">
        <v>-2883.49</v>
      </c>
      <c r="G6088" s="4" t="s">
        <v>4319</v>
      </c>
      <c r="H6088" s="4" t="s">
        <v>47</v>
      </c>
      <c r="I6088" s="4"/>
      <c r="J6088" s="4"/>
    </row>
    <row r="6089" spans="1:10" ht="15.75" customHeight="1" x14ac:dyDescent="0.2">
      <c r="A6089" s="5">
        <v>45110</v>
      </c>
      <c r="B6089" s="4">
        <v>-0.78</v>
      </c>
      <c r="C6089" s="4" t="s">
        <v>5058</v>
      </c>
      <c r="D6089" s="4" t="s">
        <v>67</v>
      </c>
      <c r="E6089" s="4" t="s">
        <v>151</v>
      </c>
      <c r="F6089" s="4">
        <v>-2872.69</v>
      </c>
      <c r="G6089" s="4" t="s">
        <v>4</v>
      </c>
      <c r="H6089" s="4"/>
      <c r="I6089" s="4"/>
      <c r="J6089" s="4"/>
    </row>
    <row r="6090" spans="1:10" ht="15.75" customHeight="1" x14ac:dyDescent="0.2">
      <c r="A6090" s="5">
        <v>45110</v>
      </c>
      <c r="B6090" s="4">
        <v>99</v>
      </c>
      <c r="C6090" s="4" t="s">
        <v>5058</v>
      </c>
      <c r="D6090" s="4" t="s">
        <v>59</v>
      </c>
      <c r="E6090" s="4" t="s">
        <v>60</v>
      </c>
      <c r="F6090" s="4">
        <v>-2871.91</v>
      </c>
      <c r="G6090" s="4" t="s">
        <v>39</v>
      </c>
      <c r="H6090" s="4"/>
      <c r="I6090" s="4"/>
      <c r="J6090" s="4"/>
    </row>
    <row r="6091" spans="1:10" ht="15.75" customHeight="1" x14ac:dyDescent="0.2">
      <c r="A6091" s="5">
        <v>45110</v>
      </c>
      <c r="B6091" s="4">
        <v>100</v>
      </c>
      <c r="C6091" s="4" t="s">
        <v>5058</v>
      </c>
      <c r="D6091" s="4" t="s">
        <v>59</v>
      </c>
      <c r="E6091" s="4" t="s">
        <v>60</v>
      </c>
      <c r="F6091" s="4">
        <v>-2970.91</v>
      </c>
      <c r="G6091" s="4" t="s">
        <v>39</v>
      </c>
      <c r="H6091" s="4"/>
      <c r="I6091" s="4"/>
      <c r="J6091" s="4"/>
    </row>
    <row r="6092" spans="1:10" ht="15.75" customHeight="1" x14ac:dyDescent="0.2">
      <c r="A6092" s="5">
        <v>45110</v>
      </c>
      <c r="B6092" s="4">
        <v>100</v>
      </c>
      <c r="C6092" s="4" t="s">
        <v>5058</v>
      </c>
      <c r="D6092" s="4" t="s">
        <v>59</v>
      </c>
      <c r="E6092" s="4" t="s">
        <v>60</v>
      </c>
      <c r="F6092" s="4">
        <v>-3070.91</v>
      </c>
      <c r="G6092" s="4" t="s">
        <v>39</v>
      </c>
      <c r="H6092" s="4"/>
      <c r="I6092" s="4"/>
      <c r="J6092" s="4"/>
    </row>
    <row r="6093" spans="1:10" ht="15.75" customHeight="1" x14ac:dyDescent="0.2">
      <c r="A6093" s="5">
        <v>45110</v>
      </c>
      <c r="B6093" s="4">
        <v>486</v>
      </c>
      <c r="C6093" s="4" t="s">
        <v>5058</v>
      </c>
      <c r="D6093" s="4" t="s">
        <v>59</v>
      </c>
      <c r="E6093" s="4" t="s">
        <v>60</v>
      </c>
      <c r="F6093" s="4">
        <v>-3170.91</v>
      </c>
      <c r="G6093" s="4" t="s">
        <v>39</v>
      </c>
      <c r="H6093" s="4"/>
      <c r="I6093" s="4"/>
      <c r="J6093" s="4"/>
    </row>
    <row r="6094" spans="1:10" ht="15.75" customHeight="1" x14ac:dyDescent="0.2">
      <c r="A6094" s="5">
        <v>45110</v>
      </c>
      <c r="B6094" s="4">
        <v>1340</v>
      </c>
      <c r="C6094" s="4" t="s">
        <v>5058</v>
      </c>
      <c r="D6094" s="4" t="s">
        <v>59</v>
      </c>
      <c r="E6094" s="4" t="s">
        <v>60</v>
      </c>
      <c r="F6094" s="4">
        <v>-3656.91</v>
      </c>
      <c r="G6094" s="4" t="s">
        <v>39</v>
      </c>
      <c r="H6094" s="4"/>
      <c r="I6094" s="4"/>
      <c r="J6094" s="4"/>
    </row>
    <row r="6095" spans="1:10" ht="15.75" customHeight="1" x14ac:dyDescent="0.2">
      <c r="A6095" s="5">
        <v>45107</v>
      </c>
      <c r="B6095" s="4">
        <v>-52.95</v>
      </c>
      <c r="C6095" s="4" t="s">
        <v>5058</v>
      </c>
      <c r="D6095" s="4" t="s">
        <v>28</v>
      </c>
      <c r="E6095" s="4" t="s">
        <v>590</v>
      </c>
      <c r="F6095" s="4">
        <v>-4996.91</v>
      </c>
      <c r="G6095" s="4" t="s">
        <v>5063</v>
      </c>
      <c r="H6095" s="4" t="s">
        <v>591</v>
      </c>
      <c r="I6095" s="4"/>
      <c r="J6095" s="4"/>
    </row>
    <row r="6096" spans="1:10" ht="15.75" customHeight="1" x14ac:dyDescent="0.2">
      <c r="A6096" s="5">
        <v>45107</v>
      </c>
      <c r="B6096" s="4">
        <v>-36</v>
      </c>
      <c r="C6096" s="4" t="s">
        <v>5058</v>
      </c>
      <c r="D6096" s="4" t="s">
        <v>28</v>
      </c>
      <c r="E6096" s="4" t="s">
        <v>594</v>
      </c>
      <c r="F6096" s="4">
        <v>-4943.96</v>
      </c>
      <c r="G6096" s="4" t="s">
        <v>4319</v>
      </c>
      <c r="H6096" s="4" t="s">
        <v>595</v>
      </c>
      <c r="I6096" s="4"/>
      <c r="J6096" s="4"/>
    </row>
    <row r="6097" spans="1:10" ht="15.75" customHeight="1" x14ac:dyDescent="0.2">
      <c r="A6097" s="5">
        <v>45107</v>
      </c>
      <c r="B6097" s="4">
        <v>-13.99</v>
      </c>
      <c r="C6097" s="4" t="s">
        <v>5058</v>
      </c>
      <c r="D6097" s="4" t="s">
        <v>28</v>
      </c>
      <c r="E6097" s="4" t="s">
        <v>145</v>
      </c>
      <c r="F6097" s="4">
        <v>-4907.96</v>
      </c>
      <c r="G6097" s="4" t="s">
        <v>17</v>
      </c>
      <c r="H6097" s="4" t="s">
        <v>146</v>
      </c>
      <c r="I6097" s="4"/>
      <c r="J6097" s="4"/>
    </row>
    <row r="6098" spans="1:10" ht="15.75" customHeight="1" x14ac:dyDescent="0.2">
      <c r="A6098" s="5">
        <v>45107</v>
      </c>
      <c r="B6098" s="4">
        <v>-11.72</v>
      </c>
      <c r="C6098" s="4" t="s">
        <v>5058</v>
      </c>
      <c r="D6098" s="4" t="s">
        <v>28</v>
      </c>
      <c r="E6098" s="4" t="s">
        <v>596</v>
      </c>
      <c r="F6098" s="4">
        <v>-4893.97</v>
      </c>
      <c r="G6098" s="4" t="s">
        <v>3748</v>
      </c>
      <c r="H6098" s="4" t="s">
        <v>597</v>
      </c>
      <c r="I6098" s="4"/>
      <c r="J6098" s="4"/>
    </row>
    <row r="6099" spans="1:10" ht="15.75" customHeight="1" x14ac:dyDescent="0.2">
      <c r="A6099" s="5">
        <v>45107</v>
      </c>
      <c r="B6099" s="4">
        <v>-6.8</v>
      </c>
      <c r="C6099" s="4" t="s">
        <v>5058</v>
      </c>
      <c r="D6099" s="4" t="s">
        <v>28</v>
      </c>
      <c r="E6099" s="4" t="s">
        <v>592</v>
      </c>
      <c r="F6099" s="4">
        <v>-4882.25</v>
      </c>
      <c r="G6099" s="4" t="s">
        <v>5060</v>
      </c>
      <c r="H6099" s="4" t="s">
        <v>593</v>
      </c>
      <c r="I6099" s="4"/>
      <c r="J6099" s="4"/>
    </row>
    <row r="6100" spans="1:10" ht="15.75" customHeight="1" x14ac:dyDescent="0.2">
      <c r="A6100" s="5">
        <v>45107</v>
      </c>
      <c r="B6100" s="4">
        <v>499</v>
      </c>
      <c r="C6100" s="4" t="s">
        <v>5058</v>
      </c>
      <c r="D6100" s="4" t="s">
        <v>59</v>
      </c>
      <c r="E6100" s="4" t="s">
        <v>60</v>
      </c>
      <c r="F6100" s="4">
        <v>-4875.45</v>
      </c>
      <c r="G6100" s="4" t="s">
        <v>39</v>
      </c>
      <c r="H6100" s="4"/>
      <c r="I6100" s="4"/>
      <c r="J6100" s="4"/>
    </row>
    <row r="6101" spans="1:10" ht="15.75" customHeight="1" x14ac:dyDescent="0.2">
      <c r="A6101" s="5">
        <v>45106</v>
      </c>
      <c r="B6101" s="4">
        <v>-95</v>
      </c>
      <c r="C6101" s="4" t="s">
        <v>5058</v>
      </c>
      <c r="D6101" s="4" t="s">
        <v>28</v>
      </c>
      <c r="E6101" s="4" t="s">
        <v>164</v>
      </c>
      <c r="F6101" s="4">
        <v>-5374.45</v>
      </c>
      <c r="G6101" s="4" t="s">
        <v>165</v>
      </c>
      <c r="H6101" s="4" t="s">
        <v>167</v>
      </c>
      <c r="I6101" s="4"/>
      <c r="J6101" s="4"/>
    </row>
    <row r="6102" spans="1:10" ht="15.75" customHeight="1" x14ac:dyDescent="0.2">
      <c r="A6102" s="5">
        <v>45106</v>
      </c>
      <c r="B6102" s="4">
        <v>-43.85</v>
      </c>
      <c r="C6102" s="4" t="s">
        <v>5058</v>
      </c>
      <c r="D6102" s="4" t="s">
        <v>28</v>
      </c>
      <c r="E6102" s="4" t="s">
        <v>155</v>
      </c>
      <c r="F6102" s="4">
        <v>-5279.45</v>
      </c>
      <c r="G6102" s="4" t="s">
        <v>12</v>
      </c>
      <c r="H6102" s="4" t="s">
        <v>157</v>
      </c>
      <c r="I6102" s="4"/>
      <c r="J6102" s="4"/>
    </row>
    <row r="6103" spans="1:10" ht="15.75" customHeight="1" x14ac:dyDescent="0.2">
      <c r="A6103" s="5">
        <v>45106</v>
      </c>
      <c r="B6103" s="4">
        <v>-23.3</v>
      </c>
      <c r="C6103" s="4" t="s">
        <v>5058</v>
      </c>
      <c r="D6103" s="4" t="s">
        <v>28</v>
      </c>
      <c r="E6103" s="4" t="s">
        <v>317</v>
      </c>
      <c r="F6103" s="4">
        <v>-5235.6000000000004</v>
      </c>
      <c r="G6103" s="4" t="s">
        <v>5060</v>
      </c>
      <c r="H6103" s="4" t="s">
        <v>318</v>
      </c>
      <c r="I6103" s="4"/>
      <c r="J6103" s="4"/>
    </row>
    <row r="6104" spans="1:10" ht="15.75" customHeight="1" x14ac:dyDescent="0.2">
      <c r="A6104" s="5">
        <v>45106</v>
      </c>
      <c r="B6104" s="4">
        <v>-18.309999999999999</v>
      </c>
      <c r="C6104" s="4" t="s">
        <v>5058</v>
      </c>
      <c r="D6104" s="4" t="s">
        <v>28</v>
      </c>
      <c r="E6104" s="4" t="s">
        <v>34</v>
      </c>
      <c r="F6104" s="4">
        <v>-5212.3</v>
      </c>
      <c r="G6104" s="4" t="s">
        <v>5060</v>
      </c>
      <c r="H6104" s="4" t="s">
        <v>35</v>
      </c>
      <c r="I6104" s="4"/>
      <c r="J6104" s="4"/>
    </row>
    <row r="6105" spans="1:10" ht="15.75" customHeight="1" x14ac:dyDescent="0.2">
      <c r="A6105" s="5">
        <v>45106</v>
      </c>
      <c r="B6105" s="4">
        <v>-6.61</v>
      </c>
      <c r="C6105" s="4" t="s">
        <v>5058</v>
      </c>
      <c r="D6105" s="4" t="s">
        <v>28</v>
      </c>
      <c r="E6105" s="4" t="s">
        <v>34</v>
      </c>
      <c r="F6105" s="4">
        <v>-5193.99</v>
      </c>
      <c r="G6105" s="4" t="s">
        <v>5060</v>
      </c>
      <c r="H6105" s="4" t="s">
        <v>35</v>
      </c>
      <c r="I6105" s="4"/>
      <c r="J6105" s="4"/>
    </row>
    <row r="6106" spans="1:10" ht="15.75" customHeight="1" x14ac:dyDescent="0.2">
      <c r="A6106" s="5">
        <v>45106</v>
      </c>
      <c r="B6106" s="4">
        <v>-3</v>
      </c>
      <c r="C6106" s="4" t="s">
        <v>5058</v>
      </c>
      <c r="D6106" s="4" t="s">
        <v>28</v>
      </c>
      <c r="E6106" s="4" t="s">
        <v>105</v>
      </c>
      <c r="F6106" s="4">
        <v>-5187.38</v>
      </c>
      <c r="G6106" s="4" t="s">
        <v>8</v>
      </c>
      <c r="H6106" s="4" t="s">
        <v>106</v>
      </c>
      <c r="I6106" s="4"/>
      <c r="J6106" s="4"/>
    </row>
    <row r="6107" spans="1:10" ht="15.75" customHeight="1" x14ac:dyDescent="0.2">
      <c r="A6107" s="5">
        <v>45105</v>
      </c>
      <c r="B6107" s="4">
        <v>-381.55</v>
      </c>
      <c r="C6107" s="4" t="s">
        <v>5058</v>
      </c>
      <c r="D6107" s="4" t="s">
        <v>28</v>
      </c>
      <c r="E6107" s="4" t="s">
        <v>237</v>
      </c>
      <c r="F6107" s="4">
        <v>-5184.38</v>
      </c>
      <c r="G6107" s="4" t="s">
        <v>4247</v>
      </c>
      <c r="H6107" s="4" t="s">
        <v>238</v>
      </c>
      <c r="I6107" s="4"/>
      <c r="J6107" s="4"/>
    </row>
    <row r="6108" spans="1:10" ht="15.75" customHeight="1" x14ac:dyDescent="0.2">
      <c r="A6108" s="5">
        <v>45105</v>
      </c>
      <c r="B6108" s="4">
        <v>-280</v>
      </c>
      <c r="C6108" s="4" t="s">
        <v>5058</v>
      </c>
      <c r="D6108" s="4" t="s">
        <v>28</v>
      </c>
      <c r="E6108" s="4" t="s">
        <v>237</v>
      </c>
      <c r="F6108" s="4">
        <v>-4802.83</v>
      </c>
      <c r="G6108" s="4" t="s">
        <v>4247</v>
      </c>
      <c r="H6108" s="4" t="s">
        <v>238</v>
      </c>
      <c r="I6108" s="4"/>
      <c r="J6108" s="4"/>
    </row>
    <row r="6109" spans="1:10" ht="15.75" customHeight="1" x14ac:dyDescent="0.2">
      <c r="A6109" s="5">
        <v>45105</v>
      </c>
      <c r="B6109" s="4">
        <v>-75.81</v>
      </c>
      <c r="C6109" s="4" t="s">
        <v>5058</v>
      </c>
      <c r="D6109" s="4" t="s">
        <v>28</v>
      </c>
      <c r="E6109" s="4" t="s">
        <v>79</v>
      </c>
      <c r="F6109" s="4">
        <v>-4522.83</v>
      </c>
      <c r="G6109" s="4" t="s">
        <v>8</v>
      </c>
      <c r="H6109" s="4" t="s">
        <v>80</v>
      </c>
      <c r="I6109" s="4"/>
      <c r="J6109" s="4"/>
    </row>
    <row r="6110" spans="1:10" ht="15.75" customHeight="1" x14ac:dyDescent="0.2">
      <c r="A6110" s="5">
        <v>45105</v>
      </c>
      <c r="B6110" s="4">
        <v>-60.49</v>
      </c>
      <c r="C6110" s="4" t="s">
        <v>5058</v>
      </c>
      <c r="D6110" s="4" t="s">
        <v>28</v>
      </c>
      <c r="E6110" s="4" t="s">
        <v>123</v>
      </c>
      <c r="F6110" s="4">
        <v>-4447.0200000000004</v>
      </c>
      <c r="G6110" s="4" t="s">
        <v>3748</v>
      </c>
      <c r="H6110" s="4" t="s">
        <v>124</v>
      </c>
      <c r="I6110" s="4"/>
      <c r="J6110" s="4"/>
    </row>
    <row r="6111" spans="1:10" ht="15.75" customHeight="1" x14ac:dyDescent="0.2">
      <c r="A6111" s="5">
        <v>45105</v>
      </c>
      <c r="B6111" s="4">
        <v>-40</v>
      </c>
      <c r="C6111" s="4" t="s">
        <v>5058</v>
      </c>
      <c r="D6111" s="4" t="s">
        <v>28</v>
      </c>
      <c r="E6111" s="4" t="s">
        <v>105</v>
      </c>
      <c r="F6111" s="4">
        <v>-4386.53</v>
      </c>
      <c r="G6111" s="4" t="s">
        <v>8</v>
      </c>
      <c r="H6111" s="4" t="s">
        <v>106</v>
      </c>
      <c r="I6111" s="4"/>
      <c r="J6111" s="4"/>
    </row>
    <row r="6112" spans="1:10" ht="15.75" customHeight="1" x14ac:dyDescent="0.2">
      <c r="A6112" s="5">
        <v>45105</v>
      </c>
      <c r="B6112" s="4">
        <v>-18.75</v>
      </c>
      <c r="C6112" s="4" t="s">
        <v>5058</v>
      </c>
      <c r="D6112" s="4" t="s">
        <v>28</v>
      </c>
      <c r="E6112" s="4" t="s">
        <v>105</v>
      </c>
      <c r="F6112" s="4">
        <v>-4346.53</v>
      </c>
      <c r="G6112" s="4" t="s">
        <v>8</v>
      </c>
      <c r="H6112" s="4" t="s">
        <v>106</v>
      </c>
      <c r="I6112" s="4"/>
      <c r="J6112" s="4"/>
    </row>
    <row r="6113" spans="1:10" ht="15.75" customHeight="1" x14ac:dyDescent="0.2">
      <c r="A6113" s="5">
        <v>45105</v>
      </c>
      <c r="B6113" s="4">
        <v>-6.61</v>
      </c>
      <c r="C6113" s="4" t="s">
        <v>5058</v>
      </c>
      <c r="D6113" s="4" t="s">
        <v>28</v>
      </c>
      <c r="E6113" s="4" t="s">
        <v>34</v>
      </c>
      <c r="F6113" s="4">
        <v>-4327.78</v>
      </c>
      <c r="G6113" s="4" t="s">
        <v>5060</v>
      </c>
      <c r="H6113" s="4" t="s">
        <v>35</v>
      </c>
      <c r="I6113" s="4"/>
      <c r="J6113" s="4"/>
    </row>
    <row r="6114" spans="1:10" ht="15.75" customHeight="1" x14ac:dyDescent="0.2">
      <c r="A6114" s="5">
        <v>45105</v>
      </c>
      <c r="B6114" s="4">
        <v>-4</v>
      </c>
      <c r="C6114" s="4" t="s">
        <v>5058</v>
      </c>
      <c r="D6114" s="4" t="s">
        <v>28</v>
      </c>
      <c r="E6114" s="4" t="s">
        <v>147</v>
      </c>
      <c r="F6114" s="4">
        <v>-4321.17</v>
      </c>
      <c r="G6114" s="4" t="s">
        <v>3748</v>
      </c>
      <c r="H6114" s="4" t="s">
        <v>148</v>
      </c>
      <c r="I6114" s="4"/>
      <c r="J6114" s="4"/>
    </row>
    <row r="6115" spans="1:10" ht="15.75" customHeight="1" x14ac:dyDescent="0.2">
      <c r="A6115" s="5">
        <v>45105</v>
      </c>
      <c r="B6115" s="4">
        <v>150</v>
      </c>
      <c r="C6115" s="4" t="s">
        <v>5058</v>
      </c>
      <c r="D6115" s="4" t="s">
        <v>59</v>
      </c>
      <c r="E6115" s="4" t="s">
        <v>60</v>
      </c>
      <c r="F6115" s="4">
        <v>-4317.17</v>
      </c>
      <c r="G6115" s="4" t="s">
        <v>39</v>
      </c>
      <c r="H6115" s="4"/>
      <c r="I6115" s="4"/>
      <c r="J6115" s="4"/>
    </row>
    <row r="6116" spans="1:10" ht="15.75" customHeight="1" x14ac:dyDescent="0.2">
      <c r="A6116" s="5">
        <v>45105</v>
      </c>
      <c r="B6116" s="4">
        <v>1000</v>
      </c>
      <c r="C6116" s="4" t="s">
        <v>5058</v>
      </c>
      <c r="D6116" s="4" t="s">
        <v>59</v>
      </c>
      <c r="E6116" s="4" t="s">
        <v>60</v>
      </c>
      <c r="F6116" s="4">
        <v>-4467.17</v>
      </c>
      <c r="G6116" s="4" t="s">
        <v>39</v>
      </c>
      <c r="H6116" s="4"/>
      <c r="I6116" s="4"/>
      <c r="J6116" s="4"/>
    </row>
    <row r="6117" spans="1:10" ht="15.75" customHeight="1" x14ac:dyDescent="0.2">
      <c r="A6117" s="5">
        <v>45104</v>
      </c>
      <c r="B6117" s="4">
        <v>-1119.9000000000001</v>
      </c>
      <c r="C6117" s="4" t="s">
        <v>5058</v>
      </c>
      <c r="D6117" s="4" t="s">
        <v>28</v>
      </c>
      <c r="E6117" s="4" t="s">
        <v>582</v>
      </c>
      <c r="F6117" s="4">
        <v>-5467.17</v>
      </c>
      <c r="G6117" s="4" t="s">
        <v>352</v>
      </c>
      <c r="H6117" s="4" t="s">
        <v>565</v>
      </c>
      <c r="I6117" s="4"/>
      <c r="J6117" s="4"/>
    </row>
    <row r="6118" spans="1:10" ht="15.75" customHeight="1" x14ac:dyDescent="0.2">
      <c r="A6118" s="5">
        <v>45104</v>
      </c>
      <c r="B6118" s="4">
        <v>-76.760000000000005</v>
      </c>
      <c r="C6118" s="4" t="s">
        <v>5058</v>
      </c>
      <c r="D6118" s="4" t="s">
        <v>28</v>
      </c>
      <c r="E6118" s="4" t="s">
        <v>79</v>
      </c>
      <c r="F6118" s="4">
        <v>-4347.2700000000004</v>
      </c>
      <c r="G6118" s="4" t="s">
        <v>8</v>
      </c>
      <c r="H6118" s="4" t="s">
        <v>80</v>
      </c>
      <c r="I6118" s="4"/>
      <c r="J6118" s="4"/>
    </row>
    <row r="6119" spans="1:10" ht="15.75" customHeight="1" x14ac:dyDescent="0.2">
      <c r="A6119" s="5">
        <v>45104</v>
      </c>
      <c r="B6119" s="4">
        <v>-5.6</v>
      </c>
      <c r="C6119" s="4" t="s">
        <v>5058</v>
      </c>
      <c r="D6119" s="4" t="s">
        <v>28</v>
      </c>
      <c r="E6119" s="4" t="s">
        <v>34</v>
      </c>
      <c r="F6119" s="4">
        <v>-4270.51</v>
      </c>
      <c r="G6119" s="4" t="s">
        <v>5060</v>
      </c>
      <c r="H6119" s="4" t="s">
        <v>35</v>
      </c>
      <c r="I6119" s="4"/>
      <c r="J6119" s="4"/>
    </row>
    <row r="6120" spans="1:10" ht="15.75" customHeight="1" x14ac:dyDescent="0.2">
      <c r="A6120" s="5">
        <v>45103</v>
      </c>
      <c r="B6120" s="4">
        <v>-713.13</v>
      </c>
      <c r="C6120" s="4" t="s">
        <v>5058</v>
      </c>
      <c r="D6120" s="4" t="s">
        <v>28</v>
      </c>
      <c r="E6120" s="4" t="s">
        <v>56</v>
      </c>
      <c r="F6120" s="4">
        <v>-4264.91</v>
      </c>
      <c r="G6120" s="4" t="s">
        <v>4295</v>
      </c>
      <c r="H6120" s="4" t="s">
        <v>57</v>
      </c>
      <c r="I6120" s="4"/>
      <c r="J6120" s="4"/>
    </row>
    <row r="6121" spans="1:10" ht="15.75" customHeight="1" x14ac:dyDescent="0.2">
      <c r="A6121" s="5">
        <v>45103</v>
      </c>
      <c r="B6121" s="4">
        <v>-108.5</v>
      </c>
      <c r="C6121" s="4" t="s">
        <v>5058</v>
      </c>
      <c r="D6121" s="4" t="s">
        <v>28</v>
      </c>
      <c r="E6121" s="4" t="s">
        <v>73</v>
      </c>
      <c r="F6121" s="4">
        <v>-3551.78</v>
      </c>
      <c r="G6121" s="4" t="s">
        <v>4349</v>
      </c>
      <c r="H6121" s="4" t="s">
        <v>4350</v>
      </c>
      <c r="I6121" s="4"/>
      <c r="J6121" s="4"/>
    </row>
    <row r="6122" spans="1:10" ht="15.75" customHeight="1" x14ac:dyDescent="0.2">
      <c r="A6122" s="5">
        <v>45103</v>
      </c>
      <c r="B6122" s="4">
        <v>-93.03</v>
      </c>
      <c r="C6122" s="4" t="s">
        <v>5058</v>
      </c>
      <c r="D6122" s="4" t="s">
        <v>28</v>
      </c>
      <c r="E6122" s="4" t="s">
        <v>87</v>
      </c>
      <c r="F6122" s="4">
        <v>-3443.28</v>
      </c>
      <c r="G6122" s="4" t="s">
        <v>5062</v>
      </c>
      <c r="H6122" s="4" t="s">
        <v>88</v>
      </c>
      <c r="I6122" s="4"/>
      <c r="J6122" s="4"/>
    </row>
    <row r="6123" spans="1:10" ht="15.75" customHeight="1" x14ac:dyDescent="0.2">
      <c r="A6123" s="5">
        <v>45103</v>
      </c>
      <c r="B6123" s="4">
        <v>-83.73</v>
      </c>
      <c r="C6123" s="4" t="s">
        <v>5059</v>
      </c>
      <c r="D6123" s="4" t="s">
        <v>28</v>
      </c>
      <c r="E6123" s="4" t="s">
        <v>79</v>
      </c>
      <c r="F6123" s="4">
        <v>-3350.25</v>
      </c>
      <c r="G6123" s="4" t="s">
        <v>8</v>
      </c>
      <c r="H6123" s="4" t="s">
        <v>80</v>
      </c>
      <c r="I6123" s="4"/>
      <c r="J6123" s="4"/>
    </row>
    <row r="6124" spans="1:10" ht="15.75" customHeight="1" x14ac:dyDescent="0.2">
      <c r="A6124" s="5">
        <v>45103</v>
      </c>
      <c r="B6124" s="4">
        <v>-83.62</v>
      </c>
      <c r="C6124" s="4" t="s">
        <v>5058</v>
      </c>
      <c r="D6124" s="4" t="s">
        <v>28</v>
      </c>
      <c r="E6124" s="4" t="s">
        <v>579</v>
      </c>
      <c r="F6124" s="4">
        <v>-3266.52</v>
      </c>
      <c r="G6124" s="4" t="s">
        <v>4264</v>
      </c>
      <c r="H6124" s="4" t="s">
        <v>580</v>
      </c>
      <c r="I6124" s="4"/>
      <c r="J6124" s="4"/>
    </row>
    <row r="6125" spans="1:10" ht="15.75" customHeight="1" x14ac:dyDescent="0.2">
      <c r="A6125" s="5">
        <v>45103</v>
      </c>
      <c r="B6125" s="4">
        <v>-68.3</v>
      </c>
      <c r="C6125" s="4" t="s">
        <v>5058</v>
      </c>
      <c r="D6125" s="4" t="s">
        <v>28</v>
      </c>
      <c r="E6125" s="4" t="s">
        <v>105</v>
      </c>
      <c r="F6125" s="4">
        <v>-3182.9</v>
      </c>
      <c r="G6125" s="4" t="s">
        <v>8</v>
      </c>
      <c r="H6125" s="4" t="s">
        <v>106</v>
      </c>
      <c r="I6125" s="4"/>
      <c r="J6125" s="4"/>
    </row>
    <row r="6126" spans="1:10" ht="15.75" customHeight="1" x14ac:dyDescent="0.2">
      <c r="A6126" s="5">
        <v>45103</v>
      </c>
      <c r="B6126" s="4">
        <v>-64.62</v>
      </c>
      <c r="C6126" s="4" t="s">
        <v>5058</v>
      </c>
      <c r="D6126" s="4" t="s">
        <v>28</v>
      </c>
      <c r="E6126" s="4" t="s">
        <v>575</v>
      </c>
      <c r="F6126" s="4">
        <v>-3114.6</v>
      </c>
      <c r="G6126" s="4" t="s">
        <v>3748</v>
      </c>
      <c r="H6126" s="4" t="s">
        <v>576</v>
      </c>
      <c r="I6126" s="4"/>
      <c r="J6126" s="4"/>
    </row>
    <row r="6127" spans="1:10" ht="15.75" customHeight="1" x14ac:dyDescent="0.2">
      <c r="A6127" s="5">
        <v>45103</v>
      </c>
      <c r="B6127" s="4">
        <v>-30.03</v>
      </c>
      <c r="C6127" s="4" t="s">
        <v>5058</v>
      </c>
      <c r="D6127" s="4" t="s">
        <v>28</v>
      </c>
      <c r="E6127" s="4" t="s">
        <v>101</v>
      </c>
      <c r="F6127" s="4">
        <v>-3049.98</v>
      </c>
      <c r="G6127" s="4" t="s">
        <v>5034</v>
      </c>
      <c r="H6127" s="4" t="s">
        <v>102</v>
      </c>
      <c r="I6127" s="4"/>
      <c r="J6127" s="4"/>
    </row>
    <row r="6128" spans="1:10" ht="15.75" customHeight="1" x14ac:dyDescent="0.2">
      <c r="A6128" s="5">
        <v>45103</v>
      </c>
      <c r="B6128" s="4">
        <v>-30</v>
      </c>
      <c r="C6128" s="4" t="s">
        <v>5058</v>
      </c>
      <c r="D6128" s="4" t="s">
        <v>28</v>
      </c>
      <c r="E6128" s="4" t="s">
        <v>577</v>
      </c>
      <c r="F6128" s="4">
        <v>-3019.95</v>
      </c>
      <c r="G6128" s="4" t="s">
        <v>3748</v>
      </c>
      <c r="H6128" s="4" t="s">
        <v>578</v>
      </c>
      <c r="I6128" s="4"/>
      <c r="J6128" s="4"/>
    </row>
    <row r="6129" spans="1:10" ht="15.75" customHeight="1" x14ac:dyDescent="0.2">
      <c r="A6129" s="5">
        <v>45103</v>
      </c>
      <c r="B6129" s="4">
        <v>-28.48</v>
      </c>
      <c r="C6129" s="4" t="s">
        <v>5058</v>
      </c>
      <c r="D6129" s="4" t="s">
        <v>28</v>
      </c>
      <c r="E6129" s="4" t="s">
        <v>573</v>
      </c>
      <c r="F6129" s="4">
        <v>-2989.95</v>
      </c>
      <c r="G6129" s="4" t="s">
        <v>3748</v>
      </c>
      <c r="H6129" s="4" t="s">
        <v>574</v>
      </c>
      <c r="I6129" s="4"/>
      <c r="J6129" s="4"/>
    </row>
    <row r="6130" spans="1:10" ht="15.75" customHeight="1" x14ac:dyDescent="0.2">
      <c r="A6130" s="5">
        <v>45103</v>
      </c>
      <c r="B6130" s="4">
        <v>-16</v>
      </c>
      <c r="C6130" s="4" t="s">
        <v>5058</v>
      </c>
      <c r="D6130" s="4" t="s">
        <v>28</v>
      </c>
      <c r="E6130" s="4" t="s">
        <v>577</v>
      </c>
      <c r="F6130" s="4">
        <v>-2961.47</v>
      </c>
      <c r="G6130" s="4" t="s">
        <v>3748</v>
      </c>
      <c r="H6130" s="4" t="s">
        <v>578</v>
      </c>
      <c r="I6130" s="4"/>
      <c r="J6130" s="4"/>
    </row>
    <row r="6131" spans="1:10" ht="15.75" customHeight="1" x14ac:dyDescent="0.2">
      <c r="A6131" s="5">
        <v>45103</v>
      </c>
      <c r="B6131" s="4">
        <v>-15.26</v>
      </c>
      <c r="C6131" s="4" t="s">
        <v>5058</v>
      </c>
      <c r="D6131" s="4" t="s">
        <v>28</v>
      </c>
      <c r="E6131" s="4" t="s">
        <v>34</v>
      </c>
      <c r="F6131" s="4">
        <v>-2945.47</v>
      </c>
      <c r="G6131" s="4" t="s">
        <v>5060</v>
      </c>
      <c r="H6131" s="4" t="s">
        <v>35</v>
      </c>
      <c r="I6131" s="4"/>
      <c r="J6131" s="4"/>
    </row>
    <row r="6132" spans="1:10" ht="15.75" customHeight="1" x14ac:dyDescent="0.2">
      <c r="A6132" s="5">
        <v>45103</v>
      </c>
      <c r="B6132" s="4">
        <v>-14.9</v>
      </c>
      <c r="C6132" s="4" t="s">
        <v>5058</v>
      </c>
      <c r="D6132" s="4" t="s">
        <v>28</v>
      </c>
      <c r="E6132" s="4" t="s">
        <v>51</v>
      </c>
      <c r="F6132" s="4">
        <v>-2930.21</v>
      </c>
      <c r="G6132" s="4" t="s">
        <v>4264</v>
      </c>
      <c r="H6132" s="4" t="s">
        <v>53</v>
      </c>
      <c r="I6132" s="4"/>
      <c r="J6132" s="4"/>
    </row>
    <row r="6133" spans="1:10" ht="15.75" customHeight="1" x14ac:dyDescent="0.2">
      <c r="A6133" s="5">
        <v>45103</v>
      </c>
      <c r="B6133" s="4">
        <v>-12.72</v>
      </c>
      <c r="C6133" s="4" t="s">
        <v>5058</v>
      </c>
      <c r="D6133" s="4" t="s">
        <v>28</v>
      </c>
      <c r="E6133" s="4" t="s">
        <v>34</v>
      </c>
      <c r="F6133" s="4">
        <v>-2915.31</v>
      </c>
      <c r="G6133" s="4" t="s">
        <v>5060</v>
      </c>
      <c r="H6133" s="4" t="s">
        <v>35</v>
      </c>
      <c r="I6133" s="4"/>
      <c r="J6133" s="4"/>
    </row>
    <row r="6134" spans="1:10" ht="15.75" customHeight="1" x14ac:dyDescent="0.2">
      <c r="A6134" s="5">
        <v>45103</v>
      </c>
      <c r="B6134" s="4">
        <v>-12</v>
      </c>
      <c r="C6134" s="4" t="s">
        <v>5058</v>
      </c>
      <c r="D6134" s="4" t="s">
        <v>28</v>
      </c>
      <c r="E6134" s="4" t="s">
        <v>147</v>
      </c>
      <c r="F6134" s="4">
        <v>-2902.59</v>
      </c>
      <c r="G6134" s="4" t="s">
        <v>3748</v>
      </c>
      <c r="H6134" s="4" t="s">
        <v>148</v>
      </c>
      <c r="I6134" s="4"/>
      <c r="J6134" s="4"/>
    </row>
    <row r="6135" spans="1:10" ht="15.75" customHeight="1" x14ac:dyDescent="0.2">
      <c r="A6135" s="5">
        <v>45103</v>
      </c>
      <c r="B6135" s="4">
        <v>-11.9</v>
      </c>
      <c r="C6135" s="4" t="s">
        <v>5058</v>
      </c>
      <c r="D6135" s="4" t="s">
        <v>28</v>
      </c>
      <c r="E6135" s="4" t="s">
        <v>51</v>
      </c>
      <c r="F6135" s="4">
        <v>-2890.59</v>
      </c>
      <c r="G6135" s="4" t="s">
        <v>4264</v>
      </c>
      <c r="H6135" s="4" t="s">
        <v>53</v>
      </c>
      <c r="I6135" s="4"/>
      <c r="J6135" s="4"/>
    </row>
    <row r="6136" spans="1:10" ht="15.75" customHeight="1" x14ac:dyDescent="0.2">
      <c r="A6136" s="5">
        <v>45103</v>
      </c>
      <c r="B6136" s="4">
        <v>-11.8</v>
      </c>
      <c r="C6136" s="4" t="s">
        <v>5058</v>
      </c>
      <c r="D6136" s="4" t="s">
        <v>28</v>
      </c>
      <c r="E6136" s="4" t="s">
        <v>105</v>
      </c>
      <c r="F6136" s="4">
        <v>-2878.69</v>
      </c>
      <c r="G6136" s="4" t="s">
        <v>8</v>
      </c>
      <c r="H6136" s="4" t="s">
        <v>106</v>
      </c>
      <c r="I6136" s="4"/>
      <c r="J6136" s="4"/>
    </row>
    <row r="6137" spans="1:10" ht="15.75" customHeight="1" x14ac:dyDescent="0.2">
      <c r="A6137" s="5">
        <v>45103</v>
      </c>
      <c r="B6137" s="4">
        <v>-11</v>
      </c>
      <c r="C6137" s="4" t="s">
        <v>5058</v>
      </c>
      <c r="D6137" s="4" t="s">
        <v>28</v>
      </c>
      <c r="E6137" s="4" t="s">
        <v>51</v>
      </c>
      <c r="F6137" s="4">
        <v>-2866.89</v>
      </c>
      <c r="G6137" s="4" t="s">
        <v>4264</v>
      </c>
      <c r="H6137" s="4" t="s">
        <v>53</v>
      </c>
      <c r="I6137" s="4"/>
      <c r="J6137" s="4"/>
    </row>
    <row r="6138" spans="1:10" ht="15.75" customHeight="1" x14ac:dyDescent="0.2">
      <c r="A6138" s="5">
        <v>45103</v>
      </c>
      <c r="B6138" s="4">
        <v>-7.8</v>
      </c>
      <c r="C6138" s="4" t="s">
        <v>5058</v>
      </c>
      <c r="D6138" s="4" t="s">
        <v>28</v>
      </c>
      <c r="E6138" s="4" t="s">
        <v>200</v>
      </c>
      <c r="F6138" s="4">
        <v>-2855.89</v>
      </c>
      <c r="G6138" s="4" t="s">
        <v>4264</v>
      </c>
      <c r="H6138" s="4" t="s">
        <v>53</v>
      </c>
      <c r="I6138" s="4"/>
      <c r="J6138" s="4"/>
    </row>
    <row r="6139" spans="1:10" ht="15.75" customHeight="1" x14ac:dyDescent="0.2">
      <c r="A6139" s="5">
        <v>45103</v>
      </c>
      <c r="B6139" s="4">
        <v>-5.98</v>
      </c>
      <c r="C6139" s="4" t="s">
        <v>5058</v>
      </c>
      <c r="D6139" s="4" t="s">
        <v>28</v>
      </c>
      <c r="E6139" s="4" t="s">
        <v>571</v>
      </c>
      <c r="F6139" s="4">
        <v>-2848.09</v>
      </c>
      <c r="G6139" s="4" t="s">
        <v>4319</v>
      </c>
      <c r="H6139" s="4" t="s">
        <v>572</v>
      </c>
      <c r="I6139" s="4"/>
      <c r="J6139" s="4"/>
    </row>
    <row r="6140" spans="1:10" ht="15.75" customHeight="1" x14ac:dyDescent="0.2">
      <c r="A6140" s="5">
        <v>45103</v>
      </c>
      <c r="B6140" s="4">
        <v>-3</v>
      </c>
      <c r="C6140" s="4" t="s">
        <v>5058</v>
      </c>
      <c r="D6140" s="4" t="s">
        <v>28</v>
      </c>
      <c r="E6140" s="4" t="s">
        <v>200</v>
      </c>
      <c r="F6140" s="4">
        <v>-2842.11</v>
      </c>
      <c r="G6140" s="4" t="s">
        <v>4264</v>
      </c>
      <c r="H6140" s="4" t="s">
        <v>53</v>
      </c>
      <c r="I6140" s="4"/>
      <c r="J6140" s="4"/>
    </row>
    <row r="6141" spans="1:10" ht="15.75" customHeight="1" x14ac:dyDescent="0.2">
      <c r="A6141" s="5">
        <v>45103</v>
      </c>
      <c r="B6141" s="4">
        <v>-0.9</v>
      </c>
      <c r="C6141" s="4" t="s">
        <v>5058</v>
      </c>
      <c r="D6141" s="4" t="s">
        <v>67</v>
      </c>
      <c r="E6141" s="4" t="s">
        <v>68</v>
      </c>
      <c r="F6141" s="4">
        <v>-2839.11</v>
      </c>
      <c r="G6141" s="4" t="s">
        <v>4</v>
      </c>
      <c r="H6141" s="4"/>
      <c r="I6141" s="4"/>
      <c r="J6141" s="4"/>
    </row>
    <row r="6142" spans="1:10" ht="15.75" customHeight="1" x14ac:dyDescent="0.2">
      <c r="A6142" s="5">
        <v>45103</v>
      </c>
      <c r="B6142" s="4">
        <v>150</v>
      </c>
      <c r="C6142" s="4" t="s">
        <v>5058</v>
      </c>
      <c r="D6142" s="4" t="s">
        <v>59</v>
      </c>
      <c r="E6142" s="4" t="s">
        <v>60</v>
      </c>
      <c r="F6142" s="4">
        <v>-2838.21</v>
      </c>
      <c r="G6142" s="4" t="s">
        <v>39</v>
      </c>
      <c r="H6142" s="4"/>
      <c r="I6142" s="4"/>
      <c r="J6142" s="4"/>
    </row>
    <row r="6143" spans="1:10" ht="15.75" customHeight="1" x14ac:dyDescent="0.2">
      <c r="A6143" s="5">
        <v>45103</v>
      </c>
      <c r="B6143" s="4">
        <v>500</v>
      </c>
      <c r="C6143" s="4" t="s">
        <v>5058</v>
      </c>
      <c r="D6143" s="4" t="s">
        <v>59</v>
      </c>
      <c r="E6143" s="4" t="s">
        <v>60</v>
      </c>
      <c r="F6143" s="4">
        <v>-2988.21</v>
      </c>
      <c r="G6143" s="4" t="s">
        <v>39</v>
      </c>
      <c r="H6143" s="4"/>
      <c r="I6143" s="4"/>
      <c r="J6143" s="4"/>
    </row>
    <row r="6144" spans="1:10" ht="15.75" customHeight="1" x14ac:dyDescent="0.2">
      <c r="A6144" s="5">
        <v>45103</v>
      </c>
      <c r="B6144" s="4">
        <v>1500</v>
      </c>
      <c r="C6144" s="4" t="s">
        <v>5058</v>
      </c>
      <c r="D6144" s="4" t="s">
        <v>59</v>
      </c>
      <c r="E6144" s="4" t="s">
        <v>60</v>
      </c>
      <c r="F6144" s="4">
        <v>-3488.21</v>
      </c>
      <c r="G6144" s="4" t="s">
        <v>39</v>
      </c>
      <c r="H6144" s="4"/>
      <c r="I6144" s="4"/>
      <c r="J6144" s="4"/>
    </row>
    <row r="6145" spans="1:10" ht="15.75" customHeight="1" x14ac:dyDescent="0.2">
      <c r="A6145" s="5">
        <v>45100</v>
      </c>
      <c r="B6145" s="4">
        <v>-375</v>
      </c>
      <c r="C6145" s="4" t="s">
        <v>5058</v>
      </c>
      <c r="D6145" s="4" t="s">
        <v>28</v>
      </c>
      <c r="E6145" s="4" t="s">
        <v>242</v>
      </c>
      <c r="F6145" s="4">
        <v>-4988.21</v>
      </c>
      <c r="G6145" s="4" t="s">
        <v>4319</v>
      </c>
      <c r="H6145" s="4" t="s">
        <v>196</v>
      </c>
      <c r="I6145" s="4"/>
      <c r="J6145" s="4"/>
    </row>
    <row r="6146" spans="1:10" ht="15.75" customHeight="1" x14ac:dyDescent="0.2">
      <c r="A6146" s="5">
        <v>45100</v>
      </c>
      <c r="B6146" s="4">
        <v>-167.93</v>
      </c>
      <c r="C6146" s="4" t="s">
        <v>5058</v>
      </c>
      <c r="D6146" s="4" t="s">
        <v>28</v>
      </c>
      <c r="E6146" s="4" t="s">
        <v>132</v>
      </c>
      <c r="F6146" s="4">
        <v>-4613.21</v>
      </c>
      <c r="G6146" s="4" t="s">
        <v>12</v>
      </c>
      <c r="H6146" s="4" t="s">
        <v>133</v>
      </c>
      <c r="I6146" s="4"/>
      <c r="J6146" s="4"/>
    </row>
    <row r="6147" spans="1:10" ht="15.75" customHeight="1" x14ac:dyDescent="0.2">
      <c r="A6147" s="5">
        <v>45100</v>
      </c>
      <c r="B6147" s="4">
        <v>-35.5</v>
      </c>
      <c r="C6147" s="4" t="s">
        <v>5058</v>
      </c>
      <c r="D6147" s="4" t="s">
        <v>28</v>
      </c>
      <c r="E6147" s="4" t="s">
        <v>128</v>
      </c>
      <c r="F6147" s="4">
        <v>-4445.28</v>
      </c>
      <c r="G6147" s="4" t="s">
        <v>4319</v>
      </c>
      <c r="H6147" s="4" t="s">
        <v>129</v>
      </c>
      <c r="I6147" s="4"/>
      <c r="J6147" s="4"/>
    </row>
    <row r="6148" spans="1:10" ht="15.75" customHeight="1" x14ac:dyDescent="0.2">
      <c r="A6148" s="5">
        <v>45100</v>
      </c>
      <c r="B6148" s="4">
        <v>-33.15</v>
      </c>
      <c r="C6148" s="4" t="s">
        <v>5058</v>
      </c>
      <c r="D6148" s="4" t="s">
        <v>28</v>
      </c>
      <c r="E6148" s="4" t="s">
        <v>79</v>
      </c>
      <c r="F6148" s="4">
        <v>-4409.78</v>
      </c>
      <c r="G6148" s="4" t="s">
        <v>8</v>
      </c>
      <c r="H6148" s="4" t="s">
        <v>80</v>
      </c>
      <c r="I6148" s="4"/>
      <c r="J6148" s="4"/>
    </row>
    <row r="6149" spans="1:10" ht="15.75" customHeight="1" x14ac:dyDescent="0.2">
      <c r="A6149" s="5">
        <v>45100</v>
      </c>
      <c r="B6149" s="4">
        <v>-25.28</v>
      </c>
      <c r="C6149" s="4" t="s">
        <v>5058</v>
      </c>
      <c r="D6149" s="4" t="s">
        <v>28</v>
      </c>
      <c r="E6149" s="4" t="s">
        <v>514</v>
      </c>
      <c r="F6149" s="4">
        <v>-4376.63</v>
      </c>
      <c r="G6149" s="4" t="s">
        <v>8</v>
      </c>
      <c r="H6149" s="4" t="s">
        <v>515</v>
      </c>
      <c r="I6149" s="4"/>
      <c r="J6149" s="4"/>
    </row>
    <row r="6150" spans="1:10" ht="15.75" customHeight="1" x14ac:dyDescent="0.2">
      <c r="A6150" s="5">
        <v>45100</v>
      </c>
      <c r="B6150" s="4">
        <v>-19.989999999999998</v>
      </c>
      <c r="C6150" s="4" t="s">
        <v>5058</v>
      </c>
      <c r="D6150" s="4" t="s">
        <v>28</v>
      </c>
      <c r="E6150" s="4" t="s">
        <v>49</v>
      </c>
      <c r="F6150" s="4">
        <v>-4351.3500000000004</v>
      </c>
      <c r="G6150" s="4" t="s">
        <v>17</v>
      </c>
      <c r="H6150" s="4" t="s">
        <v>50</v>
      </c>
      <c r="I6150" s="4"/>
      <c r="J6150" s="4"/>
    </row>
    <row r="6151" spans="1:10" ht="15.75" customHeight="1" x14ac:dyDescent="0.2">
      <c r="A6151" s="5">
        <v>45100</v>
      </c>
      <c r="B6151" s="4">
        <v>-9.1999999999999993</v>
      </c>
      <c r="C6151" s="4" t="s">
        <v>5058</v>
      </c>
      <c r="D6151" s="4" t="s">
        <v>28</v>
      </c>
      <c r="E6151" s="4" t="s">
        <v>41</v>
      </c>
      <c r="F6151" s="4">
        <v>-4331.3599999999997</v>
      </c>
      <c r="G6151" s="4" t="s">
        <v>3748</v>
      </c>
      <c r="H6151" s="4" t="s">
        <v>42</v>
      </c>
      <c r="I6151" s="4"/>
      <c r="J6151" s="4"/>
    </row>
    <row r="6152" spans="1:10" ht="15.75" customHeight="1" x14ac:dyDescent="0.2">
      <c r="A6152" s="5">
        <v>45100</v>
      </c>
      <c r="B6152" s="4">
        <v>-6.61</v>
      </c>
      <c r="C6152" s="4" t="s">
        <v>5058</v>
      </c>
      <c r="D6152" s="4" t="s">
        <v>28</v>
      </c>
      <c r="E6152" s="4" t="s">
        <v>34</v>
      </c>
      <c r="F6152" s="4">
        <v>-4322.16</v>
      </c>
      <c r="G6152" s="4" t="s">
        <v>5060</v>
      </c>
      <c r="H6152" s="4" t="s">
        <v>35</v>
      </c>
      <c r="I6152" s="4"/>
      <c r="J6152" s="4"/>
    </row>
    <row r="6153" spans="1:10" ht="15.75" customHeight="1" x14ac:dyDescent="0.2">
      <c r="A6153" s="5">
        <v>45100</v>
      </c>
      <c r="B6153" s="4">
        <v>-4.49</v>
      </c>
      <c r="C6153" s="4" t="s">
        <v>5058</v>
      </c>
      <c r="D6153" s="4" t="s">
        <v>28</v>
      </c>
      <c r="E6153" s="4" t="s">
        <v>49</v>
      </c>
      <c r="F6153" s="4">
        <v>-4315.55</v>
      </c>
      <c r="G6153" s="4" t="s">
        <v>17</v>
      </c>
      <c r="H6153" s="4" t="s">
        <v>50</v>
      </c>
      <c r="I6153" s="4"/>
      <c r="J6153" s="4"/>
    </row>
    <row r="6154" spans="1:10" ht="15.75" customHeight="1" x14ac:dyDescent="0.2">
      <c r="A6154" s="5">
        <v>45099</v>
      </c>
      <c r="B6154" s="4">
        <v>-103.72</v>
      </c>
      <c r="C6154" s="4" t="s">
        <v>5058</v>
      </c>
      <c r="D6154" s="4" t="s">
        <v>28</v>
      </c>
      <c r="E6154" s="4" t="s">
        <v>58</v>
      </c>
      <c r="F6154" s="4">
        <v>-4311.0600000000004</v>
      </c>
      <c r="G6154" s="4" t="s">
        <v>17</v>
      </c>
      <c r="H6154" s="4"/>
      <c r="I6154" s="4"/>
      <c r="J6154" s="4"/>
    </row>
    <row r="6155" spans="1:10" ht="15.75" customHeight="1" x14ac:dyDescent="0.2">
      <c r="A6155" s="5">
        <v>45099</v>
      </c>
      <c r="B6155" s="4">
        <v>-59.41</v>
      </c>
      <c r="C6155" s="4" t="s">
        <v>5058</v>
      </c>
      <c r="D6155" s="4" t="s">
        <v>28</v>
      </c>
      <c r="E6155" s="4" t="s">
        <v>65</v>
      </c>
      <c r="F6155" s="4">
        <v>-4207.34</v>
      </c>
      <c r="G6155" s="4" t="s">
        <v>4319</v>
      </c>
      <c r="H6155" s="4" t="s">
        <v>66</v>
      </c>
      <c r="I6155" s="4"/>
      <c r="J6155" s="4"/>
    </row>
    <row r="6156" spans="1:10" ht="15.75" customHeight="1" x14ac:dyDescent="0.2">
      <c r="A6156" s="5">
        <v>45099</v>
      </c>
      <c r="B6156" s="4">
        <v>-34.03</v>
      </c>
      <c r="C6156" s="4" t="s">
        <v>5058</v>
      </c>
      <c r="D6156" s="4" t="s">
        <v>28</v>
      </c>
      <c r="E6156" s="4" t="s">
        <v>46</v>
      </c>
      <c r="F6156" s="4">
        <v>-4147.93</v>
      </c>
      <c r="G6156" s="4" t="s">
        <v>4319</v>
      </c>
      <c r="H6156" s="4" t="s">
        <v>47</v>
      </c>
      <c r="I6156" s="4"/>
      <c r="J6156" s="4"/>
    </row>
    <row r="6157" spans="1:10" ht="15.75" customHeight="1" x14ac:dyDescent="0.2">
      <c r="A6157" s="5">
        <v>45099</v>
      </c>
      <c r="B6157" s="4">
        <v>-21.8</v>
      </c>
      <c r="C6157" s="4" t="s">
        <v>5058</v>
      </c>
      <c r="D6157" s="4" t="s">
        <v>28</v>
      </c>
      <c r="E6157" s="4" t="s">
        <v>560</v>
      </c>
      <c r="F6157" s="4">
        <v>-4113.8999999999996</v>
      </c>
      <c r="G6157" s="4" t="s">
        <v>3748</v>
      </c>
      <c r="H6157" s="4" t="s">
        <v>561</v>
      </c>
      <c r="I6157" s="4"/>
      <c r="J6157" s="4"/>
    </row>
    <row r="6158" spans="1:10" ht="15.75" customHeight="1" x14ac:dyDescent="0.2">
      <c r="A6158" s="5">
        <v>45099</v>
      </c>
      <c r="B6158" s="4">
        <v>-14.5</v>
      </c>
      <c r="C6158" s="4" t="s">
        <v>5058</v>
      </c>
      <c r="D6158" s="4" t="s">
        <v>28</v>
      </c>
      <c r="E6158" s="4" t="s">
        <v>105</v>
      </c>
      <c r="F6158" s="4">
        <v>-4092.1</v>
      </c>
      <c r="G6158" s="4" t="s">
        <v>8</v>
      </c>
      <c r="H6158" s="4" t="s">
        <v>106</v>
      </c>
      <c r="I6158" s="4"/>
      <c r="J6158" s="4"/>
    </row>
    <row r="6159" spans="1:10" ht="15.75" customHeight="1" x14ac:dyDescent="0.2">
      <c r="A6159" s="5">
        <v>45099</v>
      </c>
      <c r="B6159" s="4">
        <v>-8.4</v>
      </c>
      <c r="C6159" s="4" t="s">
        <v>5058</v>
      </c>
      <c r="D6159" s="4" t="s">
        <v>28</v>
      </c>
      <c r="E6159" s="4" t="s">
        <v>558</v>
      </c>
      <c r="F6159" s="4">
        <v>-4077.6</v>
      </c>
      <c r="G6159" s="4" t="s">
        <v>5060</v>
      </c>
      <c r="H6159" s="4" t="s">
        <v>559</v>
      </c>
      <c r="I6159" s="4"/>
      <c r="J6159" s="4"/>
    </row>
    <row r="6160" spans="1:10" ht="15.75" customHeight="1" x14ac:dyDescent="0.2">
      <c r="A6160" s="5">
        <v>45099</v>
      </c>
      <c r="B6160" s="4">
        <v>-3.11</v>
      </c>
      <c r="C6160" s="4" t="s">
        <v>5058</v>
      </c>
      <c r="D6160" s="4" t="s">
        <v>67</v>
      </c>
      <c r="E6160" s="4" t="s">
        <v>68</v>
      </c>
      <c r="F6160" s="4">
        <v>-4069.2</v>
      </c>
      <c r="G6160" s="4" t="s">
        <v>4</v>
      </c>
      <c r="H6160" s="4"/>
      <c r="I6160" s="4"/>
      <c r="J6160" s="4"/>
    </row>
    <row r="6161" spans="1:10" ht="15.75" customHeight="1" x14ac:dyDescent="0.2">
      <c r="A6161" s="5">
        <v>45099</v>
      </c>
      <c r="B6161" s="4">
        <v>1100</v>
      </c>
      <c r="C6161" s="4" t="s">
        <v>5058</v>
      </c>
      <c r="D6161" s="4" t="s">
        <v>59</v>
      </c>
      <c r="E6161" s="4" t="s">
        <v>60</v>
      </c>
      <c r="F6161" s="4">
        <v>-4066.09</v>
      </c>
      <c r="G6161" s="4" t="s">
        <v>39</v>
      </c>
      <c r="H6161" s="4"/>
      <c r="I6161" s="4"/>
      <c r="J6161" s="4"/>
    </row>
    <row r="6162" spans="1:10" ht="15.75" customHeight="1" x14ac:dyDescent="0.2">
      <c r="A6162" s="5">
        <v>45098</v>
      </c>
      <c r="B6162" s="4">
        <v>-62.3</v>
      </c>
      <c r="C6162" s="4" t="s">
        <v>5058</v>
      </c>
      <c r="D6162" s="4" t="s">
        <v>28</v>
      </c>
      <c r="E6162" s="4" t="s">
        <v>550</v>
      </c>
      <c r="F6162" s="4">
        <v>-5166.09</v>
      </c>
      <c r="G6162" s="4" t="s">
        <v>4349</v>
      </c>
      <c r="H6162" s="4" t="s">
        <v>551</v>
      </c>
      <c r="I6162" s="4"/>
      <c r="J6162" s="4"/>
    </row>
    <row r="6163" spans="1:10" ht="15.75" customHeight="1" x14ac:dyDescent="0.2">
      <c r="A6163" s="5">
        <v>45098</v>
      </c>
      <c r="B6163" s="4">
        <v>-45.77</v>
      </c>
      <c r="C6163" s="4" t="s">
        <v>5058</v>
      </c>
      <c r="D6163" s="4" t="s">
        <v>28</v>
      </c>
      <c r="E6163" s="4" t="s">
        <v>548</v>
      </c>
      <c r="F6163" s="4">
        <v>-5103.79</v>
      </c>
      <c r="G6163" s="4" t="s">
        <v>4319</v>
      </c>
      <c r="H6163" s="4" t="s">
        <v>549</v>
      </c>
      <c r="I6163" s="4"/>
      <c r="J6163" s="4"/>
    </row>
    <row r="6164" spans="1:10" ht="15.75" customHeight="1" x14ac:dyDescent="0.2">
      <c r="A6164" s="5">
        <v>45098</v>
      </c>
      <c r="B6164" s="4">
        <v>-37.799999999999997</v>
      </c>
      <c r="C6164" s="4" t="s">
        <v>5058</v>
      </c>
      <c r="D6164" s="4" t="s">
        <v>28</v>
      </c>
      <c r="E6164" s="4" t="s">
        <v>552</v>
      </c>
      <c r="F6164" s="4">
        <v>-5058.0200000000004</v>
      </c>
      <c r="G6164" s="4" t="s">
        <v>8</v>
      </c>
      <c r="H6164" s="4" t="s">
        <v>553</v>
      </c>
      <c r="I6164" s="4"/>
      <c r="J6164" s="4"/>
    </row>
    <row r="6165" spans="1:10" ht="15.75" customHeight="1" x14ac:dyDescent="0.2">
      <c r="A6165" s="5">
        <v>45098</v>
      </c>
      <c r="B6165" s="4">
        <v>-30.07</v>
      </c>
      <c r="C6165" s="4" t="s">
        <v>5058</v>
      </c>
      <c r="D6165" s="4" t="s">
        <v>28</v>
      </c>
      <c r="E6165" s="4" t="s">
        <v>79</v>
      </c>
      <c r="F6165" s="4">
        <v>-5020.22</v>
      </c>
      <c r="G6165" s="4" t="s">
        <v>8</v>
      </c>
      <c r="H6165" s="4" t="s">
        <v>80</v>
      </c>
      <c r="I6165" s="4"/>
      <c r="J6165" s="4"/>
    </row>
    <row r="6166" spans="1:10" ht="15.75" customHeight="1" x14ac:dyDescent="0.2">
      <c r="A6166" s="5">
        <v>45098</v>
      </c>
      <c r="B6166" s="4">
        <v>-22.54</v>
      </c>
      <c r="C6166" s="4" t="s">
        <v>5058</v>
      </c>
      <c r="D6166" s="4" t="s">
        <v>28</v>
      </c>
      <c r="E6166" s="4" t="s">
        <v>29</v>
      </c>
      <c r="F6166" s="4">
        <v>-4990.1499999999996</v>
      </c>
      <c r="G6166" s="4" t="s">
        <v>12</v>
      </c>
      <c r="H6166" s="4" t="s">
        <v>31</v>
      </c>
      <c r="I6166" s="4"/>
      <c r="J6166" s="4"/>
    </row>
    <row r="6167" spans="1:10" ht="15.75" customHeight="1" x14ac:dyDescent="0.2">
      <c r="A6167" s="5">
        <v>45098</v>
      </c>
      <c r="B6167" s="4">
        <v>-13</v>
      </c>
      <c r="C6167" s="4" t="s">
        <v>5058</v>
      </c>
      <c r="D6167" s="4" t="s">
        <v>28</v>
      </c>
      <c r="E6167" s="4" t="s">
        <v>34</v>
      </c>
      <c r="F6167" s="4">
        <v>-4967.6099999999997</v>
      </c>
      <c r="G6167" s="4" t="s">
        <v>5060</v>
      </c>
      <c r="H6167" s="4" t="s">
        <v>35</v>
      </c>
      <c r="I6167" s="4"/>
      <c r="J6167" s="4"/>
    </row>
    <row r="6168" spans="1:10" ht="15.75" customHeight="1" x14ac:dyDescent="0.2">
      <c r="A6168" s="5">
        <v>45098</v>
      </c>
      <c r="B6168" s="4">
        <v>-6.61</v>
      </c>
      <c r="C6168" s="4" t="s">
        <v>5058</v>
      </c>
      <c r="D6168" s="4" t="s">
        <v>28</v>
      </c>
      <c r="E6168" s="4" t="s">
        <v>34</v>
      </c>
      <c r="F6168" s="4">
        <v>-4954.6099999999997</v>
      </c>
      <c r="G6168" s="4" t="s">
        <v>5060</v>
      </c>
      <c r="H6168" s="4" t="s">
        <v>35</v>
      </c>
      <c r="I6168" s="4"/>
      <c r="J6168" s="4"/>
    </row>
    <row r="6169" spans="1:10" ht="15.75" customHeight="1" x14ac:dyDescent="0.2">
      <c r="A6169" s="5">
        <v>45098</v>
      </c>
      <c r="B6169" s="4">
        <v>1000</v>
      </c>
      <c r="C6169" s="4" t="s">
        <v>5058</v>
      </c>
      <c r="D6169" s="4" t="s">
        <v>59</v>
      </c>
      <c r="E6169" s="4" t="s">
        <v>60</v>
      </c>
      <c r="F6169" s="4">
        <v>-4948</v>
      </c>
      <c r="G6169" s="4" t="s">
        <v>39</v>
      </c>
      <c r="H6169" s="4"/>
      <c r="I6169" s="4"/>
      <c r="J6169" s="4"/>
    </row>
    <row r="6170" spans="1:10" ht="15.75" customHeight="1" x14ac:dyDescent="0.2">
      <c r="A6170" s="5">
        <v>45097</v>
      </c>
      <c r="B6170" s="4">
        <v>-50.78</v>
      </c>
      <c r="C6170" s="4" t="s">
        <v>5058</v>
      </c>
      <c r="D6170" s="4" t="s">
        <v>28</v>
      </c>
      <c r="E6170" s="4" t="s">
        <v>79</v>
      </c>
      <c r="F6170" s="4">
        <v>-5948</v>
      </c>
      <c r="G6170" s="4" t="s">
        <v>8</v>
      </c>
      <c r="H6170" s="4" t="s">
        <v>80</v>
      </c>
      <c r="I6170" s="4"/>
      <c r="J6170" s="4"/>
    </row>
    <row r="6171" spans="1:10" ht="15.75" customHeight="1" x14ac:dyDescent="0.2">
      <c r="A6171" s="5">
        <v>45097</v>
      </c>
      <c r="B6171" s="4">
        <v>-47.03</v>
      </c>
      <c r="C6171" s="4" t="s">
        <v>5058</v>
      </c>
      <c r="D6171" s="4" t="s">
        <v>28</v>
      </c>
      <c r="E6171" s="4" t="s">
        <v>514</v>
      </c>
      <c r="F6171" s="4">
        <v>-5897.22</v>
      </c>
      <c r="G6171" s="4" t="s">
        <v>8</v>
      </c>
      <c r="H6171" s="4" t="s">
        <v>515</v>
      </c>
      <c r="I6171" s="4"/>
      <c r="J6171" s="4"/>
    </row>
    <row r="6172" spans="1:10" ht="15.75" customHeight="1" x14ac:dyDescent="0.2">
      <c r="A6172" s="5">
        <v>45097</v>
      </c>
      <c r="B6172" s="4">
        <v>-12</v>
      </c>
      <c r="C6172" s="4" t="s">
        <v>5058</v>
      </c>
      <c r="D6172" s="4" t="s">
        <v>28</v>
      </c>
      <c r="E6172" s="4" t="s">
        <v>314</v>
      </c>
      <c r="F6172" s="4">
        <v>-5850.19</v>
      </c>
      <c r="G6172" s="4" t="s">
        <v>3748</v>
      </c>
      <c r="H6172" s="4" t="s">
        <v>148</v>
      </c>
      <c r="I6172" s="4"/>
      <c r="J6172" s="4"/>
    </row>
    <row r="6173" spans="1:10" ht="15.75" customHeight="1" x14ac:dyDescent="0.2">
      <c r="A6173" s="5">
        <v>45097</v>
      </c>
      <c r="B6173" s="4">
        <v>-6.7</v>
      </c>
      <c r="C6173" s="4" t="s">
        <v>5058</v>
      </c>
      <c r="D6173" s="4" t="s">
        <v>28</v>
      </c>
      <c r="E6173" s="4" t="s">
        <v>542</v>
      </c>
      <c r="F6173" s="4">
        <v>-5838.19</v>
      </c>
      <c r="G6173" s="4" t="s">
        <v>5060</v>
      </c>
      <c r="H6173" s="4" t="s">
        <v>543</v>
      </c>
      <c r="I6173" s="4"/>
      <c r="J6173" s="4"/>
    </row>
    <row r="6174" spans="1:10" ht="15.75" customHeight="1" x14ac:dyDescent="0.2">
      <c r="A6174" s="5">
        <v>45096</v>
      </c>
      <c r="B6174" s="4">
        <v>-714.2</v>
      </c>
      <c r="C6174" s="4" t="s">
        <v>5058</v>
      </c>
      <c r="D6174" s="4" t="s">
        <v>28</v>
      </c>
      <c r="E6174" s="4" t="s">
        <v>56</v>
      </c>
      <c r="F6174" s="4">
        <v>-5831.49</v>
      </c>
      <c r="G6174" s="4" t="s">
        <v>4295</v>
      </c>
      <c r="H6174" s="4" t="s">
        <v>57</v>
      </c>
      <c r="I6174" s="4"/>
      <c r="J6174" s="4"/>
    </row>
    <row r="6175" spans="1:10" ht="15.75" customHeight="1" x14ac:dyDescent="0.2">
      <c r="A6175" s="5">
        <v>45096</v>
      </c>
      <c r="B6175" s="4">
        <v>-138.94999999999999</v>
      </c>
      <c r="C6175" s="4" t="s">
        <v>5058</v>
      </c>
      <c r="D6175" s="4" t="s">
        <v>28</v>
      </c>
      <c r="E6175" s="4" t="s">
        <v>534</v>
      </c>
      <c r="F6175" s="4">
        <v>-5117.29</v>
      </c>
      <c r="G6175" s="4" t="s">
        <v>4319</v>
      </c>
      <c r="H6175" s="4" t="s">
        <v>535</v>
      </c>
      <c r="I6175" s="4"/>
      <c r="J6175" s="4"/>
    </row>
    <row r="6176" spans="1:10" ht="15.75" customHeight="1" x14ac:dyDescent="0.2">
      <c r="A6176" s="5">
        <v>45096</v>
      </c>
      <c r="B6176" s="4">
        <v>-97.71</v>
      </c>
      <c r="C6176" s="4" t="s">
        <v>5058</v>
      </c>
      <c r="D6176" s="4" t="s">
        <v>28</v>
      </c>
      <c r="E6176" s="4" t="s">
        <v>65</v>
      </c>
      <c r="F6176" s="4">
        <v>-4978.34</v>
      </c>
      <c r="G6176" s="4" t="s">
        <v>4319</v>
      </c>
      <c r="H6176" s="4" t="s">
        <v>66</v>
      </c>
      <c r="I6176" s="4"/>
      <c r="J6176" s="4"/>
    </row>
    <row r="6177" spans="1:10" ht="15.75" customHeight="1" x14ac:dyDescent="0.2">
      <c r="A6177" s="5">
        <v>45096</v>
      </c>
      <c r="B6177" s="4">
        <v>-63.16</v>
      </c>
      <c r="C6177" s="4" t="s">
        <v>5058</v>
      </c>
      <c r="D6177" s="4" t="s">
        <v>28</v>
      </c>
      <c r="E6177" s="4" t="s">
        <v>79</v>
      </c>
      <c r="F6177" s="4">
        <v>-4880.63</v>
      </c>
      <c r="G6177" s="4" t="s">
        <v>8</v>
      </c>
      <c r="H6177" s="4" t="s">
        <v>80</v>
      </c>
      <c r="I6177" s="4"/>
      <c r="J6177" s="4"/>
    </row>
    <row r="6178" spans="1:10" ht="15.75" customHeight="1" x14ac:dyDescent="0.2">
      <c r="A6178" s="5">
        <v>45096</v>
      </c>
      <c r="B6178" s="4">
        <v>-63.03</v>
      </c>
      <c r="C6178" s="4" t="s">
        <v>5058</v>
      </c>
      <c r="D6178" s="4" t="s">
        <v>28</v>
      </c>
      <c r="E6178" s="4" t="s">
        <v>65</v>
      </c>
      <c r="F6178" s="4">
        <v>-4817.47</v>
      </c>
      <c r="G6178" s="4" t="s">
        <v>4319</v>
      </c>
      <c r="H6178" s="4" t="s">
        <v>66</v>
      </c>
      <c r="I6178" s="4"/>
      <c r="J6178" s="4"/>
    </row>
    <row r="6179" spans="1:10" ht="15.75" customHeight="1" x14ac:dyDescent="0.2">
      <c r="A6179" s="5">
        <v>45096</v>
      </c>
      <c r="B6179" s="4">
        <v>-38</v>
      </c>
      <c r="C6179" s="4" t="s">
        <v>5058</v>
      </c>
      <c r="D6179" s="4" t="s">
        <v>28</v>
      </c>
      <c r="E6179" s="4" t="s">
        <v>48</v>
      </c>
      <c r="F6179" s="4">
        <v>-4754.4399999999996</v>
      </c>
      <c r="G6179" s="4" t="s">
        <v>4319</v>
      </c>
      <c r="H6179" s="4" t="s">
        <v>47</v>
      </c>
      <c r="I6179" s="4"/>
      <c r="J6179" s="4"/>
    </row>
    <row r="6180" spans="1:10" ht="15.75" customHeight="1" x14ac:dyDescent="0.2">
      <c r="A6180" s="5">
        <v>45096</v>
      </c>
      <c r="B6180" s="4">
        <v>-21</v>
      </c>
      <c r="C6180" s="4" t="s">
        <v>5058</v>
      </c>
      <c r="D6180" s="4" t="s">
        <v>28</v>
      </c>
      <c r="E6180" s="4" t="s">
        <v>46</v>
      </c>
      <c r="F6180" s="4">
        <v>-4716.4399999999996</v>
      </c>
      <c r="G6180" s="4" t="s">
        <v>4319</v>
      </c>
      <c r="H6180" s="4" t="s">
        <v>47</v>
      </c>
      <c r="I6180" s="4"/>
      <c r="J6180" s="4"/>
    </row>
    <row r="6181" spans="1:10" ht="15.75" customHeight="1" x14ac:dyDescent="0.2">
      <c r="A6181" s="5">
        <v>45096</v>
      </c>
      <c r="B6181" s="4">
        <v>-14.99</v>
      </c>
      <c r="C6181" s="4" t="s">
        <v>5058</v>
      </c>
      <c r="D6181" s="4" t="s">
        <v>28</v>
      </c>
      <c r="E6181" s="4" t="s">
        <v>49</v>
      </c>
      <c r="F6181" s="4">
        <v>-4695.4399999999996</v>
      </c>
      <c r="G6181" s="4" t="s">
        <v>17</v>
      </c>
      <c r="H6181" s="4" t="s">
        <v>50</v>
      </c>
      <c r="I6181" s="4"/>
      <c r="J6181" s="4"/>
    </row>
    <row r="6182" spans="1:10" ht="15.75" customHeight="1" x14ac:dyDescent="0.2">
      <c r="A6182" s="5">
        <v>45096</v>
      </c>
      <c r="B6182" s="4">
        <v>-12</v>
      </c>
      <c r="C6182" s="4" t="s">
        <v>5058</v>
      </c>
      <c r="D6182" s="4" t="s">
        <v>28</v>
      </c>
      <c r="E6182" s="4" t="s">
        <v>147</v>
      </c>
      <c r="F6182" s="4">
        <v>-4680.45</v>
      </c>
      <c r="G6182" s="4" t="s">
        <v>3748</v>
      </c>
      <c r="H6182" s="4" t="s">
        <v>148</v>
      </c>
      <c r="I6182" s="4"/>
      <c r="J6182" s="4"/>
    </row>
    <row r="6183" spans="1:10" ht="15.75" customHeight="1" x14ac:dyDescent="0.2">
      <c r="A6183" s="5">
        <v>45096</v>
      </c>
      <c r="B6183" s="4">
        <v>-10.68</v>
      </c>
      <c r="C6183" s="4" t="s">
        <v>5058</v>
      </c>
      <c r="D6183" s="4" t="s">
        <v>28</v>
      </c>
      <c r="E6183" s="4" t="s">
        <v>34</v>
      </c>
      <c r="F6183" s="4">
        <v>-4668.45</v>
      </c>
      <c r="G6183" s="4" t="s">
        <v>5060</v>
      </c>
      <c r="H6183" s="4" t="s">
        <v>35</v>
      </c>
      <c r="I6183" s="4"/>
      <c r="J6183" s="4"/>
    </row>
    <row r="6184" spans="1:10" ht="15.75" customHeight="1" x14ac:dyDescent="0.2">
      <c r="A6184" s="5">
        <v>45096</v>
      </c>
      <c r="B6184" s="4">
        <v>-10.35</v>
      </c>
      <c r="C6184" s="4" t="s">
        <v>5058</v>
      </c>
      <c r="D6184" s="4" t="s">
        <v>28</v>
      </c>
      <c r="E6184" s="4" t="s">
        <v>536</v>
      </c>
      <c r="F6184" s="4">
        <v>-4657.7700000000004</v>
      </c>
      <c r="G6184" s="4" t="s">
        <v>5060</v>
      </c>
      <c r="H6184" s="4" t="s">
        <v>537</v>
      </c>
      <c r="I6184" s="4"/>
      <c r="J6184" s="4"/>
    </row>
    <row r="6185" spans="1:10" ht="15.75" customHeight="1" x14ac:dyDescent="0.2">
      <c r="A6185" s="5">
        <v>45096</v>
      </c>
      <c r="B6185" s="4">
        <v>-8.9600000000000009</v>
      </c>
      <c r="C6185" s="4" t="s">
        <v>5058</v>
      </c>
      <c r="D6185" s="4" t="s">
        <v>28</v>
      </c>
      <c r="E6185" s="4" t="s">
        <v>46</v>
      </c>
      <c r="F6185" s="4">
        <v>-4647.42</v>
      </c>
      <c r="G6185" s="4" t="s">
        <v>4319</v>
      </c>
      <c r="H6185" s="4" t="s">
        <v>47</v>
      </c>
      <c r="I6185" s="4"/>
      <c r="J6185" s="4"/>
    </row>
    <row r="6186" spans="1:10" ht="15.75" customHeight="1" x14ac:dyDescent="0.2">
      <c r="A6186" s="5">
        <v>45096</v>
      </c>
      <c r="B6186" s="4">
        <v>-7</v>
      </c>
      <c r="C6186" s="4" t="s">
        <v>5058</v>
      </c>
      <c r="D6186" s="4" t="s">
        <v>28</v>
      </c>
      <c r="E6186" s="4" t="s">
        <v>75</v>
      </c>
      <c r="F6186" s="4">
        <v>-4638.46</v>
      </c>
      <c r="G6186" s="4" t="s">
        <v>3748</v>
      </c>
      <c r="H6186" s="4" t="s">
        <v>76</v>
      </c>
      <c r="I6186" s="4"/>
      <c r="J6186" s="4"/>
    </row>
    <row r="6187" spans="1:10" ht="15.75" customHeight="1" x14ac:dyDescent="0.2">
      <c r="A6187" s="5">
        <v>45096</v>
      </c>
      <c r="B6187" s="4">
        <v>-5.6</v>
      </c>
      <c r="C6187" s="4" t="s">
        <v>5058</v>
      </c>
      <c r="D6187" s="4" t="s">
        <v>28</v>
      </c>
      <c r="E6187" s="4" t="s">
        <v>34</v>
      </c>
      <c r="F6187" s="4">
        <v>-4631.46</v>
      </c>
      <c r="G6187" s="4" t="s">
        <v>5060</v>
      </c>
      <c r="H6187" s="4" t="s">
        <v>35</v>
      </c>
      <c r="I6187" s="4"/>
      <c r="J6187" s="4"/>
    </row>
    <row r="6188" spans="1:10" ht="15.75" customHeight="1" x14ac:dyDescent="0.2">
      <c r="A6188" s="5">
        <v>45096</v>
      </c>
      <c r="B6188" s="4">
        <v>-4.58</v>
      </c>
      <c r="C6188" s="4" t="s">
        <v>5058</v>
      </c>
      <c r="D6188" s="4" t="s">
        <v>28</v>
      </c>
      <c r="E6188" s="4" t="s">
        <v>34</v>
      </c>
      <c r="F6188" s="4">
        <v>-4625.8599999999997</v>
      </c>
      <c r="G6188" s="4" t="s">
        <v>5060</v>
      </c>
      <c r="H6188" s="4" t="s">
        <v>35</v>
      </c>
      <c r="I6188" s="4"/>
      <c r="J6188" s="4"/>
    </row>
    <row r="6189" spans="1:10" ht="15.75" customHeight="1" x14ac:dyDescent="0.2">
      <c r="A6189" s="5">
        <v>45093</v>
      </c>
      <c r="B6189" s="4">
        <v>-50.88</v>
      </c>
      <c r="C6189" s="4" t="s">
        <v>5058</v>
      </c>
      <c r="D6189" s="4" t="s">
        <v>28</v>
      </c>
      <c r="E6189" s="4" t="s">
        <v>79</v>
      </c>
      <c r="F6189" s="4">
        <v>-4621.28</v>
      </c>
      <c r="G6189" s="4" t="s">
        <v>8</v>
      </c>
      <c r="H6189" s="4" t="s">
        <v>80</v>
      </c>
      <c r="I6189" s="4"/>
      <c r="J6189" s="4"/>
    </row>
    <row r="6190" spans="1:10" ht="15.75" customHeight="1" x14ac:dyDescent="0.2">
      <c r="A6190" s="5">
        <v>45093</v>
      </c>
      <c r="B6190" s="4">
        <v>-13.79</v>
      </c>
      <c r="C6190" s="4" t="s">
        <v>5058</v>
      </c>
      <c r="D6190" s="4" t="s">
        <v>28</v>
      </c>
      <c r="E6190" s="4" t="s">
        <v>354</v>
      </c>
      <c r="F6190" s="4">
        <v>-4570.3999999999996</v>
      </c>
      <c r="G6190" s="4" t="s">
        <v>4247</v>
      </c>
      <c r="H6190" s="4" t="s">
        <v>249</v>
      </c>
      <c r="I6190" s="4"/>
      <c r="J6190" s="4"/>
    </row>
    <row r="6191" spans="1:10" ht="15.75" customHeight="1" x14ac:dyDescent="0.2">
      <c r="A6191" s="5">
        <v>45093</v>
      </c>
      <c r="B6191" s="4">
        <v>-6</v>
      </c>
      <c r="C6191" s="4" t="s">
        <v>5059</v>
      </c>
      <c r="D6191" s="4" t="s">
        <v>28</v>
      </c>
      <c r="E6191" s="4" t="s">
        <v>75</v>
      </c>
      <c r="F6191" s="4">
        <v>-4556.6099999999997</v>
      </c>
      <c r="G6191" s="4" t="s">
        <v>3748</v>
      </c>
      <c r="H6191" s="4" t="s">
        <v>76</v>
      </c>
      <c r="I6191" s="4"/>
      <c r="J6191" s="4"/>
    </row>
    <row r="6192" spans="1:10" ht="15.75" customHeight="1" x14ac:dyDescent="0.2">
      <c r="A6192" s="5">
        <v>45092</v>
      </c>
      <c r="B6192" s="4">
        <v>-231</v>
      </c>
      <c r="C6192" s="4" t="s">
        <v>5058</v>
      </c>
      <c r="D6192" s="4" t="s">
        <v>28</v>
      </c>
      <c r="E6192" s="4" t="s">
        <v>252</v>
      </c>
      <c r="F6192" s="4">
        <v>-4550.6099999999997</v>
      </c>
      <c r="G6192" s="4" t="s">
        <v>165</v>
      </c>
      <c r="H6192" s="4" t="s">
        <v>167</v>
      </c>
      <c r="I6192" s="4"/>
      <c r="J6192" s="4"/>
    </row>
    <row r="6193" spans="1:10" ht="15.75" customHeight="1" x14ac:dyDescent="0.2">
      <c r="A6193" s="5">
        <v>45092</v>
      </c>
      <c r="B6193" s="4">
        <v>-106.15</v>
      </c>
      <c r="C6193" s="4" t="s">
        <v>5058</v>
      </c>
      <c r="D6193" s="4" t="s">
        <v>28</v>
      </c>
      <c r="E6193" s="4" t="s">
        <v>128</v>
      </c>
      <c r="F6193" s="4">
        <v>-4319.6099999999997</v>
      </c>
      <c r="G6193" s="4" t="s">
        <v>4319</v>
      </c>
      <c r="H6193" s="4" t="s">
        <v>129</v>
      </c>
      <c r="I6193" s="4"/>
      <c r="J6193" s="4"/>
    </row>
    <row r="6194" spans="1:10" ht="15.75" customHeight="1" x14ac:dyDescent="0.2">
      <c r="A6194" s="5">
        <v>45092</v>
      </c>
      <c r="B6194" s="4">
        <v>-103.14</v>
      </c>
      <c r="C6194" s="4" t="s">
        <v>5058</v>
      </c>
      <c r="D6194" s="4" t="s">
        <v>28</v>
      </c>
      <c r="E6194" s="4" t="s">
        <v>87</v>
      </c>
      <c r="F6194" s="4">
        <v>-4213.46</v>
      </c>
      <c r="G6194" s="4" t="s">
        <v>5062</v>
      </c>
      <c r="H6194" s="4" t="s">
        <v>88</v>
      </c>
      <c r="I6194" s="4"/>
      <c r="J6194" s="4"/>
    </row>
    <row r="6195" spans="1:10" ht="15.75" customHeight="1" x14ac:dyDescent="0.2">
      <c r="A6195" s="5">
        <v>45092</v>
      </c>
      <c r="B6195" s="4">
        <v>-68.95</v>
      </c>
      <c r="C6195" s="4" t="s">
        <v>5058</v>
      </c>
      <c r="D6195" s="4" t="s">
        <v>28</v>
      </c>
      <c r="E6195" s="4" t="s">
        <v>105</v>
      </c>
      <c r="F6195" s="4">
        <v>-4110.32</v>
      </c>
      <c r="G6195" s="4" t="s">
        <v>8</v>
      </c>
      <c r="H6195" s="4" t="s">
        <v>106</v>
      </c>
      <c r="I6195" s="4"/>
      <c r="J6195" s="4"/>
    </row>
    <row r="6196" spans="1:10" ht="15.75" customHeight="1" x14ac:dyDescent="0.2">
      <c r="A6196" s="5">
        <v>45092</v>
      </c>
      <c r="B6196" s="4">
        <v>-56.85</v>
      </c>
      <c r="C6196" s="4" t="s">
        <v>5058</v>
      </c>
      <c r="D6196" s="4" t="s">
        <v>28</v>
      </c>
      <c r="E6196" s="4" t="s">
        <v>79</v>
      </c>
      <c r="F6196" s="4">
        <v>-4041.37</v>
      </c>
      <c r="G6196" s="4" t="s">
        <v>8</v>
      </c>
      <c r="H6196" s="4" t="s">
        <v>80</v>
      </c>
      <c r="I6196" s="4"/>
      <c r="J6196" s="4"/>
    </row>
    <row r="6197" spans="1:10" ht="15.75" customHeight="1" x14ac:dyDescent="0.2">
      <c r="A6197" s="5">
        <v>45092</v>
      </c>
      <c r="B6197" s="4">
        <v>-34</v>
      </c>
      <c r="C6197" s="4" t="s">
        <v>5058</v>
      </c>
      <c r="D6197" s="4" t="s">
        <v>28</v>
      </c>
      <c r="E6197" s="4" t="s">
        <v>75</v>
      </c>
      <c r="F6197" s="4">
        <v>-3984.52</v>
      </c>
      <c r="G6197" s="4" t="s">
        <v>3748</v>
      </c>
      <c r="H6197" s="4" t="s">
        <v>76</v>
      </c>
      <c r="I6197" s="4"/>
      <c r="J6197" s="4"/>
    </row>
    <row r="6198" spans="1:10" ht="15.75" customHeight="1" x14ac:dyDescent="0.2">
      <c r="A6198" s="5">
        <v>45092</v>
      </c>
      <c r="B6198" s="4">
        <v>-14.24</v>
      </c>
      <c r="C6198" s="4" t="s">
        <v>5058</v>
      </c>
      <c r="D6198" s="4" t="s">
        <v>28</v>
      </c>
      <c r="E6198" s="4" t="s">
        <v>34</v>
      </c>
      <c r="F6198" s="4">
        <v>-3950.52</v>
      </c>
      <c r="G6198" s="4" t="s">
        <v>5060</v>
      </c>
      <c r="H6198" s="4" t="s">
        <v>35</v>
      </c>
      <c r="I6198" s="4"/>
      <c r="J6198" s="4"/>
    </row>
    <row r="6199" spans="1:10" ht="15.75" customHeight="1" x14ac:dyDescent="0.2">
      <c r="A6199" s="5">
        <v>45092</v>
      </c>
      <c r="B6199" s="4">
        <v>2000</v>
      </c>
      <c r="C6199" s="4" t="s">
        <v>5058</v>
      </c>
      <c r="D6199" s="4" t="s">
        <v>59</v>
      </c>
      <c r="E6199" s="4" t="s">
        <v>60</v>
      </c>
      <c r="F6199" s="4">
        <v>-3936.28</v>
      </c>
      <c r="G6199" s="4" t="s">
        <v>39</v>
      </c>
      <c r="H6199" s="4"/>
      <c r="I6199" s="4"/>
      <c r="J6199" s="4"/>
    </row>
    <row r="6200" spans="1:10" ht="15.75" customHeight="1" x14ac:dyDescent="0.2">
      <c r="A6200" s="5">
        <v>45091</v>
      </c>
      <c r="B6200" s="4">
        <v>-60</v>
      </c>
      <c r="C6200" s="4" t="s">
        <v>5058</v>
      </c>
      <c r="D6200" s="4" t="s">
        <v>28</v>
      </c>
      <c r="E6200" s="4" t="s">
        <v>201</v>
      </c>
      <c r="F6200" s="4">
        <v>-5936.28</v>
      </c>
      <c r="G6200" s="4" t="s">
        <v>4319</v>
      </c>
      <c r="H6200" s="4" t="s">
        <v>202</v>
      </c>
      <c r="I6200" s="4"/>
      <c r="J6200" s="4"/>
    </row>
    <row r="6201" spans="1:10" ht="15.75" customHeight="1" x14ac:dyDescent="0.2">
      <c r="A6201" s="5">
        <v>45091</v>
      </c>
      <c r="B6201" s="4">
        <v>-50.14</v>
      </c>
      <c r="C6201" s="4" t="s">
        <v>5058</v>
      </c>
      <c r="D6201" s="4" t="s">
        <v>28</v>
      </c>
      <c r="E6201" s="4" t="s">
        <v>516</v>
      </c>
      <c r="F6201" s="4">
        <v>-5876.28</v>
      </c>
      <c r="G6201" s="4" t="s">
        <v>5060</v>
      </c>
      <c r="H6201" s="4" t="s">
        <v>517</v>
      </c>
      <c r="I6201" s="4"/>
      <c r="J6201" s="4"/>
    </row>
    <row r="6202" spans="1:10" ht="15.75" customHeight="1" x14ac:dyDescent="0.2">
      <c r="A6202" s="5">
        <v>45091</v>
      </c>
      <c r="B6202" s="4">
        <v>-31.85</v>
      </c>
      <c r="C6202" s="4" t="s">
        <v>5058</v>
      </c>
      <c r="D6202" s="4" t="s">
        <v>28</v>
      </c>
      <c r="E6202" s="4" t="s">
        <v>29</v>
      </c>
      <c r="F6202" s="4">
        <v>-5826.14</v>
      </c>
      <c r="G6202" s="4" t="s">
        <v>12</v>
      </c>
      <c r="H6202" s="4" t="s">
        <v>31</v>
      </c>
      <c r="I6202" s="4"/>
      <c r="J6202" s="4"/>
    </row>
    <row r="6203" spans="1:10" ht="15.75" customHeight="1" x14ac:dyDescent="0.2">
      <c r="A6203" s="5">
        <v>45091</v>
      </c>
      <c r="B6203" s="4">
        <v>-30.66</v>
      </c>
      <c r="C6203" s="4" t="s">
        <v>5058</v>
      </c>
      <c r="D6203" s="4" t="s">
        <v>28</v>
      </c>
      <c r="E6203" s="4" t="s">
        <v>514</v>
      </c>
      <c r="F6203" s="4">
        <v>-5794.29</v>
      </c>
      <c r="G6203" s="4" t="s">
        <v>8</v>
      </c>
      <c r="H6203" s="4" t="s">
        <v>515</v>
      </c>
      <c r="I6203" s="4"/>
      <c r="J6203" s="4"/>
    </row>
    <row r="6204" spans="1:10" ht="15.75" customHeight="1" x14ac:dyDescent="0.2">
      <c r="A6204" s="5">
        <v>45091</v>
      </c>
      <c r="B6204" s="4">
        <v>-28.76</v>
      </c>
      <c r="C6204" s="4" t="s">
        <v>5058</v>
      </c>
      <c r="D6204" s="4" t="s">
        <v>28</v>
      </c>
      <c r="E6204" s="4" t="s">
        <v>105</v>
      </c>
      <c r="F6204" s="4">
        <v>-5763.63</v>
      </c>
      <c r="G6204" s="4" t="s">
        <v>8</v>
      </c>
      <c r="H6204" s="4" t="s">
        <v>106</v>
      </c>
      <c r="I6204" s="4"/>
      <c r="J6204" s="4"/>
    </row>
    <row r="6205" spans="1:10" ht="15.75" customHeight="1" x14ac:dyDescent="0.2">
      <c r="A6205" s="5">
        <v>45091</v>
      </c>
      <c r="B6205" s="4">
        <v>-21.62</v>
      </c>
      <c r="C6205" s="4" t="s">
        <v>5058</v>
      </c>
      <c r="D6205" s="4" t="s">
        <v>28</v>
      </c>
      <c r="E6205" s="4" t="s">
        <v>521</v>
      </c>
      <c r="F6205" s="4">
        <v>-5734.87</v>
      </c>
      <c r="G6205" s="4" t="s">
        <v>3748</v>
      </c>
      <c r="H6205" s="4" t="s">
        <v>522</v>
      </c>
      <c r="I6205" s="4"/>
      <c r="J6205" s="4"/>
    </row>
    <row r="6206" spans="1:10" ht="15.75" customHeight="1" x14ac:dyDescent="0.2">
      <c r="A6206" s="5">
        <v>45091</v>
      </c>
      <c r="B6206" s="4">
        <v>-17.5</v>
      </c>
      <c r="C6206" s="4" t="s">
        <v>5058</v>
      </c>
      <c r="D6206" s="4" t="s">
        <v>28</v>
      </c>
      <c r="E6206" s="4" t="s">
        <v>520</v>
      </c>
      <c r="F6206" s="4">
        <v>-5713.25</v>
      </c>
      <c r="G6206" s="4" t="s">
        <v>5064</v>
      </c>
      <c r="H6206" s="4" t="s">
        <v>353</v>
      </c>
      <c r="I6206" s="4"/>
      <c r="J6206" s="4"/>
    </row>
    <row r="6207" spans="1:10" ht="15.75" customHeight="1" x14ac:dyDescent="0.2">
      <c r="A6207" s="5">
        <v>45091</v>
      </c>
      <c r="B6207" s="4">
        <v>-12</v>
      </c>
      <c r="C6207" s="4" t="s">
        <v>5058</v>
      </c>
      <c r="D6207" s="4" t="s">
        <v>28</v>
      </c>
      <c r="E6207" s="4" t="s">
        <v>75</v>
      </c>
      <c r="F6207" s="4">
        <v>-5695.75</v>
      </c>
      <c r="G6207" s="4" t="s">
        <v>3748</v>
      </c>
      <c r="H6207" s="4" t="s">
        <v>76</v>
      </c>
      <c r="I6207" s="4"/>
      <c r="J6207" s="4"/>
    </row>
    <row r="6208" spans="1:10" ht="15.75" customHeight="1" x14ac:dyDescent="0.2">
      <c r="A6208" s="5">
        <v>45091</v>
      </c>
      <c r="B6208" s="4">
        <v>-9.89</v>
      </c>
      <c r="C6208" s="4" t="s">
        <v>5058</v>
      </c>
      <c r="D6208" s="4" t="s">
        <v>28</v>
      </c>
      <c r="E6208" s="4" t="s">
        <v>514</v>
      </c>
      <c r="F6208" s="4">
        <v>-5683.75</v>
      </c>
      <c r="G6208" s="4" t="s">
        <v>8</v>
      </c>
      <c r="H6208" s="4" t="s">
        <v>515</v>
      </c>
      <c r="I6208" s="4"/>
      <c r="J6208" s="4"/>
    </row>
    <row r="6209" spans="1:10" ht="15.75" customHeight="1" x14ac:dyDescent="0.2">
      <c r="A6209" s="5">
        <v>45091</v>
      </c>
      <c r="B6209" s="4">
        <v>-6.67</v>
      </c>
      <c r="C6209" s="4" t="s">
        <v>5058</v>
      </c>
      <c r="D6209" s="4" t="s">
        <v>28</v>
      </c>
      <c r="E6209" s="4" t="s">
        <v>518</v>
      </c>
      <c r="F6209" s="4">
        <v>-5673.86</v>
      </c>
      <c r="G6209" s="4" t="s">
        <v>5071</v>
      </c>
      <c r="H6209" s="4" t="s">
        <v>519</v>
      </c>
      <c r="I6209" s="4"/>
      <c r="J6209" s="4"/>
    </row>
    <row r="6210" spans="1:10" ht="15.75" customHeight="1" x14ac:dyDescent="0.2">
      <c r="A6210" s="5">
        <v>45091</v>
      </c>
      <c r="B6210" s="4">
        <v>-5.34</v>
      </c>
      <c r="C6210" s="4" t="s">
        <v>5058</v>
      </c>
      <c r="D6210" s="4" t="s">
        <v>28</v>
      </c>
      <c r="E6210" s="4" t="s">
        <v>516</v>
      </c>
      <c r="F6210" s="4">
        <v>-5667.19</v>
      </c>
      <c r="G6210" s="4" t="s">
        <v>5060</v>
      </c>
      <c r="H6210" s="4" t="s">
        <v>517</v>
      </c>
      <c r="I6210" s="4"/>
      <c r="J6210" s="4"/>
    </row>
    <row r="6211" spans="1:10" ht="15.75" customHeight="1" x14ac:dyDescent="0.2">
      <c r="A6211" s="5">
        <v>45091</v>
      </c>
      <c r="B6211" s="4">
        <v>200</v>
      </c>
      <c r="C6211" s="4" t="s">
        <v>5058</v>
      </c>
      <c r="D6211" s="4" t="s">
        <v>59</v>
      </c>
      <c r="E6211" s="4" t="s">
        <v>60</v>
      </c>
      <c r="F6211" s="4">
        <v>-5661.85</v>
      </c>
      <c r="G6211" s="4" t="s">
        <v>39</v>
      </c>
      <c r="H6211" s="4"/>
      <c r="I6211" s="4"/>
      <c r="J6211" s="4"/>
    </row>
    <row r="6212" spans="1:10" ht="15.75" customHeight="1" x14ac:dyDescent="0.2">
      <c r="A6212" s="5">
        <v>45090</v>
      </c>
      <c r="B6212" s="4">
        <v>-103.74</v>
      </c>
      <c r="C6212" s="4" t="s">
        <v>5058</v>
      </c>
      <c r="D6212" s="4" t="s">
        <v>28</v>
      </c>
      <c r="E6212" s="4" t="s">
        <v>506</v>
      </c>
      <c r="F6212" s="4">
        <v>-5861.85</v>
      </c>
      <c r="G6212" s="4" t="s">
        <v>4635</v>
      </c>
      <c r="H6212" s="4" t="s">
        <v>507</v>
      </c>
      <c r="I6212" s="4"/>
      <c r="J6212" s="4"/>
    </row>
    <row r="6213" spans="1:10" ht="15.75" customHeight="1" x14ac:dyDescent="0.2">
      <c r="A6213" s="5">
        <v>45090</v>
      </c>
      <c r="B6213" s="4">
        <v>-90.76</v>
      </c>
      <c r="C6213" s="4" t="s">
        <v>5058</v>
      </c>
      <c r="D6213" s="4" t="s">
        <v>28</v>
      </c>
      <c r="E6213" s="4" t="s">
        <v>508</v>
      </c>
      <c r="F6213" s="4">
        <v>-5758.11</v>
      </c>
      <c r="G6213" s="4" t="s">
        <v>4635</v>
      </c>
      <c r="H6213" s="4" t="s">
        <v>509</v>
      </c>
      <c r="I6213" s="4"/>
      <c r="J6213" s="4"/>
    </row>
    <row r="6214" spans="1:10" ht="15.75" customHeight="1" x14ac:dyDescent="0.2">
      <c r="A6214" s="5">
        <v>45090</v>
      </c>
      <c r="B6214" s="4">
        <v>-25.32</v>
      </c>
      <c r="C6214" s="4" t="s">
        <v>5058</v>
      </c>
      <c r="D6214" s="4" t="s">
        <v>28</v>
      </c>
      <c r="E6214" s="4" t="s">
        <v>500</v>
      </c>
      <c r="F6214" s="4">
        <v>-5667.35</v>
      </c>
      <c r="G6214" s="4" t="s">
        <v>4570</v>
      </c>
      <c r="H6214" s="4" t="s">
        <v>501</v>
      </c>
      <c r="I6214" s="4"/>
      <c r="J6214" s="4"/>
    </row>
    <row r="6215" spans="1:10" ht="15.75" customHeight="1" x14ac:dyDescent="0.2">
      <c r="A6215" s="5">
        <v>45090</v>
      </c>
      <c r="B6215" s="4">
        <v>-22.55</v>
      </c>
      <c r="C6215" s="4" t="s">
        <v>5058</v>
      </c>
      <c r="D6215" s="4" t="s">
        <v>28</v>
      </c>
      <c r="E6215" s="4" t="s">
        <v>494</v>
      </c>
      <c r="F6215" s="4">
        <v>-5642.03</v>
      </c>
      <c r="G6215" s="4" t="s">
        <v>8</v>
      </c>
      <c r="H6215" s="4" t="s">
        <v>495</v>
      </c>
      <c r="I6215" s="4"/>
      <c r="J6215" s="4"/>
    </row>
    <row r="6216" spans="1:10" ht="15.75" customHeight="1" x14ac:dyDescent="0.2">
      <c r="A6216" s="5">
        <v>45090</v>
      </c>
      <c r="B6216" s="4">
        <v>-18.399999999999999</v>
      </c>
      <c r="C6216" s="4" t="s">
        <v>5058</v>
      </c>
      <c r="D6216" s="4" t="s">
        <v>28</v>
      </c>
      <c r="E6216" s="4" t="s">
        <v>415</v>
      </c>
      <c r="F6216" s="4">
        <v>-5619.48</v>
      </c>
      <c r="G6216" s="4" t="s">
        <v>5060</v>
      </c>
      <c r="H6216" s="4" t="s">
        <v>416</v>
      </c>
      <c r="I6216" s="4"/>
      <c r="J6216" s="4"/>
    </row>
    <row r="6217" spans="1:10" ht="15.75" customHeight="1" x14ac:dyDescent="0.2">
      <c r="A6217" s="5">
        <v>45090</v>
      </c>
      <c r="B6217" s="4">
        <v>-16.55</v>
      </c>
      <c r="C6217" s="4" t="s">
        <v>5058</v>
      </c>
      <c r="D6217" s="4" t="s">
        <v>28</v>
      </c>
      <c r="E6217" s="4" t="s">
        <v>502</v>
      </c>
      <c r="F6217" s="4">
        <v>-5601.08</v>
      </c>
      <c r="G6217" s="4" t="s">
        <v>5060</v>
      </c>
      <c r="H6217" s="4" t="s">
        <v>503</v>
      </c>
      <c r="I6217" s="4"/>
      <c r="J6217" s="4"/>
    </row>
    <row r="6218" spans="1:10" ht="15.75" customHeight="1" x14ac:dyDescent="0.2">
      <c r="A6218" s="5">
        <v>45090</v>
      </c>
      <c r="B6218" s="4">
        <v>-15.4</v>
      </c>
      <c r="C6218" s="4" t="s">
        <v>5058</v>
      </c>
      <c r="D6218" s="4" t="s">
        <v>28</v>
      </c>
      <c r="E6218" s="4" t="s">
        <v>496</v>
      </c>
      <c r="F6218" s="4">
        <v>-5584.53</v>
      </c>
      <c r="G6218" s="4" t="s">
        <v>5060</v>
      </c>
      <c r="H6218" s="4" t="s">
        <v>497</v>
      </c>
      <c r="I6218" s="4"/>
      <c r="J6218" s="4"/>
    </row>
    <row r="6219" spans="1:10" ht="15.75" customHeight="1" x14ac:dyDescent="0.2">
      <c r="A6219" s="5">
        <v>45090</v>
      </c>
      <c r="B6219" s="4">
        <v>-12</v>
      </c>
      <c r="C6219" s="4" t="s">
        <v>5058</v>
      </c>
      <c r="D6219" s="4" t="s">
        <v>28</v>
      </c>
      <c r="E6219" s="4" t="s">
        <v>504</v>
      </c>
      <c r="F6219" s="4">
        <v>-5569.13</v>
      </c>
      <c r="G6219" s="4" t="s">
        <v>5062</v>
      </c>
      <c r="H6219" s="4" t="s">
        <v>505</v>
      </c>
      <c r="I6219" s="4"/>
      <c r="J6219" s="4"/>
    </row>
    <row r="6220" spans="1:10" ht="15.75" customHeight="1" x14ac:dyDescent="0.2">
      <c r="A6220" s="5">
        <v>45090</v>
      </c>
      <c r="B6220" s="4">
        <v>-5</v>
      </c>
      <c r="C6220" s="4" t="s">
        <v>5058</v>
      </c>
      <c r="D6220" s="4" t="s">
        <v>28</v>
      </c>
      <c r="E6220" s="4" t="s">
        <v>498</v>
      </c>
      <c r="F6220" s="4">
        <v>-5557.13</v>
      </c>
      <c r="G6220" s="4" t="s">
        <v>5061</v>
      </c>
      <c r="H6220" s="4" t="s">
        <v>499</v>
      </c>
      <c r="I6220" s="4"/>
      <c r="J6220" s="4"/>
    </row>
    <row r="6221" spans="1:10" ht="15.75" customHeight="1" x14ac:dyDescent="0.2">
      <c r="A6221" s="5">
        <v>45089</v>
      </c>
      <c r="B6221" s="4">
        <v>-714.2</v>
      </c>
      <c r="C6221" s="4" t="s">
        <v>5058</v>
      </c>
      <c r="D6221" s="4" t="s">
        <v>28</v>
      </c>
      <c r="E6221" s="4" t="s">
        <v>56</v>
      </c>
      <c r="F6221" s="4">
        <v>-5552.13</v>
      </c>
      <c r="G6221" s="4" t="s">
        <v>4295</v>
      </c>
      <c r="H6221" s="4" t="s">
        <v>57</v>
      </c>
      <c r="I6221" s="4"/>
      <c r="J6221" s="4"/>
    </row>
    <row r="6222" spans="1:10" ht="15.75" customHeight="1" x14ac:dyDescent="0.2">
      <c r="A6222" s="5">
        <v>45089</v>
      </c>
      <c r="B6222" s="4">
        <v>-468.33</v>
      </c>
      <c r="C6222" s="4" t="s">
        <v>5058</v>
      </c>
      <c r="D6222" s="4" t="s">
        <v>28</v>
      </c>
      <c r="E6222" s="4" t="s">
        <v>351</v>
      </c>
      <c r="F6222" s="4">
        <v>-4837.93</v>
      </c>
      <c r="G6222" s="4" t="s">
        <v>5064</v>
      </c>
      <c r="H6222" s="4" t="s">
        <v>353</v>
      </c>
      <c r="I6222" s="4"/>
      <c r="J6222" s="4"/>
    </row>
    <row r="6223" spans="1:10" ht="15.75" customHeight="1" x14ac:dyDescent="0.2">
      <c r="A6223" s="5">
        <v>45089</v>
      </c>
      <c r="B6223" s="4">
        <v>-32.299999999999997</v>
      </c>
      <c r="C6223" s="4" t="s">
        <v>5058</v>
      </c>
      <c r="D6223" s="4" t="s">
        <v>28</v>
      </c>
      <c r="E6223" s="4" t="s">
        <v>480</v>
      </c>
      <c r="F6223" s="4">
        <v>-4369.6000000000004</v>
      </c>
      <c r="G6223" s="4" t="s">
        <v>4264</v>
      </c>
      <c r="H6223" s="4" t="s">
        <v>481</v>
      </c>
      <c r="I6223" s="4"/>
      <c r="J6223" s="4"/>
    </row>
    <row r="6224" spans="1:10" ht="15.75" customHeight="1" x14ac:dyDescent="0.2">
      <c r="A6224" s="5">
        <v>45089</v>
      </c>
      <c r="B6224" s="4">
        <v>-32.07</v>
      </c>
      <c r="C6224" s="4" t="s">
        <v>5059</v>
      </c>
      <c r="D6224" s="4" t="s">
        <v>28</v>
      </c>
      <c r="E6224" s="4" t="s">
        <v>490</v>
      </c>
      <c r="F6224" s="4">
        <v>-4337.3</v>
      </c>
      <c r="G6224" s="4" t="s">
        <v>3748</v>
      </c>
      <c r="H6224" s="4" t="s">
        <v>491</v>
      </c>
      <c r="I6224" s="4"/>
      <c r="J6224" s="4"/>
    </row>
    <row r="6225" spans="1:10" ht="15.75" customHeight="1" x14ac:dyDescent="0.2">
      <c r="A6225" s="5">
        <v>45089</v>
      </c>
      <c r="B6225" s="4">
        <v>-27.15</v>
      </c>
      <c r="C6225" s="4" t="s">
        <v>5058</v>
      </c>
      <c r="D6225" s="4" t="s">
        <v>28</v>
      </c>
      <c r="E6225" s="4" t="s">
        <v>427</v>
      </c>
      <c r="F6225" s="4">
        <v>-4305.2299999999996</v>
      </c>
      <c r="G6225" s="4" t="s">
        <v>8</v>
      </c>
      <c r="H6225" s="4" t="s">
        <v>428</v>
      </c>
      <c r="I6225" s="4"/>
      <c r="J6225" s="4"/>
    </row>
    <row r="6226" spans="1:10" ht="15.75" customHeight="1" x14ac:dyDescent="0.2">
      <c r="A6226" s="5">
        <v>45089</v>
      </c>
      <c r="B6226" s="4">
        <v>-24.68</v>
      </c>
      <c r="C6226" s="4" t="s">
        <v>5058</v>
      </c>
      <c r="D6226" s="4" t="s">
        <v>28</v>
      </c>
      <c r="E6226" s="4" t="s">
        <v>467</v>
      </c>
      <c r="F6226" s="4">
        <v>-4278.08</v>
      </c>
      <c r="G6226" s="4" t="s">
        <v>3748</v>
      </c>
      <c r="H6226" s="4" t="s">
        <v>468</v>
      </c>
      <c r="I6226" s="4"/>
      <c r="J6226" s="4"/>
    </row>
    <row r="6227" spans="1:10" ht="15.75" customHeight="1" x14ac:dyDescent="0.2">
      <c r="A6227" s="5">
        <v>45089</v>
      </c>
      <c r="B6227" s="4">
        <v>-22.42</v>
      </c>
      <c r="C6227" s="4" t="s">
        <v>5058</v>
      </c>
      <c r="D6227" s="4" t="s">
        <v>28</v>
      </c>
      <c r="E6227" s="4" t="s">
        <v>235</v>
      </c>
      <c r="F6227" s="4">
        <v>-4253.3999999999996</v>
      </c>
      <c r="G6227" s="4" t="s">
        <v>17</v>
      </c>
      <c r="H6227" s="4"/>
      <c r="I6227" s="4"/>
      <c r="J6227" s="4"/>
    </row>
    <row r="6228" spans="1:10" ht="15.75" customHeight="1" x14ac:dyDescent="0.2">
      <c r="A6228" s="5">
        <v>45089</v>
      </c>
      <c r="B6228" s="4">
        <v>-20.74</v>
      </c>
      <c r="C6228" s="4" t="s">
        <v>5058</v>
      </c>
      <c r="D6228" s="4" t="s">
        <v>28</v>
      </c>
      <c r="E6228" s="4" t="s">
        <v>467</v>
      </c>
      <c r="F6228" s="4">
        <v>-4230.9799999999996</v>
      </c>
      <c r="G6228" s="4" t="s">
        <v>3748</v>
      </c>
      <c r="H6228" s="4" t="s">
        <v>468</v>
      </c>
      <c r="I6228" s="4"/>
      <c r="J6228" s="4"/>
    </row>
    <row r="6229" spans="1:10" ht="15.75" customHeight="1" x14ac:dyDescent="0.2">
      <c r="A6229" s="5">
        <v>45089</v>
      </c>
      <c r="B6229" s="4">
        <v>-20.64</v>
      </c>
      <c r="C6229" s="4" t="s">
        <v>5058</v>
      </c>
      <c r="D6229" s="4" t="s">
        <v>28</v>
      </c>
      <c r="E6229" s="4" t="s">
        <v>427</v>
      </c>
      <c r="F6229" s="4">
        <v>-4210.24</v>
      </c>
      <c r="G6229" s="4" t="s">
        <v>8</v>
      </c>
      <c r="H6229" s="4" t="s">
        <v>428</v>
      </c>
      <c r="I6229" s="4"/>
      <c r="J6229" s="4"/>
    </row>
    <row r="6230" spans="1:10" ht="15.75" customHeight="1" x14ac:dyDescent="0.2">
      <c r="A6230" s="5">
        <v>45089</v>
      </c>
      <c r="B6230" s="4">
        <v>-20.3</v>
      </c>
      <c r="C6230" s="4" t="s">
        <v>5058</v>
      </c>
      <c r="D6230" s="4" t="s">
        <v>28</v>
      </c>
      <c r="E6230" s="4" t="s">
        <v>486</v>
      </c>
      <c r="F6230" s="4">
        <v>-4189.6000000000004</v>
      </c>
      <c r="G6230" s="4" t="s">
        <v>3748</v>
      </c>
      <c r="H6230" s="4" t="s">
        <v>487</v>
      </c>
      <c r="I6230" s="4"/>
      <c r="J6230" s="4"/>
    </row>
    <row r="6231" spans="1:10" ht="15.75" customHeight="1" x14ac:dyDescent="0.2">
      <c r="A6231" s="5">
        <v>45089</v>
      </c>
      <c r="B6231" s="4">
        <v>-18.399999999999999</v>
      </c>
      <c r="C6231" s="4" t="s">
        <v>5058</v>
      </c>
      <c r="D6231" s="4" t="s">
        <v>28</v>
      </c>
      <c r="E6231" s="4" t="s">
        <v>415</v>
      </c>
      <c r="F6231" s="4">
        <v>-4169.3</v>
      </c>
      <c r="G6231" s="4" t="s">
        <v>5060</v>
      </c>
      <c r="H6231" s="4" t="s">
        <v>416</v>
      </c>
      <c r="I6231" s="4"/>
      <c r="J6231" s="4"/>
    </row>
    <row r="6232" spans="1:10" ht="15.75" customHeight="1" x14ac:dyDescent="0.2">
      <c r="A6232" s="5">
        <v>45089</v>
      </c>
      <c r="B6232" s="4">
        <v>-15.73</v>
      </c>
      <c r="C6232" s="4" t="s">
        <v>5058</v>
      </c>
      <c r="D6232" s="4" t="s">
        <v>28</v>
      </c>
      <c r="E6232" s="4" t="s">
        <v>488</v>
      </c>
      <c r="F6232" s="4">
        <v>-4150.8999999999996</v>
      </c>
      <c r="G6232" s="4" t="s">
        <v>3748</v>
      </c>
      <c r="H6232" s="4" t="s">
        <v>489</v>
      </c>
      <c r="I6232" s="4"/>
      <c r="J6232" s="4"/>
    </row>
    <row r="6233" spans="1:10" ht="15.75" customHeight="1" x14ac:dyDescent="0.2">
      <c r="A6233" s="5">
        <v>45089</v>
      </c>
      <c r="B6233" s="4">
        <v>-14.54</v>
      </c>
      <c r="C6233" s="4" t="s">
        <v>5058</v>
      </c>
      <c r="D6233" s="4" t="s">
        <v>28</v>
      </c>
      <c r="E6233" s="4" t="s">
        <v>415</v>
      </c>
      <c r="F6233" s="4">
        <v>-4135.17</v>
      </c>
      <c r="G6233" s="4" t="s">
        <v>5060</v>
      </c>
      <c r="H6233" s="4" t="s">
        <v>416</v>
      </c>
      <c r="I6233" s="4"/>
      <c r="J6233" s="4"/>
    </row>
    <row r="6234" spans="1:10" ht="15.75" customHeight="1" x14ac:dyDescent="0.2">
      <c r="A6234" s="5">
        <v>45089</v>
      </c>
      <c r="B6234" s="4">
        <v>-12.5</v>
      </c>
      <c r="C6234" s="4" t="s">
        <v>5058</v>
      </c>
      <c r="D6234" s="4" t="s">
        <v>28</v>
      </c>
      <c r="E6234" s="4" t="s">
        <v>482</v>
      </c>
      <c r="F6234" s="4">
        <v>-4120.63</v>
      </c>
      <c r="G6234" s="4" t="s">
        <v>8</v>
      </c>
      <c r="H6234" s="4" t="s">
        <v>483</v>
      </c>
      <c r="I6234" s="4"/>
      <c r="J6234" s="4"/>
    </row>
    <row r="6235" spans="1:10" ht="15.75" customHeight="1" x14ac:dyDescent="0.2">
      <c r="A6235" s="5">
        <v>45089</v>
      </c>
      <c r="B6235" s="4">
        <v>-12</v>
      </c>
      <c r="C6235" s="4" t="s">
        <v>5058</v>
      </c>
      <c r="D6235" s="4" t="s">
        <v>28</v>
      </c>
      <c r="E6235" s="4" t="s">
        <v>394</v>
      </c>
      <c r="F6235" s="4">
        <v>-4108.13</v>
      </c>
      <c r="G6235" s="4" t="s">
        <v>4319</v>
      </c>
      <c r="H6235" s="4" t="s">
        <v>395</v>
      </c>
      <c r="I6235" s="4"/>
      <c r="J6235" s="4"/>
    </row>
    <row r="6236" spans="1:10" ht="15.75" customHeight="1" x14ac:dyDescent="0.2">
      <c r="A6236" s="5">
        <v>45089</v>
      </c>
      <c r="B6236" s="4">
        <v>-11.95</v>
      </c>
      <c r="C6236" s="4" t="s">
        <v>5058</v>
      </c>
      <c r="D6236" s="4" t="s">
        <v>28</v>
      </c>
      <c r="E6236" s="4" t="s">
        <v>478</v>
      </c>
      <c r="F6236" s="4">
        <v>-4096.13</v>
      </c>
      <c r="G6236" s="4" t="s">
        <v>4247</v>
      </c>
      <c r="H6236" s="4" t="s">
        <v>479</v>
      </c>
      <c r="I6236" s="4"/>
      <c r="J6236" s="4"/>
    </row>
    <row r="6237" spans="1:10" ht="15.75" customHeight="1" x14ac:dyDescent="0.2">
      <c r="A6237" s="5">
        <v>45089</v>
      </c>
      <c r="B6237" s="4">
        <v>-11.7</v>
      </c>
      <c r="C6237" s="4" t="s">
        <v>5058</v>
      </c>
      <c r="D6237" s="4" t="s">
        <v>28</v>
      </c>
      <c r="E6237" s="4" t="s">
        <v>492</v>
      </c>
      <c r="F6237" s="4">
        <v>-4084.18</v>
      </c>
      <c r="G6237" s="4" t="s">
        <v>8</v>
      </c>
      <c r="H6237" s="4" t="s">
        <v>493</v>
      </c>
      <c r="I6237" s="4"/>
      <c r="J6237" s="4"/>
    </row>
    <row r="6238" spans="1:10" ht="15.75" customHeight="1" x14ac:dyDescent="0.2">
      <c r="A6238" s="5">
        <v>45089</v>
      </c>
      <c r="B6238" s="4">
        <v>-10.62</v>
      </c>
      <c r="C6238" s="4" t="s">
        <v>5058</v>
      </c>
      <c r="D6238" s="4" t="s">
        <v>28</v>
      </c>
      <c r="E6238" s="4" t="s">
        <v>467</v>
      </c>
      <c r="F6238" s="4">
        <v>-4072.48</v>
      </c>
      <c r="G6238" s="4" t="s">
        <v>3748</v>
      </c>
      <c r="H6238" s="4" t="s">
        <v>468</v>
      </c>
      <c r="I6238" s="4"/>
      <c r="J6238" s="4"/>
    </row>
    <row r="6239" spans="1:10" ht="15.75" customHeight="1" x14ac:dyDescent="0.2">
      <c r="A6239" s="5">
        <v>45089</v>
      </c>
      <c r="B6239" s="4">
        <v>-10</v>
      </c>
      <c r="C6239" s="4" t="s">
        <v>5058</v>
      </c>
      <c r="D6239" s="4" t="s">
        <v>28</v>
      </c>
      <c r="E6239" s="4" t="s">
        <v>484</v>
      </c>
      <c r="F6239" s="4">
        <v>-4061.86</v>
      </c>
      <c r="G6239" s="4" t="s">
        <v>1</v>
      </c>
      <c r="H6239" s="4" t="s">
        <v>485</v>
      </c>
      <c r="I6239" s="4"/>
      <c r="J6239" s="4"/>
    </row>
    <row r="6240" spans="1:10" ht="15.75" customHeight="1" x14ac:dyDescent="0.2">
      <c r="A6240" s="5">
        <v>45089</v>
      </c>
      <c r="B6240" s="4">
        <v>-6</v>
      </c>
      <c r="C6240" s="4" t="s">
        <v>5058</v>
      </c>
      <c r="D6240" s="4" t="s">
        <v>28</v>
      </c>
      <c r="E6240" s="4" t="s">
        <v>476</v>
      </c>
      <c r="F6240" s="4">
        <v>-4051.86</v>
      </c>
      <c r="G6240" s="4" t="s">
        <v>4319</v>
      </c>
      <c r="H6240" s="4" t="s">
        <v>477</v>
      </c>
      <c r="I6240" s="4"/>
      <c r="J6240" s="4"/>
    </row>
    <row r="6241" spans="1:10" ht="15.75" customHeight="1" x14ac:dyDescent="0.2">
      <c r="A6241" s="5">
        <v>45089</v>
      </c>
      <c r="B6241" s="4">
        <v>-0.67</v>
      </c>
      <c r="C6241" s="4" t="s">
        <v>5058</v>
      </c>
      <c r="D6241" s="4" t="s">
        <v>67</v>
      </c>
      <c r="E6241" s="4" t="s">
        <v>68</v>
      </c>
      <c r="F6241" s="4">
        <v>-4045.86</v>
      </c>
      <c r="G6241" s="4" t="s">
        <v>4</v>
      </c>
      <c r="H6241" s="4"/>
      <c r="I6241" s="4"/>
      <c r="J6241" s="4"/>
    </row>
    <row r="6242" spans="1:10" ht="15.75" customHeight="1" x14ac:dyDescent="0.2">
      <c r="A6242" s="5">
        <v>45089</v>
      </c>
      <c r="B6242" s="4">
        <v>500</v>
      </c>
      <c r="C6242" s="4" t="s">
        <v>5058</v>
      </c>
      <c r="D6242" s="4" t="s">
        <v>59</v>
      </c>
      <c r="E6242" s="4" t="s">
        <v>60</v>
      </c>
      <c r="F6242" s="4">
        <v>-4045.19</v>
      </c>
      <c r="G6242" s="4" t="s">
        <v>39</v>
      </c>
      <c r="H6242" s="4"/>
      <c r="I6242" s="4"/>
      <c r="J6242" s="4"/>
    </row>
    <row r="6243" spans="1:10" ht="15.75" customHeight="1" x14ac:dyDescent="0.2">
      <c r="A6243" s="5">
        <v>45089</v>
      </c>
      <c r="B6243" s="4">
        <v>500</v>
      </c>
      <c r="C6243" s="4" t="s">
        <v>5058</v>
      </c>
      <c r="D6243" s="4" t="s">
        <v>59</v>
      </c>
      <c r="E6243" s="4" t="s">
        <v>60</v>
      </c>
      <c r="F6243" s="4">
        <v>-4545.1899999999996</v>
      </c>
      <c r="G6243" s="4" t="s">
        <v>39</v>
      </c>
      <c r="H6243" s="4"/>
      <c r="I6243" s="4"/>
      <c r="J6243" s="4"/>
    </row>
    <row r="6244" spans="1:10" ht="15.75" customHeight="1" x14ac:dyDescent="0.2">
      <c r="A6244" s="5">
        <v>45086</v>
      </c>
      <c r="B6244" s="4">
        <v>-1317.97</v>
      </c>
      <c r="C6244" s="4" t="s">
        <v>5058</v>
      </c>
      <c r="D6244" s="4" t="s">
        <v>28</v>
      </c>
      <c r="E6244" s="4" t="s">
        <v>463</v>
      </c>
      <c r="F6244" s="4">
        <v>-5045.1899999999996</v>
      </c>
      <c r="G6244" s="4" t="s">
        <v>3746</v>
      </c>
      <c r="H6244" s="4"/>
      <c r="I6244" s="4"/>
      <c r="J6244" s="4"/>
    </row>
    <row r="6245" spans="1:10" ht="15.75" customHeight="1" x14ac:dyDescent="0.2">
      <c r="A6245" s="5">
        <v>45086</v>
      </c>
      <c r="B6245" s="4">
        <v>-167.93</v>
      </c>
      <c r="C6245" s="4" t="s">
        <v>5058</v>
      </c>
      <c r="D6245" s="4" t="s">
        <v>28</v>
      </c>
      <c r="E6245" s="4" t="s">
        <v>132</v>
      </c>
      <c r="F6245" s="4">
        <v>-3727.22</v>
      </c>
      <c r="G6245" s="4" t="s">
        <v>12</v>
      </c>
      <c r="H6245" s="4" t="s">
        <v>133</v>
      </c>
      <c r="I6245" s="4"/>
      <c r="J6245" s="4"/>
    </row>
    <row r="6246" spans="1:10" ht="15.75" customHeight="1" x14ac:dyDescent="0.2">
      <c r="A6246" s="5">
        <v>45086</v>
      </c>
      <c r="B6246" s="4">
        <v>-44</v>
      </c>
      <c r="C6246" s="4" t="s">
        <v>5058</v>
      </c>
      <c r="D6246" s="4" t="s">
        <v>28</v>
      </c>
      <c r="E6246" s="4" t="s">
        <v>394</v>
      </c>
      <c r="F6246" s="4">
        <v>-3559.29</v>
      </c>
      <c r="G6246" s="4" t="s">
        <v>4319</v>
      </c>
      <c r="H6246" s="4" t="s">
        <v>395</v>
      </c>
      <c r="I6246" s="4"/>
      <c r="J6246" s="4"/>
    </row>
    <row r="6247" spans="1:10" ht="15.75" customHeight="1" x14ac:dyDescent="0.2">
      <c r="A6247" s="5">
        <v>45086</v>
      </c>
      <c r="B6247" s="4">
        <v>-39.54</v>
      </c>
      <c r="C6247" s="4" t="s">
        <v>5058</v>
      </c>
      <c r="D6247" s="4" t="s">
        <v>67</v>
      </c>
      <c r="E6247" s="4" t="s">
        <v>68</v>
      </c>
      <c r="F6247" s="4">
        <v>-3515.29</v>
      </c>
      <c r="G6247" s="4" t="s">
        <v>4</v>
      </c>
      <c r="H6247" s="4"/>
      <c r="I6247" s="4"/>
      <c r="J6247" s="4"/>
    </row>
    <row r="6248" spans="1:10" ht="15.75" customHeight="1" x14ac:dyDescent="0.2">
      <c r="A6248" s="5">
        <v>45086</v>
      </c>
      <c r="B6248" s="4">
        <v>-35.71</v>
      </c>
      <c r="C6248" s="4" t="s">
        <v>5058</v>
      </c>
      <c r="D6248" s="4" t="s">
        <v>28</v>
      </c>
      <c r="E6248" s="4" t="s">
        <v>467</v>
      </c>
      <c r="F6248" s="4">
        <v>-3475.75</v>
      </c>
      <c r="G6248" s="4" t="s">
        <v>3748</v>
      </c>
      <c r="H6248" s="4" t="s">
        <v>468</v>
      </c>
      <c r="I6248" s="4"/>
      <c r="J6248" s="4"/>
    </row>
    <row r="6249" spans="1:10" ht="15.75" customHeight="1" x14ac:dyDescent="0.2">
      <c r="A6249" s="5">
        <v>45086</v>
      </c>
      <c r="B6249" s="4">
        <v>-13.82</v>
      </c>
      <c r="C6249" s="4" t="s">
        <v>5058</v>
      </c>
      <c r="D6249" s="4" t="s">
        <v>28</v>
      </c>
      <c r="E6249" s="4" t="s">
        <v>415</v>
      </c>
      <c r="F6249" s="4">
        <v>-3440.04</v>
      </c>
      <c r="G6249" s="4" t="s">
        <v>5060</v>
      </c>
      <c r="H6249" s="4" t="s">
        <v>416</v>
      </c>
      <c r="I6249" s="4"/>
      <c r="J6249" s="4"/>
    </row>
    <row r="6250" spans="1:10" ht="15.75" customHeight="1" x14ac:dyDescent="0.2">
      <c r="A6250" s="5">
        <v>45086</v>
      </c>
      <c r="B6250" s="4">
        <v>-9.3000000000000007</v>
      </c>
      <c r="C6250" s="4" t="s">
        <v>5058</v>
      </c>
      <c r="D6250" s="4" t="s">
        <v>28</v>
      </c>
      <c r="E6250" s="4" t="s">
        <v>465</v>
      </c>
      <c r="F6250" s="4">
        <v>-3426.22</v>
      </c>
      <c r="G6250" s="4" t="s">
        <v>5060</v>
      </c>
      <c r="H6250" s="4" t="s">
        <v>466</v>
      </c>
      <c r="I6250" s="4"/>
      <c r="J6250" s="4"/>
    </row>
    <row r="6251" spans="1:10" ht="15.75" customHeight="1" x14ac:dyDescent="0.2">
      <c r="A6251" s="5">
        <v>45086</v>
      </c>
      <c r="B6251" s="4">
        <v>-5.65</v>
      </c>
      <c r="C6251" s="4" t="s">
        <v>5058</v>
      </c>
      <c r="D6251" s="4" t="s">
        <v>28</v>
      </c>
      <c r="E6251" s="4" t="s">
        <v>461</v>
      </c>
      <c r="F6251" s="4">
        <v>-3416.92</v>
      </c>
      <c r="G6251" s="4" t="s">
        <v>5060</v>
      </c>
      <c r="H6251" s="4" t="s">
        <v>462</v>
      </c>
      <c r="I6251" s="4"/>
      <c r="J6251" s="4"/>
    </row>
    <row r="6252" spans="1:10" ht="15.75" customHeight="1" x14ac:dyDescent="0.2">
      <c r="A6252" s="5">
        <v>45086</v>
      </c>
      <c r="B6252" s="4">
        <v>-3.5</v>
      </c>
      <c r="C6252" s="4" t="s">
        <v>5058</v>
      </c>
      <c r="D6252" s="4" t="s">
        <v>28</v>
      </c>
      <c r="E6252" s="4" t="s">
        <v>460</v>
      </c>
      <c r="F6252" s="4">
        <v>-3411.27</v>
      </c>
      <c r="G6252" s="4" t="s">
        <v>4364</v>
      </c>
      <c r="H6252" s="4" t="s">
        <v>423</v>
      </c>
      <c r="I6252" s="4"/>
      <c r="J6252" s="4"/>
    </row>
    <row r="6253" spans="1:10" ht="15.75" customHeight="1" x14ac:dyDescent="0.2">
      <c r="A6253" s="5">
        <v>45085</v>
      </c>
      <c r="B6253" s="4">
        <v>-42.4</v>
      </c>
      <c r="C6253" s="4" t="s">
        <v>5058</v>
      </c>
      <c r="D6253" s="4" t="s">
        <v>28</v>
      </c>
      <c r="E6253" s="4" t="s">
        <v>458</v>
      </c>
      <c r="F6253" s="4">
        <v>-3407.77</v>
      </c>
      <c r="G6253" s="4" t="s">
        <v>5060</v>
      </c>
      <c r="H6253" s="4" t="s">
        <v>459</v>
      </c>
      <c r="I6253" s="4"/>
      <c r="J6253" s="4"/>
    </row>
    <row r="6254" spans="1:10" ht="15.75" customHeight="1" x14ac:dyDescent="0.2">
      <c r="A6254" s="5">
        <v>45085</v>
      </c>
      <c r="B6254" s="4">
        <v>-24.22</v>
      </c>
      <c r="C6254" s="4" t="s">
        <v>5058</v>
      </c>
      <c r="D6254" s="4" t="s">
        <v>28</v>
      </c>
      <c r="E6254" s="4" t="s">
        <v>450</v>
      </c>
      <c r="F6254" s="4">
        <v>-3365.37</v>
      </c>
      <c r="G6254" s="4" t="s">
        <v>4264</v>
      </c>
      <c r="H6254" s="4" t="s">
        <v>451</v>
      </c>
      <c r="I6254" s="4"/>
      <c r="J6254" s="4"/>
    </row>
    <row r="6255" spans="1:10" ht="15.75" customHeight="1" x14ac:dyDescent="0.2">
      <c r="A6255" s="5">
        <v>45085</v>
      </c>
      <c r="B6255" s="4">
        <v>-20</v>
      </c>
      <c r="C6255" s="4" t="s">
        <v>5058</v>
      </c>
      <c r="D6255" s="4" t="s">
        <v>28</v>
      </c>
      <c r="E6255" s="4" t="s">
        <v>203</v>
      </c>
      <c r="F6255" s="4">
        <v>-3341.15</v>
      </c>
      <c r="G6255" s="4" t="s">
        <v>165</v>
      </c>
      <c r="H6255" s="4" t="s">
        <v>204</v>
      </c>
      <c r="I6255" s="4"/>
      <c r="J6255" s="4"/>
    </row>
    <row r="6256" spans="1:10" ht="15.75" customHeight="1" x14ac:dyDescent="0.2">
      <c r="A6256" s="5">
        <v>45085</v>
      </c>
      <c r="B6256" s="4">
        <v>-17.59</v>
      </c>
      <c r="C6256" s="4" t="s">
        <v>5058</v>
      </c>
      <c r="D6256" s="4" t="s">
        <v>28</v>
      </c>
      <c r="E6256" s="4" t="s">
        <v>415</v>
      </c>
      <c r="F6256" s="4">
        <v>-3321.15</v>
      </c>
      <c r="G6256" s="4" t="s">
        <v>5060</v>
      </c>
      <c r="H6256" s="4" t="s">
        <v>416</v>
      </c>
      <c r="I6256" s="4"/>
      <c r="J6256" s="4"/>
    </row>
    <row r="6257" spans="1:10" ht="15.75" customHeight="1" x14ac:dyDescent="0.2">
      <c r="A6257" s="5">
        <v>45085</v>
      </c>
      <c r="B6257" s="4">
        <v>-15.54</v>
      </c>
      <c r="C6257" s="4" t="s">
        <v>5058</v>
      </c>
      <c r="D6257" s="4" t="s">
        <v>28</v>
      </c>
      <c r="E6257" s="4" t="s">
        <v>450</v>
      </c>
      <c r="F6257" s="4">
        <v>-3303.56</v>
      </c>
      <c r="G6257" s="4" t="s">
        <v>4264</v>
      </c>
      <c r="H6257" s="4" t="s">
        <v>451</v>
      </c>
      <c r="I6257" s="4"/>
      <c r="J6257" s="4"/>
    </row>
    <row r="6258" spans="1:10" ht="15.75" customHeight="1" x14ac:dyDescent="0.2">
      <c r="A6258" s="5">
        <v>45085</v>
      </c>
      <c r="B6258" s="4">
        <v>-13.86</v>
      </c>
      <c r="C6258" s="4" t="s">
        <v>5058</v>
      </c>
      <c r="D6258" s="4" t="s">
        <v>28</v>
      </c>
      <c r="E6258" s="4" t="s">
        <v>458</v>
      </c>
      <c r="F6258" s="4">
        <v>-3288.02</v>
      </c>
      <c r="G6258" s="4" t="s">
        <v>5060</v>
      </c>
      <c r="H6258" s="4" t="s">
        <v>459</v>
      </c>
      <c r="I6258" s="4"/>
      <c r="J6258" s="4"/>
    </row>
    <row r="6259" spans="1:10" ht="15.75" customHeight="1" x14ac:dyDescent="0.2">
      <c r="A6259" s="5">
        <v>45085</v>
      </c>
      <c r="B6259" s="4">
        <v>-11.5</v>
      </c>
      <c r="C6259" s="4" t="s">
        <v>5058</v>
      </c>
      <c r="D6259" s="4" t="s">
        <v>28</v>
      </c>
      <c r="E6259" s="4" t="s">
        <v>458</v>
      </c>
      <c r="F6259" s="4">
        <v>-3274.16</v>
      </c>
      <c r="G6259" s="4" t="s">
        <v>5060</v>
      </c>
      <c r="H6259" s="4" t="s">
        <v>459</v>
      </c>
      <c r="I6259" s="4"/>
      <c r="J6259" s="4"/>
    </row>
    <row r="6260" spans="1:10" ht="15.75" customHeight="1" x14ac:dyDescent="0.2">
      <c r="A6260" s="5">
        <v>45085</v>
      </c>
      <c r="B6260" s="4">
        <v>-6.2</v>
      </c>
      <c r="C6260" s="4" t="s">
        <v>5058</v>
      </c>
      <c r="D6260" s="4" t="s">
        <v>28</v>
      </c>
      <c r="E6260" s="4" t="s">
        <v>452</v>
      </c>
      <c r="F6260" s="4">
        <v>-3262.66</v>
      </c>
      <c r="G6260" s="4" t="s">
        <v>5036</v>
      </c>
      <c r="H6260" s="4" t="s">
        <v>453</v>
      </c>
      <c r="I6260" s="4"/>
      <c r="J6260" s="4"/>
    </row>
    <row r="6261" spans="1:10" ht="15.75" customHeight="1" x14ac:dyDescent="0.2">
      <c r="A6261" s="5">
        <v>45085</v>
      </c>
      <c r="B6261" s="4">
        <v>-4.92</v>
      </c>
      <c r="C6261" s="4" t="s">
        <v>5058</v>
      </c>
      <c r="D6261" s="4" t="s">
        <v>28</v>
      </c>
      <c r="E6261" s="4" t="s">
        <v>384</v>
      </c>
      <c r="F6261" s="4">
        <v>-3256.46</v>
      </c>
      <c r="G6261" s="4" t="s">
        <v>8</v>
      </c>
      <c r="H6261" s="4" t="s">
        <v>385</v>
      </c>
      <c r="I6261" s="4"/>
      <c r="J6261" s="4"/>
    </row>
    <row r="6262" spans="1:10" ht="15.75" customHeight="1" x14ac:dyDescent="0.2">
      <c r="A6262" s="5">
        <v>45085</v>
      </c>
      <c r="B6262" s="4">
        <v>-3.5</v>
      </c>
      <c r="C6262" s="4" t="s">
        <v>5058</v>
      </c>
      <c r="D6262" s="4" t="s">
        <v>28</v>
      </c>
      <c r="E6262" s="4" t="s">
        <v>460</v>
      </c>
      <c r="F6262" s="4">
        <v>-3251.54</v>
      </c>
      <c r="G6262" s="4" t="s">
        <v>4364</v>
      </c>
      <c r="H6262" s="4" t="s">
        <v>423</v>
      </c>
      <c r="I6262" s="4"/>
      <c r="J6262" s="4"/>
    </row>
    <row r="6263" spans="1:10" ht="15.75" customHeight="1" x14ac:dyDescent="0.2">
      <c r="A6263" s="5">
        <v>45085</v>
      </c>
      <c r="B6263" s="4">
        <v>-3.5</v>
      </c>
      <c r="C6263" s="4" t="s">
        <v>5058</v>
      </c>
      <c r="D6263" s="4" t="s">
        <v>28</v>
      </c>
      <c r="E6263" s="4" t="s">
        <v>460</v>
      </c>
      <c r="F6263" s="4">
        <v>-3248.04</v>
      </c>
      <c r="G6263" s="4" t="s">
        <v>4364</v>
      </c>
      <c r="H6263" s="4" t="s">
        <v>423</v>
      </c>
      <c r="I6263" s="4"/>
      <c r="J6263" s="4"/>
    </row>
    <row r="6264" spans="1:10" ht="15.75" customHeight="1" x14ac:dyDescent="0.2">
      <c r="A6264" s="5">
        <v>45085</v>
      </c>
      <c r="B6264" s="4">
        <v>10</v>
      </c>
      <c r="C6264" s="4" t="s">
        <v>5059</v>
      </c>
      <c r="D6264" s="4" t="s">
        <v>454</v>
      </c>
      <c r="E6264" s="4" t="s">
        <v>455</v>
      </c>
      <c r="F6264" s="4">
        <v>-3244.54</v>
      </c>
      <c r="G6264" s="4" t="s">
        <v>4348</v>
      </c>
      <c r="H6264" s="4" t="s">
        <v>457</v>
      </c>
      <c r="I6264" s="4"/>
      <c r="J6264" s="4"/>
    </row>
    <row r="6265" spans="1:10" ht="15.75" customHeight="1" x14ac:dyDescent="0.2">
      <c r="A6265" s="5">
        <v>45085</v>
      </c>
      <c r="B6265" s="4">
        <v>2000</v>
      </c>
      <c r="C6265" s="4" t="s">
        <v>5058</v>
      </c>
      <c r="D6265" s="4" t="s">
        <v>59</v>
      </c>
      <c r="E6265" s="4" t="s">
        <v>60</v>
      </c>
      <c r="F6265" s="4">
        <v>-3254.54</v>
      </c>
      <c r="G6265" s="4" t="s">
        <v>39</v>
      </c>
      <c r="H6265" s="4"/>
      <c r="I6265" s="4"/>
      <c r="J6265" s="4"/>
    </row>
    <row r="6266" spans="1:10" ht="15.75" customHeight="1" x14ac:dyDescent="0.2">
      <c r="A6266" s="5">
        <v>45084</v>
      </c>
      <c r="B6266" s="4">
        <v>-3906.88</v>
      </c>
      <c r="C6266" s="4" t="s">
        <v>5058</v>
      </c>
      <c r="D6266" s="4" t="s">
        <v>28</v>
      </c>
      <c r="E6266" s="4" t="s">
        <v>445</v>
      </c>
      <c r="F6266" s="4">
        <v>-5254.54</v>
      </c>
      <c r="G6266" s="4" t="s">
        <v>5077</v>
      </c>
      <c r="H6266" s="4" t="s">
        <v>446</v>
      </c>
      <c r="I6266" s="4"/>
      <c r="J6266" s="4"/>
    </row>
    <row r="6267" spans="1:10" ht="15.75" customHeight="1" x14ac:dyDescent="0.2">
      <c r="A6267" s="5">
        <v>45084</v>
      </c>
      <c r="B6267" s="4">
        <v>-1428.29</v>
      </c>
      <c r="C6267" s="4" t="s">
        <v>5058</v>
      </c>
      <c r="D6267" s="4" t="s">
        <v>28</v>
      </c>
      <c r="E6267" s="4" t="s">
        <v>56</v>
      </c>
      <c r="F6267" s="4">
        <v>-1347.66</v>
      </c>
      <c r="G6267" s="4" t="s">
        <v>4295</v>
      </c>
      <c r="H6267" s="4" t="s">
        <v>57</v>
      </c>
      <c r="I6267" s="4"/>
      <c r="J6267" s="4"/>
    </row>
    <row r="6268" spans="1:10" ht="15.75" customHeight="1" x14ac:dyDescent="0.2">
      <c r="A6268" s="5">
        <v>45084</v>
      </c>
      <c r="B6268" s="4">
        <v>-85</v>
      </c>
      <c r="C6268" s="4" t="s">
        <v>5058</v>
      </c>
      <c r="D6268" s="4" t="s">
        <v>28</v>
      </c>
      <c r="E6268" s="4" t="s">
        <v>441</v>
      </c>
      <c r="F6268" s="4">
        <v>80.63</v>
      </c>
      <c r="G6268" s="4" t="s">
        <v>4247</v>
      </c>
      <c r="H6268" s="4" t="s">
        <v>442</v>
      </c>
      <c r="I6268" s="4"/>
      <c r="J6268" s="4"/>
    </row>
    <row r="6269" spans="1:10" ht="15.75" customHeight="1" x14ac:dyDescent="0.2">
      <c r="A6269" s="5">
        <v>45084</v>
      </c>
      <c r="B6269" s="4">
        <v>-76.75</v>
      </c>
      <c r="C6269" s="4" t="s">
        <v>5058</v>
      </c>
      <c r="D6269" s="4" t="s">
        <v>28</v>
      </c>
      <c r="E6269" s="4" t="s">
        <v>443</v>
      </c>
      <c r="F6269" s="4">
        <v>165.63</v>
      </c>
      <c r="G6269" s="4" t="s">
        <v>4319</v>
      </c>
      <c r="H6269" s="4" t="s">
        <v>444</v>
      </c>
      <c r="I6269" s="4"/>
      <c r="J6269" s="4"/>
    </row>
    <row r="6270" spans="1:10" ht="15.75" customHeight="1" x14ac:dyDescent="0.2">
      <c r="A6270" s="5">
        <v>45084</v>
      </c>
      <c r="B6270" s="4">
        <v>-68.95</v>
      </c>
      <c r="C6270" s="4" t="s">
        <v>5058</v>
      </c>
      <c r="D6270" s="4" t="s">
        <v>28</v>
      </c>
      <c r="E6270" s="4" t="s">
        <v>447</v>
      </c>
      <c r="F6270" s="4">
        <v>242.38</v>
      </c>
      <c r="G6270" s="4" t="s">
        <v>4635</v>
      </c>
      <c r="H6270" s="4" t="s">
        <v>448</v>
      </c>
      <c r="I6270" s="4"/>
      <c r="J6270" s="4"/>
    </row>
    <row r="6271" spans="1:10" ht="15.75" customHeight="1" x14ac:dyDescent="0.2">
      <c r="A6271" s="5">
        <v>45084</v>
      </c>
      <c r="B6271" s="4">
        <v>-16.989999999999998</v>
      </c>
      <c r="C6271" s="4" t="s">
        <v>5058</v>
      </c>
      <c r="D6271" s="4" t="s">
        <v>28</v>
      </c>
      <c r="E6271" s="4" t="s">
        <v>210</v>
      </c>
      <c r="F6271" s="4">
        <v>311.33</v>
      </c>
      <c r="G6271" s="4" t="s">
        <v>17</v>
      </c>
      <c r="H6271" s="4" t="s">
        <v>211</v>
      </c>
      <c r="I6271" s="4"/>
      <c r="J6271" s="4"/>
    </row>
    <row r="6272" spans="1:10" ht="15.75" customHeight="1" x14ac:dyDescent="0.2">
      <c r="A6272" s="5">
        <v>45084</v>
      </c>
      <c r="B6272" s="4">
        <v>-10.77</v>
      </c>
      <c r="C6272" s="4" t="s">
        <v>5058</v>
      </c>
      <c r="D6272" s="4" t="s">
        <v>28</v>
      </c>
      <c r="E6272" s="4" t="s">
        <v>415</v>
      </c>
      <c r="F6272" s="4">
        <v>328.32</v>
      </c>
      <c r="G6272" s="4" t="s">
        <v>5060</v>
      </c>
      <c r="H6272" s="4" t="s">
        <v>416</v>
      </c>
      <c r="I6272" s="4"/>
      <c r="J6272" s="4"/>
    </row>
    <row r="6273" spans="1:10" ht="15.75" customHeight="1" x14ac:dyDescent="0.2">
      <c r="A6273" s="5">
        <v>45084</v>
      </c>
      <c r="B6273" s="4">
        <v>-3.5</v>
      </c>
      <c r="C6273" s="4" t="s">
        <v>5058</v>
      </c>
      <c r="D6273" s="4" t="s">
        <v>28</v>
      </c>
      <c r="E6273" s="4" t="s">
        <v>440</v>
      </c>
      <c r="F6273" s="4">
        <v>339.09</v>
      </c>
      <c r="G6273" s="4" t="s">
        <v>8</v>
      </c>
      <c r="H6273" s="4" t="s">
        <v>5080</v>
      </c>
      <c r="I6273" s="4"/>
      <c r="J6273" s="4"/>
    </row>
    <row r="6274" spans="1:10" ht="15.75" customHeight="1" x14ac:dyDescent="0.2">
      <c r="A6274" s="5">
        <v>45083</v>
      </c>
      <c r="B6274" s="4">
        <v>-40.42</v>
      </c>
      <c r="C6274" s="4" t="s">
        <v>5059</v>
      </c>
      <c r="D6274" s="4" t="s">
        <v>28</v>
      </c>
      <c r="E6274" s="4" t="s">
        <v>427</v>
      </c>
      <c r="F6274" s="4">
        <v>342.59</v>
      </c>
      <c r="G6274" s="4" t="s">
        <v>8</v>
      </c>
      <c r="H6274" s="4" t="s">
        <v>428</v>
      </c>
      <c r="I6274" s="4"/>
      <c r="J6274" s="4"/>
    </row>
    <row r="6275" spans="1:10" ht="15.75" customHeight="1" x14ac:dyDescent="0.2">
      <c r="A6275" s="5">
        <v>45083</v>
      </c>
      <c r="B6275" s="4">
        <v>-27.43</v>
      </c>
      <c r="C6275" s="4" t="s">
        <v>5058</v>
      </c>
      <c r="D6275" s="4" t="s">
        <v>28</v>
      </c>
      <c r="E6275" s="4" t="s">
        <v>429</v>
      </c>
      <c r="F6275" s="4">
        <v>383.01</v>
      </c>
      <c r="G6275" s="4" t="s">
        <v>5068</v>
      </c>
      <c r="H6275" s="4" t="s">
        <v>430</v>
      </c>
      <c r="I6275" s="4"/>
      <c r="J6275" s="4"/>
    </row>
    <row r="6276" spans="1:10" ht="15.75" customHeight="1" x14ac:dyDescent="0.2">
      <c r="A6276" s="5">
        <v>45083</v>
      </c>
      <c r="B6276" s="4">
        <v>-23.34</v>
      </c>
      <c r="C6276" s="4" t="s">
        <v>5058</v>
      </c>
      <c r="D6276" s="4" t="s">
        <v>28</v>
      </c>
      <c r="E6276" s="4" t="s">
        <v>384</v>
      </c>
      <c r="F6276" s="4">
        <v>410.44</v>
      </c>
      <c r="G6276" s="4" t="s">
        <v>8</v>
      </c>
      <c r="H6276" s="4" t="s">
        <v>385</v>
      </c>
      <c r="I6276" s="4"/>
      <c r="J6276" s="4"/>
    </row>
    <row r="6277" spans="1:10" ht="15.75" customHeight="1" x14ac:dyDescent="0.2">
      <c r="A6277" s="5">
        <v>45083</v>
      </c>
      <c r="B6277" s="4">
        <v>-22.23</v>
      </c>
      <c r="C6277" s="4" t="s">
        <v>5058</v>
      </c>
      <c r="D6277" s="4" t="s">
        <v>28</v>
      </c>
      <c r="E6277" s="4" t="s">
        <v>431</v>
      </c>
      <c r="F6277" s="4">
        <v>433.78</v>
      </c>
      <c r="G6277" s="4" t="s">
        <v>8</v>
      </c>
      <c r="H6277" s="4" t="s">
        <v>432</v>
      </c>
      <c r="I6277" s="4"/>
      <c r="J6277" s="4"/>
    </row>
    <row r="6278" spans="1:10" ht="15.75" customHeight="1" x14ac:dyDescent="0.2">
      <c r="A6278" s="5">
        <v>45083</v>
      </c>
      <c r="B6278" s="4">
        <v>-21.2</v>
      </c>
      <c r="C6278" s="4" t="s">
        <v>5058</v>
      </c>
      <c r="D6278" s="4" t="s">
        <v>28</v>
      </c>
      <c r="E6278" s="4" t="s">
        <v>433</v>
      </c>
      <c r="F6278" s="4">
        <v>456.01</v>
      </c>
      <c r="G6278" s="4" t="s">
        <v>5060</v>
      </c>
      <c r="H6278" s="4" t="s">
        <v>434</v>
      </c>
      <c r="I6278" s="4"/>
      <c r="J6278" s="4"/>
    </row>
    <row r="6279" spans="1:10" ht="15.75" customHeight="1" x14ac:dyDescent="0.2">
      <c r="A6279" s="5">
        <v>45083</v>
      </c>
      <c r="B6279" s="4">
        <v>-16.98</v>
      </c>
      <c r="C6279" s="4" t="s">
        <v>5058</v>
      </c>
      <c r="D6279" s="4" t="s">
        <v>28</v>
      </c>
      <c r="E6279" s="4" t="s">
        <v>415</v>
      </c>
      <c r="F6279" s="4">
        <v>477.21</v>
      </c>
      <c r="G6279" s="4" t="s">
        <v>5060</v>
      </c>
      <c r="H6279" s="4" t="s">
        <v>416</v>
      </c>
      <c r="I6279" s="4"/>
      <c r="J6279" s="4"/>
    </row>
    <row r="6280" spans="1:10" ht="15.75" customHeight="1" x14ac:dyDescent="0.2">
      <c r="A6280" s="5">
        <v>45083</v>
      </c>
      <c r="B6280" s="4">
        <v>-8.1300000000000008</v>
      </c>
      <c r="C6280" s="4" t="s">
        <v>5058</v>
      </c>
      <c r="D6280" s="4" t="s">
        <v>28</v>
      </c>
      <c r="E6280" s="4" t="s">
        <v>429</v>
      </c>
      <c r="F6280" s="4">
        <v>494.19</v>
      </c>
      <c r="G6280" s="4" t="s">
        <v>5068</v>
      </c>
      <c r="H6280" s="4" t="s">
        <v>430</v>
      </c>
      <c r="I6280" s="4"/>
      <c r="J6280" s="4"/>
    </row>
    <row r="6281" spans="1:10" ht="15.75" customHeight="1" x14ac:dyDescent="0.2">
      <c r="A6281" s="5">
        <v>45083</v>
      </c>
      <c r="B6281" s="4">
        <v>-7.51</v>
      </c>
      <c r="C6281" s="4" t="s">
        <v>5058</v>
      </c>
      <c r="D6281" s="4" t="s">
        <v>28</v>
      </c>
      <c r="E6281" s="4" t="s">
        <v>431</v>
      </c>
      <c r="F6281" s="4">
        <v>502.32</v>
      </c>
      <c r="G6281" s="4" t="s">
        <v>8</v>
      </c>
      <c r="H6281" s="4" t="s">
        <v>432</v>
      </c>
      <c r="I6281" s="4"/>
      <c r="J6281" s="4"/>
    </row>
    <row r="6282" spans="1:10" ht="15.75" customHeight="1" x14ac:dyDescent="0.2">
      <c r="A6282" s="5">
        <v>45083</v>
      </c>
      <c r="B6282" s="4">
        <v>-3.05</v>
      </c>
      <c r="C6282" s="4" t="s">
        <v>5058</v>
      </c>
      <c r="D6282" s="4" t="s">
        <v>28</v>
      </c>
      <c r="E6282" s="4" t="s">
        <v>415</v>
      </c>
      <c r="F6282" s="4">
        <v>509.83</v>
      </c>
      <c r="G6282" s="4" t="s">
        <v>5060</v>
      </c>
      <c r="H6282" s="4" t="s">
        <v>416</v>
      </c>
      <c r="I6282" s="4"/>
      <c r="J6282" s="4"/>
    </row>
    <row r="6283" spans="1:10" ht="15.75" customHeight="1" x14ac:dyDescent="0.2">
      <c r="A6283" s="5">
        <v>45083</v>
      </c>
      <c r="B6283" s="4">
        <v>200</v>
      </c>
      <c r="C6283" s="4" t="s">
        <v>5058</v>
      </c>
      <c r="D6283" s="4" t="s">
        <v>59</v>
      </c>
      <c r="E6283" s="4" t="s">
        <v>60</v>
      </c>
      <c r="F6283" s="4">
        <v>512.88</v>
      </c>
      <c r="G6283" s="4" t="s">
        <v>39</v>
      </c>
      <c r="H6283" s="4"/>
      <c r="I6283" s="4"/>
      <c r="J6283" s="4"/>
    </row>
    <row r="6284" spans="1:10" ht="15.75" customHeight="1" x14ac:dyDescent="0.2">
      <c r="A6284" s="5">
        <v>45083</v>
      </c>
      <c r="B6284" s="4">
        <v>750</v>
      </c>
      <c r="C6284" s="4" t="s">
        <v>5058</v>
      </c>
      <c r="D6284" s="4" t="s">
        <v>59</v>
      </c>
      <c r="E6284" s="4" t="s">
        <v>60</v>
      </c>
      <c r="F6284" s="4">
        <v>312.88</v>
      </c>
      <c r="G6284" s="4" t="s">
        <v>39</v>
      </c>
      <c r="H6284" s="4"/>
      <c r="I6284" s="4"/>
      <c r="J6284" s="4"/>
    </row>
    <row r="6285" spans="1:10" ht="15.75" customHeight="1" x14ac:dyDescent="0.2">
      <c r="A6285" s="5">
        <v>45083</v>
      </c>
      <c r="B6285" s="4">
        <v>1500</v>
      </c>
      <c r="C6285" s="4" t="s">
        <v>5058</v>
      </c>
      <c r="D6285" s="4" t="s">
        <v>59</v>
      </c>
      <c r="E6285" s="4" t="s">
        <v>60</v>
      </c>
      <c r="F6285" s="4">
        <v>-437.12</v>
      </c>
      <c r="G6285" s="4" t="s">
        <v>39</v>
      </c>
      <c r="H6285" s="4"/>
      <c r="I6285" s="4"/>
      <c r="J6285" s="4"/>
    </row>
    <row r="6286" spans="1:10" ht="15.75" customHeight="1" x14ac:dyDescent="0.2">
      <c r="A6286" s="5">
        <v>45083</v>
      </c>
      <c r="B6286" s="4">
        <v>2000</v>
      </c>
      <c r="C6286" s="4" t="s">
        <v>5058</v>
      </c>
      <c r="D6286" s="4" t="s">
        <v>59</v>
      </c>
      <c r="E6286" s="4" t="s">
        <v>60</v>
      </c>
      <c r="F6286" s="4">
        <v>-1937.12</v>
      </c>
      <c r="G6286" s="4" t="s">
        <v>39</v>
      </c>
      <c r="H6286" s="4"/>
      <c r="I6286" s="4"/>
      <c r="J6286" s="4"/>
    </row>
    <row r="6287" spans="1:10" ht="15.75" customHeight="1" x14ac:dyDescent="0.2">
      <c r="A6287" s="5">
        <v>45083</v>
      </c>
      <c r="B6287" s="4">
        <v>2175</v>
      </c>
      <c r="C6287" s="4" t="s">
        <v>5058</v>
      </c>
      <c r="D6287" s="4" t="s">
        <v>59</v>
      </c>
      <c r="E6287" s="4" t="s">
        <v>60</v>
      </c>
      <c r="F6287" s="4">
        <v>-3937.12</v>
      </c>
      <c r="G6287" s="4" t="s">
        <v>39</v>
      </c>
      <c r="H6287" s="4"/>
      <c r="I6287" s="4"/>
      <c r="J6287" s="4"/>
    </row>
    <row r="6288" spans="1:10" ht="15.75" customHeight="1" x14ac:dyDescent="0.2">
      <c r="A6288" s="5">
        <v>45082</v>
      </c>
      <c r="B6288" s="4">
        <v>-122.87</v>
      </c>
      <c r="C6288" s="4" t="s">
        <v>5058</v>
      </c>
      <c r="D6288" s="4" t="s">
        <v>28</v>
      </c>
      <c r="E6288" s="4" t="s">
        <v>406</v>
      </c>
      <c r="F6288" s="4">
        <v>-6112.12</v>
      </c>
      <c r="G6288" s="4" t="s">
        <v>5060</v>
      </c>
      <c r="H6288" s="4" t="s">
        <v>407</v>
      </c>
      <c r="I6288" s="4"/>
      <c r="J6288" s="4"/>
    </row>
    <row r="6289" spans="1:10" ht="15.75" customHeight="1" x14ac:dyDescent="0.2">
      <c r="A6289" s="5">
        <v>45082</v>
      </c>
      <c r="B6289" s="4">
        <v>-121.64</v>
      </c>
      <c r="C6289" s="4" t="s">
        <v>5058</v>
      </c>
      <c r="D6289" s="4" t="s">
        <v>28</v>
      </c>
      <c r="E6289" s="4" t="s">
        <v>412</v>
      </c>
      <c r="F6289" s="4">
        <v>-5989.25</v>
      </c>
      <c r="G6289" s="4" t="s">
        <v>3748</v>
      </c>
      <c r="H6289" s="4" t="s">
        <v>221</v>
      </c>
      <c r="I6289" s="4"/>
      <c r="J6289" s="4"/>
    </row>
    <row r="6290" spans="1:10" ht="15.75" customHeight="1" x14ac:dyDescent="0.2">
      <c r="A6290" s="5">
        <v>45082</v>
      </c>
      <c r="B6290" s="4">
        <v>-96</v>
      </c>
      <c r="C6290" s="4" t="s">
        <v>5058</v>
      </c>
      <c r="D6290" s="4" t="s">
        <v>28</v>
      </c>
      <c r="E6290" s="4" t="s">
        <v>410</v>
      </c>
      <c r="F6290" s="4">
        <v>-5867.61</v>
      </c>
      <c r="G6290" s="4" t="s">
        <v>4264</v>
      </c>
      <c r="H6290" s="4" t="s">
        <v>411</v>
      </c>
      <c r="I6290" s="4"/>
      <c r="J6290" s="4"/>
    </row>
    <row r="6291" spans="1:10" ht="15.75" customHeight="1" x14ac:dyDescent="0.2">
      <c r="A6291" s="5">
        <v>45082</v>
      </c>
      <c r="B6291" s="4">
        <v>-79.540000000000006</v>
      </c>
      <c r="C6291" s="4" t="s">
        <v>5058</v>
      </c>
      <c r="D6291" s="4" t="s">
        <v>28</v>
      </c>
      <c r="E6291" s="4" t="s">
        <v>194</v>
      </c>
      <c r="F6291" s="4">
        <v>-5771.61</v>
      </c>
      <c r="G6291" s="4" t="s">
        <v>4319</v>
      </c>
      <c r="H6291" s="4" t="s">
        <v>154</v>
      </c>
      <c r="I6291" s="4"/>
      <c r="J6291" s="4"/>
    </row>
    <row r="6292" spans="1:10" ht="15.75" customHeight="1" x14ac:dyDescent="0.2">
      <c r="A6292" s="5">
        <v>45082</v>
      </c>
      <c r="B6292" s="4">
        <v>-49.72</v>
      </c>
      <c r="C6292" s="4" t="s">
        <v>5058</v>
      </c>
      <c r="D6292" s="4" t="s">
        <v>28</v>
      </c>
      <c r="E6292" s="4" t="s">
        <v>412</v>
      </c>
      <c r="F6292" s="4">
        <v>-5692.07</v>
      </c>
      <c r="G6292" s="4" t="s">
        <v>3748</v>
      </c>
      <c r="H6292" s="4" t="s">
        <v>221</v>
      </c>
      <c r="I6292" s="4"/>
      <c r="J6292" s="4"/>
    </row>
    <row r="6293" spans="1:10" ht="15.75" customHeight="1" x14ac:dyDescent="0.2">
      <c r="A6293" s="5">
        <v>45082</v>
      </c>
      <c r="B6293" s="4">
        <v>-42.5</v>
      </c>
      <c r="C6293" s="4" t="s">
        <v>5058</v>
      </c>
      <c r="D6293" s="4" t="s">
        <v>28</v>
      </c>
      <c r="E6293" s="4" t="s">
        <v>426</v>
      </c>
      <c r="F6293" s="4">
        <v>-5642.35</v>
      </c>
      <c r="G6293" s="4" t="s">
        <v>4635</v>
      </c>
      <c r="H6293" s="4" t="s">
        <v>5081</v>
      </c>
      <c r="I6293" s="4"/>
      <c r="J6293" s="4"/>
    </row>
    <row r="6294" spans="1:10" ht="15.75" customHeight="1" x14ac:dyDescent="0.2">
      <c r="A6294" s="5">
        <v>45082</v>
      </c>
      <c r="B6294" s="4">
        <v>-40.5</v>
      </c>
      <c r="C6294" s="4" t="s">
        <v>5058</v>
      </c>
      <c r="D6294" s="4" t="s">
        <v>28</v>
      </c>
      <c r="E6294" s="4" t="s">
        <v>404</v>
      </c>
      <c r="F6294" s="4">
        <v>-5599.85</v>
      </c>
      <c r="G6294" s="4" t="s">
        <v>4264</v>
      </c>
      <c r="H6294" s="4" t="s">
        <v>405</v>
      </c>
      <c r="I6294" s="4"/>
      <c r="J6294" s="4"/>
    </row>
    <row r="6295" spans="1:10" ht="15.75" customHeight="1" x14ac:dyDescent="0.2">
      <c r="A6295" s="5">
        <v>45082</v>
      </c>
      <c r="B6295" s="4">
        <v>-36</v>
      </c>
      <c r="C6295" s="4" t="s">
        <v>5058</v>
      </c>
      <c r="D6295" s="4" t="s">
        <v>28</v>
      </c>
      <c r="E6295" s="4" t="s">
        <v>417</v>
      </c>
      <c r="F6295" s="4">
        <v>-5559.35</v>
      </c>
      <c r="G6295" s="4" t="s">
        <v>4264</v>
      </c>
      <c r="H6295" s="4" t="s">
        <v>409</v>
      </c>
      <c r="I6295" s="4"/>
      <c r="J6295" s="4"/>
    </row>
    <row r="6296" spans="1:10" ht="15.75" customHeight="1" x14ac:dyDescent="0.2">
      <c r="A6296" s="5">
        <v>45082</v>
      </c>
      <c r="B6296" s="4">
        <v>-31.75</v>
      </c>
      <c r="C6296" s="4" t="s">
        <v>5059</v>
      </c>
      <c r="D6296" s="4" t="s">
        <v>28</v>
      </c>
      <c r="E6296" s="4" t="s">
        <v>394</v>
      </c>
      <c r="F6296" s="4">
        <v>-5523.35</v>
      </c>
      <c r="G6296" s="4" t="s">
        <v>4319</v>
      </c>
      <c r="H6296" s="4" t="s">
        <v>395</v>
      </c>
      <c r="I6296" s="4"/>
      <c r="J6296" s="4"/>
    </row>
    <row r="6297" spans="1:10" ht="15.75" customHeight="1" x14ac:dyDescent="0.2">
      <c r="A6297" s="5">
        <v>45082</v>
      </c>
      <c r="B6297" s="4">
        <v>-31</v>
      </c>
      <c r="C6297" s="4" t="s">
        <v>5058</v>
      </c>
      <c r="D6297" s="4" t="s">
        <v>28</v>
      </c>
      <c r="E6297" s="4" t="s">
        <v>420</v>
      </c>
      <c r="F6297" s="4">
        <v>-5491.6</v>
      </c>
      <c r="G6297" s="4" t="s">
        <v>3748</v>
      </c>
      <c r="H6297" s="4" t="s">
        <v>421</v>
      </c>
      <c r="I6297" s="4"/>
      <c r="J6297" s="4"/>
    </row>
    <row r="6298" spans="1:10" ht="15.75" customHeight="1" x14ac:dyDescent="0.2">
      <c r="A6298" s="5">
        <v>45082</v>
      </c>
      <c r="B6298" s="4">
        <v>-29.92</v>
      </c>
      <c r="C6298" s="4" t="s">
        <v>5058</v>
      </c>
      <c r="D6298" s="4" t="s">
        <v>28</v>
      </c>
      <c r="E6298" s="4" t="s">
        <v>396</v>
      </c>
      <c r="F6298" s="4">
        <v>-5460.6</v>
      </c>
      <c r="G6298" s="4" t="s">
        <v>3748</v>
      </c>
      <c r="H6298" s="4" t="s">
        <v>397</v>
      </c>
      <c r="I6298" s="4"/>
      <c r="J6298" s="4"/>
    </row>
    <row r="6299" spans="1:10" ht="15.75" customHeight="1" x14ac:dyDescent="0.2">
      <c r="A6299" s="5">
        <v>45082</v>
      </c>
      <c r="B6299" s="4">
        <v>-29</v>
      </c>
      <c r="C6299" s="4" t="s">
        <v>5058</v>
      </c>
      <c r="D6299" s="4" t="s">
        <v>28</v>
      </c>
      <c r="E6299" s="4" t="s">
        <v>408</v>
      </c>
      <c r="F6299" s="4">
        <v>-5430.68</v>
      </c>
      <c r="G6299" s="4" t="s">
        <v>4264</v>
      </c>
      <c r="H6299" s="4" t="s">
        <v>409</v>
      </c>
      <c r="I6299" s="4"/>
      <c r="J6299" s="4"/>
    </row>
    <row r="6300" spans="1:10" ht="15.75" customHeight="1" x14ac:dyDescent="0.2">
      <c r="A6300" s="5">
        <v>45082</v>
      </c>
      <c r="B6300" s="4">
        <v>-24.25</v>
      </c>
      <c r="C6300" s="4" t="s">
        <v>5058</v>
      </c>
      <c r="D6300" s="4" t="s">
        <v>28</v>
      </c>
      <c r="E6300" s="4" t="s">
        <v>398</v>
      </c>
      <c r="F6300" s="4">
        <v>-5401.68</v>
      </c>
      <c r="G6300" s="4" t="s">
        <v>4570</v>
      </c>
      <c r="H6300" s="4" t="s">
        <v>399</v>
      </c>
      <c r="I6300" s="4"/>
      <c r="J6300" s="4"/>
    </row>
    <row r="6301" spans="1:10" ht="15.75" customHeight="1" x14ac:dyDescent="0.2">
      <c r="A6301" s="5">
        <v>45082</v>
      </c>
      <c r="B6301" s="4">
        <v>-20.02</v>
      </c>
      <c r="C6301" s="4" t="s">
        <v>5058</v>
      </c>
      <c r="D6301" s="4" t="s">
        <v>28</v>
      </c>
      <c r="E6301" s="4" t="s">
        <v>402</v>
      </c>
      <c r="F6301" s="4">
        <v>-5377.43</v>
      </c>
      <c r="G6301" s="4" t="s">
        <v>5060</v>
      </c>
      <c r="H6301" s="4" t="s">
        <v>403</v>
      </c>
      <c r="I6301" s="4"/>
      <c r="J6301" s="4"/>
    </row>
    <row r="6302" spans="1:10" ht="15.75" customHeight="1" x14ac:dyDescent="0.2">
      <c r="A6302" s="5">
        <v>45082</v>
      </c>
      <c r="B6302" s="4">
        <v>-18.5</v>
      </c>
      <c r="C6302" s="4" t="s">
        <v>5058</v>
      </c>
      <c r="D6302" s="4" t="s">
        <v>28</v>
      </c>
      <c r="E6302" s="4" t="s">
        <v>400</v>
      </c>
      <c r="F6302" s="4">
        <v>-5357.41</v>
      </c>
      <c r="G6302" s="4" t="s">
        <v>8</v>
      </c>
      <c r="H6302" s="4" t="s">
        <v>401</v>
      </c>
      <c r="I6302" s="4"/>
      <c r="J6302" s="4"/>
    </row>
    <row r="6303" spans="1:10" ht="15.75" customHeight="1" x14ac:dyDescent="0.2">
      <c r="A6303" s="5">
        <v>45082</v>
      </c>
      <c r="B6303" s="4">
        <v>-18.48</v>
      </c>
      <c r="C6303" s="4" t="s">
        <v>5058</v>
      </c>
      <c r="D6303" s="4" t="s">
        <v>28</v>
      </c>
      <c r="E6303" s="4" t="s">
        <v>192</v>
      </c>
      <c r="F6303" s="4">
        <v>-5338.91</v>
      </c>
      <c r="G6303" s="4" t="s">
        <v>17</v>
      </c>
      <c r="H6303" s="4" t="s">
        <v>4248</v>
      </c>
      <c r="I6303" s="4"/>
      <c r="J6303" s="4"/>
    </row>
    <row r="6304" spans="1:10" ht="15.75" customHeight="1" x14ac:dyDescent="0.2">
      <c r="A6304" s="5">
        <v>45082</v>
      </c>
      <c r="B6304" s="4">
        <v>-16.29</v>
      </c>
      <c r="C6304" s="4" t="s">
        <v>5058</v>
      </c>
      <c r="D6304" s="4" t="s">
        <v>28</v>
      </c>
      <c r="E6304" s="4" t="s">
        <v>412</v>
      </c>
      <c r="F6304" s="4">
        <v>-5320.43</v>
      </c>
      <c r="G6304" s="4" t="s">
        <v>3748</v>
      </c>
      <c r="H6304" s="4" t="s">
        <v>221</v>
      </c>
      <c r="I6304" s="4"/>
      <c r="J6304" s="4"/>
    </row>
    <row r="6305" spans="1:10" ht="15.75" customHeight="1" x14ac:dyDescent="0.2">
      <c r="A6305" s="5">
        <v>45082</v>
      </c>
      <c r="B6305" s="4">
        <v>-13.82</v>
      </c>
      <c r="C6305" s="4" t="s">
        <v>5058</v>
      </c>
      <c r="D6305" s="4" t="s">
        <v>28</v>
      </c>
      <c r="E6305" s="4" t="s">
        <v>415</v>
      </c>
      <c r="F6305" s="4">
        <v>-5304.14</v>
      </c>
      <c r="G6305" s="4" t="s">
        <v>5060</v>
      </c>
      <c r="H6305" s="4" t="s">
        <v>416</v>
      </c>
      <c r="I6305" s="4"/>
      <c r="J6305" s="4"/>
    </row>
    <row r="6306" spans="1:10" ht="15.75" customHeight="1" x14ac:dyDescent="0.2">
      <c r="A6306" s="5">
        <v>45082</v>
      </c>
      <c r="B6306" s="4">
        <v>-11</v>
      </c>
      <c r="C6306" s="4" t="s">
        <v>5058</v>
      </c>
      <c r="D6306" s="4" t="s">
        <v>28</v>
      </c>
      <c r="E6306" s="4" t="s">
        <v>424</v>
      </c>
      <c r="F6306" s="4">
        <v>-5290.32</v>
      </c>
      <c r="G6306" s="4" t="s">
        <v>4364</v>
      </c>
      <c r="H6306" s="4" t="s">
        <v>425</v>
      </c>
      <c r="I6306" s="4"/>
      <c r="J6306" s="4"/>
    </row>
    <row r="6307" spans="1:10" ht="15.75" customHeight="1" x14ac:dyDescent="0.2">
      <c r="A6307" s="5">
        <v>45082</v>
      </c>
      <c r="B6307" s="4">
        <v>-7.7</v>
      </c>
      <c r="C6307" s="4" t="s">
        <v>5058</v>
      </c>
      <c r="D6307" s="4" t="s">
        <v>28</v>
      </c>
      <c r="E6307" s="4" t="s">
        <v>418</v>
      </c>
      <c r="F6307" s="4">
        <v>-5279.32</v>
      </c>
      <c r="G6307" s="4" t="s">
        <v>5060</v>
      </c>
      <c r="H6307" s="4" t="s">
        <v>419</v>
      </c>
      <c r="I6307" s="4"/>
      <c r="J6307" s="4"/>
    </row>
    <row r="6308" spans="1:10" ht="15.75" customHeight="1" x14ac:dyDescent="0.2">
      <c r="A6308" s="5">
        <v>45082</v>
      </c>
      <c r="B6308" s="4">
        <v>-4.57</v>
      </c>
      <c r="C6308" s="4" t="s">
        <v>5058</v>
      </c>
      <c r="D6308" s="4" t="s">
        <v>28</v>
      </c>
      <c r="E6308" s="4" t="s">
        <v>415</v>
      </c>
      <c r="F6308" s="4">
        <v>-5271.62</v>
      </c>
      <c r="G6308" s="4" t="s">
        <v>5060</v>
      </c>
      <c r="H6308" s="4" t="s">
        <v>416</v>
      </c>
      <c r="I6308" s="4"/>
      <c r="J6308" s="4"/>
    </row>
    <row r="6309" spans="1:10" ht="15.75" customHeight="1" x14ac:dyDescent="0.2">
      <c r="A6309" s="5">
        <v>45082</v>
      </c>
      <c r="B6309" s="4">
        <v>-3.3</v>
      </c>
      <c r="C6309" s="4" t="s">
        <v>5058</v>
      </c>
      <c r="D6309" s="4" t="s">
        <v>28</v>
      </c>
      <c r="E6309" s="4" t="s">
        <v>413</v>
      </c>
      <c r="F6309" s="4">
        <v>-5267.05</v>
      </c>
      <c r="G6309" s="4" t="s">
        <v>4264</v>
      </c>
      <c r="H6309" s="4" t="s">
        <v>414</v>
      </c>
      <c r="I6309" s="4"/>
      <c r="J6309" s="4"/>
    </row>
    <row r="6310" spans="1:10" ht="15.75" customHeight="1" x14ac:dyDescent="0.2">
      <c r="A6310" s="5">
        <v>45082</v>
      </c>
      <c r="B6310" s="4">
        <v>-2.39</v>
      </c>
      <c r="C6310" s="4" t="s">
        <v>5058</v>
      </c>
      <c r="D6310" s="4" t="s">
        <v>67</v>
      </c>
      <c r="E6310" s="4" t="s">
        <v>151</v>
      </c>
      <c r="F6310" s="4">
        <v>-5263.75</v>
      </c>
      <c r="G6310" s="4" t="s">
        <v>4</v>
      </c>
      <c r="H6310" s="4"/>
      <c r="I6310" s="4"/>
      <c r="J6310" s="4"/>
    </row>
    <row r="6311" spans="1:10" ht="15.75" customHeight="1" x14ac:dyDescent="0.2">
      <c r="A6311" s="5">
        <v>45082</v>
      </c>
      <c r="B6311" s="4">
        <v>-1</v>
      </c>
      <c r="C6311" s="4" t="s">
        <v>5058</v>
      </c>
      <c r="D6311" s="4" t="s">
        <v>28</v>
      </c>
      <c r="E6311" s="4" t="s">
        <v>422</v>
      </c>
      <c r="F6311" s="4">
        <v>-5261.36</v>
      </c>
      <c r="G6311" s="4" t="s">
        <v>4364</v>
      </c>
      <c r="H6311" s="4" t="s">
        <v>423</v>
      </c>
      <c r="I6311" s="4"/>
      <c r="J6311" s="4"/>
    </row>
    <row r="6312" spans="1:10" ht="15.75" customHeight="1" x14ac:dyDescent="0.2">
      <c r="A6312" s="5">
        <v>45082</v>
      </c>
      <c r="B6312" s="4">
        <v>200</v>
      </c>
      <c r="C6312" s="4" t="s">
        <v>5058</v>
      </c>
      <c r="D6312" s="4" t="s">
        <v>59</v>
      </c>
      <c r="E6312" s="4" t="s">
        <v>60</v>
      </c>
      <c r="F6312" s="4">
        <v>-5260.36</v>
      </c>
      <c r="G6312" s="4" t="s">
        <v>39</v>
      </c>
      <c r="H6312" s="4"/>
      <c r="I6312" s="4"/>
      <c r="J6312" s="4"/>
    </row>
    <row r="6313" spans="1:10" ht="15.75" customHeight="1" x14ac:dyDescent="0.2">
      <c r="A6313" s="5">
        <v>45082</v>
      </c>
      <c r="B6313" s="4">
        <v>500</v>
      </c>
      <c r="C6313" s="4" t="s">
        <v>5058</v>
      </c>
      <c r="D6313" s="4" t="s">
        <v>59</v>
      </c>
      <c r="E6313" s="4" t="s">
        <v>60</v>
      </c>
      <c r="F6313" s="4">
        <v>-5460.36</v>
      </c>
      <c r="G6313" s="4" t="s">
        <v>39</v>
      </c>
      <c r="H6313" s="4"/>
      <c r="I6313" s="4"/>
      <c r="J6313" s="4"/>
    </row>
    <row r="6314" spans="1:10" ht="15.75" customHeight="1" x14ac:dyDescent="0.2">
      <c r="A6314" s="5">
        <v>45079</v>
      </c>
      <c r="B6314" s="4">
        <v>-97.35</v>
      </c>
      <c r="C6314" s="4" t="s">
        <v>5058</v>
      </c>
      <c r="D6314" s="4" t="s">
        <v>28</v>
      </c>
      <c r="E6314" s="4" t="s">
        <v>384</v>
      </c>
      <c r="F6314" s="4">
        <v>-5960.36</v>
      </c>
      <c r="G6314" s="4" t="s">
        <v>8</v>
      </c>
      <c r="H6314" s="4" t="s">
        <v>385</v>
      </c>
      <c r="I6314" s="4"/>
      <c r="J6314" s="4"/>
    </row>
    <row r="6315" spans="1:10" ht="15.75" customHeight="1" x14ac:dyDescent="0.2">
      <c r="A6315" s="5">
        <v>45079</v>
      </c>
      <c r="B6315" s="4">
        <v>-8.82</v>
      </c>
      <c r="C6315" s="4" t="s">
        <v>5058</v>
      </c>
      <c r="D6315" s="4" t="s">
        <v>28</v>
      </c>
      <c r="E6315" s="4" t="s">
        <v>386</v>
      </c>
      <c r="F6315" s="4">
        <v>-5863.01</v>
      </c>
      <c r="G6315" s="4" t="s">
        <v>8</v>
      </c>
      <c r="H6315" s="4" t="s">
        <v>387</v>
      </c>
      <c r="I6315" s="4"/>
      <c r="J6315" s="4"/>
    </row>
    <row r="6316" spans="1:10" ht="15.75" customHeight="1" x14ac:dyDescent="0.2">
      <c r="A6316" s="5">
        <v>45079</v>
      </c>
      <c r="B6316" s="4">
        <v>-4</v>
      </c>
      <c r="C6316" s="4" t="s">
        <v>5058</v>
      </c>
      <c r="D6316" s="4" t="s">
        <v>28</v>
      </c>
      <c r="E6316" s="4" t="s">
        <v>147</v>
      </c>
      <c r="F6316" s="4">
        <v>-5854.19</v>
      </c>
      <c r="G6316" s="4" t="s">
        <v>3748</v>
      </c>
      <c r="H6316" s="4" t="s">
        <v>148</v>
      </c>
      <c r="I6316" s="4"/>
      <c r="J6316" s="4"/>
    </row>
    <row r="6317" spans="1:10" ht="15.75" customHeight="1" x14ac:dyDescent="0.2">
      <c r="A6317" s="5">
        <v>45078</v>
      </c>
      <c r="B6317" s="4">
        <v>-280</v>
      </c>
      <c r="C6317" s="4" t="s">
        <v>5058</v>
      </c>
      <c r="D6317" s="4" t="s">
        <v>28</v>
      </c>
      <c r="E6317" s="4" t="s">
        <v>184</v>
      </c>
      <c r="F6317" s="4">
        <v>-5850.19</v>
      </c>
      <c r="G6317" s="4" t="s">
        <v>4247</v>
      </c>
      <c r="H6317" s="4" t="s">
        <v>185</v>
      </c>
      <c r="I6317" s="4"/>
      <c r="J6317" s="4"/>
    </row>
    <row r="6318" spans="1:10" ht="15.75" customHeight="1" x14ac:dyDescent="0.2">
      <c r="A6318" s="5">
        <v>45078</v>
      </c>
      <c r="B6318" s="4">
        <v>-26.36</v>
      </c>
      <c r="C6318" s="4" t="s">
        <v>5058</v>
      </c>
      <c r="D6318" s="4" t="s">
        <v>28</v>
      </c>
      <c r="E6318" s="4" t="s">
        <v>152</v>
      </c>
      <c r="F6318" s="4">
        <v>-5570.19</v>
      </c>
      <c r="G6318" s="4" t="s">
        <v>4319</v>
      </c>
      <c r="H6318" s="4" t="s">
        <v>154</v>
      </c>
      <c r="I6318" s="4"/>
      <c r="J6318" s="4"/>
    </row>
    <row r="6319" spans="1:10" ht="15.75" customHeight="1" x14ac:dyDescent="0.2">
      <c r="A6319" s="5">
        <v>45078</v>
      </c>
      <c r="B6319" s="4">
        <v>-23.47</v>
      </c>
      <c r="C6319" s="4" t="s">
        <v>5058</v>
      </c>
      <c r="D6319" s="4" t="s">
        <v>28</v>
      </c>
      <c r="E6319" s="4" t="s">
        <v>111</v>
      </c>
      <c r="F6319" s="4">
        <v>-5543.83</v>
      </c>
      <c r="G6319" s="4" t="s">
        <v>8</v>
      </c>
      <c r="H6319" s="4" t="s">
        <v>112</v>
      </c>
      <c r="I6319" s="4"/>
      <c r="J6319" s="4"/>
    </row>
    <row r="6320" spans="1:10" ht="15.75" customHeight="1" x14ac:dyDescent="0.2">
      <c r="A6320" s="5">
        <v>45078</v>
      </c>
      <c r="B6320" s="4">
        <v>-16.7</v>
      </c>
      <c r="C6320" s="4" t="s">
        <v>5058</v>
      </c>
      <c r="D6320" s="4" t="s">
        <v>28</v>
      </c>
      <c r="E6320" s="4" t="s">
        <v>105</v>
      </c>
      <c r="F6320" s="4">
        <v>-5520.36</v>
      </c>
      <c r="G6320" s="4" t="s">
        <v>8</v>
      </c>
      <c r="H6320" s="4" t="s">
        <v>106</v>
      </c>
      <c r="I6320" s="4"/>
      <c r="J6320" s="4"/>
    </row>
    <row r="6321" spans="1:10" ht="15.75" customHeight="1" x14ac:dyDescent="0.2">
      <c r="A6321" s="5">
        <v>45078</v>
      </c>
      <c r="B6321" s="4">
        <v>-13.5</v>
      </c>
      <c r="C6321" s="4" t="s">
        <v>5058</v>
      </c>
      <c r="D6321" s="4" t="s">
        <v>28</v>
      </c>
      <c r="E6321" s="4" t="s">
        <v>381</v>
      </c>
      <c r="F6321" s="4">
        <v>-5503.66</v>
      </c>
      <c r="G6321" s="4" t="s">
        <v>3748</v>
      </c>
      <c r="H6321" s="4" t="s">
        <v>382</v>
      </c>
      <c r="I6321" s="4"/>
      <c r="J6321" s="4"/>
    </row>
    <row r="6322" spans="1:10" ht="15.75" customHeight="1" x14ac:dyDescent="0.2">
      <c r="A6322" s="5">
        <v>45078</v>
      </c>
      <c r="B6322" s="4">
        <v>-6.61</v>
      </c>
      <c r="C6322" s="4" t="s">
        <v>5058</v>
      </c>
      <c r="D6322" s="4" t="s">
        <v>28</v>
      </c>
      <c r="E6322" s="4" t="s">
        <v>34</v>
      </c>
      <c r="F6322" s="4">
        <v>-5490.16</v>
      </c>
      <c r="G6322" s="4" t="s">
        <v>5060</v>
      </c>
      <c r="H6322" s="4" t="s">
        <v>35</v>
      </c>
      <c r="I6322" s="4"/>
      <c r="J6322" s="4"/>
    </row>
    <row r="6323" spans="1:10" ht="15.75" customHeight="1" x14ac:dyDescent="0.2">
      <c r="A6323" s="5">
        <v>45078</v>
      </c>
      <c r="B6323" s="4">
        <v>-0.79</v>
      </c>
      <c r="C6323" s="4" t="s">
        <v>5058</v>
      </c>
      <c r="D6323" s="4" t="s">
        <v>67</v>
      </c>
      <c r="E6323" s="4" t="s">
        <v>151</v>
      </c>
      <c r="F6323" s="4">
        <v>-5483.55</v>
      </c>
      <c r="G6323" s="4" t="s">
        <v>4</v>
      </c>
      <c r="H6323" s="4"/>
      <c r="I6323" s="4"/>
      <c r="J6323" s="4"/>
    </row>
    <row r="6324" spans="1:10" ht="15.75" customHeight="1" x14ac:dyDescent="0.2">
      <c r="A6324" s="5">
        <v>45077</v>
      </c>
      <c r="B6324" s="4">
        <v>-358.2</v>
      </c>
      <c r="C6324" s="4" t="s">
        <v>5058</v>
      </c>
      <c r="D6324" s="4" t="s">
        <v>28</v>
      </c>
      <c r="E6324" s="4" t="s">
        <v>379</v>
      </c>
      <c r="F6324" s="4">
        <v>-5482.76</v>
      </c>
      <c r="G6324" s="4" t="s">
        <v>4247</v>
      </c>
      <c r="H6324" s="4" t="s">
        <v>380</v>
      </c>
      <c r="I6324" s="4"/>
      <c r="J6324" s="4"/>
    </row>
    <row r="6325" spans="1:10" ht="15.75" customHeight="1" x14ac:dyDescent="0.2">
      <c r="A6325" s="5">
        <v>45077</v>
      </c>
      <c r="B6325" s="4">
        <v>-60</v>
      </c>
      <c r="C6325" s="4" t="s">
        <v>5058</v>
      </c>
      <c r="D6325" s="4" t="s">
        <v>28</v>
      </c>
      <c r="E6325" s="4" t="s">
        <v>201</v>
      </c>
      <c r="F6325" s="4">
        <v>-5124.5600000000004</v>
      </c>
      <c r="G6325" s="4" t="s">
        <v>4319</v>
      </c>
      <c r="H6325" s="4" t="s">
        <v>202</v>
      </c>
      <c r="I6325" s="4"/>
      <c r="J6325" s="4"/>
    </row>
    <row r="6326" spans="1:10" ht="15.75" customHeight="1" x14ac:dyDescent="0.2">
      <c r="A6326" s="5">
        <v>45077</v>
      </c>
      <c r="B6326" s="4">
        <v>-34.24</v>
      </c>
      <c r="C6326" s="4" t="s">
        <v>5058</v>
      </c>
      <c r="D6326" s="4" t="s">
        <v>28</v>
      </c>
      <c r="E6326" s="4" t="s">
        <v>375</v>
      </c>
      <c r="F6326" s="4">
        <v>-5064.5600000000004</v>
      </c>
      <c r="G6326" s="4" t="s">
        <v>3748</v>
      </c>
      <c r="H6326" s="4" t="s">
        <v>376</v>
      </c>
      <c r="I6326" s="4"/>
      <c r="J6326" s="4"/>
    </row>
    <row r="6327" spans="1:10" ht="15.75" customHeight="1" x14ac:dyDescent="0.2">
      <c r="A6327" s="5">
        <v>45077</v>
      </c>
      <c r="B6327" s="4">
        <v>-12</v>
      </c>
      <c r="C6327" s="4" t="s">
        <v>5058</v>
      </c>
      <c r="D6327" s="4" t="s">
        <v>28</v>
      </c>
      <c r="E6327" s="4" t="s">
        <v>75</v>
      </c>
      <c r="F6327" s="4">
        <v>-5030.32</v>
      </c>
      <c r="G6327" s="4" t="s">
        <v>3748</v>
      </c>
      <c r="H6327" s="4" t="s">
        <v>76</v>
      </c>
      <c r="I6327" s="4"/>
      <c r="J6327" s="4"/>
    </row>
    <row r="6328" spans="1:10" ht="15.75" customHeight="1" x14ac:dyDescent="0.2">
      <c r="A6328" s="5">
        <v>45077</v>
      </c>
      <c r="B6328" s="4">
        <v>-10.4</v>
      </c>
      <c r="C6328" s="4" t="s">
        <v>5058</v>
      </c>
      <c r="D6328" s="4" t="s">
        <v>28</v>
      </c>
      <c r="E6328" s="4" t="s">
        <v>377</v>
      </c>
      <c r="F6328" s="4">
        <v>-5018.32</v>
      </c>
      <c r="G6328" s="4" t="s">
        <v>3748</v>
      </c>
      <c r="H6328" s="4" t="s">
        <v>378</v>
      </c>
      <c r="I6328" s="4"/>
      <c r="J6328" s="4"/>
    </row>
    <row r="6329" spans="1:10" ht="15.75" customHeight="1" x14ac:dyDescent="0.2">
      <c r="A6329" s="5">
        <v>45076</v>
      </c>
      <c r="B6329" s="4">
        <v>-56</v>
      </c>
      <c r="C6329" s="4" t="s">
        <v>5058</v>
      </c>
      <c r="D6329" s="4" t="s">
        <v>28</v>
      </c>
      <c r="E6329" s="4" t="s">
        <v>366</v>
      </c>
      <c r="F6329" s="4">
        <v>-5007.92</v>
      </c>
      <c r="G6329" s="4" t="s">
        <v>4319</v>
      </c>
      <c r="H6329" s="4" t="s">
        <v>367</v>
      </c>
      <c r="I6329" s="4"/>
      <c r="J6329" s="4"/>
    </row>
    <row r="6330" spans="1:10" ht="15.75" customHeight="1" x14ac:dyDescent="0.2">
      <c r="A6330" s="5">
        <v>45076</v>
      </c>
      <c r="B6330" s="4">
        <v>-55.69</v>
      </c>
      <c r="C6330" s="4" t="s">
        <v>5058</v>
      </c>
      <c r="D6330" s="4" t="s">
        <v>28</v>
      </c>
      <c r="E6330" s="4" t="s">
        <v>364</v>
      </c>
      <c r="F6330" s="4">
        <v>-4951.92</v>
      </c>
      <c r="G6330" s="4" t="s">
        <v>5061</v>
      </c>
      <c r="H6330" s="4" t="s">
        <v>365</v>
      </c>
      <c r="I6330" s="4"/>
      <c r="J6330" s="4"/>
    </row>
    <row r="6331" spans="1:10" ht="15.75" customHeight="1" x14ac:dyDescent="0.2">
      <c r="A6331" s="5">
        <v>45076</v>
      </c>
      <c r="B6331" s="4">
        <v>-50</v>
      </c>
      <c r="C6331" s="4" t="s">
        <v>5058</v>
      </c>
      <c r="D6331" s="4" t="s">
        <v>28</v>
      </c>
      <c r="E6331" s="4" t="s">
        <v>368</v>
      </c>
      <c r="F6331" s="4">
        <v>-4896.2299999999996</v>
      </c>
      <c r="G6331" s="4" t="s">
        <v>15</v>
      </c>
      <c r="H6331" s="4" t="s">
        <v>369</v>
      </c>
      <c r="I6331" s="4"/>
      <c r="J6331" s="4"/>
    </row>
    <row r="6332" spans="1:10" ht="15.75" customHeight="1" x14ac:dyDescent="0.2">
      <c r="A6332" s="5">
        <v>45076</v>
      </c>
      <c r="B6332" s="4">
        <v>-43.85</v>
      </c>
      <c r="C6332" s="4" t="s">
        <v>5058</v>
      </c>
      <c r="D6332" s="4" t="s">
        <v>28</v>
      </c>
      <c r="E6332" s="4" t="s">
        <v>155</v>
      </c>
      <c r="F6332" s="4">
        <v>-4846.2299999999996</v>
      </c>
      <c r="G6332" s="4" t="s">
        <v>12</v>
      </c>
      <c r="H6332" s="4" t="s">
        <v>157</v>
      </c>
      <c r="I6332" s="4"/>
      <c r="J6332" s="4"/>
    </row>
    <row r="6333" spans="1:10" ht="15.75" customHeight="1" x14ac:dyDescent="0.2">
      <c r="A6333" s="5">
        <v>45076</v>
      </c>
      <c r="B6333" s="4">
        <v>-40.69</v>
      </c>
      <c r="C6333" s="4" t="s">
        <v>5058</v>
      </c>
      <c r="D6333" s="4" t="s">
        <v>28</v>
      </c>
      <c r="E6333" s="4" t="s">
        <v>105</v>
      </c>
      <c r="F6333" s="4">
        <v>-4802.38</v>
      </c>
      <c r="G6333" s="4" t="s">
        <v>8</v>
      </c>
      <c r="H6333" s="4" t="s">
        <v>106</v>
      </c>
      <c r="I6333" s="4"/>
      <c r="J6333" s="4"/>
    </row>
    <row r="6334" spans="1:10" ht="15.75" customHeight="1" x14ac:dyDescent="0.2">
      <c r="A6334" s="5">
        <v>45076</v>
      </c>
      <c r="B6334" s="4">
        <v>-40.03</v>
      </c>
      <c r="C6334" s="4" t="s">
        <v>5058</v>
      </c>
      <c r="D6334" s="4" t="s">
        <v>28</v>
      </c>
      <c r="E6334" s="4" t="s">
        <v>372</v>
      </c>
      <c r="F6334" s="4">
        <v>-4761.6899999999996</v>
      </c>
      <c r="G6334" s="4" t="s">
        <v>4635</v>
      </c>
      <c r="H6334" s="4" t="s">
        <v>373</v>
      </c>
      <c r="I6334" s="4"/>
      <c r="J6334" s="4"/>
    </row>
    <row r="6335" spans="1:10" ht="15.75" customHeight="1" x14ac:dyDescent="0.2">
      <c r="A6335" s="5">
        <v>45076</v>
      </c>
      <c r="B6335" s="4">
        <v>-40</v>
      </c>
      <c r="C6335" s="4" t="s">
        <v>5058</v>
      </c>
      <c r="D6335" s="4" t="s">
        <v>28</v>
      </c>
      <c r="E6335" s="4" t="s">
        <v>128</v>
      </c>
      <c r="F6335" s="4">
        <v>-4721.66</v>
      </c>
      <c r="G6335" s="4" t="s">
        <v>4319</v>
      </c>
      <c r="H6335" s="4" t="s">
        <v>129</v>
      </c>
      <c r="I6335" s="4"/>
      <c r="J6335" s="4"/>
    </row>
    <row r="6336" spans="1:10" ht="15.75" customHeight="1" x14ac:dyDescent="0.2">
      <c r="A6336" s="5">
        <v>45076</v>
      </c>
      <c r="B6336" s="4">
        <v>-18</v>
      </c>
      <c r="C6336" s="4" t="s">
        <v>5058</v>
      </c>
      <c r="D6336" s="4" t="s">
        <v>28</v>
      </c>
      <c r="E6336" s="4" t="s">
        <v>370</v>
      </c>
      <c r="F6336" s="4">
        <v>-4681.66</v>
      </c>
      <c r="G6336" s="4" t="s">
        <v>5062</v>
      </c>
      <c r="H6336" s="4" t="s">
        <v>371</v>
      </c>
      <c r="I6336" s="4"/>
      <c r="J6336" s="4"/>
    </row>
    <row r="6337" spans="1:10" ht="15.75" customHeight="1" x14ac:dyDescent="0.2">
      <c r="A6337" s="5">
        <v>45076</v>
      </c>
      <c r="B6337" s="4">
        <v>-13.99</v>
      </c>
      <c r="C6337" s="4" t="s">
        <v>5058</v>
      </c>
      <c r="D6337" s="4" t="s">
        <v>28</v>
      </c>
      <c r="E6337" s="4" t="s">
        <v>145</v>
      </c>
      <c r="F6337" s="4">
        <v>-4663.66</v>
      </c>
      <c r="G6337" s="4" t="s">
        <v>17</v>
      </c>
      <c r="H6337" s="4" t="s">
        <v>146</v>
      </c>
      <c r="I6337" s="4"/>
      <c r="J6337" s="4"/>
    </row>
    <row r="6338" spans="1:10" ht="15.75" customHeight="1" x14ac:dyDescent="0.2">
      <c r="A6338" s="5">
        <v>45076</v>
      </c>
      <c r="B6338" s="4">
        <v>-8</v>
      </c>
      <c r="C6338" s="4" t="s">
        <v>5058</v>
      </c>
      <c r="D6338" s="4" t="s">
        <v>28</v>
      </c>
      <c r="E6338" s="4" t="s">
        <v>147</v>
      </c>
      <c r="F6338" s="4">
        <v>-4649.67</v>
      </c>
      <c r="G6338" s="4" t="s">
        <v>3748</v>
      </c>
      <c r="H6338" s="4" t="s">
        <v>148</v>
      </c>
      <c r="I6338" s="4"/>
      <c r="J6338" s="4"/>
    </row>
    <row r="6339" spans="1:10" ht="15.75" customHeight="1" x14ac:dyDescent="0.2">
      <c r="A6339" s="5">
        <v>45076</v>
      </c>
      <c r="B6339" s="4">
        <v>-6.61</v>
      </c>
      <c r="C6339" s="4" t="s">
        <v>5058</v>
      </c>
      <c r="D6339" s="4" t="s">
        <v>28</v>
      </c>
      <c r="E6339" s="4" t="s">
        <v>34</v>
      </c>
      <c r="F6339" s="4">
        <v>-4641.67</v>
      </c>
      <c r="G6339" s="4" t="s">
        <v>5060</v>
      </c>
      <c r="H6339" s="4" t="s">
        <v>35</v>
      </c>
      <c r="I6339" s="4"/>
      <c r="J6339" s="4"/>
    </row>
    <row r="6340" spans="1:10" ht="15.75" customHeight="1" x14ac:dyDescent="0.2">
      <c r="A6340" s="5">
        <v>45075</v>
      </c>
      <c r="B6340" s="4">
        <v>-224.03</v>
      </c>
      <c r="C6340" s="4" t="s">
        <v>5059</v>
      </c>
      <c r="D6340" s="4" t="s">
        <v>28</v>
      </c>
      <c r="E6340" s="4" t="s">
        <v>351</v>
      </c>
      <c r="F6340" s="4">
        <v>-4635.0600000000004</v>
      </c>
      <c r="G6340" s="4" t="s">
        <v>5064</v>
      </c>
      <c r="H6340" s="4" t="s">
        <v>353</v>
      </c>
      <c r="I6340" s="4"/>
      <c r="J6340" s="4"/>
    </row>
    <row r="6341" spans="1:10" ht="15.75" customHeight="1" x14ac:dyDescent="0.2">
      <c r="A6341" s="5">
        <v>45075</v>
      </c>
      <c r="B6341" s="4">
        <v>-170.3</v>
      </c>
      <c r="C6341" s="4" t="s">
        <v>5059</v>
      </c>
      <c r="D6341" s="4" t="s">
        <v>28</v>
      </c>
      <c r="E6341" s="4" t="s">
        <v>351</v>
      </c>
      <c r="F6341" s="4">
        <v>-4411.03</v>
      </c>
      <c r="G6341" s="4" t="s">
        <v>5064</v>
      </c>
      <c r="H6341" s="4" t="s">
        <v>353</v>
      </c>
      <c r="I6341" s="4"/>
      <c r="J6341" s="4"/>
    </row>
    <row r="6342" spans="1:10" ht="15.75" customHeight="1" x14ac:dyDescent="0.2">
      <c r="A6342" s="5">
        <v>45075</v>
      </c>
      <c r="B6342" s="4">
        <v>-145</v>
      </c>
      <c r="C6342" s="4" t="s">
        <v>5058</v>
      </c>
      <c r="D6342" s="4" t="s">
        <v>28</v>
      </c>
      <c r="E6342" s="4" t="s">
        <v>357</v>
      </c>
      <c r="F6342" s="4">
        <v>-4240.7299999999996</v>
      </c>
      <c r="G6342" s="4" t="s">
        <v>5061</v>
      </c>
      <c r="H6342" s="4" t="s">
        <v>358</v>
      </c>
      <c r="I6342" s="4"/>
      <c r="J6342" s="4"/>
    </row>
    <row r="6343" spans="1:10" ht="15.75" customHeight="1" x14ac:dyDescent="0.2">
      <c r="A6343" s="5">
        <v>45075</v>
      </c>
      <c r="B6343" s="4">
        <v>-105.24</v>
      </c>
      <c r="C6343" s="4" t="s">
        <v>5058</v>
      </c>
      <c r="D6343" s="4" t="s">
        <v>28</v>
      </c>
      <c r="E6343" s="4" t="s">
        <v>240</v>
      </c>
      <c r="F6343" s="4">
        <v>-4095.73</v>
      </c>
      <c r="G6343" s="4" t="s">
        <v>3748</v>
      </c>
      <c r="H6343" s="4" t="s">
        <v>241</v>
      </c>
      <c r="I6343" s="4"/>
      <c r="J6343" s="4"/>
    </row>
    <row r="6344" spans="1:10" ht="15.75" customHeight="1" x14ac:dyDescent="0.2">
      <c r="A6344" s="5">
        <v>45075</v>
      </c>
      <c r="B6344" s="4">
        <v>-95</v>
      </c>
      <c r="C6344" s="4" t="s">
        <v>5058</v>
      </c>
      <c r="D6344" s="4" t="s">
        <v>28</v>
      </c>
      <c r="E6344" s="4" t="s">
        <v>164</v>
      </c>
      <c r="F6344" s="4">
        <v>-3990.49</v>
      </c>
      <c r="G6344" s="4" t="s">
        <v>165</v>
      </c>
      <c r="H6344" s="4" t="s">
        <v>167</v>
      </c>
      <c r="I6344" s="4"/>
      <c r="J6344" s="4"/>
    </row>
    <row r="6345" spans="1:10" ht="15.75" customHeight="1" x14ac:dyDescent="0.2">
      <c r="A6345" s="5">
        <v>45075</v>
      </c>
      <c r="B6345" s="4">
        <v>-73.22</v>
      </c>
      <c r="C6345" s="4" t="s">
        <v>5058</v>
      </c>
      <c r="D6345" s="4" t="s">
        <v>28</v>
      </c>
      <c r="E6345" s="4" t="s">
        <v>355</v>
      </c>
      <c r="F6345" s="4">
        <v>-3895.49</v>
      </c>
      <c r="G6345" s="4" t="s">
        <v>3748</v>
      </c>
      <c r="H6345" s="4" t="s">
        <v>356</v>
      </c>
      <c r="I6345" s="4"/>
      <c r="J6345" s="4"/>
    </row>
    <row r="6346" spans="1:10" ht="15.75" customHeight="1" x14ac:dyDescent="0.2">
      <c r="A6346" s="5">
        <v>45075</v>
      </c>
      <c r="B6346" s="4">
        <v>-73</v>
      </c>
      <c r="C6346" s="4" t="s">
        <v>5058</v>
      </c>
      <c r="D6346" s="4" t="s">
        <v>28</v>
      </c>
      <c r="E6346" s="4" t="s">
        <v>79</v>
      </c>
      <c r="F6346" s="4">
        <v>-3822.27</v>
      </c>
      <c r="G6346" s="4" t="s">
        <v>8</v>
      </c>
      <c r="H6346" s="4" t="s">
        <v>80</v>
      </c>
      <c r="I6346" s="4"/>
      <c r="J6346" s="4"/>
    </row>
    <row r="6347" spans="1:10" ht="15.75" customHeight="1" x14ac:dyDescent="0.2">
      <c r="A6347" s="5">
        <v>45075</v>
      </c>
      <c r="B6347" s="4">
        <v>-43.65</v>
      </c>
      <c r="C6347" s="4" t="s">
        <v>5058</v>
      </c>
      <c r="D6347" s="4" t="s">
        <v>28</v>
      </c>
      <c r="E6347" s="4" t="s">
        <v>361</v>
      </c>
      <c r="F6347" s="4">
        <v>-3749.27</v>
      </c>
      <c r="G6347" s="4" t="s">
        <v>3748</v>
      </c>
      <c r="H6347" s="4" t="s">
        <v>356</v>
      </c>
      <c r="I6347" s="4"/>
      <c r="J6347" s="4"/>
    </row>
    <row r="6348" spans="1:10" ht="15.75" customHeight="1" x14ac:dyDescent="0.2">
      <c r="A6348" s="5">
        <v>45075</v>
      </c>
      <c r="B6348" s="4">
        <v>-43.4</v>
      </c>
      <c r="C6348" s="4" t="s">
        <v>5058</v>
      </c>
      <c r="D6348" s="4" t="s">
        <v>28</v>
      </c>
      <c r="E6348" s="4" t="s">
        <v>359</v>
      </c>
      <c r="F6348" s="4">
        <v>-3705.62</v>
      </c>
      <c r="G6348" s="4" t="s">
        <v>5060</v>
      </c>
      <c r="H6348" s="4" t="s">
        <v>360</v>
      </c>
      <c r="I6348" s="4"/>
      <c r="J6348" s="4"/>
    </row>
    <row r="6349" spans="1:10" ht="15.75" customHeight="1" x14ac:dyDescent="0.2">
      <c r="A6349" s="5">
        <v>45075</v>
      </c>
      <c r="B6349" s="4">
        <v>-36.619999999999997</v>
      </c>
      <c r="C6349" s="4" t="s">
        <v>5058</v>
      </c>
      <c r="D6349" s="4" t="s">
        <v>28</v>
      </c>
      <c r="E6349" s="4" t="s">
        <v>34</v>
      </c>
      <c r="F6349" s="4">
        <v>-3662.22</v>
      </c>
      <c r="G6349" s="4" t="s">
        <v>5060</v>
      </c>
      <c r="H6349" s="4" t="s">
        <v>35</v>
      </c>
      <c r="I6349" s="4"/>
      <c r="J6349" s="4"/>
    </row>
    <row r="6350" spans="1:10" ht="15.75" customHeight="1" x14ac:dyDescent="0.2">
      <c r="A6350" s="5">
        <v>45075</v>
      </c>
      <c r="B6350" s="4">
        <v>-29.99</v>
      </c>
      <c r="C6350" s="4" t="s">
        <v>5058</v>
      </c>
      <c r="D6350" s="4" t="s">
        <v>28</v>
      </c>
      <c r="E6350" s="4" t="s">
        <v>48</v>
      </c>
      <c r="F6350" s="4">
        <v>-3625.6</v>
      </c>
      <c r="G6350" s="4" t="s">
        <v>4319</v>
      </c>
      <c r="H6350" s="4" t="s">
        <v>47</v>
      </c>
      <c r="I6350" s="4"/>
      <c r="J6350" s="4"/>
    </row>
    <row r="6351" spans="1:10" ht="15.75" customHeight="1" x14ac:dyDescent="0.2">
      <c r="A6351" s="5">
        <v>45075</v>
      </c>
      <c r="B6351" s="4">
        <v>-17.29</v>
      </c>
      <c r="C6351" s="4" t="s">
        <v>5058</v>
      </c>
      <c r="D6351" s="4" t="s">
        <v>28</v>
      </c>
      <c r="E6351" s="4" t="s">
        <v>34</v>
      </c>
      <c r="F6351" s="4">
        <v>-3595.61</v>
      </c>
      <c r="G6351" s="4" t="s">
        <v>5060</v>
      </c>
      <c r="H6351" s="4" t="s">
        <v>35</v>
      </c>
      <c r="I6351" s="4"/>
      <c r="J6351" s="4"/>
    </row>
    <row r="6352" spans="1:10" ht="15.75" customHeight="1" x14ac:dyDescent="0.2">
      <c r="A6352" s="5">
        <v>45075</v>
      </c>
      <c r="B6352" s="4">
        <v>-16.79</v>
      </c>
      <c r="C6352" s="4" t="s">
        <v>5058</v>
      </c>
      <c r="D6352" s="4" t="s">
        <v>28</v>
      </c>
      <c r="E6352" s="4" t="s">
        <v>354</v>
      </c>
      <c r="F6352" s="4">
        <v>-3578.32</v>
      </c>
      <c r="G6352" s="4" t="s">
        <v>4247</v>
      </c>
      <c r="H6352" s="4" t="s">
        <v>249</v>
      </c>
      <c r="I6352" s="4"/>
      <c r="J6352" s="4"/>
    </row>
    <row r="6353" spans="1:10" ht="15.75" customHeight="1" x14ac:dyDescent="0.2">
      <c r="A6353" s="5">
        <v>45075</v>
      </c>
      <c r="B6353" s="4">
        <v>-12</v>
      </c>
      <c r="C6353" s="4" t="s">
        <v>5058</v>
      </c>
      <c r="D6353" s="4" t="s">
        <v>28</v>
      </c>
      <c r="E6353" s="4" t="s">
        <v>75</v>
      </c>
      <c r="F6353" s="4">
        <v>-3561.53</v>
      </c>
      <c r="G6353" s="4" t="s">
        <v>3748</v>
      </c>
      <c r="H6353" s="4" t="s">
        <v>76</v>
      </c>
      <c r="I6353" s="4"/>
      <c r="J6353" s="4"/>
    </row>
    <row r="6354" spans="1:10" ht="15.75" customHeight="1" x14ac:dyDescent="0.2">
      <c r="A6354" s="5">
        <v>45075</v>
      </c>
      <c r="B6354" s="4">
        <v>-11</v>
      </c>
      <c r="C6354" s="4" t="s">
        <v>5058</v>
      </c>
      <c r="D6354" s="4" t="s">
        <v>28</v>
      </c>
      <c r="E6354" s="4" t="s">
        <v>359</v>
      </c>
      <c r="F6354" s="4">
        <v>-3549.53</v>
      </c>
      <c r="G6354" s="4" t="s">
        <v>5060</v>
      </c>
      <c r="H6354" s="4" t="s">
        <v>360</v>
      </c>
      <c r="I6354" s="4"/>
      <c r="J6354" s="4"/>
    </row>
    <row r="6355" spans="1:10" ht="15.75" customHeight="1" x14ac:dyDescent="0.2">
      <c r="A6355" s="5">
        <v>45075</v>
      </c>
      <c r="B6355" s="4">
        <v>-10.68</v>
      </c>
      <c r="C6355" s="4" t="s">
        <v>5058</v>
      </c>
      <c r="D6355" s="4" t="s">
        <v>28</v>
      </c>
      <c r="E6355" s="4" t="s">
        <v>34</v>
      </c>
      <c r="F6355" s="4">
        <v>-3538.53</v>
      </c>
      <c r="G6355" s="4" t="s">
        <v>5060</v>
      </c>
      <c r="H6355" s="4" t="s">
        <v>35</v>
      </c>
      <c r="I6355" s="4"/>
      <c r="J6355" s="4"/>
    </row>
    <row r="6356" spans="1:10" ht="15.75" customHeight="1" x14ac:dyDescent="0.2">
      <c r="A6356" s="5">
        <v>45075</v>
      </c>
      <c r="B6356" s="4">
        <v>-10.130000000000001</v>
      </c>
      <c r="C6356" s="4" t="s">
        <v>5058</v>
      </c>
      <c r="D6356" s="4" t="s">
        <v>28</v>
      </c>
      <c r="E6356" s="4" t="s">
        <v>349</v>
      </c>
      <c r="F6356" s="4">
        <v>-3527.85</v>
      </c>
      <c r="G6356" s="4" t="s">
        <v>3748</v>
      </c>
      <c r="H6356" s="4" t="s">
        <v>350</v>
      </c>
      <c r="I6356" s="4"/>
      <c r="J6356" s="4"/>
    </row>
    <row r="6357" spans="1:10" ht="15.75" customHeight="1" x14ac:dyDescent="0.2">
      <c r="A6357" s="5">
        <v>45075</v>
      </c>
      <c r="B6357" s="4">
        <v>-10</v>
      </c>
      <c r="C6357" s="4" t="s">
        <v>5058</v>
      </c>
      <c r="D6357" s="4" t="s">
        <v>28</v>
      </c>
      <c r="E6357" s="4" t="s">
        <v>136</v>
      </c>
      <c r="F6357" s="4">
        <v>-3517.72</v>
      </c>
      <c r="G6357" s="4" t="s">
        <v>3748</v>
      </c>
      <c r="H6357" s="4" t="s">
        <v>137</v>
      </c>
      <c r="I6357" s="4"/>
      <c r="J6357" s="4"/>
    </row>
    <row r="6358" spans="1:10" ht="15.75" customHeight="1" x14ac:dyDescent="0.2">
      <c r="A6358" s="5">
        <v>45075</v>
      </c>
      <c r="B6358" s="4">
        <v>-6</v>
      </c>
      <c r="C6358" s="4" t="s">
        <v>5058</v>
      </c>
      <c r="D6358" s="4" t="s">
        <v>28</v>
      </c>
      <c r="E6358" s="4" t="s">
        <v>75</v>
      </c>
      <c r="F6358" s="4">
        <v>-3507.72</v>
      </c>
      <c r="G6358" s="4" t="s">
        <v>3748</v>
      </c>
      <c r="H6358" s="4" t="s">
        <v>76</v>
      </c>
      <c r="I6358" s="4"/>
      <c r="J6358" s="4"/>
    </row>
    <row r="6359" spans="1:10" ht="15.75" customHeight="1" x14ac:dyDescent="0.2">
      <c r="A6359" s="5">
        <v>45072</v>
      </c>
      <c r="B6359" s="4">
        <v>-161.9</v>
      </c>
      <c r="C6359" s="4" t="s">
        <v>5058</v>
      </c>
      <c r="D6359" s="4" t="s">
        <v>28</v>
      </c>
      <c r="E6359" s="4" t="s">
        <v>132</v>
      </c>
      <c r="F6359" s="4">
        <v>-3501.72</v>
      </c>
      <c r="G6359" s="4" t="s">
        <v>12</v>
      </c>
      <c r="H6359" s="4" t="s">
        <v>133</v>
      </c>
      <c r="I6359" s="4"/>
      <c r="J6359" s="4"/>
    </row>
    <row r="6360" spans="1:10" ht="15.75" customHeight="1" x14ac:dyDescent="0.2">
      <c r="A6360" s="5">
        <v>45072</v>
      </c>
      <c r="B6360" s="4">
        <v>-136.9</v>
      </c>
      <c r="C6360" s="4" t="s">
        <v>5059</v>
      </c>
      <c r="D6360" s="4" t="s">
        <v>28</v>
      </c>
      <c r="E6360" s="4" t="s">
        <v>346</v>
      </c>
      <c r="F6360" s="4">
        <v>-3339.82</v>
      </c>
      <c r="G6360" s="4" t="s">
        <v>4247</v>
      </c>
      <c r="H6360" s="4" t="s">
        <v>347</v>
      </c>
      <c r="I6360" s="4"/>
      <c r="J6360" s="4"/>
    </row>
    <row r="6361" spans="1:10" ht="15.75" customHeight="1" x14ac:dyDescent="0.2">
      <c r="A6361" s="5">
        <v>45072</v>
      </c>
      <c r="B6361" s="4">
        <v>-45.45</v>
      </c>
      <c r="C6361" s="4" t="s">
        <v>5058</v>
      </c>
      <c r="D6361" s="4" t="s">
        <v>28</v>
      </c>
      <c r="E6361" s="4" t="s">
        <v>105</v>
      </c>
      <c r="F6361" s="4">
        <v>-3202.92</v>
      </c>
      <c r="G6361" s="4" t="s">
        <v>8</v>
      </c>
      <c r="H6361" s="4" t="s">
        <v>106</v>
      </c>
      <c r="I6361" s="4"/>
      <c r="J6361" s="4"/>
    </row>
    <row r="6362" spans="1:10" ht="15.75" customHeight="1" x14ac:dyDescent="0.2">
      <c r="A6362" s="5">
        <v>45072</v>
      </c>
      <c r="B6362" s="4">
        <v>-30.79</v>
      </c>
      <c r="C6362" s="4" t="s">
        <v>5058</v>
      </c>
      <c r="D6362" s="4" t="s">
        <v>28</v>
      </c>
      <c r="E6362" s="4" t="s">
        <v>101</v>
      </c>
      <c r="F6362" s="4">
        <v>-3157.47</v>
      </c>
      <c r="G6362" s="4" t="s">
        <v>5034</v>
      </c>
      <c r="H6362" s="4" t="s">
        <v>102</v>
      </c>
      <c r="I6362" s="4"/>
      <c r="J6362" s="4"/>
    </row>
    <row r="6363" spans="1:10" ht="15.75" customHeight="1" x14ac:dyDescent="0.2">
      <c r="A6363" s="5">
        <v>45072</v>
      </c>
      <c r="B6363" s="4">
        <v>-12.99</v>
      </c>
      <c r="C6363" s="4" t="s">
        <v>5058</v>
      </c>
      <c r="D6363" s="4" t="s">
        <v>28</v>
      </c>
      <c r="E6363" s="4" t="s">
        <v>46</v>
      </c>
      <c r="F6363" s="4">
        <v>-3126.68</v>
      </c>
      <c r="G6363" s="4" t="s">
        <v>4319</v>
      </c>
      <c r="H6363" s="4" t="s">
        <v>47</v>
      </c>
      <c r="I6363" s="4"/>
      <c r="J6363" s="4"/>
    </row>
    <row r="6364" spans="1:10" ht="15.75" customHeight="1" x14ac:dyDescent="0.2">
      <c r="A6364" s="5">
        <v>45072</v>
      </c>
      <c r="B6364" s="4">
        <v>-12</v>
      </c>
      <c r="C6364" s="4" t="s">
        <v>5058</v>
      </c>
      <c r="D6364" s="4" t="s">
        <v>28</v>
      </c>
      <c r="E6364" s="4" t="s">
        <v>325</v>
      </c>
      <c r="F6364" s="4">
        <v>-3113.69</v>
      </c>
      <c r="G6364" s="4" t="s">
        <v>5060</v>
      </c>
      <c r="H6364" s="4" t="s">
        <v>326</v>
      </c>
      <c r="I6364" s="4"/>
      <c r="J6364" s="4"/>
    </row>
    <row r="6365" spans="1:10" ht="15.75" customHeight="1" x14ac:dyDescent="0.2">
      <c r="A6365" s="5">
        <v>45072</v>
      </c>
      <c r="B6365" s="4">
        <v>-10.5</v>
      </c>
      <c r="C6365" s="4" t="s">
        <v>5058</v>
      </c>
      <c r="D6365" s="4" t="s">
        <v>28</v>
      </c>
      <c r="E6365" s="4" t="s">
        <v>46</v>
      </c>
      <c r="F6365" s="4">
        <v>-3101.69</v>
      </c>
      <c r="G6365" s="4" t="s">
        <v>4319</v>
      </c>
      <c r="H6365" s="4" t="s">
        <v>47</v>
      </c>
      <c r="I6365" s="4"/>
      <c r="J6365" s="4"/>
    </row>
    <row r="6366" spans="1:10" ht="15.75" customHeight="1" x14ac:dyDescent="0.2">
      <c r="A6366" s="5">
        <v>45072</v>
      </c>
      <c r="B6366" s="4">
        <v>-9.9700000000000006</v>
      </c>
      <c r="C6366" s="4" t="s">
        <v>5058</v>
      </c>
      <c r="D6366" s="4" t="s">
        <v>28</v>
      </c>
      <c r="E6366" s="4" t="s">
        <v>46</v>
      </c>
      <c r="F6366" s="4">
        <v>-3091.19</v>
      </c>
      <c r="G6366" s="4" t="s">
        <v>4319</v>
      </c>
      <c r="H6366" s="4" t="s">
        <v>47</v>
      </c>
      <c r="I6366" s="4"/>
      <c r="J6366" s="4"/>
    </row>
    <row r="6367" spans="1:10" ht="15.75" customHeight="1" x14ac:dyDescent="0.2">
      <c r="A6367" s="5">
        <v>45072</v>
      </c>
      <c r="B6367" s="4">
        <v>-8.94</v>
      </c>
      <c r="C6367" s="4" t="s">
        <v>5058</v>
      </c>
      <c r="D6367" s="4" t="s">
        <v>28</v>
      </c>
      <c r="E6367" s="4" t="s">
        <v>46</v>
      </c>
      <c r="F6367" s="4">
        <v>-3081.22</v>
      </c>
      <c r="G6367" s="4" t="s">
        <v>4319</v>
      </c>
      <c r="H6367" s="4" t="s">
        <v>47</v>
      </c>
      <c r="I6367" s="4"/>
      <c r="J6367" s="4"/>
    </row>
    <row r="6368" spans="1:10" ht="15.75" customHeight="1" x14ac:dyDescent="0.2">
      <c r="A6368" s="5">
        <v>45072</v>
      </c>
      <c r="B6368" s="4">
        <v>-0.92</v>
      </c>
      <c r="C6368" s="4" t="s">
        <v>5058</v>
      </c>
      <c r="D6368" s="4" t="s">
        <v>67</v>
      </c>
      <c r="E6368" s="4" t="s">
        <v>68</v>
      </c>
      <c r="F6368" s="4">
        <v>-3072.28</v>
      </c>
      <c r="G6368" s="4" t="s">
        <v>4</v>
      </c>
      <c r="H6368" s="4"/>
      <c r="I6368" s="4"/>
      <c r="J6368" s="4"/>
    </row>
    <row r="6369" spans="1:10" ht="15.75" customHeight="1" x14ac:dyDescent="0.2">
      <c r="A6369" s="5">
        <v>45072</v>
      </c>
      <c r="B6369" s="4">
        <v>589.04</v>
      </c>
      <c r="C6369" s="4" t="s">
        <v>5058</v>
      </c>
      <c r="D6369" s="4" t="s">
        <v>59</v>
      </c>
      <c r="E6369" s="4" t="s">
        <v>60</v>
      </c>
      <c r="F6369" s="4">
        <v>-3071.36</v>
      </c>
      <c r="G6369" s="4" t="s">
        <v>39</v>
      </c>
      <c r="H6369" s="4"/>
      <c r="I6369" s="4"/>
      <c r="J6369" s="4"/>
    </row>
    <row r="6370" spans="1:10" ht="15.75" customHeight="1" x14ac:dyDescent="0.2">
      <c r="A6370" s="5">
        <v>45072</v>
      </c>
      <c r="B6370" s="4">
        <v>700</v>
      </c>
      <c r="C6370" s="4" t="s">
        <v>5058</v>
      </c>
      <c r="D6370" s="4" t="s">
        <v>59</v>
      </c>
      <c r="E6370" s="4" t="s">
        <v>60</v>
      </c>
      <c r="F6370" s="4">
        <v>-3660.4</v>
      </c>
      <c r="G6370" s="4" t="s">
        <v>39</v>
      </c>
      <c r="H6370" s="4"/>
      <c r="I6370" s="4"/>
      <c r="J6370" s="4"/>
    </row>
    <row r="6371" spans="1:10" ht="15.75" customHeight="1" x14ac:dyDescent="0.2">
      <c r="A6371" s="5">
        <v>45072</v>
      </c>
      <c r="B6371" s="4">
        <v>700</v>
      </c>
      <c r="C6371" s="4" t="s">
        <v>5058</v>
      </c>
      <c r="D6371" s="4" t="s">
        <v>59</v>
      </c>
      <c r="E6371" s="4" t="s">
        <v>60</v>
      </c>
      <c r="F6371" s="4">
        <v>-4360.3999999999996</v>
      </c>
      <c r="G6371" s="4" t="s">
        <v>39</v>
      </c>
      <c r="H6371" s="4"/>
      <c r="I6371" s="4"/>
      <c r="J6371" s="4"/>
    </row>
    <row r="6372" spans="1:10" ht="15.75" customHeight="1" x14ac:dyDescent="0.2">
      <c r="A6372" s="5">
        <v>45072</v>
      </c>
      <c r="B6372" s="4">
        <v>1100</v>
      </c>
      <c r="C6372" s="4" t="s">
        <v>5058</v>
      </c>
      <c r="D6372" s="4" t="s">
        <v>59</v>
      </c>
      <c r="E6372" s="4" t="s">
        <v>60</v>
      </c>
      <c r="F6372" s="4">
        <v>-5060.3999999999996</v>
      </c>
      <c r="G6372" s="4" t="s">
        <v>39</v>
      </c>
      <c r="H6372" s="4"/>
      <c r="I6372" s="4"/>
      <c r="J6372" s="4"/>
    </row>
    <row r="6373" spans="1:10" ht="15.75" customHeight="1" x14ac:dyDescent="0.2">
      <c r="A6373" s="5">
        <v>45071</v>
      </c>
      <c r="B6373" s="4">
        <v>-43.27</v>
      </c>
      <c r="C6373" s="4" t="s">
        <v>5058</v>
      </c>
      <c r="D6373" s="4" t="s">
        <v>109</v>
      </c>
      <c r="E6373" s="4" t="s">
        <v>110</v>
      </c>
      <c r="F6373" s="4">
        <v>-6160.4</v>
      </c>
      <c r="G6373" s="4" t="s">
        <v>4</v>
      </c>
      <c r="H6373" s="4"/>
      <c r="I6373" s="4"/>
      <c r="J6373" s="4"/>
    </row>
    <row r="6374" spans="1:10" ht="15.75" customHeight="1" x14ac:dyDescent="0.2">
      <c r="A6374" s="5">
        <v>45071</v>
      </c>
      <c r="B6374" s="4">
        <v>-35</v>
      </c>
      <c r="C6374" s="4" t="s">
        <v>5058</v>
      </c>
      <c r="D6374" s="4" t="s">
        <v>28</v>
      </c>
      <c r="E6374" s="4" t="s">
        <v>339</v>
      </c>
      <c r="F6374" s="4">
        <v>-6117.13</v>
      </c>
      <c r="G6374" s="4" t="s">
        <v>5062</v>
      </c>
      <c r="H6374" s="4" t="s">
        <v>340</v>
      </c>
      <c r="I6374" s="4"/>
      <c r="J6374" s="4"/>
    </row>
    <row r="6375" spans="1:10" ht="15.75" customHeight="1" x14ac:dyDescent="0.2">
      <c r="A6375" s="5">
        <v>45071</v>
      </c>
      <c r="B6375" s="4">
        <v>-15.7</v>
      </c>
      <c r="C6375" s="4" t="s">
        <v>5058</v>
      </c>
      <c r="D6375" s="4" t="s">
        <v>28</v>
      </c>
      <c r="E6375" s="4" t="s">
        <v>335</v>
      </c>
      <c r="F6375" s="4">
        <v>-6082.13</v>
      </c>
      <c r="G6375" s="4" t="s">
        <v>8</v>
      </c>
      <c r="H6375" s="4" t="s">
        <v>336</v>
      </c>
      <c r="I6375" s="4"/>
      <c r="J6375" s="4"/>
    </row>
    <row r="6376" spans="1:10" ht="15.75" customHeight="1" x14ac:dyDescent="0.2">
      <c r="A6376" s="5">
        <v>45071</v>
      </c>
      <c r="B6376" s="4">
        <v>-11</v>
      </c>
      <c r="C6376" s="4" t="s">
        <v>5058</v>
      </c>
      <c r="D6376" s="4" t="s">
        <v>28</v>
      </c>
      <c r="E6376" s="4" t="s">
        <v>337</v>
      </c>
      <c r="F6376" s="4">
        <v>-6066.43</v>
      </c>
      <c r="G6376" s="4" t="s">
        <v>3748</v>
      </c>
      <c r="H6376" s="4" t="s">
        <v>338</v>
      </c>
      <c r="I6376" s="4"/>
      <c r="J6376" s="4"/>
    </row>
    <row r="6377" spans="1:10" ht="15.75" customHeight="1" x14ac:dyDescent="0.2">
      <c r="A6377" s="5">
        <v>45071</v>
      </c>
      <c r="B6377" s="4">
        <v>-10.68</v>
      </c>
      <c r="C6377" s="4" t="s">
        <v>5058</v>
      </c>
      <c r="D6377" s="4" t="s">
        <v>28</v>
      </c>
      <c r="E6377" s="4" t="s">
        <v>34</v>
      </c>
      <c r="F6377" s="4">
        <v>-6055.43</v>
      </c>
      <c r="G6377" s="4" t="s">
        <v>5060</v>
      </c>
      <c r="H6377" s="4" t="s">
        <v>35</v>
      </c>
      <c r="I6377" s="4"/>
      <c r="J6377" s="4"/>
    </row>
    <row r="6378" spans="1:10" ht="15.75" customHeight="1" x14ac:dyDescent="0.2">
      <c r="A6378" s="5">
        <v>45071</v>
      </c>
      <c r="B6378" s="4">
        <v>-6</v>
      </c>
      <c r="C6378" s="4" t="s">
        <v>5058</v>
      </c>
      <c r="D6378" s="4" t="s">
        <v>28</v>
      </c>
      <c r="E6378" s="4" t="s">
        <v>337</v>
      </c>
      <c r="F6378" s="4">
        <v>-6044.75</v>
      </c>
      <c r="G6378" s="4" t="s">
        <v>3748</v>
      </c>
      <c r="H6378" s="4" t="s">
        <v>338</v>
      </c>
      <c r="I6378" s="4"/>
      <c r="J6378" s="4"/>
    </row>
    <row r="6379" spans="1:10" ht="15.75" customHeight="1" x14ac:dyDescent="0.2">
      <c r="A6379" s="5">
        <v>45071</v>
      </c>
      <c r="B6379" s="4">
        <v>-4.5</v>
      </c>
      <c r="C6379" s="4" t="s">
        <v>5058</v>
      </c>
      <c r="D6379" s="4" t="s">
        <v>28</v>
      </c>
      <c r="E6379" s="4" t="s">
        <v>337</v>
      </c>
      <c r="F6379" s="4">
        <v>-6038.75</v>
      </c>
      <c r="G6379" s="4" t="s">
        <v>3748</v>
      </c>
      <c r="H6379" s="4" t="s">
        <v>338</v>
      </c>
      <c r="I6379" s="4"/>
      <c r="J6379" s="4"/>
    </row>
    <row r="6380" spans="1:10" ht="15.75" customHeight="1" x14ac:dyDescent="0.2">
      <c r="A6380" s="5">
        <v>45070</v>
      </c>
      <c r="B6380" s="4">
        <v>-135</v>
      </c>
      <c r="C6380" s="4" t="s">
        <v>5059</v>
      </c>
      <c r="D6380" s="4" t="s">
        <v>28</v>
      </c>
      <c r="E6380" s="4" t="s">
        <v>332</v>
      </c>
      <c r="F6380" s="4">
        <v>-6034.25</v>
      </c>
      <c r="G6380" s="4" t="s">
        <v>4247</v>
      </c>
      <c r="H6380" s="4" t="s">
        <v>333</v>
      </c>
      <c r="I6380" s="4"/>
      <c r="J6380" s="4"/>
    </row>
    <row r="6381" spans="1:10" ht="15.75" customHeight="1" x14ac:dyDescent="0.2">
      <c r="A6381" s="5">
        <v>45070</v>
      </c>
      <c r="B6381" s="4">
        <v>-114.99</v>
      </c>
      <c r="C6381" s="4" t="s">
        <v>5058</v>
      </c>
      <c r="D6381" s="4" t="s">
        <v>28</v>
      </c>
      <c r="E6381" s="4" t="s">
        <v>328</v>
      </c>
      <c r="F6381" s="4">
        <v>-5899.25</v>
      </c>
      <c r="G6381" s="4" t="s">
        <v>5061</v>
      </c>
      <c r="H6381" s="4" t="s">
        <v>329</v>
      </c>
      <c r="I6381" s="4"/>
      <c r="J6381" s="4"/>
    </row>
    <row r="6382" spans="1:10" ht="15.75" customHeight="1" x14ac:dyDescent="0.2">
      <c r="A6382" s="5">
        <v>45070</v>
      </c>
      <c r="B6382" s="4">
        <v>-108.5</v>
      </c>
      <c r="C6382" s="4" t="s">
        <v>5058</v>
      </c>
      <c r="D6382" s="4" t="s">
        <v>28</v>
      </c>
      <c r="E6382" s="4" t="s">
        <v>73</v>
      </c>
      <c r="F6382" s="4">
        <v>-5784.26</v>
      </c>
      <c r="G6382" s="4" t="s">
        <v>4349</v>
      </c>
      <c r="H6382" s="4" t="s">
        <v>4350</v>
      </c>
      <c r="I6382" s="4"/>
      <c r="J6382" s="4"/>
    </row>
    <row r="6383" spans="1:10" ht="15.75" customHeight="1" x14ac:dyDescent="0.2">
      <c r="A6383" s="5">
        <v>45070</v>
      </c>
      <c r="B6383" s="4">
        <v>-29.8</v>
      </c>
      <c r="C6383" s="4" t="s">
        <v>5058</v>
      </c>
      <c r="D6383" s="4" t="s">
        <v>28</v>
      </c>
      <c r="E6383" s="4" t="s">
        <v>75</v>
      </c>
      <c r="F6383" s="4">
        <v>-5675.76</v>
      </c>
      <c r="G6383" s="4" t="s">
        <v>3748</v>
      </c>
      <c r="H6383" s="4" t="s">
        <v>76</v>
      </c>
      <c r="I6383" s="4"/>
      <c r="J6383" s="4"/>
    </row>
    <row r="6384" spans="1:10" ht="15.75" customHeight="1" x14ac:dyDescent="0.2">
      <c r="A6384" s="5">
        <v>45070</v>
      </c>
      <c r="B6384" s="4">
        <v>-29.55</v>
      </c>
      <c r="C6384" s="4" t="s">
        <v>5058</v>
      </c>
      <c r="D6384" s="4" t="s">
        <v>28</v>
      </c>
      <c r="E6384" s="4" t="s">
        <v>190</v>
      </c>
      <c r="F6384" s="4">
        <v>-5645.96</v>
      </c>
      <c r="G6384" s="4" t="s">
        <v>8</v>
      </c>
      <c r="H6384" s="4" t="s">
        <v>191</v>
      </c>
      <c r="I6384" s="4"/>
      <c r="J6384" s="4"/>
    </row>
    <row r="6385" spans="1:10" ht="15.75" customHeight="1" x14ac:dyDescent="0.2">
      <c r="A6385" s="5">
        <v>45070</v>
      </c>
      <c r="B6385" s="4">
        <v>-15</v>
      </c>
      <c r="C6385" s="4" t="s">
        <v>5058</v>
      </c>
      <c r="D6385" s="4" t="s">
        <v>28</v>
      </c>
      <c r="E6385" s="4" t="s">
        <v>330</v>
      </c>
      <c r="F6385" s="4">
        <v>-5616.41</v>
      </c>
      <c r="G6385" s="4" t="s">
        <v>3748</v>
      </c>
      <c r="H6385" s="4" t="s">
        <v>331</v>
      </c>
      <c r="I6385" s="4"/>
      <c r="J6385" s="4"/>
    </row>
    <row r="6386" spans="1:10" ht="15.75" customHeight="1" x14ac:dyDescent="0.2">
      <c r="A6386" s="5">
        <v>45070</v>
      </c>
      <c r="B6386" s="4">
        <v>-6</v>
      </c>
      <c r="C6386" s="4" t="s">
        <v>5058</v>
      </c>
      <c r="D6386" s="4" t="s">
        <v>28</v>
      </c>
      <c r="E6386" s="4" t="s">
        <v>325</v>
      </c>
      <c r="F6386" s="4">
        <v>-5601.41</v>
      </c>
      <c r="G6386" s="4" t="s">
        <v>5060</v>
      </c>
      <c r="H6386" s="4" t="s">
        <v>326</v>
      </c>
      <c r="I6386" s="4"/>
      <c r="J6386" s="4"/>
    </row>
    <row r="6387" spans="1:10" ht="15.75" customHeight="1" x14ac:dyDescent="0.2">
      <c r="A6387" s="5">
        <v>45069</v>
      </c>
      <c r="B6387" s="4">
        <v>-88.95</v>
      </c>
      <c r="C6387" s="4" t="s">
        <v>5058</v>
      </c>
      <c r="D6387" s="4" t="s">
        <v>28</v>
      </c>
      <c r="E6387" s="4" t="s">
        <v>79</v>
      </c>
      <c r="F6387" s="4">
        <v>-5595.41</v>
      </c>
      <c r="G6387" s="4" t="s">
        <v>8</v>
      </c>
      <c r="H6387" s="4" t="s">
        <v>80</v>
      </c>
      <c r="I6387" s="4"/>
      <c r="J6387" s="4"/>
    </row>
    <row r="6388" spans="1:10" ht="15.75" customHeight="1" x14ac:dyDescent="0.2">
      <c r="A6388" s="5">
        <v>45069</v>
      </c>
      <c r="B6388" s="4">
        <v>-24</v>
      </c>
      <c r="C6388" s="4" t="s">
        <v>5059</v>
      </c>
      <c r="D6388" s="4" t="s">
        <v>28</v>
      </c>
      <c r="E6388" s="4" t="s">
        <v>190</v>
      </c>
      <c r="F6388" s="4">
        <v>-5506.46</v>
      </c>
      <c r="G6388" s="4" t="s">
        <v>8</v>
      </c>
      <c r="H6388" s="4" t="s">
        <v>191</v>
      </c>
      <c r="I6388" s="4"/>
      <c r="J6388" s="4"/>
    </row>
    <row r="6389" spans="1:10" ht="15.75" customHeight="1" x14ac:dyDescent="0.2">
      <c r="A6389" s="5">
        <v>45069</v>
      </c>
      <c r="B6389" s="4">
        <v>-22.54</v>
      </c>
      <c r="C6389" s="4" t="s">
        <v>5058</v>
      </c>
      <c r="D6389" s="4" t="s">
        <v>28</v>
      </c>
      <c r="E6389" s="4" t="s">
        <v>29</v>
      </c>
      <c r="F6389" s="4">
        <v>-5482.46</v>
      </c>
      <c r="G6389" s="4" t="s">
        <v>12</v>
      </c>
      <c r="H6389" s="4" t="s">
        <v>31</v>
      </c>
      <c r="I6389" s="4"/>
      <c r="J6389" s="4"/>
    </row>
    <row r="6390" spans="1:10" ht="15.75" customHeight="1" x14ac:dyDescent="0.2">
      <c r="A6390" s="5">
        <v>45069</v>
      </c>
      <c r="B6390" s="4">
        <v>-22.19</v>
      </c>
      <c r="C6390" s="4" t="s">
        <v>5058</v>
      </c>
      <c r="D6390" s="4" t="s">
        <v>28</v>
      </c>
      <c r="E6390" s="4" t="s">
        <v>105</v>
      </c>
      <c r="F6390" s="4">
        <v>-5459.92</v>
      </c>
      <c r="G6390" s="4" t="s">
        <v>8</v>
      </c>
      <c r="H6390" s="4" t="s">
        <v>106</v>
      </c>
      <c r="I6390" s="4"/>
      <c r="J6390" s="4"/>
    </row>
    <row r="6391" spans="1:10" ht="15.75" customHeight="1" x14ac:dyDescent="0.2">
      <c r="A6391" s="5">
        <v>45069</v>
      </c>
      <c r="B6391" s="4">
        <v>-6.61</v>
      </c>
      <c r="C6391" s="4" t="s">
        <v>5058</v>
      </c>
      <c r="D6391" s="4" t="s">
        <v>28</v>
      </c>
      <c r="E6391" s="4" t="s">
        <v>34</v>
      </c>
      <c r="F6391" s="4">
        <v>-5437.73</v>
      </c>
      <c r="G6391" s="4" t="s">
        <v>5060</v>
      </c>
      <c r="H6391" s="4" t="s">
        <v>35</v>
      </c>
      <c r="I6391" s="4"/>
      <c r="J6391" s="4"/>
    </row>
    <row r="6392" spans="1:10" ht="15.75" customHeight="1" x14ac:dyDescent="0.2">
      <c r="A6392" s="5">
        <v>45069</v>
      </c>
      <c r="B6392" s="4">
        <v>-5</v>
      </c>
      <c r="C6392" s="4" t="s">
        <v>5059</v>
      </c>
      <c r="D6392" s="4" t="s">
        <v>28</v>
      </c>
      <c r="E6392" s="4" t="s">
        <v>325</v>
      </c>
      <c r="F6392" s="4">
        <v>-5431.12</v>
      </c>
      <c r="G6392" s="4" t="s">
        <v>5060</v>
      </c>
      <c r="H6392" s="4" t="s">
        <v>326</v>
      </c>
      <c r="I6392" s="4"/>
      <c r="J6392" s="4"/>
    </row>
    <row r="6393" spans="1:10" ht="15.75" customHeight="1" x14ac:dyDescent="0.2">
      <c r="A6393" s="5">
        <v>45069</v>
      </c>
      <c r="B6393" s="4">
        <v>-4.49</v>
      </c>
      <c r="C6393" s="4" t="s">
        <v>5058</v>
      </c>
      <c r="D6393" s="4" t="s">
        <v>28</v>
      </c>
      <c r="E6393" s="4" t="s">
        <v>49</v>
      </c>
      <c r="F6393" s="4">
        <v>-5426.12</v>
      </c>
      <c r="G6393" s="4" t="s">
        <v>17</v>
      </c>
      <c r="H6393" s="4" t="s">
        <v>50</v>
      </c>
      <c r="I6393" s="4"/>
      <c r="J6393" s="4"/>
    </row>
    <row r="6394" spans="1:10" ht="15.75" customHeight="1" x14ac:dyDescent="0.2">
      <c r="A6394" s="5">
        <v>45068</v>
      </c>
      <c r="B6394" s="4">
        <v>-714.2</v>
      </c>
      <c r="C6394" s="4" t="s">
        <v>5058</v>
      </c>
      <c r="D6394" s="4" t="s">
        <v>28</v>
      </c>
      <c r="E6394" s="4" t="s">
        <v>56</v>
      </c>
      <c r="F6394" s="4">
        <v>-5421.63</v>
      </c>
      <c r="G6394" s="4" t="s">
        <v>4295</v>
      </c>
      <c r="H6394" s="4" t="s">
        <v>57</v>
      </c>
      <c r="I6394" s="4"/>
      <c r="J6394" s="4"/>
    </row>
    <row r="6395" spans="1:10" ht="15.75" customHeight="1" x14ac:dyDescent="0.2">
      <c r="A6395" s="5">
        <v>45068</v>
      </c>
      <c r="B6395" s="4">
        <v>-127.95</v>
      </c>
      <c r="C6395" s="4" t="s">
        <v>5058</v>
      </c>
      <c r="D6395" s="4" t="s">
        <v>28</v>
      </c>
      <c r="E6395" s="4" t="s">
        <v>307</v>
      </c>
      <c r="F6395" s="4">
        <v>-4707.43</v>
      </c>
      <c r="G6395" s="4" t="s">
        <v>308</v>
      </c>
      <c r="H6395" s="4" t="s">
        <v>309</v>
      </c>
      <c r="I6395" s="4"/>
      <c r="J6395" s="4"/>
    </row>
    <row r="6396" spans="1:10" ht="15.75" customHeight="1" x14ac:dyDescent="0.2">
      <c r="A6396" s="5">
        <v>45068</v>
      </c>
      <c r="B6396" s="4">
        <v>-105.84</v>
      </c>
      <c r="C6396" s="4" t="s">
        <v>5058</v>
      </c>
      <c r="D6396" s="4" t="s">
        <v>28</v>
      </c>
      <c r="E6396" s="4" t="s">
        <v>58</v>
      </c>
      <c r="F6396" s="4">
        <v>-4579.4799999999996</v>
      </c>
      <c r="G6396" s="4" t="s">
        <v>17</v>
      </c>
      <c r="H6396" s="4"/>
      <c r="I6396" s="4"/>
      <c r="J6396" s="4"/>
    </row>
    <row r="6397" spans="1:10" ht="15.75" customHeight="1" x14ac:dyDescent="0.2">
      <c r="A6397" s="5">
        <v>45068</v>
      </c>
      <c r="B6397" s="4">
        <v>-60</v>
      </c>
      <c r="C6397" s="4" t="s">
        <v>5058</v>
      </c>
      <c r="D6397" s="4" t="s">
        <v>28</v>
      </c>
      <c r="E6397" s="4" t="s">
        <v>323</v>
      </c>
      <c r="F6397" s="4">
        <v>-4473.6400000000003</v>
      </c>
      <c r="G6397" s="4" t="s">
        <v>3748</v>
      </c>
      <c r="H6397" s="4" t="s">
        <v>324</v>
      </c>
      <c r="I6397" s="4"/>
      <c r="J6397" s="4"/>
    </row>
    <row r="6398" spans="1:10" ht="15.75" customHeight="1" x14ac:dyDescent="0.2">
      <c r="A6398" s="5">
        <v>45068</v>
      </c>
      <c r="B6398" s="4">
        <v>-38.86</v>
      </c>
      <c r="C6398" s="4" t="s">
        <v>5058</v>
      </c>
      <c r="D6398" s="4" t="s">
        <v>28</v>
      </c>
      <c r="E6398" s="4" t="s">
        <v>48</v>
      </c>
      <c r="F6398" s="4">
        <v>-4413.6400000000003</v>
      </c>
      <c r="G6398" s="4" t="s">
        <v>4319</v>
      </c>
      <c r="H6398" s="4" t="s">
        <v>47</v>
      </c>
      <c r="I6398" s="4"/>
      <c r="J6398" s="4"/>
    </row>
    <row r="6399" spans="1:10" ht="15.75" customHeight="1" x14ac:dyDescent="0.2">
      <c r="A6399" s="5">
        <v>45068</v>
      </c>
      <c r="B6399" s="4">
        <v>-35</v>
      </c>
      <c r="C6399" s="4" t="s">
        <v>5058</v>
      </c>
      <c r="D6399" s="4" t="s">
        <v>28</v>
      </c>
      <c r="E6399" s="4" t="s">
        <v>315</v>
      </c>
      <c r="F6399" s="4">
        <v>-4374.78</v>
      </c>
      <c r="G6399" s="4" t="s">
        <v>15</v>
      </c>
      <c r="H6399" s="4" t="s">
        <v>316</v>
      </c>
      <c r="I6399" s="4"/>
      <c r="J6399" s="4"/>
    </row>
    <row r="6400" spans="1:10" ht="15.75" customHeight="1" x14ac:dyDescent="0.2">
      <c r="A6400" s="5">
        <v>45068</v>
      </c>
      <c r="B6400" s="4">
        <v>-30.4</v>
      </c>
      <c r="C6400" s="4" t="s">
        <v>5058</v>
      </c>
      <c r="D6400" s="4" t="s">
        <v>28</v>
      </c>
      <c r="E6400" s="4" t="s">
        <v>317</v>
      </c>
      <c r="F6400" s="4">
        <v>-4339.78</v>
      </c>
      <c r="G6400" s="4" t="s">
        <v>5060</v>
      </c>
      <c r="H6400" s="4" t="s">
        <v>318</v>
      </c>
      <c r="I6400" s="4"/>
      <c r="J6400" s="4"/>
    </row>
    <row r="6401" spans="1:10" ht="15.75" customHeight="1" x14ac:dyDescent="0.2">
      <c r="A6401" s="5">
        <v>45068</v>
      </c>
      <c r="B6401" s="4">
        <v>-27</v>
      </c>
      <c r="C6401" s="4" t="s">
        <v>5059</v>
      </c>
      <c r="D6401" s="4" t="s">
        <v>28</v>
      </c>
      <c r="E6401" s="4" t="s">
        <v>105</v>
      </c>
      <c r="F6401" s="4">
        <v>-4309.38</v>
      </c>
      <c r="G6401" s="4" t="s">
        <v>8</v>
      </c>
      <c r="H6401" s="4" t="s">
        <v>106</v>
      </c>
      <c r="I6401" s="4"/>
      <c r="J6401" s="4"/>
    </row>
    <row r="6402" spans="1:10" ht="15.75" customHeight="1" x14ac:dyDescent="0.2">
      <c r="A6402" s="5">
        <v>45068</v>
      </c>
      <c r="B6402" s="4">
        <v>-20</v>
      </c>
      <c r="C6402" s="4" t="s">
        <v>5059</v>
      </c>
      <c r="D6402" s="4" t="s">
        <v>28</v>
      </c>
      <c r="E6402" s="4" t="s">
        <v>79</v>
      </c>
      <c r="F6402" s="4">
        <v>-4282.38</v>
      </c>
      <c r="G6402" s="4" t="s">
        <v>8</v>
      </c>
      <c r="H6402" s="4" t="s">
        <v>80</v>
      </c>
      <c r="I6402" s="4"/>
      <c r="J6402" s="4"/>
    </row>
    <row r="6403" spans="1:10" ht="15.75" customHeight="1" x14ac:dyDescent="0.2">
      <c r="A6403" s="5">
        <v>45068</v>
      </c>
      <c r="B6403" s="4">
        <v>-20</v>
      </c>
      <c r="C6403" s="4" t="s">
        <v>5058</v>
      </c>
      <c r="D6403" s="4" t="s">
        <v>28</v>
      </c>
      <c r="E6403" s="4" t="s">
        <v>323</v>
      </c>
      <c r="F6403" s="4">
        <v>-4262.38</v>
      </c>
      <c r="G6403" s="4" t="s">
        <v>3748</v>
      </c>
      <c r="H6403" s="4" t="s">
        <v>324</v>
      </c>
      <c r="I6403" s="4"/>
      <c r="J6403" s="4"/>
    </row>
    <row r="6404" spans="1:10" ht="15.75" customHeight="1" x14ac:dyDescent="0.2">
      <c r="A6404" s="5">
        <v>45068</v>
      </c>
      <c r="B6404" s="4">
        <v>-17.95</v>
      </c>
      <c r="C6404" s="4" t="s">
        <v>5058</v>
      </c>
      <c r="D6404" s="4" t="s">
        <v>28</v>
      </c>
      <c r="E6404" s="4" t="s">
        <v>312</v>
      </c>
      <c r="F6404" s="4">
        <v>-4242.38</v>
      </c>
      <c r="G6404" s="4" t="s">
        <v>3748</v>
      </c>
      <c r="H6404" s="4" t="s">
        <v>313</v>
      </c>
      <c r="I6404" s="4"/>
      <c r="J6404" s="4"/>
    </row>
    <row r="6405" spans="1:10" ht="15.75" customHeight="1" x14ac:dyDescent="0.2">
      <c r="A6405" s="5">
        <v>45068</v>
      </c>
      <c r="B6405" s="4">
        <v>-17</v>
      </c>
      <c r="C6405" s="4" t="s">
        <v>5058</v>
      </c>
      <c r="D6405" s="4" t="s">
        <v>28</v>
      </c>
      <c r="E6405" s="4" t="s">
        <v>323</v>
      </c>
      <c r="F6405" s="4">
        <v>-4224.43</v>
      </c>
      <c r="G6405" s="4" t="s">
        <v>3748</v>
      </c>
      <c r="H6405" s="4" t="s">
        <v>324</v>
      </c>
      <c r="I6405" s="4"/>
      <c r="J6405" s="4"/>
    </row>
    <row r="6406" spans="1:10" ht="15.75" customHeight="1" x14ac:dyDescent="0.2">
      <c r="A6406" s="5">
        <v>45068</v>
      </c>
      <c r="B6406" s="4">
        <v>-16.28</v>
      </c>
      <c r="C6406" s="4" t="s">
        <v>5059</v>
      </c>
      <c r="D6406" s="4" t="s">
        <v>28</v>
      </c>
      <c r="E6406" s="4" t="s">
        <v>319</v>
      </c>
      <c r="F6406" s="4">
        <v>-4207.43</v>
      </c>
      <c r="G6406" s="4" t="s">
        <v>4319</v>
      </c>
      <c r="H6406" s="4" t="s">
        <v>196</v>
      </c>
      <c r="I6406" s="4"/>
      <c r="J6406" s="4"/>
    </row>
    <row r="6407" spans="1:10" ht="15.75" customHeight="1" x14ac:dyDescent="0.2">
      <c r="A6407" s="5">
        <v>45068</v>
      </c>
      <c r="B6407" s="4">
        <v>-15</v>
      </c>
      <c r="C6407" s="4" t="s">
        <v>5058</v>
      </c>
      <c r="D6407" s="4" t="s">
        <v>28</v>
      </c>
      <c r="E6407" s="4" t="s">
        <v>320</v>
      </c>
      <c r="F6407" s="4">
        <v>-4191.1499999999996</v>
      </c>
      <c r="G6407" s="4" t="s">
        <v>5060</v>
      </c>
      <c r="H6407" s="4" t="s">
        <v>321</v>
      </c>
      <c r="I6407" s="4"/>
      <c r="J6407" s="4"/>
    </row>
    <row r="6408" spans="1:10" ht="15.75" customHeight="1" x14ac:dyDescent="0.2">
      <c r="A6408" s="5">
        <v>45068</v>
      </c>
      <c r="B6408" s="4">
        <v>-13.5</v>
      </c>
      <c r="C6408" s="4" t="s">
        <v>5059</v>
      </c>
      <c r="D6408" s="4" t="s">
        <v>28</v>
      </c>
      <c r="E6408" s="4" t="s">
        <v>322</v>
      </c>
      <c r="F6408" s="4">
        <v>-4176.1499999999996</v>
      </c>
      <c r="G6408" s="4" t="s">
        <v>8</v>
      </c>
      <c r="H6408" s="4" t="s">
        <v>196</v>
      </c>
      <c r="I6408" s="4"/>
      <c r="J6408" s="4"/>
    </row>
    <row r="6409" spans="1:10" ht="15.75" customHeight="1" x14ac:dyDescent="0.2">
      <c r="A6409" s="5">
        <v>45068</v>
      </c>
      <c r="B6409" s="4">
        <v>-11.66</v>
      </c>
      <c r="C6409" s="4" t="s">
        <v>5058</v>
      </c>
      <c r="D6409" s="4" t="s">
        <v>28</v>
      </c>
      <c r="E6409" s="4" t="s">
        <v>46</v>
      </c>
      <c r="F6409" s="4">
        <v>-4162.6499999999996</v>
      </c>
      <c r="G6409" s="4" t="s">
        <v>4319</v>
      </c>
      <c r="H6409" s="4" t="s">
        <v>47</v>
      </c>
      <c r="I6409" s="4"/>
      <c r="J6409" s="4"/>
    </row>
    <row r="6410" spans="1:10" ht="15.75" customHeight="1" x14ac:dyDescent="0.2">
      <c r="A6410" s="5">
        <v>45068</v>
      </c>
      <c r="B6410" s="4">
        <v>-11.5</v>
      </c>
      <c r="C6410" s="4" t="s">
        <v>5058</v>
      </c>
      <c r="D6410" s="4" t="s">
        <v>28</v>
      </c>
      <c r="E6410" s="4" t="s">
        <v>314</v>
      </c>
      <c r="F6410" s="4">
        <v>-4150.99</v>
      </c>
      <c r="G6410" s="4" t="s">
        <v>3748</v>
      </c>
      <c r="H6410" s="4" t="s">
        <v>148</v>
      </c>
      <c r="I6410" s="4"/>
      <c r="J6410" s="4"/>
    </row>
    <row r="6411" spans="1:10" ht="15.75" customHeight="1" x14ac:dyDescent="0.2">
      <c r="A6411" s="5">
        <v>45068</v>
      </c>
      <c r="B6411" s="4">
        <v>-10.68</v>
      </c>
      <c r="C6411" s="4" t="s">
        <v>5058</v>
      </c>
      <c r="D6411" s="4" t="s">
        <v>28</v>
      </c>
      <c r="E6411" s="4" t="s">
        <v>34</v>
      </c>
      <c r="F6411" s="4">
        <v>-4139.49</v>
      </c>
      <c r="G6411" s="4" t="s">
        <v>5060</v>
      </c>
      <c r="H6411" s="4" t="s">
        <v>35</v>
      </c>
      <c r="I6411" s="4"/>
      <c r="J6411" s="4"/>
    </row>
    <row r="6412" spans="1:10" ht="15.75" customHeight="1" x14ac:dyDescent="0.2">
      <c r="A6412" s="5">
        <v>45068</v>
      </c>
      <c r="B6412" s="4">
        <v>-8</v>
      </c>
      <c r="C6412" s="4" t="s">
        <v>5058</v>
      </c>
      <c r="D6412" s="4" t="s">
        <v>28</v>
      </c>
      <c r="E6412" s="4" t="s">
        <v>128</v>
      </c>
      <c r="F6412" s="4">
        <v>-4128.8100000000004</v>
      </c>
      <c r="G6412" s="4" t="s">
        <v>4319</v>
      </c>
      <c r="H6412" s="4" t="s">
        <v>129</v>
      </c>
      <c r="I6412" s="4"/>
      <c r="J6412" s="4"/>
    </row>
    <row r="6413" spans="1:10" ht="15.75" customHeight="1" x14ac:dyDescent="0.2">
      <c r="A6413" s="5">
        <v>45068</v>
      </c>
      <c r="B6413" s="4">
        <v>-7.5</v>
      </c>
      <c r="C6413" s="4" t="s">
        <v>5058</v>
      </c>
      <c r="D6413" s="4" t="s">
        <v>28</v>
      </c>
      <c r="E6413" s="4" t="s">
        <v>310</v>
      </c>
      <c r="F6413" s="4">
        <v>-4120.8100000000004</v>
      </c>
      <c r="G6413" s="4" t="s">
        <v>5034</v>
      </c>
      <c r="H6413" s="4" t="s">
        <v>311</v>
      </c>
      <c r="I6413" s="4"/>
      <c r="J6413" s="4"/>
    </row>
    <row r="6414" spans="1:10" ht="15.75" customHeight="1" x14ac:dyDescent="0.2">
      <c r="A6414" s="5">
        <v>45068</v>
      </c>
      <c r="B6414" s="4">
        <v>-6.95</v>
      </c>
      <c r="C6414" s="4" t="s">
        <v>5058</v>
      </c>
      <c r="D6414" s="4" t="s">
        <v>28</v>
      </c>
      <c r="E6414" s="4" t="s">
        <v>312</v>
      </c>
      <c r="F6414" s="4">
        <v>-4113.3100000000004</v>
      </c>
      <c r="G6414" s="4" t="s">
        <v>3748</v>
      </c>
      <c r="H6414" s="4" t="s">
        <v>313</v>
      </c>
      <c r="I6414" s="4"/>
      <c r="J6414" s="4"/>
    </row>
    <row r="6415" spans="1:10" ht="15.75" customHeight="1" x14ac:dyDescent="0.2">
      <c r="A6415" s="5">
        <v>45068</v>
      </c>
      <c r="B6415" s="4">
        <v>-6.61</v>
      </c>
      <c r="C6415" s="4" t="s">
        <v>5058</v>
      </c>
      <c r="D6415" s="4" t="s">
        <v>28</v>
      </c>
      <c r="E6415" s="4" t="s">
        <v>34</v>
      </c>
      <c r="F6415" s="4">
        <v>-4106.3599999999997</v>
      </c>
      <c r="G6415" s="4" t="s">
        <v>5060</v>
      </c>
      <c r="H6415" s="4" t="s">
        <v>35</v>
      </c>
      <c r="I6415" s="4"/>
      <c r="J6415" s="4"/>
    </row>
    <row r="6416" spans="1:10" ht="15.75" customHeight="1" x14ac:dyDescent="0.2">
      <c r="A6416" s="5">
        <v>45068</v>
      </c>
      <c r="B6416" s="4">
        <v>-6.6</v>
      </c>
      <c r="C6416" s="4" t="s">
        <v>5058</v>
      </c>
      <c r="D6416" s="4" t="s">
        <v>28</v>
      </c>
      <c r="E6416" s="4" t="s">
        <v>323</v>
      </c>
      <c r="F6416" s="4">
        <v>-4099.75</v>
      </c>
      <c r="G6416" s="4" t="s">
        <v>3748</v>
      </c>
      <c r="H6416" s="4" t="s">
        <v>324</v>
      </c>
      <c r="I6416" s="4"/>
      <c r="J6416" s="4"/>
    </row>
    <row r="6417" spans="1:10" ht="15.75" customHeight="1" x14ac:dyDescent="0.2">
      <c r="A6417" s="5">
        <v>45068</v>
      </c>
      <c r="B6417" s="4">
        <v>-4</v>
      </c>
      <c r="C6417" s="4" t="s">
        <v>5058</v>
      </c>
      <c r="D6417" s="4" t="s">
        <v>28</v>
      </c>
      <c r="E6417" s="4" t="s">
        <v>147</v>
      </c>
      <c r="F6417" s="4">
        <v>-4093.15</v>
      </c>
      <c r="G6417" s="4" t="s">
        <v>3748</v>
      </c>
      <c r="H6417" s="4" t="s">
        <v>148</v>
      </c>
      <c r="I6417" s="4"/>
      <c r="J6417" s="4"/>
    </row>
    <row r="6418" spans="1:10" ht="15.75" customHeight="1" x14ac:dyDescent="0.2">
      <c r="A6418" s="5">
        <v>45068</v>
      </c>
      <c r="B6418" s="4">
        <v>-3.18</v>
      </c>
      <c r="C6418" s="4" t="s">
        <v>5058</v>
      </c>
      <c r="D6418" s="4" t="s">
        <v>67</v>
      </c>
      <c r="E6418" s="4" t="s">
        <v>68</v>
      </c>
      <c r="F6418" s="4">
        <v>-4089.15</v>
      </c>
      <c r="G6418" s="4" t="s">
        <v>4</v>
      </c>
      <c r="H6418" s="4"/>
      <c r="I6418" s="4"/>
      <c r="J6418" s="4"/>
    </row>
    <row r="6419" spans="1:10" ht="15.75" customHeight="1" x14ac:dyDescent="0.2">
      <c r="A6419" s="5">
        <v>45065</v>
      </c>
      <c r="B6419" s="4">
        <v>-19.3</v>
      </c>
      <c r="C6419" s="4" t="s">
        <v>5058</v>
      </c>
      <c r="D6419" s="4" t="s">
        <v>28</v>
      </c>
      <c r="E6419" s="4" t="s">
        <v>111</v>
      </c>
      <c r="F6419" s="4">
        <v>-4085.97</v>
      </c>
      <c r="G6419" s="4" t="s">
        <v>8</v>
      </c>
      <c r="H6419" s="4" t="s">
        <v>112</v>
      </c>
      <c r="I6419" s="4"/>
      <c r="J6419" s="4"/>
    </row>
    <row r="6420" spans="1:10" ht="15.75" customHeight="1" x14ac:dyDescent="0.2">
      <c r="A6420" s="5">
        <v>45065</v>
      </c>
      <c r="B6420" s="4">
        <v>-18.8</v>
      </c>
      <c r="C6420" s="4" t="s">
        <v>5058</v>
      </c>
      <c r="D6420" s="4" t="s">
        <v>28</v>
      </c>
      <c r="E6420" s="4" t="s">
        <v>180</v>
      </c>
      <c r="F6420" s="4">
        <v>-4066.67</v>
      </c>
      <c r="G6420" s="4" t="s">
        <v>5060</v>
      </c>
      <c r="H6420" s="4" t="s">
        <v>181</v>
      </c>
      <c r="I6420" s="4"/>
      <c r="J6420" s="4"/>
    </row>
    <row r="6421" spans="1:10" ht="15.75" customHeight="1" x14ac:dyDescent="0.2">
      <c r="A6421" s="5">
        <v>45065</v>
      </c>
      <c r="B6421" s="4">
        <v>-15.2</v>
      </c>
      <c r="C6421" s="4" t="s">
        <v>5058</v>
      </c>
      <c r="D6421" s="4" t="s">
        <v>28</v>
      </c>
      <c r="E6421" s="4" t="s">
        <v>105</v>
      </c>
      <c r="F6421" s="4">
        <v>-4047.87</v>
      </c>
      <c r="G6421" s="4" t="s">
        <v>8</v>
      </c>
      <c r="H6421" s="4" t="s">
        <v>106</v>
      </c>
      <c r="I6421" s="4"/>
      <c r="J6421" s="4"/>
    </row>
    <row r="6422" spans="1:10" ht="15.75" customHeight="1" x14ac:dyDescent="0.2">
      <c r="A6422" s="5">
        <v>45065</v>
      </c>
      <c r="B6422" s="4">
        <v>-6.61</v>
      </c>
      <c r="C6422" s="4" t="s">
        <v>5058</v>
      </c>
      <c r="D6422" s="4" t="s">
        <v>28</v>
      </c>
      <c r="E6422" s="4" t="s">
        <v>34</v>
      </c>
      <c r="F6422" s="4">
        <v>-4032.67</v>
      </c>
      <c r="G6422" s="4" t="s">
        <v>5060</v>
      </c>
      <c r="H6422" s="4" t="s">
        <v>35</v>
      </c>
      <c r="I6422" s="4"/>
      <c r="J6422" s="4"/>
    </row>
    <row r="6423" spans="1:10" ht="15.75" customHeight="1" x14ac:dyDescent="0.2">
      <c r="A6423" s="5">
        <v>45064</v>
      </c>
      <c r="B6423" s="4">
        <v>-102.52</v>
      </c>
      <c r="C6423" s="4" t="s">
        <v>5058</v>
      </c>
      <c r="D6423" s="4" t="s">
        <v>28</v>
      </c>
      <c r="E6423" s="4" t="s">
        <v>295</v>
      </c>
      <c r="F6423" s="4">
        <v>-4026.06</v>
      </c>
      <c r="G6423" s="4" t="s">
        <v>3748</v>
      </c>
      <c r="H6423" s="4" t="s">
        <v>296</v>
      </c>
      <c r="I6423" s="4"/>
      <c r="J6423" s="4"/>
    </row>
    <row r="6424" spans="1:10" ht="15.75" customHeight="1" x14ac:dyDescent="0.2">
      <c r="A6424" s="5">
        <v>45064</v>
      </c>
      <c r="B6424" s="4">
        <v>-14.99</v>
      </c>
      <c r="C6424" s="4" t="s">
        <v>5058</v>
      </c>
      <c r="D6424" s="4" t="s">
        <v>28</v>
      </c>
      <c r="E6424" s="4" t="s">
        <v>49</v>
      </c>
      <c r="F6424" s="4">
        <v>-3923.54</v>
      </c>
      <c r="G6424" s="4" t="s">
        <v>17</v>
      </c>
      <c r="H6424" s="4" t="s">
        <v>50</v>
      </c>
      <c r="I6424" s="4"/>
      <c r="J6424" s="4"/>
    </row>
    <row r="6425" spans="1:10" ht="15.75" customHeight="1" x14ac:dyDescent="0.2">
      <c r="A6425" s="5">
        <v>45063</v>
      </c>
      <c r="B6425" s="4">
        <v>-60</v>
      </c>
      <c r="C6425" s="4" t="s">
        <v>5058</v>
      </c>
      <c r="D6425" s="4" t="s">
        <v>28</v>
      </c>
      <c r="E6425" s="4" t="s">
        <v>201</v>
      </c>
      <c r="F6425" s="4">
        <v>-3908.55</v>
      </c>
      <c r="G6425" s="4" t="s">
        <v>4319</v>
      </c>
      <c r="H6425" s="4" t="s">
        <v>202</v>
      </c>
      <c r="I6425" s="4"/>
      <c r="J6425" s="4"/>
    </row>
    <row r="6426" spans="1:10" ht="15.75" customHeight="1" x14ac:dyDescent="0.2">
      <c r="A6426" s="5">
        <v>45063</v>
      </c>
      <c r="B6426" s="4">
        <v>-20</v>
      </c>
      <c r="C6426" s="4" t="s">
        <v>5058</v>
      </c>
      <c r="D6426" s="4" t="s">
        <v>28</v>
      </c>
      <c r="E6426" s="4" t="s">
        <v>46</v>
      </c>
      <c r="F6426" s="4">
        <v>-3848.55</v>
      </c>
      <c r="G6426" s="4" t="s">
        <v>4319</v>
      </c>
      <c r="H6426" s="4" t="s">
        <v>47</v>
      </c>
      <c r="I6426" s="4"/>
      <c r="J6426" s="4"/>
    </row>
    <row r="6427" spans="1:10" ht="15.75" customHeight="1" x14ac:dyDescent="0.2">
      <c r="A6427" s="5">
        <v>45063</v>
      </c>
      <c r="B6427" s="4">
        <v>-19.989999999999998</v>
      </c>
      <c r="C6427" s="4" t="s">
        <v>5058</v>
      </c>
      <c r="D6427" s="4" t="s">
        <v>28</v>
      </c>
      <c r="E6427" s="4" t="s">
        <v>49</v>
      </c>
      <c r="F6427" s="4">
        <v>-3828.55</v>
      </c>
      <c r="G6427" s="4" t="s">
        <v>17</v>
      </c>
      <c r="H6427" s="4" t="s">
        <v>50</v>
      </c>
      <c r="I6427" s="4"/>
      <c r="J6427" s="4"/>
    </row>
    <row r="6428" spans="1:10" ht="15.75" customHeight="1" x14ac:dyDescent="0.2">
      <c r="A6428" s="5">
        <v>45063</v>
      </c>
      <c r="B6428" s="4">
        <v>-6.61</v>
      </c>
      <c r="C6428" s="4" t="s">
        <v>5058</v>
      </c>
      <c r="D6428" s="4" t="s">
        <v>28</v>
      </c>
      <c r="E6428" s="4" t="s">
        <v>34</v>
      </c>
      <c r="F6428" s="4">
        <v>-3808.56</v>
      </c>
      <c r="G6428" s="4" t="s">
        <v>5060</v>
      </c>
      <c r="H6428" s="4" t="s">
        <v>35</v>
      </c>
      <c r="I6428" s="4"/>
      <c r="J6428" s="4"/>
    </row>
    <row r="6429" spans="1:10" ht="15.75" customHeight="1" x14ac:dyDescent="0.2">
      <c r="A6429" s="5">
        <v>45062</v>
      </c>
      <c r="B6429" s="4">
        <v>-150</v>
      </c>
      <c r="C6429" s="4" t="s">
        <v>5058</v>
      </c>
      <c r="D6429" s="4" t="s">
        <v>28</v>
      </c>
      <c r="E6429" s="4" t="s">
        <v>289</v>
      </c>
      <c r="F6429" s="4">
        <v>-3801.95</v>
      </c>
      <c r="G6429" s="4" t="s">
        <v>5061</v>
      </c>
      <c r="H6429" s="4" t="s">
        <v>290</v>
      </c>
      <c r="I6429" s="4"/>
      <c r="J6429" s="4"/>
    </row>
    <row r="6430" spans="1:10" ht="15.75" customHeight="1" x14ac:dyDescent="0.2">
      <c r="A6430" s="5">
        <v>45062</v>
      </c>
      <c r="B6430" s="4">
        <v>-91.37</v>
      </c>
      <c r="C6430" s="4" t="s">
        <v>5059</v>
      </c>
      <c r="D6430" s="4" t="s">
        <v>28</v>
      </c>
      <c r="E6430" s="4" t="s">
        <v>292</v>
      </c>
      <c r="F6430" s="4">
        <v>-3651.95</v>
      </c>
      <c r="G6430" s="4" t="s">
        <v>4635</v>
      </c>
      <c r="H6430" s="4" t="s">
        <v>5078</v>
      </c>
      <c r="I6430" s="4"/>
      <c r="J6430" s="4"/>
    </row>
    <row r="6431" spans="1:10" ht="15.75" customHeight="1" x14ac:dyDescent="0.2">
      <c r="A6431" s="5">
        <v>45062</v>
      </c>
      <c r="B6431" s="4">
        <v>-65.400000000000006</v>
      </c>
      <c r="C6431" s="4" t="s">
        <v>5058</v>
      </c>
      <c r="D6431" s="4" t="s">
        <v>28</v>
      </c>
      <c r="E6431" s="4" t="s">
        <v>79</v>
      </c>
      <c r="F6431" s="4">
        <v>-3560.58</v>
      </c>
      <c r="G6431" s="4" t="s">
        <v>8</v>
      </c>
      <c r="H6431" s="4" t="s">
        <v>80</v>
      </c>
      <c r="I6431" s="4"/>
      <c r="J6431" s="4"/>
    </row>
    <row r="6432" spans="1:10" ht="15.75" customHeight="1" x14ac:dyDescent="0.2">
      <c r="A6432" s="5">
        <v>45062</v>
      </c>
      <c r="B6432" s="4">
        <v>-35.799999999999997</v>
      </c>
      <c r="C6432" s="4" t="s">
        <v>5059</v>
      </c>
      <c r="D6432" s="4" t="s">
        <v>28</v>
      </c>
      <c r="E6432" s="4" t="s">
        <v>75</v>
      </c>
      <c r="F6432" s="4">
        <v>-3495.18</v>
      </c>
      <c r="G6432" s="4" t="s">
        <v>3748</v>
      </c>
      <c r="H6432" s="4" t="s">
        <v>76</v>
      </c>
      <c r="I6432" s="4"/>
      <c r="J6432" s="4"/>
    </row>
    <row r="6433" spans="1:10" ht="15.75" customHeight="1" x14ac:dyDescent="0.2">
      <c r="A6433" s="5">
        <v>45062</v>
      </c>
      <c r="B6433" s="4">
        <v>-35</v>
      </c>
      <c r="C6433" s="4" t="s">
        <v>5058</v>
      </c>
      <c r="D6433" s="4" t="s">
        <v>28</v>
      </c>
      <c r="E6433" s="4" t="s">
        <v>264</v>
      </c>
      <c r="F6433" s="4">
        <v>-3459.38</v>
      </c>
      <c r="G6433" s="4" t="s">
        <v>3748</v>
      </c>
      <c r="H6433" s="4" t="s">
        <v>265</v>
      </c>
      <c r="I6433" s="4"/>
      <c r="J6433" s="4"/>
    </row>
    <row r="6434" spans="1:10" ht="15.75" customHeight="1" x14ac:dyDescent="0.2">
      <c r="A6434" s="5">
        <v>45062</v>
      </c>
      <c r="B6434" s="4">
        <v>-34.5</v>
      </c>
      <c r="C6434" s="4" t="s">
        <v>5058</v>
      </c>
      <c r="D6434" s="4" t="s">
        <v>28</v>
      </c>
      <c r="E6434" s="4" t="s">
        <v>147</v>
      </c>
      <c r="F6434" s="4">
        <v>-3424.38</v>
      </c>
      <c r="G6434" s="4" t="s">
        <v>3748</v>
      </c>
      <c r="H6434" s="4" t="s">
        <v>148</v>
      </c>
      <c r="I6434" s="4"/>
      <c r="J6434" s="4"/>
    </row>
    <row r="6435" spans="1:10" ht="15.75" customHeight="1" x14ac:dyDescent="0.2">
      <c r="A6435" s="5">
        <v>45062</v>
      </c>
      <c r="B6435" s="4">
        <v>-29</v>
      </c>
      <c r="C6435" s="4" t="s">
        <v>5058</v>
      </c>
      <c r="D6435" s="4" t="s">
        <v>28</v>
      </c>
      <c r="E6435" s="4" t="s">
        <v>291</v>
      </c>
      <c r="F6435" s="4">
        <v>-3389.88</v>
      </c>
      <c r="G6435" s="4" t="s">
        <v>3748</v>
      </c>
      <c r="H6435" s="4" t="s">
        <v>281</v>
      </c>
      <c r="I6435" s="4"/>
      <c r="J6435" s="4"/>
    </row>
    <row r="6436" spans="1:10" ht="15.75" customHeight="1" x14ac:dyDescent="0.2">
      <c r="A6436" s="5">
        <v>45062</v>
      </c>
      <c r="B6436" s="4">
        <v>-20</v>
      </c>
      <c r="C6436" s="4" t="s">
        <v>5058</v>
      </c>
      <c r="D6436" s="4" t="s">
        <v>28</v>
      </c>
      <c r="E6436" s="4" t="s">
        <v>287</v>
      </c>
      <c r="F6436" s="4">
        <v>-3360.88</v>
      </c>
      <c r="G6436" s="4" t="s">
        <v>5036</v>
      </c>
      <c r="H6436" s="4" t="s">
        <v>288</v>
      </c>
      <c r="I6436" s="4"/>
      <c r="J6436" s="4"/>
    </row>
    <row r="6437" spans="1:10" ht="15.75" customHeight="1" x14ac:dyDescent="0.2">
      <c r="A6437" s="5">
        <v>45062</v>
      </c>
      <c r="B6437" s="4">
        <v>-19.59</v>
      </c>
      <c r="C6437" s="4" t="s">
        <v>5058</v>
      </c>
      <c r="D6437" s="4" t="s">
        <v>28</v>
      </c>
      <c r="E6437" s="4" t="s">
        <v>46</v>
      </c>
      <c r="F6437" s="4">
        <v>-3340.88</v>
      </c>
      <c r="G6437" s="4" t="s">
        <v>4319</v>
      </c>
      <c r="H6437" s="4" t="s">
        <v>47</v>
      </c>
      <c r="I6437" s="4"/>
      <c r="J6437" s="4"/>
    </row>
    <row r="6438" spans="1:10" ht="15.75" customHeight="1" x14ac:dyDescent="0.2">
      <c r="A6438" s="5">
        <v>45062</v>
      </c>
      <c r="B6438" s="4">
        <v>-5.6</v>
      </c>
      <c r="C6438" s="4" t="s">
        <v>5059</v>
      </c>
      <c r="D6438" s="4" t="s">
        <v>28</v>
      </c>
      <c r="E6438" s="4" t="s">
        <v>254</v>
      </c>
      <c r="F6438" s="4">
        <v>-3321.29</v>
      </c>
      <c r="G6438" s="4" t="s">
        <v>4364</v>
      </c>
      <c r="H6438" s="4" t="s">
        <v>255</v>
      </c>
      <c r="I6438" s="4"/>
      <c r="J6438" s="4"/>
    </row>
    <row r="6439" spans="1:10" ht="15.75" customHeight="1" x14ac:dyDescent="0.2">
      <c r="A6439" s="5">
        <v>45062</v>
      </c>
      <c r="B6439" s="4">
        <v>-3.5</v>
      </c>
      <c r="C6439" s="4" t="s">
        <v>5059</v>
      </c>
      <c r="D6439" s="4" t="s">
        <v>28</v>
      </c>
      <c r="E6439" s="4" t="s">
        <v>285</v>
      </c>
      <c r="F6439" s="4">
        <v>-3315.69</v>
      </c>
      <c r="G6439" s="4" t="s">
        <v>8</v>
      </c>
      <c r="H6439" s="4" t="s">
        <v>286</v>
      </c>
      <c r="I6439" s="4"/>
      <c r="J6439" s="4"/>
    </row>
    <row r="6440" spans="1:10" ht="15.75" customHeight="1" x14ac:dyDescent="0.2">
      <c r="A6440" s="5">
        <v>45061</v>
      </c>
      <c r="B6440" s="4">
        <v>-1668.07</v>
      </c>
      <c r="C6440" s="4" t="s">
        <v>5058</v>
      </c>
      <c r="D6440" s="4" t="s">
        <v>28</v>
      </c>
      <c r="E6440" s="4" t="s">
        <v>56</v>
      </c>
      <c r="F6440" s="4">
        <v>-3312.19</v>
      </c>
      <c r="G6440" s="4" t="s">
        <v>4295</v>
      </c>
      <c r="H6440" s="4" t="s">
        <v>57</v>
      </c>
      <c r="I6440" s="4"/>
      <c r="J6440" s="4"/>
    </row>
    <row r="6441" spans="1:10" ht="15.75" customHeight="1" x14ac:dyDescent="0.2">
      <c r="A6441" s="5">
        <v>45061</v>
      </c>
      <c r="B6441" s="4">
        <v>-154.07</v>
      </c>
      <c r="C6441" s="4" t="s">
        <v>5059</v>
      </c>
      <c r="D6441" s="4" t="s">
        <v>28</v>
      </c>
      <c r="E6441" s="4" t="s">
        <v>266</v>
      </c>
      <c r="F6441" s="4">
        <v>-1644.12</v>
      </c>
      <c r="G6441" s="4" t="s">
        <v>5061</v>
      </c>
      <c r="H6441" s="4" t="s">
        <v>267</v>
      </c>
      <c r="I6441" s="4"/>
      <c r="J6441" s="4"/>
    </row>
    <row r="6442" spans="1:10" ht="15.75" customHeight="1" x14ac:dyDescent="0.2">
      <c r="A6442" s="5">
        <v>45061</v>
      </c>
      <c r="B6442" s="4">
        <v>-79.8</v>
      </c>
      <c r="C6442" s="4" t="s">
        <v>5058</v>
      </c>
      <c r="D6442" s="4" t="s">
        <v>28</v>
      </c>
      <c r="E6442" s="4" t="s">
        <v>264</v>
      </c>
      <c r="F6442" s="4">
        <v>-1490.05</v>
      </c>
      <c r="G6442" s="4" t="s">
        <v>3748</v>
      </c>
      <c r="H6442" s="4" t="s">
        <v>265</v>
      </c>
      <c r="I6442" s="4"/>
      <c r="J6442" s="4"/>
    </row>
    <row r="6443" spans="1:10" ht="15.75" customHeight="1" x14ac:dyDescent="0.2">
      <c r="A6443" s="5">
        <v>45061</v>
      </c>
      <c r="B6443" s="4">
        <v>-79.150000000000006</v>
      </c>
      <c r="C6443" s="4" t="s">
        <v>5059</v>
      </c>
      <c r="D6443" s="4" t="s">
        <v>28</v>
      </c>
      <c r="E6443" s="4" t="s">
        <v>128</v>
      </c>
      <c r="F6443" s="4">
        <v>-1410.25</v>
      </c>
      <c r="G6443" s="4" t="s">
        <v>4319</v>
      </c>
      <c r="H6443" s="4" t="s">
        <v>129</v>
      </c>
      <c r="I6443" s="4"/>
      <c r="J6443" s="4"/>
    </row>
    <row r="6444" spans="1:10" ht="15.75" customHeight="1" x14ac:dyDescent="0.2">
      <c r="A6444" s="5">
        <v>45061</v>
      </c>
      <c r="B6444" s="4">
        <v>-74.73</v>
      </c>
      <c r="C6444" s="4" t="s">
        <v>5058</v>
      </c>
      <c r="D6444" s="4" t="s">
        <v>28</v>
      </c>
      <c r="E6444" s="4" t="s">
        <v>79</v>
      </c>
      <c r="F6444" s="4">
        <v>-1331.1</v>
      </c>
      <c r="G6444" s="4" t="s">
        <v>8</v>
      </c>
      <c r="H6444" s="4" t="s">
        <v>80</v>
      </c>
      <c r="I6444" s="4"/>
      <c r="J6444" s="4"/>
    </row>
    <row r="6445" spans="1:10" ht="15.75" customHeight="1" x14ac:dyDescent="0.2">
      <c r="A6445" s="5">
        <v>45061</v>
      </c>
      <c r="B6445" s="4">
        <v>-49</v>
      </c>
      <c r="C6445" s="4" t="s">
        <v>5058</v>
      </c>
      <c r="D6445" s="4" t="s">
        <v>28</v>
      </c>
      <c r="E6445" s="4" t="s">
        <v>46</v>
      </c>
      <c r="F6445" s="4">
        <v>-1256.3699999999999</v>
      </c>
      <c r="G6445" s="4" t="s">
        <v>4319</v>
      </c>
      <c r="H6445" s="4" t="s">
        <v>47</v>
      </c>
      <c r="I6445" s="4"/>
      <c r="J6445" s="4"/>
    </row>
    <row r="6446" spans="1:10" ht="15.75" customHeight="1" x14ac:dyDescent="0.2">
      <c r="A6446" s="5">
        <v>45061</v>
      </c>
      <c r="B6446" s="4">
        <v>-37.049999999999997</v>
      </c>
      <c r="C6446" s="4" t="s">
        <v>5058</v>
      </c>
      <c r="D6446" s="4" t="s">
        <v>28</v>
      </c>
      <c r="E6446" s="4" t="s">
        <v>280</v>
      </c>
      <c r="F6446" s="4">
        <v>-1207.3699999999999</v>
      </c>
      <c r="G6446" s="4" t="s">
        <v>3748</v>
      </c>
      <c r="H6446" s="4" t="s">
        <v>281</v>
      </c>
      <c r="I6446" s="4"/>
      <c r="J6446" s="4"/>
    </row>
    <row r="6447" spans="1:10" ht="15.75" customHeight="1" x14ac:dyDescent="0.2">
      <c r="A6447" s="5">
        <v>45061</v>
      </c>
      <c r="B6447" s="4">
        <v>-32</v>
      </c>
      <c r="C6447" s="4" t="s">
        <v>5059</v>
      </c>
      <c r="D6447" s="4" t="s">
        <v>28</v>
      </c>
      <c r="E6447" s="4" t="s">
        <v>262</v>
      </c>
      <c r="F6447" s="4">
        <v>-1170.32</v>
      </c>
      <c r="G6447" s="4" t="s">
        <v>4319</v>
      </c>
      <c r="H6447" s="4" t="s">
        <v>263</v>
      </c>
      <c r="I6447" s="4"/>
      <c r="J6447" s="4"/>
    </row>
    <row r="6448" spans="1:10" ht="15.75" customHeight="1" x14ac:dyDescent="0.2">
      <c r="A6448" s="5">
        <v>45061</v>
      </c>
      <c r="B6448" s="4">
        <v>-28.92</v>
      </c>
      <c r="C6448" s="4" t="s">
        <v>5059</v>
      </c>
      <c r="D6448" s="4" t="s">
        <v>28</v>
      </c>
      <c r="E6448" s="4" t="s">
        <v>274</v>
      </c>
      <c r="F6448" s="4">
        <v>-1138.32</v>
      </c>
      <c r="G6448" s="4" t="s">
        <v>5060</v>
      </c>
      <c r="H6448" s="4" t="s">
        <v>275</v>
      </c>
      <c r="I6448" s="4"/>
      <c r="J6448" s="4"/>
    </row>
    <row r="6449" spans="1:10" ht="15.75" customHeight="1" x14ac:dyDescent="0.2">
      <c r="A6449" s="5">
        <v>45061</v>
      </c>
      <c r="B6449" s="4">
        <v>-27.94</v>
      </c>
      <c r="C6449" s="4" t="s">
        <v>5058</v>
      </c>
      <c r="D6449" s="4" t="s">
        <v>28</v>
      </c>
      <c r="E6449" s="4" t="s">
        <v>79</v>
      </c>
      <c r="F6449" s="4">
        <v>-1109.4000000000001</v>
      </c>
      <c r="G6449" s="4" t="s">
        <v>8</v>
      </c>
      <c r="H6449" s="4" t="s">
        <v>80</v>
      </c>
      <c r="I6449" s="4"/>
      <c r="J6449" s="4"/>
    </row>
    <row r="6450" spans="1:10" ht="15.75" customHeight="1" x14ac:dyDescent="0.2">
      <c r="A6450" s="5">
        <v>45061</v>
      </c>
      <c r="B6450" s="4">
        <v>-25.41</v>
      </c>
      <c r="C6450" s="4" t="s">
        <v>5058</v>
      </c>
      <c r="D6450" s="4" t="s">
        <v>28</v>
      </c>
      <c r="E6450" s="4" t="s">
        <v>276</v>
      </c>
      <c r="F6450" s="4">
        <v>-1081.46</v>
      </c>
      <c r="G6450" s="4" t="s">
        <v>5060</v>
      </c>
      <c r="H6450" s="4" t="s">
        <v>277</v>
      </c>
      <c r="I6450" s="4"/>
      <c r="J6450" s="4"/>
    </row>
    <row r="6451" spans="1:10" ht="15.75" customHeight="1" x14ac:dyDescent="0.2">
      <c r="A6451" s="5">
        <v>45061</v>
      </c>
      <c r="B6451" s="4">
        <v>-24.27</v>
      </c>
      <c r="C6451" s="4" t="s">
        <v>5058</v>
      </c>
      <c r="D6451" s="4" t="s">
        <v>28</v>
      </c>
      <c r="E6451" s="4" t="s">
        <v>270</v>
      </c>
      <c r="F6451" s="4">
        <v>-1056.05</v>
      </c>
      <c r="G6451" s="4" t="s">
        <v>4319</v>
      </c>
      <c r="H6451" s="4" t="s">
        <v>271</v>
      </c>
      <c r="I6451" s="4"/>
      <c r="J6451" s="4"/>
    </row>
    <row r="6452" spans="1:10" ht="15.75" customHeight="1" x14ac:dyDescent="0.2">
      <c r="A6452" s="5">
        <v>45061</v>
      </c>
      <c r="B6452" s="4">
        <v>-23.91</v>
      </c>
      <c r="C6452" s="4" t="s">
        <v>5058</v>
      </c>
      <c r="D6452" s="4" t="s">
        <v>28</v>
      </c>
      <c r="E6452" s="4" t="s">
        <v>34</v>
      </c>
      <c r="F6452" s="4">
        <v>-1031.78</v>
      </c>
      <c r="G6452" s="4" t="s">
        <v>5060</v>
      </c>
      <c r="H6452" s="4" t="s">
        <v>35</v>
      </c>
      <c r="I6452" s="4"/>
      <c r="J6452" s="4"/>
    </row>
    <row r="6453" spans="1:10" ht="15.75" customHeight="1" x14ac:dyDescent="0.2">
      <c r="A6453" s="5">
        <v>45061</v>
      </c>
      <c r="B6453" s="4">
        <v>-22.5</v>
      </c>
      <c r="C6453" s="4" t="s">
        <v>5058</v>
      </c>
      <c r="D6453" s="4" t="s">
        <v>28</v>
      </c>
      <c r="E6453" s="4" t="s">
        <v>278</v>
      </c>
      <c r="F6453" s="4">
        <v>-1007.87</v>
      </c>
      <c r="G6453" s="4" t="s">
        <v>6</v>
      </c>
      <c r="H6453" s="4" t="s">
        <v>279</v>
      </c>
      <c r="I6453" s="4"/>
      <c r="J6453" s="4"/>
    </row>
    <row r="6454" spans="1:10" ht="15.75" customHeight="1" x14ac:dyDescent="0.2">
      <c r="A6454" s="5">
        <v>45061</v>
      </c>
      <c r="B6454" s="4">
        <v>-22.5</v>
      </c>
      <c r="C6454" s="4" t="s">
        <v>5058</v>
      </c>
      <c r="D6454" s="4" t="s">
        <v>28</v>
      </c>
      <c r="E6454" s="4" t="s">
        <v>278</v>
      </c>
      <c r="F6454" s="4">
        <v>-985.37</v>
      </c>
      <c r="G6454" s="4" t="s">
        <v>6</v>
      </c>
      <c r="H6454" s="4" t="s">
        <v>279</v>
      </c>
      <c r="I6454" s="4"/>
      <c r="J6454" s="4"/>
    </row>
    <row r="6455" spans="1:10" ht="15.75" customHeight="1" x14ac:dyDescent="0.2">
      <c r="A6455" s="5">
        <v>45061</v>
      </c>
      <c r="B6455" s="4">
        <v>-20.5</v>
      </c>
      <c r="C6455" s="4" t="s">
        <v>5058</v>
      </c>
      <c r="D6455" s="4" t="s">
        <v>28</v>
      </c>
      <c r="E6455" s="4" t="s">
        <v>79</v>
      </c>
      <c r="F6455" s="4">
        <v>-962.87</v>
      </c>
      <c r="G6455" s="4" t="s">
        <v>8</v>
      </c>
      <c r="H6455" s="4" t="s">
        <v>80</v>
      </c>
      <c r="I6455" s="4"/>
      <c r="J6455" s="4"/>
    </row>
    <row r="6456" spans="1:10" ht="15.75" customHeight="1" x14ac:dyDescent="0.2">
      <c r="A6456" s="5">
        <v>45061</v>
      </c>
      <c r="B6456" s="4">
        <v>-15.9</v>
      </c>
      <c r="C6456" s="4" t="s">
        <v>5058</v>
      </c>
      <c r="D6456" s="4" t="s">
        <v>28</v>
      </c>
      <c r="E6456" s="4" t="s">
        <v>268</v>
      </c>
      <c r="F6456" s="4">
        <v>-942.37</v>
      </c>
      <c r="G6456" s="4" t="s">
        <v>3748</v>
      </c>
      <c r="H6456" s="4" t="s">
        <v>269</v>
      </c>
      <c r="I6456" s="4"/>
      <c r="J6456" s="4"/>
    </row>
    <row r="6457" spans="1:10" ht="15.75" customHeight="1" x14ac:dyDescent="0.2">
      <c r="A6457" s="5">
        <v>45061</v>
      </c>
      <c r="B6457" s="4">
        <v>-14.45</v>
      </c>
      <c r="C6457" s="4" t="s">
        <v>5058</v>
      </c>
      <c r="D6457" s="4" t="s">
        <v>28</v>
      </c>
      <c r="E6457" s="4" t="s">
        <v>105</v>
      </c>
      <c r="F6457" s="4">
        <v>-926.47</v>
      </c>
      <c r="G6457" s="4" t="s">
        <v>8</v>
      </c>
      <c r="H6457" s="4" t="s">
        <v>106</v>
      </c>
      <c r="I6457" s="4"/>
      <c r="J6457" s="4"/>
    </row>
    <row r="6458" spans="1:10" ht="15.75" customHeight="1" x14ac:dyDescent="0.2">
      <c r="A6458" s="5">
        <v>45061</v>
      </c>
      <c r="B6458" s="4">
        <v>-13.22</v>
      </c>
      <c r="C6458" s="4" t="s">
        <v>5058</v>
      </c>
      <c r="D6458" s="4" t="s">
        <v>28</v>
      </c>
      <c r="E6458" s="4" t="s">
        <v>34</v>
      </c>
      <c r="F6458" s="4">
        <v>-912.02</v>
      </c>
      <c r="G6458" s="4" t="s">
        <v>5060</v>
      </c>
      <c r="H6458" s="4" t="s">
        <v>35</v>
      </c>
      <c r="I6458" s="4"/>
      <c r="J6458" s="4"/>
    </row>
    <row r="6459" spans="1:10" ht="15.75" customHeight="1" x14ac:dyDescent="0.2">
      <c r="A6459" s="5">
        <v>45061</v>
      </c>
      <c r="B6459" s="4">
        <v>-11.1</v>
      </c>
      <c r="C6459" s="4" t="s">
        <v>5058</v>
      </c>
      <c r="D6459" s="4" t="s">
        <v>28</v>
      </c>
      <c r="E6459" s="4" t="s">
        <v>272</v>
      </c>
      <c r="F6459" s="4">
        <v>-898.8</v>
      </c>
      <c r="G6459" s="4" t="s">
        <v>3748</v>
      </c>
      <c r="H6459" s="4" t="s">
        <v>273</v>
      </c>
      <c r="I6459" s="4"/>
      <c r="J6459" s="4"/>
    </row>
    <row r="6460" spans="1:10" ht="15.75" customHeight="1" x14ac:dyDescent="0.2">
      <c r="A6460" s="5">
        <v>45061</v>
      </c>
      <c r="B6460" s="4">
        <v>200</v>
      </c>
      <c r="C6460" s="4" t="s">
        <v>5058</v>
      </c>
      <c r="D6460" s="4" t="s">
        <v>59</v>
      </c>
      <c r="E6460" s="4" t="s">
        <v>60</v>
      </c>
      <c r="F6460" s="4">
        <v>-887.7</v>
      </c>
      <c r="G6460" s="4" t="s">
        <v>39</v>
      </c>
      <c r="H6460" s="4"/>
      <c r="I6460" s="4"/>
      <c r="J6460" s="4"/>
    </row>
    <row r="6461" spans="1:10" ht="15.75" customHeight="1" x14ac:dyDescent="0.2">
      <c r="A6461" s="5">
        <v>45061</v>
      </c>
      <c r="B6461" s="4">
        <v>500</v>
      </c>
      <c r="C6461" s="4" t="s">
        <v>5058</v>
      </c>
      <c r="D6461" s="4" t="s">
        <v>59</v>
      </c>
      <c r="E6461" s="4" t="s">
        <v>60</v>
      </c>
      <c r="F6461" s="4">
        <v>-1087.7</v>
      </c>
      <c r="G6461" s="4" t="s">
        <v>39</v>
      </c>
      <c r="H6461" s="4"/>
      <c r="I6461" s="4"/>
      <c r="J6461" s="4"/>
    </row>
    <row r="6462" spans="1:10" ht="15.75" customHeight="1" x14ac:dyDescent="0.2">
      <c r="A6462" s="5">
        <v>45061</v>
      </c>
      <c r="B6462" s="4">
        <v>2500</v>
      </c>
      <c r="C6462" s="4" t="s">
        <v>5058</v>
      </c>
      <c r="D6462" s="4" t="s">
        <v>59</v>
      </c>
      <c r="E6462" s="4" t="s">
        <v>60</v>
      </c>
      <c r="F6462" s="4">
        <v>-1587.7</v>
      </c>
      <c r="G6462" s="4" t="s">
        <v>39</v>
      </c>
      <c r="H6462" s="4"/>
      <c r="I6462" s="4"/>
      <c r="J6462" s="4"/>
    </row>
    <row r="6463" spans="1:10" ht="15.75" customHeight="1" x14ac:dyDescent="0.2">
      <c r="A6463" s="5">
        <v>45058</v>
      </c>
      <c r="B6463" s="4">
        <v>-200</v>
      </c>
      <c r="C6463" s="4" t="s">
        <v>5058</v>
      </c>
      <c r="D6463" s="4" t="s">
        <v>28</v>
      </c>
      <c r="E6463" s="4" t="s">
        <v>252</v>
      </c>
      <c r="F6463" s="4">
        <v>-4087.7</v>
      </c>
      <c r="G6463" s="4" t="s">
        <v>165</v>
      </c>
      <c r="H6463" s="4" t="s">
        <v>167</v>
      </c>
      <c r="I6463" s="4"/>
      <c r="J6463" s="4"/>
    </row>
    <row r="6464" spans="1:10" ht="15.75" customHeight="1" x14ac:dyDescent="0.2">
      <c r="A6464" s="5">
        <v>45058</v>
      </c>
      <c r="B6464" s="4">
        <v>-161.9</v>
      </c>
      <c r="C6464" s="4" t="s">
        <v>5058</v>
      </c>
      <c r="D6464" s="4" t="s">
        <v>28</v>
      </c>
      <c r="E6464" s="4" t="s">
        <v>132</v>
      </c>
      <c r="F6464" s="4">
        <v>-3887.7</v>
      </c>
      <c r="G6464" s="4" t="s">
        <v>12</v>
      </c>
      <c r="H6464" s="4" t="s">
        <v>133</v>
      </c>
      <c r="I6464" s="4"/>
      <c r="J6464" s="4"/>
    </row>
    <row r="6465" spans="1:10" ht="15.75" customHeight="1" x14ac:dyDescent="0.2">
      <c r="A6465" s="5">
        <v>45058</v>
      </c>
      <c r="B6465" s="4">
        <v>-55.8</v>
      </c>
      <c r="C6465" s="4" t="s">
        <v>5058</v>
      </c>
      <c r="D6465" s="4" t="s">
        <v>28</v>
      </c>
      <c r="E6465" s="4" t="s">
        <v>105</v>
      </c>
      <c r="F6465" s="4">
        <v>-3725.8</v>
      </c>
      <c r="G6465" s="4" t="s">
        <v>8</v>
      </c>
      <c r="H6465" s="4" t="s">
        <v>106</v>
      </c>
      <c r="I6465" s="4"/>
      <c r="J6465" s="4"/>
    </row>
    <row r="6466" spans="1:10" ht="15.75" customHeight="1" x14ac:dyDescent="0.2">
      <c r="A6466" s="5">
        <v>45058</v>
      </c>
      <c r="B6466" s="4">
        <v>-54.58</v>
      </c>
      <c r="C6466" s="4" t="s">
        <v>5058</v>
      </c>
      <c r="D6466" s="4" t="s">
        <v>28</v>
      </c>
      <c r="E6466" s="4" t="s">
        <v>248</v>
      </c>
      <c r="F6466" s="4">
        <v>-3670</v>
      </c>
      <c r="G6466" s="4" t="s">
        <v>4247</v>
      </c>
      <c r="H6466" s="4" t="s">
        <v>249</v>
      </c>
      <c r="I6466" s="4"/>
      <c r="J6466" s="4"/>
    </row>
    <row r="6467" spans="1:10" ht="15.75" customHeight="1" x14ac:dyDescent="0.2">
      <c r="A6467" s="5">
        <v>45058</v>
      </c>
      <c r="B6467" s="4">
        <v>-10.199999999999999</v>
      </c>
      <c r="C6467" s="4" t="s">
        <v>5058</v>
      </c>
      <c r="D6467" s="4" t="s">
        <v>28</v>
      </c>
      <c r="E6467" s="4" t="s">
        <v>254</v>
      </c>
      <c r="F6467" s="4">
        <v>-3615.42</v>
      </c>
      <c r="G6467" s="4" t="s">
        <v>4364</v>
      </c>
      <c r="H6467" s="4" t="s">
        <v>255</v>
      </c>
      <c r="I6467" s="4"/>
      <c r="J6467" s="4"/>
    </row>
    <row r="6468" spans="1:10" ht="15.75" customHeight="1" x14ac:dyDescent="0.2">
      <c r="A6468" s="5">
        <v>45058</v>
      </c>
      <c r="B6468" s="4">
        <v>-8.74</v>
      </c>
      <c r="C6468" s="4" t="s">
        <v>5058</v>
      </c>
      <c r="D6468" s="4" t="s">
        <v>28</v>
      </c>
      <c r="E6468" s="4" t="s">
        <v>250</v>
      </c>
      <c r="F6468" s="4">
        <v>-3605.22</v>
      </c>
      <c r="G6468" s="4" t="s">
        <v>3748</v>
      </c>
      <c r="H6468" s="4" t="s">
        <v>251</v>
      </c>
      <c r="I6468" s="4"/>
      <c r="J6468" s="4"/>
    </row>
    <row r="6469" spans="1:10" ht="15.75" customHeight="1" x14ac:dyDescent="0.2">
      <c r="A6469" s="5">
        <v>45057</v>
      </c>
      <c r="B6469" s="4">
        <v>-32</v>
      </c>
      <c r="C6469" s="4" t="s">
        <v>5059</v>
      </c>
      <c r="D6469" s="4" t="s">
        <v>28</v>
      </c>
      <c r="E6469" s="4" t="s">
        <v>245</v>
      </c>
      <c r="F6469" s="4">
        <v>-3596.48</v>
      </c>
      <c r="G6469" s="4" t="s">
        <v>4264</v>
      </c>
      <c r="H6469" s="4" t="s">
        <v>246</v>
      </c>
      <c r="I6469" s="4"/>
      <c r="J6469" s="4"/>
    </row>
    <row r="6470" spans="1:10" ht="15.75" customHeight="1" x14ac:dyDescent="0.2">
      <c r="A6470" s="5">
        <v>45057</v>
      </c>
      <c r="B6470" s="4">
        <v>-31.85</v>
      </c>
      <c r="C6470" s="4" t="s">
        <v>5058</v>
      </c>
      <c r="D6470" s="4" t="s">
        <v>28</v>
      </c>
      <c r="E6470" s="4" t="s">
        <v>29</v>
      </c>
      <c r="F6470" s="4">
        <v>-3564.48</v>
      </c>
      <c r="G6470" s="4" t="s">
        <v>12</v>
      </c>
      <c r="H6470" s="4" t="s">
        <v>31</v>
      </c>
      <c r="I6470" s="4"/>
      <c r="J6470" s="4"/>
    </row>
    <row r="6471" spans="1:10" ht="15.75" customHeight="1" x14ac:dyDescent="0.2">
      <c r="A6471" s="5">
        <v>45057</v>
      </c>
      <c r="B6471" s="4">
        <v>-9.66</v>
      </c>
      <c r="C6471" s="4" t="s">
        <v>5058</v>
      </c>
      <c r="D6471" s="4" t="s">
        <v>28</v>
      </c>
      <c r="E6471" s="4" t="s">
        <v>34</v>
      </c>
      <c r="F6471" s="4">
        <v>-3532.63</v>
      </c>
      <c r="G6471" s="4" t="s">
        <v>5060</v>
      </c>
      <c r="H6471" s="4" t="s">
        <v>35</v>
      </c>
      <c r="I6471" s="4"/>
      <c r="J6471" s="4"/>
    </row>
    <row r="6472" spans="1:10" ht="15.75" customHeight="1" x14ac:dyDescent="0.2">
      <c r="A6472" s="5">
        <v>45057</v>
      </c>
      <c r="B6472" s="4">
        <v>-6</v>
      </c>
      <c r="C6472" s="4" t="s">
        <v>5059</v>
      </c>
      <c r="D6472" s="4" t="s">
        <v>28</v>
      </c>
      <c r="E6472" s="4" t="s">
        <v>247</v>
      </c>
      <c r="F6472" s="4">
        <v>-3522.97</v>
      </c>
      <c r="G6472" s="4" t="s">
        <v>4264</v>
      </c>
      <c r="H6472" s="4" t="s">
        <v>246</v>
      </c>
      <c r="I6472" s="4"/>
      <c r="J6472" s="4"/>
    </row>
    <row r="6473" spans="1:10" ht="15.75" customHeight="1" x14ac:dyDescent="0.2">
      <c r="A6473" s="5">
        <v>45057</v>
      </c>
      <c r="B6473" s="4">
        <v>-4.2</v>
      </c>
      <c r="C6473" s="4" t="s">
        <v>5059</v>
      </c>
      <c r="D6473" s="4" t="s">
        <v>28</v>
      </c>
      <c r="E6473" s="4" t="s">
        <v>245</v>
      </c>
      <c r="F6473" s="4">
        <v>-3516.97</v>
      </c>
      <c r="G6473" s="4" t="s">
        <v>4264</v>
      </c>
      <c r="H6473" s="4" t="s">
        <v>246</v>
      </c>
      <c r="I6473" s="4"/>
      <c r="J6473" s="4"/>
    </row>
    <row r="6474" spans="1:10" ht="15.75" customHeight="1" x14ac:dyDescent="0.2">
      <c r="A6474" s="5">
        <v>45056</v>
      </c>
      <c r="B6474" s="4">
        <v>-300</v>
      </c>
      <c r="C6474" s="4" t="s">
        <v>5058</v>
      </c>
      <c r="D6474" s="4" t="s">
        <v>28</v>
      </c>
      <c r="E6474" s="4" t="s">
        <v>242</v>
      </c>
      <c r="F6474" s="4">
        <v>-3512.77</v>
      </c>
      <c r="G6474" s="4" t="s">
        <v>4319</v>
      </c>
      <c r="H6474" s="4" t="s">
        <v>196</v>
      </c>
      <c r="I6474" s="4"/>
      <c r="J6474" s="4"/>
    </row>
    <row r="6475" spans="1:10" ht="15.75" customHeight="1" x14ac:dyDescent="0.2">
      <c r="A6475" s="5">
        <v>45056</v>
      </c>
      <c r="B6475" s="4">
        <v>-180</v>
      </c>
      <c r="C6475" s="4" t="s">
        <v>5058</v>
      </c>
      <c r="D6475" s="4" t="s">
        <v>28</v>
      </c>
      <c r="E6475" s="4" t="s">
        <v>237</v>
      </c>
      <c r="F6475" s="4">
        <v>-3212.77</v>
      </c>
      <c r="G6475" s="4" t="s">
        <v>4247</v>
      </c>
      <c r="H6475" s="4" t="s">
        <v>238</v>
      </c>
      <c r="I6475" s="4"/>
      <c r="J6475" s="4"/>
    </row>
    <row r="6476" spans="1:10" ht="15.75" customHeight="1" x14ac:dyDescent="0.2">
      <c r="A6476" s="5">
        <v>45056</v>
      </c>
      <c r="B6476" s="4">
        <v>-49.66</v>
      </c>
      <c r="C6476" s="4" t="s">
        <v>5058</v>
      </c>
      <c r="D6476" s="4" t="s">
        <v>28</v>
      </c>
      <c r="E6476" s="4" t="s">
        <v>240</v>
      </c>
      <c r="F6476" s="4">
        <v>-3032.77</v>
      </c>
      <c r="G6476" s="4" t="s">
        <v>3748</v>
      </c>
      <c r="H6476" s="4" t="s">
        <v>241</v>
      </c>
      <c r="I6476" s="4"/>
      <c r="J6476" s="4"/>
    </row>
    <row r="6477" spans="1:10" ht="15.75" customHeight="1" x14ac:dyDescent="0.2">
      <c r="A6477" s="5">
        <v>45056</v>
      </c>
      <c r="B6477" s="4">
        <v>-22.24</v>
      </c>
      <c r="C6477" s="4" t="s">
        <v>5058</v>
      </c>
      <c r="D6477" s="4" t="s">
        <v>28</v>
      </c>
      <c r="E6477" s="4" t="s">
        <v>235</v>
      </c>
      <c r="F6477" s="4">
        <v>-2983.11</v>
      </c>
      <c r="G6477" s="4" t="s">
        <v>17</v>
      </c>
      <c r="H6477" s="4"/>
      <c r="I6477" s="4"/>
      <c r="J6477" s="4"/>
    </row>
    <row r="6478" spans="1:10" ht="15.75" customHeight="1" x14ac:dyDescent="0.2">
      <c r="A6478" s="5">
        <v>45056</v>
      </c>
      <c r="B6478" s="4">
        <v>-6.61</v>
      </c>
      <c r="C6478" s="4" t="s">
        <v>5058</v>
      </c>
      <c r="D6478" s="4" t="s">
        <v>28</v>
      </c>
      <c r="E6478" s="4" t="s">
        <v>34</v>
      </c>
      <c r="F6478" s="4">
        <v>-2960.87</v>
      </c>
      <c r="G6478" s="4" t="s">
        <v>5060</v>
      </c>
      <c r="H6478" s="4" t="s">
        <v>35</v>
      </c>
      <c r="I6478" s="4"/>
      <c r="J6478" s="4"/>
    </row>
    <row r="6479" spans="1:10" ht="15.75" customHeight="1" x14ac:dyDescent="0.2">
      <c r="A6479" s="5">
        <v>45056</v>
      </c>
      <c r="B6479" s="4">
        <v>-0.67</v>
      </c>
      <c r="C6479" s="4" t="s">
        <v>5058</v>
      </c>
      <c r="D6479" s="4" t="s">
        <v>67</v>
      </c>
      <c r="E6479" s="4" t="s">
        <v>68</v>
      </c>
      <c r="F6479" s="4">
        <v>-2954.26</v>
      </c>
      <c r="G6479" s="4" t="s">
        <v>4</v>
      </c>
      <c r="H6479" s="4"/>
      <c r="I6479" s="4"/>
      <c r="J6479" s="4"/>
    </row>
    <row r="6480" spans="1:10" ht="15.75" customHeight="1" x14ac:dyDescent="0.2">
      <c r="A6480" s="5">
        <v>45056</v>
      </c>
      <c r="B6480" s="4">
        <v>180</v>
      </c>
      <c r="C6480" s="4" t="s">
        <v>5058</v>
      </c>
      <c r="D6480" s="4" t="s">
        <v>189</v>
      </c>
      <c r="E6480" s="4" t="s">
        <v>237</v>
      </c>
      <c r="F6480" s="4">
        <v>-2953.59</v>
      </c>
      <c r="G6480" s="4" t="s">
        <v>239</v>
      </c>
      <c r="H6480" s="4" t="s">
        <v>238</v>
      </c>
      <c r="I6480" s="4"/>
      <c r="J6480" s="4"/>
    </row>
    <row r="6481" spans="1:10" ht="15.75" customHeight="1" x14ac:dyDescent="0.2">
      <c r="A6481" s="5">
        <v>45056</v>
      </c>
      <c r="B6481" s="4">
        <v>200</v>
      </c>
      <c r="C6481" s="4" t="s">
        <v>5058</v>
      </c>
      <c r="D6481" s="4" t="s">
        <v>59</v>
      </c>
      <c r="E6481" s="4" t="s">
        <v>60</v>
      </c>
      <c r="F6481" s="4">
        <v>-3133.59</v>
      </c>
      <c r="G6481" s="4" t="s">
        <v>39</v>
      </c>
      <c r="H6481" s="4"/>
      <c r="I6481" s="4"/>
      <c r="J6481" s="4"/>
    </row>
    <row r="6482" spans="1:10" ht="15.75" customHeight="1" x14ac:dyDescent="0.2">
      <c r="A6482" s="5">
        <v>45056</v>
      </c>
      <c r="B6482" s="4">
        <v>1000</v>
      </c>
      <c r="C6482" s="4" t="s">
        <v>5058</v>
      </c>
      <c r="D6482" s="4" t="s">
        <v>59</v>
      </c>
      <c r="E6482" s="4" t="s">
        <v>60</v>
      </c>
      <c r="F6482" s="4">
        <v>-3333.59</v>
      </c>
      <c r="G6482" s="4" t="s">
        <v>39</v>
      </c>
      <c r="H6482" s="4"/>
      <c r="I6482" s="4"/>
      <c r="J6482" s="4"/>
    </row>
    <row r="6483" spans="1:10" ht="15.75" customHeight="1" x14ac:dyDescent="0.2">
      <c r="A6483" s="5">
        <v>45056</v>
      </c>
      <c r="B6483" s="4">
        <v>1700</v>
      </c>
      <c r="C6483" s="4" t="s">
        <v>5058</v>
      </c>
      <c r="D6483" s="4" t="s">
        <v>59</v>
      </c>
      <c r="E6483" s="4" t="s">
        <v>60</v>
      </c>
      <c r="F6483" s="4">
        <v>-4333.59</v>
      </c>
      <c r="G6483" s="4" t="s">
        <v>39</v>
      </c>
      <c r="H6483" s="4"/>
      <c r="I6483" s="4"/>
      <c r="J6483" s="4"/>
    </row>
    <row r="6484" spans="1:10" ht="15.75" customHeight="1" x14ac:dyDescent="0.2">
      <c r="A6484" s="5">
        <v>45055</v>
      </c>
      <c r="B6484" s="4">
        <v>-129.9</v>
      </c>
      <c r="C6484" s="4" t="s">
        <v>5058</v>
      </c>
      <c r="D6484" s="4" t="s">
        <v>28</v>
      </c>
      <c r="E6484" s="4" t="s">
        <v>224</v>
      </c>
      <c r="F6484" s="4">
        <v>-6033.59</v>
      </c>
      <c r="G6484" s="4" t="s">
        <v>5061</v>
      </c>
      <c r="H6484" s="4" t="s">
        <v>225</v>
      </c>
      <c r="I6484" s="4"/>
      <c r="J6484" s="4"/>
    </row>
    <row r="6485" spans="1:10" ht="15.75" customHeight="1" x14ac:dyDescent="0.2">
      <c r="A6485" s="5">
        <v>45055</v>
      </c>
      <c r="B6485" s="4">
        <v>-93.93</v>
      </c>
      <c r="C6485" s="4" t="s">
        <v>5059</v>
      </c>
      <c r="D6485" s="4" t="s">
        <v>28</v>
      </c>
      <c r="E6485" s="4" t="s">
        <v>87</v>
      </c>
      <c r="F6485" s="4">
        <v>-5903.69</v>
      </c>
      <c r="G6485" s="4" t="s">
        <v>5062</v>
      </c>
      <c r="H6485" s="4" t="s">
        <v>88</v>
      </c>
      <c r="I6485" s="4"/>
      <c r="J6485" s="4"/>
    </row>
    <row r="6486" spans="1:10" ht="15.75" customHeight="1" x14ac:dyDescent="0.2">
      <c r="A6486" s="5">
        <v>45055</v>
      </c>
      <c r="B6486" s="4">
        <v>-39.450000000000003</v>
      </c>
      <c r="C6486" s="4" t="s">
        <v>5058</v>
      </c>
      <c r="D6486" s="4" t="s">
        <v>28</v>
      </c>
      <c r="E6486" s="4" t="s">
        <v>111</v>
      </c>
      <c r="F6486" s="4">
        <v>-5809.76</v>
      </c>
      <c r="G6486" s="4" t="s">
        <v>8</v>
      </c>
      <c r="H6486" s="4" t="s">
        <v>112</v>
      </c>
      <c r="I6486" s="4"/>
      <c r="J6486" s="4"/>
    </row>
    <row r="6487" spans="1:10" ht="15.75" customHeight="1" x14ac:dyDescent="0.2">
      <c r="A6487" s="5">
        <v>45055</v>
      </c>
      <c r="B6487" s="4">
        <v>-24.5</v>
      </c>
      <c r="C6487" s="4" t="s">
        <v>5058</v>
      </c>
      <c r="D6487" s="4" t="s">
        <v>28</v>
      </c>
      <c r="E6487" s="4" t="s">
        <v>117</v>
      </c>
      <c r="F6487" s="4">
        <v>-5770.31</v>
      </c>
      <c r="G6487" s="4" t="s">
        <v>3748</v>
      </c>
      <c r="H6487" s="4" t="s">
        <v>118</v>
      </c>
      <c r="I6487" s="4"/>
      <c r="J6487" s="4"/>
    </row>
    <row r="6488" spans="1:10" ht="15.75" customHeight="1" x14ac:dyDescent="0.2">
      <c r="A6488" s="5">
        <v>45055</v>
      </c>
      <c r="B6488" s="4">
        <v>-13.22</v>
      </c>
      <c r="C6488" s="4" t="s">
        <v>5058</v>
      </c>
      <c r="D6488" s="4" t="s">
        <v>28</v>
      </c>
      <c r="E6488" s="4" t="s">
        <v>34</v>
      </c>
      <c r="F6488" s="4">
        <v>-5745.81</v>
      </c>
      <c r="G6488" s="4" t="s">
        <v>5060</v>
      </c>
      <c r="H6488" s="4" t="s">
        <v>35</v>
      </c>
      <c r="I6488" s="4"/>
      <c r="J6488" s="4"/>
    </row>
    <row r="6489" spans="1:10" ht="15.75" customHeight="1" x14ac:dyDescent="0.2">
      <c r="A6489" s="5">
        <v>45055</v>
      </c>
      <c r="B6489" s="4">
        <v>-12.36</v>
      </c>
      <c r="C6489" s="4" t="s">
        <v>5058</v>
      </c>
      <c r="D6489" s="4" t="s">
        <v>28</v>
      </c>
      <c r="E6489" s="4" t="s">
        <v>79</v>
      </c>
      <c r="F6489" s="4">
        <v>-5732.59</v>
      </c>
      <c r="G6489" s="4" t="s">
        <v>8</v>
      </c>
      <c r="H6489" s="4" t="s">
        <v>80</v>
      </c>
      <c r="I6489" s="4"/>
      <c r="J6489" s="4"/>
    </row>
    <row r="6490" spans="1:10" ht="15.75" customHeight="1" x14ac:dyDescent="0.2">
      <c r="A6490" s="5">
        <v>45055</v>
      </c>
      <c r="B6490" s="4">
        <v>-11.5</v>
      </c>
      <c r="C6490" s="4" t="s">
        <v>5058</v>
      </c>
      <c r="D6490" s="4" t="s">
        <v>28</v>
      </c>
      <c r="E6490" s="4" t="s">
        <v>147</v>
      </c>
      <c r="F6490" s="4">
        <v>-5720.23</v>
      </c>
      <c r="G6490" s="4" t="s">
        <v>3748</v>
      </c>
      <c r="H6490" s="4" t="s">
        <v>148</v>
      </c>
      <c r="I6490" s="4"/>
      <c r="J6490" s="4"/>
    </row>
    <row r="6491" spans="1:10" ht="15.75" customHeight="1" x14ac:dyDescent="0.2">
      <c r="A6491" s="5">
        <v>45054</v>
      </c>
      <c r="B6491" s="4">
        <v>-75.040000000000006</v>
      </c>
      <c r="C6491" s="4" t="s">
        <v>5058</v>
      </c>
      <c r="D6491" s="4" t="s">
        <v>28</v>
      </c>
      <c r="E6491" s="4" t="s">
        <v>220</v>
      </c>
      <c r="F6491" s="4">
        <v>-5708.73</v>
      </c>
      <c r="G6491" s="4" t="s">
        <v>3748</v>
      </c>
      <c r="H6491" s="4" t="s">
        <v>221</v>
      </c>
      <c r="I6491" s="4"/>
      <c r="J6491" s="4"/>
    </row>
    <row r="6492" spans="1:10" ht="15.75" customHeight="1" x14ac:dyDescent="0.2">
      <c r="A6492" s="5">
        <v>45054</v>
      </c>
      <c r="B6492" s="4">
        <v>-72.540000000000006</v>
      </c>
      <c r="C6492" s="4" t="s">
        <v>5058</v>
      </c>
      <c r="D6492" s="4" t="s">
        <v>28</v>
      </c>
      <c r="E6492" s="4" t="s">
        <v>105</v>
      </c>
      <c r="F6492" s="4">
        <v>-5633.69</v>
      </c>
      <c r="G6492" s="4" t="s">
        <v>8</v>
      </c>
      <c r="H6492" s="4" t="s">
        <v>106</v>
      </c>
      <c r="I6492" s="4"/>
      <c r="J6492" s="4"/>
    </row>
    <row r="6493" spans="1:10" ht="15.75" customHeight="1" x14ac:dyDescent="0.2">
      <c r="A6493" s="5">
        <v>45054</v>
      </c>
      <c r="B6493" s="4">
        <v>-37.1</v>
      </c>
      <c r="C6493" s="4" t="s">
        <v>5058</v>
      </c>
      <c r="D6493" s="4" t="s">
        <v>28</v>
      </c>
      <c r="E6493" s="4" t="s">
        <v>48</v>
      </c>
      <c r="F6493" s="4">
        <v>-5561.15</v>
      </c>
      <c r="G6493" s="4" t="s">
        <v>4319</v>
      </c>
      <c r="H6493" s="4" t="s">
        <v>47</v>
      </c>
      <c r="I6493" s="4"/>
      <c r="J6493" s="4"/>
    </row>
    <row r="6494" spans="1:10" ht="15.75" customHeight="1" x14ac:dyDescent="0.2">
      <c r="A6494" s="5">
        <v>45054</v>
      </c>
      <c r="B6494" s="4">
        <v>-34</v>
      </c>
      <c r="C6494" s="4" t="s">
        <v>5058</v>
      </c>
      <c r="D6494" s="4" t="s">
        <v>28</v>
      </c>
      <c r="E6494" s="4" t="s">
        <v>218</v>
      </c>
      <c r="F6494" s="4">
        <v>-5524.05</v>
      </c>
      <c r="G6494" s="4" t="s">
        <v>8</v>
      </c>
      <c r="H6494" s="4" t="s">
        <v>219</v>
      </c>
      <c r="I6494" s="4"/>
      <c r="J6494" s="4"/>
    </row>
    <row r="6495" spans="1:10" ht="15.75" customHeight="1" x14ac:dyDescent="0.2">
      <c r="A6495" s="5">
        <v>45054</v>
      </c>
      <c r="B6495" s="4">
        <v>-32</v>
      </c>
      <c r="C6495" s="4" t="s">
        <v>5058</v>
      </c>
      <c r="D6495" s="4" t="s">
        <v>28</v>
      </c>
      <c r="E6495" s="4" t="s">
        <v>79</v>
      </c>
      <c r="F6495" s="4">
        <v>-5490.05</v>
      </c>
      <c r="G6495" s="4" t="s">
        <v>8</v>
      </c>
      <c r="H6495" s="4" t="s">
        <v>80</v>
      </c>
      <c r="I6495" s="4"/>
      <c r="J6495" s="4"/>
    </row>
    <row r="6496" spans="1:10" ht="15.75" customHeight="1" x14ac:dyDescent="0.2">
      <c r="A6496" s="5">
        <v>45054</v>
      </c>
      <c r="B6496" s="4">
        <v>-26.8</v>
      </c>
      <c r="C6496" s="4" t="s">
        <v>5058</v>
      </c>
      <c r="D6496" s="4" t="s">
        <v>28</v>
      </c>
      <c r="E6496" s="4" t="s">
        <v>126</v>
      </c>
      <c r="F6496" s="4">
        <v>-5458.05</v>
      </c>
      <c r="G6496" s="4" t="s">
        <v>3748</v>
      </c>
      <c r="H6496" s="4" t="s">
        <v>127</v>
      </c>
      <c r="I6496" s="4"/>
      <c r="J6496" s="4"/>
    </row>
    <row r="6497" spans="1:10" ht="15.75" customHeight="1" x14ac:dyDescent="0.2">
      <c r="A6497" s="5">
        <v>45054</v>
      </c>
      <c r="B6497" s="4">
        <v>-26</v>
      </c>
      <c r="C6497" s="4" t="s">
        <v>5059</v>
      </c>
      <c r="D6497" s="4" t="s">
        <v>28</v>
      </c>
      <c r="E6497" s="4" t="s">
        <v>214</v>
      </c>
      <c r="F6497" s="4">
        <v>-5431.25</v>
      </c>
      <c r="G6497" s="4" t="s">
        <v>8</v>
      </c>
      <c r="H6497" s="4" t="s">
        <v>215</v>
      </c>
      <c r="I6497" s="4"/>
      <c r="J6497" s="4"/>
    </row>
    <row r="6498" spans="1:10" ht="15.75" customHeight="1" x14ac:dyDescent="0.2">
      <c r="A6498" s="5">
        <v>45054</v>
      </c>
      <c r="B6498" s="4">
        <v>-21</v>
      </c>
      <c r="C6498" s="4" t="s">
        <v>5058</v>
      </c>
      <c r="D6498" s="4" t="s">
        <v>28</v>
      </c>
      <c r="E6498" s="4" t="s">
        <v>222</v>
      </c>
      <c r="F6498" s="4">
        <v>-5405.25</v>
      </c>
      <c r="G6498" s="4" t="s">
        <v>4364</v>
      </c>
      <c r="H6498" s="4" t="s">
        <v>223</v>
      </c>
      <c r="I6498" s="4"/>
      <c r="J6498" s="4"/>
    </row>
    <row r="6499" spans="1:10" ht="15.75" customHeight="1" x14ac:dyDescent="0.2">
      <c r="A6499" s="5">
        <v>45054</v>
      </c>
      <c r="B6499" s="4">
        <v>-20.8</v>
      </c>
      <c r="C6499" s="4" t="s">
        <v>5058</v>
      </c>
      <c r="D6499" s="4" t="s">
        <v>28</v>
      </c>
      <c r="E6499" s="4" t="s">
        <v>212</v>
      </c>
      <c r="F6499" s="4">
        <v>-5384.25</v>
      </c>
      <c r="G6499" s="4" t="s">
        <v>5060</v>
      </c>
      <c r="H6499" s="4" t="s">
        <v>213</v>
      </c>
      <c r="I6499" s="4"/>
      <c r="J6499" s="4"/>
    </row>
    <row r="6500" spans="1:10" ht="15.75" customHeight="1" x14ac:dyDescent="0.2">
      <c r="A6500" s="5">
        <v>45054</v>
      </c>
      <c r="B6500" s="4">
        <v>-16.989999999999998</v>
      </c>
      <c r="C6500" s="4" t="s">
        <v>5058</v>
      </c>
      <c r="D6500" s="4" t="s">
        <v>28</v>
      </c>
      <c r="E6500" s="4" t="s">
        <v>210</v>
      </c>
      <c r="F6500" s="4">
        <v>-5363.45</v>
      </c>
      <c r="G6500" s="4" t="s">
        <v>17</v>
      </c>
      <c r="H6500" s="4" t="s">
        <v>211</v>
      </c>
      <c r="I6500" s="4"/>
      <c r="J6500" s="4"/>
    </row>
    <row r="6501" spans="1:10" ht="15.75" customHeight="1" x14ac:dyDescent="0.2">
      <c r="A6501" s="5">
        <v>45054</v>
      </c>
      <c r="B6501" s="4">
        <v>-10.68</v>
      </c>
      <c r="C6501" s="4" t="s">
        <v>5058</v>
      </c>
      <c r="D6501" s="4" t="s">
        <v>28</v>
      </c>
      <c r="E6501" s="4" t="s">
        <v>34</v>
      </c>
      <c r="F6501" s="4">
        <v>-5346.46</v>
      </c>
      <c r="G6501" s="4" t="s">
        <v>5060</v>
      </c>
      <c r="H6501" s="4" t="s">
        <v>35</v>
      </c>
      <c r="I6501" s="4"/>
      <c r="J6501" s="4"/>
    </row>
    <row r="6502" spans="1:10" ht="15.75" customHeight="1" x14ac:dyDescent="0.2">
      <c r="A6502" s="5">
        <v>45054</v>
      </c>
      <c r="B6502" s="4">
        <v>-9.66</v>
      </c>
      <c r="C6502" s="4" t="s">
        <v>5058</v>
      </c>
      <c r="D6502" s="4" t="s">
        <v>28</v>
      </c>
      <c r="E6502" s="4" t="s">
        <v>34</v>
      </c>
      <c r="F6502" s="4">
        <v>-5335.78</v>
      </c>
      <c r="G6502" s="4" t="s">
        <v>5060</v>
      </c>
      <c r="H6502" s="4" t="s">
        <v>35</v>
      </c>
      <c r="I6502" s="4"/>
      <c r="J6502" s="4"/>
    </row>
    <row r="6503" spans="1:10" ht="15.75" customHeight="1" x14ac:dyDescent="0.2">
      <c r="A6503" s="5">
        <v>45054</v>
      </c>
      <c r="B6503" s="4">
        <v>-6.5</v>
      </c>
      <c r="C6503" s="4" t="s">
        <v>5058</v>
      </c>
      <c r="D6503" s="4" t="s">
        <v>28</v>
      </c>
      <c r="E6503" s="4" t="s">
        <v>216</v>
      </c>
      <c r="F6503" s="4">
        <v>-5326.12</v>
      </c>
      <c r="G6503" s="4" t="s">
        <v>5060</v>
      </c>
      <c r="H6503" s="4" t="s">
        <v>217</v>
      </c>
      <c r="I6503" s="4"/>
      <c r="J6503" s="4"/>
    </row>
    <row r="6504" spans="1:10" ht="15.75" customHeight="1" x14ac:dyDescent="0.2">
      <c r="A6504" s="5">
        <v>45054</v>
      </c>
      <c r="B6504" s="4">
        <v>-4</v>
      </c>
      <c r="C6504" s="4" t="s">
        <v>5058</v>
      </c>
      <c r="D6504" s="4" t="s">
        <v>28</v>
      </c>
      <c r="E6504" s="4" t="s">
        <v>212</v>
      </c>
      <c r="F6504" s="4">
        <v>-5319.62</v>
      </c>
      <c r="G6504" s="4" t="s">
        <v>5060</v>
      </c>
      <c r="H6504" s="4" t="s">
        <v>213</v>
      </c>
      <c r="I6504" s="4"/>
      <c r="J6504" s="4"/>
    </row>
    <row r="6505" spans="1:10" ht="15.75" customHeight="1" x14ac:dyDescent="0.2">
      <c r="A6505" s="5">
        <v>45054</v>
      </c>
      <c r="B6505" s="4">
        <v>-3.25</v>
      </c>
      <c r="C6505" s="4" t="s">
        <v>5058</v>
      </c>
      <c r="D6505" s="4" t="s">
        <v>28</v>
      </c>
      <c r="E6505" s="4" t="s">
        <v>208</v>
      </c>
      <c r="F6505" s="4">
        <v>-5315.62</v>
      </c>
      <c r="G6505" s="4" t="s">
        <v>5034</v>
      </c>
      <c r="H6505" s="4" t="s">
        <v>209</v>
      </c>
      <c r="I6505" s="4"/>
      <c r="J6505" s="4"/>
    </row>
    <row r="6506" spans="1:10" ht="15.75" customHeight="1" x14ac:dyDescent="0.2">
      <c r="A6506" s="5">
        <v>45054</v>
      </c>
      <c r="B6506" s="4">
        <v>450</v>
      </c>
      <c r="C6506" s="4" t="s">
        <v>5058</v>
      </c>
      <c r="D6506" s="4" t="s">
        <v>59</v>
      </c>
      <c r="E6506" s="4" t="s">
        <v>60</v>
      </c>
      <c r="F6506" s="4">
        <v>-5312.37</v>
      </c>
      <c r="G6506" s="4" t="s">
        <v>39</v>
      </c>
      <c r="H6506" s="4"/>
      <c r="I6506" s="4"/>
      <c r="J6506" s="4"/>
    </row>
    <row r="6507" spans="1:10" ht="15.75" customHeight="1" x14ac:dyDescent="0.2">
      <c r="A6507" s="5">
        <v>45054</v>
      </c>
      <c r="B6507" s="4">
        <v>500</v>
      </c>
      <c r="C6507" s="4" t="s">
        <v>5058</v>
      </c>
      <c r="D6507" s="4" t="s">
        <v>59</v>
      </c>
      <c r="E6507" s="4" t="s">
        <v>60</v>
      </c>
      <c r="F6507" s="4">
        <v>-5762.37</v>
      </c>
      <c r="G6507" s="4" t="s">
        <v>39</v>
      </c>
      <c r="H6507" s="4"/>
      <c r="I6507" s="4"/>
      <c r="J6507" s="4"/>
    </row>
    <row r="6508" spans="1:10" ht="15.75" customHeight="1" x14ac:dyDescent="0.2">
      <c r="A6508" s="5">
        <v>45051</v>
      </c>
      <c r="B6508" s="4">
        <v>-81.62</v>
      </c>
      <c r="C6508" s="4" t="s">
        <v>5058</v>
      </c>
      <c r="D6508" s="4" t="s">
        <v>28</v>
      </c>
      <c r="E6508" s="4" t="s">
        <v>79</v>
      </c>
      <c r="F6508" s="4">
        <v>-6262.37</v>
      </c>
      <c r="G6508" s="4" t="s">
        <v>8</v>
      </c>
      <c r="H6508" s="4" t="s">
        <v>80</v>
      </c>
      <c r="I6508" s="4"/>
      <c r="J6508" s="4"/>
    </row>
    <row r="6509" spans="1:10" ht="15.75" customHeight="1" x14ac:dyDescent="0.2">
      <c r="A6509" s="5">
        <v>45051</v>
      </c>
      <c r="B6509" s="4">
        <v>-20</v>
      </c>
      <c r="C6509" s="4" t="s">
        <v>5059</v>
      </c>
      <c r="D6509" s="4" t="s">
        <v>28</v>
      </c>
      <c r="E6509" s="4" t="s">
        <v>203</v>
      </c>
      <c r="F6509" s="4">
        <v>-6180.75</v>
      </c>
      <c r="G6509" s="4" t="s">
        <v>165</v>
      </c>
      <c r="H6509" s="4" t="s">
        <v>204</v>
      </c>
      <c r="I6509" s="4"/>
      <c r="J6509" s="4"/>
    </row>
    <row r="6510" spans="1:10" ht="15.75" customHeight="1" x14ac:dyDescent="0.2">
      <c r="A6510" s="5">
        <v>45051</v>
      </c>
      <c r="B6510" s="4">
        <v>-6.61</v>
      </c>
      <c r="C6510" s="4" t="s">
        <v>5058</v>
      </c>
      <c r="D6510" s="4" t="s">
        <v>28</v>
      </c>
      <c r="E6510" s="4" t="s">
        <v>34</v>
      </c>
      <c r="F6510" s="4">
        <v>-6160.75</v>
      </c>
      <c r="G6510" s="4" t="s">
        <v>5060</v>
      </c>
      <c r="H6510" s="4" t="s">
        <v>35</v>
      </c>
      <c r="I6510" s="4"/>
      <c r="J6510" s="4"/>
    </row>
    <row r="6511" spans="1:10" ht="15.75" customHeight="1" x14ac:dyDescent="0.2">
      <c r="A6511" s="5">
        <v>45050</v>
      </c>
      <c r="B6511" s="4">
        <v>-60</v>
      </c>
      <c r="C6511" s="4" t="s">
        <v>5058</v>
      </c>
      <c r="D6511" s="4" t="s">
        <v>28</v>
      </c>
      <c r="E6511" s="4" t="s">
        <v>201</v>
      </c>
      <c r="F6511" s="4">
        <v>-6154.14</v>
      </c>
      <c r="G6511" s="4" t="s">
        <v>4319</v>
      </c>
      <c r="H6511" s="4" t="s">
        <v>202</v>
      </c>
      <c r="I6511" s="4"/>
      <c r="J6511" s="4"/>
    </row>
    <row r="6512" spans="1:10" ht="15.75" customHeight="1" x14ac:dyDescent="0.2">
      <c r="A6512" s="5">
        <v>45050</v>
      </c>
      <c r="B6512" s="4">
        <v>-25.9</v>
      </c>
      <c r="C6512" s="4" t="s">
        <v>5058</v>
      </c>
      <c r="D6512" s="4" t="s">
        <v>28</v>
      </c>
      <c r="E6512" s="4" t="s">
        <v>200</v>
      </c>
      <c r="F6512" s="4">
        <v>-6094.14</v>
      </c>
      <c r="G6512" s="4" t="s">
        <v>4264</v>
      </c>
      <c r="H6512" s="4" t="s">
        <v>53</v>
      </c>
      <c r="I6512" s="4"/>
      <c r="J6512" s="4"/>
    </row>
    <row r="6513" spans="1:10" ht="15.75" customHeight="1" x14ac:dyDescent="0.2">
      <c r="A6513" s="5">
        <v>45050</v>
      </c>
      <c r="B6513" s="4">
        <v>-25.18</v>
      </c>
      <c r="C6513" s="4" t="s">
        <v>5058</v>
      </c>
      <c r="D6513" s="4" t="s">
        <v>28</v>
      </c>
      <c r="E6513" s="4" t="s">
        <v>46</v>
      </c>
      <c r="F6513" s="4">
        <v>-6068.24</v>
      </c>
      <c r="G6513" s="4" t="s">
        <v>4319</v>
      </c>
      <c r="H6513" s="4" t="s">
        <v>47</v>
      </c>
      <c r="I6513" s="4"/>
      <c r="J6513" s="4"/>
    </row>
    <row r="6514" spans="1:10" ht="15.75" customHeight="1" x14ac:dyDescent="0.2">
      <c r="A6514" s="5">
        <v>45050</v>
      </c>
      <c r="B6514" s="4">
        <v>-19.989999999999998</v>
      </c>
      <c r="C6514" s="4" t="s">
        <v>5058</v>
      </c>
      <c r="D6514" s="4" t="s">
        <v>28</v>
      </c>
      <c r="E6514" s="4" t="s">
        <v>48</v>
      </c>
      <c r="F6514" s="4">
        <v>-6043.06</v>
      </c>
      <c r="G6514" s="4" t="s">
        <v>4319</v>
      </c>
      <c r="H6514" s="4" t="s">
        <v>47</v>
      </c>
      <c r="I6514" s="4"/>
      <c r="J6514" s="4"/>
    </row>
    <row r="6515" spans="1:10" ht="15.75" customHeight="1" x14ac:dyDescent="0.2">
      <c r="A6515" s="5">
        <v>45050</v>
      </c>
      <c r="B6515" s="4">
        <v>-19.5</v>
      </c>
      <c r="C6515" s="4" t="s">
        <v>5059</v>
      </c>
      <c r="D6515" s="4" t="s">
        <v>28</v>
      </c>
      <c r="E6515" s="4" t="s">
        <v>61</v>
      </c>
      <c r="F6515" s="4">
        <v>-6023.07</v>
      </c>
      <c r="G6515" s="4" t="s">
        <v>3748</v>
      </c>
      <c r="H6515" s="4" t="s">
        <v>62</v>
      </c>
      <c r="I6515" s="4"/>
      <c r="J6515" s="4"/>
    </row>
    <row r="6516" spans="1:10" ht="15.75" customHeight="1" x14ac:dyDescent="0.2">
      <c r="A6516" s="5">
        <v>45050</v>
      </c>
      <c r="B6516" s="4">
        <v>-18</v>
      </c>
      <c r="C6516" s="4" t="s">
        <v>5058</v>
      </c>
      <c r="D6516" s="4" t="s">
        <v>28</v>
      </c>
      <c r="E6516" s="4" t="s">
        <v>200</v>
      </c>
      <c r="F6516" s="4">
        <v>-6003.57</v>
      </c>
      <c r="G6516" s="4" t="s">
        <v>4264</v>
      </c>
      <c r="H6516" s="4" t="s">
        <v>53</v>
      </c>
      <c r="I6516" s="4"/>
      <c r="J6516" s="4"/>
    </row>
    <row r="6517" spans="1:10" ht="15.75" customHeight="1" x14ac:dyDescent="0.2">
      <c r="A6517" s="5">
        <v>45050</v>
      </c>
      <c r="B6517" s="4">
        <v>-16.04</v>
      </c>
      <c r="C6517" s="4" t="s">
        <v>5058</v>
      </c>
      <c r="D6517" s="4" t="s">
        <v>28</v>
      </c>
      <c r="E6517" s="4" t="s">
        <v>123</v>
      </c>
      <c r="F6517" s="4">
        <v>-5985.57</v>
      </c>
      <c r="G6517" s="4" t="s">
        <v>3748</v>
      </c>
      <c r="H6517" s="4" t="s">
        <v>124</v>
      </c>
      <c r="I6517" s="4"/>
      <c r="J6517" s="4"/>
    </row>
    <row r="6518" spans="1:10" ht="15.75" customHeight="1" x14ac:dyDescent="0.2">
      <c r="A6518" s="5">
        <v>45050</v>
      </c>
      <c r="B6518" s="4">
        <v>-9.66</v>
      </c>
      <c r="C6518" s="4" t="s">
        <v>5058</v>
      </c>
      <c r="D6518" s="4" t="s">
        <v>28</v>
      </c>
      <c r="E6518" s="4" t="s">
        <v>34</v>
      </c>
      <c r="F6518" s="4">
        <v>-5969.53</v>
      </c>
      <c r="G6518" s="4" t="s">
        <v>5060</v>
      </c>
      <c r="H6518" s="4" t="s">
        <v>35</v>
      </c>
      <c r="I6518" s="4"/>
      <c r="J6518" s="4"/>
    </row>
    <row r="6519" spans="1:10" ht="15.75" customHeight="1" x14ac:dyDescent="0.2">
      <c r="A6519" s="5">
        <v>45049</v>
      </c>
      <c r="B6519" s="4">
        <v>-210</v>
      </c>
      <c r="C6519" s="4" t="s">
        <v>5058</v>
      </c>
      <c r="D6519" s="4" t="s">
        <v>28</v>
      </c>
      <c r="E6519" s="4" t="s">
        <v>195</v>
      </c>
      <c r="F6519" s="4">
        <v>-5959.87</v>
      </c>
      <c r="G6519" s="4" t="s">
        <v>15</v>
      </c>
      <c r="H6519" s="4" t="s">
        <v>196</v>
      </c>
      <c r="I6519" s="4"/>
      <c r="J6519" s="4"/>
    </row>
    <row r="6520" spans="1:10" ht="15.75" customHeight="1" x14ac:dyDescent="0.2">
      <c r="A6520" s="5">
        <v>45049</v>
      </c>
      <c r="B6520" s="4">
        <v>-78.28</v>
      </c>
      <c r="C6520" s="4" t="s">
        <v>5058</v>
      </c>
      <c r="D6520" s="4" t="s">
        <v>28</v>
      </c>
      <c r="E6520" s="4" t="s">
        <v>194</v>
      </c>
      <c r="F6520" s="4">
        <v>-5749.87</v>
      </c>
      <c r="G6520" s="4" t="s">
        <v>4319</v>
      </c>
      <c r="H6520" s="4" t="s">
        <v>154</v>
      </c>
      <c r="I6520" s="4"/>
      <c r="J6520" s="4"/>
    </row>
    <row r="6521" spans="1:10" ht="15.75" customHeight="1" x14ac:dyDescent="0.2">
      <c r="A6521" s="5">
        <v>45049</v>
      </c>
      <c r="B6521" s="4">
        <v>-72.900000000000006</v>
      </c>
      <c r="C6521" s="4" t="s">
        <v>5058</v>
      </c>
      <c r="D6521" s="4" t="s">
        <v>28</v>
      </c>
      <c r="E6521" s="4" t="s">
        <v>190</v>
      </c>
      <c r="F6521" s="4">
        <v>-5671.59</v>
      </c>
      <c r="G6521" s="4" t="s">
        <v>8</v>
      </c>
      <c r="H6521" s="4" t="s">
        <v>191</v>
      </c>
      <c r="I6521" s="4"/>
      <c r="J6521" s="4"/>
    </row>
    <row r="6522" spans="1:10" ht="15.75" customHeight="1" x14ac:dyDescent="0.2">
      <c r="A6522" s="5">
        <v>45049</v>
      </c>
      <c r="B6522" s="4">
        <v>-25.3</v>
      </c>
      <c r="C6522" s="4" t="s">
        <v>5058</v>
      </c>
      <c r="D6522" s="4" t="s">
        <v>28</v>
      </c>
      <c r="E6522" s="4" t="s">
        <v>105</v>
      </c>
      <c r="F6522" s="4">
        <v>-5598.69</v>
      </c>
      <c r="G6522" s="4" t="s">
        <v>8</v>
      </c>
      <c r="H6522" s="4" t="s">
        <v>106</v>
      </c>
      <c r="I6522" s="4"/>
      <c r="J6522" s="4"/>
    </row>
    <row r="6523" spans="1:10" ht="15.75" customHeight="1" x14ac:dyDescent="0.2">
      <c r="A6523" s="5">
        <v>45049</v>
      </c>
      <c r="B6523" s="4">
        <v>-18.48</v>
      </c>
      <c r="C6523" s="4" t="s">
        <v>5058</v>
      </c>
      <c r="D6523" s="4" t="s">
        <v>28</v>
      </c>
      <c r="E6523" s="4" t="s">
        <v>192</v>
      </c>
      <c r="F6523" s="4">
        <v>-5573.39</v>
      </c>
      <c r="G6523" s="4" t="s">
        <v>17</v>
      </c>
      <c r="H6523" s="4" t="s">
        <v>4248</v>
      </c>
      <c r="I6523" s="4"/>
      <c r="J6523" s="4"/>
    </row>
    <row r="6524" spans="1:10" ht="15.75" customHeight="1" x14ac:dyDescent="0.2">
      <c r="A6524" s="5">
        <v>45049</v>
      </c>
      <c r="B6524" s="4">
        <v>-17.7</v>
      </c>
      <c r="C6524" s="4" t="s">
        <v>5058</v>
      </c>
      <c r="D6524" s="4" t="s">
        <v>28</v>
      </c>
      <c r="E6524" s="4" t="s">
        <v>117</v>
      </c>
      <c r="F6524" s="4">
        <v>-5554.91</v>
      </c>
      <c r="G6524" s="4" t="s">
        <v>3748</v>
      </c>
      <c r="H6524" s="4" t="s">
        <v>118</v>
      </c>
      <c r="I6524" s="4"/>
      <c r="J6524" s="4"/>
    </row>
    <row r="6525" spans="1:10" ht="15.75" customHeight="1" x14ac:dyDescent="0.2">
      <c r="A6525" s="5">
        <v>45049</v>
      </c>
      <c r="B6525" s="4">
        <v>-8</v>
      </c>
      <c r="C6525" s="4" t="s">
        <v>5058</v>
      </c>
      <c r="D6525" s="4" t="s">
        <v>28</v>
      </c>
      <c r="E6525" s="4" t="s">
        <v>197</v>
      </c>
      <c r="F6525" s="4">
        <v>-5537.21</v>
      </c>
      <c r="G6525" s="4" t="s">
        <v>5063</v>
      </c>
      <c r="H6525" s="4" t="s">
        <v>198</v>
      </c>
      <c r="I6525" s="4"/>
      <c r="J6525" s="4"/>
    </row>
    <row r="6526" spans="1:10" ht="15.75" customHeight="1" x14ac:dyDescent="0.2">
      <c r="A6526" s="5">
        <v>45049</v>
      </c>
      <c r="B6526" s="4">
        <v>-6.61</v>
      </c>
      <c r="C6526" s="4" t="s">
        <v>5058</v>
      </c>
      <c r="D6526" s="4" t="s">
        <v>28</v>
      </c>
      <c r="E6526" s="4" t="s">
        <v>34</v>
      </c>
      <c r="F6526" s="4">
        <v>-5529.21</v>
      </c>
      <c r="G6526" s="4" t="s">
        <v>5060</v>
      </c>
      <c r="H6526" s="4" t="s">
        <v>35</v>
      </c>
      <c r="I6526" s="4"/>
      <c r="J6526" s="4"/>
    </row>
    <row r="6527" spans="1:10" ht="15.75" customHeight="1" x14ac:dyDescent="0.2">
      <c r="A6527" s="5">
        <v>45049</v>
      </c>
      <c r="B6527" s="4">
        <v>-2.35</v>
      </c>
      <c r="C6527" s="4" t="s">
        <v>5058</v>
      </c>
      <c r="D6527" s="4" t="s">
        <v>67</v>
      </c>
      <c r="E6527" s="4" t="s">
        <v>151</v>
      </c>
      <c r="F6527" s="4">
        <v>-5522.6</v>
      </c>
      <c r="G6527" s="4" t="s">
        <v>4</v>
      </c>
      <c r="H6527" s="4"/>
      <c r="I6527" s="4"/>
      <c r="J6527" s="4"/>
    </row>
    <row r="6528" spans="1:10" ht="15.75" customHeight="1" x14ac:dyDescent="0.2">
      <c r="A6528" s="5">
        <v>45049</v>
      </c>
      <c r="B6528" s="4">
        <v>41.5</v>
      </c>
      <c r="C6528" s="4" t="s">
        <v>5058</v>
      </c>
      <c r="D6528" s="4" t="s">
        <v>189</v>
      </c>
      <c r="E6528" s="4" t="s">
        <v>48</v>
      </c>
      <c r="F6528" s="4">
        <v>-5520.25</v>
      </c>
      <c r="G6528" s="4" t="s">
        <v>239</v>
      </c>
      <c r="H6528" s="4" t="s">
        <v>47</v>
      </c>
      <c r="I6528" s="4"/>
      <c r="J6528" s="4"/>
    </row>
    <row r="6529" spans="1:10" ht="15.75" customHeight="1" x14ac:dyDescent="0.2">
      <c r="A6529" s="5">
        <v>45048</v>
      </c>
      <c r="B6529" s="4">
        <v>-280</v>
      </c>
      <c r="C6529" s="4" t="s">
        <v>5058</v>
      </c>
      <c r="D6529" s="4" t="s">
        <v>28</v>
      </c>
      <c r="E6529" s="4" t="s">
        <v>184</v>
      </c>
      <c r="F6529" s="4">
        <v>-5561.75</v>
      </c>
      <c r="G6529" s="4" t="s">
        <v>4247</v>
      </c>
      <c r="H6529" s="4" t="s">
        <v>185</v>
      </c>
      <c r="I6529" s="4"/>
      <c r="J6529" s="4"/>
    </row>
    <row r="6530" spans="1:10" ht="15.75" customHeight="1" x14ac:dyDescent="0.2">
      <c r="A6530" s="5">
        <v>45048</v>
      </c>
      <c r="B6530" s="4">
        <v>-42.7</v>
      </c>
      <c r="C6530" s="4" t="s">
        <v>5058</v>
      </c>
      <c r="D6530" s="4" t="s">
        <v>28</v>
      </c>
      <c r="E6530" s="4" t="s">
        <v>182</v>
      </c>
      <c r="F6530" s="4">
        <v>-5281.75</v>
      </c>
      <c r="G6530" s="4" t="s">
        <v>3748</v>
      </c>
      <c r="H6530" s="4" t="s">
        <v>183</v>
      </c>
      <c r="I6530" s="4"/>
      <c r="J6530" s="4"/>
    </row>
    <row r="6531" spans="1:10" ht="15.75" customHeight="1" x14ac:dyDescent="0.2">
      <c r="A6531" s="5">
        <v>45048</v>
      </c>
      <c r="B6531" s="4">
        <v>-41</v>
      </c>
      <c r="C6531" s="4" t="s">
        <v>5058</v>
      </c>
      <c r="D6531" s="4" t="s">
        <v>28</v>
      </c>
      <c r="E6531" s="4" t="s">
        <v>147</v>
      </c>
      <c r="F6531" s="4">
        <v>-5239.05</v>
      </c>
      <c r="G6531" s="4" t="s">
        <v>3748</v>
      </c>
      <c r="H6531" s="4" t="s">
        <v>148</v>
      </c>
      <c r="I6531" s="4"/>
      <c r="J6531" s="4"/>
    </row>
    <row r="6532" spans="1:10" ht="15.75" customHeight="1" x14ac:dyDescent="0.2">
      <c r="A6532" s="5">
        <v>45048</v>
      </c>
      <c r="B6532" s="4">
        <v>-32.15</v>
      </c>
      <c r="C6532" s="4" t="s">
        <v>5058</v>
      </c>
      <c r="D6532" s="4" t="s">
        <v>28</v>
      </c>
      <c r="E6532" s="4" t="s">
        <v>121</v>
      </c>
      <c r="F6532" s="4">
        <v>-5198.05</v>
      </c>
      <c r="G6532" s="4" t="s">
        <v>8</v>
      </c>
      <c r="H6532" s="4" t="s">
        <v>122</v>
      </c>
      <c r="I6532" s="4"/>
      <c r="J6532" s="4"/>
    </row>
    <row r="6533" spans="1:10" ht="15.75" customHeight="1" x14ac:dyDescent="0.2">
      <c r="A6533" s="5">
        <v>45048</v>
      </c>
      <c r="B6533" s="4">
        <v>-22.77</v>
      </c>
      <c r="C6533" s="4" t="s">
        <v>5058</v>
      </c>
      <c r="D6533" s="4" t="s">
        <v>28</v>
      </c>
      <c r="E6533" s="4" t="s">
        <v>61</v>
      </c>
      <c r="F6533" s="4">
        <v>-5165.8999999999996</v>
      </c>
      <c r="G6533" s="4" t="s">
        <v>3748</v>
      </c>
      <c r="H6533" s="4" t="s">
        <v>62</v>
      </c>
      <c r="I6533" s="4"/>
      <c r="J6533" s="4"/>
    </row>
    <row r="6534" spans="1:10" ht="15.75" customHeight="1" x14ac:dyDescent="0.2">
      <c r="A6534" s="5">
        <v>45048</v>
      </c>
      <c r="B6534" s="4">
        <v>-10.8</v>
      </c>
      <c r="C6534" s="4" t="s">
        <v>5058</v>
      </c>
      <c r="D6534" s="4" t="s">
        <v>28</v>
      </c>
      <c r="E6534" s="4" t="s">
        <v>180</v>
      </c>
      <c r="F6534" s="4">
        <v>-5143.13</v>
      </c>
      <c r="G6534" s="4" t="s">
        <v>5060</v>
      </c>
      <c r="H6534" s="4" t="s">
        <v>181</v>
      </c>
      <c r="I6534" s="4"/>
      <c r="J6534" s="4"/>
    </row>
    <row r="6535" spans="1:10" ht="15.75" customHeight="1" x14ac:dyDescent="0.2">
      <c r="A6535" s="5">
        <v>45048</v>
      </c>
      <c r="B6535" s="4">
        <v>-9.5</v>
      </c>
      <c r="C6535" s="4" t="s">
        <v>5058</v>
      </c>
      <c r="D6535" s="4" t="s">
        <v>28</v>
      </c>
      <c r="E6535" s="4" t="s">
        <v>182</v>
      </c>
      <c r="F6535" s="4">
        <v>-5132.33</v>
      </c>
      <c r="G6535" s="4" t="s">
        <v>3748</v>
      </c>
      <c r="H6535" s="4" t="s">
        <v>183</v>
      </c>
      <c r="I6535" s="4"/>
      <c r="J6535" s="4"/>
    </row>
    <row r="6536" spans="1:10" ht="15.75" customHeight="1" x14ac:dyDescent="0.2">
      <c r="A6536" s="5">
        <v>45048</v>
      </c>
      <c r="B6536" s="4">
        <v>-6.05</v>
      </c>
      <c r="C6536" s="4" t="s">
        <v>5058</v>
      </c>
      <c r="D6536" s="4" t="s">
        <v>28</v>
      </c>
      <c r="E6536" s="4" t="s">
        <v>61</v>
      </c>
      <c r="F6536" s="4">
        <v>-5122.83</v>
      </c>
      <c r="G6536" s="4" t="s">
        <v>3748</v>
      </c>
      <c r="H6536" s="4" t="s">
        <v>62</v>
      </c>
      <c r="I6536" s="4"/>
      <c r="J6536" s="4"/>
    </row>
    <row r="6537" spans="1:10" ht="15.75" customHeight="1" x14ac:dyDescent="0.2">
      <c r="A6537" s="5">
        <v>45047</v>
      </c>
      <c r="B6537" s="4">
        <v>-713.95</v>
      </c>
      <c r="C6537" s="4" t="s">
        <v>5058</v>
      </c>
      <c r="D6537" s="4" t="s">
        <v>28</v>
      </c>
      <c r="E6537" s="4" t="s">
        <v>56</v>
      </c>
      <c r="F6537" s="4">
        <v>-5116.78</v>
      </c>
      <c r="G6537" s="4" t="s">
        <v>4295</v>
      </c>
      <c r="H6537" s="4" t="s">
        <v>57</v>
      </c>
      <c r="I6537" s="4"/>
      <c r="J6537" s="4"/>
    </row>
    <row r="6538" spans="1:10" ht="15.75" customHeight="1" x14ac:dyDescent="0.2">
      <c r="A6538" s="5">
        <v>45047</v>
      </c>
      <c r="B6538" s="4">
        <v>-125</v>
      </c>
      <c r="C6538" s="4" t="s">
        <v>5058</v>
      </c>
      <c r="D6538" s="4" t="s">
        <v>28</v>
      </c>
      <c r="E6538" s="4" t="s">
        <v>162</v>
      </c>
      <c r="F6538" s="4">
        <v>-4402.83</v>
      </c>
      <c r="G6538" s="4" t="s">
        <v>3748</v>
      </c>
      <c r="H6538" s="4" t="s">
        <v>163</v>
      </c>
      <c r="I6538" s="4"/>
      <c r="J6538" s="4"/>
    </row>
    <row r="6539" spans="1:10" ht="15.75" customHeight="1" x14ac:dyDescent="0.2">
      <c r="A6539" s="5">
        <v>45047</v>
      </c>
      <c r="B6539" s="4">
        <v>-120</v>
      </c>
      <c r="C6539" s="4" t="s">
        <v>5059</v>
      </c>
      <c r="D6539" s="4" t="s">
        <v>28</v>
      </c>
      <c r="E6539" s="4" t="s">
        <v>160</v>
      </c>
      <c r="F6539" s="4">
        <v>-4277.83</v>
      </c>
      <c r="G6539" s="4" t="s">
        <v>5061</v>
      </c>
      <c r="H6539" s="4" t="s">
        <v>161</v>
      </c>
      <c r="I6539" s="4"/>
      <c r="J6539" s="4"/>
    </row>
    <row r="6540" spans="1:10" ht="15.75" customHeight="1" x14ac:dyDescent="0.2">
      <c r="A6540" s="5">
        <v>45047</v>
      </c>
      <c r="B6540" s="4">
        <v>-110.95</v>
      </c>
      <c r="C6540" s="4" t="s">
        <v>5058</v>
      </c>
      <c r="D6540" s="4" t="s">
        <v>28</v>
      </c>
      <c r="E6540" s="4" t="s">
        <v>79</v>
      </c>
      <c r="F6540" s="4">
        <v>-4157.83</v>
      </c>
      <c r="G6540" s="4" t="s">
        <v>8</v>
      </c>
      <c r="H6540" s="4" t="s">
        <v>80</v>
      </c>
      <c r="I6540" s="4"/>
      <c r="J6540" s="4"/>
    </row>
    <row r="6541" spans="1:10" ht="15.75" customHeight="1" x14ac:dyDescent="0.2">
      <c r="A6541" s="5">
        <v>45047</v>
      </c>
      <c r="B6541" s="4">
        <v>-95</v>
      </c>
      <c r="C6541" s="4" t="s">
        <v>5058</v>
      </c>
      <c r="D6541" s="4" t="s">
        <v>28</v>
      </c>
      <c r="E6541" s="4" t="s">
        <v>164</v>
      </c>
      <c r="F6541" s="4">
        <v>-4046.88</v>
      </c>
      <c r="G6541" s="4" t="s">
        <v>165</v>
      </c>
      <c r="H6541" s="4" t="s">
        <v>167</v>
      </c>
      <c r="I6541" s="4"/>
      <c r="J6541" s="4"/>
    </row>
    <row r="6542" spans="1:10" ht="15.75" customHeight="1" x14ac:dyDescent="0.2">
      <c r="A6542" s="5">
        <v>45047</v>
      </c>
      <c r="B6542" s="4">
        <v>-93.17</v>
      </c>
      <c r="C6542" s="4" t="s">
        <v>5058</v>
      </c>
      <c r="D6542" s="4" t="s">
        <v>28</v>
      </c>
      <c r="E6542" s="4" t="s">
        <v>175</v>
      </c>
      <c r="F6542" s="4">
        <v>-3951.88</v>
      </c>
      <c r="G6542" s="4" t="s">
        <v>5062</v>
      </c>
      <c r="H6542" s="4" t="s">
        <v>2442</v>
      </c>
      <c r="I6542" s="4"/>
      <c r="J6542" s="4"/>
    </row>
    <row r="6543" spans="1:10" ht="15.75" customHeight="1" x14ac:dyDescent="0.2">
      <c r="A6543" s="5">
        <v>45047</v>
      </c>
      <c r="B6543" s="4">
        <v>-89.99</v>
      </c>
      <c r="C6543" s="4" t="s">
        <v>5058</v>
      </c>
      <c r="D6543" s="4" t="s">
        <v>28</v>
      </c>
      <c r="E6543" s="4" t="s">
        <v>143</v>
      </c>
      <c r="F6543" s="4">
        <v>-3858.71</v>
      </c>
      <c r="G6543" s="4" t="s">
        <v>5061</v>
      </c>
      <c r="H6543" s="4" t="s">
        <v>144</v>
      </c>
      <c r="I6543" s="4"/>
      <c r="J6543" s="4"/>
    </row>
    <row r="6544" spans="1:10" ht="15.75" customHeight="1" x14ac:dyDescent="0.2">
      <c r="A6544" s="5">
        <v>45047</v>
      </c>
      <c r="B6544" s="4">
        <v>-54.98</v>
      </c>
      <c r="C6544" s="4" t="s">
        <v>5058</v>
      </c>
      <c r="D6544" s="4" t="s">
        <v>28</v>
      </c>
      <c r="E6544" s="4" t="s">
        <v>158</v>
      </c>
      <c r="F6544" s="4">
        <v>-3768.72</v>
      </c>
      <c r="G6544" s="4" t="s">
        <v>5061</v>
      </c>
      <c r="H6544" s="4" t="s">
        <v>159</v>
      </c>
      <c r="I6544" s="4"/>
      <c r="J6544" s="4"/>
    </row>
    <row r="6545" spans="1:10" ht="15.75" customHeight="1" x14ac:dyDescent="0.2">
      <c r="A6545" s="5">
        <v>45047</v>
      </c>
      <c r="B6545" s="4">
        <v>-54.71</v>
      </c>
      <c r="C6545" s="4" t="s">
        <v>5059</v>
      </c>
      <c r="D6545" s="4" t="s">
        <v>28</v>
      </c>
      <c r="E6545" s="4" t="s">
        <v>177</v>
      </c>
      <c r="F6545" s="4">
        <v>-3713.74</v>
      </c>
      <c r="G6545" s="4" t="s">
        <v>178</v>
      </c>
      <c r="H6545" s="4" t="s">
        <v>179</v>
      </c>
      <c r="I6545" s="4"/>
      <c r="J6545" s="4"/>
    </row>
    <row r="6546" spans="1:10" ht="15.75" customHeight="1" x14ac:dyDescent="0.2">
      <c r="A6546" s="5">
        <v>45047</v>
      </c>
      <c r="B6546" s="4">
        <v>-43.85</v>
      </c>
      <c r="C6546" s="4" t="s">
        <v>5058</v>
      </c>
      <c r="D6546" s="4" t="s">
        <v>28</v>
      </c>
      <c r="E6546" s="4" t="s">
        <v>155</v>
      </c>
      <c r="F6546" s="4">
        <v>-3659.03</v>
      </c>
      <c r="G6546" s="4" t="s">
        <v>12</v>
      </c>
      <c r="H6546" s="4" t="s">
        <v>157</v>
      </c>
      <c r="I6546" s="4"/>
      <c r="J6546" s="4"/>
    </row>
    <row r="6547" spans="1:10" ht="15.75" customHeight="1" x14ac:dyDescent="0.2">
      <c r="A6547" s="5">
        <v>45047</v>
      </c>
      <c r="B6547" s="4">
        <v>-26.08</v>
      </c>
      <c r="C6547" s="4" t="s">
        <v>5058</v>
      </c>
      <c r="D6547" s="4" t="s">
        <v>28</v>
      </c>
      <c r="E6547" s="4" t="s">
        <v>152</v>
      </c>
      <c r="F6547" s="4">
        <v>-3615.18</v>
      </c>
      <c r="G6547" s="4" t="s">
        <v>4319</v>
      </c>
      <c r="H6547" s="4" t="s">
        <v>154</v>
      </c>
      <c r="I6547" s="4"/>
      <c r="J6547" s="4"/>
    </row>
    <row r="6548" spans="1:10" ht="15.75" customHeight="1" x14ac:dyDescent="0.2">
      <c r="A6548" s="5">
        <v>45047</v>
      </c>
      <c r="B6548" s="4">
        <v>-14.95</v>
      </c>
      <c r="C6548" s="4" t="s">
        <v>5058</v>
      </c>
      <c r="D6548" s="4" t="s">
        <v>28</v>
      </c>
      <c r="E6548" s="4" t="s">
        <v>149</v>
      </c>
      <c r="F6548" s="4">
        <v>-3589.1</v>
      </c>
      <c r="G6548" s="4" t="s">
        <v>15</v>
      </c>
      <c r="H6548" s="4" t="s">
        <v>150</v>
      </c>
      <c r="I6548" s="4"/>
      <c r="J6548" s="4"/>
    </row>
    <row r="6549" spans="1:10" ht="15.75" customHeight="1" x14ac:dyDescent="0.2">
      <c r="A6549" s="5">
        <v>45047</v>
      </c>
      <c r="B6549" s="4">
        <v>-13.99</v>
      </c>
      <c r="C6549" s="4" t="s">
        <v>5058</v>
      </c>
      <c r="D6549" s="4" t="s">
        <v>28</v>
      </c>
      <c r="E6549" s="4" t="s">
        <v>145</v>
      </c>
      <c r="F6549" s="4">
        <v>-3574.15</v>
      </c>
      <c r="G6549" s="4" t="s">
        <v>17</v>
      </c>
      <c r="H6549" s="4" t="s">
        <v>146</v>
      </c>
      <c r="I6549" s="4"/>
      <c r="J6549" s="4"/>
    </row>
    <row r="6550" spans="1:10" ht="15.75" customHeight="1" x14ac:dyDescent="0.2">
      <c r="A6550" s="5">
        <v>45047</v>
      </c>
      <c r="B6550" s="4">
        <v>-12.6</v>
      </c>
      <c r="C6550" s="4" t="s">
        <v>5058</v>
      </c>
      <c r="D6550" s="4" t="s">
        <v>28</v>
      </c>
      <c r="E6550" s="4" t="s">
        <v>79</v>
      </c>
      <c r="F6550" s="4">
        <v>-3560.16</v>
      </c>
      <c r="G6550" s="4" t="s">
        <v>8</v>
      </c>
      <c r="H6550" s="4" t="s">
        <v>80</v>
      </c>
      <c r="I6550" s="4"/>
      <c r="J6550" s="4"/>
    </row>
    <row r="6551" spans="1:10" ht="15.75" customHeight="1" x14ac:dyDescent="0.2">
      <c r="A6551" s="5">
        <v>45047</v>
      </c>
      <c r="B6551" s="4">
        <v>-10.7</v>
      </c>
      <c r="C6551" s="4" t="s">
        <v>5058</v>
      </c>
      <c r="D6551" s="4" t="s">
        <v>28</v>
      </c>
      <c r="E6551" s="4" t="s">
        <v>61</v>
      </c>
      <c r="F6551" s="4">
        <v>-3547.56</v>
      </c>
      <c r="G6551" s="4" t="s">
        <v>3748</v>
      </c>
      <c r="H6551" s="4" t="s">
        <v>62</v>
      </c>
      <c r="I6551" s="4"/>
      <c r="J6551" s="4"/>
    </row>
    <row r="6552" spans="1:10" ht="15.75" customHeight="1" x14ac:dyDescent="0.2">
      <c r="A6552" s="5">
        <v>45047</v>
      </c>
      <c r="B6552" s="4">
        <v>-9.5</v>
      </c>
      <c r="C6552" s="4" t="s">
        <v>5058</v>
      </c>
      <c r="D6552" s="4" t="s">
        <v>28</v>
      </c>
      <c r="E6552" s="4" t="s">
        <v>147</v>
      </c>
      <c r="F6552" s="4">
        <v>-3536.86</v>
      </c>
      <c r="G6552" s="4" t="s">
        <v>3748</v>
      </c>
      <c r="H6552" s="4" t="s">
        <v>148</v>
      </c>
      <c r="I6552" s="4"/>
      <c r="J6552" s="4"/>
    </row>
    <row r="6553" spans="1:10" ht="15.75" customHeight="1" x14ac:dyDescent="0.2">
      <c r="A6553" s="5">
        <v>45047</v>
      </c>
      <c r="B6553" s="4">
        <v>-8.65</v>
      </c>
      <c r="C6553" s="4" t="s">
        <v>5058</v>
      </c>
      <c r="D6553" s="4" t="s">
        <v>28</v>
      </c>
      <c r="E6553" s="4" t="s">
        <v>34</v>
      </c>
      <c r="F6553" s="4">
        <v>-3527.36</v>
      </c>
      <c r="G6553" s="4" t="s">
        <v>5060</v>
      </c>
      <c r="H6553" s="4" t="s">
        <v>35</v>
      </c>
      <c r="I6553" s="4"/>
      <c r="J6553" s="4"/>
    </row>
    <row r="6554" spans="1:10" ht="15.75" customHeight="1" x14ac:dyDescent="0.2">
      <c r="A6554" s="5">
        <v>45047</v>
      </c>
      <c r="B6554" s="4">
        <v>-8</v>
      </c>
      <c r="C6554" s="4" t="s">
        <v>5058</v>
      </c>
      <c r="D6554" s="4" t="s">
        <v>28</v>
      </c>
      <c r="E6554" s="4" t="s">
        <v>147</v>
      </c>
      <c r="F6554" s="4">
        <v>-3518.71</v>
      </c>
      <c r="G6554" s="4" t="s">
        <v>3748</v>
      </c>
      <c r="H6554" s="4" t="s">
        <v>148</v>
      </c>
      <c r="I6554" s="4"/>
      <c r="J6554" s="4"/>
    </row>
    <row r="6555" spans="1:10" ht="15.75" customHeight="1" x14ac:dyDescent="0.2">
      <c r="A6555" s="5">
        <v>45047</v>
      </c>
      <c r="B6555" s="4">
        <v>-0.78</v>
      </c>
      <c r="C6555" s="4" t="s">
        <v>5058</v>
      </c>
      <c r="D6555" s="4" t="s">
        <v>67</v>
      </c>
      <c r="E6555" s="4" t="s">
        <v>151</v>
      </c>
      <c r="F6555" s="4">
        <v>-3510.71</v>
      </c>
      <c r="G6555" s="4" t="s">
        <v>4</v>
      </c>
      <c r="H6555" s="4"/>
      <c r="I6555" s="4"/>
      <c r="J6555" s="4"/>
    </row>
    <row r="6556" spans="1:10" ht="15.75" customHeight="1" x14ac:dyDescent="0.2">
      <c r="A6556" s="5">
        <v>45047</v>
      </c>
      <c r="B6556" s="4">
        <v>500</v>
      </c>
      <c r="C6556" s="4" t="s">
        <v>5058</v>
      </c>
      <c r="D6556" s="4" t="s">
        <v>59</v>
      </c>
      <c r="E6556" s="4" t="s">
        <v>60</v>
      </c>
      <c r="F6556" s="4">
        <v>-3509.93</v>
      </c>
      <c r="G6556" s="4" t="s">
        <v>39</v>
      </c>
      <c r="H6556" s="4"/>
      <c r="I6556" s="4"/>
      <c r="J6556" s="4"/>
    </row>
    <row r="6557" spans="1:10" ht="15.75" customHeight="1" x14ac:dyDescent="0.2">
      <c r="A6557" s="5">
        <v>45047</v>
      </c>
      <c r="B6557" s="4">
        <v>511.27</v>
      </c>
      <c r="C6557" s="4" t="s">
        <v>5058</v>
      </c>
      <c r="D6557" s="4" t="s">
        <v>59</v>
      </c>
      <c r="E6557" s="4" t="s">
        <v>60</v>
      </c>
      <c r="F6557" s="4">
        <v>-4009.93</v>
      </c>
      <c r="G6557" s="4" t="s">
        <v>39</v>
      </c>
      <c r="H6557" s="4"/>
      <c r="I6557" s="4"/>
      <c r="J6557" s="4"/>
    </row>
    <row r="6558" spans="1:10" ht="15.75" customHeight="1" x14ac:dyDescent="0.2">
      <c r="A6558" s="5">
        <v>45044</v>
      </c>
      <c r="B6558" s="4">
        <v>-161.9</v>
      </c>
      <c r="C6558" s="4" t="s">
        <v>5058</v>
      </c>
      <c r="D6558" s="4" t="s">
        <v>28</v>
      </c>
      <c r="E6558" s="4" t="s">
        <v>132</v>
      </c>
      <c r="F6558" s="4">
        <v>-4521.2</v>
      </c>
      <c r="G6558" s="4" t="s">
        <v>12</v>
      </c>
      <c r="H6558" s="4" t="s">
        <v>133</v>
      </c>
      <c r="I6558" s="4"/>
      <c r="J6558" s="4"/>
    </row>
    <row r="6559" spans="1:10" ht="15.75" customHeight="1" x14ac:dyDescent="0.2">
      <c r="A6559" s="5">
        <v>45044</v>
      </c>
      <c r="B6559" s="4">
        <v>-111</v>
      </c>
      <c r="C6559" s="4" t="s">
        <v>5058</v>
      </c>
      <c r="D6559" s="4" t="s">
        <v>28</v>
      </c>
      <c r="E6559" s="4" t="s">
        <v>126</v>
      </c>
      <c r="F6559" s="4">
        <v>-4359.3</v>
      </c>
      <c r="G6559" s="4" t="s">
        <v>3748</v>
      </c>
      <c r="H6559" s="4" t="s">
        <v>127</v>
      </c>
      <c r="I6559" s="4"/>
      <c r="J6559" s="4"/>
    </row>
    <row r="6560" spans="1:10" ht="15.75" customHeight="1" x14ac:dyDescent="0.2">
      <c r="A6560" s="5">
        <v>45044</v>
      </c>
      <c r="B6560" s="4">
        <v>-42.2</v>
      </c>
      <c r="C6560" s="4" t="s">
        <v>5058</v>
      </c>
      <c r="D6560" s="4" t="s">
        <v>28</v>
      </c>
      <c r="E6560" s="4" t="s">
        <v>126</v>
      </c>
      <c r="F6560" s="4">
        <v>-4248.3</v>
      </c>
      <c r="G6560" s="4" t="s">
        <v>3748</v>
      </c>
      <c r="H6560" s="4" t="s">
        <v>127</v>
      </c>
      <c r="I6560" s="4"/>
      <c r="J6560" s="4"/>
    </row>
    <row r="6561" spans="1:10" ht="15.75" customHeight="1" x14ac:dyDescent="0.2">
      <c r="A6561" s="5">
        <v>45044</v>
      </c>
      <c r="B6561" s="4">
        <v>-24</v>
      </c>
      <c r="C6561" s="4" t="s">
        <v>5058</v>
      </c>
      <c r="D6561" s="4" t="s">
        <v>28</v>
      </c>
      <c r="E6561" s="4" t="s">
        <v>128</v>
      </c>
      <c r="F6561" s="4">
        <v>-4206.1000000000004</v>
      </c>
      <c r="G6561" s="4" t="s">
        <v>4319</v>
      </c>
      <c r="H6561" s="4" t="s">
        <v>129</v>
      </c>
      <c r="I6561" s="4"/>
      <c r="J6561" s="4"/>
    </row>
    <row r="6562" spans="1:10" ht="15.75" customHeight="1" x14ac:dyDescent="0.2">
      <c r="A6562" s="5">
        <v>45044</v>
      </c>
      <c r="B6562" s="4">
        <v>-12.72</v>
      </c>
      <c r="C6562" s="4" t="s">
        <v>5058</v>
      </c>
      <c r="D6562" s="4" t="s">
        <v>28</v>
      </c>
      <c r="E6562" s="4" t="s">
        <v>34</v>
      </c>
      <c r="F6562" s="4">
        <v>-4182.1000000000004</v>
      </c>
      <c r="G6562" s="4" t="s">
        <v>5060</v>
      </c>
      <c r="H6562" s="4" t="s">
        <v>35</v>
      </c>
      <c r="I6562" s="4"/>
      <c r="J6562" s="4"/>
    </row>
    <row r="6563" spans="1:10" ht="15.75" customHeight="1" x14ac:dyDescent="0.2">
      <c r="A6563" s="5">
        <v>45044</v>
      </c>
      <c r="B6563" s="4">
        <v>-8</v>
      </c>
      <c r="C6563" s="4" t="s">
        <v>5058</v>
      </c>
      <c r="D6563" s="4" t="s">
        <v>28</v>
      </c>
      <c r="E6563" s="4" t="s">
        <v>134</v>
      </c>
      <c r="F6563" s="4">
        <v>-4169.38</v>
      </c>
      <c r="G6563" s="4" t="s">
        <v>3748</v>
      </c>
      <c r="H6563" s="4" t="s">
        <v>135</v>
      </c>
      <c r="I6563" s="4"/>
      <c r="J6563" s="4"/>
    </row>
    <row r="6564" spans="1:10" ht="15.75" customHeight="1" x14ac:dyDescent="0.2">
      <c r="A6564" s="5">
        <v>45044</v>
      </c>
      <c r="B6564" s="4">
        <v>-7</v>
      </c>
      <c r="C6564" s="4" t="s">
        <v>5059</v>
      </c>
      <c r="D6564" s="4" t="s">
        <v>28</v>
      </c>
      <c r="E6564" s="4" t="s">
        <v>130</v>
      </c>
      <c r="F6564" s="4">
        <v>-4161.38</v>
      </c>
      <c r="G6564" s="4" t="s">
        <v>3748</v>
      </c>
      <c r="H6564" s="4" t="s">
        <v>131</v>
      </c>
      <c r="I6564" s="4"/>
      <c r="J6564" s="4"/>
    </row>
    <row r="6565" spans="1:10" ht="15.75" customHeight="1" x14ac:dyDescent="0.2">
      <c r="A6565" s="5">
        <v>45044</v>
      </c>
      <c r="B6565" s="4">
        <v>-4</v>
      </c>
      <c r="C6565" s="4" t="s">
        <v>5058</v>
      </c>
      <c r="D6565" s="4" t="s">
        <v>28</v>
      </c>
      <c r="E6565" s="4" t="s">
        <v>136</v>
      </c>
      <c r="F6565" s="4">
        <v>-4154.38</v>
      </c>
      <c r="G6565" s="4" t="s">
        <v>3748</v>
      </c>
      <c r="H6565" s="4" t="s">
        <v>137</v>
      </c>
      <c r="I6565" s="4"/>
      <c r="J6565" s="4"/>
    </row>
    <row r="6566" spans="1:10" ht="15.75" customHeight="1" x14ac:dyDescent="0.2">
      <c r="A6566" s="5">
        <v>45043</v>
      </c>
      <c r="B6566" s="4">
        <v>-59.34</v>
      </c>
      <c r="C6566" s="4" t="s">
        <v>5058</v>
      </c>
      <c r="D6566" s="4" t="s">
        <v>28</v>
      </c>
      <c r="E6566" s="4" t="s">
        <v>111</v>
      </c>
      <c r="F6566" s="4">
        <v>-4150.38</v>
      </c>
      <c r="G6566" s="4" t="s">
        <v>8</v>
      </c>
      <c r="H6566" s="4" t="s">
        <v>112</v>
      </c>
      <c r="I6566" s="4"/>
      <c r="J6566" s="4"/>
    </row>
    <row r="6567" spans="1:10" ht="15.75" customHeight="1" x14ac:dyDescent="0.2">
      <c r="A6567" s="5">
        <v>45043</v>
      </c>
      <c r="B6567" s="4">
        <v>-48.79</v>
      </c>
      <c r="C6567" s="4" t="s">
        <v>5058</v>
      </c>
      <c r="D6567" s="4" t="s">
        <v>28</v>
      </c>
      <c r="E6567" s="4" t="s">
        <v>123</v>
      </c>
      <c r="F6567" s="4">
        <v>-4091.04</v>
      </c>
      <c r="G6567" s="4" t="s">
        <v>3748</v>
      </c>
      <c r="H6567" s="4" t="s">
        <v>124</v>
      </c>
      <c r="I6567" s="4"/>
      <c r="J6567" s="4"/>
    </row>
    <row r="6568" spans="1:10" ht="15.75" customHeight="1" x14ac:dyDescent="0.2">
      <c r="A6568" s="5">
        <v>45043</v>
      </c>
      <c r="B6568" s="4">
        <v>-39.799999999999997</v>
      </c>
      <c r="C6568" s="4" t="s">
        <v>5058</v>
      </c>
      <c r="D6568" s="4" t="s">
        <v>28</v>
      </c>
      <c r="E6568" s="4" t="s">
        <v>75</v>
      </c>
      <c r="F6568" s="4">
        <v>-4042.25</v>
      </c>
      <c r="G6568" s="4" t="s">
        <v>3748</v>
      </c>
      <c r="H6568" s="4" t="s">
        <v>76</v>
      </c>
      <c r="I6568" s="4"/>
      <c r="J6568" s="4"/>
    </row>
    <row r="6569" spans="1:10" ht="15.75" customHeight="1" x14ac:dyDescent="0.2">
      <c r="A6569" s="5">
        <v>45043</v>
      </c>
      <c r="B6569" s="4">
        <v>-30.87</v>
      </c>
      <c r="C6569" s="4" t="s">
        <v>5058</v>
      </c>
      <c r="D6569" s="4" t="s">
        <v>28</v>
      </c>
      <c r="E6569" s="4" t="s">
        <v>48</v>
      </c>
      <c r="F6569" s="4">
        <v>-4002.45</v>
      </c>
      <c r="G6569" s="4" t="s">
        <v>4319</v>
      </c>
      <c r="H6569" s="4" t="s">
        <v>47</v>
      </c>
      <c r="I6569" s="4"/>
      <c r="J6569" s="4"/>
    </row>
    <row r="6570" spans="1:10" ht="15.75" customHeight="1" x14ac:dyDescent="0.2">
      <c r="A6570" s="5">
        <v>45043</v>
      </c>
      <c r="B6570" s="4">
        <v>-28.1</v>
      </c>
      <c r="C6570" s="4" t="s">
        <v>5058</v>
      </c>
      <c r="D6570" s="4" t="s">
        <v>28</v>
      </c>
      <c r="E6570" s="4" t="s">
        <v>119</v>
      </c>
      <c r="F6570" s="4">
        <v>-3971.58</v>
      </c>
      <c r="G6570" s="4" t="s">
        <v>4264</v>
      </c>
      <c r="H6570" s="4" t="s">
        <v>120</v>
      </c>
      <c r="I6570" s="4"/>
      <c r="J6570" s="4"/>
    </row>
    <row r="6571" spans="1:10" ht="15.75" customHeight="1" x14ac:dyDescent="0.2">
      <c r="A6571" s="5">
        <v>45043</v>
      </c>
      <c r="B6571" s="4">
        <v>-28</v>
      </c>
      <c r="C6571" s="4" t="s">
        <v>5058</v>
      </c>
      <c r="D6571" s="4" t="s">
        <v>28</v>
      </c>
      <c r="E6571" s="4" t="s">
        <v>117</v>
      </c>
      <c r="F6571" s="4">
        <v>-3943.48</v>
      </c>
      <c r="G6571" s="4" t="s">
        <v>3748</v>
      </c>
      <c r="H6571" s="4" t="s">
        <v>118</v>
      </c>
      <c r="I6571" s="4"/>
      <c r="J6571" s="4"/>
    </row>
    <row r="6572" spans="1:10" ht="15.75" customHeight="1" x14ac:dyDescent="0.2">
      <c r="A6572" s="5">
        <v>45043</v>
      </c>
      <c r="B6572" s="4">
        <v>-16.98</v>
      </c>
      <c r="C6572" s="4" t="s">
        <v>5058</v>
      </c>
      <c r="D6572" s="4" t="s">
        <v>28</v>
      </c>
      <c r="E6572" s="4" t="s">
        <v>119</v>
      </c>
      <c r="F6572" s="4">
        <v>-3915.48</v>
      </c>
      <c r="G6572" s="4" t="s">
        <v>4264</v>
      </c>
      <c r="H6572" s="4" t="s">
        <v>120</v>
      </c>
      <c r="I6572" s="4"/>
      <c r="J6572" s="4"/>
    </row>
    <row r="6573" spans="1:10" ht="15.75" customHeight="1" x14ac:dyDescent="0.2">
      <c r="A6573" s="5">
        <v>45043</v>
      </c>
      <c r="B6573" s="4">
        <v>-16.48</v>
      </c>
      <c r="C6573" s="4" t="s">
        <v>5058</v>
      </c>
      <c r="D6573" s="4" t="s">
        <v>28</v>
      </c>
      <c r="E6573" s="4" t="s">
        <v>121</v>
      </c>
      <c r="F6573" s="4">
        <v>-3898.5</v>
      </c>
      <c r="G6573" s="4" t="s">
        <v>8</v>
      </c>
      <c r="H6573" s="4" t="s">
        <v>122</v>
      </c>
      <c r="I6573" s="4"/>
      <c r="J6573" s="4"/>
    </row>
    <row r="6574" spans="1:10" ht="15.75" customHeight="1" x14ac:dyDescent="0.2">
      <c r="A6574" s="5">
        <v>45043</v>
      </c>
      <c r="B6574" s="4">
        <v>-13</v>
      </c>
      <c r="C6574" s="4" t="s">
        <v>5058</v>
      </c>
      <c r="D6574" s="4" t="s">
        <v>28</v>
      </c>
      <c r="E6574" s="4" t="s">
        <v>117</v>
      </c>
      <c r="F6574" s="4">
        <v>-3882.02</v>
      </c>
      <c r="G6574" s="4" t="s">
        <v>3748</v>
      </c>
      <c r="H6574" s="4" t="s">
        <v>118</v>
      </c>
      <c r="I6574" s="4"/>
      <c r="J6574" s="4"/>
    </row>
    <row r="6575" spans="1:10" ht="15.75" customHeight="1" x14ac:dyDescent="0.2">
      <c r="A6575" s="5">
        <v>45043</v>
      </c>
      <c r="B6575" s="4">
        <v>-8.9499999999999993</v>
      </c>
      <c r="C6575" s="4" t="s">
        <v>5058</v>
      </c>
      <c r="D6575" s="4" t="s">
        <v>28</v>
      </c>
      <c r="E6575" s="4" t="s">
        <v>79</v>
      </c>
      <c r="F6575" s="4">
        <v>-3869.02</v>
      </c>
      <c r="G6575" s="4" t="s">
        <v>8</v>
      </c>
      <c r="H6575" s="4" t="s">
        <v>80</v>
      </c>
      <c r="I6575" s="4"/>
      <c r="J6575" s="4"/>
    </row>
    <row r="6576" spans="1:10" ht="15.75" customHeight="1" x14ac:dyDescent="0.2">
      <c r="A6576" s="5">
        <v>45043</v>
      </c>
      <c r="B6576" s="4">
        <v>-5.96</v>
      </c>
      <c r="C6576" s="4" t="s">
        <v>5058</v>
      </c>
      <c r="D6576" s="4" t="s">
        <v>28</v>
      </c>
      <c r="E6576" s="4" t="s">
        <v>119</v>
      </c>
      <c r="F6576" s="4">
        <v>-3860.07</v>
      </c>
      <c r="G6576" s="4" t="s">
        <v>4264</v>
      </c>
      <c r="H6576" s="4" t="s">
        <v>120</v>
      </c>
      <c r="I6576" s="4"/>
      <c r="J6576" s="4"/>
    </row>
    <row r="6577" spans="1:10" ht="15.75" customHeight="1" x14ac:dyDescent="0.2">
      <c r="A6577" s="5">
        <v>45043</v>
      </c>
      <c r="B6577" s="4">
        <v>-5.7</v>
      </c>
      <c r="C6577" s="4" t="s">
        <v>5058</v>
      </c>
      <c r="D6577" s="4" t="s">
        <v>28</v>
      </c>
      <c r="E6577" s="4" t="s">
        <v>61</v>
      </c>
      <c r="F6577" s="4">
        <v>-3854.11</v>
      </c>
      <c r="G6577" s="4" t="s">
        <v>3748</v>
      </c>
      <c r="H6577" s="4" t="s">
        <v>62</v>
      </c>
      <c r="I6577" s="4"/>
      <c r="J6577" s="4"/>
    </row>
    <row r="6578" spans="1:10" ht="15.75" customHeight="1" x14ac:dyDescent="0.2">
      <c r="A6578" s="5">
        <v>45042</v>
      </c>
      <c r="B6578" s="4">
        <v>-65.27</v>
      </c>
      <c r="C6578" s="4" t="s">
        <v>5059</v>
      </c>
      <c r="D6578" s="4" t="s">
        <v>28</v>
      </c>
      <c r="E6578" s="4" t="s">
        <v>115</v>
      </c>
      <c r="F6578" s="4">
        <v>-3848.41</v>
      </c>
      <c r="G6578" s="4" t="s">
        <v>3748</v>
      </c>
      <c r="H6578" s="4" t="s">
        <v>116</v>
      </c>
      <c r="I6578" s="4"/>
      <c r="J6578" s="4"/>
    </row>
    <row r="6579" spans="1:10" ht="15.75" customHeight="1" x14ac:dyDescent="0.2">
      <c r="A6579" s="5">
        <v>45042</v>
      </c>
      <c r="B6579" s="4">
        <v>-57.98</v>
      </c>
      <c r="C6579" s="4" t="s">
        <v>5058</v>
      </c>
      <c r="D6579" s="4" t="s">
        <v>28</v>
      </c>
      <c r="E6579" s="4" t="s">
        <v>111</v>
      </c>
      <c r="F6579" s="4">
        <v>-3783.14</v>
      </c>
      <c r="G6579" s="4" t="s">
        <v>8</v>
      </c>
      <c r="H6579" s="4" t="s">
        <v>112</v>
      </c>
      <c r="I6579" s="4"/>
      <c r="J6579" s="4"/>
    </row>
    <row r="6580" spans="1:10" ht="15.75" customHeight="1" x14ac:dyDescent="0.2">
      <c r="A6580" s="5">
        <v>45042</v>
      </c>
      <c r="B6580" s="4">
        <v>-45</v>
      </c>
      <c r="C6580" s="4" t="s">
        <v>5058</v>
      </c>
      <c r="D6580" s="4" t="s">
        <v>109</v>
      </c>
      <c r="E6580" s="4" t="s">
        <v>110</v>
      </c>
      <c r="F6580" s="4">
        <v>-3725.16</v>
      </c>
      <c r="G6580" s="4" t="s">
        <v>4</v>
      </c>
      <c r="H6580" s="4"/>
      <c r="I6580" s="4"/>
      <c r="J6580" s="4"/>
    </row>
    <row r="6581" spans="1:10" ht="15.75" customHeight="1" x14ac:dyDescent="0.2">
      <c r="A6581" s="5">
        <v>45042</v>
      </c>
      <c r="B6581" s="4">
        <v>-30.25</v>
      </c>
      <c r="C6581" s="4" t="s">
        <v>5058</v>
      </c>
      <c r="D6581" s="4" t="s">
        <v>28</v>
      </c>
      <c r="E6581" s="4" t="s">
        <v>101</v>
      </c>
      <c r="F6581" s="4">
        <v>-3680.16</v>
      </c>
      <c r="G6581" s="4" t="s">
        <v>5034</v>
      </c>
      <c r="H6581" s="4" t="s">
        <v>102</v>
      </c>
      <c r="I6581" s="4"/>
      <c r="J6581" s="4"/>
    </row>
    <row r="6582" spans="1:10" ht="15.75" customHeight="1" x14ac:dyDescent="0.2">
      <c r="A6582" s="5">
        <v>45042</v>
      </c>
      <c r="B6582" s="4">
        <v>-17.79</v>
      </c>
      <c r="C6582" s="4" t="s">
        <v>5059</v>
      </c>
      <c r="D6582" s="4" t="s">
        <v>28</v>
      </c>
      <c r="E6582" s="4" t="s">
        <v>79</v>
      </c>
      <c r="F6582" s="4">
        <v>-3649.91</v>
      </c>
      <c r="G6582" s="4" t="s">
        <v>8</v>
      </c>
      <c r="H6582" s="4" t="s">
        <v>80</v>
      </c>
      <c r="I6582" s="4"/>
      <c r="J6582" s="4"/>
    </row>
    <row r="6583" spans="1:10" ht="15.75" customHeight="1" x14ac:dyDescent="0.2">
      <c r="A6583" s="5">
        <v>45042</v>
      </c>
      <c r="B6583" s="4">
        <v>-6.61</v>
      </c>
      <c r="C6583" s="4" t="s">
        <v>5058</v>
      </c>
      <c r="D6583" s="4" t="s">
        <v>28</v>
      </c>
      <c r="E6583" s="4" t="s">
        <v>34</v>
      </c>
      <c r="F6583" s="4">
        <v>-3632.12</v>
      </c>
      <c r="G6583" s="4" t="s">
        <v>5060</v>
      </c>
      <c r="H6583" s="4" t="s">
        <v>35</v>
      </c>
      <c r="I6583" s="4"/>
      <c r="J6583" s="4"/>
    </row>
    <row r="6584" spans="1:10" ht="15.75" customHeight="1" x14ac:dyDescent="0.2">
      <c r="A6584" s="5">
        <v>45042</v>
      </c>
      <c r="B6584" s="4">
        <v>-6.5</v>
      </c>
      <c r="C6584" s="4" t="s">
        <v>5058</v>
      </c>
      <c r="D6584" s="4" t="s">
        <v>28</v>
      </c>
      <c r="E6584" s="4" t="s">
        <v>105</v>
      </c>
      <c r="F6584" s="4">
        <v>-3625.51</v>
      </c>
      <c r="G6584" s="4" t="s">
        <v>8</v>
      </c>
      <c r="H6584" s="4" t="s">
        <v>106</v>
      </c>
      <c r="I6584" s="4"/>
      <c r="J6584" s="4"/>
    </row>
    <row r="6585" spans="1:10" ht="15.75" customHeight="1" x14ac:dyDescent="0.2">
      <c r="A6585" s="5">
        <v>45042</v>
      </c>
      <c r="B6585" s="4">
        <v>-6</v>
      </c>
      <c r="C6585" s="4" t="s">
        <v>5059</v>
      </c>
      <c r="D6585" s="4" t="s">
        <v>28</v>
      </c>
      <c r="E6585" s="4" t="s">
        <v>113</v>
      </c>
      <c r="F6585" s="4">
        <v>-3619.01</v>
      </c>
      <c r="G6585" s="4" t="s">
        <v>8</v>
      </c>
      <c r="H6585" s="4" t="s">
        <v>114</v>
      </c>
      <c r="I6585" s="4"/>
      <c r="J6585" s="4"/>
    </row>
    <row r="6586" spans="1:10" ht="15.75" customHeight="1" x14ac:dyDescent="0.2">
      <c r="A6586" s="5">
        <v>45042</v>
      </c>
      <c r="B6586" s="4">
        <v>-5.77</v>
      </c>
      <c r="C6586" s="4" t="s">
        <v>5059</v>
      </c>
      <c r="D6586" s="4" t="s">
        <v>28</v>
      </c>
      <c r="E6586" s="4" t="s">
        <v>103</v>
      </c>
      <c r="F6586" s="4">
        <v>-3613.01</v>
      </c>
      <c r="G6586" s="4" t="s">
        <v>3748</v>
      </c>
      <c r="H6586" s="4" t="s">
        <v>104</v>
      </c>
      <c r="I6586" s="4"/>
      <c r="J6586" s="4"/>
    </row>
    <row r="6587" spans="1:10" ht="15.75" customHeight="1" x14ac:dyDescent="0.2">
      <c r="A6587" s="5">
        <v>45042</v>
      </c>
      <c r="B6587" s="4">
        <v>-3.32</v>
      </c>
      <c r="C6587" s="4" t="s">
        <v>5059</v>
      </c>
      <c r="D6587" s="4" t="s">
        <v>28</v>
      </c>
      <c r="E6587" s="4" t="s">
        <v>107</v>
      </c>
      <c r="F6587" s="4">
        <v>-3607.24</v>
      </c>
      <c r="G6587" s="4" t="s">
        <v>4264</v>
      </c>
      <c r="H6587" s="4" t="s">
        <v>108</v>
      </c>
      <c r="I6587" s="4"/>
      <c r="J6587" s="4"/>
    </row>
    <row r="6588" spans="1:10" ht="15.75" customHeight="1" x14ac:dyDescent="0.2">
      <c r="A6588" s="5">
        <v>45042</v>
      </c>
      <c r="B6588" s="4">
        <v>-1.45</v>
      </c>
      <c r="C6588" s="4" t="s">
        <v>5058</v>
      </c>
      <c r="D6588" s="4" t="s">
        <v>28</v>
      </c>
      <c r="E6588" s="4" t="s">
        <v>99</v>
      </c>
      <c r="F6588" s="4">
        <v>-3603.92</v>
      </c>
      <c r="G6588" s="4" t="s">
        <v>4319</v>
      </c>
      <c r="H6588" s="4" t="s">
        <v>100</v>
      </c>
      <c r="I6588" s="4"/>
      <c r="J6588" s="4"/>
    </row>
    <row r="6589" spans="1:10" ht="15.75" customHeight="1" x14ac:dyDescent="0.2">
      <c r="A6589" s="5">
        <v>45042</v>
      </c>
      <c r="B6589" s="4">
        <v>-0.91</v>
      </c>
      <c r="C6589" s="4" t="s">
        <v>5058</v>
      </c>
      <c r="D6589" s="4" t="s">
        <v>67</v>
      </c>
      <c r="E6589" s="4" t="s">
        <v>68</v>
      </c>
      <c r="F6589" s="4">
        <v>-3602.47</v>
      </c>
      <c r="G6589" s="4" t="s">
        <v>4</v>
      </c>
      <c r="H6589" s="4"/>
      <c r="I6589" s="4"/>
      <c r="J6589" s="4"/>
    </row>
    <row r="6590" spans="1:10" ht="15.75" customHeight="1" x14ac:dyDescent="0.2">
      <c r="A6590" s="5">
        <v>45042</v>
      </c>
      <c r="B6590" s="4">
        <v>2200</v>
      </c>
      <c r="C6590" s="4" t="s">
        <v>5058</v>
      </c>
      <c r="D6590" s="4" t="s">
        <v>59</v>
      </c>
      <c r="E6590" s="4" t="s">
        <v>60</v>
      </c>
      <c r="F6590" s="4">
        <v>-3601.56</v>
      </c>
      <c r="G6590" s="4" t="s">
        <v>39</v>
      </c>
      <c r="H6590" s="4"/>
      <c r="I6590" s="4"/>
      <c r="J6590" s="4"/>
    </row>
    <row r="6591" spans="1:10" ht="15.75" customHeight="1" x14ac:dyDescent="0.2">
      <c r="A6591" s="5">
        <v>45040</v>
      </c>
      <c r="B6591" s="4">
        <v>-465.08</v>
      </c>
      <c r="C6591" s="4" t="s">
        <v>5058</v>
      </c>
      <c r="D6591" s="4" t="s">
        <v>28</v>
      </c>
      <c r="E6591" s="4" t="s">
        <v>56</v>
      </c>
      <c r="F6591" s="4">
        <v>-5801.56</v>
      </c>
      <c r="G6591" s="4" t="s">
        <v>4295</v>
      </c>
      <c r="H6591" s="4" t="s">
        <v>57</v>
      </c>
      <c r="I6591" s="4"/>
      <c r="J6591" s="4"/>
    </row>
    <row r="6592" spans="1:10" ht="15.75" customHeight="1" x14ac:dyDescent="0.2">
      <c r="A6592" s="5">
        <v>45040</v>
      </c>
      <c r="B6592" s="4">
        <v>-108.5</v>
      </c>
      <c r="C6592" s="4" t="s">
        <v>5058</v>
      </c>
      <c r="D6592" s="4" t="s">
        <v>28</v>
      </c>
      <c r="E6592" s="4" t="s">
        <v>73</v>
      </c>
      <c r="F6592" s="4">
        <v>-5336.48</v>
      </c>
      <c r="G6592" s="4" t="s">
        <v>4349</v>
      </c>
      <c r="H6592" s="4" t="s">
        <v>4350</v>
      </c>
      <c r="I6592" s="4"/>
      <c r="J6592" s="4"/>
    </row>
    <row r="6593" spans="1:10" ht="15.75" customHeight="1" x14ac:dyDescent="0.2">
      <c r="A6593" s="5">
        <v>45040</v>
      </c>
      <c r="B6593" s="4">
        <v>-104.72</v>
      </c>
      <c r="C6593" s="4" t="s">
        <v>5058</v>
      </c>
      <c r="D6593" s="4" t="s">
        <v>28</v>
      </c>
      <c r="E6593" s="4" t="s">
        <v>58</v>
      </c>
      <c r="F6593" s="4">
        <v>-5227.9799999999996</v>
      </c>
      <c r="G6593" s="4" t="s">
        <v>17</v>
      </c>
      <c r="H6593" s="4"/>
      <c r="I6593" s="4"/>
      <c r="J6593" s="4"/>
    </row>
    <row r="6594" spans="1:10" ht="15.75" customHeight="1" x14ac:dyDescent="0.2">
      <c r="A6594" s="5">
        <v>45040</v>
      </c>
      <c r="B6594" s="4">
        <v>-90.78</v>
      </c>
      <c r="C6594" s="4" t="s">
        <v>5058</v>
      </c>
      <c r="D6594" s="4" t="s">
        <v>28</v>
      </c>
      <c r="E6594" s="4" t="s">
        <v>65</v>
      </c>
      <c r="F6594" s="4">
        <v>-5123.26</v>
      </c>
      <c r="G6594" s="4" t="s">
        <v>4319</v>
      </c>
      <c r="H6594" s="4" t="s">
        <v>66</v>
      </c>
      <c r="I6594" s="4"/>
      <c r="J6594" s="4"/>
    </row>
    <row r="6595" spans="1:10" ht="15.75" customHeight="1" x14ac:dyDescent="0.2">
      <c r="A6595" s="5">
        <v>45040</v>
      </c>
      <c r="B6595" s="4">
        <v>-90.4</v>
      </c>
      <c r="C6595" s="4" t="s">
        <v>5058</v>
      </c>
      <c r="D6595" s="4" t="s">
        <v>28</v>
      </c>
      <c r="E6595" s="4" t="s">
        <v>79</v>
      </c>
      <c r="F6595" s="4">
        <v>-5032.4799999999996</v>
      </c>
      <c r="G6595" s="4" t="s">
        <v>8</v>
      </c>
      <c r="H6595" s="4" t="s">
        <v>80</v>
      </c>
      <c r="I6595" s="4"/>
      <c r="J6595" s="4"/>
    </row>
    <row r="6596" spans="1:10" ht="15.75" customHeight="1" x14ac:dyDescent="0.2">
      <c r="A6596" s="5">
        <v>45040</v>
      </c>
      <c r="B6596" s="4">
        <v>-84.83</v>
      </c>
      <c r="C6596" s="4" t="s">
        <v>5058</v>
      </c>
      <c r="D6596" s="4" t="s">
        <v>28</v>
      </c>
      <c r="E6596" s="4" t="s">
        <v>87</v>
      </c>
      <c r="F6596" s="4">
        <v>-4942.08</v>
      </c>
      <c r="G6596" s="4" t="s">
        <v>5062</v>
      </c>
      <c r="H6596" s="4" t="s">
        <v>88</v>
      </c>
      <c r="I6596" s="4"/>
      <c r="J6596" s="4"/>
    </row>
    <row r="6597" spans="1:10" ht="15.75" customHeight="1" x14ac:dyDescent="0.2">
      <c r="A6597" s="5">
        <v>45040</v>
      </c>
      <c r="B6597" s="4">
        <v>-63.75</v>
      </c>
      <c r="C6597" s="4" t="s">
        <v>5058</v>
      </c>
      <c r="D6597" s="4" t="s">
        <v>28</v>
      </c>
      <c r="E6597" s="4" t="s">
        <v>79</v>
      </c>
      <c r="F6597" s="4">
        <v>-4857.25</v>
      </c>
      <c r="G6597" s="4" t="s">
        <v>8</v>
      </c>
      <c r="H6597" s="4" t="s">
        <v>80</v>
      </c>
      <c r="I6597" s="4"/>
      <c r="J6597" s="4"/>
    </row>
    <row r="6598" spans="1:10" ht="15.75" customHeight="1" x14ac:dyDescent="0.2">
      <c r="A6598" s="5">
        <v>45040</v>
      </c>
      <c r="B6598" s="4">
        <v>-56.3</v>
      </c>
      <c r="C6598" s="4" t="s">
        <v>5058</v>
      </c>
      <c r="D6598" s="4" t="s">
        <v>28</v>
      </c>
      <c r="E6598" s="4" t="s">
        <v>46</v>
      </c>
      <c r="F6598" s="4">
        <v>-4793.5</v>
      </c>
      <c r="G6598" s="4" t="s">
        <v>4319</v>
      </c>
      <c r="H6598" s="4" t="s">
        <v>47</v>
      </c>
      <c r="I6598" s="4"/>
      <c r="J6598" s="4"/>
    </row>
    <row r="6599" spans="1:10" ht="15.75" customHeight="1" x14ac:dyDescent="0.2">
      <c r="A6599" s="5">
        <v>45040</v>
      </c>
      <c r="B6599" s="4">
        <v>-54.42</v>
      </c>
      <c r="C6599" s="4" t="s">
        <v>5058</v>
      </c>
      <c r="D6599" s="4" t="s">
        <v>28</v>
      </c>
      <c r="E6599" s="4" t="s">
        <v>48</v>
      </c>
      <c r="F6599" s="4">
        <v>-4737.2</v>
      </c>
      <c r="G6599" s="4" t="s">
        <v>4319</v>
      </c>
      <c r="H6599" s="4" t="s">
        <v>47</v>
      </c>
      <c r="I6599" s="4"/>
      <c r="J6599" s="4"/>
    </row>
    <row r="6600" spans="1:10" ht="15.75" customHeight="1" x14ac:dyDescent="0.2">
      <c r="A6600" s="5">
        <v>45040</v>
      </c>
      <c r="B6600" s="4">
        <v>-46.2</v>
      </c>
      <c r="C6600" s="4" t="s">
        <v>5059</v>
      </c>
      <c r="D6600" s="4" t="s">
        <v>28</v>
      </c>
      <c r="E6600" s="4" t="s">
        <v>51</v>
      </c>
      <c r="F6600" s="4">
        <v>-4682.78</v>
      </c>
      <c r="G6600" s="4" t="s">
        <v>4264</v>
      </c>
      <c r="H6600" s="4" t="s">
        <v>53</v>
      </c>
      <c r="I6600" s="4"/>
      <c r="J6600" s="4"/>
    </row>
    <row r="6601" spans="1:10" ht="15.75" customHeight="1" x14ac:dyDescent="0.2">
      <c r="A6601" s="5">
        <v>45040</v>
      </c>
      <c r="B6601" s="4">
        <v>-41</v>
      </c>
      <c r="C6601" s="4" t="s">
        <v>5058</v>
      </c>
      <c r="D6601" s="4" t="s">
        <v>28</v>
      </c>
      <c r="E6601" s="4" t="s">
        <v>69</v>
      </c>
      <c r="F6601" s="4">
        <v>-4636.58</v>
      </c>
      <c r="G6601" s="4" t="s">
        <v>4264</v>
      </c>
      <c r="H6601" s="4" t="s">
        <v>70</v>
      </c>
      <c r="I6601" s="4"/>
      <c r="J6601" s="4"/>
    </row>
    <row r="6602" spans="1:10" ht="15.75" customHeight="1" x14ac:dyDescent="0.2">
      <c r="A6602" s="5">
        <v>45040</v>
      </c>
      <c r="B6602" s="4">
        <v>-37.5</v>
      </c>
      <c r="C6602" s="4" t="s">
        <v>5058</v>
      </c>
      <c r="D6602" s="4" t="s">
        <v>28</v>
      </c>
      <c r="E6602" s="4" t="s">
        <v>63</v>
      </c>
      <c r="F6602" s="4">
        <v>-4595.58</v>
      </c>
      <c r="G6602" s="4" t="s">
        <v>3748</v>
      </c>
      <c r="H6602" s="4" t="s">
        <v>64</v>
      </c>
      <c r="I6602" s="4"/>
      <c r="J6602" s="4"/>
    </row>
    <row r="6603" spans="1:10" ht="15.75" customHeight="1" x14ac:dyDescent="0.2">
      <c r="A6603" s="5">
        <v>45040</v>
      </c>
      <c r="B6603" s="4">
        <v>-26</v>
      </c>
      <c r="C6603" s="4" t="s">
        <v>5058</v>
      </c>
      <c r="D6603" s="4" t="s">
        <v>28</v>
      </c>
      <c r="E6603" s="4" t="s">
        <v>69</v>
      </c>
      <c r="F6603" s="4">
        <v>-4558.08</v>
      </c>
      <c r="G6603" s="4" t="s">
        <v>4264</v>
      </c>
      <c r="H6603" s="4" t="s">
        <v>70</v>
      </c>
      <c r="I6603" s="4"/>
      <c r="J6603" s="4"/>
    </row>
    <row r="6604" spans="1:10" ht="15.75" customHeight="1" x14ac:dyDescent="0.2">
      <c r="A6604" s="5">
        <v>45040</v>
      </c>
      <c r="B6604" s="4">
        <v>-23.9</v>
      </c>
      <c r="C6604" s="4" t="s">
        <v>5058</v>
      </c>
      <c r="D6604" s="4" t="s">
        <v>28</v>
      </c>
      <c r="E6604" s="4" t="s">
        <v>71</v>
      </c>
      <c r="F6604" s="4">
        <v>-4532.08</v>
      </c>
      <c r="G6604" s="4" t="s">
        <v>5071</v>
      </c>
      <c r="H6604" s="4" t="s">
        <v>72</v>
      </c>
      <c r="I6604" s="4"/>
      <c r="J6604" s="4"/>
    </row>
    <row r="6605" spans="1:10" ht="15.75" customHeight="1" x14ac:dyDescent="0.2">
      <c r="A6605" s="5">
        <v>45040</v>
      </c>
      <c r="B6605" s="4">
        <v>-22.89</v>
      </c>
      <c r="C6605" s="4" t="s">
        <v>5058</v>
      </c>
      <c r="D6605" s="4" t="s">
        <v>28</v>
      </c>
      <c r="E6605" s="4" t="s">
        <v>34</v>
      </c>
      <c r="F6605" s="4">
        <v>-4508.18</v>
      </c>
      <c r="G6605" s="4" t="s">
        <v>5060</v>
      </c>
      <c r="H6605" s="4" t="s">
        <v>35</v>
      </c>
      <c r="I6605" s="4"/>
      <c r="J6605" s="4"/>
    </row>
    <row r="6606" spans="1:10" ht="15.75" customHeight="1" x14ac:dyDescent="0.2">
      <c r="A6606" s="5">
        <v>45040</v>
      </c>
      <c r="B6606" s="4">
        <v>-20.16</v>
      </c>
      <c r="C6606" s="4" t="s">
        <v>5058</v>
      </c>
      <c r="D6606" s="4" t="s">
        <v>28</v>
      </c>
      <c r="E6606" s="4" t="s">
        <v>89</v>
      </c>
      <c r="F6606" s="4">
        <v>-4485.29</v>
      </c>
      <c r="G6606" s="4" t="s">
        <v>5064</v>
      </c>
      <c r="H6606" s="4" t="s">
        <v>91</v>
      </c>
      <c r="I6606" s="4"/>
      <c r="J6606" s="4"/>
    </row>
    <row r="6607" spans="1:10" ht="15.75" customHeight="1" x14ac:dyDescent="0.2">
      <c r="A6607" s="5">
        <v>45040</v>
      </c>
      <c r="B6607" s="4">
        <v>-19.899999999999999</v>
      </c>
      <c r="C6607" s="4" t="s">
        <v>5059</v>
      </c>
      <c r="D6607" s="4" t="s">
        <v>28</v>
      </c>
      <c r="E6607" s="4" t="s">
        <v>77</v>
      </c>
      <c r="F6607" s="4">
        <v>-4465.13</v>
      </c>
      <c r="G6607" s="4" t="s">
        <v>3748</v>
      </c>
      <c r="H6607" s="4" t="s">
        <v>78</v>
      </c>
      <c r="I6607" s="4"/>
      <c r="J6607" s="4"/>
    </row>
    <row r="6608" spans="1:10" ht="15.75" customHeight="1" x14ac:dyDescent="0.2">
      <c r="A6608" s="5">
        <v>45040</v>
      </c>
      <c r="B6608" s="4">
        <v>-18.899999999999999</v>
      </c>
      <c r="C6608" s="4" t="s">
        <v>5058</v>
      </c>
      <c r="D6608" s="4" t="s">
        <v>28</v>
      </c>
      <c r="E6608" s="4" t="s">
        <v>54</v>
      </c>
      <c r="F6608" s="4">
        <v>-4445.2299999999996</v>
      </c>
      <c r="G6608" s="4" t="s">
        <v>5060</v>
      </c>
      <c r="H6608" s="4" t="s">
        <v>55</v>
      </c>
      <c r="I6608" s="4"/>
      <c r="J6608" s="4"/>
    </row>
    <row r="6609" spans="1:10" ht="15.75" customHeight="1" x14ac:dyDescent="0.2">
      <c r="A6609" s="5">
        <v>45040</v>
      </c>
      <c r="B6609" s="4">
        <v>-17</v>
      </c>
      <c r="C6609" s="4" t="s">
        <v>5058</v>
      </c>
      <c r="D6609" s="4" t="s">
        <v>28</v>
      </c>
      <c r="E6609" s="4" t="s">
        <v>83</v>
      </c>
      <c r="F6609" s="4">
        <v>-4426.33</v>
      </c>
      <c r="G6609" s="4" t="s">
        <v>4364</v>
      </c>
      <c r="H6609" s="4" t="s">
        <v>86</v>
      </c>
      <c r="I6609" s="4"/>
      <c r="J6609" s="4"/>
    </row>
    <row r="6610" spans="1:10" ht="15.75" customHeight="1" x14ac:dyDescent="0.2">
      <c r="A6610" s="5">
        <v>45040</v>
      </c>
      <c r="B6610" s="4">
        <v>-8.9</v>
      </c>
      <c r="C6610" s="4" t="s">
        <v>5058</v>
      </c>
      <c r="D6610" s="4" t="s">
        <v>28</v>
      </c>
      <c r="E6610" s="4" t="s">
        <v>75</v>
      </c>
      <c r="F6610" s="4">
        <v>-4409.33</v>
      </c>
      <c r="G6610" s="4" t="s">
        <v>3748</v>
      </c>
      <c r="H6610" s="4" t="s">
        <v>76</v>
      </c>
      <c r="I6610" s="4"/>
      <c r="J6610" s="4"/>
    </row>
    <row r="6611" spans="1:10" ht="15.75" customHeight="1" x14ac:dyDescent="0.2">
      <c r="A6611" s="5">
        <v>45040</v>
      </c>
      <c r="B6611" s="4">
        <v>-5.95</v>
      </c>
      <c r="C6611" s="4" t="s">
        <v>5059</v>
      </c>
      <c r="D6611" s="4" t="s">
        <v>28</v>
      </c>
      <c r="E6611" s="4" t="s">
        <v>51</v>
      </c>
      <c r="F6611" s="4">
        <v>-4400.43</v>
      </c>
      <c r="G6611" s="4" t="s">
        <v>4264</v>
      </c>
      <c r="H6611" s="4" t="s">
        <v>53</v>
      </c>
      <c r="I6611" s="4"/>
      <c r="J6611" s="4"/>
    </row>
    <row r="6612" spans="1:10" ht="15.75" customHeight="1" x14ac:dyDescent="0.2">
      <c r="A6612" s="5">
        <v>45040</v>
      </c>
      <c r="B6612" s="4">
        <v>-5.7</v>
      </c>
      <c r="C6612" s="4" t="s">
        <v>5058</v>
      </c>
      <c r="D6612" s="4" t="s">
        <v>28</v>
      </c>
      <c r="E6612" s="4" t="s">
        <v>61</v>
      </c>
      <c r="F6612" s="4">
        <v>-4394.4799999999996</v>
      </c>
      <c r="G6612" s="4" t="s">
        <v>3748</v>
      </c>
      <c r="H6612" s="4" t="s">
        <v>62</v>
      </c>
      <c r="I6612" s="4"/>
      <c r="J6612" s="4"/>
    </row>
    <row r="6613" spans="1:10" ht="15.75" customHeight="1" x14ac:dyDescent="0.2">
      <c r="A6613" s="5">
        <v>45040</v>
      </c>
      <c r="B6613" s="4">
        <v>-4.5999999999999996</v>
      </c>
      <c r="C6613" s="4" t="s">
        <v>5059</v>
      </c>
      <c r="D6613" s="4" t="s">
        <v>28</v>
      </c>
      <c r="E6613" s="4" t="s">
        <v>51</v>
      </c>
      <c r="F6613" s="4">
        <v>-4388.78</v>
      </c>
      <c r="G6613" s="4" t="s">
        <v>4264</v>
      </c>
      <c r="H6613" s="4" t="s">
        <v>53</v>
      </c>
      <c r="I6613" s="4"/>
      <c r="J6613" s="4"/>
    </row>
    <row r="6614" spans="1:10" ht="15.75" customHeight="1" x14ac:dyDescent="0.2">
      <c r="A6614" s="5">
        <v>45040</v>
      </c>
      <c r="B6614" s="4">
        <v>-4.49</v>
      </c>
      <c r="C6614" s="4" t="s">
        <v>5058</v>
      </c>
      <c r="D6614" s="4" t="s">
        <v>28</v>
      </c>
      <c r="E6614" s="4" t="s">
        <v>49</v>
      </c>
      <c r="F6614" s="4">
        <v>-4384.18</v>
      </c>
      <c r="G6614" s="4" t="s">
        <v>17</v>
      </c>
      <c r="H6614" s="4" t="s">
        <v>50</v>
      </c>
      <c r="I6614" s="4"/>
      <c r="J6614" s="4"/>
    </row>
    <row r="6615" spans="1:10" ht="15.75" customHeight="1" x14ac:dyDescent="0.2">
      <c r="A6615" s="5">
        <v>45040</v>
      </c>
      <c r="B6615" s="4">
        <v>-3.14</v>
      </c>
      <c r="C6615" s="4" t="s">
        <v>5058</v>
      </c>
      <c r="D6615" s="4" t="s">
        <v>67</v>
      </c>
      <c r="E6615" s="4" t="s">
        <v>68</v>
      </c>
      <c r="F6615" s="4">
        <v>-4379.6899999999996</v>
      </c>
      <c r="G6615" s="4" t="s">
        <v>4</v>
      </c>
      <c r="H6615" s="4"/>
      <c r="I6615" s="4"/>
      <c r="J6615" s="4"/>
    </row>
    <row r="6616" spans="1:10" ht="15.75" customHeight="1" x14ac:dyDescent="0.2">
      <c r="A6616" s="5">
        <v>45040</v>
      </c>
      <c r="B6616" s="4">
        <v>200</v>
      </c>
      <c r="C6616" s="4" t="s">
        <v>5058</v>
      </c>
      <c r="D6616" s="4" t="s">
        <v>59</v>
      </c>
      <c r="E6616" s="4" t="s">
        <v>60</v>
      </c>
      <c r="F6616" s="4">
        <v>-4376.55</v>
      </c>
      <c r="G6616" s="4" t="s">
        <v>39</v>
      </c>
      <c r="H6616" s="4"/>
      <c r="I6616" s="4"/>
      <c r="J6616" s="4"/>
    </row>
    <row r="6617" spans="1:10" ht="15.75" customHeight="1" x14ac:dyDescent="0.2">
      <c r="A6617" s="5">
        <v>45037</v>
      </c>
      <c r="B6617" s="4">
        <v>-22.54</v>
      </c>
      <c r="C6617" s="4" t="s">
        <v>5058</v>
      </c>
      <c r="D6617" s="4" t="s">
        <v>28</v>
      </c>
      <c r="E6617" s="4" t="s">
        <v>29</v>
      </c>
      <c r="F6617" s="4">
        <v>-4576.55</v>
      </c>
      <c r="G6617" s="4" t="s">
        <v>12</v>
      </c>
      <c r="H6617" s="4" t="s">
        <v>31</v>
      </c>
      <c r="I6617" s="4"/>
      <c r="J6617" s="4"/>
    </row>
    <row r="6618" spans="1:10" ht="15.75" customHeight="1" x14ac:dyDescent="0.2">
      <c r="A6618" s="5">
        <v>45037</v>
      </c>
      <c r="B6618" s="4">
        <v>-14.24</v>
      </c>
      <c r="C6618" s="4" t="s">
        <v>5058</v>
      </c>
      <c r="D6618" s="4" t="s">
        <v>28</v>
      </c>
      <c r="E6618" s="4" t="s">
        <v>34</v>
      </c>
      <c r="F6618" s="4">
        <v>-4554.01</v>
      </c>
      <c r="G6618" s="4" t="s">
        <v>5060</v>
      </c>
      <c r="H6618" s="4" t="s">
        <v>35</v>
      </c>
      <c r="I6618" s="4"/>
      <c r="J6618" s="4"/>
    </row>
    <row r="6619" spans="1:10" ht="15.75" customHeight="1" x14ac:dyDescent="0.2">
      <c r="A6619" s="5">
        <v>45037</v>
      </c>
      <c r="B6619" s="4">
        <v>-12.9</v>
      </c>
      <c r="C6619" s="4" t="s">
        <v>5058</v>
      </c>
      <c r="D6619" s="4" t="s">
        <v>28</v>
      </c>
      <c r="E6619" s="4" t="s">
        <v>41</v>
      </c>
      <c r="F6619" s="4">
        <v>-4539.7700000000004</v>
      </c>
      <c r="G6619" s="4" t="s">
        <v>3748</v>
      </c>
      <c r="H6619" s="4" t="s">
        <v>42</v>
      </c>
      <c r="I6619" s="4"/>
      <c r="J6619" s="4"/>
    </row>
    <row r="6620" spans="1:10" ht="15.75" customHeight="1" x14ac:dyDescent="0.2">
      <c r="A6620" s="5">
        <v>45037</v>
      </c>
      <c r="B6620" s="4">
        <v>-2</v>
      </c>
      <c r="C6620" s="4" t="s">
        <v>5058</v>
      </c>
      <c r="D6620" s="4" t="s">
        <v>28</v>
      </c>
      <c r="E6620" s="4" t="s">
        <v>32</v>
      </c>
      <c r="F6620" s="4">
        <v>-4526.87</v>
      </c>
      <c r="G6620" s="4" t="s">
        <v>4319</v>
      </c>
      <c r="H6620" s="4" t="s">
        <v>33</v>
      </c>
      <c r="I6620" s="4"/>
      <c r="J6620" s="4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14.5" customWidth="1"/>
    <col min="4" max="26" width="10.5" customWidth="1"/>
  </cols>
  <sheetData>
    <row r="1" spans="1:7" ht="15.75" customHeigh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spans="1:7" ht="15.75" customHeight="1" x14ac:dyDescent="0.2">
      <c r="A2" s="6">
        <v>45817</v>
      </c>
      <c r="B2" s="1">
        <v>549.87</v>
      </c>
      <c r="C2" s="1" t="s">
        <v>5082</v>
      </c>
      <c r="D2" s="1" t="s">
        <v>2661</v>
      </c>
      <c r="E2" s="1" t="s">
        <v>4094</v>
      </c>
      <c r="F2" s="1">
        <v>0.1</v>
      </c>
      <c r="G2" s="1" t="s">
        <v>4348</v>
      </c>
    </row>
    <row r="3" spans="1:7" ht="15.75" customHeight="1" x14ac:dyDescent="0.2">
      <c r="A3" s="6">
        <v>45814</v>
      </c>
      <c r="B3" s="1">
        <v>-549.87</v>
      </c>
      <c r="C3" s="1" t="s">
        <v>5082</v>
      </c>
      <c r="D3" s="1" t="s">
        <v>186</v>
      </c>
      <c r="E3" s="1" t="s">
        <v>4074</v>
      </c>
      <c r="F3" s="1">
        <v>-549.77</v>
      </c>
      <c r="G3" s="1" t="s">
        <v>93</v>
      </c>
    </row>
    <row r="4" spans="1:7" ht="15.75" customHeight="1" x14ac:dyDescent="0.2">
      <c r="A4" s="6">
        <v>45784</v>
      </c>
      <c r="B4" s="1">
        <v>549.87</v>
      </c>
      <c r="C4" s="1" t="s">
        <v>5082</v>
      </c>
      <c r="D4" s="1" t="s">
        <v>2661</v>
      </c>
      <c r="E4" s="1" t="s">
        <v>3866</v>
      </c>
      <c r="F4" s="1">
        <v>0.1</v>
      </c>
      <c r="G4" s="1" t="s">
        <v>4348</v>
      </c>
    </row>
    <row r="5" spans="1:7" ht="15.75" customHeight="1" x14ac:dyDescent="0.2">
      <c r="A5" s="6">
        <v>45783</v>
      </c>
      <c r="B5" s="1">
        <v>-549.87</v>
      </c>
      <c r="C5" s="1" t="s">
        <v>5082</v>
      </c>
      <c r="D5" s="1" t="s">
        <v>186</v>
      </c>
      <c r="E5" s="1" t="s">
        <v>3851</v>
      </c>
      <c r="F5" s="1">
        <v>-549.77</v>
      </c>
      <c r="G5" s="1" t="s">
        <v>93</v>
      </c>
    </row>
    <row r="6" spans="1:7" ht="15.75" customHeight="1" x14ac:dyDescent="0.2">
      <c r="A6" s="6">
        <v>45770</v>
      </c>
      <c r="B6" s="1">
        <v>-2511</v>
      </c>
      <c r="C6" s="1" t="s">
        <v>5082</v>
      </c>
      <c r="D6" s="1" t="s">
        <v>37</v>
      </c>
      <c r="E6" s="1" t="s">
        <v>3762</v>
      </c>
      <c r="F6" s="1">
        <v>0.1</v>
      </c>
      <c r="G6" s="1" t="s">
        <v>39</v>
      </c>
    </row>
    <row r="7" spans="1:7" ht="15.75" customHeight="1" x14ac:dyDescent="0.2">
      <c r="A7" s="6">
        <v>45770</v>
      </c>
      <c r="B7" s="1">
        <v>2500</v>
      </c>
      <c r="C7" s="1" t="s">
        <v>5082</v>
      </c>
      <c r="D7" s="1" t="s">
        <v>168</v>
      </c>
      <c r="E7" s="1" t="s">
        <v>3761</v>
      </c>
      <c r="F7" s="1">
        <v>2511.1</v>
      </c>
      <c r="G7" s="1" t="s">
        <v>39</v>
      </c>
    </row>
    <row r="8" spans="1:7" ht="15.75" customHeight="1" x14ac:dyDescent="0.2">
      <c r="A8" s="6">
        <v>45769</v>
      </c>
      <c r="B8" s="1">
        <v>1140</v>
      </c>
      <c r="C8" s="1" t="s">
        <v>5082</v>
      </c>
      <c r="D8" s="1" t="s">
        <v>168</v>
      </c>
      <c r="E8" s="1" t="s">
        <v>3751</v>
      </c>
      <c r="F8" s="1">
        <v>1151.0999999999999</v>
      </c>
      <c r="G8" s="1" t="s">
        <v>39</v>
      </c>
    </row>
    <row r="9" spans="1:7" ht="15.75" customHeight="1" x14ac:dyDescent="0.2">
      <c r="A9" s="6">
        <v>45769</v>
      </c>
      <c r="B9" s="1">
        <v>-1140</v>
      </c>
      <c r="C9" s="1" t="s">
        <v>5082</v>
      </c>
      <c r="D9" s="1" t="s">
        <v>37</v>
      </c>
      <c r="E9" s="1" t="s">
        <v>3749</v>
      </c>
      <c r="F9" s="1">
        <v>11.1</v>
      </c>
      <c r="G9" s="1" t="s">
        <v>93</v>
      </c>
    </row>
    <row r="10" spans="1:7" ht="15.75" customHeight="1" x14ac:dyDescent="0.2">
      <c r="A10" s="6">
        <v>45758</v>
      </c>
      <c r="B10" s="1">
        <v>-1140</v>
      </c>
      <c r="C10" s="1" t="s">
        <v>5082</v>
      </c>
      <c r="D10" s="1" t="s">
        <v>37</v>
      </c>
      <c r="E10" s="1" t="s">
        <v>81</v>
      </c>
      <c r="F10" s="1">
        <v>11.1</v>
      </c>
      <c r="G10" s="1" t="s">
        <v>93</v>
      </c>
    </row>
    <row r="11" spans="1:7" ht="15.75" customHeight="1" x14ac:dyDescent="0.2">
      <c r="A11" s="6">
        <v>45757</v>
      </c>
      <c r="B11" s="1">
        <v>1150</v>
      </c>
      <c r="C11" s="1" t="s">
        <v>5082</v>
      </c>
      <c r="D11" s="1" t="s">
        <v>168</v>
      </c>
      <c r="E11" s="1" t="s">
        <v>3698</v>
      </c>
      <c r="F11" s="1">
        <v>1151.0999999999999</v>
      </c>
      <c r="G11" s="1" t="s">
        <v>39</v>
      </c>
    </row>
    <row r="12" spans="1:7" ht="15.75" customHeight="1" x14ac:dyDescent="0.2">
      <c r="A12" s="6">
        <v>45755</v>
      </c>
      <c r="B12" s="1">
        <v>-50</v>
      </c>
      <c r="C12" s="1" t="s">
        <v>5082</v>
      </c>
      <c r="D12" s="1" t="s">
        <v>37</v>
      </c>
      <c r="E12" s="1" t="s">
        <v>3688</v>
      </c>
      <c r="F12" s="1">
        <v>1.1000000000000001</v>
      </c>
      <c r="G12" s="1" t="s">
        <v>39</v>
      </c>
    </row>
    <row r="13" spans="1:7" ht="15.75" customHeight="1" x14ac:dyDescent="0.2">
      <c r="A13" s="6">
        <v>45754</v>
      </c>
      <c r="B13" s="1">
        <v>-549.87</v>
      </c>
      <c r="C13" s="1" t="s">
        <v>5082</v>
      </c>
      <c r="D13" s="1" t="s">
        <v>186</v>
      </c>
      <c r="E13" s="1" t="s">
        <v>3671</v>
      </c>
      <c r="F13" s="1">
        <v>51.1</v>
      </c>
      <c r="G13" s="1" t="s">
        <v>93</v>
      </c>
    </row>
    <row r="14" spans="1:7" ht="15.75" customHeight="1" x14ac:dyDescent="0.2">
      <c r="A14" s="6">
        <v>45754</v>
      </c>
      <c r="B14" s="1">
        <v>-1140</v>
      </c>
      <c r="C14" s="1" t="s">
        <v>5082</v>
      </c>
      <c r="D14" s="1" t="s">
        <v>37</v>
      </c>
      <c r="E14" s="1" t="s">
        <v>3672</v>
      </c>
      <c r="F14" s="1">
        <v>600.97</v>
      </c>
      <c r="G14" s="1" t="s">
        <v>93</v>
      </c>
    </row>
    <row r="15" spans="1:7" ht="15.75" customHeight="1" x14ac:dyDescent="0.2">
      <c r="A15" s="6">
        <v>45754</v>
      </c>
      <c r="B15" s="1">
        <v>1140</v>
      </c>
      <c r="C15" s="1" t="s">
        <v>5082</v>
      </c>
      <c r="D15" s="1" t="s">
        <v>168</v>
      </c>
      <c r="E15" s="1" t="s">
        <v>3674</v>
      </c>
      <c r="F15" s="1">
        <v>1740.97</v>
      </c>
      <c r="G15" s="1" t="s">
        <v>39</v>
      </c>
    </row>
    <row r="16" spans="1:7" ht="15.75" customHeight="1" x14ac:dyDescent="0.2">
      <c r="A16" s="6">
        <v>45754</v>
      </c>
      <c r="B16" s="1">
        <v>600</v>
      </c>
      <c r="C16" s="1" t="s">
        <v>5082</v>
      </c>
      <c r="D16" s="1" t="s">
        <v>168</v>
      </c>
      <c r="E16" s="1" t="s">
        <v>3673</v>
      </c>
      <c r="F16" s="1">
        <v>600.97</v>
      </c>
      <c r="G16" s="1" t="s">
        <v>39</v>
      </c>
    </row>
    <row r="17" spans="1:7" ht="15.75" customHeight="1" x14ac:dyDescent="0.2">
      <c r="A17" s="6">
        <v>45744</v>
      </c>
      <c r="B17" s="1">
        <v>-1140</v>
      </c>
      <c r="C17" s="1" t="s">
        <v>5082</v>
      </c>
      <c r="D17" s="1" t="s">
        <v>37</v>
      </c>
      <c r="E17" s="1" t="s">
        <v>81</v>
      </c>
      <c r="F17" s="1">
        <v>0.97</v>
      </c>
      <c r="G17" s="1" t="s">
        <v>93</v>
      </c>
    </row>
    <row r="18" spans="1:7" ht="15.75" customHeight="1" x14ac:dyDescent="0.2">
      <c r="A18" s="6">
        <v>45744</v>
      </c>
      <c r="B18" s="1">
        <v>-188</v>
      </c>
      <c r="C18" s="1" t="s">
        <v>5082</v>
      </c>
      <c r="D18" s="1" t="s">
        <v>37</v>
      </c>
      <c r="E18" s="1" t="s">
        <v>3643</v>
      </c>
      <c r="F18" s="1">
        <v>1140.97</v>
      </c>
      <c r="G18" s="1" t="s">
        <v>39</v>
      </c>
    </row>
    <row r="19" spans="1:7" ht="15.75" customHeight="1" x14ac:dyDescent="0.2">
      <c r="A19" s="6">
        <v>45743</v>
      </c>
      <c r="B19" s="1">
        <v>-1000</v>
      </c>
      <c r="C19" s="1" t="s">
        <v>5082</v>
      </c>
      <c r="D19" s="1" t="s">
        <v>37</v>
      </c>
      <c r="E19" s="1" t="s">
        <v>3639</v>
      </c>
      <c r="F19" s="1">
        <v>1328.97</v>
      </c>
      <c r="G19" s="1" t="s">
        <v>39</v>
      </c>
    </row>
    <row r="20" spans="1:7" ht="15.75" customHeight="1" x14ac:dyDescent="0.2">
      <c r="A20" s="6">
        <v>45743</v>
      </c>
      <c r="B20" s="1">
        <v>2300</v>
      </c>
      <c r="C20" s="1" t="s">
        <v>5082</v>
      </c>
      <c r="D20" s="1" t="s">
        <v>168</v>
      </c>
      <c r="E20" s="1" t="s">
        <v>3638</v>
      </c>
      <c r="F20" s="1">
        <v>2328.9699999999998</v>
      </c>
      <c r="G20" s="1" t="s">
        <v>39</v>
      </c>
    </row>
    <row r="21" spans="1:7" ht="15.75" customHeight="1" x14ac:dyDescent="0.2">
      <c r="A21" s="6">
        <v>45736</v>
      </c>
      <c r="B21" s="1">
        <v>-1140</v>
      </c>
      <c r="C21" s="1" t="s">
        <v>5082</v>
      </c>
      <c r="D21" s="1" t="s">
        <v>37</v>
      </c>
      <c r="E21" s="1" t="s">
        <v>81</v>
      </c>
      <c r="F21" s="1">
        <v>28.97</v>
      </c>
      <c r="G21" s="1" t="s">
        <v>5083</v>
      </c>
    </row>
    <row r="22" spans="1:7" ht="15.75" customHeight="1" x14ac:dyDescent="0.2">
      <c r="A22" s="6">
        <v>45734</v>
      </c>
      <c r="B22" s="1">
        <v>-1140</v>
      </c>
      <c r="C22" s="1" t="s">
        <v>5082</v>
      </c>
      <c r="D22" s="1" t="s">
        <v>37</v>
      </c>
      <c r="E22" s="1" t="s">
        <v>3600</v>
      </c>
      <c r="F22" s="1">
        <v>1168.97</v>
      </c>
      <c r="G22" s="1" t="s">
        <v>5083</v>
      </c>
    </row>
    <row r="23" spans="1:7" ht="15.75" customHeight="1" x14ac:dyDescent="0.2">
      <c r="A23" s="6">
        <v>45734</v>
      </c>
      <c r="B23" s="1">
        <v>-551.23</v>
      </c>
      <c r="C23" s="1" t="s">
        <v>5082</v>
      </c>
      <c r="D23" s="1" t="s">
        <v>37</v>
      </c>
      <c r="E23" s="1" t="s">
        <v>3534</v>
      </c>
      <c r="F23" s="1">
        <v>2308.9699999999998</v>
      </c>
      <c r="G23" s="1" t="s">
        <v>3746</v>
      </c>
    </row>
    <row r="24" spans="1:7" ht="15.75" customHeight="1" x14ac:dyDescent="0.2">
      <c r="A24" s="6">
        <v>45734</v>
      </c>
      <c r="B24" s="1">
        <v>100</v>
      </c>
      <c r="C24" s="1" t="s">
        <v>5082</v>
      </c>
      <c r="D24" s="1" t="s">
        <v>168</v>
      </c>
      <c r="E24" s="1" t="s">
        <v>3602</v>
      </c>
      <c r="F24" s="1">
        <v>2860.2</v>
      </c>
      <c r="G24" s="1" t="s">
        <v>39</v>
      </c>
    </row>
    <row r="25" spans="1:7" ht="15.75" customHeight="1" x14ac:dyDescent="0.2">
      <c r="A25" s="6">
        <v>45734</v>
      </c>
      <c r="B25" s="1">
        <v>550</v>
      </c>
      <c r="C25" s="1" t="s">
        <v>5082</v>
      </c>
      <c r="D25" s="1" t="s">
        <v>168</v>
      </c>
      <c r="E25" s="1" t="s">
        <v>3601</v>
      </c>
      <c r="F25" s="1">
        <v>2760.2</v>
      </c>
      <c r="G25" s="1" t="s">
        <v>39</v>
      </c>
    </row>
    <row r="26" spans="1:7" ht="15.75" customHeight="1" x14ac:dyDescent="0.2">
      <c r="A26" s="6">
        <v>45734</v>
      </c>
      <c r="B26" s="1">
        <v>2300</v>
      </c>
      <c r="C26" s="1" t="s">
        <v>5082</v>
      </c>
      <c r="D26" s="1" t="s">
        <v>168</v>
      </c>
      <c r="E26" s="1" t="s">
        <v>3603</v>
      </c>
      <c r="F26" s="1">
        <v>2210.1999999999998</v>
      </c>
      <c r="G26" s="1" t="s">
        <v>39</v>
      </c>
    </row>
    <row r="27" spans="1:7" ht="15.75" customHeight="1" x14ac:dyDescent="0.2">
      <c r="A27" s="6">
        <v>45723</v>
      </c>
      <c r="B27" s="1">
        <v>549.87</v>
      </c>
      <c r="C27" s="1" t="s">
        <v>5082</v>
      </c>
      <c r="D27" s="1" t="s">
        <v>2661</v>
      </c>
      <c r="E27" s="1" t="s">
        <v>3579</v>
      </c>
      <c r="F27" s="1">
        <v>-89.8</v>
      </c>
      <c r="G27" s="1" t="s">
        <v>4348</v>
      </c>
    </row>
    <row r="28" spans="1:7" ht="15.75" customHeight="1" x14ac:dyDescent="0.2">
      <c r="A28" s="6">
        <v>45722</v>
      </c>
      <c r="B28" s="1">
        <v>-1140</v>
      </c>
      <c r="C28" s="1" t="s">
        <v>5082</v>
      </c>
      <c r="D28" s="1" t="s">
        <v>37</v>
      </c>
      <c r="E28" s="1" t="s">
        <v>81</v>
      </c>
      <c r="F28" s="1">
        <v>-639.66999999999996</v>
      </c>
      <c r="G28" s="1" t="s">
        <v>93</v>
      </c>
    </row>
    <row r="29" spans="1:7" ht="15.75" customHeight="1" x14ac:dyDescent="0.2">
      <c r="A29" s="6">
        <v>45722</v>
      </c>
      <c r="B29" s="1">
        <v>-549.87</v>
      </c>
      <c r="C29" s="1" t="s">
        <v>5082</v>
      </c>
      <c r="D29" s="1" t="s">
        <v>186</v>
      </c>
      <c r="E29" s="1" t="s">
        <v>3577</v>
      </c>
      <c r="F29" s="1">
        <v>500.33</v>
      </c>
      <c r="G29" s="1" t="s">
        <v>93</v>
      </c>
    </row>
    <row r="30" spans="1:7" ht="15.75" customHeight="1" x14ac:dyDescent="0.2">
      <c r="A30" s="6">
        <v>45716</v>
      </c>
      <c r="B30" s="1">
        <v>-100</v>
      </c>
      <c r="C30" s="1" t="s">
        <v>5082</v>
      </c>
      <c r="D30" s="1" t="s">
        <v>37</v>
      </c>
      <c r="E30" s="1" t="s">
        <v>3554</v>
      </c>
      <c r="F30" s="1">
        <v>1050.2</v>
      </c>
      <c r="G30" s="1" t="s">
        <v>39</v>
      </c>
    </row>
    <row r="31" spans="1:7" ht="15.75" customHeight="1" x14ac:dyDescent="0.2">
      <c r="A31" s="6">
        <v>45716</v>
      </c>
      <c r="B31" s="1">
        <v>1200</v>
      </c>
      <c r="C31" s="1" t="s">
        <v>5082</v>
      </c>
      <c r="D31" s="1" t="s">
        <v>168</v>
      </c>
      <c r="E31" s="1" t="s">
        <v>3553</v>
      </c>
      <c r="F31" s="1">
        <v>1150.2</v>
      </c>
      <c r="G31" s="1" t="s">
        <v>39</v>
      </c>
    </row>
    <row r="32" spans="1:7" ht="15.75" customHeight="1" x14ac:dyDescent="0.2">
      <c r="A32" s="6">
        <v>45715</v>
      </c>
      <c r="B32" s="1">
        <v>-1140</v>
      </c>
      <c r="C32" s="1" t="s">
        <v>5082</v>
      </c>
      <c r="D32" s="1" t="s">
        <v>37</v>
      </c>
      <c r="E32" s="1" t="s">
        <v>81</v>
      </c>
      <c r="F32" s="1">
        <v>-49.8</v>
      </c>
      <c r="G32" s="1" t="s">
        <v>93</v>
      </c>
    </row>
    <row r="33" spans="1:7" ht="15.75" customHeight="1" x14ac:dyDescent="0.2">
      <c r="A33" s="6">
        <v>45708</v>
      </c>
      <c r="B33" s="1">
        <v>-1140</v>
      </c>
      <c r="C33" s="1" t="s">
        <v>5082</v>
      </c>
      <c r="D33" s="1" t="s">
        <v>37</v>
      </c>
      <c r="E33" s="1" t="s">
        <v>81</v>
      </c>
      <c r="F33" s="1">
        <v>1090.2</v>
      </c>
      <c r="G33" s="1" t="s">
        <v>93</v>
      </c>
    </row>
    <row r="34" spans="1:7" ht="15.75" customHeight="1" x14ac:dyDescent="0.2">
      <c r="A34" s="6">
        <v>45707</v>
      </c>
      <c r="B34" s="1">
        <v>-549.87</v>
      </c>
      <c r="C34" s="1" t="s">
        <v>5082</v>
      </c>
      <c r="D34" s="1" t="s">
        <v>37</v>
      </c>
      <c r="E34" s="1" t="s">
        <v>3534</v>
      </c>
      <c r="F34" s="1">
        <v>2230.1999999999998</v>
      </c>
      <c r="G34" s="1" t="s">
        <v>3746</v>
      </c>
    </row>
    <row r="35" spans="1:7" ht="15.75" customHeight="1" x14ac:dyDescent="0.2">
      <c r="A35" s="6">
        <v>45705</v>
      </c>
      <c r="B35" s="1">
        <v>500</v>
      </c>
      <c r="C35" s="1" t="s">
        <v>5082</v>
      </c>
      <c r="D35" s="1" t="s">
        <v>168</v>
      </c>
      <c r="E35" s="1" t="s">
        <v>3482</v>
      </c>
      <c r="F35" s="1">
        <v>2780.07</v>
      </c>
      <c r="G35" s="1" t="s">
        <v>39</v>
      </c>
    </row>
    <row r="36" spans="1:7" ht="15.75" customHeight="1" x14ac:dyDescent="0.2">
      <c r="A36" s="6">
        <v>45705</v>
      </c>
      <c r="B36" s="1">
        <v>2280</v>
      </c>
      <c r="C36" s="1" t="s">
        <v>5082</v>
      </c>
      <c r="D36" s="1" t="s">
        <v>168</v>
      </c>
      <c r="E36" s="1" t="s">
        <v>3483</v>
      </c>
      <c r="F36" s="1">
        <v>2280.0700000000002</v>
      </c>
      <c r="G36" s="1" t="s">
        <v>39</v>
      </c>
    </row>
    <row r="37" spans="1:7" ht="15.75" customHeight="1" x14ac:dyDescent="0.2">
      <c r="A37" s="6">
        <v>45701</v>
      </c>
      <c r="B37" s="1">
        <v>-1140</v>
      </c>
      <c r="C37" s="1" t="s">
        <v>5082</v>
      </c>
      <c r="D37" s="1" t="s">
        <v>37</v>
      </c>
      <c r="E37" s="1" t="s">
        <v>81</v>
      </c>
      <c r="F37" s="1">
        <v>7.0000000000000007E-2</v>
      </c>
      <c r="G37" s="1" t="s">
        <v>93</v>
      </c>
    </row>
    <row r="38" spans="1:7" ht="15.75" customHeight="1" x14ac:dyDescent="0.2">
      <c r="A38" s="6">
        <v>45700</v>
      </c>
      <c r="B38" s="1">
        <v>-20</v>
      </c>
      <c r="C38" s="1" t="s">
        <v>5082</v>
      </c>
      <c r="D38" s="1" t="s">
        <v>37</v>
      </c>
      <c r="E38" s="1" t="s">
        <v>3464</v>
      </c>
      <c r="F38" s="1">
        <v>1140.07</v>
      </c>
      <c r="G38" s="1" t="s">
        <v>39</v>
      </c>
    </row>
    <row r="39" spans="1:7" ht="15.75" customHeight="1" x14ac:dyDescent="0.2">
      <c r="A39" s="6">
        <v>45700</v>
      </c>
      <c r="B39" s="1">
        <v>1140</v>
      </c>
      <c r="C39" s="1" t="s">
        <v>5082</v>
      </c>
      <c r="D39" s="1" t="s">
        <v>168</v>
      </c>
      <c r="E39" s="1" t="s">
        <v>3465</v>
      </c>
      <c r="F39" s="1">
        <v>1160.07</v>
      </c>
      <c r="G39" s="1" t="s">
        <v>39</v>
      </c>
    </row>
    <row r="40" spans="1:7" ht="15.75" customHeight="1" x14ac:dyDescent="0.2">
      <c r="A40" s="6">
        <v>45695</v>
      </c>
      <c r="B40" s="1">
        <v>549.87</v>
      </c>
      <c r="C40" s="1" t="s">
        <v>5082</v>
      </c>
      <c r="D40" s="1" t="s">
        <v>2661</v>
      </c>
      <c r="E40" s="1" t="s">
        <v>3460</v>
      </c>
      <c r="F40" s="1">
        <v>20.07</v>
      </c>
      <c r="G40" s="1" t="s">
        <v>4348</v>
      </c>
    </row>
    <row r="41" spans="1:7" ht="15.75" customHeight="1" x14ac:dyDescent="0.2">
      <c r="A41" s="6">
        <v>45694</v>
      </c>
      <c r="B41" s="1">
        <v>-1140</v>
      </c>
      <c r="C41" s="1" t="s">
        <v>5082</v>
      </c>
      <c r="D41" s="1" t="s">
        <v>37</v>
      </c>
      <c r="E41" s="1" t="s">
        <v>81</v>
      </c>
      <c r="F41" s="1">
        <v>-529.79999999999995</v>
      </c>
      <c r="G41" s="1" t="s">
        <v>93</v>
      </c>
    </row>
    <row r="42" spans="1:7" ht="15.75" customHeight="1" x14ac:dyDescent="0.2">
      <c r="A42" s="6">
        <v>45694</v>
      </c>
      <c r="B42" s="1">
        <v>-549.87</v>
      </c>
      <c r="C42" s="1" t="s">
        <v>5082</v>
      </c>
      <c r="D42" s="1" t="s">
        <v>186</v>
      </c>
      <c r="E42" s="1" t="s">
        <v>3455</v>
      </c>
      <c r="F42" s="1">
        <v>610.20000000000005</v>
      </c>
      <c r="G42" s="1" t="s">
        <v>93</v>
      </c>
    </row>
    <row r="43" spans="1:7" ht="15.75" customHeight="1" x14ac:dyDescent="0.2">
      <c r="A43" s="6">
        <v>45688</v>
      </c>
      <c r="B43" s="1">
        <v>-1140</v>
      </c>
      <c r="C43" s="1" t="s">
        <v>5082</v>
      </c>
      <c r="D43" s="1" t="s">
        <v>37</v>
      </c>
      <c r="E43" s="1" t="s">
        <v>81</v>
      </c>
      <c r="F43" s="1">
        <v>1160.07</v>
      </c>
      <c r="G43" s="1" t="s">
        <v>93</v>
      </c>
    </row>
    <row r="44" spans="1:7" ht="15.75" customHeight="1" x14ac:dyDescent="0.2">
      <c r="A44" s="6">
        <v>45687</v>
      </c>
      <c r="B44" s="1">
        <v>2300</v>
      </c>
      <c r="C44" s="1" t="s">
        <v>5082</v>
      </c>
      <c r="D44" s="1" t="s">
        <v>168</v>
      </c>
      <c r="E44" s="1" t="s">
        <v>3424</v>
      </c>
      <c r="F44" s="1">
        <v>2300.0700000000002</v>
      </c>
      <c r="G44" s="1" t="s">
        <v>39</v>
      </c>
    </row>
    <row r="45" spans="1:7" ht="15.75" customHeight="1" x14ac:dyDescent="0.2">
      <c r="A45" s="6">
        <v>45685</v>
      </c>
      <c r="B45" s="1">
        <v>-1150</v>
      </c>
      <c r="C45" s="1" t="s">
        <v>5082</v>
      </c>
      <c r="D45" s="1" t="s">
        <v>37</v>
      </c>
      <c r="E45" s="1" t="s">
        <v>3407</v>
      </c>
      <c r="F45" s="1">
        <v>7.0000000000000007E-2</v>
      </c>
      <c r="G45" s="1" t="s">
        <v>93</v>
      </c>
    </row>
    <row r="46" spans="1:7" ht="15.75" customHeight="1" x14ac:dyDescent="0.2">
      <c r="A46" s="6">
        <v>45680</v>
      </c>
      <c r="B46" s="1">
        <v>100</v>
      </c>
      <c r="C46" s="1" t="s">
        <v>5082</v>
      </c>
      <c r="D46" s="1" t="s">
        <v>168</v>
      </c>
      <c r="E46" s="1" t="s">
        <v>3390</v>
      </c>
      <c r="F46" s="1">
        <v>1150.07</v>
      </c>
      <c r="G46" s="1" t="s">
        <v>39</v>
      </c>
    </row>
    <row r="47" spans="1:7" ht="15.75" customHeight="1" x14ac:dyDescent="0.2">
      <c r="A47" s="6">
        <v>45672</v>
      </c>
      <c r="B47" s="1">
        <v>-1150</v>
      </c>
      <c r="C47" s="1" t="s">
        <v>5082</v>
      </c>
      <c r="D47" s="1" t="s">
        <v>37</v>
      </c>
      <c r="E47" s="1" t="s">
        <v>3349</v>
      </c>
      <c r="F47" s="1">
        <v>1050.07</v>
      </c>
      <c r="G47" s="1" t="s">
        <v>93</v>
      </c>
    </row>
    <row r="48" spans="1:7" ht="15.75" customHeight="1" x14ac:dyDescent="0.2">
      <c r="A48" s="6">
        <v>45672</v>
      </c>
      <c r="B48" s="1">
        <v>2200</v>
      </c>
      <c r="C48" s="1" t="s">
        <v>5082</v>
      </c>
      <c r="D48" s="1" t="s">
        <v>168</v>
      </c>
      <c r="E48" s="1" t="s">
        <v>3350</v>
      </c>
      <c r="F48" s="1">
        <v>2200.0700000000002</v>
      </c>
      <c r="G48" s="1" t="s">
        <v>39</v>
      </c>
    </row>
    <row r="49" spans="1:8" ht="15.75" customHeight="1" x14ac:dyDescent="0.2">
      <c r="A49" s="6">
        <v>45664</v>
      </c>
      <c r="B49" s="1">
        <v>-1150</v>
      </c>
      <c r="C49" s="1" t="s">
        <v>5082</v>
      </c>
      <c r="D49" s="1" t="s">
        <v>37</v>
      </c>
      <c r="E49" s="1" t="s">
        <v>81</v>
      </c>
      <c r="F49" s="1">
        <v>7.0000000000000007E-2</v>
      </c>
      <c r="G49" s="1" t="s">
        <v>93</v>
      </c>
    </row>
    <row r="50" spans="1:8" ht="15.75" customHeight="1" x14ac:dyDescent="0.2">
      <c r="A50" s="6">
        <v>45659</v>
      </c>
      <c r="B50" s="1">
        <v>-1150</v>
      </c>
      <c r="C50" s="1" t="s">
        <v>5082</v>
      </c>
      <c r="D50" s="1" t="s">
        <v>37</v>
      </c>
      <c r="E50" s="1" t="s">
        <v>3303</v>
      </c>
      <c r="F50" s="1">
        <v>1150.07</v>
      </c>
      <c r="G50" s="1" t="s">
        <v>93</v>
      </c>
    </row>
    <row r="51" spans="1:8" ht="15.75" customHeight="1" x14ac:dyDescent="0.2">
      <c r="A51" s="6">
        <v>45659</v>
      </c>
      <c r="B51" s="1">
        <v>2300</v>
      </c>
      <c r="C51" s="1" t="s">
        <v>5082</v>
      </c>
      <c r="D51" s="1" t="s">
        <v>168</v>
      </c>
      <c r="E51" s="1" t="s">
        <v>3304</v>
      </c>
      <c r="F51" s="1">
        <v>2300.0700000000002</v>
      </c>
      <c r="G51" s="1" t="s">
        <v>39</v>
      </c>
    </row>
    <row r="52" spans="1:8" ht="15.75" customHeight="1" x14ac:dyDescent="0.2">
      <c r="A52" s="6">
        <v>45560</v>
      </c>
      <c r="B52" s="1">
        <v>-918.05</v>
      </c>
      <c r="C52" s="1" t="s">
        <v>5082</v>
      </c>
      <c r="D52" s="1" t="s">
        <v>186</v>
      </c>
      <c r="E52" s="1" t="s">
        <v>2809</v>
      </c>
      <c r="F52" s="1">
        <v>7.0000000000000007E-2</v>
      </c>
      <c r="G52" s="1" t="s">
        <v>4319</v>
      </c>
      <c r="H52" s="1" t="s">
        <v>154</v>
      </c>
    </row>
    <row r="53" spans="1:8" ht="15.75" customHeight="1" x14ac:dyDescent="0.2">
      <c r="A53" s="6">
        <v>45560</v>
      </c>
      <c r="B53" s="1">
        <v>0.03</v>
      </c>
      <c r="C53" s="1" t="s">
        <v>5082</v>
      </c>
      <c r="D53" s="1" t="s">
        <v>300</v>
      </c>
      <c r="E53" s="1" t="s">
        <v>2807</v>
      </c>
      <c r="F53" s="1">
        <v>918.12</v>
      </c>
      <c r="G53" s="1" t="s">
        <v>4319</v>
      </c>
      <c r="H53" s="1" t="s">
        <v>154</v>
      </c>
    </row>
    <row r="54" spans="1:8" ht="15.75" customHeight="1" x14ac:dyDescent="0.2">
      <c r="A54" s="6">
        <v>45560</v>
      </c>
      <c r="B54" s="1">
        <v>0.04</v>
      </c>
      <c r="C54" s="1" t="s">
        <v>5082</v>
      </c>
      <c r="D54" s="1" t="s">
        <v>300</v>
      </c>
      <c r="E54" s="1" t="s">
        <v>2808</v>
      </c>
      <c r="F54" s="1">
        <v>918.09</v>
      </c>
      <c r="G54" s="1" t="s">
        <v>4319</v>
      </c>
      <c r="H54" s="1" t="s">
        <v>154</v>
      </c>
    </row>
    <row r="55" spans="1:8" ht="15.75" customHeight="1" x14ac:dyDescent="0.2">
      <c r="A55" s="6">
        <v>45560</v>
      </c>
      <c r="B55" s="1">
        <v>918</v>
      </c>
      <c r="C55" s="1" t="s">
        <v>5082</v>
      </c>
      <c r="D55" s="1" t="s">
        <v>168</v>
      </c>
      <c r="E55" s="1" t="s">
        <v>2810</v>
      </c>
      <c r="F55" s="1">
        <v>918.05</v>
      </c>
      <c r="G55" s="1" t="s">
        <v>39</v>
      </c>
    </row>
    <row r="56" spans="1:8" ht="15.75" customHeight="1" x14ac:dyDescent="0.2">
      <c r="A56" s="6">
        <v>45120</v>
      </c>
      <c r="B56" s="1">
        <v>-13</v>
      </c>
      <c r="C56" s="1" t="s">
        <v>5082</v>
      </c>
      <c r="D56" s="1" t="s">
        <v>37</v>
      </c>
      <c r="E56" s="1" t="s">
        <v>655</v>
      </c>
      <c r="F56" s="1">
        <v>0.05</v>
      </c>
      <c r="G56" s="1" t="s">
        <v>39</v>
      </c>
    </row>
    <row r="57" spans="1:8" ht="15.75" customHeight="1" x14ac:dyDescent="0.2">
      <c r="A57" s="6">
        <v>45105</v>
      </c>
      <c r="B57" s="1">
        <v>-150</v>
      </c>
      <c r="C57" s="1" t="s">
        <v>5082</v>
      </c>
      <c r="D57" s="1" t="s">
        <v>37</v>
      </c>
      <c r="E57" s="1" t="s">
        <v>583</v>
      </c>
      <c r="F57" s="1">
        <v>13.05</v>
      </c>
      <c r="G57" s="1" t="s">
        <v>93</v>
      </c>
    </row>
    <row r="58" spans="1:8" ht="15.75" customHeight="1" x14ac:dyDescent="0.2">
      <c r="A58" s="6">
        <v>45072</v>
      </c>
      <c r="B58" s="1">
        <v>163.05000000000001</v>
      </c>
      <c r="C58" s="1" t="s">
        <v>5082</v>
      </c>
      <c r="D58" s="1" t="s">
        <v>300</v>
      </c>
      <c r="E58" s="1" t="s">
        <v>345</v>
      </c>
      <c r="F58" s="1">
        <v>163.05000000000001</v>
      </c>
      <c r="G58" s="1" t="s">
        <v>239</v>
      </c>
      <c r="H58" s="1" t="s">
        <v>133</v>
      </c>
    </row>
    <row r="59" spans="1:8" ht="15.75" customHeight="1" x14ac:dyDescent="0.2"/>
    <row r="60" spans="1:8" ht="15.75" customHeight="1" x14ac:dyDescent="0.2"/>
    <row r="61" spans="1:8" ht="15.75" customHeight="1" x14ac:dyDescent="0.2"/>
    <row r="62" spans="1:8" ht="15.75" customHeight="1" x14ac:dyDescent="0.2"/>
    <row r="63" spans="1:8" ht="15.75" customHeight="1" x14ac:dyDescent="0.2"/>
    <row r="64" spans="1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30.5" customWidth="1"/>
    <col min="4" max="26" width="10.5" customWidth="1"/>
  </cols>
  <sheetData>
    <row r="1" spans="1:7" ht="15.75" customHeigh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spans="1:7" ht="15.75" customHeight="1" x14ac:dyDescent="0.2">
      <c r="A2" s="6">
        <v>45803</v>
      </c>
      <c r="B2" s="1">
        <v>-1300</v>
      </c>
      <c r="C2" s="1" t="s">
        <v>5084</v>
      </c>
      <c r="D2" s="1" t="s">
        <v>37</v>
      </c>
      <c r="E2" s="1" t="s">
        <v>4002</v>
      </c>
      <c r="F2" s="1">
        <v>0.11</v>
      </c>
      <c r="G2" s="1" t="s">
        <v>39</v>
      </c>
    </row>
    <row r="3" spans="1:7" ht="15.75" customHeight="1" x14ac:dyDescent="0.2">
      <c r="A3" s="6">
        <v>45803</v>
      </c>
      <c r="B3" s="1">
        <v>1300</v>
      </c>
      <c r="C3" s="1" t="s">
        <v>5084</v>
      </c>
      <c r="D3" s="1" t="s">
        <v>168</v>
      </c>
      <c r="E3" s="1" t="s">
        <v>2789</v>
      </c>
      <c r="F3" s="1">
        <v>1300.1099999999999</v>
      </c>
      <c r="G3" s="1" t="s">
        <v>170</v>
      </c>
    </row>
    <row r="4" spans="1:7" ht="15.75" customHeight="1" x14ac:dyDescent="0.2">
      <c r="A4" s="6">
        <v>45796</v>
      </c>
      <c r="B4" s="1">
        <v>-500</v>
      </c>
      <c r="C4" s="1" t="s">
        <v>5084</v>
      </c>
      <c r="D4" s="1" t="s">
        <v>37</v>
      </c>
      <c r="E4" s="1" t="s">
        <v>3953</v>
      </c>
      <c r="F4" s="1">
        <v>0.11</v>
      </c>
      <c r="G4" s="1" t="s">
        <v>39</v>
      </c>
    </row>
    <row r="5" spans="1:7" ht="15.75" customHeight="1" x14ac:dyDescent="0.2">
      <c r="A5" s="6">
        <v>45796</v>
      </c>
      <c r="B5" s="1">
        <v>500</v>
      </c>
      <c r="C5" s="1" t="s">
        <v>5084</v>
      </c>
      <c r="D5" s="1" t="s">
        <v>168</v>
      </c>
      <c r="E5" s="1" t="s">
        <v>2789</v>
      </c>
      <c r="F5" s="1">
        <v>500.11</v>
      </c>
      <c r="G5" s="1" t="s">
        <v>170</v>
      </c>
    </row>
    <row r="6" spans="1:7" ht="15.75" customHeight="1" x14ac:dyDescent="0.2">
      <c r="A6" s="6">
        <v>45782</v>
      </c>
      <c r="B6" s="1">
        <v>-800</v>
      </c>
      <c r="C6" s="1" t="s">
        <v>5084</v>
      </c>
      <c r="D6" s="1" t="s">
        <v>37</v>
      </c>
      <c r="E6" s="1" t="s">
        <v>3844</v>
      </c>
      <c r="F6" s="1">
        <v>0.11</v>
      </c>
      <c r="G6" s="1" t="s">
        <v>39</v>
      </c>
    </row>
    <row r="7" spans="1:7" ht="15.75" customHeight="1" x14ac:dyDescent="0.2">
      <c r="A7" s="6">
        <v>45782</v>
      </c>
      <c r="B7" s="1">
        <v>800</v>
      </c>
      <c r="C7" s="1" t="s">
        <v>5084</v>
      </c>
      <c r="D7" s="1" t="s">
        <v>168</v>
      </c>
      <c r="E7" s="1" t="s">
        <v>2789</v>
      </c>
      <c r="F7" s="1">
        <v>800.11</v>
      </c>
      <c r="G7" s="1" t="s">
        <v>170</v>
      </c>
    </row>
    <row r="8" spans="1:7" ht="15.75" customHeight="1" x14ac:dyDescent="0.2">
      <c r="A8" s="6">
        <v>45775</v>
      </c>
      <c r="B8" s="1">
        <v>-1300</v>
      </c>
      <c r="C8" s="1" t="s">
        <v>5084</v>
      </c>
      <c r="D8" s="1" t="s">
        <v>37</v>
      </c>
      <c r="E8" s="1" t="s">
        <v>3800</v>
      </c>
      <c r="F8" s="1">
        <v>0.11</v>
      </c>
      <c r="G8" s="1" t="s">
        <v>39</v>
      </c>
    </row>
    <row r="9" spans="1:7" ht="15.75" customHeight="1" x14ac:dyDescent="0.2">
      <c r="A9" s="6">
        <v>45775</v>
      </c>
      <c r="B9" s="1">
        <v>1300</v>
      </c>
      <c r="C9" s="1" t="s">
        <v>5084</v>
      </c>
      <c r="D9" s="1" t="s">
        <v>168</v>
      </c>
      <c r="E9" s="1" t="s">
        <v>2789</v>
      </c>
      <c r="F9" s="1">
        <v>1300.1099999999999</v>
      </c>
      <c r="G9" s="1" t="s">
        <v>170</v>
      </c>
    </row>
    <row r="10" spans="1:7" ht="15.75" customHeight="1" x14ac:dyDescent="0.2">
      <c r="A10" s="6">
        <v>45770</v>
      </c>
      <c r="B10" s="1">
        <v>-250</v>
      </c>
      <c r="C10" s="1" t="s">
        <v>5084</v>
      </c>
      <c r="D10" s="1" t="s">
        <v>37</v>
      </c>
      <c r="E10" s="1" t="s">
        <v>3772</v>
      </c>
      <c r="F10" s="1">
        <v>0.11</v>
      </c>
      <c r="G10" s="1" t="s">
        <v>39</v>
      </c>
    </row>
    <row r="11" spans="1:7" ht="15.75" customHeight="1" x14ac:dyDescent="0.2">
      <c r="A11" s="6">
        <v>45770</v>
      </c>
      <c r="B11" s="1">
        <v>250</v>
      </c>
      <c r="C11" s="1" t="s">
        <v>5084</v>
      </c>
      <c r="D11" s="1" t="s">
        <v>168</v>
      </c>
      <c r="E11" s="1" t="s">
        <v>2943</v>
      </c>
      <c r="F11" s="1">
        <v>250.11</v>
      </c>
      <c r="G11" s="1" t="s">
        <v>170</v>
      </c>
    </row>
    <row r="12" spans="1:7" ht="15.75" customHeight="1" x14ac:dyDescent="0.2">
      <c r="A12" s="6">
        <v>45769</v>
      </c>
      <c r="B12" s="1">
        <v>-1140</v>
      </c>
      <c r="C12" s="1" t="s">
        <v>5084</v>
      </c>
      <c r="D12" s="1" t="s">
        <v>37</v>
      </c>
      <c r="E12" s="1" t="s">
        <v>3751</v>
      </c>
      <c r="F12" s="1">
        <v>0.11</v>
      </c>
      <c r="G12" s="1" t="s">
        <v>39</v>
      </c>
    </row>
    <row r="13" spans="1:7" ht="15.75" customHeight="1" x14ac:dyDescent="0.2">
      <c r="A13" s="6">
        <v>45769</v>
      </c>
      <c r="B13" s="1">
        <v>-718</v>
      </c>
      <c r="C13" s="1" t="s">
        <v>5084</v>
      </c>
      <c r="D13" s="1" t="s">
        <v>37</v>
      </c>
      <c r="E13" s="1" t="s">
        <v>3760</v>
      </c>
      <c r="F13" s="1">
        <v>1140.1099999999999</v>
      </c>
      <c r="G13" s="1" t="s">
        <v>39</v>
      </c>
    </row>
    <row r="14" spans="1:7" ht="15.75" customHeight="1" x14ac:dyDescent="0.2">
      <c r="A14" s="6">
        <v>45769</v>
      </c>
      <c r="B14" s="1">
        <v>-500</v>
      </c>
      <c r="C14" s="1" t="s">
        <v>5084</v>
      </c>
      <c r="D14" s="1" t="s">
        <v>37</v>
      </c>
      <c r="E14" s="1" t="s">
        <v>3758</v>
      </c>
      <c r="F14" s="1">
        <v>1858.11</v>
      </c>
      <c r="G14" s="1" t="s">
        <v>39</v>
      </c>
    </row>
    <row r="15" spans="1:7" ht="15.75" customHeight="1" x14ac:dyDescent="0.2">
      <c r="A15" s="6">
        <v>45769</v>
      </c>
      <c r="B15" s="1">
        <v>500</v>
      </c>
      <c r="C15" s="1" t="s">
        <v>5084</v>
      </c>
      <c r="D15" s="1" t="s">
        <v>168</v>
      </c>
      <c r="E15" s="1" t="s">
        <v>2789</v>
      </c>
      <c r="F15" s="1">
        <v>2358.11</v>
      </c>
      <c r="G15" s="1" t="s">
        <v>170</v>
      </c>
    </row>
    <row r="16" spans="1:7" ht="15.75" customHeight="1" x14ac:dyDescent="0.2">
      <c r="A16" s="6">
        <v>45762</v>
      </c>
      <c r="B16" s="1">
        <v>1800</v>
      </c>
      <c r="C16" s="1" t="s">
        <v>5084</v>
      </c>
      <c r="D16" s="1" t="s">
        <v>168</v>
      </c>
      <c r="E16" s="1" t="s">
        <v>3723</v>
      </c>
      <c r="F16" s="1">
        <v>1858.11</v>
      </c>
      <c r="G16" s="1" t="s">
        <v>170</v>
      </c>
    </row>
    <row r="17" spans="1:7" ht="15.75" customHeight="1" x14ac:dyDescent="0.2">
      <c r="A17" s="6">
        <v>45761</v>
      </c>
      <c r="B17" s="1">
        <v>57.6</v>
      </c>
      <c r="C17" s="1" t="s">
        <v>5084</v>
      </c>
      <c r="D17" s="1" t="s">
        <v>300</v>
      </c>
      <c r="E17" s="1" t="s">
        <v>3715</v>
      </c>
      <c r="F17" s="1">
        <v>58.11</v>
      </c>
      <c r="G17" s="1" t="s">
        <v>239</v>
      </c>
    </row>
    <row r="18" spans="1:7" ht="15.75" customHeight="1" x14ac:dyDescent="0.2">
      <c r="A18" s="6">
        <v>45756</v>
      </c>
      <c r="B18" s="1">
        <v>-200</v>
      </c>
      <c r="C18" s="1" t="s">
        <v>5084</v>
      </c>
      <c r="D18" s="1" t="s">
        <v>37</v>
      </c>
      <c r="E18" s="1" t="s">
        <v>3696</v>
      </c>
      <c r="F18" s="1">
        <v>0.51</v>
      </c>
      <c r="G18" s="1" t="s">
        <v>39</v>
      </c>
    </row>
    <row r="19" spans="1:7" ht="15.75" customHeight="1" x14ac:dyDescent="0.2">
      <c r="A19" s="6">
        <v>45756</v>
      </c>
      <c r="B19" s="1">
        <v>200</v>
      </c>
      <c r="C19" s="1" t="s">
        <v>5084</v>
      </c>
      <c r="D19" s="1" t="s">
        <v>168</v>
      </c>
      <c r="E19" s="1" t="s">
        <v>2789</v>
      </c>
      <c r="F19" s="1">
        <v>200.51</v>
      </c>
      <c r="G19" s="1" t="s">
        <v>170</v>
      </c>
    </row>
    <row r="20" spans="1:7" ht="15.75" customHeight="1" x14ac:dyDescent="0.2">
      <c r="A20" s="6">
        <v>45755</v>
      </c>
      <c r="B20" s="1">
        <v>-85</v>
      </c>
      <c r="C20" s="1" t="s">
        <v>5084</v>
      </c>
      <c r="D20" s="1" t="s">
        <v>37</v>
      </c>
      <c r="E20" s="1" t="s">
        <v>3691</v>
      </c>
      <c r="F20" s="1">
        <v>0.51</v>
      </c>
      <c r="G20" s="1" t="s">
        <v>39</v>
      </c>
    </row>
    <row r="21" spans="1:7" ht="15.75" customHeight="1" x14ac:dyDescent="0.2">
      <c r="A21" s="6">
        <v>45754</v>
      </c>
      <c r="B21" s="1">
        <v>-120</v>
      </c>
      <c r="C21" s="1" t="s">
        <v>5084</v>
      </c>
      <c r="D21" s="1" t="s">
        <v>37</v>
      </c>
      <c r="E21" s="1" t="s">
        <v>3677</v>
      </c>
      <c r="F21" s="1">
        <v>85.51</v>
      </c>
      <c r="G21" s="1" t="s">
        <v>93</v>
      </c>
    </row>
    <row r="22" spans="1:7" ht="15.75" customHeight="1" x14ac:dyDescent="0.2">
      <c r="A22" s="6">
        <v>45754</v>
      </c>
      <c r="B22" s="1">
        <v>-100</v>
      </c>
      <c r="C22" s="1" t="s">
        <v>5084</v>
      </c>
      <c r="D22" s="1" t="s">
        <v>37</v>
      </c>
      <c r="E22" s="1" t="s">
        <v>3687</v>
      </c>
      <c r="F22" s="1">
        <v>205.51</v>
      </c>
      <c r="G22" s="1" t="s">
        <v>39</v>
      </c>
    </row>
    <row r="23" spans="1:7" ht="15.75" customHeight="1" x14ac:dyDescent="0.2">
      <c r="A23" s="6">
        <v>45754</v>
      </c>
      <c r="B23" s="1">
        <v>-100</v>
      </c>
      <c r="C23" s="1" t="s">
        <v>5084</v>
      </c>
      <c r="D23" s="1" t="s">
        <v>37</v>
      </c>
      <c r="E23" s="1" t="s">
        <v>3686</v>
      </c>
      <c r="F23" s="1">
        <v>305.51</v>
      </c>
      <c r="G23" s="1" t="s">
        <v>39</v>
      </c>
    </row>
    <row r="24" spans="1:7" ht="15.75" customHeight="1" x14ac:dyDescent="0.2">
      <c r="A24" s="6">
        <v>45754</v>
      </c>
      <c r="B24" s="1">
        <v>-1140</v>
      </c>
      <c r="C24" s="1" t="s">
        <v>5084</v>
      </c>
      <c r="D24" s="1" t="s">
        <v>37</v>
      </c>
      <c r="E24" s="1" t="s">
        <v>3674</v>
      </c>
      <c r="F24" s="1">
        <v>405.51</v>
      </c>
      <c r="G24" s="1" t="s">
        <v>39</v>
      </c>
    </row>
    <row r="25" spans="1:7" ht="15.75" customHeight="1" x14ac:dyDescent="0.2">
      <c r="A25" s="6">
        <v>45754</v>
      </c>
      <c r="B25" s="1">
        <v>-200</v>
      </c>
      <c r="C25" s="1" t="s">
        <v>5084</v>
      </c>
      <c r="D25" s="1" t="s">
        <v>37</v>
      </c>
      <c r="E25" s="1" t="s">
        <v>3685</v>
      </c>
      <c r="F25" s="1">
        <v>1545.51</v>
      </c>
      <c r="G25" s="1" t="s">
        <v>39</v>
      </c>
    </row>
    <row r="26" spans="1:7" ht="15.75" customHeight="1" x14ac:dyDescent="0.2">
      <c r="A26" s="6">
        <v>45754</v>
      </c>
      <c r="B26" s="1">
        <v>-50</v>
      </c>
      <c r="C26" s="1" t="s">
        <v>5084</v>
      </c>
      <c r="D26" s="1" t="s">
        <v>37</v>
      </c>
      <c r="E26" s="1" t="s">
        <v>3684</v>
      </c>
      <c r="F26" s="1">
        <v>1745.51</v>
      </c>
      <c r="G26" s="1" t="s">
        <v>39</v>
      </c>
    </row>
    <row r="27" spans="1:7" ht="15.75" customHeight="1" x14ac:dyDescent="0.2">
      <c r="A27" s="6">
        <v>45754</v>
      </c>
      <c r="B27" s="1">
        <v>-100</v>
      </c>
      <c r="C27" s="1" t="s">
        <v>5084</v>
      </c>
      <c r="D27" s="1" t="s">
        <v>37</v>
      </c>
      <c r="E27" s="1" t="s">
        <v>3683</v>
      </c>
      <c r="F27" s="1">
        <v>1795.51</v>
      </c>
      <c r="G27" s="1" t="s">
        <v>39</v>
      </c>
    </row>
    <row r="28" spans="1:7" ht="15.75" customHeight="1" x14ac:dyDescent="0.2">
      <c r="A28" s="6">
        <v>45754</v>
      </c>
      <c r="B28" s="1">
        <v>-600</v>
      </c>
      <c r="C28" s="1" t="s">
        <v>5084</v>
      </c>
      <c r="D28" s="1" t="s">
        <v>37</v>
      </c>
      <c r="E28" s="1" t="s">
        <v>3673</v>
      </c>
      <c r="F28" s="1">
        <v>1895.51</v>
      </c>
      <c r="G28" s="1" t="s">
        <v>39</v>
      </c>
    </row>
    <row r="29" spans="1:7" ht="15.75" customHeight="1" x14ac:dyDescent="0.2">
      <c r="A29" s="6">
        <v>45754</v>
      </c>
      <c r="B29" s="1">
        <v>-100</v>
      </c>
      <c r="C29" s="1" t="s">
        <v>5084</v>
      </c>
      <c r="D29" s="1" t="s">
        <v>37</v>
      </c>
      <c r="E29" s="1" t="s">
        <v>3682</v>
      </c>
      <c r="F29" s="1">
        <v>2495.5100000000002</v>
      </c>
      <c r="G29" s="1" t="s">
        <v>39</v>
      </c>
    </row>
    <row r="30" spans="1:7" ht="15.75" customHeight="1" x14ac:dyDescent="0.2">
      <c r="A30" s="6">
        <v>45754</v>
      </c>
      <c r="B30" s="1">
        <v>600</v>
      </c>
      <c r="C30" s="1" t="s">
        <v>5084</v>
      </c>
      <c r="D30" s="1" t="s">
        <v>168</v>
      </c>
      <c r="E30" s="1" t="s">
        <v>2943</v>
      </c>
      <c r="F30" s="1">
        <v>2595.5100000000002</v>
      </c>
      <c r="G30" s="1" t="s">
        <v>170</v>
      </c>
    </row>
    <row r="31" spans="1:7" ht="15.75" customHeight="1" x14ac:dyDescent="0.2">
      <c r="A31" s="6">
        <v>45754</v>
      </c>
      <c r="B31" s="1">
        <v>1045</v>
      </c>
      <c r="C31" s="1" t="s">
        <v>5084</v>
      </c>
      <c r="D31" s="1" t="s">
        <v>168</v>
      </c>
      <c r="E31" s="1" t="s">
        <v>2789</v>
      </c>
      <c r="F31" s="1">
        <v>1995.51</v>
      </c>
      <c r="G31" s="1" t="s">
        <v>170</v>
      </c>
    </row>
    <row r="32" spans="1:7" ht="15.75" customHeight="1" x14ac:dyDescent="0.2">
      <c r="A32" s="6">
        <v>45751</v>
      </c>
      <c r="B32" s="1">
        <v>-300</v>
      </c>
      <c r="C32" s="1" t="s">
        <v>5084</v>
      </c>
      <c r="D32" s="1" t="s">
        <v>37</v>
      </c>
      <c r="E32" s="1" t="s">
        <v>3670</v>
      </c>
      <c r="F32" s="1">
        <v>950.51</v>
      </c>
      <c r="G32" s="1" t="s">
        <v>39</v>
      </c>
    </row>
    <row r="33" spans="1:7" ht="15.75" customHeight="1" x14ac:dyDescent="0.2">
      <c r="A33" s="6">
        <v>45750</v>
      </c>
      <c r="B33" s="1">
        <v>-200</v>
      </c>
      <c r="C33" s="1" t="s">
        <v>5084</v>
      </c>
      <c r="D33" s="1" t="s">
        <v>37</v>
      </c>
      <c r="E33" s="1" t="s">
        <v>3665</v>
      </c>
      <c r="F33" s="1">
        <v>1250.51</v>
      </c>
      <c r="G33" s="1" t="s">
        <v>39</v>
      </c>
    </row>
    <row r="34" spans="1:7" ht="15.75" customHeight="1" x14ac:dyDescent="0.2">
      <c r="A34" s="6">
        <v>45750</v>
      </c>
      <c r="B34" s="1">
        <v>18</v>
      </c>
      <c r="C34" s="1" t="s">
        <v>5084</v>
      </c>
      <c r="D34" s="1" t="s">
        <v>2661</v>
      </c>
      <c r="E34" s="1" t="s">
        <v>3666</v>
      </c>
      <c r="F34" s="1">
        <v>1450.51</v>
      </c>
      <c r="G34" s="1" t="s">
        <v>4319</v>
      </c>
    </row>
    <row r="35" spans="1:7" ht="15.75" customHeight="1" x14ac:dyDescent="0.2">
      <c r="A35" s="6">
        <v>45750</v>
      </c>
      <c r="B35" s="1">
        <v>1450</v>
      </c>
      <c r="C35" s="1" t="s">
        <v>5084</v>
      </c>
      <c r="D35" s="1" t="s">
        <v>168</v>
      </c>
      <c r="E35" s="1" t="s">
        <v>3664</v>
      </c>
      <c r="F35" s="1">
        <v>1432.51</v>
      </c>
      <c r="G35" s="1" t="s">
        <v>170</v>
      </c>
    </row>
    <row r="36" spans="1:7" ht="15.75" customHeight="1" x14ac:dyDescent="0.2">
      <c r="A36" s="6">
        <v>45749</v>
      </c>
      <c r="B36" s="1">
        <v>-18</v>
      </c>
      <c r="C36" s="1" t="s">
        <v>5084</v>
      </c>
      <c r="D36" s="1" t="s">
        <v>186</v>
      </c>
      <c r="E36" s="1" t="s">
        <v>3659</v>
      </c>
      <c r="F36" s="1">
        <v>-17.489999999999998</v>
      </c>
      <c r="G36" s="1" t="s">
        <v>4319</v>
      </c>
    </row>
    <row r="37" spans="1:7" ht="15.75" customHeight="1" x14ac:dyDescent="0.2">
      <c r="A37" s="6">
        <v>45744</v>
      </c>
      <c r="B37" s="1">
        <v>-24</v>
      </c>
      <c r="C37" s="1" t="s">
        <v>5084</v>
      </c>
      <c r="D37" s="1" t="s">
        <v>37</v>
      </c>
      <c r="E37" s="1" t="s">
        <v>3646</v>
      </c>
      <c r="F37" s="1">
        <v>0.51</v>
      </c>
      <c r="G37" s="1" t="s">
        <v>39</v>
      </c>
    </row>
    <row r="38" spans="1:7" ht="15.75" customHeight="1" x14ac:dyDescent="0.2">
      <c r="A38" s="6">
        <v>45744</v>
      </c>
      <c r="B38" s="1">
        <v>19</v>
      </c>
      <c r="C38" s="1" t="s">
        <v>5084</v>
      </c>
      <c r="D38" s="1" t="s">
        <v>1085</v>
      </c>
      <c r="E38" s="1" t="s">
        <v>3645</v>
      </c>
      <c r="F38" s="1">
        <v>24.51</v>
      </c>
      <c r="G38" s="1" t="s">
        <v>165</v>
      </c>
    </row>
    <row r="39" spans="1:7" ht="15.75" customHeight="1" x14ac:dyDescent="0.2">
      <c r="A39" s="6">
        <v>45734</v>
      </c>
      <c r="B39" s="1">
        <v>-90</v>
      </c>
      <c r="C39" s="1" t="s">
        <v>5084</v>
      </c>
      <c r="D39" s="1" t="s">
        <v>37</v>
      </c>
      <c r="E39" s="1" t="s">
        <v>3609</v>
      </c>
      <c r="F39" s="1">
        <v>5.51</v>
      </c>
      <c r="G39" s="1" t="s">
        <v>39</v>
      </c>
    </row>
    <row r="40" spans="1:7" ht="15.75" customHeight="1" x14ac:dyDescent="0.2">
      <c r="A40" s="6">
        <v>45733</v>
      </c>
      <c r="B40" s="1">
        <v>95.15</v>
      </c>
      <c r="C40" s="1" t="s">
        <v>5084</v>
      </c>
      <c r="D40" s="1" t="s">
        <v>300</v>
      </c>
      <c r="E40" s="1" t="s">
        <v>3599</v>
      </c>
      <c r="F40" s="1">
        <v>95.51</v>
      </c>
      <c r="G40" s="1" t="s">
        <v>239</v>
      </c>
    </row>
    <row r="41" spans="1:7" ht="15.75" customHeight="1" x14ac:dyDescent="0.2">
      <c r="A41" s="6">
        <v>45726</v>
      </c>
      <c r="B41" s="1">
        <v>-226</v>
      </c>
      <c r="C41" s="1" t="s">
        <v>5084</v>
      </c>
      <c r="D41" s="1" t="s">
        <v>37</v>
      </c>
      <c r="E41" s="1" t="s">
        <v>3583</v>
      </c>
      <c r="F41" s="1">
        <v>0.36</v>
      </c>
      <c r="G41" s="1" t="s">
        <v>39</v>
      </c>
    </row>
    <row r="42" spans="1:7" ht="15.75" customHeight="1" x14ac:dyDescent="0.2">
      <c r="A42" s="6">
        <v>45723</v>
      </c>
      <c r="B42" s="1">
        <v>-234</v>
      </c>
      <c r="C42" s="1" t="s">
        <v>5084</v>
      </c>
      <c r="D42" s="1" t="s">
        <v>37</v>
      </c>
      <c r="E42" s="1" t="s">
        <v>3581</v>
      </c>
      <c r="F42" s="1">
        <v>226.36</v>
      </c>
      <c r="G42" s="1" t="s">
        <v>39</v>
      </c>
    </row>
    <row r="43" spans="1:7" ht="15.75" customHeight="1" x14ac:dyDescent="0.2">
      <c r="A43" s="6">
        <v>45723</v>
      </c>
      <c r="B43" s="1">
        <v>226.05</v>
      </c>
      <c r="C43" s="1" t="s">
        <v>5084</v>
      </c>
      <c r="D43" s="1" t="s">
        <v>300</v>
      </c>
      <c r="E43" s="1" t="s">
        <v>3580</v>
      </c>
      <c r="F43" s="1">
        <v>460.36</v>
      </c>
      <c r="G43" s="1" t="s">
        <v>239</v>
      </c>
    </row>
    <row r="44" spans="1:7" ht="15.75" customHeight="1" x14ac:dyDescent="0.2">
      <c r="A44" s="6">
        <v>45723</v>
      </c>
      <c r="B44" s="1">
        <v>250</v>
      </c>
      <c r="C44" s="1" t="s">
        <v>5084</v>
      </c>
      <c r="D44" s="1" t="s">
        <v>168</v>
      </c>
      <c r="E44" s="1" t="s">
        <v>2943</v>
      </c>
      <c r="F44" s="1">
        <v>234.31</v>
      </c>
      <c r="G44" s="1" t="s">
        <v>170</v>
      </c>
    </row>
    <row r="45" spans="1:7" ht="15.75" customHeight="1" x14ac:dyDescent="0.2">
      <c r="A45" s="6">
        <v>45719</v>
      </c>
      <c r="B45" s="1">
        <v>-18</v>
      </c>
      <c r="C45" s="1" t="s">
        <v>5084</v>
      </c>
      <c r="D45" s="1" t="s">
        <v>186</v>
      </c>
      <c r="E45" s="1" t="s">
        <v>3574</v>
      </c>
      <c r="F45" s="1">
        <v>-15.69</v>
      </c>
      <c r="G45" s="1" t="s">
        <v>4319</v>
      </c>
    </row>
    <row r="46" spans="1:7" ht="15.75" customHeight="1" x14ac:dyDescent="0.2">
      <c r="A46" s="6">
        <v>45716</v>
      </c>
      <c r="B46" s="1">
        <v>-1400</v>
      </c>
      <c r="C46" s="1" t="s">
        <v>5084</v>
      </c>
      <c r="D46" s="1" t="s">
        <v>37</v>
      </c>
      <c r="E46" s="1" t="s">
        <v>3562</v>
      </c>
      <c r="F46" s="1">
        <v>2.31</v>
      </c>
      <c r="G46" s="1" t="s">
        <v>39</v>
      </c>
    </row>
    <row r="47" spans="1:7" ht="15.75" customHeight="1" x14ac:dyDescent="0.2">
      <c r="A47" s="6">
        <v>45716</v>
      </c>
      <c r="B47" s="1">
        <v>-1200</v>
      </c>
      <c r="C47" s="1" t="s">
        <v>5084</v>
      </c>
      <c r="D47" s="1" t="s">
        <v>37</v>
      </c>
      <c r="E47" s="1" t="s">
        <v>3553</v>
      </c>
      <c r="F47" s="1">
        <v>1402.31</v>
      </c>
      <c r="G47" s="1" t="s">
        <v>39</v>
      </c>
    </row>
    <row r="48" spans="1:7" ht="15.75" customHeight="1" x14ac:dyDescent="0.2">
      <c r="A48" s="6">
        <v>45716</v>
      </c>
      <c r="B48" s="1">
        <v>-380</v>
      </c>
      <c r="C48" s="1" t="s">
        <v>5084</v>
      </c>
      <c r="D48" s="1" t="s">
        <v>37</v>
      </c>
      <c r="E48" s="1" t="s">
        <v>3563</v>
      </c>
      <c r="F48" s="1">
        <v>2602.31</v>
      </c>
      <c r="G48" s="1" t="s">
        <v>39</v>
      </c>
    </row>
    <row r="49" spans="1:7" ht="15.75" customHeight="1" x14ac:dyDescent="0.2">
      <c r="A49" s="6">
        <v>45716</v>
      </c>
      <c r="B49" s="1">
        <v>3000</v>
      </c>
      <c r="C49" s="1" t="s">
        <v>5084</v>
      </c>
      <c r="D49" s="1" t="s">
        <v>168</v>
      </c>
      <c r="E49" s="1" t="s">
        <v>2943</v>
      </c>
      <c r="F49" s="1">
        <v>2982.31</v>
      </c>
      <c r="G49" s="1" t="s">
        <v>170</v>
      </c>
    </row>
    <row r="50" spans="1:7" ht="15.75" customHeight="1" x14ac:dyDescent="0.2">
      <c r="A50" s="6">
        <v>45701</v>
      </c>
      <c r="B50" s="1">
        <v>127.5</v>
      </c>
      <c r="C50" s="1" t="s">
        <v>5084</v>
      </c>
      <c r="D50" s="1" t="s">
        <v>2661</v>
      </c>
      <c r="E50" s="1" t="s">
        <v>3474</v>
      </c>
      <c r="F50" s="1">
        <v>-17.690000000000001</v>
      </c>
      <c r="G50" s="1" t="s">
        <v>4319</v>
      </c>
    </row>
    <row r="51" spans="1:7" ht="15.75" customHeight="1" x14ac:dyDescent="0.2">
      <c r="A51" s="6">
        <v>45700</v>
      </c>
      <c r="B51" s="1">
        <v>-127.5</v>
      </c>
      <c r="C51" s="1" t="s">
        <v>5084</v>
      </c>
      <c r="D51" s="1" t="s">
        <v>186</v>
      </c>
      <c r="E51" s="1" t="s">
        <v>3473</v>
      </c>
      <c r="F51" s="1">
        <v>-145.19</v>
      </c>
      <c r="G51" s="1" t="s">
        <v>4319</v>
      </c>
    </row>
    <row r="52" spans="1:7" ht="15.75" customHeight="1" x14ac:dyDescent="0.2">
      <c r="A52" s="6">
        <v>45691</v>
      </c>
      <c r="B52" s="1">
        <v>-18</v>
      </c>
      <c r="C52" s="1" t="s">
        <v>5084</v>
      </c>
      <c r="D52" s="1" t="s">
        <v>186</v>
      </c>
      <c r="E52" s="1" t="s">
        <v>3446</v>
      </c>
      <c r="F52" s="1">
        <v>-17.690000000000001</v>
      </c>
      <c r="G52" s="1" t="s">
        <v>4319</v>
      </c>
    </row>
    <row r="53" spans="1:7" ht="15.75" customHeight="1" x14ac:dyDescent="0.2">
      <c r="A53" s="6">
        <v>45685</v>
      </c>
      <c r="B53" s="1">
        <v>-1500</v>
      </c>
      <c r="C53" s="1" t="s">
        <v>5084</v>
      </c>
      <c r="D53" s="1" t="s">
        <v>37</v>
      </c>
      <c r="E53" s="1" t="s">
        <v>3421</v>
      </c>
      <c r="F53" s="1">
        <v>0.31</v>
      </c>
      <c r="G53" s="1" t="s">
        <v>39</v>
      </c>
    </row>
    <row r="54" spans="1:7" ht="15.75" customHeight="1" x14ac:dyDescent="0.2">
      <c r="A54" s="6">
        <v>45685</v>
      </c>
      <c r="B54" s="1">
        <v>-250</v>
      </c>
      <c r="C54" s="1" t="s">
        <v>5084</v>
      </c>
      <c r="D54" s="1" t="s">
        <v>37</v>
      </c>
      <c r="E54" s="1" t="s">
        <v>3422</v>
      </c>
      <c r="F54" s="1">
        <v>1500.31</v>
      </c>
      <c r="G54" s="1" t="s">
        <v>39</v>
      </c>
    </row>
    <row r="55" spans="1:7" ht="15.75" customHeight="1" x14ac:dyDescent="0.2">
      <c r="A55" s="6">
        <v>45685</v>
      </c>
      <c r="B55" s="1">
        <v>250</v>
      </c>
      <c r="C55" s="1" t="s">
        <v>5084</v>
      </c>
      <c r="D55" s="1" t="s">
        <v>168</v>
      </c>
      <c r="E55" s="1" t="s">
        <v>3420</v>
      </c>
      <c r="F55" s="1">
        <v>1750.31</v>
      </c>
      <c r="G55" s="1" t="s">
        <v>170</v>
      </c>
    </row>
    <row r="56" spans="1:7" ht="15.75" customHeight="1" x14ac:dyDescent="0.2">
      <c r="A56" s="6">
        <v>45685</v>
      </c>
      <c r="B56" s="1">
        <v>1500</v>
      </c>
      <c r="C56" s="1" t="s">
        <v>5084</v>
      </c>
      <c r="D56" s="1" t="s">
        <v>168</v>
      </c>
      <c r="E56" s="1" t="s">
        <v>2789</v>
      </c>
      <c r="F56" s="1">
        <v>1500.31</v>
      </c>
      <c r="G56" s="1" t="s">
        <v>170</v>
      </c>
    </row>
    <row r="57" spans="1:7" ht="15.75" customHeight="1" x14ac:dyDescent="0.2">
      <c r="A57" s="6">
        <v>45681</v>
      </c>
      <c r="B57" s="1">
        <v>-431</v>
      </c>
      <c r="C57" s="1" t="s">
        <v>5084</v>
      </c>
      <c r="D57" s="1" t="s">
        <v>37</v>
      </c>
      <c r="E57" s="1" t="s">
        <v>3406</v>
      </c>
      <c r="F57" s="1">
        <v>0.31</v>
      </c>
      <c r="G57" s="1" t="s">
        <v>39</v>
      </c>
    </row>
    <row r="58" spans="1:7" ht="15.75" customHeight="1" x14ac:dyDescent="0.2">
      <c r="A58" s="6">
        <v>45680</v>
      </c>
      <c r="B58" s="1">
        <v>-1300</v>
      </c>
      <c r="C58" s="1" t="s">
        <v>5084</v>
      </c>
      <c r="D58" s="1" t="s">
        <v>37</v>
      </c>
      <c r="E58" s="1" t="s">
        <v>3398</v>
      </c>
      <c r="F58" s="1">
        <v>431.31</v>
      </c>
      <c r="G58" s="1" t="s">
        <v>39</v>
      </c>
    </row>
    <row r="59" spans="1:7" ht="15.75" customHeight="1" x14ac:dyDescent="0.2">
      <c r="A59" s="6">
        <v>45680</v>
      </c>
      <c r="B59" s="1">
        <v>-200</v>
      </c>
      <c r="C59" s="1" t="s">
        <v>5084</v>
      </c>
      <c r="D59" s="1" t="s">
        <v>37</v>
      </c>
      <c r="E59" s="1" t="s">
        <v>3399</v>
      </c>
      <c r="F59" s="1">
        <v>1731.31</v>
      </c>
      <c r="G59" s="1" t="s">
        <v>39</v>
      </c>
    </row>
    <row r="60" spans="1:7" ht="15.75" customHeight="1" x14ac:dyDescent="0.2">
      <c r="A60" s="6">
        <v>45680</v>
      </c>
      <c r="B60" s="1">
        <v>-100</v>
      </c>
      <c r="C60" s="1" t="s">
        <v>5084</v>
      </c>
      <c r="D60" s="1" t="s">
        <v>37</v>
      </c>
      <c r="E60" s="1" t="s">
        <v>3390</v>
      </c>
      <c r="F60" s="1">
        <v>1931.31</v>
      </c>
      <c r="G60" s="1" t="s">
        <v>39</v>
      </c>
    </row>
    <row r="61" spans="1:7" ht="15.75" customHeight="1" x14ac:dyDescent="0.2">
      <c r="A61" s="6">
        <v>45680</v>
      </c>
      <c r="B61" s="1">
        <v>28.8</v>
      </c>
      <c r="C61" s="1" t="s">
        <v>5084</v>
      </c>
      <c r="D61" s="1" t="s">
        <v>300</v>
      </c>
      <c r="E61" s="1" t="s">
        <v>3397</v>
      </c>
      <c r="F61" s="1">
        <v>2031.31</v>
      </c>
      <c r="G61" s="1" t="s">
        <v>239</v>
      </c>
    </row>
    <row r="62" spans="1:7" ht="15.75" customHeight="1" x14ac:dyDescent="0.2">
      <c r="A62" s="6">
        <v>45680</v>
      </c>
      <c r="B62" s="1">
        <v>2000</v>
      </c>
      <c r="C62" s="1" t="s">
        <v>5084</v>
      </c>
      <c r="D62" s="1" t="s">
        <v>168</v>
      </c>
      <c r="E62" s="1" t="s">
        <v>2789</v>
      </c>
      <c r="F62" s="1">
        <v>2002.51</v>
      </c>
      <c r="G62" s="1" t="s">
        <v>170</v>
      </c>
    </row>
    <row r="63" spans="1:7" ht="15.75" customHeight="1" x14ac:dyDescent="0.2">
      <c r="A63" s="6">
        <v>45679</v>
      </c>
      <c r="B63" s="1">
        <v>-1000</v>
      </c>
      <c r="C63" s="1" t="s">
        <v>5084</v>
      </c>
      <c r="D63" s="1" t="s">
        <v>37</v>
      </c>
      <c r="E63" s="1" t="s">
        <v>3388</v>
      </c>
      <c r="F63" s="1">
        <v>2.5099999999999998</v>
      </c>
      <c r="G63" s="1" t="s">
        <v>93</v>
      </c>
    </row>
    <row r="64" spans="1:7" ht="15.75" customHeight="1" x14ac:dyDescent="0.2">
      <c r="A64" s="6">
        <v>45679</v>
      </c>
      <c r="B64" s="1">
        <v>-400</v>
      </c>
      <c r="C64" s="1" t="s">
        <v>5084</v>
      </c>
      <c r="D64" s="1" t="s">
        <v>37</v>
      </c>
      <c r="E64" s="1" t="s">
        <v>3389</v>
      </c>
      <c r="F64" s="1">
        <v>1002.51</v>
      </c>
      <c r="G64" s="1" t="s">
        <v>39</v>
      </c>
    </row>
    <row r="65" spans="1:7" ht="15.75" customHeight="1" x14ac:dyDescent="0.2">
      <c r="A65" s="6">
        <v>45679</v>
      </c>
      <c r="B65" s="1">
        <v>1500</v>
      </c>
      <c r="C65" s="1" t="s">
        <v>5084</v>
      </c>
      <c r="D65" s="1" t="s">
        <v>168</v>
      </c>
      <c r="E65" s="1" t="s">
        <v>2789</v>
      </c>
      <c r="F65" s="1">
        <v>1402.51</v>
      </c>
      <c r="G65" s="1" t="s">
        <v>170</v>
      </c>
    </row>
    <row r="66" spans="1:7" ht="15.75" customHeight="1" x14ac:dyDescent="0.2">
      <c r="A66" s="6">
        <v>45670</v>
      </c>
      <c r="B66" s="1">
        <v>-80.27</v>
      </c>
      <c r="C66" s="1" t="s">
        <v>5084</v>
      </c>
      <c r="D66" s="1" t="s">
        <v>186</v>
      </c>
      <c r="E66" s="1" t="s">
        <v>3346</v>
      </c>
      <c r="F66" s="1">
        <v>-97.49</v>
      </c>
      <c r="G66" s="1" t="s">
        <v>4319</v>
      </c>
    </row>
    <row r="67" spans="1:7" ht="15.75" customHeight="1" x14ac:dyDescent="0.2">
      <c r="A67" s="6">
        <v>45659</v>
      </c>
      <c r="B67" s="1">
        <v>-18</v>
      </c>
      <c r="C67" s="1" t="s">
        <v>5084</v>
      </c>
      <c r="D67" s="1" t="s">
        <v>186</v>
      </c>
      <c r="E67" s="1" t="s">
        <v>3310</v>
      </c>
      <c r="F67" s="1">
        <v>-17.22</v>
      </c>
      <c r="G67" s="1" t="s">
        <v>4319</v>
      </c>
    </row>
    <row r="68" spans="1:7" ht="15.75" customHeight="1" x14ac:dyDescent="0.2">
      <c r="A68" s="6">
        <v>45656</v>
      </c>
      <c r="B68" s="1">
        <v>-350</v>
      </c>
      <c r="C68" s="1" t="s">
        <v>5084</v>
      </c>
      <c r="D68" s="1" t="s">
        <v>37</v>
      </c>
      <c r="E68" s="1" t="s">
        <v>3292</v>
      </c>
      <c r="F68" s="1">
        <v>0.78</v>
      </c>
      <c r="G68" s="1" t="s">
        <v>39</v>
      </c>
    </row>
    <row r="69" spans="1:7" ht="15.75" customHeight="1" x14ac:dyDescent="0.2">
      <c r="A69" s="6">
        <v>45656</v>
      </c>
      <c r="B69" s="1">
        <v>300</v>
      </c>
      <c r="C69" s="1" t="s">
        <v>5084</v>
      </c>
      <c r="D69" s="1" t="s">
        <v>168</v>
      </c>
      <c r="E69" s="1" t="s">
        <v>2789</v>
      </c>
      <c r="F69" s="1">
        <v>350.78</v>
      </c>
      <c r="G69" s="1" t="s">
        <v>170</v>
      </c>
    </row>
    <row r="70" spans="1:7" ht="15.75" customHeight="1" x14ac:dyDescent="0.2">
      <c r="A70" s="6">
        <v>45653</v>
      </c>
      <c r="B70" s="1">
        <v>-1150</v>
      </c>
      <c r="C70" s="1" t="s">
        <v>5084</v>
      </c>
      <c r="D70" s="1" t="s">
        <v>37</v>
      </c>
      <c r="E70" s="1" t="s">
        <v>3271</v>
      </c>
      <c r="F70" s="1">
        <v>50.78</v>
      </c>
      <c r="G70" s="1" t="s">
        <v>93</v>
      </c>
    </row>
    <row r="71" spans="1:7" ht="15.75" customHeight="1" x14ac:dyDescent="0.2">
      <c r="A71" s="6">
        <v>45653</v>
      </c>
      <c r="B71" s="1">
        <v>1200</v>
      </c>
      <c r="C71" s="1" t="s">
        <v>5084</v>
      </c>
      <c r="D71" s="1" t="s">
        <v>168</v>
      </c>
      <c r="E71" s="1" t="s">
        <v>2789</v>
      </c>
      <c r="F71" s="1">
        <v>1200.78</v>
      </c>
      <c r="G71" s="1" t="s">
        <v>170</v>
      </c>
    </row>
    <row r="72" spans="1:7" ht="15.75" customHeight="1" x14ac:dyDescent="0.2">
      <c r="A72" s="6">
        <v>45649</v>
      </c>
      <c r="B72" s="1">
        <v>-2000</v>
      </c>
      <c r="C72" s="1" t="s">
        <v>5084</v>
      </c>
      <c r="D72" s="1" t="s">
        <v>37</v>
      </c>
      <c r="E72" s="1" t="s">
        <v>3259</v>
      </c>
      <c r="F72" s="1">
        <v>0.78</v>
      </c>
      <c r="G72" s="1" t="s">
        <v>39</v>
      </c>
    </row>
    <row r="73" spans="1:7" ht="15.75" customHeight="1" x14ac:dyDescent="0.2">
      <c r="A73" s="6">
        <v>45649</v>
      </c>
      <c r="B73" s="1">
        <v>-1100</v>
      </c>
      <c r="C73" s="1" t="s">
        <v>5084</v>
      </c>
      <c r="D73" s="1" t="s">
        <v>37</v>
      </c>
      <c r="E73" s="1" t="s">
        <v>3257</v>
      </c>
      <c r="F73" s="1">
        <v>2000.78</v>
      </c>
      <c r="G73" s="1" t="s">
        <v>93</v>
      </c>
    </row>
    <row r="74" spans="1:7" ht="15.75" customHeight="1" x14ac:dyDescent="0.2">
      <c r="A74" s="6">
        <v>45649</v>
      </c>
      <c r="B74" s="1">
        <v>-1100</v>
      </c>
      <c r="C74" s="1" t="s">
        <v>5084</v>
      </c>
      <c r="D74" s="1" t="s">
        <v>37</v>
      </c>
      <c r="E74" s="1" t="s">
        <v>81</v>
      </c>
      <c r="F74" s="1">
        <v>3100.78</v>
      </c>
      <c r="G74" s="1" t="s">
        <v>93</v>
      </c>
    </row>
    <row r="75" spans="1:7" ht="15.75" customHeight="1" x14ac:dyDescent="0.2">
      <c r="A75" s="6">
        <v>45649</v>
      </c>
      <c r="B75" s="1">
        <v>-1000</v>
      </c>
      <c r="C75" s="1" t="s">
        <v>5084</v>
      </c>
      <c r="D75" s="1" t="s">
        <v>37</v>
      </c>
      <c r="E75" s="1" t="s">
        <v>3258</v>
      </c>
      <c r="F75" s="1">
        <v>4200.78</v>
      </c>
      <c r="G75" s="1" t="s">
        <v>93</v>
      </c>
    </row>
    <row r="76" spans="1:7" ht="15.75" customHeight="1" x14ac:dyDescent="0.2">
      <c r="A76" s="6">
        <v>45649</v>
      </c>
      <c r="B76" s="1">
        <v>3000</v>
      </c>
      <c r="C76" s="1" t="s">
        <v>5084</v>
      </c>
      <c r="D76" s="1" t="s">
        <v>168</v>
      </c>
      <c r="E76" s="1" t="s">
        <v>2789</v>
      </c>
      <c r="F76" s="1">
        <v>5200.78</v>
      </c>
      <c r="G76" s="1" t="s">
        <v>170</v>
      </c>
    </row>
    <row r="77" spans="1:7" ht="15.75" customHeight="1" x14ac:dyDescent="0.2">
      <c r="A77" s="6">
        <v>45644</v>
      </c>
      <c r="B77" s="1">
        <v>2200</v>
      </c>
      <c r="C77" s="1" t="s">
        <v>5084</v>
      </c>
      <c r="D77" s="1" t="s">
        <v>168</v>
      </c>
      <c r="E77" s="1" t="s">
        <v>3230</v>
      </c>
      <c r="F77" s="1">
        <v>2200.7800000000002</v>
      </c>
      <c r="G77" s="1" t="s">
        <v>39</v>
      </c>
    </row>
    <row r="78" spans="1:7" ht="15.75" customHeight="1" x14ac:dyDescent="0.2">
      <c r="A78" s="6">
        <v>45643</v>
      </c>
      <c r="B78" s="1">
        <v>-250</v>
      </c>
      <c r="C78" s="1" t="s">
        <v>5084</v>
      </c>
      <c r="D78" s="1" t="s">
        <v>37</v>
      </c>
      <c r="E78" s="1" t="s">
        <v>3229</v>
      </c>
      <c r="F78" s="1">
        <v>0.78</v>
      </c>
      <c r="G78" s="1" t="s">
        <v>39</v>
      </c>
    </row>
    <row r="79" spans="1:7" ht="15.75" customHeight="1" x14ac:dyDescent="0.2">
      <c r="A79" s="6">
        <v>45643</v>
      </c>
      <c r="B79" s="1">
        <v>250</v>
      </c>
      <c r="C79" s="1" t="s">
        <v>5084</v>
      </c>
      <c r="D79" s="1" t="s">
        <v>168</v>
      </c>
      <c r="E79" s="1" t="s">
        <v>2789</v>
      </c>
      <c r="F79" s="1">
        <v>250.78</v>
      </c>
      <c r="G79" s="1" t="s">
        <v>170</v>
      </c>
    </row>
    <row r="80" spans="1:7" ht="15.75" customHeight="1" x14ac:dyDescent="0.2">
      <c r="A80" s="6">
        <v>45642</v>
      </c>
      <c r="B80" s="1">
        <v>-400</v>
      </c>
      <c r="C80" s="1" t="s">
        <v>5084</v>
      </c>
      <c r="D80" s="1" t="s">
        <v>37</v>
      </c>
      <c r="E80" s="1" t="s">
        <v>3224</v>
      </c>
      <c r="F80" s="1">
        <v>0.78</v>
      </c>
      <c r="G80" s="1" t="s">
        <v>39</v>
      </c>
    </row>
    <row r="81" spans="1:7" ht="15.75" customHeight="1" x14ac:dyDescent="0.2">
      <c r="A81" s="6">
        <v>45642</v>
      </c>
      <c r="B81" s="1">
        <v>-250</v>
      </c>
      <c r="C81" s="1" t="s">
        <v>5084</v>
      </c>
      <c r="D81" s="1" t="s">
        <v>37</v>
      </c>
      <c r="E81" s="1" t="s">
        <v>3223</v>
      </c>
      <c r="F81" s="1">
        <v>400.78</v>
      </c>
      <c r="G81" s="1" t="s">
        <v>39</v>
      </c>
    </row>
    <row r="82" spans="1:7" ht="15.75" customHeight="1" x14ac:dyDescent="0.2">
      <c r="A82" s="6">
        <v>45642</v>
      </c>
      <c r="B82" s="1">
        <v>400</v>
      </c>
      <c r="C82" s="1" t="s">
        <v>5084</v>
      </c>
      <c r="D82" s="1" t="s">
        <v>168</v>
      </c>
      <c r="E82" s="1" t="s">
        <v>2789</v>
      </c>
      <c r="F82" s="1">
        <v>400.78</v>
      </c>
      <c r="G82" s="1" t="s">
        <v>170</v>
      </c>
    </row>
    <row r="83" spans="1:7" ht="15.75" customHeight="1" x14ac:dyDescent="0.2">
      <c r="A83" s="6">
        <v>45642</v>
      </c>
      <c r="B83" s="1">
        <v>250</v>
      </c>
      <c r="C83" s="1" t="s">
        <v>5084</v>
      </c>
      <c r="D83" s="1" t="s">
        <v>168</v>
      </c>
      <c r="E83" s="1" t="s">
        <v>3222</v>
      </c>
      <c r="F83" s="1">
        <v>650.78</v>
      </c>
      <c r="G83" s="1" t="s">
        <v>170</v>
      </c>
    </row>
    <row r="84" spans="1:7" ht="15.75" customHeight="1" x14ac:dyDescent="0.2">
      <c r="A84" s="6">
        <v>45639</v>
      </c>
      <c r="B84" s="1">
        <v>-1100</v>
      </c>
      <c r="C84" s="1" t="s">
        <v>5084</v>
      </c>
      <c r="D84" s="1" t="s">
        <v>37</v>
      </c>
      <c r="E84" s="1" t="s">
        <v>3218</v>
      </c>
      <c r="F84" s="1">
        <v>0.78</v>
      </c>
      <c r="G84" s="1" t="s">
        <v>93</v>
      </c>
    </row>
    <row r="85" spans="1:7" ht="15.75" customHeight="1" x14ac:dyDescent="0.2">
      <c r="A85" s="6">
        <v>45639</v>
      </c>
      <c r="B85" s="1">
        <v>-138</v>
      </c>
      <c r="C85" s="1" t="s">
        <v>5084</v>
      </c>
      <c r="D85" s="1" t="s">
        <v>37</v>
      </c>
      <c r="E85" s="1" t="s">
        <v>3219</v>
      </c>
      <c r="F85" s="1">
        <v>1100.78</v>
      </c>
      <c r="G85" s="1" t="s">
        <v>39</v>
      </c>
    </row>
    <row r="86" spans="1:7" ht="15.75" customHeight="1" x14ac:dyDescent="0.2">
      <c r="A86" s="6">
        <v>45638</v>
      </c>
      <c r="B86" s="1">
        <v>-800</v>
      </c>
      <c r="C86" s="1" t="s">
        <v>5084</v>
      </c>
      <c r="D86" s="1" t="s">
        <v>37</v>
      </c>
      <c r="E86" s="1" t="s">
        <v>3216</v>
      </c>
      <c r="F86" s="1">
        <v>1238.78</v>
      </c>
      <c r="G86" s="1" t="s">
        <v>39</v>
      </c>
    </row>
    <row r="87" spans="1:7" ht="15.75" customHeight="1" x14ac:dyDescent="0.2">
      <c r="A87" s="6">
        <v>45638</v>
      </c>
      <c r="B87" s="1">
        <v>2000</v>
      </c>
      <c r="C87" s="1" t="s">
        <v>5084</v>
      </c>
      <c r="D87" s="1" t="s">
        <v>168</v>
      </c>
      <c r="E87" s="1" t="s">
        <v>2789</v>
      </c>
      <c r="F87" s="1">
        <v>2038.78</v>
      </c>
      <c r="G87" s="1" t="s">
        <v>170</v>
      </c>
    </row>
    <row r="88" spans="1:7" ht="15.75" customHeight="1" x14ac:dyDescent="0.2">
      <c r="A88" s="6">
        <v>45635</v>
      </c>
      <c r="B88" s="1">
        <v>-1100</v>
      </c>
      <c r="C88" s="1" t="s">
        <v>5084</v>
      </c>
      <c r="D88" s="1" t="s">
        <v>37</v>
      </c>
      <c r="E88" s="1" t="s">
        <v>81</v>
      </c>
      <c r="F88" s="1">
        <v>38.78</v>
      </c>
      <c r="G88" s="1" t="s">
        <v>93</v>
      </c>
    </row>
    <row r="89" spans="1:7" ht="15.75" customHeight="1" x14ac:dyDescent="0.2">
      <c r="A89" s="6">
        <v>45635</v>
      </c>
      <c r="B89" s="1">
        <v>-750</v>
      </c>
      <c r="C89" s="1" t="s">
        <v>5084</v>
      </c>
      <c r="D89" s="1" t="s">
        <v>37</v>
      </c>
      <c r="E89" s="1" t="s">
        <v>3197</v>
      </c>
      <c r="F89" s="1">
        <v>1138.78</v>
      </c>
      <c r="G89" s="1" t="s">
        <v>39</v>
      </c>
    </row>
    <row r="90" spans="1:7" ht="15.75" customHeight="1" x14ac:dyDescent="0.2">
      <c r="A90" s="6">
        <v>45635</v>
      </c>
      <c r="B90" s="1">
        <v>-200</v>
      </c>
      <c r="C90" s="1" t="s">
        <v>5084</v>
      </c>
      <c r="D90" s="1" t="s">
        <v>37</v>
      </c>
      <c r="E90" s="1" t="s">
        <v>3199</v>
      </c>
      <c r="F90" s="1">
        <v>1888.78</v>
      </c>
      <c r="G90" s="1" t="s">
        <v>39</v>
      </c>
    </row>
    <row r="91" spans="1:7" ht="15.75" customHeight="1" x14ac:dyDescent="0.2">
      <c r="A91" s="6">
        <v>45635</v>
      </c>
      <c r="B91" s="1">
        <v>-170</v>
      </c>
      <c r="C91" s="1" t="s">
        <v>5084</v>
      </c>
      <c r="D91" s="1" t="s">
        <v>37</v>
      </c>
      <c r="E91" s="1" t="s">
        <v>3198</v>
      </c>
      <c r="F91" s="1">
        <v>2088.7800000000002</v>
      </c>
      <c r="G91" s="1" t="s">
        <v>39</v>
      </c>
    </row>
    <row r="92" spans="1:7" ht="15.75" customHeight="1" x14ac:dyDescent="0.2">
      <c r="A92" s="6">
        <v>45635</v>
      </c>
      <c r="B92" s="1">
        <v>36.299999999999997</v>
      </c>
      <c r="C92" s="1" t="s">
        <v>5084</v>
      </c>
      <c r="D92" s="1" t="s">
        <v>300</v>
      </c>
      <c r="E92" s="1" t="s">
        <v>3196</v>
      </c>
      <c r="F92" s="1">
        <v>2258.7800000000002</v>
      </c>
      <c r="G92" s="1" t="s">
        <v>239</v>
      </c>
    </row>
    <row r="93" spans="1:7" ht="15.75" customHeight="1" x14ac:dyDescent="0.2">
      <c r="A93" s="6">
        <v>45630</v>
      </c>
      <c r="B93" s="1">
        <v>2240</v>
      </c>
      <c r="C93" s="1" t="s">
        <v>5084</v>
      </c>
      <c r="D93" s="1" t="s">
        <v>168</v>
      </c>
      <c r="E93" s="1" t="s">
        <v>3168</v>
      </c>
      <c r="F93" s="1">
        <v>2222.48</v>
      </c>
      <c r="G93" s="1" t="s">
        <v>39</v>
      </c>
    </row>
    <row r="94" spans="1:7" ht="15.75" customHeight="1" x14ac:dyDescent="0.2">
      <c r="A94" s="6">
        <v>45629</v>
      </c>
      <c r="B94" s="1">
        <v>-18</v>
      </c>
      <c r="C94" s="1" t="s">
        <v>5084</v>
      </c>
      <c r="D94" s="1" t="s">
        <v>186</v>
      </c>
      <c r="E94" s="1" t="s">
        <v>3165</v>
      </c>
      <c r="F94" s="1">
        <v>-17.52</v>
      </c>
      <c r="G94" s="1" t="s">
        <v>4319</v>
      </c>
    </row>
    <row r="95" spans="1:7" ht="15.75" customHeight="1" x14ac:dyDescent="0.2">
      <c r="A95" s="6">
        <v>45629</v>
      </c>
      <c r="B95" s="1">
        <v>222.83</v>
      </c>
      <c r="C95" s="1" t="s">
        <v>5084</v>
      </c>
      <c r="D95" s="1" t="s">
        <v>2661</v>
      </c>
      <c r="E95" s="1" t="s">
        <v>3166</v>
      </c>
      <c r="F95" s="1">
        <v>0.48</v>
      </c>
      <c r="G95" s="1" t="s">
        <v>4319</v>
      </c>
    </row>
    <row r="96" spans="1:7" ht="15.75" customHeight="1" x14ac:dyDescent="0.2">
      <c r="A96" s="6">
        <v>45628</v>
      </c>
      <c r="B96" s="1">
        <v>-2605</v>
      </c>
      <c r="C96" s="1" t="s">
        <v>5084</v>
      </c>
      <c r="D96" s="1" t="s">
        <v>37</v>
      </c>
      <c r="E96" s="1" t="s">
        <v>3156</v>
      </c>
      <c r="F96" s="1">
        <v>-222.35</v>
      </c>
      <c r="G96" s="1" t="s">
        <v>39</v>
      </c>
    </row>
    <row r="97" spans="1:7" ht="15.75" customHeight="1" x14ac:dyDescent="0.2">
      <c r="A97" s="6">
        <v>45628</v>
      </c>
      <c r="B97" s="1">
        <v>-604</v>
      </c>
      <c r="C97" s="1" t="s">
        <v>5084</v>
      </c>
      <c r="D97" s="1" t="s">
        <v>37</v>
      </c>
      <c r="E97" s="1" t="s">
        <v>3157</v>
      </c>
      <c r="F97" s="1">
        <v>2382.65</v>
      </c>
      <c r="G97" s="1" t="s">
        <v>39</v>
      </c>
    </row>
    <row r="98" spans="1:7" ht="15.75" customHeight="1" x14ac:dyDescent="0.2">
      <c r="A98" s="6">
        <v>45628</v>
      </c>
      <c r="B98" s="1">
        <v>-222.83</v>
      </c>
      <c r="C98" s="1" t="s">
        <v>5084</v>
      </c>
      <c r="D98" s="1" t="s">
        <v>186</v>
      </c>
      <c r="E98" s="1" t="s">
        <v>3153</v>
      </c>
      <c r="F98" s="1">
        <v>2986.65</v>
      </c>
      <c r="G98" s="1" t="s">
        <v>4319</v>
      </c>
    </row>
    <row r="99" spans="1:7" ht="15.75" customHeight="1" x14ac:dyDescent="0.2">
      <c r="A99" s="6">
        <v>45628</v>
      </c>
      <c r="B99" s="1">
        <v>-150</v>
      </c>
      <c r="C99" s="1" t="s">
        <v>5084</v>
      </c>
      <c r="D99" s="1" t="s">
        <v>37</v>
      </c>
      <c r="E99" s="1" t="s">
        <v>3155</v>
      </c>
      <c r="F99" s="1">
        <v>3359.48</v>
      </c>
      <c r="G99" s="1" t="s">
        <v>39</v>
      </c>
    </row>
    <row r="100" spans="1:7" ht="15.75" customHeight="1" x14ac:dyDescent="0.2">
      <c r="A100" s="6">
        <v>45628</v>
      </c>
      <c r="B100" s="1">
        <v>-97</v>
      </c>
      <c r="C100" s="1" t="s">
        <v>5084</v>
      </c>
      <c r="D100" s="1" t="s">
        <v>37</v>
      </c>
      <c r="E100" s="1" t="s">
        <v>3158</v>
      </c>
      <c r="F100" s="1">
        <v>3509.48</v>
      </c>
      <c r="G100" s="1" t="s">
        <v>39</v>
      </c>
    </row>
    <row r="101" spans="1:7" ht="15.75" customHeight="1" x14ac:dyDescent="0.2">
      <c r="A101" s="6">
        <v>45628</v>
      </c>
      <c r="B101" s="1">
        <v>2605</v>
      </c>
      <c r="C101" s="1" t="s">
        <v>5084</v>
      </c>
      <c r="D101" s="1" t="s">
        <v>168</v>
      </c>
      <c r="E101" s="1" t="s">
        <v>2789</v>
      </c>
      <c r="F101" s="1">
        <v>2606.48</v>
      </c>
      <c r="G101" s="1" t="s">
        <v>170</v>
      </c>
    </row>
    <row r="102" spans="1:7" ht="15.75" customHeight="1" x14ac:dyDescent="0.2">
      <c r="A102" s="6">
        <v>45628</v>
      </c>
      <c r="B102" s="1">
        <v>-150</v>
      </c>
      <c r="C102" s="1" t="s">
        <v>5084</v>
      </c>
      <c r="D102" s="1" t="s">
        <v>37</v>
      </c>
      <c r="E102" s="1" t="s">
        <v>3154</v>
      </c>
      <c r="F102" s="1">
        <v>3209.48</v>
      </c>
      <c r="G102" s="1" t="s">
        <v>93</v>
      </c>
    </row>
    <row r="103" spans="1:7" ht="15.75" customHeight="1" x14ac:dyDescent="0.2">
      <c r="A103" s="6">
        <v>45628</v>
      </c>
      <c r="B103" s="1">
        <v>1000</v>
      </c>
      <c r="C103" s="1" t="s">
        <v>5084</v>
      </c>
      <c r="D103" s="1" t="s">
        <v>168</v>
      </c>
      <c r="E103" s="1" t="s">
        <v>2789</v>
      </c>
      <c r="F103" s="1">
        <v>3606.48</v>
      </c>
      <c r="G103" s="1" t="s">
        <v>170</v>
      </c>
    </row>
    <row r="104" spans="1:7" ht="15.75" customHeight="1" x14ac:dyDescent="0.2">
      <c r="A104" s="6">
        <v>45624</v>
      </c>
      <c r="B104" s="1">
        <v>-1100</v>
      </c>
      <c r="C104" s="1" t="s">
        <v>5084</v>
      </c>
      <c r="D104" s="1" t="s">
        <v>37</v>
      </c>
      <c r="E104" s="1" t="s">
        <v>3121</v>
      </c>
      <c r="F104" s="1">
        <v>1.48</v>
      </c>
      <c r="G104" s="1" t="s">
        <v>5083</v>
      </c>
    </row>
    <row r="105" spans="1:7" ht="15.75" customHeight="1" x14ac:dyDescent="0.2">
      <c r="A105" s="6">
        <v>45624</v>
      </c>
      <c r="B105" s="1">
        <v>-550</v>
      </c>
      <c r="C105" s="1" t="s">
        <v>5084</v>
      </c>
      <c r="D105" s="1" t="s">
        <v>37</v>
      </c>
      <c r="E105" s="1" t="s">
        <v>3124</v>
      </c>
      <c r="F105" s="1">
        <v>1101.48</v>
      </c>
      <c r="G105" s="1" t="s">
        <v>39</v>
      </c>
    </row>
    <row r="106" spans="1:7" ht="15.75" customHeight="1" x14ac:dyDescent="0.2">
      <c r="A106" s="6">
        <v>45624</v>
      </c>
      <c r="B106" s="1">
        <v>-200</v>
      </c>
      <c r="C106" s="1" t="s">
        <v>5084</v>
      </c>
      <c r="D106" s="1" t="s">
        <v>37</v>
      </c>
      <c r="E106" s="1" t="s">
        <v>3122</v>
      </c>
      <c r="F106" s="1">
        <v>1651.48</v>
      </c>
      <c r="G106" s="1" t="s">
        <v>39</v>
      </c>
    </row>
    <row r="107" spans="1:7" ht="15.75" customHeight="1" x14ac:dyDescent="0.2">
      <c r="A107" s="6">
        <v>45624</v>
      </c>
      <c r="B107" s="1">
        <v>-150</v>
      </c>
      <c r="C107" s="1" t="s">
        <v>5084</v>
      </c>
      <c r="D107" s="1" t="s">
        <v>37</v>
      </c>
      <c r="E107" s="1" t="s">
        <v>3123</v>
      </c>
      <c r="F107" s="1">
        <v>1851.48</v>
      </c>
      <c r="G107" s="1" t="s">
        <v>39</v>
      </c>
    </row>
    <row r="108" spans="1:7" ht="15.75" customHeight="1" x14ac:dyDescent="0.2">
      <c r="A108" s="6">
        <v>45624</v>
      </c>
      <c r="B108" s="1">
        <v>2000</v>
      </c>
      <c r="C108" s="1" t="s">
        <v>5084</v>
      </c>
      <c r="D108" s="1" t="s">
        <v>168</v>
      </c>
      <c r="E108" s="1" t="s">
        <v>2789</v>
      </c>
      <c r="F108" s="1">
        <v>2001.48</v>
      </c>
      <c r="G108" s="1" t="s">
        <v>170</v>
      </c>
    </row>
    <row r="109" spans="1:7" ht="15.75" customHeight="1" x14ac:dyDescent="0.2">
      <c r="A109" s="6">
        <v>45621</v>
      </c>
      <c r="B109" s="1">
        <v>-800</v>
      </c>
      <c r="C109" s="1" t="s">
        <v>5084</v>
      </c>
      <c r="D109" s="1" t="s">
        <v>37</v>
      </c>
      <c r="E109" s="1" t="s">
        <v>3111</v>
      </c>
      <c r="F109" s="1">
        <v>1.48</v>
      </c>
      <c r="G109" s="1" t="s">
        <v>39</v>
      </c>
    </row>
    <row r="110" spans="1:7" ht="15.75" customHeight="1" x14ac:dyDescent="0.2">
      <c r="A110" s="6">
        <v>45621</v>
      </c>
      <c r="B110" s="1">
        <v>-675</v>
      </c>
      <c r="C110" s="1" t="s">
        <v>5084</v>
      </c>
      <c r="D110" s="1" t="s">
        <v>37</v>
      </c>
      <c r="E110" s="1" t="s">
        <v>3108</v>
      </c>
      <c r="F110" s="1">
        <v>801.48</v>
      </c>
      <c r="G110" s="1" t="s">
        <v>93</v>
      </c>
    </row>
    <row r="111" spans="1:7" ht="15.75" customHeight="1" x14ac:dyDescent="0.2">
      <c r="A111" s="6">
        <v>45621</v>
      </c>
      <c r="B111" s="1">
        <v>-500</v>
      </c>
      <c r="C111" s="1" t="s">
        <v>5084</v>
      </c>
      <c r="D111" s="1" t="s">
        <v>37</v>
      </c>
      <c r="E111" s="1" t="s">
        <v>3112</v>
      </c>
      <c r="F111" s="1">
        <v>1476.48</v>
      </c>
      <c r="G111" s="1" t="s">
        <v>39</v>
      </c>
    </row>
    <row r="112" spans="1:7" ht="15.75" customHeight="1" x14ac:dyDescent="0.2">
      <c r="A112" s="6">
        <v>45621</v>
      </c>
      <c r="B112" s="1">
        <v>-500</v>
      </c>
      <c r="C112" s="1" t="s">
        <v>5084</v>
      </c>
      <c r="D112" s="1" t="s">
        <v>37</v>
      </c>
      <c r="E112" s="1" t="s">
        <v>3110</v>
      </c>
      <c r="F112" s="1">
        <v>1976.48</v>
      </c>
      <c r="G112" s="1" t="s">
        <v>39</v>
      </c>
    </row>
    <row r="113" spans="1:7" ht="15.75" customHeight="1" x14ac:dyDescent="0.2">
      <c r="A113" s="6">
        <v>45621</v>
      </c>
      <c r="B113" s="1">
        <v>-200</v>
      </c>
      <c r="C113" s="1" t="s">
        <v>5084</v>
      </c>
      <c r="D113" s="1" t="s">
        <v>37</v>
      </c>
      <c r="E113" s="1" t="s">
        <v>3113</v>
      </c>
      <c r="F113" s="1">
        <v>2476.48</v>
      </c>
      <c r="G113" s="1" t="s">
        <v>93</v>
      </c>
    </row>
    <row r="114" spans="1:7" ht="15.75" customHeight="1" x14ac:dyDescent="0.2">
      <c r="A114" s="6">
        <v>45621</v>
      </c>
      <c r="B114" s="1">
        <v>75</v>
      </c>
      <c r="C114" s="1" t="s">
        <v>5084</v>
      </c>
      <c r="D114" s="1" t="s">
        <v>168</v>
      </c>
      <c r="E114" s="1" t="s">
        <v>3094</v>
      </c>
      <c r="F114" s="1">
        <v>2676.48</v>
      </c>
      <c r="G114" s="1" t="s">
        <v>39</v>
      </c>
    </row>
    <row r="115" spans="1:7" ht="15.75" customHeight="1" x14ac:dyDescent="0.2">
      <c r="A115" s="6">
        <v>45621</v>
      </c>
      <c r="B115" s="1">
        <v>500</v>
      </c>
      <c r="C115" s="1" t="s">
        <v>5084</v>
      </c>
      <c r="D115" s="1" t="s">
        <v>168</v>
      </c>
      <c r="E115" s="1" t="s">
        <v>3109</v>
      </c>
      <c r="F115" s="1">
        <v>2601.48</v>
      </c>
      <c r="G115" s="1" t="s">
        <v>170</v>
      </c>
    </row>
    <row r="116" spans="1:7" ht="15.75" customHeight="1" x14ac:dyDescent="0.2">
      <c r="A116" s="6">
        <v>45621</v>
      </c>
      <c r="B116" s="1">
        <v>1000</v>
      </c>
      <c r="C116" s="1" t="s">
        <v>5084</v>
      </c>
      <c r="D116" s="1" t="s">
        <v>168</v>
      </c>
      <c r="E116" s="1" t="s">
        <v>2789</v>
      </c>
      <c r="F116" s="1">
        <v>2101.48</v>
      </c>
      <c r="G116" s="1" t="s">
        <v>170</v>
      </c>
    </row>
    <row r="117" spans="1:7" ht="15.75" customHeight="1" x14ac:dyDescent="0.2">
      <c r="A117" s="6">
        <v>45617</v>
      </c>
      <c r="B117" s="1">
        <v>2200</v>
      </c>
      <c r="C117" s="1" t="s">
        <v>5084</v>
      </c>
      <c r="D117" s="1" t="s">
        <v>168</v>
      </c>
      <c r="E117" s="1" t="s">
        <v>3084</v>
      </c>
      <c r="F117" s="1">
        <v>1101.48</v>
      </c>
      <c r="G117" s="1" t="s">
        <v>39</v>
      </c>
    </row>
    <row r="118" spans="1:7" ht="15.75" customHeight="1" x14ac:dyDescent="0.2">
      <c r="A118" s="6">
        <v>45616</v>
      </c>
      <c r="B118" s="1">
        <v>-1100</v>
      </c>
      <c r="C118" s="1" t="s">
        <v>5084</v>
      </c>
      <c r="D118" s="1" t="s">
        <v>37</v>
      </c>
      <c r="E118" s="1" t="s">
        <v>3080</v>
      </c>
      <c r="F118" s="1">
        <v>-1098.52</v>
      </c>
      <c r="G118" s="1" t="s">
        <v>5083</v>
      </c>
    </row>
    <row r="119" spans="1:7" ht="15.75" customHeight="1" x14ac:dyDescent="0.2">
      <c r="A119" s="6">
        <v>45615</v>
      </c>
      <c r="B119" s="1">
        <v>-500</v>
      </c>
      <c r="C119" s="1" t="s">
        <v>5084</v>
      </c>
      <c r="D119" s="1" t="s">
        <v>37</v>
      </c>
      <c r="E119" s="1" t="s">
        <v>3073</v>
      </c>
      <c r="F119" s="1">
        <v>1.48</v>
      </c>
      <c r="G119" s="1" t="s">
        <v>39</v>
      </c>
    </row>
    <row r="120" spans="1:7" ht="15.75" customHeight="1" x14ac:dyDescent="0.2">
      <c r="A120" s="6">
        <v>45615</v>
      </c>
      <c r="B120" s="1">
        <v>500</v>
      </c>
      <c r="C120" s="1" t="s">
        <v>5084</v>
      </c>
      <c r="D120" s="1" t="s">
        <v>168</v>
      </c>
      <c r="E120" s="1" t="s">
        <v>2789</v>
      </c>
      <c r="F120" s="1">
        <v>501.48</v>
      </c>
      <c r="G120" s="1" t="s">
        <v>170</v>
      </c>
    </row>
    <row r="121" spans="1:7" ht="15.75" customHeight="1" x14ac:dyDescent="0.2">
      <c r="A121" s="6">
        <v>45607</v>
      </c>
      <c r="B121" s="1">
        <v>-1100</v>
      </c>
      <c r="C121" s="1" t="s">
        <v>5084</v>
      </c>
      <c r="D121" s="1" t="s">
        <v>37</v>
      </c>
      <c r="E121" s="1" t="s">
        <v>3041</v>
      </c>
      <c r="F121" s="1">
        <v>1.48</v>
      </c>
      <c r="G121" s="1" t="s">
        <v>93</v>
      </c>
    </row>
    <row r="122" spans="1:7" ht="15.75" customHeight="1" x14ac:dyDescent="0.2">
      <c r="A122" s="6">
        <v>45607</v>
      </c>
      <c r="B122" s="1">
        <v>-1100</v>
      </c>
      <c r="C122" s="1" t="s">
        <v>5084</v>
      </c>
      <c r="D122" s="1" t="s">
        <v>37</v>
      </c>
      <c r="E122" s="1" t="s">
        <v>3040</v>
      </c>
      <c r="F122" s="1">
        <v>1101.48</v>
      </c>
      <c r="G122" s="1" t="s">
        <v>93</v>
      </c>
    </row>
    <row r="123" spans="1:7" ht="15.75" customHeight="1" x14ac:dyDescent="0.2">
      <c r="A123" s="6">
        <v>45607</v>
      </c>
      <c r="B123" s="1">
        <v>-510</v>
      </c>
      <c r="C123" s="1" t="s">
        <v>5084</v>
      </c>
      <c r="D123" s="1" t="s">
        <v>37</v>
      </c>
      <c r="E123" s="1" t="s">
        <v>3043</v>
      </c>
      <c r="F123" s="1">
        <v>2201.48</v>
      </c>
      <c r="G123" s="1" t="s">
        <v>39</v>
      </c>
    </row>
    <row r="124" spans="1:7" ht="15.75" customHeight="1" x14ac:dyDescent="0.2">
      <c r="A124" s="6">
        <v>45607</v>
      </c>
      <c r="B124" s="1">
        <v>2200</v>
      </c>
      <c r="C124" s="1" t="s">
        <v>5084</v>
      </c>
      <c r="D124" s="1" t="s">
        <v>168</v>
      </c>
      <c r="E124" s="1" t="s">
        <v>3018</v>
      </c>
      <c r="F124" s="1">
        <v>2661.48</v>
      </c>
      <c r="G124" s="1" t="s">
        <v>39</v>
      </c>
    </row>
    <row r="125" spans="1:7" ht="15.75" customHeight="1" x14ac:dyDescent="0.2">
      <c r="A125" s="6">
        <v>45607</v>
      </c>
      <c r="B125" s="1">
        <v>50</v>
      </c>
      <c r="C125" s="1" t="s">
        <v>5084</v>
      </c>
      <c r="D125" s="1" t="s">
        <v>168</v>
      </c>
      <c r="E125" s="1" t="s">
        <v>3042</v>
      </c>
      <c r="F125" s="1">
        <v>2711.48</v>
      </c>
      <c r="G125" s="1" t="s">
        <v>170</v>
      </c>
    </row>
    <row r="126" spans="1:7" ht="15.75" customHeight="1" x14ac:dyDescent="0.2">
      <c r="A126" s="6">
        <v>45604</v>
      </c>
      <c r="B126" s="1">
        <v>100</v>
      </c>
      <c r="C126" s="1" t="s">
        <v>5084</v>
      </c>
      <c r="D126" s="1" t="s">
        <v>168</v>
      </c>
      <c r="E126" s="1" t="s">
        <v>2831</v>
      </c>
      <c r="F126" s="1">
        <v>461.48</v>
      </c>
      <c r="G126" s="1" t="s">
        <v>170</v>
      </c>
    </row>
    <row r="127" spans="1:7" ht="15.75" customHeight="1" x14ac:dyDescent="0.2">
      <c r="A127" s="6">
        <v>45604</v>
      </c>
      <c r="B127" s="1">
        <v>400</v>
      </c>
      <c r="C127" s="1" t="s">
        <v>5084</v>
      </c>
      <c r="D127" s="1" t="s">
        <v>168</v>
      </c>
      <c r="E127" s="1" t="s">
        <v>3015</v>
      </c>
      <c r="F127" s="1">
        <v>361.48</v>
      </c>
      <c r="G127" s="1" t="s">
        <v>170</v>
      </c>
    </row>
    <row r="128" spans="1:7" ht="15.75" customHeight="1" x14ac:dyDescent="0.2">
      <c r="A128" s="6">
        <v>45601</v>
      </c>
      <c r="B128" s="1">
        <v>-25</v>
      </c>
      <c r="C128" s="1" t="s">
        <v>5084</v>
      </c>
      <c r="D128" s="1" t="s">
        <v>186</v>
      </c>
      <c r="E128" s="1" t="s">
        <v>2999</v>
      </c>
      <c r="F128" s="1">
        <v>-38.520000000000003</v>
      </c>
      <c r="G128" s="1" t="s">
        <v>4319</v>
      </c>
    </row>
    <row r="129" spans="1:7" ht="15.75" customHeight="1" x14ac:dyDescent="0.2">
      <c r="A129" s="6">
        <v>45600</v>
      </c>
      <c r="B129" s="1">
        <v>-14</v>
      </c>
      <c r="C129" s="1" t="s">
        <v>5084</v>
      </c>
      <c r="D129" s="1" t="s">
        <v>186</v>
      </c>
      <c r="E129" s="1" t="s">
        <v>2995</v>
      </c>
      <c r="F129" s="1">
        <v>-13.52</v>
      </c>
      <c r="G129" s="1" t="s">
        <v>4319</v>
      </c>
    </row>
    <row r="130" spans="1:7" ht="15.75" customHeight="1" x14ac:dyDescent="0.2">
      <c r="A130" s="6">
        <v>45594</v>
      </c>
      <c r="B130" s="1">
        <v>-1100</v>
      </c>
      <c r="C130" s="1" t="s">
        <v>5084</v>
      </c>
      <c r="D130" s="1" t="s">
        <v>37</v>
      </c>
      <c r="E130" s="1" t="s">
        <v>81</v>
      </c>
      <c r="F130" s="1">
        <v>0.48</v>
      </c>
      <c r="G130" s="1" t="s">
        <v>93</v>
      </c>
    </row>
    <row r="131" spans="1:7" ht="15.75" customHeight="1" x14ac:dyDescent="0.2">
      <c r="A131" s="6">
        <v>45593</v>
      </c>
      <c r="B131" s="1">
        <v>-2600</v>
      </c>
      <c r="C131" s="1" t="s">
        <v>5084</v>
      </c>
      <c r="D131" s="1" t="s">
        <v>37</v>
      </c>
      <c r="E131" s="1" t="s">
        <v>2971</v>
      </c>
      <c r="F131" s="1">
        <v>1100.48</v>
      </c>
      <c r="G131" s="1" t="s">
        <v>39</v>
      </c>
    </row>
    <row r="132" spans="1:7" ht="15.75" customHeight="1" x14ac:dyDescent="0.2">
      <c r="A132" s="6">
        <v>45593</v>
      </c>
      <c r="B132" s="1">
        <v>-2000</v>
      </c>
      <c r="C132" s="1" t="s">
        <v>5084</v>
      </c>
      <c r="D132" s="1" t="s">
        <v>37</v>
      </c>
      <c r="E132" s="1" t="s">
        <v>2976</v>
      </c>
      <c r="F132" s="1">
        <v>3700.48</v>
      </c>
      <c r="G132" s="1" t="s">
        <v>39</v>
      </c>
    </row>
    <row r="133" spans="1:7" ht="15.75" customHeight="1" x14ac:dyDescent="0.2">
      <c r="A133" s="6">
        <v>45593</v>
      </c>
      <c r="B133" s="1">
        <v>-1100</v>
      </c>
      <c r="C133" s="1" t="s">
        <v>5084</v>
      </c>
      <c r="D133" s="1" t="s">
        <v>37</v>
      </c>
      <c r="E133" s="1" t="s">
        <v>2969</v>
      </c>
      <c r="F133" s="1">
        <v>5700.48</v>
      </c>
      <c r="G133" s="1" t="s">
        <v>93</v>
      </c>
    </row>
    <row r="134" spans="1:7" ht="15.75" customHeight="1" x14ac:dyDescent="0.2">
      <c r="A134" s="6">
        <v>45593</v>
      </c>
      <c r="B134" s="1">
        <v>-500</v>
      </c>
      <c r="C134" s="1" t="s">
        <v>5084</v>
      </c>
      <c r="D134" s="1" t="s">
        <v>37</v>
      </c>
      <c r="E134" s="1" t="s">
        <v>2975</v>
      </c>
      <c r="F134" s="1">
        <v>6800.48</v>
      </c>
      <c r="G134" s="1" t="s">
        <v>39</v>
      </c>
    </row>
    <row r="135" spans="1:7" ht="15.75" customHeight="1" x14ac:dyDescent="0.2">
      <c r="A135" s="6">
        <v>45593</v>
      </c>
      <c r="B135" s="1">
        <v>-400</v>
      </c>
      <c r="C135" s="1" t="s">
        <v>5084</v>
      </c>
      <c r="D135" s="1" t="s">
        <v>37</v>
      </c>
      <c r="E135" s="1" t="s">
        <v>2972</v>
      </c>
      <c r="F135" s="1">
        <v>7300.48</v>
      </c>
      <c r="G135" s="1" t="s">
        <v>39</v>
      </c>
    </row>
    <row r="136" spans="1:7" ht="15.75" customHeight="1" x14ac:dyDescent="0.2">
      <c r="A136" s="6">
        <v>45593</v>
      </c>
      <c r="B136" s="1">
        <v>-300</v>
      </c>
      <c r="C136" s="1" t="s">
        <v>5084</v>
      </c>
      <c r="D136" s="1" t="s">
        <v>37</v>
      </c>
      <c r="E136" s="1" t="s">
        <v>2973</v>
      </c>
      <c r="F136" s="1">
        <v>7700.48</v>
      </c>
      <c r="G136" s="1" t="s">
        <v>39</v>
      </c>
    </row>
    <row r="137" spans="1:7" ht="15.75" customHeight="1" x14ac:dyDescent="0.2">
      <c r="A137" s="6">
        <v>45593</v>
      </c>
      <c r="B137" s="1">
        <v>-100</v>
      </c>
      <c r="C137" s="1" t="s">
        <v>5084</v>
      </c>
      <c r="D137" s="1" t="s">
        <v>37</v>
      </c>
      <c r="E137" s="1" t="s">
        <v>2974</v>
      </c>
      <c r="F137" s="1">
        <v>8000.48</v>
      </c>
      <c r="G137" s="1" t="s">
        <v>39</v>
      </c>
    </row>
    <row r="138" spans="1:7" ht="15.75" customHeight="1" x14ac:dyDescent="0.2">
      <c r="A138" s="6">
        <v>45593</v>
      </c>
      <c r="B138" s="1">
        <v>2100</v>
      </c>
      <c r="C138" s="1" t="s">
        <v>5084</v>
      </c>
      <c r="D138" s="1" t="s">
        <v>168</v>
      </c>
      <c r="E138" s="1" t="s">
        <v>2956</v>
      </c>
      <c r="F138" s="1">
        <v>8100.48</v>
      </c>
      <c r="G138" s="1" t="s">
        <v>39</v>
      </c>
    </row>
    <row r="139" spans="1:7" ht="15.75" customHeight="1" x14ac:dyDescent="0.2">
      <c r="A139" s="6">
        <v>45593</v>
      </c>
      <c r="B139" s="1">
        <v>6000</v>
      </c>
      <c r="C139" s="1" t="s">
        <v>5084</v>
      </c>
      <c r="D139" s="1" t="s">
        <v>168</v>
      </c>
      <c r="E139" s="1" t="s">
        <v>2970</v>
      </c>
      <c r="F139" s="1">
        <v>6000.48</v>
      </c>
      <c r="G139" s="1" t="s">
        <v>170</v>
      </c>
    </row>
    <row r="140" spans="1:7" ht="15.75" customHeight="1" x14ac:dyDescent="0.2">
      <c r="A140" s="6">
        <v>45588</v>
      </c>
      <c r="B140" s="1">
        <v>-200</v>
      </c>
      <c r="C140" s="1" t="s">
        <v>5084</v>
      </c>
      <c r="D140" s="1" t="s">
        <v>37</v>
      </c>
      <c r="E140" s="1" t="s">
        <v>2944</v>
      </c>
      <c r="F140" s="1">
        <v>0.48</v>
      </c>
      <c r="G140" s="1" t="s">
        <v>39</v>
      </c>
    </row>
    <row r="141" spans="1:7" ht="15.75" customHeight="1" x14ac:dyDescent="0.2">
      <c r="A141" s="6">
        <v>45588</v>
      </c>
      <c r="B141" s="1">
        <v>200</v>
      </c>
      <c r="C141" s="1" t="s">
        <v>5084</v>
      </c>
      <c r="D141" s="1" t="s">
        <v>168</v>
      </c>
      <c r="E141" s="1" t="s">
        <v>2943</v>
      </c>
      <c r="F141" s="1">
        <v>200.48</v>
      </c>
      <c r="G141" s="1" t="s">
        <v>170</v>
      </c>
    </row>
    <row r="142" spans="1:7" ht="15.75" customHeight="1" x14ac:dyDescent="0.2">
      <c r="A142" s="6">
        <v>45586</v>
      </c>
      <c r="B142" s="1">
        <v>-1000</v>
      </c>
      <c r="C142" s="1" t="s">
        <v>5084</v>
      </c>
      <c r="D142" s="1" t="s">
        <v>37</v>
      </c>
      <c r="E142" s="1" t="s">
        <v>2935</v>
      </c>
      <c r="F142" s="1">
        <v>0.48</v>
      </c>
      <c r="G142" s="1" t="s">
        <v>39</v>
      </c>
    </row>
    <row r="143" spans="1:7" ht="15.75" customHeight="1" x14ac:dyDescent="0.2">
      <c r="A143" s="6">
        <v>45586</v>
      </c>
      <c r="B143" s="1">
        <v>-500</v>
      </c>
      <c r="C143" s="1" t="s">
        <v>5084</v>
      </c>
      <c r="D143" s="1" t="s">
        <v>37</v>
      </c>
      <c r="E143" s="1" t="s">
        <v>2936</v>
      </c>
      <c r="F143" s="1">
        <v>1000.48</v>
      </c>
      <c r="G143" s="1" t="s">
        <v>39</v>
      </c>
    </row>
    <row r="144" spans="1:7" ht="15.75" customHeight="1" x14ac:dyDescent="0.2">
      <c r="A144" s="6">
        <v>45586</v>
      </c>
      <c r="B144" s="1">
        <v>500</v>
      </c>
      <c r="C144" s="1" t="s">
        <v>5084</v>
      </c>
      <c r="D144" s="1" t="s">
        <v>168</v>
      </c>
      <c r="E144" s="1" t="s">
        <v>2377</v>
      </c>
      <c r="F144" s="1">
        <v>1500.48</v>
      </c>
      <c r="G144" s="1" t="s">
        <v>170</v>
      </c>
    </row>
    <row r="145" spans="1:7" ht="15.75" customHeight="1" x14ac:dyDescent="0.2">
      <c r="A145" s="6">
        <v>45586</v>
      </c>
      <c r="B145" s="1">
        <v>1000</v>
      </c>
      <c r="C145" s="1" t="s">
        <v>5084</v>
      </c>
      <c r="D145" s="1" t="s">
        <v>168</v>
      </c>
      <c r="E145" s="1" t="s">
        <v>2934</v>
      </c>
      <c r="F145" s="1">
        <v>1000.48</v>
      </c>
      <c r="G145" s="1" t="s">
        <v>170</v>
      </c>
    </row>
    <row r="146" spans="1:7" ht="15.75" customHeight="1" x14ac:dyDescent="0.2">
      <c r="A146" s="6">
        <v>45579</v>
      </c>
      <c r="B146" s="1">
        <v>-1100</v>
      </c>
      <c r="C146" s="1" t="s">
        <v>5084</v>
      </c>
      <c r="D146" s="1" t="s">
        <v>37</v>
      </c>
      <c r="E146" s="1" t="s">
        <v>81</v>
      </c>
      <c r="F146" s="1">
        <v>0.48</v>
      </c>
      <c r="G146" s="1" t="s">
        <v>93</v>
      </c>
    </row>
    <row r="147" spans="1:7" ht="15.75" customHeight="1" x14ac:dyDescent="0.2">
      <c r="A147" s="6">
        <v>45579</v>
      </c>
      <c r="B147" s="1">
        <v>-1100</v>
      </c>
      <c r="C147" s="1" t="s">
        <v>5084</v>
      </c>
      <c r="D147" s="1" t="s">
        <v>37</v>
      </c>
      <c r="E147" s="1" t="s">
        <v>2911</v>
      </c>
      <c r="F147" s="1">
        <v>1100.48</v>
      </c>
      <c r="G147" s="1" t="s">
        <v>93</v>
      </c>
    </row>
    <row r="148" spans="1:7" ht="15.75" customHeight="1" x14ac:dyDescent="0.2">
      <c r="A148" s="6">
        <v>45575</v>
      </c>
      <c r="B148" s="1">
        <v>2200</v>
      </c>
      <c r="C148" s="1" t="s">
        <v>5084</v>
      </c>
      <c r="D148" s="1" t="s">
        <v>168</v>
      </c>
      <c r="E148" s="1" t="s">
        <v>2890</v>
      </c>
      <c r="F148" s="1">
        <v>2200.48</v>
      </c>
      <c r="G148" s="1" t="s">
        <v>39</v>
      </c>
    </row>
    <row r="149" spans="1:7" ht="15.75" customHeight="1" x14ac:dyDescent="0.2">
      <c r="A149" s="6">
        <v>45574</v>
      </c>
      <c r="B149" s="1">
        <v>-1050</v>
      </c>
      <c r="C149" s="1" t="s">
        <v>5084</v>
      </c>
      <c r="D149" s="1" t="s">
        <v>37</v>
      </c>
      <c r="E149" s="1" t="s">
        <v>2886</v>
      </c>
      <c r="F149" s="1">
        <v>0.48</v>
      </c>
      <c r="G149" s="1" t="s">
        <v>39</v>
      </c>
    </row>
    <row r="150" spans="1:7" ht="15.75" customHeight="1" x14ac:dyDescent="0.2">
      <c r="A150" s="6">
        <v>45574</v>
      </c>
      <c r="B150" s="1">
        <v>550</v>
      </c>
      <c r="C150" s="1" t="s">
        <v>5084</v>
      </c>
      <c r="D150" s="1" t="s">
        <v>168</v>
      </c>
      <c r="E150" s="1" t="s">
        <v>2377</v>
      </c>
      <c r="F150" s="1">
        <v>1050.48</v>
      </c>
      <c r="G150" s="1" t="s">
        <v>170</v>
      </c>
    </row>
    <row r="151" spans="1:7" ht="15.75" customHeight="1" x14ac:dyDescent="0.2">
      <c r="A151" s="6">
        <v>45573</v>
      </c>
      <c r="B151" s="1">
        <v>500</v>
      </c>
      <c r="C151" s="1" t="s">
        <v>5084</v>
      </c>
      <c r="D151" s="1" t="s">
        <v>168</v>
      </c>
      <c r="E151" s="1" t="s">
        <v>169</v>
      </c>
      <c r="F151" s="1">
        <v>500.48</v>
      </c>
      <c r="G151" s="1" t="s">
        <v>170</v>
      </c>
    </row>
    <row r="152" spans="1:7" ht="15.75" customHeight="1" x14ac:dyDescent="0.2">
      <c r="A152" s="6">
        <v>45572</v>
      </c>
      <c r="B152" s="1">
        <v>-689</v>
      </c>
      <c r="C152" s="1" t="s">
        <v>5084</v>
      </c>
      <c r="D152" s="1" t="s">
        <v>37</v>
      </c>
      <c r="E152" s="1" t="s">
        <v>2880</v>
      </c>
      <c r="F152" s="1">
        <v>0.48</v>
      </c>
      <c r="G152" s="1" t="s">
        <v>39</v>
      </c>
    </row>
    <row r="153" spans="1:7" ht="15.75" customHeight="1" x14ac:dyDescent="0.2">
      <c r="A153" s="6">
        <v>45572</v>
      </c>
      <c r="B153" s="1">
        <v>-500</v>
      </c>
      <c r="C153" s="1" t="s">
        <v>5084</v>
      </c>
      <c r="D153" s="1" t="s">
        <v>37</v>
      </c>
      <c r="E153" s="1" t="s">
        <v>2882</v>
      </c>
      <c r="F153" s="1">
        <v>689.48</v>
      </c>
      <c r="G153" s="1" t="s">
        <v>39</v>
      </c>
    </row>
    <row r="154" spans="1:7" ht="15.75" customHeight="1" x14ac:dyDescent="0.2">
      <c r="A154" s="6">
        <v>45572</v>
      </c>
      <c r="B154" s="1">
        <v>-500</v>
      </c>
      <c r="C154" s="1" t="s">
        <v>5084</v>
      </c>
      <c r="D154" s="1" t="s">
        <v>37</v>
      </c>
      <c r="E154" s="1" t="s">
        <v>2881</v>
      </c>
      <c r="F154" s="1">
        <v>1189.48</v>
      </c>
      <c r="G154" s="1" t="s">
        <v>39</v>
      </c>
    </row>
    <row r="155" spans="1:7" ht="15.75" customHeight="1" x14ac:dyDescent="0.2">
      <c r="A155" s="6">
        <v>45572</v>
      </c>
      <c r="B155" s="1">
        <v>500</v>
      </c>
      <c r="C155" s="1" t="s">
        <v>5084</v>
      </c>
      <c r="D155" s="1" t="s">
        <v>168</v>
      </c>
      <c r="E155" s="1" t="s">
        <v>2377</v>
      </c>
      <c r="F155" s="1">
        <v>1689.48</v>
      </c>
      <c r="G155" s="1" t="s">
        <v>170</v>
      </c>
    </row>
    <row r="156" spans="1:7" ht="15.75" customHeight="1" x14ac:dyDescent="0.2">
      <c r="A156" s="6">
        <v>45568</v>
      </c>
      <c r="B156" s="1">
        <v>3</v>
      </c>
      <c r="C156" s="1" t="s">
        <v>5084</v>
      </c>
      <c r="D156" s="1" t="s">
        <v>300</v>
      </c>
      <c r="E156" s="1" t="s">
        <v>2865</v>
      </c>
      <c r="F156" s="1">
        <v>1189.48</v>
      </c>
      <c r="G156" s="1" t="s">
        <v>4319</v>
      </c>
    </row>
    <row r="157" spans="1:7" ht="15.75" customHeight="1" x14ac:dyDescent="0.2">
      <c r="A157" s="6">
        <v>45568</v>
      </c>
      <c r="B157" s="1">
        <v>10.99</v>
      </c>
      <c r="C157" s="1" t="s">
        <v>5084</v>
      </c>
      <c r="D157" s="1" t="s">
        <v>300</v>
      </c>
      <c r="E157" s="1" t="s">
        <v>2866</v>
      </c>
      <c r="F157" s="1">
        <v>1186.48</v>
      </c>
      <c r="G157" s="1" t="s">
        <v>4319</v>
      </c>
    </row>
    <row r="158" spans="1:7" ht="15.75" customHeight="1" x14ac:dyDescent="0.2">
      <c r="A158" s="6">
        <v>45568</v>
      </c>
      <c r="B158" s="1">
        <v>14.99</v>
      </c>
      <c r="C158" s="1" t="s">
        <v>5084</v>
      </c>
      <c r="D158" s="1" t="s">
        <v>300</v>
      </c>
      <c r="E158" s="1" t="s">
        <v>2868</v>
      </c>
      <c r="F158" s="1">
        <v>1175.49</v>
      </c>
      <c r="G158" s="1" t="s">
        <v>4319</v>
      </c>
    </row>
    <row r="159" spans="1:7" ht="15.75" customHeight="1" x14ac:dyDescent="0.2">
      <c r="A159" s="6">
        <v>45568</v>
      </c>
      <c r="B159" s="1">
        <v>14.99</v>
      </c>
      <c r="C159" s="1" t="s">
        <v>5084</v>
      </c>
      <c r="D159" s="1" t="s">
        <v>300</v>
      </c>
      <c r="E159" s="1" t="s">
        <v>2869</v>
      </c>
      <c r="F159" s="1">
        <v>1160.5</v>
      </c>
      <c r="G159" s="1" t="s">
        <v>4319</v>
      </c>
    </row>
    <row r="160" spans="1:7" ht="15.75" customHeight="1" x14ac:dyDescent="0.2">
      <c r="A160" s="6">
        <v>45568</v>
      </c>
      <c r="B160" s="1">
        <v>14.99</v>
      </c>
      <c r="C160" s="1" t="s">
        <v>5084</v>
      </c>
      <c r="D160" s="1" t="s">
        <v>300</v>
      </c>
      <c r="E160" s="1" t="s">
        <v>2870</v>
      </c>
      <c r="F160" s="1">
        <v>1145.51</v>
      </c>
      <c r="G160" s="1" t="s">
        <v>4319</v>
      </c>
    </row>
    <row r="161" spans="1:7" ht="15.75" customHeight="1" x14ac:dyDescent="0.2">
      <c r="A161" s="6">
        <v>45568</v>
      </c>
      <c r="B161" s="1">
        <v>14.99</v>
      </c>
      <c r="C161" s="1" t="s">
        <v>5084</v>
      </c>
      <c r="D161" s="1" t="s">
        <v>300</v>
      </c>
      <c r="E161" s="1" t="s">
        <v>2867</v>
      </c>
      <c r="F161" s="1">
        <v>1130.52</v>
      </c>
      <c r="G161" s="1" t="s">
        <v>4319</v>
      </c>
    </row>
    <row r="162" spans="1:7" ht="15.75" customHeight="1" x14ac:dyDescent="0.2">
      <c r="A162" s="6">
        <v>45568</v>
      </c>
      <c r="B162" s="1">
        <v>14.99</v>
      </c>
      <c r="C162" s="1" t="s">
        <v>5084</v>
      </c>
      <c r="D162" s="1" t="s">
        <v>300</v>
      </c>
      <c r="E162" s="1" t="s">
        <v>2871</v>
      </c>
      <c r="F162" s="1">
        <v>1115.53</v>
      </c>
      <c r="G162" s="1" t="s">
        <v>4319</v>
      </c>
    </row>
    <row r="163" spans="1:7" ht="15.75" customHeight="1" x14ac:dyDescent="0.2">
      <c r="A163" s="6">
        <v>45567</v>
      </c>
      <c r="B163" s="1">
        <v>-14</v>
      </c>
      <c r="C163" s="1" t="s">
        <v>5084</v>
      </c>
      <c r="D163" s="1" t="s">
        <v>186</v>
      </c>
      <c r="E163" s="1" t="s">
        <v>2863</v>
      </c>
      <c r="F163" s="1">
        <v>1100.54</v>
      </c>
      <c r="G163" s="1" t="s">
        <v>4319</v>
      </c>
    </row>
    <row r="164" spans="1:7" ht="15.75" customHeight="1" x14ac:dyDescent="0.2">
      <c r="A164" s="6">
        <v>45567</v>
      </c>
      <c r="B164" s="1">
        <v>60</v>
      </c>
      <c r="C164" s="1" t="s">
        <v>5084</v>
      </c>
      <c r="D164" s="1" t="s">
        <v>168</v>
      </c>
      <c r="E164" s="1" t="s">
        <v>2860</v>
      </c>
      <c r="F164" s="1">
        <v>1114.54</v>
      </c>
      <c r="G164" s="1" t="s">
        <v>39</v>
      </c>
    </row>
    <row r="165" spans="1:7" ht="15.75" customHeight="1" x14ac:dyDescent="0.2">
      <c r="A165" s="6">
        <v>45565</v>
      </c>
      <c r="B165" s="1">
        <v>-1100</v>
      </c>
      <c r="C165" s="1" t="s">
        <v>5084</v>
      </c>
      <c r="D165" s="1" t="s">
        <v>37</v>
      </c>
      <c r="E165" s="1" t="s">
        <v>81</v>
      </c>
      <c r="F165" s="1">
        <v>1054.54</v>
      </c>
      <c r="G165" s="1" t="s">
        <v>93</v>
      </c>
    </row>
    <row r="166" spans="1:7" ht="15.75" customHeight="1" x14ac:dyDescent="0.2">
      <c r="A166" s="6">
        <v>45565</v>
      </c>
      <c r="B166" s="1">
        <v>0.01</v>
      </c>
      <c r="C166" s="1" t="s">
        <v>5084</v>
      </c>
      <c r="D166" s="1" t="s">
        <v>587</v>
      </c>
      <c r="E166" s="1" t="s">
        <v>588</v>
      </c>
      <c r="F166" s="1">
        <v>2154.54</v>
      </c>
      <c r="G166" s="1" t="s">
        <v>589</v>
      </c>
    </row>
    <row r="167" spans="1:7" ht="15.75" customHeight="1" x14ac:dyDescent="0.2">
      <c r="A167" s="6">
        <v>45565</v>
      </c>
      <c r="B167" s="1">
        <v>300</v>
      </c>
      <c r="C167" s="1" t="s">
        <v>5084</v>
      </c>
      <c r="D167" s="1" t="s">
        <v>168</v>
      </c>
      <c r="E167" s="1" t="s">
        <v>2850</v>
      </c>
      <c r="F167" s="1">
        <v>2154.5300000000002</v>
      </c>
      <c r="G167" s="1" t="s">
        <v>170</v>
      </c>
    </row>
    <row r="168" spans="1:7" ht="15.75" customHeight="1" x14ac:dyDescent="0.2">
      <c r="A168" s="6">
        <v>45565</v>
      </c>
      <c r="B168" s="1">
        <v>300</v>
      </c>
      <c r="C168" s="1" t="s">
        <v>5084</v>
      </c>
      <c r="D168" s="1" t="s">
        <v>168</v>
      </c>
      <c r="E168" s="1" t="s">
        <v>2849</v>
      </c>
      <c r="F168" s="1">
        <v>1854.53</v>
      </c>
      <c r="G168" s="1" t="s">
        <v>170</v>
      </c>
    </row>
    <row r="169" spans="1:7" ht="15.75" customHeight="1" x14ac:dyDescent="0.2">
      <c r="A169" s="6">
        <v>45562</v>
      </c>
      <c r="B169" s="1">
        <v>305</v>
      </c>
      <c r="C169" s="1" t="s">
        <v>5084</v>
      </c>
      <c r="D169" s="1" t="s">
        <v>168</v>
      </c>
      <c r="E169" s="1" t="s">
        <v>2831</v>
      </c>
      <c r="F169" s="1">
        <v>1554.53</v>
      </c>
      <c r="G169" s="1" t="s">
        <v>170</v>
      </c>
    </row>
    <row r="170" spans="1:7" ht="15.75" customHeight="1" x14ac:dyDescent="0.2">
      <c r="A170" s="6">
        <v>45561</v>
      </c>
      <c r="B170" s="1">
        <v>18</v>
      </c>
      <c r="C170" s="1" t="s">
        <v>5084</v>
      </c>
      <c r="D170" s="1" t="s">
        <v>1085</v>
      </c>
      <c r="E170" s="1" t="s">
        <v>2827</v>
      </c>
      <c r="F170" s="1">
        <v>1249.53</v>
      </c>
      <c r="G170" s="1" t="s">
        <v>165</v>
      </c>
    </row>
    <row r="171" spans="1:7" ht="15.75" customHeight="1" x14ac:dyDescent="0.2">
      <c r="A171" s="6">
        <v>45560</v>
      </c>
      <c r="B171" s="1">
        <v>-918</v>
      </c>
      <c r="C171" s="1" t="s">
        <v>5084</v>
      </c>
      <c r="D171" s="1" t="s">
        <v>37</v>
      </c>
      <c r="E171" s="1" t="s">
        <v>2810</v>
      </c>
      <c r="F171" s="1">
        <v>1231.53</v>
      </c>
      <c r="G171" s="1" t="s">
        <v>39</v>
      </c>
    </row>
    <row r="172" spans="1:7" ht="15.75" customHeight="1" x14ac:dyDescent="0.2">
      <c r="A172" s="6">
        <v>45559</v>
      </c>
      <c r="B172" s="1">
        <v>-1100</v>
      </c>
      <c r="C172" s="1" t="s">
        <v>5084</v>
      </c>
      <c r="D172" s="1" t="s">
        <v>37</v>
      </c>
      <c r="E172" s="1" t="s">
        <v>81</v>
      </c>
      <c r="F172" s="1">
        <v>2149.5300000000002</v>
      </c>
      <c r="G172" s="1" t="s">
        <v>93</v>
      </c>
    </row>
    <row r="173" spans="1:7" ht="15.75" customHeight="1" x14ac:dyDescent="0.2">
      <c r="A173" s="6">
        <v>45559</v>
      </c>
      <c r="B173" s="1">
        <v>-1000</v>
      </c>
      <c r="C173" s="1" t="s">
        <v>5084</v>
      </c>
      <c r="D173" s="1" t="s">
        <v>37</v>
      </c>
      <c r="E173" s="1" t="s">
        <v>2806</v>
      </c>
      <c r="F173" s="1">
        <v>3249.53</v>
      </c>
      <c r="G173" s="1" t="s">
        <v>39</v>
      </c>
    </row>
    <row r="174" spans="1:7" ht="15.75" customHeight="1" x14ac:dyDescent="0.2">
      <c r="A174" s="6">
        <v>45559</v>
      </c>
      <c r="B174" s="1">
        <v>-500</v>
      </c>
      <c r="C174" s="1" t="s">
        <v>5084</v>
      </c>
      <c r="D174" s="1" t="s">
        <v>37</v>
      </c>
      <c r="E174" s="1" t="s">
        <v>2805</v>
      </c>
      <c r="F174" s="1">
        <v>4249.53</v>
      </c>
      <c r="G174" s="1" t="s">
        <v>39</v>
      </c>
    </row>
    <row r="175" spans="1:7" ht="15.75" customHeight="1" x14ac:dyDescent="0.2">
      <c r="A175" s="6">
        <v>45559</v>
      </c>
      <c r="B175" s="1">
        <v>-400</v>
      </c>
      <c r="C175" s="1" t="s">
        <v>5084</v>
      </c>
      <c r="D175" s="1" t="s">
        <v>37</v>
      </c>
      <c r="E175" s="1" t="s">
        <v>2804</v>
      </c>
      <c r="F175" s="1">
        <v>4749.53</v>
      </c>
      <c r="G175" s="1" t="s">
        <v>39</v>
      </c>
    </row>
    <row r="176" spans="1:7" ht="15.75" customHeight="1" x14ac:dyDescent="0.2">
      <c r="A176" s="6">
        <v>45559</v>
      </c>
      <c r="B176" s="1">
        <v>2000</v>
      </c>
      <c r="C176" s="1" t="s">
        <v>5084</v>
      </c>
      <c r="D176" s="1" t="s">
        <v>168</v>
      </c>
      <c r="E176" s="1" t="s">
        <v>2789</v>
      </c>
      <c r="F176" s="1">
        <v>5149.53</v>
      </c>
      <c r="G176" s="1" t="s">
        <v>170</v>
      </c>
    </row>
    <row r="177" spans="1:7" ht="15.75" customHeight="1" x14ac:dyDescent="0.2">
      <c r="A177" s="6">
        <v>45558</v>
      </c>
      <c r="B177" s="1">
        <v>-1000</v>
      </c>
      <c r="C177" s="1" t="s">
        <v>5084</v>
      </c>
      <c r="D177" s="1" t="s">
        <v>37</v>
      </c>
      <c r="E177" s="1" t="s">
        <v>2791</v>
      </c>
      <c r="F177" s="1">
        <v>3149.53</v>
      </c>
      <c r="G177" s="1" t="s">
        <v>39</v>
      </c>
    </row>
    <row r="178" spans="1:7" ht="15.75" customHeight="1" x14ac:dyDescent="0.2">
      <c r="A178" s="6">
        <v>45558</v>
      </c>
      <c r="B178" s="1">
        <v>-550</v>
      </c>
      <c r="C178" s="1" t="s">
        <v>5084</v>
      </c>
      <c r="D178" s="1" t="s">
        <v>37</v>
      </c>
      <c r="E178" s="1" t="s">
        <v>2790</v>
      </c>
      <c r="F178" s="1">
        <v>4149.53</v>
      </c>
      <c r="G178" s="1" t="s">
        <v>39</v>
      </c>
    </row>
    <row r="179" spans="1:7" ht="15.75" customHeight="1" x14ac:dyDescent="0.2">
      <c r="A179" s="6">
        <v>45558</v>
      </c>
      <c r="B179" s="1">
        <v>-320</v>
      </c>
      <c r="C179" s="1" t="s">
        <v>5084</v>
      </c>
      <c r="D179" s="1" t="s">
        <v>37</v>
      </c>
      <c r="E179" s="1" t="s">
        <v>2793</v>
      </c>
      <c r="F179" s="1">
        <v>4699.53</v>
      </c>
      <c r="G179" s="1" t="s">
        <v>39</v>
      </c>
    </row>
    <row r="180" spans="1:7" ht="15.75" customHeight="1" x14ac:dyDescent="0.2">
      <c r="A180" s="6">
        <v>45558</v>
      </c>
      <c r="B180" s="1">
        <v>-1</v>
      </c>
      <c r="C180" s="1" t="s">
        <v>5084</v>
      </c>
      <c r="D180" s="1" t="s">
        <v>37</v>
      </c>
      <c r="E180" s="1" t="s">
        <v>2792</v>
      </c>
      <c r="F180" s="1">
        <v>5019.53</v>
      </c>
      <c r="G180" s="1" t="s">
        <v>39</v>
      </c>
    </row>
    <row r="181" spans="1:7" ht="15.75" customHeight="1" x14ac:dyDescent="0.2">
      <c r="A181" s="6">
        <v>45558</v>
      </c>
      <c r="B181" s="1">
        <v>968.05</v>
      </c>
      <c r="C181" s="1" t="s">
        <v>5084</v>
      </c>
      <c r="D181" s="1" t="s">
        <v>2661</v>
      </c>
      <c r="E181" s="1" t="s">
        <v>2794</v>
      </c>
      <c r="F181" s="1">
        <v>5020.53</v>
      </c>
      <c r="G181" s="1" t="s">
        <v>4319</v>
      </c>
    </row>
    <row r="182" spans="1:7" ht="15.75" customHeight="1" x14ac:dyDescent="0.2">
      <c r="A182" s="6">
        <v>45558</v>
      </c>
      <c r="B182" s="1">
        <v>1000</v>
      </c>
      <c r="C182" s="1" t="s">
        <v>5084</v>
      </c>
      <c r="D182" s="1" t="s">
        <v>168</v>
      </c>
      <c r="E182" s="1" t="s">
        <v>2748</v>
      </c>
      <c r="F182" s="1">
        <v>4052.48</v>
      </c>
      <c r="G182" s="1" t="s">
        <v>39</v>
      </c>
    </row>
    <row r="183" spans="1:7" ht="15.75" customHeight="1" x14ac:dyDescent="0.2">
      <c r="A183" s="6">
        <v>45558</v>
      </c>
      <c r="B183" s="1">
        <v>4000</v>
      </c>
      <c r="C183" s="1" t="s">
        <v>5084</v>
      </c>
      <c r="D183" s="1" t="s">
        <v>168</v>
      </c>
      <c r="E183" s="1" t="s">
        <v>2789</v>
      </c>
      <c r="F183" s="1">
        <v>3052.48</v>
      </c>
      <c r="G183" s="1" t="s">
        <v>170</v>
      </c>
    </row>
    <row r="184" spans="1:7" ht="15.75" customHeight="1" x14ac:dyDescent="0.2">
      <c r="A184" s="6">
        <v>45555</v>
      </c>
      <c r="B184" s="1">
        <v>-968.05</v>
      </c>
      <c r="C184" s="1" t="s">
        <v>5084</v>
      </c>
      <c r="D184" s="1" t="s">
        <v>186</v>
      </c>
      <c r="E184" s="1" t="s">
        <v>2742</v>
      </c>
      <c r="F184" s="1">
        <v>-947.52</v>
      </c>
      <c r="G184" s="1" t="s">
        <v>4319</v>
      </c>
    </row>
    <row r="185" spans="1:7" ht="15.75" customHeight="1" x14ac:dyDescent="0.2">
      <c r="A185" s="6">
        <v>45551</v>
      </c>
      <c r="B185" s="1">
        <v>-1100</v>
      </c>
      <c r="C185" s="1" t="s">
        <v>5084</v>
      </c>
      <c r="D185" s="1" t="s">
        <v>37</v>
      </c>
      <c r="E185" s="1" t="s">
        <v>2717</v>
      </c>
      <c r="F185" s="1">
        <v>20.53</v>
      </c>
      <c r="G185" s="1" t="s">
        <v>93</v>
      </c>
    </row>
    <row r="186" spans="1:7" ht="15.75" customHeight="1" x14ac:dyDescent="0.2">
      <c r="A186" s="6">
        <v>45551</v>
      </c>
      <c r="B186" s="1">
        <v>-1100</v>
      </c>
      <c r="C186" s="1" t="s">
        <v>5084</v>
      </c>
      <c r="D186" s="1" t="s">
        <v>37</v>
      </c>
      <c r="E186" s="1" t="s">
        <v>2718</v>
      </c>
      <c r="F186" s="1">
        <v>1120.53</v>
      </c>
      <c r="G186" s="1" t="s">
        <v>93</v>
      </c>
    </row>
    <row r="187" spans="1:7" ht="15.75" customHeight="1" x14ac:dyDescent="0.2">
      <c r="A187" s="6">
        <v>45551</v>
      </c>
      <c r="B187" s="1">
        <v>500</v>
      </c>
      <c r="C187" s="1" t="s">
        <v>5084</v>
      </c>
      <c r="D187" s="1" t="s">
        <v>168</v>
      </c>
      <c r="E187" s="1" t="s">
        <v>2708</v>
      </c>
      <c r="F187" s="1">
        <v>2220.5300000000002</v>
      </c>
      <c r="G187" s="1" t="s">
        <v>39</v>
      </c>
    </row>
    <row r="188" spans="1:7" ht="15.75" customHeight="1" x14ac:dyDescent="0.2">
      <c r="A188" s="6">
        <v>45551</v>
      </c>
      <c r="B188" s="1">
        <v>600</v>
      </c>
      <c r="C188" s="1" t="s">
        <v>5084</v>
      </c>
      <c r="D188" s="1" t="s">
        <v>168</v>
      </c>
      <c r="E188" s="1" t="s">
        <v>2709</v>
      </c>
      <c r="F188" s="1">
        <v>1720.53</v>
      </c>
      <c r="G188" s="1" t="s">
        <v>39</v>
      </c>
    </row>
    <row r="189" spans="1:7" ht="15.75" customHeight="1" x14ac:dyDescent="0.2">
      <c r="A189" s="6">
        <v>45551</v>
      </c>
      <c r="B189" s="1">
        <v>1100</v>
      </c>
      <c r="C189" s="1" t="s">
        <v>5084</v>
      </c>
      <c r="D189" s="1" t="s">
        <v>168</v>
      </c>
      <c r="E189" s="1" t="s">
        <v>2711</v>
      </c>
      <c r="F189" s="1">
        <v>1120.53</v>
      </c>
      <c r="G189" s="1" t="s">
        <v>39</v>
      </c>
    </row>
    <row r="190" spans="1:7" ht="15.75" customHeight="1" x14ac:dyDescent="0.2">
      <c r="A190" s="6">
        <v>45547</v>
      </c>
      <c r="B190" s="1">
        <v>20</v>
      </c>
      <c r="C190" s="1" t="s">
        <v>5084</v>
      </c>
      <c r="D190" s="1" t="s">
        <v>168</v>
      </c>
      <c r="E190" s="1" t="s">
        <v>2703</v>
      </c>
      <c r="F190" s="1">
        <v>20.53</v>
      </c>
      <c r="G190" s="1" t="s">
        <v>170</v>
      </c>
    </row>
    <row r="191" spans="1:7" ht="15.75" customHeight="1" x14ac:dyDescent="0.2">
      <c r="A191" s="6">
        <v>45546</v>
      </c>
      <c r="B191" s="1">
        <v>-595</v>
      </c>
      <c r="C191" s="1" t="s">
        <v>5084</v>
      </c>
      <c r="D191" s="1" t="s">
        <v>37</v>
      </c>
      <c r="E191" s="1" t="s">
        <v>2698</v>
      </c>
      <c r="F191" s="1">
        <v>0.53</v>
      </c>
      <c r="G191" s="1" t="s">
        <v>39</v>
      </c>
    </row>
    <row r="192" spans="1:7" ht="15.75" customHeight="1" x14ac:dyDescent="0.2">
      <c r="A192" s="6">
        <v>45546</v>
      </c>
      <c r="B192" s="1">
        <v>-100</v>
      </c>
      <c r="C192" s="1" t="s">
        <v>5084</v>
      </c>
      <c r="D192" s="1" t="s">
        <v>37</v>
      </c>
      <c r="E192" s="1" t="s">
        <v>2699</v>
      </c>
      <c r="F192" s="1">
        <v>595.53</v>
      </c>
      <c r="G192" s="1" t="s">
        <v>39</v>
      </c>
    </row>
    <row r="193" spans="1:7" ht="15.75" customHeight="1" x14ac:dyDescent="0.2">
      <c r="A193" s="6">
        <v>45546</v>
      </c>
      <c r="B193" s="1">
        <v>100</v>
      </c>
      <c r="C193" s="1" t="s">
        <v>5084</v>
      </c>
      <c r="D193" s="1" t="s">
        <v>168</v>
      </c>
      <c r="E193" s="1" t="s">
        <v>2697</v>
      </c>
      <c r="F193" s="1">
        <v>695.53</v>
      </c>
      <c r="G193" s="1" t="s">
        <v>170</v>
      </c>
    </row>
    <row r="194" spans="1:7" ht="15.75" customHeight="1" x14ac:dyDescent="0.2">
      <c r="A194" s="6">
        <v>45546</v>
      </c>
      <c r="B194" s="1">
        <v>610</v>
      </c>
      <c r="C194" s="1" t="s">
        <v>5084</v>
      </c>
      <c r="D194" s="1" t="s">
        <v>168</v>
      </c>
      <c r="E194" s="1" t="s">
        <v>2697</v>
      </c>
      <c r="F194" s="1">
        <v>595.53</v>
      </c>
      <c r="G194" s="1" t="s">
        <v>170</v>
      </c>
    </row>
    <row r="195" spans="1:7" ht="15.75" customHeight="1" x14ac:dyDescent="0.2">
      <c r="A195" s="6">
        <v>45544</v>
      </c>
      <c r="B195" s="1">
        <v>-500</v>
      </c>
      <c r="C195" s="1" t="s">
        <v>5084</v>
      </c>
      <c r="D195" s="1" t="s">
        <v>37</v>
      </c>
      <c r="E195" s="1" t="s">
        <v>2691</v>
      </c>
      <c r="F195" s="1">
        <v>-14.47</v>
      </c>
      <c r="G195" s="1" t="s">
        <v>39</v>
      </c>
    </row>
    <row r="196" spans="1:7" ht="15.75" customHeight="1" x14ac:dyDescent="0.2">
      <c r="A196" s="6">
        <v>45544</v>
      </c>
      <c r="B196" s="1">
        <v>-14.99</v>
      </c>
      <c r="C196" s="1" t="s">
        <v>5084</v>
      </c>
      <c r="D196" s="1" t="s">
        <v>186</v>
      </c>
      <c r="E196" s="1" t="s">
        <v>2689</v>
      </c>
      <c r="F196" s="1">
        <v>485.53</v>
      </c>
      <c r="G196" s="1" t="s">
        <v>4319</v>
      </c>
    </row>
    <row r="197" spans="1:7" ht="15.75" customHeight="1" x14ac:dyDescent="0.2">
      <c r="A197" s="6">
        <v>45544</v>
      </c>
      <c r="B197" s="1">
        <v>500</v>
      </c>
      <c r="C197" s="1" t="s">
        <v>5084</v>
      </c>
      <c r="D197" s="1" t="s">
        <v>168</v>
      </c>
      <c r="E197" s="1" t="s">
        <v>2690</v>
      </c>
      <c r="F197" s="1">
        <v>500.52</v>
      </c>
      <c r="G197" s="1" t="s">
        <v>170</v>
      </c>
    </row>
    <row r="198" spans="1:7" ht="15.75" customHeight="1" x14ac:dyDescent="0.2">
      <c r="A198" s="6">
        <v>45541</v>
      </c>
      <c r="B198" s="1">
        <v>-500</v>
      </c>
      <c r="C198" s="1" t="s">
        <v>5084</v>
      </c>
      <c r="D198" s="1" t="s">
        <v>37</v>
      </c>
      <c r="E198" s="1" t="s">
        <v>2672</v>
      </c>
      <c r="F198" s="1">
        <v>0.52</v>
      </c>
      <c r="G198" s="1" t="s">
        <v>39</v>
      </c>
    </row>
    <row r="199" spans="1:7" ht="15.75" customHeight="1" x14ac:dyDescent="0.2">
      <c r="A199" s="6">
        <v>45541</v>
      </c>
      <c r="B199" s="1">
        <v>500</v>
      </c>
      <c r="C199" s="1" t="s">
        <v>5084</v>
      </c>
      <c r="D199" s="1" t="s">
        <v>168</v>
      </c>
      <c r="E199" s="1" t="s">
        <v>2671</v>
      </c>
      <c r="F199" s="1">
        <v>500.52</v>
      </c>
      <c r="G199" s="1" t="s">
        <v>170</v>
      </c>
    </row>
    <row r="200" spans="1:7" ht="15.75" customHeight="1" x14ac:dyDescent="0.2">
      <c r="A200" s="6">
        <v>45540</v>
      </c>
      <c r="B200" s="1">
        <v>-485</v>
      </c>
      <c r="C200" s="1" t="s">
        <v>5084</v>
      </c>
      <c r="D200" s="1" t="s">
        <v>37</v>
      </c>
      <c r="E200" s="1" t="s">
        <v>2665</v>
      </c>
      <c r="F200" s="1">
        <v>0.52</v>
      </c>
      <c r="G200" s="1" t="s">
        <v>39</v>
      </c>
    </row>
    <row r="201" spans="1:7" ht="15.75" customHeight="1" x14ac:dyDescent="0.2">
      <c r="A201" s="6">
        <v>45538</v>
      </c>
      <c r="B201" s="1">
        <v>-500</v>
      </c>
      <c r="C201" s="1" t="s">
        <v>5084</v>
      </c>
      <c r="D201" s="1" t="s">
        <v>37</v>
      </c>
      <c r="E201" s="1" t="s">
        <v>2655</v>
      </c>
      <c r="F201" s="1">
        <v>485.52</v>
      </c>
      <c r="G201" s="1" t="s">
        <v>39</v>
      </c>
    </row>
    <row r="202" spans="1:7" ht="15.75" customHeight="1" x14ac:dyDescent="0.2">
      <c r="A202" s="6">
        <v>45538</v>
      </c>
      <c r="B202" s="1">
        <v>-14</v>
      </c>
      <c r="C202" s="1" t="s">
        <v>5084</v>
      </c>
      <c r="D202" s="1" t="s">
        <v>186</v>
      </c>
      <c r="E202" s="1" t="s">
        <v>2654</v>
      </c>
      <c r="F202" s="1">
        <v>985.52</v>
      </c>
      <c r="G202" s="1" t="s">
        <v>4319</v>
      </c>
    </row>
    <row r="203" spans="1:7" ht="15.75" customHeight="1" x14ac:dyDescent="0.2">
      <c r="A203" s="6">
        <v>45537</v>
      </c>
      <c r="B203" s="1">
        <v>-1100</v>
      </c>
      <c r="C203" s="1" t="s">
        <v>5084</v>
      </c>
      <c r="D203" s="1" t="s">
        <v>37</v>
      </c>
      <c r="E203" s="1" t="s">
        <v>81</v>
      </c>
      <c r="F203" s="1">
        <v>999.52</v>
      </c>
      <c r="G203" s="1" t="s">
        <v>93</v>
      </c>
    </row>
    <row r="204" spans="1:7" ht="15.75" customHeight="1" x14ac:dyDescent="0.2">
      <c r="A204" s="6">
        <v>45534</v>
      </c>
      <c r="B204" s="1">
        <v>-1.45</v>
      </c>
      <c r="C204" s="1" t="s">
        <v>5084</v>
      </c>
      <c r="D204" s="1" t="s">
        <v>109</v>
      </c>
      <c r="E204" s="1" t="s">
        <v>109</v>
      </c>
      <c r="F204" s="1">
        <v>2099.52</v>
      </c>
      <c r="G204" s="1" t="s">
        <v>4398</v>
      </c>
    </row>
    <row r="205" spans="1:7" ht="15.75" customHeight="1" x14ac:dyDescent="0.2">
      <c r="A205" s="6">
        <v>45533</v>
      </c>
      <c r="B205" s="1">
        <v>-5205</v>
      </c>
      <c r="C205" s="1" t="s">
        <v>5084</v>
      </c>
      <c r="D205" s="1" t="s">
        <v>37</v>
      </c>
      <c r="E205" s="1" t="s">
        <v>2643</v>
      </c>
      <c r="F205" s="1">
        <v>2100.9699999999998</v>
      </c>
      <c r="G205" s="1" t="s">
        <v>39</v>
      </c>
    </row>
    <row r="206" spans="1:7" ht="15.75" customHeight="1" x14ac:dyDescent="0.2">
      <c r="A206" s="6">
        <v>45533</v>
      </c>
      <c r="B206" s="1">
        <v>-2200</v>
      </c>
      <c r="C206" s="1" t="s">
        <v>5084</v>
      </c>
      <c r="D206" s="1" t="s">
        <v>37</v>
      </c>
      <c r="E206" s="1" t="s">
        <v>2644</v>
      </c>
      <c r="F206" s="1">
        <v>7305.97</v>
      </c>
      <c r="G206" s="1" t="s">
        <v>39</v>
      </c>
    </row>
    <row r="207" spans="1:7" ht="15.75" customHeight="1" x14ac:dyDescent="0.2">
      <c r="A207" s="6">
        <v>45533</v>
      </c>
      <c r="B207" s="1">
        <v>305</v>
      </c>
      <c r="C207" s="1" t="s">
        <v>5084</v>
      </c>
      <c r="D207" s="1" t="s">
        <v>168</v>
      </c>
      <c r="E207" s="1" t="s">
        <v>2636</v>
      </c>
      <c r="F207" s="1">
        <v>9505.9699999999993</v>
      </c>
      <c r="G207" s="1" t="s">
        <v>39</v>
      </c>
    </row>
    <row r="208" spans="1:7" ht="15.75" customHeight="1" x14ac:dyDescent="0.2">
      <c r="A208" s="6">
        <v>45533</v>
      </c>
      <c r="B208" s="1">
        <v>2200</v>
      </c>
      <c r="C208" s="1" t="s">
        <v>5084</v>
      </c>
      <c r="D208" s="1" t="s">
        <v>168</v>
      </c>
      <c r="E208" s="1" t="s">
        <v>2640</v>
      </c>
      <c r="F208" s="1">
        <v>9200.9699999999993</v>
      </c>
      <c r="G208" s="1" t="s">
        <v>39</v>
      </c>
    </row>
    <row r="209" spans="1:7" ht="15.75" customHeight="1" x14ac:dyDescent="0.2">
      <c r="A209" s="6">
        <v>45533</v>
      </c>
      <c r="B209" s="1">
        <v>7000</v>
      </c>
      <c r="C209" s="1" t="s">
        <v>5084</v>
      </c>
      <c r="D209" s="1" t="s">
        <v>168</v>
      </c>
      <c r="E209" s="1" t="s">
        <v>2377</v>
      </c>
      <c r="F209" s="1">
        <v>7000.97</v>
      </c>
      <c r="G209" s="1" t="s">
        <v>170</v>
      </c>
    </row>
    <row r="210" spans="1:7" ht="15.75" customHeight="1" x14ac:dyDescent="0.2">
      <c r="A210" s="6">
        <v>45531</v>
      </c>
      <c r="B210" s="1">
        <v>1000</v>
      </c>
      <c r="C210" s="1" t="s">
        <v>5084</v>
      </c>
      <c r="D210" s="1" t="s">
        <v>168</v>
      </c>
      <c r="E210" s="1" t="s">
        <v>2630</v>
      </c>
      <c r="F210" s="1">
        <v>0.97</v>
      </c>
      <c r="G210" s="1" t="s">
        <v>39</v>
      </c>
    </row>
    <row r="211" spans="1:7" ht="15.75" customHeight="1" x14ac:dyDescent="0.2">
      <c r="A211" s="6">
        <v>45530</v>
      </c>
      <c r="B211" s="1">
        <v>-1100</v>
      </c>
      <c r="C211" s="1" t="s">
        <v>5084</v>
      </c>
      <c r="D211" s="1" t="s">
        <v>37</v>
      </c>
      <c r="E211" s="1" t="s">
        <v>81</v>
      </c>
      <c r="F211" s="1">
        <v>-999.03</v>
      </c>
      <c r="G211" s="1" t="s">
        <v>93</v>
      </c>
    </row>
    <row r="212" spans="1:7" ht="15.75" customHeight="1" x14ac:dyDescent="0.2">
      <c r="A212" s="6">
        <v>45527</v>
      </c>
      <c r="B212" s="1">
        <v>-1000</v>
      </c>
      <c r="C212" s="1" t="s">
        <v>5084</v>
      </c>
      <c r="D212" s="1" t="s">
        <v>37</v>
      </c>
      <c r="E212" s="1" t="s">
        <v>2620</v>
      </c>
      <c r="F212" s="1">
        <v>100.97</v>
      </c>
      <c r="G212" s="1" t="s">
        <v>39</v>
      </c>
    </row>
    <row r="213" spans="1:7" ht="15.75" customHeight="1" x14ac:dyDescent="0.2">
      <c r="A213" s="6">
        <v>45527</v>
      </c>
      <c r="B213" s="1">
        <v>-200</v>
      </c>
      <c r="C213" s="1" t="s">
        <v>5084</v>
      </c>
      <c r="D213" s="1" t="s">
        <v>37</v>
      </c>
      <c r="E213" s="1" t="s">
        <v>2623</v>
      </c>
      <c r="F213" s="1">
        <v>1100.97</v>
      </c>
      <c r="G213" s="1" t="s">
        <v>39</v>
      </c>
    </row>
    <row r="214" spans="1:7" ht="15.75" customHeight="1" x14ac:dyDescent="0.2">
      <c r="A214" s="6">
        <v>45527</v>
      </c>
      <c r="B214" s="1">
        <v>-100</v>
      </c>
      <c r="C214" s="1" t="s">
        <v>5084</v>
      </c>
      <c r="D214" s="1" t="s">
        <v>37</v>
      </c>
      <c r="E214" s="1" t="s">
        <v>2621</v>
      </c>
      <c r="F214" s="1">
        <v>1300.97</v>
      </c>
      <c r="G214" s="1" t="s">
        <v>39</v>
      </c>
    </row>
    <row r="215" spans="1:7" ht="15.75" customHeight="1" x14ac:dyDescent="0.2">
      <c r="A215" s="6">
        <v>45527</v>
      </c>
      <c r="B215" s="1">
        <v>-71</v>
      </c>
      <c r="C215" s="1" t="s">
        <v>5084</v>
      </c>
      <c r="D215" s="1" t="s">
        <v>37</v>
      </c>
      <c r="E215" s="1" t="s">
        <v>2622</v>
      </c>
      <c r="F215" s="1">
        <v>1400.97</v>
      </c>
      <c r="G215" s="1" t="s">
        <v>39</v>
      </c>
    </row>
    <row r="216" spans="1:7" ht="15.75" customHeight="1" x14ac:dyDescent="0.2">
      <c r="A216" s="6">
        <v>45527</v>
      </c>
      <c r="B216" s="1">
        <v>200</v>
      </c>
      <c r="C216" s="1" t="s">
        <v>5084</v>
      </c>
      <c r="D216" s="1" t="s">
        <v>168</v>
      </c>
      <c r="E216" s="1" t="s">
        <v>2377</v>
      </c>
      <c r="F216" s="1">
        <v>1471.97</v>
      </c>
      <c r="G216" s="1" t="s">
        <v>170</v>
      </c>
    </row>
    <row r="217" spans="1:7" ht="15.75" customHeight="1" x14ac:dyDescent="0.2">
      <c r="A217" s="6">
        <v>45527</v>
      </c>
      <c r="B217" s="1">
        <v>200</v>
      </c>
      <c r="C217" s="1" t="s">
        <v>5084</v>
      </c>
      <c r="D217" s="1" t="s">
        <v>168</v>
      </c>
      <c r="E217" s="1" t="s">
        <v>2377</v>
      </c>
      <c r="F217" s="1">
        <v>1271.97</v>
      </c>
      <c r="G217" s="1" t="s">
        <v>170</v>
      </c>
    </row>
    <row r="218" spans="1:7" ht="15.75" customHeight="1" x14ac:dyDescent="0.2">
      <c r="A218" s="6">
        <v>45523</v>
      </c>
      <c r="B218" s="1">
        <v>-1350</v>
      </c>
      <c r="C218" s="1" t="s">
        <v>5084</v>
      </c>
      <c r="D218" s="1" t="s">
        <v>37</v>
      </c>
      <c r="E218" s="1" t="s">
        <v>2597</v>
      </c>
      <c r="F218" s="1">
        <v>1071.97</v>
      </c>
      <c r="G218" s="1" t="s">
        <v>39</v>
      </c>
    </row>
    <row r="219" spans="1:7" ht="15.75" customHeight="1" x14ac:dyDescent="0.2">
      <c r="A219" s="6">
        <v>45523</v>
      </c>
      <c r="B219" s="1">
        <v>-1100</v>
      </c>
      <c r="C219" s="1" t="s">
        <v>5084</v>
      </c>
      <c r="D219" s="1" t="s">
        <v>37</v>
      </c>
      <c r="E219" s="1" t="s">
        <v>81</v>
      </c>
      <c r="F219" s="1">
        <v>2421.9699999999998</v>
      </c>
      <c r="G219" s="1" t="s">
        <v>93</v>
      </c>
    </row>
    <row r="220" spans="1:7" ht="15.75" customHeight="1" x14ac:dyDescent="0.2">
      <c r="A220" s="6">
        <v>45523</v>
      </c>
      <c r="B220" s="1">
        <v>1300</v>
      </c>
      <c r="C220" s="1" t="s">
        <v>5084</v>
      </c>
      <c r="D220" s="1" t="s">
        <v>168</v>
      </c>
      <c r="E220" s="1" t="s">
        <v>2577</v>
      </c>
      <c r="F220" s="1">
        <v>3521.97</v>
      </c>
      <c r="G220" s="1" t="s">
        <v>39</v>
      </c>
    </row>
    <row r="221" spans="1:7" ht="15.75" customHeight="1" x14ac:dyDescent="0.2">
      <c r="A221" s="6">
        <v>45523</v>
      </c>
      <c r="B221" s="1">
        <v>2250</v>
      </c>
      <c r="C221" s="1" t="s">
        <v>5084</v>
      </c>
      <c r="D221" s="1" t="s">
        <v>168</v>
      </c>
      <c r="E221" s="1" t="s">
        <v>2578</v>
      </c>
      <c r="F221" s="1">
        <v>2221.9699999999998</v>
      </c>
      <c r="G221" s="1" t="s">
        <v>39</v>
      </c>
    </row>
    <row r="222" spans="1:7" ht="15.75" customHeight="1" x14ac:dyDescent="0.2">
      <c r="A222" s="6">
        <v>45516</v>
      </c>
      <c r="B222" s="1">
        <v>-1100</v>
      </c>
      <c r="C222" s="1" t="s">
        <v>5084</v>
      </c>
      <c r="D222" s="1" t="s">
        <v>37</v>
      </c>
      <c r="E222" s="1" t="s">
        <v>81</v>
      </c>
      <c r="F222" s="1">
        <v>-28.03</v>
      </c>
      <c r="G222" s="1" t="s">
        <v>93</v>
      </c>
    </row>
    <row r="223" spans="1:7" ht="15.75" customHeight="1" x14ac:dyDescent="0.2">
      <c r="A223" s="6">
        <v>45512</v>
      </c>
      <c r="B223" s="1">
        <v>-14.99</v>
      </c>
      <c r="C223" s="1" t="s">
        <v>5084</v>
      </c>
      <c r="D223" s="1" t="s">
        <v>186</v>
      </c>
      <c r="E223" s="1" t="s">
        <v>2551</v>
      </c>
      <c r="F223" s="1">
        <v>1071.97</v>
      </c>
      <c r="G223" s="1" t="s">
        <v>4319</v>
      </c>
    </row>
    <row r="224" spans="1:7" ht="15.75" customHeight="1" x14ac:dyDescent="0.2">
      <c r="A224" s="6">
        <v>45512</v>
      </c>
      <c r="B224" s="1">
        <v>2200</v>
      </c>
      <c r="C224" s="1" t="s">
        <v>5084</v>
      </c>
      <c r="D224" s="1" t="s">
        <v>168</v>
      </c>
      <c r="E224" s="1" t="s">
        <v>2543</v>
      </c>
      <c r="F224" s="1">
        <v>1086.96</v>
      </c>
      <c r="G224" s="1" t="s">
        <v>39</v>
      </c>
    </row>
    <row r="225" spans="1:7" ht="15.75" customHeight="1" x14ac:dyDescent="0.2">
      <c r="A225" s="6">
        <v>45510</v>
      </c>
      <c r="B225" s="1">
        <v>-1100</v>
      </c>
      <c r="C225" s="1" t="s">
        <v>5084</v>
      </c>
      <c r="D225" s="1" t="s">
        <v>37</v>
      </c>
      <c r="E225" s="1" t="s">
        <v>81</v>
      </c>
      <c r="F225" s="1">
        <v>-1113.04</v>
      </c>
      <c r="G225" s="1" t="s">
        <v>93</v>
      </c>
    </row>
    <row r="226" spans="1:7" ht="15.75" customHeight="1" x14ac:dyDescent="0.2">
      <c r="A226" s="6">
        <v>45509</v>
      </c>
      <c r="B226" s="1">
        <v>-500</v>
      </c>
      <c r="C226" s="1" t="s">
        <v>5084</v>
      </c>
      <c r="D226" s="1" t="s">
        <v>37</v>
      </c>
      <c r="E226" s="1" t="s">
        <v>2532</v>
      </c>
      <c r="F226" s="1">
        <v>-13.04</v>
      </c>
      <c r="G226" s="1" t="s">
        <v>39</v>
      </c>
    </row>
    <row r="227" spans="1:7" ht="15.75" customHeight="1" x14ac:dyDescent="0.2">
      <c r="A227" s="6">
        <v>45509</v>
      </c>
      <c r="B227" s="1">
        <v>-14</v>
      </c>
      <c r="C227" s="1" t="s">
        <v>5084</v>
      </c>
      <c r="D227" s="1" t="s">
        <v>186</v>
      </c>
      <c r="E227" s="1" t="s">
        <v>2531</v>
      </c>
      <c r="F227" s="1">
        <v>486.96</v>
      </c>
      <c r="G227" s="1" t="s">
        <v>4319</v>
      </c>
    </row>
    <row r="228" spans="1:7" ht="15.75" customHeight="1" x14ac:dyDescent="0.2">
      <c r="A228" s="6">
        <v>45506</v>
      </c>
      <c r="B228" s="1">
        <v>-500</v>
      </c>
      <c r="C228" s="1" t="s">
        <v>5084</v>
      </c>
      <c r="D228" s="1" t="s">
        <v>37</v>
      </c>
      <c r="E228" s="1" t="s">
        <v>2515</v>
      </c>
      <c r="F228" s="1">
        <v>500.96</v>
      </c>
      <c r="G228" s="1" t="s">
        <v>39</v>
      </c>
    </row>
    <row r="229" spans="1:7" ht="15.75" customHeight="1" x14ac:dyDescent="0.2">
      <c r="A229" s="6">
        <v>45505</v>
      </c>
      <c r="B229" s="1">
        <v>-2500</v>
      </c>
      <c r="C229" s="1" t="s">
        <v>5084</v>
      </c>
      <c r="D229" s="1" t="s">
        <v>37</v>
      </c>
      <c r="E229" s="1" t="s">
        <v>2505</v>
      </c>
      <c r="F229" s="1">
        <v>1000.96</v>
      </c>
      <c r="G229" s="1" t="s">
        <v>93</v>
      </c>
    </row>
    <row r="230" spans="1:7" ht="15.75" customHeight="1" x14ac:dyDescent="0.2">
      <c r="A230" s="6">
        <v>45505</v>
      </c>
      <c r="B230" s="1">
        <v>3000</v>
      </c>
      <c r="C230" s="1" t="s">
        <v>5084</v>
      </c>
      <c r="D230" s="1" t="s">
        <v>168</v>
      </c>
      <c r="E230" s="1" t="s">
        <v>2499</v>
      </c>
      <c r="F230" s="1">
        <v>3500.96</v>
      </c>
      <c r="G230" s="1" t="s">
        <v>39</v>
      </c>
    </row>
    <row r="231" spans="1:7" ht="15.75" customHeight="1" x14ac:dyDescent="0.2">
      <c r="A231" s="6">
        <v>45504</v>
      </c>
      <c r="B231" s="1">
        <v>-500</v>
      </c>
      <c r="C231" s="1" t="s">
        <v>5084</v>
      </c>
      <c r="D231" s="1" t="s">
        <v>37</v>
      </c>
      <c r="E231" s="1" t="s">
        <v>2498</v>
      </c>
      <c r="F231" s="1">
        <v>500.96</v>
      </c>
      <c r="G231" s="1" t="s">
        <v>39</v>
      </c>
    </row>
    <row r="232" spans="1:7" ht="15.75" customHeight="1" x14ac:dyDescent="0.2">
      <c r="A232" s="6">
        <v>45504</v>
      </c>
      <c r="B232" s="1">
        <v>1000</v>
      </c>
      <c r="C232" s="1" t="s">
        <v>5084</v>
      </c>
      <c r="D232" s="1" t="s">
        <v>168</v>
      </c>
      <c r="E232" s="1" t="s">
        <v>2497</v>
      </c>
      <c r="F232" s="1">
        <v>1000.96</v>
      </c>
      <c r="G232" s="1" t="s">
        <v>170</v>
      </c>
    </row>
    <row r="233" spans="1:7" ht="15.75" customHeight="1" x14ac:dyDescent="0.2">
      <c r="A233" s="6">
        <v>45503</v>
      </c>
      <c r="B233" s="1">
        <v>-3300</v>
      </c>
      <c r="C233" s="1" t="s">
        <v>5084</v>
      </c>
      <c r="D233" s="1" t="s">
        <v>37</v>
      </c>
      <c r="E233" s="1" t="s">
        <v>2494</v>
      </c>
      <c r="F233" s="1">
        <v>0.96</v>
      </c>
      <c r="G233" s="1" t="s">
        <v>93</v>
      </c>
    </row>
    <row r="234" spans="1:7" ht="15.75" customHeight="1" x14ac:dyDescent="0.2">
      <c r="A234" s="6">
        <v>45503</v>
      </c>
      <c r="B234" s="1">
        <v>1400</v>
      </c>
      <c r="C234" s="1" t="s">
        <v>5084</v>
      </c>
      <c r="D234" s="1" t="s">
        <v>168</v>
      </c>
      <c r="E234" s="1" t="s">
        <v>2495</v>
      </c>
      <c r="F234" s="1">
        <v>3300.96</v>
      </c>
      <c r="G234" s="1" t="s">
        <v>39</v>
      </c>
    </row>
    <row r="235" spans="1:7" ht="15.75" customHeight="1" x14ac:dyDescent="0.2">
      <c r="A235" s="6">
        <v>45502</v>
      </c>
      <c r="B235" s="1">
        <v>-1100</v>
      </c>
      <c r="C235" s="1" t="s">
        <v>5084</v>
      </c>
      <c r="D235" s="1" t="s">
        <v>37</v>
      </c>
      <c r="E235" s="1" t="s">
        <v>81</v>
      </c>
      <c r="F235" s="1">
        <v>1900.96</v>
      </c>
      <c r="G235" s="1" t="s">
        <v>93</v>
      </c>
    </row>
    <row r="236" spans="1:7" ht="15.75" customHeight="1" x14ac:dyDescent="0.2">
      <c r="A236" s="6">
        <v>45502</v>
      </c>
      <c r="B236" s="1">
        <v>-500</v>
      </c>
      <c r="C236" s="1" t="s">
        <v>5084</v>
      </c>
      <c r="D236" s="1" t="s">
        <v>37</v>
      </c>
      <c r="E236" s="1" t="s">
        <v>2490</v>
      </c>
      <c r="F236" s="1">
        <v>3000.96</v>
      </c>
      <c r="G236" s="1" t="s">
        <v>39</v>
      </c>
    </row>
    <row r="237" spans="1:7" ht="15.75" customHeight="1" x14ac:dyDescent="0.2">
      <c r="A237" s="6">
        <v>45502</v>
      </c>
      <c r="B237" s="1">
        <v>-500</v>
      </c>
      <c r="C237" s="1" t="s">
        <v>5084</v>
      </c>
      <c r="D237" s="1" t="s">
        <v>37</v>
      </c>
      <c r="E237" s="1" t="s">
        <v>2489</v>
      </c>
      <c r="F237" s="1">
        <v>3500.96</v>
      </c>
      <c r="G237" s="1" t="s">
        <v>39</v>
      </c>
    </row>
    <row r="238" spans="1:7" ht="15.75" customHeight="1" x14ac:dyDescent="0.2">
      <c r="A238" s="6">
        <v>45502</v>
      </c>
      <c r="B238" s="1">
        <v>4000</v>
      </c>
      <c r="C238" s="1" t="s">
        <v>5084</v>
      </c>
      <c r="D238" s="1" t="s">
        <v>168</v>
      </c>
      <c r="E238" s="1" t="s">
        <v>2417</v>
      </c>
      <c r="F238" s="1">
        <v>4000.96</v>
      </c>
      <c r="G238" s="1" t="s">
        <v>170</v>
      </c>
    </row>
    <row r="239" spans="1:7" ht="15.75" customHeight="1" x14ac:dyDescent="0.2">
      <c r="A239" s="6">
        <v>45498</v>
      </c>
      <c r="B239" s="1">
        <v>-1100</v>
      </c>
      <c r="C239" s="1" t="s">
        <v>5084</v>
      </c>
      <c r="D239" s="1" t="s">
        <v>37</v>
      </c>
      <c r="E239" s="1" t="s">
        <v>2477</v>
      </c>
      <c r="F239" s="1">
        <v>0.96</v>
      </c>
      <c r="G239" s="1" t="s">
        <v>93</v>
      </c>
    </row>
    <row r="240" spans="1:7" ht="15.75" customHeight="1" x14ac:dyDescent="0.2">
      <c r="A240" s="6">
        <v>45498</v>
      </c>
      <c r="B240" s="1">
        <v>-900</v>
      </c>
      <c r="C240" s="1" t="s">
        <v>5084</v>
      </c>
      <c r="D240" s="1" t="s">
        <v>37</v>
      </c>
      <c r="E240" s="1" t="s">
        <v>2479</v>
      </c>
      <c r="F240" s="1">
        <v>1100.96</v>
      </c>
      <c r="G240" s="1" t="s">
        <v>39</v>
      </c>
    </row>
    <row r="241" spans="1:7" ht="15.75" customHeight="1" x14ac:dyDescent="0.2">
      <c r="A241" s="6">
        <v>45498</v>
      </c>
      <c r="B241" s="1">
        <v>-600</v>
      </c>
      <c r="C241" s="1" t="s">
        <v>5084</v>
      </c>
      <c r="D241" s="1" t="s">
        <v>37</v>
      </c>
      <c r="E241" s="1" t="s">
        <v>2470</v>
      </c>
      <c r="F241" s="1">
        <v>2000.96</v>
      </c>
      <c r="G241" s="1" t="s">
        <v>39</v>
      </c>
    </row>
    <row r="242" spans="1:7" ht="15.75" customHeight="1" x14ac:dyDescent="0.2">
      <c r="A242" s="6">
        <v>45498</v>
      </c>
      <c r="B242" s="1">
        <v>-410</v>
      </c>
      <c r="C242" s="1" t="s">
        <v>5084</v>
      </c>
      <c r="D242" s="1" t="s">
        <v>37</v>
      </c>
      <c r="E242" s="1" t="s">
        <v>2478</v>
      </c>
      <c r="F242" s="1">
        <v>2600.96</v>
      </c>
      <c r="G242" s="1" t="s">
        <v>39</v>
      </c>
    </row>
    <row r="243" spans="1:7" ht="15.75" customHeight="1" x14ac:dyDescent="0.2">
      <c r="A243" s="6">
        <v>45498</v>
      </c>
      <c r="B243" s="1">
        <v>1000</v>
      </c>
      <c r="C243" s="1" t="s">
        <v>5084</v>
      </c>
      <c r="D243" s="1" t="s">
        <v>168</v>
      </c>
      <c r="E243" s="1" t="s">
        <v>2377</v>
      </c>
      <c r="F243" s="1">
        <v>3010.96</v>
      </c>
      <c r="G243" s="1" t="s">
        <v>170</v>
      </c>
    </row>
    <row r="244" spans="1:7" ht="15.75" customHeight="1" x14ac:dyDescent="0.2">
      <c r="A244" s="6">
        <v>45497</v>
      </c>
      <c r="B244" s="1">
        <v>-500</v>
      </c>
      <c r="C244" s="1" t="s">
        <v>5084</v>
      </c>
      <c r="D244" s="1" t="s">
        <v>37</v>
      </c>
      <c r="E244" s="1" t="s">
        <v>2465</v>
      </c>
      <c r="F244" s="1">
        <v>2010.96</v>
      </c>
      <c r="G244" s="1" t="s">
        <v>39</v>
      </c>
    </row>
    <row r="245" spans="1:7" ht="15.75" customHeight="1" x14ac:dyDescent="0.2">
      <c r="A245" s="6">
        <v>45497</v>
      </c>
      <c r="B245" s="1">
        <v>2500</v>
      </c>
      <c r="C245" s="1" t="s">
        <v>5084</v>
      </c>
      <c r="D245" s="1" t="s">
        <v>168</v>
      </c>
      <c r="E245" s="1" t="s">
        <v>2464</v>
      </c>
      <c r="F245" s="1">
        <v>2510.96</v>
      </c>
      <c r="G245" s="1" t="s">
        <v>170</v>
      </c>
    </row>
    <row r="246" spans="1:7" ht="15.75" customHeight="1" x14ac:dyDescent="0.2">
      <c r="A246" s="6">
        <v>45489</v>
      </c>
      <c r="B246" s="1">
        <v>-1100</v>
      </c>
      <c r="C246" s="1" t="s">
        <v>5084</v>
      </c>
      <c r="D246" s="1" t="s">
        <v>37</v>
      </c>
      <c r="E246" s="1" t="s">
        <v>81</v>
      </c>
      <c r="F246" s="1">
        <v>10.96</v>
      </c>
      <c r="G246" s="1" t="s">
        <v>93</v>
      </c>
    </row>
    <row r="247" spans="1:7" ht="15.75" customHeight="1" x14ac:dyDescent="0.2">
      <c r="A247" s="6">
        <v>45488</v>
      </c>
      <c r="B247" s="1">
        <v>-500</v>
      </c>
      <c r="C247" s="1" t="s">
        <v>5084</v>
      </c>
      <c r="D247" s="1" t="s">
        <v>37</v>
      </c>
      <c r="E247" s="1" t="s">
        <v>2418</v>
      </c>
      <c r="F247" s="1">
        <v>1110.96</v>
      </c>
      <c r="G247" s="1" t="s">
        <v>39</v>
      </c>
    </row>
    <row r="248" spans="1:7" ht="15.75" customHeight="1" x14ac:dyDescent="0.2">
      <c r="A248" s="6">
        <v>45488</v>
      </c>
      <c r="B248" s="1">
        <v>100</v>
      </c>
      <c r="C248" s="1" t="s">
        <v>5084</v>
      </c>
      <c r="D248" s="1" t="s">
        <v>168</v>
      </c>
      <c r="E248" s="1" t="s">
        <v>2409</v>
      </c>
      <c r="F248" s="1">
        <v>1610.96</v>
      </c>
      <c r="G248" s="1" t="s">
        <v>39</v>
      </c>
    </row>
    <row r="249" spans="1:7" ht="15.75" customHeight="1" x14ac:dyDescent="0.2">
      <c r="A249" s="6">
        <v>45488</v>
      </c>
      <c r="B249" s="1">
        <v>1015</v>
      </c>
      <c r="C249" s="1" t="s">
        <v>5084</v>
      </c>
      <c r="D249" s="1" t="s">
        <v>168</v>
      </c>
      <c r="E249" s="1" t="s">
        <v>2411</v>
      </c>
      <c r="F249" s="1">
        <v>1010.96</v>
      </c>
      <c r="G249" s="1" t="s">
        <v>39</v>
      </c>
    </row>
    <row r="250" spans="1:7" ht="15.75" customHeight="1" x14ac:dyDescent="0.2">
      <c r="A250" s="6">
        <v>45488</v>
      </c>
      <c r="B250" s="1">
        <v>500</v>
      </c>
      <c r="C250" s="1" t="s">
        <v>5084</v>
      </c>
      <c r="D250" s="1" t="s">
        <v>168</v>
      </c>
      <c r="E250" s="1" t="s">
        <v>2417</v>
      </c>
      <c r="F250" s="1">
        <v>1510.96</v>
      </c>
      <c r="G250" s="1" t="s">
        <v>170</v>
      </c>
    </row>
    <row r="251" spans="1:7" ht="15.75" customHeight="1" x14ac:dyDescent="0.2">
      <c r="A251" s="6">
        <v>45482</v>
      </c>
      <c r="B251" s="1">
        <v>-14.99</v>
      </c>
      <c r="C251" s="1" t="s">
        <v>5084</v>
      </c>
      <c r="D251" s="1" t="s">
        <v>186</v>
      </c>
      <c r="E251" s="1" t="s">
        <v>2401</v>
      </c>
      <c r="F251" s="1">
        <v>-4.04</v>
      </c>
      <c r="G251" s="1" t="s">
        <v>4319</v>
      </c>
    </row>
    <row r="252" spans="1:7" ht="15.75" customHeight="1" x14ac:dyDescent="0.2">
      <c r="A252" s="6">
        <v>45481</v>
      </c>
      <c r="B252" s="1">
        <v>-1100</v>
      </c>
      <c r="C252" s="1" t="s">
        <v>5084</v>
      </c>
      <c r="D252" s="1" t="s">
        <v>37</v>
      </c>
      <c r="E252" s="1" t="s">
        <v>2396</v>
      </c>
      <c r="F252" s="1">
        <v>10.95</v>
      </c>
      <c r="G252" s="1" t="s">
        <v>93</v>
      </c>
    </row>
    <row r="253" spans="1:7" ht="15.75" customHeight="1" x14ac:dyDescent="0.2">
      <c r="A253" s="6">
        <v>45481</v>
      </c>
      <c r="B253" s="1">
        <v>-1100</v>
      </c>
      <c r="C253" s="1" t="s">
        <v>5084</v>
      </c>
      <c r="D253" s="1" t="s">
        <v>37</v>
      </c>
      <c r="E253" s="1" t="s">
        <v>81</v>
      </c>
      <c r="F253" s="1">
        <v>1110.95</v>
      </c>
      <c r="G253" s="1" t="s">
        <v>93</v>
      </c>
    </row>
    <row r="254" spans="1:7" ht="15.75" customHeight="1" x14ac:dyDescent="0.2">
      <c r="A254" s="6">
        <v>45481</v>
      </c>
      <c r="B254" s="1">
        <v>2200</v>
      </c>
      <c r="C254" s="1" t="s">
        <v>5084</v>
      </c>
      <c r="D254" s="1" t="s">
        <v>168</v>
      </c>
      <c r="E254" s="1" t="s">
        <v>2387</v>
      </c>
      <c r="F254" s="1">
        <v>2210.9499999999998</v>
      </c>
      <c r="G254" s="1" t="s">
        <v>39</v>
      </c>
    </row>
    <row r="255" spans="1:7" ht="15.75" customHeight="1" x14ac:dyDescent="0.2">
      <c r="A255" s="6">
        <v>45476</v>
      </c>
      <c r="B255" s="1">
        <v>-8000</v>
      </c>
      <c r="C255" s="1" t="s">
        <v>5084</v>
      </c>
      <c r="D255" s="1" t="s">
        <v>37</v>
      </c>
      <c r="E255" s="1" t="s">
        <v>2378</v>
      </c>
      <c r="F255" s="1">
        <v>10.95</v>
      </c>
      <c r="G255" s="1" t="s">
        <v>39</v>
      </c>
    </row>
    <row r="256" spans="1:7" ht="15.75" customHeight="1" x14ac:dyDescent="0.2">
      <c r="A256" s="6">
        <v>45476</v>
      </c>
      <c r="B256" s="1">
        <v>7995</v>
      </c>
      <c r="C256" s="1" t="s">
        <v>5084</v>
      </c>
      <c r="D256" s="1" t="s">
        <v>168</v>
      </c>
      <c r="E256" s="1" t="s">
        <v>2377</v>
      </c>
      <c r="F256" s="1">
        <v>8010.95</v>
      </c>
      <c r="G256" s="1" t="s">
        <v>170</v>
      </c>
    </row>
    <row r="257" spans="1:7" ht="15.75" customHeight="1" x14ac:dyDescent="0.2">
      <c r="A257" s="6">
        <v>45475</v>
      </c>
      <c r="B257" s="1">
        <v>-14</v>
      </c>
      <c r="C257" s="1" t="s">
        <v>5084</v>
      </c>
      <c r="D257" s="1" t="s">
        <v>186</v>
      </c>
      <c r="E257" s="1" t="s">
        <v>2372</v>
      </c>
      <c r="F257" s="1">
        <v>15.95</v>
      </c>
      <c r="G257" s="1" t="s">
        <v>4319</v>
      </c>
    </row>
    <row r="258" spans="1:7" ht="15.75" customHeight="1" x14ac:dyDescent="0.2">
      <c r="A258" s="6">
        <v>45471</v>
      </c>
      <c r="B258" s="1">
        <v>0.13</v>
      </c>
      <c r="C258" s="1" t="s">
        <v>5084</v>
      </c>
      <c r="D258" s="1" t="s">
        <v>587</v>
      </c>
      <c r="E258" s="1" t="s">
        <v>588</v>
      </c>
      <c r="F258" s="1">
        <v>29.95</v>
      </c>
      <c r="G258" s="1" t="s">
        <v>589</v>
      </c>
    </row>
    <row r="259" spans="1:7" ht="15.75" customHeight="1" x14ac:dyDescent="0.2">
      <c r="A259" s="6">
        <v>45468</v>
      </c>
      <c r="B259" s="1">
        <v>-500</v>
      </c>
      <c r="C259" s="1" t="s">
        <v>5084</v>
      </c>
      <c r="D259" s="1" t="s">
        <v>37</v>
      </c>
      <c r="E259" s="1" t="s">
        <v>2353</v>
      </c>
      <c r="F259" s="1">
        <v>29.82</v>
      </c>
      <c r="G259" s="1" t="s">
        <v>39</v>
      </c>
    </row>
    <row r="260" spans="1:7" ht="15.75" customHeight="1" x14ac:dyDescent="0.2">
      <c r="A260" s="6">
        <v>45467</v>
      </c>
      <c r="B260" s="1">
        <v>-1100</v>
      </c>
      <c r="C260" s="1" t="s">
        <v>5084</v>
      </c>
      <c r="D260" s="1" t="s">
        <v>37</v>
      </c>
      <c r="E260" s="1" t="s">
        <v>81</v>
      </c>
      <c r="F260" s="1">
        <v>529.82000000000005</v>
      </c>
      <c r="G260" s="1" t="s">
        <v>93</v>
      </c>
    </row>
    <row r="261" spans="1:7" ht="15.75" customHeight="1" x14ac:dyDescent="0.2">
      <c r="A261" s="6">
        <v>45464</v>
      </c>
      <c r="B261" s="1">
        <v>-700</v>
      </c>
      <c r="C261" s="1" t="s">
        <v>5084</v>
      </c>
      <c r="D261" s="1" t="s">
        <v>37</v>
      </c>
      <c r="E261" s="1" t="s">
        <v>2340</v>
      </c>
      <c r="F261" s="1">
        <v>1629.82</v>
      </c>
      <c r="G261" s="1" t="s">
        <v>93</v>
      </c>
    </row>
    <row r="262" spans="1:7" ht="15.75" customHeight="1" x14ac:dyDescent="0.2">
      <c r="A262" s="6">
        <v>45464</v>
      </c>
      <c r="B262" s="1">
        <v>80</v>
      </c>
      <c r="C262" s="1" t="s">
        <v>5084</v>
      </c>
      <c r="D262" s="1" t="s">
        <v>168</v>
      </c>
      <c r="E262" s="1" t="s">
        <v>2339</v>
      </c>
      <c r="F262" s="1">
        <v>2329.8200000000002</v>
      </c>
      <c r="G262" s="1" t="s">
        <v>170</v>
      </c>
    </row>
    <row r="263" spans="1:7" ht="15.75" customHeight="1" x14ac:dyDescent="0.2">
      <c r="A263" s="6">
        <v>45464</v>
      </c>
      <c r="B263" s="1">
        <v>1900</v>
      </c>
      <c r="C263" s="1" t="s">
        <v>5084</v>
      </c>
      <c r="D263" s="1" t="s">
        <v>168</v>
      </c>
      <c r="E263" s="1" t="s">
        <v>2332</v>
      </c>
      <c r="F263" s="1">
        <v>2249.8200000000002</v>
      </c>
      <c r="G263" s="1" t="s">
        <v>39</v>
      </c>
    </row>
    <row r="264" spans="1:7" ht="15.75" customHeight="1" x14ac:dyDescent="0.2">
      <c r="A264" s="6">
        <v>45462</v>
      </c>
      <c r="B264" s="1">
        <v>-192.94</v>
      </c>
      <c r="C264" s="1" t="s">
        <v>5084</v>
      </c>
      <c r="D264" s="1" t="s">
        <v>37</v>
      </c>
      <c r="E264" s="1" t="s">
        <v>2324</v>
      </c>
      <c r="F264" s="1">
        <v>349.82</v>
      </c>
      <c r="G264" s="1" t="s">
        <v>93</v>
      </c>
    </row>
    <row r="265" spans="1:7" ht="15.75" customHeight="1" x14ac:dyDescent="0.2">
      <c r="A265" s="6">
        <v>45460</v>
      </c>
      <c r="B265" s="1">
        <v>-1100</v>
      </c>
      <c r="C265" s="1" t="s">
        <v>5084</v>
      </c>
      <c r="D265" s="1" t="s">
        <v>37</v>
      </c>
      <c r="E265" s="1" t="s">
        <v>81</v>
      </c>
      <c r="F265" s="1">
        <v>542.76</v>
      </c>
      <c r="G265" s="1" t="s">
        <v>93</v>
      </c>
    </row>
    <row r="266" spans="1:7" ht="15.75" customHeight="1" x14ac:dyDescent="0.2">
      <c r="A266" s="6">
        <v>45460</v>
      </c>
      <c r="B266" s="1">
        <v>-600</v>
      </c>
      <c r="C266" s="1" t="s">
        <v>5084</v>
      </c>
      <c r="D266" s="1" t="s">
        <v>37</v>
      </c>
      <c r="E266" s="1" t="s">
        <v>2314</v>
      </c>
      <c r="F266" s="1">
        <v>1642.76</v>
      </c>
      <c r="G266" s="1" t="s">
        <v>39</v>
      </c>
    </row>
    <row r="267" spans="1:7" ht="15.75" customHeight="1" x14ac:dyDescent="0.2">
      <c r="A267" s="6">
        <v>45457</v>
      </c>
      <c r="B267" s="1">
        <v>-5000</v>
      </c>
      <c r="C267" s="1" t="s">
        <v>5084</v>
      </c>
      <c r="D267" s="1" t="s">
        <v>37</v>
      </c>
      <c r="E267" s="1" t="s">
        <v>2310</v>
      </c>
      <c r="F267" s="1">
        <v>2242.7600000000002</v>
      </c>
      <c r="G267" s="1" t="s">
        <v>39</v>
      </c>
    </row>
    <row r="268" spans="1:7" ht="15.75" customHeight="1" x14ac:dyDescent="0.2">
      <c r="A268" s="6">
        <v>45457</v>
      </c>
      <c r="B268" s="1">
        <v>-200</v>
      </c>
      <c r="C268" s="1" t="s">
        <v>5084</v>
      </c>
      <c r="D268" s="1" t="s">
        <v>37</v>
      </c>
      <c r="E268" s="1" t="s">
        <v>2309</v>
      </c>
      <c r="F268" s="1">
        <v>7242.76</v>
      </c>
      <c r="G268" s="1" t="s">
        <v>39</v>
      </c>
    </row>
    <row r="269" spans="1:7" ht="15.75" customHeight="1" x14ac:dyDescent="0.2">
      <c r="A269" s="6">
        <v>45457</v>
      </c>
      <c r="B269" s="1">
        <v>1100</v>
      </c>
      <c r="C269" s="1" t="s">
        <v>5084</v>
      </c>
      <c r="D269" s="1" t="s">
        <v>168</v>
      </c>
      <c r="E269" s="1" t="s">
        <v>2302</v>
      </c>
      <c r="F269" s="1">
        <v>7442.76</v>
      </c>
      <c r="G269" s="1" t="s">
        <v>39</v>
      </c>
    </row>
    <row r="270" spans="1:7" ht="15.75" customHeight="1" x14ac:dyDescent="0.2">
      <c r="A270" s="6">
        <v>45457</v>
      </c>
      <c r="B270" s="1">
        <v>1100</v>
      </c>
      <c r="C270" s="1" t="s">
        <v>5084</v>
      </c>
      <c r="D270" s="1" t="s">
        <v>168</v>
      </c>
      <c r="E270" s="1" t="s">
        <v>2303</v>
      </c>
      <c r="F270" s="1">
        <v>6342.76</v>
      </c>
      <c r="G270" s="1" t="s">
        <v>39</v>
      </c>
    </row>
    <row r="271" spans="1:7" ht="15.75" customHeight="1" x14ac:dyDescent="0.2">
      <c r="A271" s="6">
        <v>45455</v>
      </c>
      <c r="B271" s="1">
        <v>-300</v>
      </c>
      <c r="C271" s="1" t="s">
        <v>5084</v>
      </c>
      <c r="D271" s="1" t="s">
        <v>37</v>
      </c>
      <c r="E271" s="1" t="s">
        <v>2300</v>
      </c>
      <c r="F271" s="1">
        <v>5242.76</v>
      </c>
      <c r="G271" s="1" t="s">
        <v>39</v>
      </c>
    </row>
    <row r="272" spans="1:7" ht="15.75" customHeight="1" x14ac:dyDescent="0.2">
      <c r="A272" s="6">
        <v>45454</v>
      </c>
      <c r="B272" s="1">
        <v>-14.99</v>
      </c>
      <c r="C272" s="1" t="s">
        <v>5084</v>
      </c>
      <c r="D272" s="1" t="s">
        <v>186</v>
      </c>
      <c r="E272" s="1" t="s">
        <v>2298</v>
      </c>
      <c r="F272" s="1">
        <v>5542.76</v>
      </c>
      <c r="G272" s="1" t="s">
        <v>4319</v>
      </c>
    </row>
    <row r="273" spans="1:7" ht="15.75" customHeight="1" x14ac:dyDescent="0.2">
      <c r="A273" s="6">
        <v>45453</v>
      </c>
      <c r="B273" s="1">
        <v>-1100</v>
      </c>
      <c r="C273" s="1" t="s">
        <v>5084</v>
      </c>
      <c r="D273" s="1" t="s">
        <v>37</v>
      </c>
      <c r="E273" s="1" t="s">
        <v>81</v>
      </c>
      <c r="F273" s="1">
        <v>5557.75</v>
      </c>
      <c r="G273" s="1" t="s">
        <v>93</v>
      </c>
    </row>
    <row r="274" spans="1:7" ht="15.75" customHeight="1" x14ac:dyDescent="0.2">
      <c r="A274" s="6">
        <v>45448</v>
      </c>
      <c r="B274" s="1">
        <v>2200</v>
      </c>
      <c r="C274" s="1" t="s">
        <v>5084</v>
      </c>
      <c r="D274" s="1" t="s">
        <v>168</v>
      </c>
      <c r="E274" s="1" t="s">
        <v>2281</v>
      </c>
      <c r="F274" s="1">
        <v>6657.75</v>
      </c>
      <c r="G274" s="1" t="s">
        <v>39</v>
      </c>
    </row>
    <row r="275" spans="1:7" ht="15.75" customHeight="1" x14ac:dyDescent="0.2">
      <c r="A275" s="6">
        <v>45446</v>
      </c>
      <c r="B275" s="1">
        <v>-1100</v>
      </c>
      <c r="C275" s="1" t="s">
        <v>5084</v>
      </c>
      <c r="D275" s="1" t="s">
        <v>37</v>
      </c>
      <c r="E275" s="1" t="s">
        <v>81</v>
      </c>
      <c r="F275" s="1">
        <v>4457.75</v>
      </c>
      <c r="G275" s="1" t="s">
        <v>93</v>
      </c>
    </row>
    <row r="276" spans="1:7" ht="15.75" customHeight="1" x14ac:dyDescent="0.2">
      <c r="A276" s="6">
        <v>45446</v>
      </c>
      <c r="B276" s="1">
        <v>-1000</v>
      </c>
      <c r="C276" s="1" t="s">
        <v>5084</v>
      </c>
      <c r="D276" s="1" t="s">
        <v>37</v>
      </c>
      <c r="E276" s="1" t="s">
        <v>2277</v>
      </c>
      <c r="F276" s="1">
        <v>5557.75</v>
      </c>
      <c r="G276" s="1" t="s">
        <v>39</v>
      </c>
    </row>
    <row r="277" spans="1:7" ht="15.75" customHeight="1" x14ac:dyDescent="0.2">
      <c r="A277" s="6">
        <v>45446</v>
      </c>
      <c r="B277" s="1">
        <v>-14</v>
      </c>
      <c r="C277" s="1" t="s">
        <v>5084</v>
      </c>
      <c r="D277" s="1" t="s">
        <v>186</v>
      </c>
      <c r="E277" s="1" t="s">
        <v>2274</v>
      </c>
      <c r="F277" s="1">
        <v>8557.75</v>
      </c>
      <c r="G277" s="1" t="s">
        <v>4319</v>
      </c>
    </row>
    <row r="278" spans="1:7" ht="15.75" customHeight="1" x14ac:dyDescent="0.2">
      <c r="A278" s="6">
        <v>45446</v>
      </c>
      <c r="B278" s="1">
        <v>-1000</v>
      </c>
      <c r="C278" s="1" t="s">
        <v>5084</v>
      </c>
      <c r="D278" s="1" t="s">
        <v>37</v>
      </c>
      <c r="E278" s="1" t="s">
        <v>2275</v>
      </c>
      <c r="F278" s="1">
        <v>6557.75</v>
      </c>
      <c r="G278" s="1" t="s">
        <v>5071</v>
      </c>
    </row>
    <row r="279" spans="1:7" ht="15.75" customHeight="1" x14ac:dyDescent="0.2">
      <c r="A279" s="6">
        <v>45446</v>
      </c>
      <c r="B279" s="1">
        <v>-1000</v>
      </c>
      <c r="C279" s="1" t="s">
        <v>5084</v>
      </c>
      <c r="D279" s="1" t="s">
        <v>37</v>
      </c>
      <c r="E279" s="1" t="s">
        <v>2276</v>
      </c>
      <c r="F279" s="1">
        <v>7557.75</v>
      </c>
      <c r="G279" s="1" t="s">
        <v>3746</v>
      </c>
    </row>
    <row r="280" spans="1:7" ht="15.75" customHeight="1" x14ac:dyDescent="0.2">
      <c r="A280" s="6">
        <v>45443</v>
      </c>
      <c r="B280" s="1">
        <v>8500</v>
      </c>
      <c r="C280" s="1" t="s">
        <v>5084</v>
      </c>
      <c r="D280" s="1" t="s">
        <v>168</v>
      </c>
      <c r="E280" s="1" t="s">
        <v>169</v>
      </c>
      <c r="F280" s="1">
        <v>8571.75</v>
      </c>
      <c r="G280" s="1" t="s">
        <v>170</v>
      </c>
    </row>
    <row r="281" spans="1:7" ht="15.75" customHeight="1" x14ac:dyDescent="0.2">
      <c r="A281" s="6">
        <v>45441</v>
      </c>
      <c r="B281" s="1">
        <v>-10000</v>
      </c>
      <c r="C281" s="1" t="s">
        <v>5084</v>
      </c>
      <c r="D281" s="1" t="s">
        <v>37</v>
      </c>
      <c r="E281" s="1" t="s">
        <v>2256</v>
      </c>
      <c r="F281" s="1">
        <v>71.75</v>
      </c>
      <c r="G281" s="1" t="s">
        <v>3746</v>
      </c>
    </row>
    <row r="282" spans="1:7" ht="15.75" customHeight="1" x14ac:dyDescent="0.2">
      <c r="A282" s="6">
        <v>45441</v>
      </c>
      <c r="B282" s="1">
        <v>10000</v>
      </c>
      <c r="C282" s="1" t="s">
        <v>5084</v>
      </c>
      <c r="D282" s="1" t="s">
        <v>168</v>
      </c>
      <c r="E282" s="1" t="s">
        <v>169</v>
      </c>
      <c r="F282" s="1">
        <v>10071.75</v>
      </c>
      <c r="G282" s="1" t="s">
        <v>170</v>
      </c>
    </row>
    <row r="283" spans="1:7" ht="15.75" customHeight="1" x14ac:dyDescent="0.2">
      <c r="A283" s="6">
        <v>45440</v>
      </c>
      <c r="B283" s="1">
        <v>-1100</v>
      </c>
      <c r="C283" s="1" t="s">
        <v>5084</v>
      </c>
      <c r="D283" s="1" t="s">
        <v>37</v>
      </c>
      <c r="E283" s="1" t="s">
        <v>81</v>
      </c>
      <c r="F283" s="1">
        <v>71.75</v>
      </c>
      <c r="G283" s="1" t="s">
        <v>93</v>
      </c>
    </row>
    <row r="284" spans="1:7" ht="15.75" customHeight="1" x14ac:dyDescent="0.2">
      <c r="A284" s="6">
        <v>45440</v>
      </c>
      <c r="B284" s="1">
        <v>-200</v>
      </c>
      <c r="C284" s="1" t="s">
        <v>5084</v>
      </c>
      <c r="D284" s="1" t="s">
        <v>37</v>
      </c>
      <c r="E284" s="1" t="s">
        <v>2253</v>
      </c>
      <c r="F284" s="1">
        <v>1171.75</v>
      </c>
      <c r="G284" s="1" t="s">
        <v>39</v>
      </c>
    </row>
    <row r="285" spans="1:7" ht="15.75" customHeight="1" x14ac:dyDescent="0.2">
      <c r="A285" s="6">
        <v>45439</v>
      </c>
      <c r="B285" s="1">
        <v>-2500</v>
      </c>
      <c r="C285" s="1" t="s">
        <v>5084</v>
      </c>
      <c r="D285" s="1" t="s">
        <v>37</v>
      </c>
      <c r="E285" s="1" t="s">
        <v>2251</v>
      </c>
      <c r="F285" s="1">
        <v>1371.75</v>
      </c>
      <c r="G285" s="1" t="s">
        <v>39</v>
      </c>
    </row>
    <row r="286" spans="1:7" ht="15.75" customHeight="1" x14ac:dyDescent="0.2">
      <c r="A286" s="6">
        <v>45439</v>
      </c>
      <c r="B286" s="1">
        <v>-1400</v>
      </c>
      <c r="C286" s="1" t="s">
        <v>5084</v>
      </c>
      <c r="D286" s="1" t="s">
        <v>37</v>
      </c>
      <c r="E286" s="1" t="s">
        <v>2249</v>
      </c>
      <c r="F286" s="1">
        <v>3871.75</v>
      </c>
      <c r="G286" s="1" t="s">
        <v>39</v>
      </c>
    </row>
    <row r="287" spans="1:7" ht="15.75" customHeight="1" x14ac:dyDescent="0.2">
      <c r="A287" s="6">
        <v>45439</v>
      </c>
      <c r="B287" s="1">
        <v>-1400</v>
      </c>
      <c r="C287" s="1" t="s">
        <v>5084</v>
      </c>
      <c r="D287" s="1" t="s">
        <v>37</v>
      </c>
      <c r="E287" s="1" t="s">
        <v>2248</v>
      </c>
      <c r="F287" s="1">
        <v>5271.75</v>
      </c>
      <c r="G287" s="1" t="s">
        <v>39</v>
      </c>
    </row>
    <row r="288" spans="1:7" ht="15.75" customHeight="1" x14ac:dyDescent="0.2">
      <c r="A288" s="6">
        <v>45439</v>
      </c>
      <c r="B288" s="1">
        <v>-500</v>
      </c>
      <c r="C288" s="1" t="s">
        <v>5084</v>
      </c>
      <c r="D288" s="1" t="s">
        <v>37</v>
      </c>
      <c r="E288" s="1" t="s">
        <v>2247</v>
      </c>
      <c r="F288" s="1">
        <v>6671.75</v>
      </c>
      <c r="G288" s="1" t="s">
        <v>39</v>
      </c>
    </row>
    <row r="289" spans="1:7" ht="15.75" customHeight="1" x14ac:dyDescent="0.2">
      <c r="A289" s="6">
        <v>45439</v>
      </c>
      <c r="B289" s="1">
        <v>-250</v>
      </c>
      <c r="C289" s="1" t="s">
        <v>5084</v>
      </c>
      <c r="D289" s="1" t="s">
        <v>37</v>
      </c>
      <c r="E289" s="1" t="s">
        <v>2250</v>
      </c>
      <c r="F289" s="1">
        <v>7171.75</v>
      </c>
      <c r="G289" s="1" t="s">
        <v>39</v>
      </c>
    </row>
    <row r="290" spans="1:7" ht="15.75" customHeight="1" x14ac:dyDescent="0.2">
      <c r="A290" s="6">
        <v>45439</v>
      </c>
      <c r="B290" s="1">
        <v>2500</v>
      </c>
      <c r="C290" s="1" t="s">
        <v>5084</v>
      </c>
      <c r="D290" s="1" t="s">
        <v>168</v>
      </c>
      <c r="E290" s="1" t="s">
        <v>169</v>
      </c>
      <c r="F290" s="1">
        <v>6021.75</v>
      </c>
      <c r="G290" s="1" t="s">
        <v>170</v>
      </c>
    </row>
    <row r="291" spans="1:7" ht="15.75" customHeight="1" x14ac:dyDescent="0.2">
      <c r="A291" s="6">
        <v>45439</v>
      </c>
      <c r="B291" s="1">
        <v>2800</v>
      </c>
      <c r="C291" s="1" t="s">
        <v>5084</v>
      </c>
      <c r="D291" s="1" t="s">
        <v>168</v>
      </c>
      <c r="E291" s="1" t="s">
        <v>169</v>
      </c>
      <c r="F291" s="1">
        <v>3521.75</v>
      </c>
      <c r="G291" s="1" t="s">
        <v>170</v>
      </c>
    </row>
    <row r="292" spans="1:7" ht="15.75" customHeight="1" x14ac:dyDescent="0.2">
      <c r="A292" s="6">
        <v>45439</v>
      </c>
      <c r="B292" s="1">
        <v>1400</v>
      </c>
      <c r="C292" s="1" t="s">
        <v>5084</v>
      </c>
      <c r="D292" s="1" t="s">
        <v>168</v>
      </c>
      <c r="E292" s="1" t="s">
        <v>2246</v>
      </c>
      <c r="F292" s="1">
        <v>7421.75</v>
      </c>
      <c r="G292" s="1" t="s">
        <v>170</v>
      </c>
    </row>
    <row r="293" spans="1:7" ht="15.75" customHeight="1" x14ac:dyDescent="0.2">
      <c r="A293" s="6">
        <v>45436</v>
      </c>
      <c r="B293" s="1">
        <v>-11378.5</v>
      </c>
      <c r="C293" s="1" t="s">
        <v>5084</v>
      </c>
      <c r="D293" s="1" t="s">
        <v>37</v>
      </c>
      <c r="E293" s="1" t="s">
        <v>2237</v>
      </c>
      <c r="F293" s="1">
        <v>721.75</v>
      </c>
      <c r="G293" s="1" t="s">
        <v>3746</v>
      </c>
    </row>
    <row r="294" spans="1:7" ht="15.75" customHeight="1" x14ac:dyDescent="0.2">
      <c r="A294" s="6">
        <v>45436</v>
      </c>
      <c r="B294" s="1">
        <v>-1100</v>
      </c>
      <c r="C294" s="1" t="s">
        <v>5084</v>
      </c>
      <c r="D294" s="1" t="s">
        <v>37</v>
      </c>
      <c r="E294" s="1" t="s">
        <v>2238</v>
      </c>
      <c r="F294" s="1">
        <v>12100.25</v>
      </c>
      <c r="G294" s="1" t="s">
        <v>93</v>
      </c>
    </row>
    <row r="295" spans="1:7" ht="15.75" customHeight="1" x14ac:dyDescent="0.2">
      <c r="A295" s="6">
        <v>45436</v>
      </c>
      <c r="B295" s="1">
        <v>-200</v>
      </c>
      <c r="C295" s="1" t="s">
        <v>5084</v>
      </c>
      <c r="D295" s="1" t="s">
        <v>37</v>
      </c>
      <c r="E295" s="1" t="s">
        <v>2240</v>
      </c>
      <c r="F295" s="1">
        <v>13200.25</v>
      </c>
      <c r="G295" s="1" t="s">
        <v>39</v>
      </c>
    </row>
    <row r="296" spans="1:7" ht="15.75" customHeight="1" x14ac:dyDescent="0.2">
      <c r="A296" s="6">
        <v>45436</v>
      </c>
      <c r="B296" s="1">
        <v>200</v>
      </c>
      <c r="C296" s="1" t="s">
        <v>5084</v>
      </c>
      <c r="D296" s="1" t="s">
        <v>168</v>
      </c>
      <c r="E296" s="1" t="s">
        <v>2239</v>
      </c>
      <c r="F296" s="1">
        <v>13400.25</v>
      </c>
      <c r="G296" s="1" t="s">
        <v>170</v>
      </c>
    </row>
    <row r="297" spans="1:7" ht="15.75" customHeight="1" x14ac:dyDescent="0.2">
      <c r="A297" s="6">
        <v>45436</v>
      </c>
      <c r="B297" s="1">
        <v>11000</v>
      </c>
      <c r="C297" s="1" t="s">
        <v>5084</v>
      </c>
      <c r="D297" s="1" t="s">
        <v>168</v>
      </c>
      <c r="E297" s="1" t="s">
        <v>169</v>
      </c>
      <c r="F297" s="1">
        <v>13200.25</v>
      </c>
      <c r="G297" s="1" t="s">
        <v>170</v>
      </c>
    </row>
    <row r="298" spans="1:7" ht="15.75" customHeight="1" x14ac:dyDescent="0.2">
      <c r="A298" s="6">
        <v>45435</v>
      </c>
      <c r="B298" s="1">
        <v>-5500</v>
      </c>
      <c r="C298" s="1" t="s">
        <v>5084</v>
      </c>
      <c r="D298" s="1" t="s">
        <v>37</v>
      </c>
      <c r="E298" s="1" t="s">
        <v>2234</v>
      </c>
      <c r="F298" s="1">
        <v>2200.25</v>
      </c>
      <c r="G298" s="1" t="s">
        <v>39</v>
      </c>
    </row>
    <row r="299" spans="1:7" ht="15.75" customHeight="1" x14ac:dyDescent="0.2">
      <c r="A299" s="6">
        <v>45435</v>
      </c>
      <c r="B299" s="1">
        <v>-40</v>
      </c>
      <c r="C299" s="1" t="s">
        <v>5084</v>
      </c>
      <c r="D299" s="1" t="s">
        <v>37</v>
      </c>
      <c r="E299" s="1" t="s">
        <v>2233</v>
      </c>
      <c r="F299" s="1">
        <v>7700.25</v>
      </c>
      <c r="G299" s="1" t="s">
        <v>39</v>
      </c>
    </row>
    <row r="300" spans="1:7" ht="15.75" customHeight="1" x14ac:dyDescent="0.2">
      <c r="A300" s="6">
        <v>45435</v>
      </c>
      <c r="B300" s="1">
        <v>40</v>
      </c>
      <c r="C300" s="1" t="s">
        <v>5084</v>
      </c>
      <c r="D300" s="1" t="s">
        <v>168</v>
      </c>
      <c r="E300" s="1" t="s">
        <v>2232</v>
      </c>
      <c r="F300" s="1">
        <v>7740.25</v>
      </c>
      <c r="G300" s="1" t="s">
        <v>170</v>
      </c>
    </row>
    <row r="301" spans="1:7" ht="15.75" customHeight="1" x14ac:dyDescent="0.2">
      <c r="A301" s="6">
        <v>45435</v>
      </c>
      <c r="B301" s="1">
        <v>2200</v>
      </c>
      <c r="C301" s="1" t="s">
        <v>5084</v>
      </c>
      <c r="D301" s="1" t="s">
        <v>168</v>
      </c>
      <c r="E301" s="1" t="s">
        <v>2227</v>
      </c>
      <c r="F301" s="1">
        <v>7700.25</v>
      </c>
      <c r="G301" s="1" t="s">
        <v>39</v>
      </c>
    </row>
    <row r="302" spans="1:7" ht="15.75" customHeight="1" x14ac:dyDescent="0.2">
      <c r="A302" s="6">
        <v>45435</v>
      </c>
      <c r="B302" s="1">
        <v>5500</v>
      </c>
      <c r="C302" s="1" t="s">
        <v>5084</v>
      </c>
      <c r="D302" s="1" t="s">
        <v>168</v>
      </c>
      <c r="E302" s="1" t="s">
        <v>169</v>
      </c>
      <c r="F302" s="1">
        <v>5500.25</v>
      </c>
      <c r="G302" s="1" t="s">
        <v>170</v>
      </c>
    </row>
    <row r="303" spans="1:7" ht="15.75" customHeight="1" x14ac:dyDescent="0.2">
      <c r="A303" s="6">
        <v>45432</v>
      </c>
      <c r="B303" s="1">
        <v>30</v>
      </c>
      <c r="C303" s="1" t="s">
        <v>5084</v>
      </c>
      <c r="D303" s="1" t="s">
        <v>168</v>
      </c>
      <c r="E303" s="1" t="s">
        <v>2204</v>
      </c>
      <c r="F303" s="1">
        <v>100.25</v>
      </c>
      <c r="G303" s="1" t="s">
        <v>39</v>
      </c>
    </row>
    <row r="304" spans="1:7" ht="15.75" customHeight="1" x14ac:dyDescent="0.2">
      <c r="A304" s="6">
        <v>45432</v>
      </c>
      <c r="B304" s="1">
        <v>-100</v>
      </c>
      <c r="C304" s="1" t="s">
        <v>5084</v>
      </c>
      <c r="D304" s="1" t="s">
        <v>37</v>
      </c>
      <c r="E304" s="1" t="s">
        <v>2213</v>
      </c>
      <c r="F304" s="1">
        <v>0.25</v>
      </c>
      <c r="G304" s="1" t="s">
        <v>93</v>
      </c>
    </row>
    <row r="305" spans="1:7" ht="15.75" customHeight="1" x14ac:dyDescent="0.2">
      <c r="A305" s="6">
        <v>45428</v>
      </c>
      <c r="B305" s="1">
        <v>-8800</v>
      </c>
      <c r="C305" s="1" t="s">
        <v>5084</v>
      </c>
      <c r="D305" s="1" t="s">
        <v>37</v>
      </c>
      <c r="E305" s="1" t="s">
        <v>2199</v>
      </c>
      <c r="F305" s="1">
        <v>70.25</v>
      </c>
      <c r="G305" s="1" t="s">
        <v>39</v>
      </c>
    </row>
    <row r="306" spans="1:7" ht="15.75" customHeight="1" x14ac:dyDescent="0.2">
      <c r="A306" s="6">
        <v>45428</v>
      </c>
      <c r="B306" s="1">
        <v>-500</v>
      </c>
      <c r="C306" s="1" t="s">
        <v>5084</v>
      </c>
      <c r="D306" s="1" t="s">
        <v>37</v>
      </c>
      <c r="E306" s="1" t="s">
        <v>2200</v>
      </c>
      <c r="F306" s="1">
        <v>8870.25</v>
      </c>
      <c r="G306" s="1" t="s">
        <v>39</v>
      </c>
    </row>
    <row r="307" spans="1:7" ht="15.75" customHeight="1" x14ac:dyDescent="0.2">
      <c r="A307" s="6">
        <v>45427</v>
      </c>
      <c r="B307" s="1">
        <v>-10000</v>
      </c>
      <c r="C307" s="1" t="s">
        <v>5084</v>
      </c>
      <c r="D307" s="1" t="s">
        <v>37</v>
      </c>
      <c r="E307" s="1" t="s">
        <v>2191</v>
      </c>
      <c r="F307" s="1">
        <v>9370.25</v>
      </c>
      <c r="G307" s="1" t="s">
        <v>93</v>
      </c>
    </row>
    <row r="308" spans="1:7" ht="15.75" customHeight="1" x14ac:dyDescent="0.2">
      <c r="A308" s="6">
        <v>45426</v>
      </c>
      <c r="B308" s="1">
        <v>-500</v>
      </c>
      <c r="C308" s="1" t="s">
        <v>5084</v>
      </c>
      <c r="D308" s="1" t="s">
        <v>37</v>
      </c>
      <c r="E308" s="1" t="s">
        <v>2177</v>
      </c>
      <c r="F308" s="1">
        <v>19370.25</v>
      </c>
      <c r="G308" s="1" t="s">
        <v>39</v>
      </c>
    </row>
    <row r="309" spans="1:7" ht="15.75" customHeight="1" x14ac:dyDescent="0.2">
      <c r="A309" s="6">
        <v>45426</v>
      </c>
      <c r="B309" s="1">
        <v>500</v>
      </c>
      <c r="C309" s="1" t="s">
        <v>5084</v>
      </c>
      <c r="D309" s="1" t="s">
        <v>168</v>
      </c>
      <c r="E309" s="1" t="s">
        <v>2174</v>
      </c>
      <c r="F309" s="1">
        <v>19870.25</v>
      </c>
      <c r="G309" s="1" t="s">
        <v>39</v>
      </c>
    </row>
    <row r="310" spans="1:7" ht="15.75" customHeight="1" x14ac:dyDescent="0.2">
      <c r="A310" s="6">
        <v>45425</v>
      </c>
      <c r="B310" s="1">
        <v>-5000</v>
      </c>
      <c r="C310" s="1" t="s">
        <v>5084</v>
      </c>
      <c r="D310" s="1" t="s">
        <v>37</v>
      </c>
      <c r="E310" s="1" t="s">
        <v>2170</v>
      </c>
      <c r="F310" s="1">
        <v>19370.25</v>
      </c>
      <c r="G310" s="1" t="s">
        <v>39</v>
      </c>
    </row>
    <row r="311" spans="1:7" ht="15.75" customHeight="1" x14ac:dyDescent="0.2">
      <c r="A311" s="6">
        <v>45425</v>
      </c>
      <c r="B311" s="1">
        <v>-2000</v>
      </c>
      <c r="C311" s="1" t="s">
        <v>5084</v>
      </c>
      <c r="D311" s="1" t="s">
        <v>37</v>
      </c>
      <c r="E311" s="1" t="s">
        <v>2159</v>
      </c>
      <c r="F311" s="1">
        <v>24370.25</v>
      </c>
      <c r="G311" s="1" t="s">
        <v>39</v>
      </c>
    </row>
    <row r="312" spans="1:7" ht="15.75" customHeight="1" x14ac:dyDescent="0.2">
      <c r="A312" s="6">
        <v>45425</v>
      </c>
      <c r="B312" s="1">
        <v>-1100</v>
      </c>
      <c r="C312" s="1" t="s">
        <v>5084</v>
      </c>
      <c r="D312" s="1" t="s">
        <v>37</v>
      </c>
      <c r="E312" s="1" t="s">
        <v>81</v>
      </c>
      <c r="F312" s="1">
        <v>26370.25</v>
      </c>
      <c r="G312" s="1" t="s">
        <v>93</v>
      </c>
    </row>
    <row r="313" spans="1:7" ht="15.75" customHeight="1" x14ac:dyDescent="0.2">
      <c r="A313" s="6">
        <v>45425</v>
      </c>
      <c r="B313" s="1">
        <v>-1000</v>
      </c>
      <c r="C313" s="1" t="s">
        <v>5084</v>
      </c>
      <c r="D313" s="1" t="s">
        <v>37</v>
      </c>
      <c r="E313" s="1" t="s">
        <v>2172</v>
      </c>
      <c r="F313" s="1">
        <v>27470.25</v>
      </c>
      <c r="G313" s="1" t="s">
        <v>39</v>
      </c>
    </row>
    <row r="314" spans="1:7" ht="15.75" customHeight="1" x14ac:dyDescent="0.2">
      <c r="A314" s="6">
        <v>45425</v>
      </c>
      <c r="B314" s="1">
        <v>-500</v>
      </c>
      <c r="C314" s="1" t="s">
        <v>5084</v>
      </c>
      <c r="D314" s="1" t="s">
        <v>37</v>
      </c>
      <c r="E314" s="1" t="s">
        <v>2171</v>
      </c>
      <c r="F314" s="1">
        <v>28470.25</v>
      </c>
      <c r="G314" s="1" t="s">
        <v>39</v>
      </c>
    </row>
    <row r="315" spans="1:7" ht="15.75" customHeight="1" x14ac:dyDescent="0.2">
      <c r="A315" s="6">
        <v>45422</v>
      </c>
      <c r="B315" s="1">
        <v>-14.99</v>
      </c>
      <c r="C315" s="1" t="s">
        <v>5084</v>
      </c>
      <c r="D315" s="1" t="s">
        <v>186</v>
      </c>
      <c r="E315" s="1" t="s">
        <v>2155</v>
      </c>
      <c r="F315" s="1">
        <v>28970.25</v>
      </c>
      <c r="G315" s="1" t="s">
        <v>4319</v>
      </c>
    </row>
    <row r="316" spans="1:7" ht="15.75" customHeight="1" x14ac:dyDescent="0.2">
      <c r="A316" s="6">
        <v>45421</v>
      </c>
      <c r="B316" s="1">
        <v>-1100</v>
      </c>
      <c r="C316" s="1" t="s">
        <v>5084</v>
      </c>
      <c r="D316" s="1" t="s">
        <v>37</v>
      </c>
      <c r="E316" s="1" t="s">
        <v>2149</v>
      </c>
      <c r="F316" s="1">
        <v>28985.24</v>
      </c>
      <c r="G316" s="1" t="s">
        <v>93</v>
      </c>
    </row>
    <row r="317" spans="1:7" ht="15.75" customHeight="1" x14ac:dyDescent="0.2">
      <c r="A317" s="6">
        <v>45421</v>
      </c>
      <c r="B317" s="1">
        <v>-500</v>
      </c>
      <c r="C317" s="1" t="s">
        <v>5084</v>
      </c>
      <c r="D317" s="1" t="s">
        <v>37</v>
      </c>
      <c r="E317" s="1" t="s">
        <v>2150</v>
      </c>
      <c r="F317" s="1">
        <v>30085.24</v>
      </c>
      <c r="G317" s="1" t="s">
        <v>39</v>
      </c>
    </row>
    <row r="318" spans="1:7" ht="15.75" customHeight="1" x14ac:dyDescent="0.2">
      <c r="A318" s="6">
        <v>45421</v>
      </c>
      <c r="B318" s="1">
        <v>-33</v>
      </c>
      <c r="C318" s="1" t="s">
        <v>5084</v>
      </c>
      <c r="D318" s="1" t="s">
        <v>186</v>
      </c>
      <c r="E318" s="1" t="s">
        <v>2148</v>
      </c>
      <c r="F318" s="1">
        <v>30585.24</v>
      </c>
      <c r="G318" s="1" t="s">
        <v>4319</v>
      </c>
    </row>
    <row r="319" spans="1:7" ht="15.75" customHeight="1" x14ac:dyDescent="0.2">
      <c r="A319" s="6">
        <v>45420</v>
      </c>
      <c r="B319" s="1">
        <v>1100</v>
      </c>
      <c r="C319" s="1" t="s">
        <v>5084</v>
      </c>
      <c r="D319" s="1" t="s">
        <v>168</v>
      </c>
      <c r="E319" s="1" t="s">
        <v>2135</v>
      </c>
      <c r="F319" s="1">
        <v>30618.240000000002</v>
      </c>
      <c r="G319" s="1" t="s">
        <v>39</v>
      </c>
    </row>
    <row r="320" spans="1:7" ht="15.75" customHeight="1" x14ac:dyDescent="0.2">
      <c r="A320" s="6">
        <v>45419</v>
      </c>
      <c r="B320" s="1">
        <v>-500</v>
      </c>
      <c r="C320" s="1" t="s">
        <v>5084</v>
      </c>
      <c r="D320" s="1" t="s">
        <v>37</v>
      </c>
      <c r="E320" s="1" t="s">
        <v>2133</v>
      </c>
      <c r="F320" s="1">
        <v>29518.240000000002</v>
      </c>
      <c r="G320" s="1" t="s">
        <v>39</v>
      </c>
    </row>
    <row r="321" spans="1:7" ht="15.75" customHeight="1" x14ac:dyDescent="0.2">
      <c r="A321" s="6">
        <v>45418</v>
      </c>
      <c r="B321" s="1">
        <v>30000</v>
      </c>
      <c r="C321" s="1" t="s">
        <v>5084</v>
      </c>
      <c r="D321" s="1" t="s">
        <v>300</v>
      </c>
      <c r="E321" s="1" t="s">
        <v>2128</v>
      </c>
      <c r="F321" s="1">
        <v>30018.240000000002</v>
      </c>
      <c r="G321" s="1" t="s">
        <v>170</v>
      </c>
    </row>
    <row r="322" spans="1:7" ht="15.75" customHeight="1" x14ac:dyDescent="0.2">
      <c r="A322" s="6">
        <v>45415</v>
      </c>
      <c r="B322" s="1">
        <v>-14</v>
      </c>
      <c r="C322" s="1" t="s">
        <v>5084</v>
      </c>
      <c r="D322" s="1" t="s">
        <v>186</v>
      </c>
      <c r="E322" s="1" t="s">
        <v>2121</v>
      </c>
      <c r="F322" s="1">
        <v>18.239999999999998</v>
      </c>
      <c r="G322" s="1" t="s">
        <v>4319</v>
      </c>
    </row>
    <row r="323" spans="1:7" ht="15.75" customHeight="1" x14ac:dyDescent="0.2">
      <c r="A323" s="6">
        <v>45412</v>
      </c>
      <c r="B323" s="1">
        <v>-1000</v>
      </c>
      <c r="C323" s="1" t="s">
        <v>5084</v>
      </c>
      <c r="D323" s="1" t="s">
        <v>37</v>
      </c>
      <c r="E323" s="1" t="s">
        <v>2101</v>
      </c>
      <c r="F323" s="1">
        <v>32.24</v>
      </c>
      <c r="G323" s="1" t="s">
        <v>39</v>
      </c>
    </row>
    <row r="324" spans="1:7" ht="15.75" customHeight="1" x14ac:dyDescent="0.2">
      <c r="A324" s="6">
        <v>45412</v>
      </c>
      <c r="B324" s="1">
        <v>-400</v>
      </c>
      <c r="C324" s="1" t="s">
        <v>5084</v>
      </c>
      <c r="D324" s="1" t="s">
        <v>37</v>
      </c>
      <c r="E324" s="1" t="s">
        <v>2102</v>
      </c>
      <c r="F324" s="1">
        <v>1032.24</v>
      </c>
      <c r="G324" s="1" t="s">
        <v>39</v>
      </c>
    </row>
    <row r="325" spans="1:7" ht="15.75" customHeight="1" x14ac:dyDescent="0.2">
      <c r="A325" s="6">
        <v>45411</v>
      </c>
      <c r="B325" s="1">
        <v>-1100</v>
      </c>
      <c r="C325" s="1" t="s">
        <v>5084</v>
      </c>
      <c r="D325" s="1" t="s">
        <v>37</v>
      </c>
      <c r="E325" s="1" t="s">
        <v>81</v>
      </c>
      <c r="F325" s="1">
        <v>1432.24</v>
      </c>
      <c r="G325" s="1" t="s">
        <v>93</v>
      </c>
    </row>
    <row r="326" spans="1:7" ht="15.75" customHeight="1" x14ac:dyDescent="0.2">
      <c r="A326" s="6">
        <v>45411</v>
      </c>
      <c r="B326" s="1">
        <v>-500</v>
      </c>
      <c r="C326" s="1" t="s">
        <v>5084</v>
      </c>
      <c r="D326" s="1" t="s">
        <v>37</v>
      </c>
      <c r="E326" s="1" t="s">
        <v>2085</v>
      </c>
      <c r="F326" s="1">
        <v>2532.2399999999998</v>
      </c>
      <c r="G326" s="1" t="s">
        <v>39</v>
      </c>
    </row>
    <row r="327" spans="1:7" ht="15.75" customHeight="1" x14ac:dyDescent="0.2">
      <c r="A327" s="6">
        <v>45411</v>
      </c>
      <c r="B327" s="1">
        <v>3000</v>
      </c>
      <c r="C327" s="1" t="s">
        <v>5084</v>
      </c>
      <c r="D327" s="1" t="s">
        <v>168</v>
      </c>
      <c r="E327" s="1" t="s">
        <v>169</v>
      </c>
      <c r="F327" s="1">
        <v>3032.24</v>
      </c>
      <c r="G327" s="1" t="s">
        <v>170</v>
      </c>
    </row>
    <row r="328" spans="1:7" ht="15.75" customHeight="1" x14ac:dyDescent="0.2">
      <c r="A328" s="6">
        <v>45406</v>
      </c>
      <c r="B328" s="1">
        <v>-2000</v>
      </c>
      <c r="C328" s="1" t="s">
        <v>5084</v>
      </c>
      <c r="D328" s="1" t="s">
        <v>37</v>
      </c>
      <c r="E328" s="1" t="s">
        <v>2018</v>
      </c>
      <c r="F328" s="1">
        <v>32.24</v>
      </c>
      <c r="G328" s="1" t="s">
        <v>39</v>
      </c>
    </row>
    <row r="329" spans="1:7" ht="15.75" customHeight="1" x14ac:dyDescent="0.2">
      <c r="A329" s="6">
        <v>45406</v>
      </c>
      <c r="B329" s="1">
        <v>30</v>
      </c>
      <c r="C329" s="1" t="s">
        <v>5084</v>
      </c>
      <c r="D329" s="1" t="s">
        <v>168</v>
      </c>
      <c r="E329" s="1" t="s">
        <v>2017</v>
      </c>
      <c r="F329" s="1">
        <v>2032.24</v>
      </c>
      <c r="G329" s="1" t="s">
        <v>170</v>
      </c>
    </row>
    <row r="330" spans="1:7" ht="15.75" customHeight="1" x14ac:dyDescent="0.2">
      <c r="A330" s="6">
        <v>45406</v>
      </c>
      <c r="B330" s="1">
        <v>2000</v>
      </c>
      <c r="C330" s="1" t="s">
        <v>5084</v>
      </c>
      <c r="D330" s="1" t="s">
        <v>168</v>
      </c>
      <c r="E330" s="1" t="s">
        <v>169</v>
      </c>
      <c r="F330" s="1">
        <v>2002.24</v>
      </c>
      <c r="G330" s="1" t="s">
        <v>170</v>
      </c>
    </row>
    <row r="331" spans="1:7" ht="15.75" customHeight="1" x14ac:dyDescent="0.2">
      <c r="A331" s="6">
        <v>45404</v>
      </c>
      <c r="B331" s="1">
        <v>-1100</v>
      </c>
      <c r="C331" s="1" t="s">
        <v>5084</v>
      </c>
      <c r="D331" s="1" t="s">
        <v>37</v>
      </c>
      <c r="E331" s="1" t="s">
        <v>81</v>
      </c>
      <c r="F331" s="1">
        <v>2.2400000000000002</v>
      </c>
      <c r="G331" s="1" t="s">
        <v>93</v>
      </c>
    </row>
    <row r="332" spans="1:7" ht="15.75" customHeight="1" x14ac:dyDescent="0.2">
      <c r="A332" s="6">
        <v>45397</v>
      </c>
      <c r="B332" s="1">
        <v>-1100</v>
      </c>
      <c r="C332" s="1" t="s">
        <v>5084</v>
      </c>
      <c r="D332" s="1" t="s">
        <v>37</v>
      </c>
      <c r="E332" s="1" t="s">
        <v>1973</v>
      </c>
      <c r="F332" s="1">
        <v>1102.24</v>
      </c>
      <c r="G332" s="1" t="s">
        <v>93</v>
      </c>
    </row>
    <row r="333" spans="1:7" ht="15.75" customHeight="1" x14ac:dyDescent="0.2">
      <c r="A333" s="6">
        <v>45397</v>
      </c>
      <c r="B333" s="1">
        <v>-1100</v>
      </c>
      <c r="C333" s="1" t="s">
        <v>5084</v>
      </c>
      <c r="D333" s="1" t="s">
        <v>37</v>
      </c>
      <c r="E333" s="1" t="s">
        <v>81</v>
      </c>
      <c r="F333" s="1">
        <v>2202.2399999999998</v>
      </c>
      <c r="G333" s="1" t="s">
        <v>93</v>
      </c>
    </row>
    <row r="334" spans="1:7" ht="15.75" customHeight="1" x14ac:dyDescent="0.2">
      <c r="A334" s="6">
        <v>45397</v>
      </c>
      <c r="B334" s="1">
        <v>2200</v>
      </c>
      <c r="C334" s="1" t="s">
        <v>5084</v>
      </c>
      <c r="D334" s="1" t="s">
        <v>168</v>
      </c>
      <c r="E334" s="1" t="s">
        <v>1962</v>
      </c>
      <c r="F334" s="1">
        <v>3302.24</v>
      </c>
      <c r="G334" s="1" t="s">
        <v>39</v>
      </c>
    </row>
    <row r="335" spans="1:7" ht="15.75" customHeight="1" x14ac:dyDescent="0.2">
      <c r="A335" s="6">
        <v>45392</v>
      </c>
      <c r="B335" s="1">
        <v>-14.99</v>
      </c>
      <c r="C335" s="1" t="s">
        <v>5084</v>
      </c>
      <c r="D335" s="1" t="s">
        <v>186</v>
      </c>
      <c r="E335" s="1" t="s">
        <v>1950</v>
      </c>
      <c r="F335" s="1">
        <v>1102.24</v>
      </c>
      <c r="G335" s="1" t="s">
        <v>4319</v>
      </c>
    </row>
    <row r="336" spans="1:7" ht="15.75" customHeight="1" x14ac:dyDescent="0.2">
      <c r="A336" s="6">
        <v>45392</v>
      </c>
      <c r="B336" s="1">
        <v>1150</v>
      </c>
      <c r="C336" s="1" t="s">
        <v>5084</v>
      </c>
      <c r="D336" s="1" t="s">
        <v>168</v>
      </c>
      <c r="E336" s="1" t="s">
        <v>1946</v>
      </c>
      <c r="F336" s="1">
        <v>1117.23</v>
      </c>
      <c r="G336" s="1" t="s">
        <v>39</v>
      </c>
    </row>
    <row r="337" spans="1:7" ht="15.75" customHeight="1" x14ac:dyDescent="0.2">
      <c r="A337" s="6">
        <v>45391</v>
      </c>
      <c r="B337" s="1">
        <v>-33</v>
      </c>
      <c r="C337" s="1" t="s">
        <v>5084</v>
      </c>
      <c r="D337" s="1" t="s">
        <v>186</v>
      </c>
      <c r="E337" s="1" t="s">
        <v>1943</v>
      </c>
      <c r="F337" s="1">
        <v>-32.770000000000003</v>
      </c>
      <c r="G337" s="1" t="s">
        <v>4319</v>
      </c>
    </row>
    <row r="338" spans="1:7" ht="15.75" customHeight="1" x14ac:dyDescent="0.2">
      <c r="A338" s="6">
        <v>45390</v>
      </c>
      <c r="B338" s="1">
        <v>-100</v>
      </c>
      <c r="C338" s="1" t="s">
        <v>5084</v>
      </c>
      <c r="D338" s="1" t="s">
        <v>37</v>
      </c>
      <c r="E338" s="1" t="s">
        <v>1941</v>
      </c>
      <c r="F338" s="1">
        <v>0.23</v>
      </c>
      <c r="G338" s="1" t="s">
        <v>39</v>
      </c>
    </row>
    <row r="339" spans="1:7" ht="15.75" customHeight="1" x14ac:dyDescent="0.2">
      <c r="A339" s="6">
        <v>45390</v>
      </c>
      <c r="B339" s="1">
        <v>100</v>
      </c>
      <c r="C339" s="1" t="s">
        <v>5084</v>
      </c>
      <c r="D339" s="1" t="s">
        <v>168</v>
      </c>
      <c r="E339" s="1" t="s">
        <v>1940</v>
      </c>
      <c r="F339" s="1">
        <v>100.23</v>
      </c>
      <c r="G339" s="1" t="s">
        <v>170</v>
      </c>
    </row>
    <row r="340" spans="1:7" ht="15.75" customHeight="1" x14ac:dyDescent="0.2">
      <c r="A340" s="6">
        <v>45387</v>
      </c>
      <c r="B340" s="1">
        <v>-80</v>
      </c>
      <c r="C340" s="1" t="s">
        <v>5084</v>
      </c>
      <c r="D340" s="1" t="s">
        <v>37</v>
      </c>
      <c r="E340" s="1" t="s">
        <v>1930</v>
      </c>
      <c r="F340" s="1">
        <v>0.23</v>
      </c>
      <c r="G340" s="1" t="s">
        <v>39</v>
      </c>
    </row>
    <row r="341" spans="1:7" ht="15.75" customHeight="1" x14ac:dyDescent="0.2">
      <c r="A341" s="6">
        <v>45386</v>
      </c>
      <c r="B341" s="1">
        <v>-2000</v>
      </c>
      <c r="C341" s="1" t="s">
        <v>5084</v>
      </c>
      <c r="D341" s="1" t="s">
        <v>37</v>
      </c>
      <c r="E341" s="1" t="s">
        <v>1925</v>
      </c>
      <c r="F341" s="1">
        <v>80.23</v>
      </c>
      <c r="G341" s="1" t="s">
        <v>39</v>
      </c>
    </row>
    <row r="342" spans="1:7" ht="15.75" customHeight="1" x14ac:dyDescent="0.2">
      <c r="A342" s="6">
        <v>45386</v>
      </c>
      <c r="B342" s="1">
        <v>-665</v>
      </c>
      <c r="C342" s="1" t="s">
        <v>5084</v>
      </c>
      <c r="D342" s="1" t="s">
        <v>37</v>
      </c>
      <c r="E342" s="1" t="s">
        <v>1924</v>
      </c>
      <c r="F342" s="1">
        <v>2080.23</v>
      </c>
      <c r="G342" s="1" t="s">
        <v>39</v>
      </c>
    </row>
    <row r="343" spans="1:7" ht="15.75" customHeight="1" x14ac:dyDescent="0.2">
      <c r="A343" s="6">
        <v>45386</v>
      </c>
      <c r="B343" s="1">
        <v>80.099999999999994</v>
      </c>
      <c r="C343" s="1" t="s">
        <v>5084</v>
      </c>
      <c r="D343" s="1" t="s">
        <v>300</v>
      </c>
      <c r="E343" s="1" t="s">
        <v>1922</v>
      </c>
      <c r="F343" s="1">
        <v>2745.23</v>
      </c>
      <c r="G343" s="1" t="s">
        <v>239</v>
      </c>
    </row>
    <row r="344" spans="1:7" ht="15.75" customHeight="1" x14ac:dyDescent="0.2">
      <c r="A344" s="6">
        <v>45386</v>
      </c>
      <c r="B344" s="1">
        <v>2000</v>
      </c>
      <c r="C344" s="1" t="s">
        <v>5084</v>
      </c>
      <c r="D344" s="1" t="s">
        <v>168</v>
      </c>
      <c r="E344" s="1" t="s">
        <v>1923</v>
      </c>
      <c r="F344" s="1">
        <v>2665.13</v>
      </c>
      <c r="G344" s="1" t="s">
        <v>170</v>
      </c>
    </row>
    <row r="345" spans="1:7" ht="15.75" customHeight="1" x14ac:dyDescent="0.2">
      <c r="A345" s="6">
        <v>45385</v>
      </c>
      <c r="B345" s="1">
        <v>-25000</v>
      </c>
      <c r="C345" s="1" t="s">
        <v>5084</v>
      </c>
      <c r="D345" s="1" t="s">
        <v>37</v>
      </c>
      <c r="E345" s="1" t="s">
        <v>1912</v>
      </c>
      <c r="F345" s="1">
        <v>665.13</v>
      </c>
      <c r="G345" s="1" t="s">
        <v>39</v>
      </c>
    </row>
    <row r="346" spans="1:7" ht="15.75" customHeight="1" x14ac:dyDescent="0.2">
      <c r="A346" s="6">
        <v>45385</v>
      </c>
      <c r="B346" s="1">
        <v>25000</v>
      </c>
      <c r="C346" s="1" t="s">
        <v>5084</v>
      </c>
      <c r="D346" s="1" t="s">
        <v>300</v>
      </c>
      <c r="E346" s="1" t="s">
        <v>1913</v>
      </c>
      <c r="F346" s="1">
        <v>25665.13</v>
      </c>
      <c r="G346" s="1" t="s">
        <v>170</v>
      </c>
    </row>
    <row r="347" spans="1:7" ht="15.75" customHeight="1" x14ac:dyDescent="0.2">
      <c r="A347" s="6">
        <v>45384</v>
      </c>
      <c r="B347" s="1">
        <v>-38000</v>
      </c>
      <c r="C347" s="1" t="s">
        <v>5084</v>
      </c>
      <c r="D347" s="1" t="s">
        <v>37</v>
      </c>
      <c r="E347" s="1" t="s">
        <v>1905</v>
      </c>
      <c r="F347" s="1">
        <v>665.13</v>
      </c>
      <c r="G347" s="1" t="s">
        <v>39</v>
      </c>
    </row>
    <row r="348" spans="1:7" ht="15.75" customHeight="1" x14ac:dyDescent="0.2">
      <c r="A348" s="6">
        <v>45384</v>
      </c>
      <c r="B348" s="1">
        <v>-20000</v>
      </c>
      <c r="C348" s="1" t="s">
        <v>5084</v>
      </c>
      <c r="D348" s="1" t="s">
        <v>37</v>
      </c>
      <c r="E348" s="1" t="s">
        <v>1907</v>
      </c>
      <c r="F348" s="1">
        <v>38665.129999999997</v>
      </c>
      <c r="G348" s="1" t="s">
        <v>39</v>
      </c>
    </row>
    <row r="349" spans="1:7" ht="15.75" customHeight="1" x14ac:dyDescent="0.2">
      <c r="A349" s="6">
        <v>45384</v>
      </c>
      <c r="B349" s="1">
        <v>-500</v>
      </c>
      <c r="C349" s="1" t="s">
        <v>5084</v>
      </c>
      <c r="D349" s="1" t="s">
        <v>37</v>
      </c>
      <c r="E349" s="1" t="s">
        <v>1906</v>
      </c>
      <c r="F349" s="1">
        <v>59765.13</v>
      </c>
      <c r="G349" s="1" t="s">
        <v>39</v>
      </c>
    </row>
    <row r="350" spans="1:7" ht="15.75" customHeight="1" x14ac:dyDescent="0.2">
      <c r="A350" s="6">
        <v>45384</v>
      </c>
      <c r="B350" s="1">
        <v>-14</v>
      </c>
      <c r="C350" s="1" t="s">
        <v>5084</v>
      </c>
      <c r="D350" s="1" t="s">
        <v>186</v>
      </c>
      <c r="E350" s="1" t="s">
        <v>1903</v>
      </c>
      <c r="F350" s="1">
        <v>60265.13</v>
      </c>
      <c r="G350" s="1" t="s">
        <v>4319</v>
      </c>
    </row>
    <row r="351" spans="1:7" ht="15.75" customHeight="1" x14ac:dyDescent="0.2">
      <c r="A351" s="6">
        <v>45384</v>
      </c>
      <c r="B351" s="1">
        <v>17000</v>
      </c>
      <c r="C351" s="1" t="s">
        <v>5084</v>
      </c>
      <c r="D351" s="1" t="s">
        <v>300</v>
      </c>
      <c r="E351" s="1" t="s">
        <v>1886</v>
      </c>
      <c r="F351" s="1">
        <v>60279.13</v>
      </c>
      <c r="G351" s="1" t="s">
        <v>170</v>
      </c>
    </row>
    <row r="352" spans="1:7" ht="15.75" customHeight="1" x14ac:dyDescent="0.2">
      <c r="A352" s="6">
        <v>45384</v>
      </c>
      <c r="B352" s="1">
        <v>20000</v>
      </c>
      <c r="C352" s="1" t="s">
        <v>5084</v>
      </c>
      <c r="D352" s="1" t="s">
        <v>300</v>
      </c>
      <c r="E352" s="1" t="s">
        <v>1904</v>
      </c>
      <c r="F352" s="1">
        <v>43279.13</v>
      </c>
      <c r="G352" s="1" t="s">
        <v>170</v>
      </c>
    </row>
    <row r="353" spans="1:7" ht="15.75" customHeight="1" x14ac:dyDescent="0.2">
      <c r="A353" s="6">
        <v>45384</v>
      </c>
      <c r="B353" s="1">
        <v>-1100</v>
      </c>
      <c r="C353" s="1" t="s">
        <v>5084</v>
      </c>
      <c r="D353" s="1" t="s">
        <v>37</v>
      </c>
      <c r="E353" s="1" t="s">
        <v>81</v>
      </c>
      <c r="F353" s="1">
        <v>58665.13</v>
      </c>
      <c r="G353" s="1" t="s">
        <v>93</v>
      </c>
    </row>
    <row r="354" spans="1:7" ht="15.75" customHeight="1" x14ac:dyDescent="0.2">
      <c r="A354" s="6">
        <v>45379</v>
      </c>
      <c r="B354" s="1">
        <v>-3.39</v>
      </c>
      <c r="C354" s="1" t="s">
        <v>5084</v>
      </c>
      <c r="D354" s="1" t="s">
        <v>109</v>
      </c>
      <c r="E354" s="1" t="s">
        <v>109</v>
      </c>
      <c r="F354" s="1">
        <v>23279.13</v>
      </c>
      <c r="G354" s="1" t="s">
        <v>4398</v>
      </c>
    </row>
    <row r="355" spans="1:7" ht="15.75" customHeight="1" x14ac:dyDescent="0.2">
      <c r="A355" s="6">
        <v>45379</v>
      </c>
      <c r="B355" s="1">
        <v>0.02</v>
      </c>
      <c r="C355" s="1" t="s">
        <v>5084</v>
      </c>
      <c r="D355" s="1" t="s">
        <v>587</v>
      </c>
      <c r="E355" s="1" t="s">
        <v>588</v>
      </c>
      <c r="F355" s="1">
        <v>23282.52</v>
      </c>
      <c r="G355" s="1" t="s">
        <v>589</v>
      </c>
    </row>
    <row r="356" spans="1:7" ht="15.75" customHeight="1" x14ac:dyDescent="0.2">
      <c r="A356" s="6">
        <v>45379</v>
      </c>
      <c r="B356" s="1">
        <v>18</v>
      </c>
      <c r="C356" s="1" t="s">
        <v>5084</v>
      </c>
      <c r="D356" s="1" t="s">
        <v>1085</v>
      </c>
      <c r="E356" s="1" t="s">
        <v>1885</v>
      </c>
      <c r="F356" s="1">
        <v>23282.5</v>
      </c>
      <c r="G356" s="1" t="s">
        <v>165</v>
      </c>
    </row>
    <row r="357" spans="1:7" ht="15.75" customHeight="1" x14ac:dyDescent="0.2">
      <c r="A357" s="6">
        <v>45379</v>
      </c>
      <c r="B357" s="1">
        <v>1050</v>
      </c>
      <c r="C357" s="1" t="s">
        <v>5084</v>
      </c>
      <c r="D357" s="1" t="s">
        <v>168</v>
      </c>
      <c r="E357" s="1" t="s">
        <v>1887</v>
      </c>
      <c r="F357" s="1">
        <v>23264.5</v>
      </c>
      <c r="G357" s="1" t="s">
        <v>170</v>
      </c>
    </row>
    <row r="358" spans="1:7" ht="15.75" customHeight="1" x14ac:dyDescent="0.2">
      <c r="A358" s="6">
        <v>45379</v>
      </c>
      <c r="B358" s="1">
        <v>2000</v>
      </c>
      <c r="C358" s="1" t="s">
        <v>5084</v>
      </c>
      <c r="D358" s="1" t="s">
        <v>168</v>
      </c>
      <c r="E358" s="1" t="s">
        <v>1882</v>
      </c>
      <c r="F358" s="1">
        <v>22214.5</v>
      </c>
      <c r="G358" s="1" t="s">
        <v>39</v>
      </c>
    </row>
    <row r="359" spans="1:7" ht="15.75" customHeight="1" x14ac:dyDescent="0.2">
      <c r="A359" s="6">
        <v>45379</v>
      </c>
      <c r="B359" s="1">
        <v>20000</v>
      </c>
      <c r="C359" s="1" t="s">
        <v>5084</v>
      </c>
      <c r="D359" s="1" t="s">
        <v>300</v>
      </c>
      <c r="E359" s="1" t="s">
        <v>1886</v>
      </c>
      <c r="F359" s="1">
        <v>20214.5</v>
      </c>
      <c r="G359" s="1" t="s">
        <v>170</v>
      </c>
    </row>
    <row r="360" spans="1:7" ht="15.75" customHeight="1" x14ac:dyDescent="0.2">
      <c r="A360" s="6">
        <v>45377</v>
      </c>
      <c r="B360" s="1">
        <v>-15300</v>
      </c>
      <c r="C360" s="1" t="s">
        <v>5084</v>
      </c>
      <c r="D360" s="1" t="s">
        <v>37</v>
      </c>
      <c r="E360" s="1" t="s">
        <v>1877</v>
      </c>
      <c r="F360" s="1">
        <v>214.5</v>
      </c>
      <c r="G360" s="1" t="s">
        <v>39</v>
      </c>
    </row>
    <row r="361" spans="1:7" ht="15.75" customHeight="1" x14ac:dyDescent="0.2">
      <c r="A361" s="6">
        <v>45377</v>
      </c>
      <c r="B361" s="1">
        <v>15500</v>
      </c>
      <c r="C361" s="1" t="s">
        <v>5084</v>
      </c>
      <c r="D361" s="1" t="s">
        <v>168</v>
      </c>
      <c r="E361" s="1" t="s">
        <v>169</v>
      </c>
      <c r="F361" s="1">
        <v>15514.5</v>
      </c>
      <c r="G361" s="1" t="s">
        <v>170</v>
      </c>
    </row>
    <row r="362" spans="1:7" ht="15.75" customHeight="1" x14ac:dyDescent="0.2">
      <c r="A362" s="6">
        <v>45376</v>
      </c>
      <c r="B362" s="1">
        <v>-1300</v>
      </c>
      <c r="C362" s="1" t="s">
        <v>5084</v>
      </c>
      <c r="D362" s="1" t="s">
        <v>37</v>
      </c>
      <c r="E362" s="1" t="s">
        <v>1862</v>
      </c>
      <c r="F362" s="1">
        <v>14.5</v>
      </c>
      <c r="G362" s="1" t="s">
        <v>39</v>
      </c>
    </row>
    <row r="363" spans="1:7" ht="15.75" customHeight="1" x14ac:dyDescent="0.2">
      <c r="A363" s="6">
        <v>45376</v>
      </c>
      <c r="B363" s="1">
        <v>-1100</v>
      </c>
      <c r="C363" s="1" t="s">
        <v>5084</v>
      </c>
      <c r="D363" s="1" t="s">
        <v>37</v>
      </c>
      <c r="E363" s="1" t="s">
        <v>81</v>
      </c>
      <c r="F363" s="1">
        <v>1314.5</v>
      </c>
      <c r="G363" s="1" t="s">
        <v>93</v>
      </c>
    </row>
    <row r="364" spans="1:7" ht="15.75" customHeight="1" x14ac:dyDescent="0.2">
      <c r="A364" s="6">
        <v>45376</v>
      </c>
      <c r="B364" s="1">
        <v>1350</v>
      </c>
      <c r="C364" s="1" t="s">
        <v>5084</v>
      </c>
      <c r="D364" s="1" t="s">
        <v>168</v>
      </c>
      <c r="E364" s="1" t="s">
        <v>1868</v>
      </c>
      <c r="F364" s="1">
        <v>2414.5</v>
      </c>
      <c r="G364" s="1" t="s">
        <v>39</v>
      </c>
    </row>
    <row r="365" spans="1:7" ht="15.75" customHeight="1" x14ac:dyDescent="0.2">
      <c r="A365" s="6">
        <v>45372</v>
      </c>
      <c r="B365" s="1">
        <v>-7292</v>
      </c>
      <c r="C365" s="1" t="s">
        <v>5084</v>
      </c>
      <c r="D365" s="1" t="s">
        <v>37</v>
      </c>
      <c r="E365" s="1" t="s">
        <v>1854</v>
      </c>
      <c r="F365" s="1">
        <v>1064.5</v>
      </c>
      <c r="G365" s="1" t="s">
        <v>39</v>
      </c>
    </row>
    <row r="366" spans="1:7" ht="15.75" customHeight="1" x14ac:dyDescent="0.2">
      <c r="A366" s="6">
        <v>45372</v>
      </c>
      <c r="B366" s="1">
        <v>7297</v>
      </c>
      <c r="C366" s="1" t="s">
        <v>5084</v>
      </c>
      <c r="D366" s="1" t="s">
        <v>168</v>
      </c>
      <c r="E366" s="1" t="s">
        <v>169</v>
      </c>
      <c r="F366" s="1">
        <v>8356.5</v>
      </c>
      <c r="G366" s="1" t="s">
        <v>170</v>
      </c>
    </row>
    <row r="367" spans="1:7" ht="15.75" customHeight="1" x14ac:dyDescent="0.2">
      <c r="A367" s="6">
        <v>45370</v>
      </c>
      <c r="B367" s="1">
        <v>-1100</v>
      </c>
      <c r="C367" s="1" t="s">
        <v>5084</v>
      </c>
      <c r="D367" s="1" t="s">
        <v>37</v>
      </c>
      <c r="E367" s="1" t="s">
        <v>81</v>
      </c>
      <c r="F367" s="1">
        <v>1059.5</v>
      </c>
      <c r="G367" s="1" t="s">
        <v>93</v>
      </c>
    </row>
    <row r="368" spans="1:7" ht="15.75" customHeight="1" x14ac:dyDescent="0.2">
      <c r="A368" s="6">
        <v>45369</v>
      </c>
      <c r="B368" s="1">
        <v>3300</v>
      </c>
      <c r="C368" s="1" t="s">
        <v>5084</v>
      </c>
      <c r="D368" s="1" t="s">
        <v>168</v>
      </c>
      <c r="E368" s="1" t="s">
        <v>1837</v>
      </c>
      <c r="F368" s="1">
        <v>2159.5</v>
      </c>
      <c r="G368" s="1" t="s">
        <v>39</v>
      </c>
    </row>
    <row r="369" spans="1:7" ht="15.75" customHeight="1" x14ac:dyDescent="0.2">
      <c r="A369" s="6">
        <v>45365</v>
      </c>
      <c r="B369" s="1">
        <v>-6.2</v>
      </c>
      <c r="C369" s="1" t="s">
        <v>5084</v>
      </c>
      <c r="D369" s="1" t="s">
        <v>186</v>
      </c>
      <c r="E369" s="1" t="s">
        <v>1823</v>
      </c>
      <c r="F369" s="1">
        <v>-1140.5</v>
      </c>
      <c r="G369" s="1" t="s">
        <v>4319</v>
      </c>
    </row>
    <row r="370" spans="1:7" ht="15.75" customHeight="1" x14ac:dyDescent="0.2">
      <c r="A370" s="6">
        <v>45362</v>
      </c>
      <c r="B370" s="1">
        <v>-1100</v>
      </c>
      <c r="C370" s="1" t="s">
        <v>5084</v>
      </c>
      <c r="D370" s="1" t="s">
        <v>37</v>
      </c>
      <c r="E370" s="1" t="s">
        <v>81</v>
      </c>
      <c r="F370" s="1">
        <v>-1134.3</v>
      </c>
      <c r="G370" s="1" t="s">
        <v>93</v>
      </c>
    </row>
    <row r="371" spans="1:7" ht="15.75" customHeight="1" x14ac:dyDescent="0.2">
      <c r="A371" s="6">
        <v>45362</v>
      </c>
      <c r="B371" s="1">
        <v>-10.99</v>
      </c>
      <c r="C371" s="1" t="s">
        <v>5084</v>
      </c>
      <c r="D371" s="1" t="s">
        <v>186</v>
      </c>
      <c r="E371" s="1" t="s">
        <v>1795</v>
      </c>
      <c r="F371" s="1">
        <v>-34.299999999999997</v>
      </c>
      <c r="G371" s="1" t="s">
        <v>4319</v>
      </c>
    </row>
    <row r="372" spans="1:7" ht="15.75" customHeight="1" x14ac:dyDescent="0.2">
      <c r="A372" s="6">
        <v>45359</v>
      </c>
      <c r="B372" s="1">
        <v>-33</v>
      </c>
      <c r="C372" s="1" t="s">
        <v>5084</v>
      </c>
      <c r="D372" s="1" t="s">
        <v>186</v>
      </c>
      <c r="E372" s="1" t="s">
        <v>1781</v>
      </c>
      <c r="F372" s="1">
        <v>-23.31</v>
      </c>
      <c r="G372" s="1" t="s">
        <v>4319</v>
      </c>
    </row>
    <row r="373" spans="1:7" ht="15.75" customHeight="1" x14ac:dyDescent="0.2">
      <c r="A373" s="6">
        <v>45358</v>
      </c>
      <c r="B373" s="1">
        <v>-120</v>
      </c>
      <c r="C373" s="1" t="s">
        <v>5084</v>
      </c>
      <c r="D373" s="1" t="s">
        <v>37</v>
      </c>
      <c r="E373" s="1" t="s">
        <v>1778</v>
      </c>
      <c r="F373" s="1">
        <v>9.69</v>
      </c>
      <c r="G373" s="1" t="s">
        <v>39</v>
      </c>
    </row>
    <row r="374" spans="1:7" ht="15.75" customHeight="1" x14ac:dyDescent="0.2">
      <c r="A374" s="6">
        <v>45355</v>
      </c>
      <c r="B374" s="1">
        <v>-1100</v>
      </c>
      <c r="C374" s="1" t="s">
        <v>5084</v>
      </c>
      <c r="D374" s="1" t="s">
        <v>37</v>
      </c>
      <c r="E374" s="1" t="s">
        <v>81</v>
      </c>
      <c r="F374" s="1">
        <v>129.69</v>
      </c>
      <c r="G374" s="1" t="s">
        <v>93</v>
      </c>
    </row>
    <row r="375" spans="1:7" ht="15.75" customHeight="1" x14ac:dyDescent="0.2">
      <c r="A375" s="6">
        <v>45355</v>
      </c>
      <c r="B375" s="1">
        <v>-14</v>
      </c>
      <c r="C375" s="1" t="s">
        <v>5084</v>
      </c>
      <c r="D375" s="1" t="s">
        <v>186</v>
      </c>
      <c r="E375" s="1" t="s">
        <v>1761</v>
      </c>
      <c r="F375" s="1">
        <v>1229.69</v>
      </c>
      <c r="G375" s="1" t="s">
        <v>4319</v>
      </c>
    </row>
    <row r="376" spans="1:7" ht="15.75" customHeight="1" x14ac:dyDescent="0.2">
      <c r="A376" s="6">
        <v>45355</v>
      </c>
      <c r="B376" s="1">
        <v>100.55</v>
      </c>
      <c r="C376" s="1" t="s">
        <v>5084</v>
      </c>
      <c r="D376" s="1" t="s">
        <v>300</v>
      </c>
      <c r="E376" s="1" t="s">
        <v>1762</v>
      </c>
      <c r="F376" s="1">
        <v>1243.69</v>
      </c>
      <c r="G376" s="1" t="s">
        <v>239</v>
      </c>
    </row>
    <row r="377" spans="1:7" ht="15.75" customHeight="1" x14ac:dyDescent="0.2">
      <c r="A377" s="6">
        <v>45350</v>
      </c>
      <c r="B377" s="1">
        <v>-1100</v>
      </c>
      <c r="C377" s="1" t="s">
        <v>5084</v>
      </c>
      <c r="D377" s="1" t="s">
        <v>37</v>
      </c>
      <c r="E377" s="1" t="s">
        <v>1733</v>
      </c>
      <c r="F377" s="1">
        <v>1143.1400000000001</v>
      </c>
      <c r="G377" s="1" t="s">
        <v>93</v>
      </c>
    </row>
    <row r="378" spans="1:7" ht="15.75" customHeight="1" x14ac:dyDescent="0.2">
      <c r="A378" s="6">
        <v>45350</v>
      </c>
      <c r="B378" s="1">
        <v>2200</v>
      </c>
      <c r="C378" s="1" t="s">
        <v>5084</v>
      </c>
      <c r="D378" s="1" t="s">
        <v>168</v>
      </c>
      <c r="E378" s="1" t="s">
        <v>1731</v>
      </c>
      <c r="F378" s="1">
        <v>2243.14</v>
      </c>
      <c r="G378" s="1" t="s">
        <v>39</v>
      </c>
    </row>
    <row r="379" spans="1:7" ht="15.75" customHeight="1" x14ac:dyDescent="0.2">
      <c r="A379" s="6">
        <v>45342</v>
      </c>
      <c r="B379" s="1">
        <v>-15700</v>
      </c>
      <c r="C379" s="1" t="s">
        <v>5084</v>
      </c>
      <c r="D379" s="1" t="s">
        <v>37</v>
      </c>
      <c r="E379" s="1" t="s">
        <v>1711</v>
      </c>
      <c r="F379" s="1">
        <v>43.14</v>
      </c>
      <c r="G379" s="1" t="s">
        <v>93</v>
      </c>
    </row>
    <row r="380" spans="1:7" ht="15.75" customHeight="1" x14ac:dyDescent="0.2">
      <c r="A380" s="6">
        <v>45342</v>
      </c>
      <c r="B380" s="1">
        <v>-1100</v>
      </c>
      <c r="C380" s="1" t="s">
        <v>5084</v>
      </c>
      <c r="D380" s="1" t="s">
        <v>37</v>
      </c>
      <c r="E380" s="1" t="s">
        <v>1710</v>
      </c>
      <c r="F380" s="1">
        <v>15743.14</v>
      </c>
      <c r="G380" s="1" t="s">
        <v>93</v>
      </c>
    </row>
    <row r="381" spans="1:7" ht="15.75" customHeight="1" x14ac:dyDescent="0.2">
      <c r="A381" s="6">
        <v>45342</v>
      </c>
      <c r="B381" s="1">
        <v>-11.7</v>
      </c>
      <c r="C381" s="1" t="s">
        <v>5084</v>
      </c>
      <c r="D381" s="1" t="s">
        <v>186</v>
      </c>
      <c r="E381" s="1" t="s">
        <v>1709</v>
      </c>
      <c r="F381" s="1">
        <v>16843.14</v>
      </c>
      <c r="G381" s="1" t="s">
        <v>4319</v>
      </c>
    </row>
    <row r="382" spans="1:7" ht="15.75" customHeight="1" x14ac:dyDescent="0.2">
      <c r="A382" s="6">
        <v>45342</v>
      </c>
      <c r="B382" s="1">
        <v>15700</v>
      </c>
      <c r="C382" s="1" t="s">
        <v>5084</v>
      </c>
      <c r="D382" s="1" t="s">
        <v>168</v>
      </c>
      <c r="E382" s="1" t="s">
        <v>169</v>
      </c>
      <c r="F382" s="1">
        <v>16854.84</v>
      </c>
      <c r="G382" s="1" t="s">
        <v>170</v>
      </c>
    </row>
    <row r="383" spans="1:7" ht="15.75" customHeight="1" x14ac:dyDescent="0.2">
      <c r="A383" s="6">
        <v>45341</v>
      </c>
      <c r="B383" s="1">
        <v>-1100</v>
      </c>
      <c r="C383" s="1" t="s">
        <v>5084</v>
      </c>
      <c r="D383" s="1" t="s">
        <v>37</v>
      </c>
      <c r="E383" s="1" t="s">
        <v>81</v>
      </c>
      <c r="F383" s="1">
        <v>1154.8399999999999</v>
      </c>
      <c r="G383" s="1" t="s">
        <v>93</v>
      </c>
    </row>
    <row r="384" spans="1:7" ht="15.75" customHeight="1" x14ac:dyDescent="0.2">
      <c r="A384" s="6">
        <v>45336</v>
      </c>
      <c r="B384" s="1">
        <v>53.9</v>
      </c>
      <c r="C384" s="1" t="s">
        <v>5084</v>
      </c>
      <c r="D384" s="1" t="s">
        <v>300</v>
      </c>
      <c r="E384" s="1" t="s">
        <v>1695</v>
      </c>
      <c r="F384" s="1">
        <v>2254.84</v>
      </c>
      <c r="G384" s="1" t="s">
        <v>239</v>
      </c>
    </row>
    <row r="385" spans="1:7" ht="15.75" customHeight="1" x14ac:dyDescent="0.2">
      <c r="A385" s="6">
        <v>45336</v>
      </c>
      <c r="B385" s="1">
        <v>2200</v>
      </c>
      <c r="C385" s="1" t="s">
        <v>5084</v>
      </c>
      <c r="D385" s="1" t="s">
        <v>168</v>
      </c>
      <c r="E385" s="1" t="s">
        <v>1690</v>
      </c>
      <c r="F385" s="1">
        <v>2200.94</v>
      </c>
      <c r="G385" s="1" t="s">
        <v>39</v>
      </c>
    </row>
    <row r="386" spans="1:7" ht="15.75" customHeight="1" x14ac:dyDescent="0.2">
      <c r="A386" s="6">
        <v>45334</v>
      </c>
      <c r="B386" s="1">
        <v>-500</v>
      </c>
      <c r="C386" s="1" t="s">
        <v>5084</v>
      </c>
      <c r="D386" s="1" t="s">
        <v>37</v>
      </c>
      <c r="E386" s="1" t="s">
        <v>1686</v>
      </c>
      <c r="F386" s="1">
        <v>0.94</v>
      </c>
      <c r="G386" s="1" t="s">
        <v>39</v>
      </c>
    </row>
    <row r="387" spans="1:7" ht="15.75" customHeight="1" x14ac:dyDescent="0.2">
      <c r="A387" s="6">
        <v>45334</v>
      </c>
      <c r="B387" s="1">
        <v>500</v>
      </c>
      <c r="C387" s="1" t="s">
        <v>5084</v>
      </c>
      <c r="D387" s="1" t="s">
        <v>168</v>
      </c>
      <c r="E387" s="1" t="s">
        <v>169</v>
      </c>
      <c r="F387" s="1">
        <v>500.94</v>
      </c>
      <c r="G387" s="1" t="s">
        <v>170</v>
      </c>
    </row>
    <row r="388" spans="1:7" ht="15.75" customHeight="1" x14ac:dyDescent="0.2">
      <c r="A388" s="6">
        <v>45331</v>
      </c>
      <c r="B388" s="1">
        <v>-200</v>
      </c>
      <c r="C388" s="1" t="s">
        <v>5084</v>
      </c>
      <c r="D388" s="1" t="s">
        <v>37</v>
      </c>
      <c r="E388" s="1" t="s">
        <v>1677</v>
      </c>
      <c r="F388" s="1">
        <v>0.94</v>
      </c>
      <c r="G388" s="1" t="s">
        <v>39</v>
      </c>
    </row>
    <row r="389" spans="1:7" ht="15.75" customHeight="1" x14ac:dyDescent="0.2">
      <c r="A389" s="6">
        <v>45331</v>
      </c>
      <c r="B389" s="1">
        <v>-100</v>
      </c>
      <c r="C389" s="1" t="s">
        <v>5084</v>
      </c>
      <c r="D389" s="1" t="s">
        <v>37</v>
      </c>
      <c r="E389" s="1" t="s">
        <v>1673</v>
      </c>
      <c r="F389" s="1">
        <v>200.94</v>
      </c>
      <c r="G389" s="1" t="s">
        <v>39</v>
      </c>
    </row>
    <row r="390" spans="1:7" ht="15.75" customHeight="1" x14ac:dyDescent="0.2">
      <c r="A390" s="6">
        <v>45330</v>
      </c>
      <c r="B390" s="1">
        <v>-1400</v>
      </c>
      <c r="C390" s="1" t="s">
        <v>5084</v>
      </c>
      <c r="D390" s="1" t="s">
        <v>37</v>
      </c>
      <c r="E390" s="1" t="s">
        <v>1669</v>
      </c>
      <c r="F390" s="1">
        <v>300.94</v>
      </c>
      <c r="G390" s="1" t="s">
        <v>39</v>
      </c>
    </row>
    <row r="391" spans="1:7" ht="15.75" customHeight="1" x14ac:dyDescent="0.2">
      <c r="A391" s="6">
        <v>45330</v>
      </c>
      <c r="B391" s="1">
        <v>-800</v>
      </c>
      <c r="C391" s="1" t="s">
        <v>5084</v>
      </c>
      <c r="D391" s="1" t="s">
        <v>37</v>
      </c>
      <c r="E391" s="1" t="s">
        <v>1670</v>
      </c>
      <c r="F391" s="1">
        <v>1700.94</v>
      </c>
      <c r="G391" s="1" t="s">
        <v>39</v>
      </c>
    </row>
    <row r="392" spans="1:7" ht="15.75" customHeight="1" x14ac:dyDescent="0.2">
      <c r="A392" s="6">
        <v>45330</v>
      </c>
      <c r="B392" s="1">
        <v>-17.5</v>
      </c>
      <c r="C392" s="1" t="s">
        <v>5084</v>
      </c>
      <c r="D392" s="1" t="s">
        <v>186</v>
      </c>
      <c r="E392" s="1" t="s">
        <v>1668</v>
      </c>
      <c r="F392" s="1">
        <v>2500.94</v>
      </c>
      <c r="G392" s="1" t="s">
        <v>4319</v>
      </c>
    </row>
    <row r="393" spans="1:7" ht="15.75" customHeight="1" x14ac:dyDescent="0.2">
      <c r="A393" s="6">
        <v>45330</v>
      </c>
      <c r="B393" s="1">
        <v>2500</v>
      </c>
      <c r="C393" s="1" t="s">
        <v>5084</v>
      </c>
      <c r="D393" s="1" t="s">
        <v>168</v>
      </c>
      <c r="E393" s="1" t="s">
        <v>169</v>
      </c>
      <c r="F393" s="1">
        <v>2518.44</v>
      </c>
      <c r="G393" s="1" t="s">
        <v>170</v>
      </c>
    </row>
    <row r="394" spans="1:7" ht="15.75" customHeight="1" x14ac:dyDescent="0.2">
      <c r="A394" s="6">
        <v>45327</v>
      </c>
      <c r="B394" s="1">
        <v>-1100</v>
      </c>
      <c r="C394" s="1" t="s">
        <v>5084</v>
      </c>
      <c r="D394" s="1" t="s">
        <v>37</v>
      </c>
      <c r="E394" s="1" t="s">
        <v>81</v>
      </c>
      <c r="F394" s="1">
        <v>18.440000000000001</v>
      </c>
      <c r="G394" s="1" t="s">
        <v>93</v>
      </c>
    </row>
    <row r="395" spans="1:7" ht="15.75" customHeight="1" x14ac:dyDescent="0.2">
      <c r="A395" s="6">
        <v>45327</v>
      </c>
      <c r="B395" s="1">
        <v>-14</v>
      </c>
      <c r="C395" s="1" t="s">
        <v>5084</v>
      </c>
      <c r="D395" s="1" t="s">
        <v>186</v>
      </c>
      <c r="E395" s="1" t="s">
        <v>1665</v>
      </c>
      <c r="F395" s="1">
        <v>1118.44</v>
      </c>
      <c r="G395" s="1" t="s">
        <v>4319</v>
      </c>
    </row>
    <row r="396" spans="1:7" ht="15.75" customHeight="1" x14ac:dyDescent="0.2">
      <c r="A396" s="6">
        <v>45322</v>
      </c>
      <c r="B396" s="1">
        <v>-1.54</v>
      </c>
      <c r="C396" s="1" t="s">
        <v>5084</v>
      </c>
      <c r="D396" s="1" t="s">
        <v>109</v>
      </c>
      <c r="E396" s="1" t="s">
        <v>109</v>
      </c>
      <c r="F396" s="1">
        <v>1132.44</v>
      </c>
      <c r="G396" s="1" t="s">
        <v>4</v>
      </c>
    </row>
    <row r="397" spans="1:7" ht="15.75" customHeight="1" x14ac:dyDescent="0.2">
      <c r="A397" s="6">
        <v>45322</v>
      </c>
      <c r="B397" s="1">
        <v>2200</v>
      </c>
      <c r="C397" s="1" t="s">
        <v>5084</v>
      </c>
      <c r="D397" s="1" t="s">
        <v>168</v>
      </c>
      <c r="E397" s="1" t="s">
        <v>1654</v>
      </c>
      <c r="F397" s="1">
        <v>1133.98</v>
      </c>
      <c r="G397" s="1" t="s">
        <v>39</v>
      </c>
    </row>
    <row r="398" spans="1:7" ht="15.75" customHeight="1" x14ac:dyDescent="0.2">
      <c r="A398" s="6">
        <v>45320</v>
      </c>
      <c r="B398" s="1">
        <v>-1100</v>
      </c>
      <c r="C398" s="1" t="s">
        <v>5084</v>
      </c>
      <c r="D398" s="1" t="s">
        <v>37</v>
      </c>
      <c r="E398" s="1" t="s">
        <v>81</v>
      </c>
      <c r="F398" s="1">
        <v>-1066.02</v>
      </c>
      <c r="G398" s="1" t="s">
        <v>93</v>
      </c>
    </row>
    <row r="399" spans="1:7" ht="15.75" customHeight="1" x14ac:dyDescent="0.2">
      <c r="A399" s="6">
        <v>45320</v>
      </c>
      <c r="B399" s="1">
        <v>-550</v>
      </c>
      <c r="C399" s="1" t="s">
        <v>5084</v>
      </c>
      <c r="D399" s="1" t="s">
        <v>37</v>
      </c>
      <c r="E399" s="1" t="s">
        <v>1647</v>
      </c>
      <c r="F399" s="1">
        <v>33.979999999999997</v>
      </c>
      <c r="G399" s="1" t="s">
        <v>39</v>
      </c>
    </row>
    <row r="400" spans="1:7" ht="15.75" customHeight="1" x14ac:dyDescent="0.2">
      <c r="A400" s="6">
        <v>45320</v>
      </c>
      <c r="B400" s="1">
        <v>-500</v>
      </c>
      <c r="C400" s="1" t="s">
        <v>5084</v>
      </c>
      <c r="D400" s="1" t="s">
        <v>37</v>
      </c>
      <c r="E400" s="1" t="s">
        <v>1646</v>
      </c>
      <c r="F400" s="1">
        <v>583.98</v>
      </c>
      <c r="G400" s="1" t="s">
        <v>39</v>
      </c>
    </row>
    <row r="401" spans="1:7" ht="15.75" customHeight="1" x14ac:dyDescent="0.2">
      <c r="A401" s="6">
        <v>45320</v>
      </c>
      <c r="B401" s="1">
        <v>-400</v>
      </c>
      <c r="C401" s="1" t="s">
        <v>5084</v>
      </c>
      <c r="D401" s="1" t="s">
        <v>37</v>
      </c>
      <c r="E401" s="1" t="s">
        <v>1648</v>
      </c>
      <c r="F401" s="1">
        <v>1083.98</v>
      </c>
      <c r="G401" s="1" t="s">
        <v>39</v>
      </c>
    </row>
    <row r="402" spans="1:7" ht="15.75" customHeight="1" x14ac:dyDescent="0.2">
      <c r="A402" s="6">
        <v>45316</v>
      </c>
      <c r="B402" s="1">
        <v>-16.149999999999999</v>
      </c>
      <c r="C402" s="1" t="s">
        <v>5084</v>
      </c>
      <c r="D402" s="1" t="s">
        <v>186</v>
      </c>
      <c r="E402" s="1" t="s">
        <v>1638</v>
      </c>
      <c r="F402" s="1">
        <v>1483.98</v>
      </c>
      <c r="G402" s="1" t="s">
        <v>4319</v>
      </c>
    </row>
    <row r="403" spans="1:7" ht="15.75" customHeight="1" x14ac:dyDescent="0.2">
      <c r="A403" s="6">
        <v>45313</v>
      </c>
      <c r="B403" s="1">
        <v>-1100</v>
      </c>
      <c r="C403" s="1" t="s">
        <v>5084</v>
      </c>
      <c r="D403" s="1" t="s">
        <v>37</v>
      </c>
      <c r="E403" s="1" t="s">
        <v>81</v>
      </c>
      <c r="F403" s="1">
        <v>1500.13</v>
      </c>
      <c r="G403" s="1" t="s">
        <v>93</v>
      </c>
    </row>
    <row r="404" spans="1:7" ht="15.75" customHeight="1" x14ac:dyDescent="0.2">
      <c r="A404" s="6">
        <v>45307</v>
      </c>
      <c r="B404" s="1">
        <v>3500</v>
      </c>
      <c r="C404" s="1" t="s">
        <v>5084</v>
      </c>
      <c r="D404" s="1" t="s">
        <v>168</v>
      </c>
      <c r="E404" s="1" t="s">
        <v>1601</v>
      </c>
      <c r="F404" s="1">
        <v>2600.13</v>
      </c>
      <c r="G404" s="1" t="s">
        <v>39</v>
      </c>
    </row>
    <row r="405" spans="1:7" ht="15.75" customHeight="1" x14ac:dyDescent="0.2">
      <c r="A405" s="6">
        <v>45306</v>
      </c>
      <c r="B405" s="1">
        <v>-1100</v>
      </c>
      <c r="C405" s="1" t="s">
        <v>5084</v>
      </c>
      <c r="D405" s="1" t="s">
        <v>37</v>
      </c>
      <c r="E405" s="1" t="s">
        <v>81</v>
      </c>
      <c r="F405" s="1">
        <v>-899.87</v>
      </c>
      <c r="G405" s="1" t="s">
        <v>93</v>
      </c>
    </row>
    <row r="406" spans="1:7" ht="15.75" customHeight="1" x14ac:dyDescent="0.2">
      <c r="A406" s="6">
        <v>45306</v>
      </c>
      <c r="B406" s="1">
        <v>-1000</v>
      </c>
      <c r="C406" s="1" t="s">
        <v>5084</v>
      </c>
      <c r="D406" s="1" t="s">
        <v>37</v>
      </c>
      <c r="E406" s="1" t="s">
        <v>1597</v>
      </c>
      <c r="F406" s="1">
        <v>200.13</v>
      </c>
      <c r="G406" s="1" t="s">
        <v>39</v>
      </c>
    </row>
    <row r="407" spans="1:7" ht="15.75" customHeight="1" x14ac:dyDescent="0.2">
      <c r="A407" s="6">
        <v>45306</v>
      </c>
      <c r="B407" s="1">
        <v>-800</v>
      </c>
      <c r="C407" s="1" t="s">
        <v>5084</v>
      </c>
      <c r="D407" s="1" t="s">
        <v>37</v>
      </c>
      <c r="E407" s="1" t="s">
        <v>1596</v>
      </c>
      <c r="F407" s="1">
        <v>1200.1300000000001</v>
      </c>
      <c r="G407" s="1" t="s">
        <v>39</v>
      </c>
    </row>
    <row r="408" spans="1:7" ht="15.75" customHeight="1" x14ac:dyDescent="0.2">
      <c r="A408" s="6">
        <v>45306</v>
      </c>
      <c r="B408" s="1">
        <v>2000</v>
      </c>
      <c r="C408" s="1" t="s">
        <v>5084</v>
      </c>
      <c r="D408" s="1" t="s">
        <v>168</v>
      </c>
      <c r="E408" s="1" t="s">
        <v>169</v>
      </c>
      <c r="F408" s="1">
        <v>2000.13</v>
      </c>
      <c r="G408" s="1" t="s">
        <v>170</v>
      </c>
    </row>
    <row r="409" spans="1:7" ht="15.75" customHeight="1" x14ac:dyDescent="0.2">
      <c r="A409" s="6">
        <v>45303</v>
      </c>
      <c r="B409" s="1">
        <v>-1000</v>
      </c>
      <c r="C409" s="1" t="s">
        <v>5084</v>
      </c>
      <c r="D409" s="1" t="s">
        <v>37</v>
      </c>
      <c r="E409" s="1" t="s">
        <v>1584</v>
      </c>
      <c r="F409" s="1">
        <v>0.13</v>
      </c>
      <c r="G409" s="1" t="s">
        <v>39</v>
      </c>
    </row>
    <row r="410" spans="1:7" ht="15.75" customHeight="1" x14ac:dyDescent="0.2">
      <c r="A410" s="6">
        <v>45303</v>
      </c>
      <c r="B410" s="1">
        <v>1000</v>
      </c>
      <c r="C410" s="1" t="s">
        <v>5084</v>
      </c>
      <c r="D410" s="1" t="s">
        <v>168</v>
      </c>
      <c r="E410" s="1" t="s">
        <v>169</v>
      </c>
      <c r="F410" s="1">
        <v>1000.13</v>
      </c>
      <c r="G410" s="1" t="s">
        <v>170</v>
      </c>
    </row>
    <row r="411" spans="1:7" ht="15.75" customHeight="1" x14ac:dyDescent="0.2">
      <c r="A411" s="6">
        <v>45302</v>
      </c>
      <c r="B411" s="1">
        <v>-1291</v>
      </c>
      <c r="C411" s="1" t="s">
        <v>5084</v>
      </c>
      <c r="D411" s="1" t="s">
        <v>37</v>
      </c>
      <c r="E411" s="1" t="s">
        <v>1583</v>
      </c>
      <c r="F411" s="1">
        <v>0.13</v>
      </c>
      <c r="G411" s="1" t="s">
        <v>39</v>
      </c>
    </row>
    <row r="412" spans="1:7" ht="15.75" customHeight="1" x14ac:dyDescent="0.2">
      <c r="A412" s="6">
        <v>45301</v>
      </c>
      <c r="B412" s="1">
        <v>-500</v>
      </c>
      <c r="C412" s="1" t="s">
        <v>5084</v>
      </c>
      <c r="D412" s="1" t="s">
        <v>37</v>
      </c>
      <c r="E412" s="1" t="s">
        <v>1576</v>
      </c>
      <c r="F412" s="1">
        <v>1291.1300000000001</v>
      </c>
      <c r="G412" s="1" t="s">
        <v>39</v>
      </c>
    </row>
    <row r="413" spans="1:7" ht="15.75" customHeight="1" x14ac:dyDescent="0.2">
      <c r="A413" s="6">
        <v>45299</v>
      </c>
      <c r="B413" s="1">
        <v>-20000</v>
      </c>
      <c r="C413" s="1" t="s">
        <v>5084</v>
      </c>
      <c r="D413" s="1" t="s">
        <v>37</v>
      </c>
      <c r="E413" s="1" t="s">
        <v>1557</v>
      </c>
      <c r="F413" s="1">
        <v>1791.13</v>
      </c>
      <c r="G413" s="1" t="s">
        <v>3746</v>
      </c>
    </row>
    <row r="414" spans="1:7" ht="15.75" customHeight="1" x14ac:dyDescent="0.2">
      <c r="A414" s="6">
        <v>45299</v>
      </c>
      <c r="B414" s="1">
        <v>-1500</v>
      </c>
      <c r="C414" s="1" t="s">
        <v>5084</v>
      </c>
      <c r="D414" s="1" t="s">
        <v>37</v>
      </c>
      <c r="E414" s="1" t="s">
        <v>1561</v>
      </c>
      <c r="F414" s="1">
        <v>21791.13</v>
      </c>
      <c r="G414" s="1" t="s">
        <v>39</v>
      </c>
    </row>
    <row r="415" spans="1:7" ht="15.75" customHeight="1" x14ac:dyDescent="0.2">
      <c r="A415" s="6">
        <v>45299</v>
      </c>
      <c r="B415" s="1">
        <v>-1100</v>
      </c>
      <c r="C415" s="1" t="s">
        <v>5084</v>
      </c>
      <c r="D415" s="1" t="s">
        <v>37</v>
      </c>
      <c r="E415" s="1" t="s">
        <v>81</v>
      </c>
      <c r="F415" s="1">
        <v>23291.13</v>
      </c>
      <c r="G415" s="1" t="s">
        <v>93</v>
      </c>
    </row>
    <row r="416" spans="1:7" ht="15.75" customHeight="1" x14ac:dyDescent="0.2">
      <c r="A416" s="6">
        <v>45299</v>
      </c>
      <c r="B416" s="1">
        <v>-500</v>
      </c>
      <c r="C416" s="1" t="s">
        <v>5084</v>
      </c>
      <c r="D416" s="1" t="s">
        <v>37</v>
      </c>
      <c r="E416" s="1" t="s">
        <v>1558</v>
      </c>
      <c r="F416" s="1">
        <v>24391.13</v>
      </c>
      <c r="G416" s="1" t="s">
        <v>39</v>
      </c>
    </row>
    <row r="417" spans="1:7" ht="15.75" customHeight="1" x14ac:dyDescent="0.2">
      <c r="A417" s="6">
        <v>45299</v>
      </c>
      <c r="B417" s="1">
        <v>-500</v>
      </c>
      <c r="C417" s="1" t="s">
        <v>5084</v>
      </c>
      <c r="D417" s="1" t="s">
        <v>37</v>
      </c>
      <c r="E417" s="1" t="s">
        <v>1560</v>
      </c>
      <c r="F417" s="1">
        <v>24891.13</v>
      </c>
      <c r="G417" s="1" t="s">
        <v>39</v>
      </c>
    </row>
    <row r="418" spans="1:7" ht="15.75" customHeight="1" x14ac:dyDescent="0.2">
      <c r="A418" s="6">
        <v>45299</v>
      </c>
      <c r="B418" s="1">
        <v>-200</v>
      </c>
      <c r="C418" s="1" t="s">
        <v>5084</v>
      </c>
      <c r="D418" s="1" t="s">
        <v>37</v>
      </c>
      <c r="E418" s="1" t="s">
        <v>1559</v>
      </c>
      <c r="F418" s="1">
        <v>25391.13</v>
      </c>
      <c r="G418" s="1" t="s">
        <v>39</v>
      </c>
    </row>
    <row r="419" spans="1:7" ht="15.75" customHeight="1" x14ac:dyDescent="0.2">
      <c r="A419" s="6">
        <v>45299</v>
      </c>
      <c r="B419" s="1">
        <v>-125</v>
      </c>
      <c r="C419" s="1" t="s">
        <v>5084</v>
      </c>
      <c r="D419" s="1" t="s">
        <v>37</v>
      </c>
      <c r="E419" s="1" t="s">
        <v>1549</v>
      </c>
      <c r="F419" s="1">
        <v>25591.13</v>
      </c>
      <c r="G419" s="1" t="s">
        <v>39</v>
      </c>
    </row>
    <row r="420" spans="1:7" ht="15.75" customHeight="1" x14ac:dyDescent="0.2">
      <c r="A420" s="6">
        <v>45299</v>
      </c>
      <c r="B420" s="1">
        <v>21000</v>
      </c>
      <c r="C420" s="1" t="s">
        <v>5084</v>
      </c>
      <c r="D420" s="1" t="s">
        <v>168</v>
      </c>
      <c r="E420" s="1" t="s">
        <v>1562</v>
      </c>
      <c r="F420" s="1">
        <v>25716.13</v>
      </c>
      <c r="G420" s="1" t="s">
        <v>39</v>
      </c>
    </row>
    <row r="421" spans="1:7" ht="15.75" customHeight="1" x14ac:dyDescent="0.2">
      <c r="A421" s="6">
        <v>45295</v>
      </c>
      <c r="B421" s="1">
        <v>-2000</v>
      </c>
      <c r="C421" s="1" t="s">
        <v>5084</v>
      </c>
      <c r="D421" s="1" t="s">
        <v>37</v>
      </c>
      <c r="E421" s="1" t="s">
        <v>1537</v>
      </c>
      <c r="F421" s="1">
        <v>4716.13</v>
      </c>
      <c r="G421" s="1" t="s">
        <v>39</v>
      </c>
    </row>
    <row r="422" spans="1:7" ht="15.75" customHeight="1" x14ac:dyDescent="0.2">
      <c r="A422" s="6">
        <v>45295</v>
      </c>
      <c r="B422" s="1">
        <v>-500</v>
      </c>
      <c r="C422" s="1" t="s">
        <v>5084</v>
      </c>
      <c r="D422" s="1" t="s">
        <v>37</v>
      </c>
      <c r="E422" s="1" t="s">
        <v>1536</v>
      </c>
      <c r="F422" s="1">
        <v>6716.13</v>
      </c>
      <c r="G422" s="1" t="s">
        <v>39</v>
      </c>
    </row>
    <row r="423" spans="1:7" ht="15.75" customHeight="1" x14ac:dyDescent="0.2">
      <c r="A423" s="6">
        <v>45295</v>
      </c>
      <c r="B423" s="1">
        <v>-12.15</v>
      </c>
      <c r="C423" s="1" t="s">
        <v>5084</v>
      </c>
      <c r="D423" s="1" t="s">
        <v>186</v>
      </c>
      <c r="E423" s="1" t="s">
        <v>1535</v>
      </c>
      <c r="F423" s="1">
        <v>7216.13</v>
      </c>
      <c r="G423" s="1" t="s">
        <v>4319</v>
      </c>
    </row>
    <row r="424" spans="1:7" ht="15.75" customHeight="1" x14ac:dyDescent="0.2">
      <c r="A424" s="6">
        <v>45294</v>
      </c>
      <c r="B424" s="1">
        <v>-500</v>
      </c>
      <c r="C424" s="1" t="s">
        <v>5084</v>
      </c>
      <c r="D424" s="1" t="s">
        <v>37</v>
      </c>
      <c r="E424" s="1" t="s">
        <v>1527</v>
      </c>
      <c r="F424" s="1">
        <v>7228.28</v>
      </c>
      <c r="G424" s="1" t="s">
        <v>39</v>
      </c>
    </row>
    <row r="425" spans="1:7" ht="15.75" customHeight="1" x14ac:dyDescent="0.2">
      <c r="A425" s="6">
        <v>45294</v>
      </c>
      <c r="B425" s="1">
        <v>-450</v>
      </c>
      <c r="C425" s="1" t="s">
        <v>5084</v>
      </c>
      <c r="D425" s="1" t="s">
        <v>37</v>
      </c>
      <c r="E425" s="1" t="s">
        <v>1529</v>
      </c>
      <c r="F425" s="1">
        <v>7728.28</v>
      </c>
      <c r="G425" s="1" t="s">
        <v>39</v>
      </c>
    </row>
    <row r="426" spans="1:7" ht="15.75" customHeight="1" x14ac:dyDescent="0.2">
      <c r="A426" s="6">
        <v>45294</v>
      </c>
      <c r="B426" s="1">
        <v>-410</v>
      </c>
      <c r="C426" s="1" t="s">
        <v>5084</v>
      </c>
      <c r="D426" s="1" t="s">
        <v>37</v>
      </c>
      <c r="E426" s="1" t="s">
        <v>1526</v>
      </c>
      <c r="F426" s="1">
        <v>8178.28</v>
      </c>
      <c r="G426" s="1" t="s">
        <v>39</v>
      </c>
    </row>
    <row r="427" spans="1:7" ht="15.75" customHeight="1" x14ac:dyDescent="0.2">
      <c r="A427" s="6">
        <v>45294</v>
      </c>
      <c r="B427" s="1">
        <v>-300</v>
      </c>
      <c r="C427" s="1" t="s">
        <v>5084</v>
      </c>
      <c r="D427" s="1" t="s">
        <v>37</v>
      </c>
      <c r="E427" s="1" t="s">
        <v>1528</v>
      </c>
      <c r="F427" s="1">
        <v>8588.2800000000007</v>
      </c>
      <c r="G427" s="1" t="s">
        <v>39</v>
      </c>
    </row>
    <row r="428" spans="1:7" ht="15.75" customHeight="1" x14ac:dyDescent="0.2">
      <c r="A428" s="6">
        <v>45294</v>
      </c>
      <c r="B428" s="1">
        <v>2000</v>
      </c>
      <c r="C428" s="1" t="s">
        <v>5084</v>
      </c>
      <c r="D428" s="1" t="s">
        <v>168</v>
      </c>
      <c r="E428" s="1" t="s">
        <v>169</v>
      </c>
      <c r="F428" s="1">
        <v>8888.2800000000007</v>
      </c>
      <c r="G428" s="1" t="s">
        <v>170</v>
      </c>
    </row>
    <row r="429" spans="1:7" ht="15.75" customHeight="1" x14ac:dyDescent="0.2">
      <c r="A429" s="6">
        <v>45294</v>
      </c>
      <c r="B429" s="1">
        <v>3500</v>
      </c>
      <c r="C429" s="1" t="s">
        <v>5084</v>
      </c>
      <c r="D429" s="1" t="s">
        <v>168</v>
      </c>
      <c r="E429" s="1" t="s">
        <v>169</v>
      </c>
      <c r="F429" s="1">
        <v>6888.28</v>
      </c>
      <c r="G429" s="1" t="s">
        <v>170</v>
      </c>
    </row>
    <row r="430" spans="1:7" ht="15.75" customHeight="1" x14ac:dyDescent="0.2">
      <c r="A430" s="6">
        <v>45294</v>
      </c>
      <c r="B430" s="1">
        <v>4000</v>
      </c>
      <c r="C430" s="1" t="s">
        <v>5084</v>
      </c>
      <c r="D430" s="1" t="s">
        <v>168</v>
      </c>
      <c r="E430" s="1" t="s">
        <v>1519</v>
      </c>
      <c r="F430" s="1">
        <v>3388.28</v>
      </c>
      <c r="G430" s="1" t="s">
        <v>39</v>
      </c>
    </row>
    <row r="431" spans="1:7" ht="15.75" customHeight="1" x14ac:dyDescent="0.2">
      <c r="A431" s="6">
        <v>45293</v>
      </c>
      <c r="B431" s="1">
        <v>-500</v>
      </c>
      <c r="C431" s="1" t="s">
        <v>5084</v>
      </c>
      <c r="D431" s="1" t="s">
        <v>37</v>
      </c>
      <c r="E431" s="1" t="s">
        <v>1516</v>
      </c>
      <c r="F431" s="1">
        <v>488.28</v>
      </c>
      <c r="G431" s="1" t="s">
        <v>39</v>
      </c>
    </row>
    <row r="432" spans="1:7" ht="15.75" customHeight="1" x14ac:dyDescent="0.2">
      <c r="A432" s="6">
        <v>45293</v>
      </c>
      <c r="B432" s="1">
        <v>-15</v>
      </c>
      <c r="C432" s="1" t="s">
        <v>5084</v>
      </c>
      <c r="D432" s="1" t="s">
        <v>37</v>
      </c>
      <c r="E432" s="1" t="s">
        <v>1515</v>
      </c>
      <c r="F432" s="1">
        <v>988.28</v>
      </c>
      <c r="G432" s="1" t="s">
        <v>39</v>
      </c>
    </row>
    <row r="433" spans="1:7" ht="15.75" customHeight="1" x14ac:dyDescent="0.2">
      <c r="A433" s="6">
        <v>45293</v>
      </c>
      <c r="B433" s="1">
        <v>-14</v>
      </c>
      <c r="C433" s="1" t="s">
        <v>5084</v>
      </c>
      <c r="D433" s="1" t="s">
        <v>186</v>
      </c>
      <c r="E433" s="1" t="s">
        <v>1514</v>
      </c>
      <c r="F433" s="1">
        <v>1003.28</v>
      </c>
      <c r="G433" s="1" t="s">
        <v>4319</v>
      </c>
    </row>
    <row r="434" spans="1:7" ht="15.75" customHeight="1" x14ac:dyDescent="0.2">
      <c r="A434" s="6">
        <v>45293</v>
      </c>
      <c r="B434" s="1">
        <v>-1100</v>
      </c>
      <c r="C434" s="1" t="s">
        <v>5084</v>
      </c>
      <c r="D434" s="1" t="s">
        <v>37</v>
      </c>
      <c r="E434" s="1" t="s">
        <v>81</v>
      </c>
      <c r="F434" s="1">
        <v>-611.72</v>
      </c>
      <c r="G434" s="1" t="s">
        <v>93</v>
      </c>
    </row>
    <row r="435" spans="1:7" ht="15.75" customHeight="1" x14ac:dyDescent="0.2">
      <c r="A435" s="6">
        <v>45289</v>
      </c>
      <c r="B435" s="1">
        <v>0.42</v>
      </c>
      <c r="C435" s="1" t="s">
        <v>5084</v>
      </c>
      <c r="D435" s="1" t="s">
        <v>587</v>
      </c>
      <c r="E435" s="1" t="s">
        <v>588</v>
      </c>
      <c r="F435" s="1">
        <v>1017.28</v>
      </c>
      <c r="G435" s="1" t="s">
        <v>589</v>
      </c>
    </row>
    <row r="436" spans="1:7" ht="15.75" customHeight="1" x14ac:dyDescent="0.2">
      <c r="A436" s="6">
        <v>45287</v>
      </c>
      <c r="B436" s="1">
        <v>-1150</v>
      </c>
      <c r="C436" s="1" t="s">
        <v>5084</v>
      </c>
      <c r="D436" s="1" t="s">
        <v>37</v>
      </c>
      <c r="E436" s="1" t="s">
        <v>1493</v>
      </c>
      <c r="F436" s="1">
        <v>1016.86</v>
      </c>
      <c r="G436" s="1" t="s">
        <v>39</v>
      </c>
    </row>
    <row r="437" spans="1:7" ht="15.75" customHeight="1" x14ac:dyDescent="0.2">
      <c r="A437" s="6">
        <v>45287</v>
      </c>
      <c r="B437" s="1">
        <v>-500</v>
      </c>
      <c r="C437" s="1" t="s">
        <v>5084</v>
      </c>
      <c r="D437" s="1" t="s">
        <v>37</v>
      </c>
      <c r="E437" s="1" t="s">
        <v>1494</v>
      </c>
      <c r="F437" s="1">
        <v>3266.86</v>
      </c>
      <c r="G437" s="1" t="s">
        <v>39</v>
      </c>
    </row>
    <row r="438" spans="1:7" ht="15.75" customHeight="1" x14ac:dyDescent="0.2">
      <c r="A438" s="6">
        <v>45287</v>
      </c>
      <c r="B438" s="1">
        <v>-500</v>
      </c>
      <c r="C438" s="1" t="s">
        <v>5084</v>
      </c>
      <c r="D438" s="1" t="s">
        <v>37</v>
      </c>
      <c r="E438" s="1" t="s">
        <v>1496</v>
      </c>
      <c r="F438" s="1">
        <v>3766.86</v>
      </c>
      <c r="G438" s="1" t="s">
        <v>39</v>
      </c>
    </row>
    <row r="439" spans="1:7" ht="15.75" customHeight="1" x14ac:dyDescent="0.2">
      <c r="A439" s="6">
        <v>45287</v>
      </c>
      <c r="B439" s="1">
        <v>-200</v>
      </c>
      <c r="C439" s="1" t="s">
        <v>5084</v>
      </c>
      <c r="D439" s="1" t="s">
        <v>37</v>
      </c>
      <c r="E439" s="1" t="s">
        <v>1495</v>
      </c>
      <c r="F439" s="1">
        <v>4266.8599999999997</v>
      </c>
      <c r="G439" s="1" t="s">
        <v>39</v>
      </c>
    </row>
    <row r="440" spans="1:7" ht="15.75" customHeight="1" x14ac:dyDescent="0.2">
      <c r="A440" s="6">
        <v>45287</v>
      </c>
      <c r="B440" s="1">
        <v>-1100</v>
      </c>
      <c r="C440" s="1" t="s">
        <v>5084</v>
      </c>
      <c r="D440" s="1" t="s">
        <v>37</v>
      </c>
      <c r="E440" s="1" t="s">
        <v>81</v>
      </c>
      <c r="F440" s="1">
        <v>2166.86</v>
      </c>
      <c r="G440" s="1" t="s">
        <v>93</v>
      </c>
    </row>
    <row r="441" spans="1:7" ht="15.75" customHeight="1" x14ac:dyDescent="0.2">
      <c r="A441" s="6">
        <v>45287</v>
      </c>
      <c r="B441" s="1">
        <v>2900</v>
      </c>
      <c r="C441" s="1" t="s">
        <v>5084</v>
      </c>
      <c r="D441" s="1" t="s">
        <v>168</v>
      </c>
      <c r="E441" s="1" t="s">
        <v>169</v>
      </c>
      <c r="F441" s="1">
        <v>4466.8599999999997</v>
      </c>
      <c r="G441" s="1" t="s">
        <v>170</v>
      </c>
    </row>
    <row r="442" spans="1:7" ht="15.75" customHeight="1" x14ac:dyDescent="0.2">
      <c r="A442" s="6">
        <v>45281</v>
      </c>
      <c r="B442" s="1">
        <v>-16360</v>
      </c>
      <c r="C442" s="1" t="s">
        <v>5084</v>
      </c>
      <c r="D442" s="1" t="s">
        <v>37</v>
      </c>
      <c r="E442" s="1" t="s">
        <v>1475</v>
      </c>
      <c r="F442" s="1">
        <v>1566.86</v>
      </c>
      <c r="G442" s="1" t="s">
        <v>39</v>
      </c>
    </row>
    <row r="443" spans="1:7" ht="15.75" customHeight="1" x14ac:dyDescent="0.2">
      <c r="A443" s="6">
        <v>45281</v>
      </c>
      <c r="B443" s="1">
        <v>-6000.52</v>
      </c>
      <c r="C443" s="1" t="s">
        <v>5084</v>
      </c>
      <c r="D443" s="1" t="s">
        <v>37</v>
      </c>
      <c r="E443" s="1" t="s">
        <v>1476</v>
      </c>
      <c r="F443" s="1">
        <v>17926.86</v>
      </c>
      <c r="G443" s="1" t="s">
        <v>39</v>
      </c>
    </row>
    <row r="444" spans="1:7" ht="15.75" customHeight="1" x14ac:dyDescent="0.2">
      <c r="A444" s="6">
        <v>45281</v>
      </c>
      <c r="B444" s="1">
        <v>-1500</v>
      </c>
      <c r="C444" s="1" t="s">
        <v>5084</v>
      </c>
      <c r="D444" s="1" t="s">
        <v>37</v>
      </c>
      <c r="E444" s="1" t="s">
        <v>1474</v>
      </c>
      <c r="F444" s="1">
        <v>23927.38</v>
      </c>
      <c r="G444" s="1" t="s">
        <v>93</v>
      </c>
    </row>
    <row r="445" spans="1:7" ht="15.75" customHeight="1" x14ac:dyDescent="0.2">
      <c r="A445" s="6">
        <v>45281</v>
      </c>
      <c r="B445" s="1">
        <v>16360</v>
      </c>
      <c r="C445" s="1" t="s">
        <v>5084</v>
      </c>
      <c r="D445" s="1" t="s">
        <v>168</v>
      </c>
      <c r="E445" s="1" t="s">
        <v>169</v>
      </c>
      <c r="F445" s="1">
        <v>25427.38</v>
      </c>
      <c r="G445" s="1" t="s">
        <v>170</v>
      </c>
    </row>
    <row r="446" spans="1:7" ht="15.75" customHeight="1" x14ac:dyDescent="0.2">
      <c r="A446" s="6">
        <v>45280</v>
      </c>
      <c r="B446" s="1">
        <v>-10.199999999999999</v>
      </c>
      <c r="C446" s="1" t="s">
        <v>5084</v>
      </c>
      <c r="D446" s="1" t="s">
        <v>186</v>
      </c>
      <c r="E446" s="1" t="s">
        <v>1467</v>
      </c>
      <c r="F446" s="1">
        <v>9067.3799999999992</v>
      </c>
      <c r="G446" s="1" t="s">
        <v>4319</v>
      </c>
    </row>
    <row r="447" spans="1:7" ht="15.75" customHeight="1" x14ac:dyDescent="0.2">
      <c r="A447" s="6">
        <v>45280</v>
      </c>
      <c r="B447" s="1">
        <v>3000</v>
      </c>
      <c r="C447" s="1" t="s">
        <v>5084</v>
      </c>
      <c r="D447" s="1" t="s">
        <v>168</v>
      </c>
      <c r="E447" s="1" t="s">
        <v>1460</v>
      </c>
      <c r="F447" s="1">
        <v>9077.58</v>
      </c>
      <c r="G447" s="1" t="s">
        <v>39</v>
      </c>
    </row>
    <row r="448" spans="1:7" ht="15.75" customHeight="1" x14ac:dyDescent="0.2">
      <c r="A448" s="6">
        <v>45279</v>
      </c>
      <c r="B448" s="1">
        <v>-500</v>
      </c>
      <c r="C448" s="1" t="s">
        <v>5084</v>
      </c>
      <c r="D448" s="1" t="s">
        <v>37</v>
      </c>
      <c r="E448" s="1" t="s">
        <v>1458</v>
      </c>
      <c r="F448" s="1">
        <v>6077.58</v>
      </c>
      <c r="G448" s="1" t="s">
        <v>39</v>
      </c>
    </row>
    <row r="449" spans="1:7" ht="15.75" customHeight="1" x14ac:dyDescent="0.2">
      <c r="A449" s="6">
        <v>45278</v>
      </c>
      <c r="B449" s="1">
        <v>-1100</v>
      </c>
      <c r="C449" s="1" t="s">
        <v>5084</v>
      </c>
      <c r="D449" s="1" t="s">
        <v>37</v>
      </c>
      <c r="E449" s="1" t="s">
        <v>81</v>
      </c>
      <c r="F449" s="1">
        <v>6577.58</v>
      </c>
      <c r="G449" s="1" t="s">
        <v>93</v>
      </c>
    </row>
    <row r="450" spans="1:7" ht="15.75" customHeight="1" x14ac:dyDescent="0.2">
      <c r="A450" s="6">
        <v>45278</v>
      </c>
      <c r="B450" s="1">
        <v>-300</v>
      </c>
      <c r="C450" s="1" t="s">
        <v>5084</v>
      </c>
      <c r="D450" s="1" t="s">
        <v>37</v>
      </c>
      <c r="E450" s="1" t="s">
        <v>1447</v>
      </c>
      <c r="F450" s="1">
        <v>7677.58</v>
      </c>
      <c r="G450" s="1" t="s">
        <v>39</v>
      </c>
    </row>
    <row r="451" spans="1:7" ht="15.75" customHeight="1" x14ac:dyDescent="0.2">
      <c r="A451" s="6">
        <v>45278</v>
      </c>
      <c r="B451" s="1">
        <v>3000</v>
      </c>
      <c r="C451" s="1" t="s">
        <v>5084</v>
      </c>
      <c r="D451" s="1" t="s">
        <v>168</v>
      </c>
      <c r="E451" s="1" t="s">
        <v>1426</v>
      </c>
      <c r="F451" s="1">
        <v>7977.58</v>
      </c>
      <c r="G451" s="1" t="s">
        <v>39</v>
      </c>
    </row>
    <row r="452" spans="1:7" ht="15.75" customHeight="1" x14ac:dyDescent="0.2">
      <c r="A452" s="6">
        <v>45275</v>
      </c>
      <c r="B452" s="1">
        <v>-500</v>
      </c>
      <c r="C452" s="1" t="s">
        <v>5084</v>
      </c>
      <c r="D452" s="1" t="s">
        <v>37</v>
      </c>
      <c r="E452" s="1" t="s">
        <v>1423</v>
      </c>
      <c r="F452" s="1">
        <v>4977.58</v>
      </c>
      <c r="G452" s="1" t="s">
        <v>39</v>
      </c>
    </row>
    <row r="453" spans="1:7" ht="15.75" customHeight="1" x14ac:dyDescent="0.2">
      <c r="A453" s="6">
        <v>45274</v>
      </c>
      <c r="B453" s="1">
        <v>-1000</v>
      </c>
      <c r="C453" s="1" t="s">
        <v>5084</v>
      </c>
      <c r="D453" s="1" t="s">
        <v>37</v>
      </c>
      <c r="E453" s="1" t="s">
        <v>1418</v>
      </c>
      <c r="F453" s="1">
        <v>5477.58</v>
      </c>
      <c r="G453" s="1" t="s">
        <v>39</v>
      </c>
    </row>
    <row r="454" spans="1:7" ht="15.75" customHeight="1" x14ac:dyDescent="0.2">
      <c r="A454" s="6">
        <v>45273</v>
      </c>
      <c r="B454" s="1">
        <v>-540</v>
      </c>
      <c r="C454" s="1" t="s">
        <v>5084</v>
      </c>
      <c r="D454" s="1" t="s">
        <v>37</v>
      </c>
      <c r="E454" s="1" t="s">
        <v>1413</v>
      </c>
      <c r="F454" s="1">
        <v>6477.58</v>
      </c>
      <c r="G454" s="1" t="s">
        <v>93</v>
      </c>
    </row>
    <row r="455" spans="1:7" ht="15.75" customHeight="1" x14ac:dyDescent="0.2">
      <c r="A455" s="6">
        <v>45273</v>
      </c>
      <c r="B455" s="1">
        <v>-350</v>
      </c>
      <c r="C455" s="1" t="s">
        <v>5084</v>
      </c>
      <c r="D455" s="1" t="s">
        <v>37</v>
      </c>
      <c r="E455" s="1" t="s">
        <v>1414</v>
      </c>
      <c r="F455" s="1">
        <v>7017.58</v>
      </c>
      <c r="G455" s="1" t="s">
        <v>39</v>
      </c>
    </row>
    <row r="456" spans="1:7" ht="15.75" customHeight="1" x14ac:dyDescent="0.2">
      <c r="A456" s="6">
        <v>45273</v>
      </c>
      <c r="B456" s="1">
        <v>-17.5</v>
      </c>
      <c r="C456" s="1" t="s">
        <v>5084</v>
      </c>
      <c r="D456" s="1" t="s">
        <v>186</v>
      </c>
      <c r="E456" s="1" t="s">
        <v>1411</v>
      </c>
      <c r="F456" s="1">
        <v>7367.58</v>
      </c>
      <c r="G456" s="1" t="s">
        <v>4319</v>
      </c>
    </row>
    <row r="457" spans="1:7" ht="15.75" customHeight="1" x14ac:dyDescent="0.2">
      <c r="A457" s="6">
        <v>45273</v>
      </c>
      <c r="B457" s="1">
        <v>41.4</v>
      </c>
      <c r="C457" s="1" t="s">
        <v>5084</v>
      </c>
      <c r="D457" s="1" t="s">
        <v>300</v>
      </c>
      <c r="E457" s="1" t="s">
        <v>1412</v>
      </c>
      <c r="F457" s="1">
        <v>7385.08</v>
      </c>
      <c r="G457" s="1" t="s">
        <v>239</v>
      </c>
    </row>
    <row r="458" spans="1:7" ht="15.75" customHeight="1" x14ac:dyDescent="0.2">
      <c r="A458" s="6">
        <v>45272</v>
      </c>
      <c r="B458" s="1">
        <v>-500</v>
      </c>
      <c r="C458" s="1" t="s">
        <v>5084</v>
      </c>
      <c r="D458" s="1" t="s">
        <v>37</v>
      </c>
      <c r="E458" s="1" t="s">
        <v>1401</v>
      </c>
      <c r="F458" s="1">
        <v>7343.68</v>
      </c>
      <c r="G458" s="1" t="s">
        <v>39</v>
      </c>
    </row>
    <row r="459" spans="1:7" ht="15.75" customHeight="1" x14ac:dyDescent="0.2">
      <c r="A459" s="6">
        <v>45271</v>
      </c>
      <c r="B459" s="1">
        <v>-1500</v>
      </c>
      <c r="C459" s="1" t="s">
        <v>5084</v>
      </c>
      <c r="D459" s="1" t="s">
        <v>37</v>
      </c>
      <c r="E459" s="1" t="s">
        <v>1389</v>
      </c>
      <c r="F459" s="1">
        <v>7843.68</v>
      </c>
      <c r="G459" s="1" t="s">
        <v>39</v>
      </c>
    </row>
    <row r="460" spans="1:7" ht="15.75" customHeight="1" x14ac:dyDescent="0.2">
      <c r="A460" s="6">
        <v>45271</v>
      </c>
      <c r="B460" s="1">
        <v>-1100</v>
      </c>
      <c r="C460" s="1" t="s">
        <v>5084</v>
      </c>
      <c r="D460" s="1" t="s">
        <v>37</v>
      </c>
      <c r="E460" s="1" t="s">
        <v>81</v>
      </c>
      <c r="F460" s="1">
        <v>9343.68</v>
      </c>
      <c r="G460" s="1" t="s">
        <v>93</v>
      </c>
    </row>
    <row r="461" spans="1:7" ht="15.75" customHeight="1" x14ac:dyDescent="0.2">
      <c r="A461" s="6">
        <v>45271</v>
      </c>
      <c r="B461" s="1">
        <v>-400</v>
      </c>
      <c r="C461" s="1" t="s">
        <v>5084</v>
      </c>
      <c r="D461" s="1" t="s">
        <v>37</v>
      </c>
      <c r="E461" s="1" t="s">
        <v>1390</v>
      </c>
      <c r="F461" s="1">
        <v>10443.68</v>
      </c>
      <c r="G461" s="1" t="s">
        <v>39</v>
      </c>
    </row>
    <row r="462" spans="1:7" ht="15.75" customHeight="1" x14ac:dyDescent="0.2">
      <c r="A462" s="6">
        <v>45268</v>
      </c>
      <c r="B462" s="1">
        <v>-3000</v>
      </c>
      <c r="C462" s="1" t="s">
        <v>5084</v>
      </c>
      <c r="D462" s="1" t="s">
        <v>37</v>
      </c>
      <c r="E462" s="1" t="s">
        <v>1384</v>
      </c>
      <c r="F462" s="1">
        <v>10843.68</v>
      </c>
      <c r="G462" s="1" t="s">
        <v>39</v>
      </c>
    </row>
    <row r="463" spans="1:7" ht="15.75" customHeight="1" x14ac:dyDescent="0.2">
      <c r="A463" s="6">
        <v>45267</v>
      </c>
      <c r="B463" s="1">
        <v>2000</v>
      </c>
      <c r="C463" s="1" t="s">
        <v>5084</v>
      </c>
      <c r="D463" s="1" t="s">
        <v>168</v>
      </c>
      <c r="E463" s="1" t="s">
        <v>1378</v>
      </c>
      <c r="F463" s="1">
        <v>13843.68</v>
      </c>
      <c r="G463" s="1" t="s">
        <v>39</v>
      </c>
    </row>
    <row r="464" spans="1:7" ht="15.75" customHeight="1" x14ac:dyDescent="0.2">
      <c r="A464" s="6">
        <v>45265</v>
      </c>
      <c r="B464" s="1">
        <v>-800</v>
      </c>
      <c r="C464" s="1" t="s">
        <v>5084</v>
      </c>
      <c r="D464" s="1" t="s">
        <v>37</v>
      </c>
      <c r="E464" s="1" t="s">
        <v>1373</v>
      </c>
      <c r="F464" s="1">
        <v>11843.68</v>
      </c>
      <c r="G464" s="1" t="s">
        <v>39</v>
      </c>
    </row>
    <row r="465" spans="1:7" ht="15.75" customHeight="1" x14ac:dyDescent="0.2">
      <c r="A465" s="6">
        <v>45265</v>
      </c>
      <c r="B465" s="1">
        <v>-400</v>
      </c>
      <c r="C465" s="1" t="s">
        <v>5084</v>
      </c>
      <c r="D465" s="1" t="s">
        <v>37</v>
      </c>
      <c r="E465" s="1" t="s">
        <v>1375</v>
      </c>
      <c r="F465" s="1">
        <v>12643.68</v>
      </c>
      <c r="G465" s="1" t="s">
        <v>39</v>
      </c>
    </row>
    <row r="466" spans="1:7" ht="15.75" customHeight="1" x14ac:dyDescent="0.2">
      <c r="A466" s="6">
        <v>45265</v>
      </c>
      <c r="B466" s="1">
        <v>-150</v>
      </c>
      <c r="C466" s="1" t="s">
        <v>5084</v>
      </c>
      <c r="D466" s="1" t="s">
        <v>37</v>
      </c>
      <c r="E466" s="1" t="s">
        <v>1376</v>
      </c>
      <c r="F466" s="1">
        <v>13043.68</v>
      </c>
      <c r="G466" s="1" t="s">
        <v>39</v>
      </c>
    </row>
    <row r="467" spans="1:7" ht="15.75" customHeight="1" x14ac:dyDescent="0.2">
      <c r="A467" s="6">
        <v>45265</v>
      </c>
      <c r="B467" s="1">
        <v>2000</v>
      </c>
      <c r="C467" s="1" t="s">
        <v>5084</v>
      </c>
      <c r="D467" s="1" t="s">
        <v>168</v>
      </c>
      <c r="E467" s="1" t="s">
        <v>1374</v>
      </c>
      <c r="F467" s="1">
        <v>13193.68</v>
      </c>
      <c r="G467" s="1" t="s">
        <v>39</v>
      </c>
    </row>
    <row r="468" spans="1:7" ht="15.75" customHeight="1" x14ac:dyDescent="0.2">
      <c r="A468" s="6">
        <v>45264</v>
      </c>
      <c r="B468" s="1">
        <v>-1100</v>
      </c>
      <c r="C468" s="1" t="s">
        <v>5084</v>
      </c>
      <c r="D468" s="1" t="s">
        <v>37</v>
      </c>
      <c r="E468" s="1" t="s">
        <v>81</v>
      </c>
      <c r="F468" s="1">
        <v>11193.68</v>
      </c>
      <c r="G468" s="1" t="s">
        <v>93</v>
      </c>
    </row>
    <row r="469" spans="1:7" ht="15.75" customHeight="1" x14ac:dyDescent="0.2">
      <c r="A469" s="6">
        <v>45264</v>
      </c>
      <c r="B469" s="1">
        <v>-500</v>
      </c>
      <c r="C469" s="1" t="s">
        <v>5084</v>
      </c>
      <c r="D469" s="1" t="s">
        <v>37</v>
      </c>
      <c r="E469" s="1" t="s">
        <v>1365</v>
      </c>
      <c r="F469" s="1">
        <v>12293.68</v>
      </c>
      <c r="G469" s="1" t="s">
        <v>39</v>
      </c>
    </row>
    <row r="470" spans="1:7" ht="15.75" customHeight="1" x14ac:dyDescent="0.2">
      <c r="A470" s="6">
        <v>45264</v>
      </c>
      <c r="B470" s="1">
        <v>-14</v>
      </c>
      <c r="C470" s="1" t="s">
        <v>5084</v>
      </c>
      <c r="D470" s="1" t="s">
        <v>186</v>
      </c>
      <c r="E470" s="1" t="s">
        <v>1364</v>
      </c>
      <c r="F470" s="1">
        <v>12793.68</v>
      </c>
      <c r="G470" s="1" t="s">
        <v>4319</v>
      </c>
    </row>
    <row r="471" spans="1:7" ht="15.75" customHeight="1" x14ac:dyDescent="0.2">
      <c r="A471" s="6">
        <v>45261</v>
      </c>
      <c r="B471" s="1">
        <v>-500</v>
      </c>
      <c r="C471" s="1" t="s">
        <v>5084</v>
      </c>
      <c r="D471" s="1" t="s">
        <v>37</v>
      </c>
      <c r="E471" s="1" t="s">
        <v>1358</v>
      </c>
      <c r="F471" s="1">
        <v>12807.68</v>
      </c>
      <c r="G471" s="1" t="s">
        <v>39</v>
      </c>
    </row>
    <row r="472" spans="1:7" ht="15.75" customHeight="1" x14ac:dyDescent="0.2">
      <c r="A472" s="6">
        <v>45261</v>
      </c>
      <c r="B472" s="1">
        <v>3032.3</v>
      </c>
      <c r="C472" s="1" t="s">
        <v>5084</v>
      </c>
      <c r="D472" s="1" t="s">
        <v>168</v>
      </c>
      <c r="E472" s="1" t="s">
        <v>1357</v>
      </c>
      <c r="F472" s="1">
        <v>13307.68</v>
      </c>
      <c r="G472" s="1" t="s">
        <v>39</v>
      </c>
    </row>
    <row r="473" spans="1:7" ht="15.75" customHeight="1" x14ac:dyDescent="0.2">
      <c r="A473" s="6">
        <v>45259</v>
      </c>
      <c r="B473" s="1">
        <v>-1000</v>
      </c>
      <c r="C473" s="1" t="s">
        <v>5084</v>
      </c>
      <c r="D473" s="1" t="s">
        <v>37</v>
      </c>
      <c r="E473" s="1" t="s">
        <v>1349</v>
      </c>
      <c r="F473" s="1">
        <v>10275.379999999999</v>
      </c>
      <c r="G473" s="1" t="s">
        <v>39</v>
      </c>
    </row>
    <row r="474" spans="1:7" ht="15.75" customHeight="1" x14ac:dyDescent="0.2">
      <c r="A474" s="6">
        <v>45259</v>
      </c>
      <c r="B474" s="1">
        <v>-500</v>
      </c>
      <c r="C474" s="1" t="s">
        <v>5084</v>
      </c>
      <c r="D474" s="1" t="s">
        <v>37</v>
      </c>
      <c r="E474" s="1" t="s">
        <v>1348</v>
      </c>
      <c r="F474" s="1">
        <v>11275.38</v>
      </c>
      <c r="G474" s="1" t="s">
        <v>39</v>
      </c>
    </row>
    <row r="475" spans="1:7" ht="15.75" customHeight="1" x14ac:dyDescent="0.2">
      <c r="A475" s="6">
        <v>45258</v>
      </c>
      <c r="B475" s="1">
        <v>-500</v>
      </c>
      <c r="C475" s="1" t="s">
        <v>5084</v>
      </c>
      <c r="D475" s="1" t="s">
        <v>37</v>
      </c>
      <c r="E475" s="1" t="s">
        <v>1345</v>
      </c>
      <c r="F475" s="1">
        <v>11775.38</v>
      </c>
      <c r="G475" s="1" t="s">
        <v>39</v>
      </c>
    </row>
    <row r="476" spans="1:7" ht="15.75" customHeight="1" x14ac:dyDescent="0.2">
      <c r="A476" s="6">
        <v>45257</v>
      </c>
      <c r="B476" s="1">
        <v>-1100</v>
      </c>
      <c r="C476" s="1" t="s">
        <v>5084</v>
      </c>
      <c r="D476" s="1" t="s">
        <v>37</v>
      </c>
      <c r="E476" s="1" t="s">
        <v>81</v>
      </c>
      <c r="F476" s="1">
        <v>12275.38</v>
      </c>
      <c r="G476" s="1" t="s">
        <v>93</v>
      </c>
    </row>
    <row r="477" spans="1:7" ht="15.75" customHeight="1" x14ac:dyDescent="0.2">
      <c r="A477" s="6">
        <v>45252</v>
      </c>
      <c r="B477" s="1">
        <v>3000</v>
      </c>
      <c r="C477" s="1" t="s">
        <v>5084</v>
      </c>
      <c r="D477" s="1" t="s">
        <v>168</v>
      </c>
      <c r="E477" s="1" t="s">
        <v>1312</v>
      </c>
      <c r="F477" s="1">
        <v>13375.38</v>
      </c>
      <c r="G477" s="1" t="s">
        <v>39</v>
      </c>
    </row>
    <row r="478" spans="1:7" ht="15.75" customHeight="1" x14ac:dyDescent="0.2">
      <c r="A478" s="6">
        <v>45250</v>
      </c>
      <c r="B478" s="1">
        <v>-1100</v>
      </c>
      <c r="C478" s="1" t="s">
        <v>5084</v>
      </c>
      <c r="D478" s="1" t="s">
        <v>37</v>
      </c>
      <c r="E478" s="1" t="s">
        <v>81</v>
      </c>
      <c r="F478" s="1">
        <v>10375.379999999999</v>
      </c>
      <c r="G478" s="1" t="s">
        <v>93</v>
      </c>
    </row>
    <row r="479" spans="1:7" ht="15.75" customHeight="1" x14ac:dyDescent="0.2">
      <c r="A479" s="6">
        <v>45247</v>
      </c>
      <c r="B479" s="1">
        <v>-8000</v>
      </c>
      <c r="C479" s="1" t="s">
        <v>5084</v>
      </c>
      <c r="D479" s="1" t="s">
        <v>37</v>
      </c>
      <c r="E479" s="1" t="s">
        <v>1293</v>
      </c>
      <c r="F479" s="1">
        <v>11475.38</v>
      </c>
      <c r="G479" s="1" t="s">
        <v>39</v>
      </c>
    </row>
    <row r="480" spans="1:7" ht="15.75" customHeight="1" x14ac:dyDescent="0.2">
      <c r="A480" s="6">
        <v>45247</v>
      </c>
      <c r="B480" s="1">
        <v>2500</v>
      </c>
      <c r="C480" s="1" t="s">
        <v>5084</v>
      </c>
      <c r="D480" s="1" t="s">
        <v>168</v>
      </c>
      <c r="E480" s="1" t="s">
        <v>1289</v>
      </c>
      <c r="F480" s="1">
        <v>19475.38</v>
      </c>
      <c r="G480" s="1" t="s">
        <v>39</v>
      </c>
    </row>
    <row r="481" spans="1:7" ht="15.75" customHeight="1" x14ac:dyDescent="0.2">
      <c r="A481" s="6">
        <v>45245</v>
      </c>
      <c r="B481" s="1">
        <v>2500</v>
      </c>
      <c r="C481" s="1" t="s">
        <v>5084</v>
      </c>
      <c r="D481" s="1" t="s">
        <v>168</v>
      </c>
      <c r="E481" s="1" t="s">
        <v>1276</v>
      </c>
      <c r="F481" s="1">
        <v>16975.38</v>
      </c>
      <c r="G481" s="1" t="s">
        <v>39</v>
      </c>
    </row>
    <row r="482" spans="1:7" ht="15.75" customHeight="1" x14ac:dyDescent="0.2">
      <c r="A482" s="6">
        <v>45243</v>
      </c>
      <c r="B482" s="1">
        <v>-1100</v>
      </c>
      <c r="C482" s="1" t="s">
        <v>5084</v>
      </c>
      <c r="D482" s="1" t="s">
        <v>37</v>
      </c>
      <c r="E482" s="1" t="s">
        <v>81</v>
      </c>
      <c r="F482" s="1">
        <v>14475.38</v>
      </c>
      <c r="G482" s="1" t="s">
        <v>93</v>
      </c>
    </row>
    <row r="483" spans="1:7" ht="15.75" customHeight="1" x14ac:dyDescent="0.2">
      <c r="A483" s="6">
        <v>45238</v>
      </c>
      <c r="B483" s="1">
        <v>-500</v>
      </c>
      <c r="C483" s="1" t="s">
        <v>5084</v>
      </c>
      <c r="D483" s="1" t="s">
        <v>37</v>
      </c>
      <c r="E483" s="1" t="s">
        <v>1260</v>
      </c>
      <c r="F483" s="1">
        <v>15575.38</v>
      </c>
      <c r="G483" s="1" t="s">
        <v>93</v>
      </c>
    </row>
    <row r="484" spans="1:7" ht="15.75" customHeight="1" x14ac:dyDescent="0.2">
      <c r="A484" s="6">
        <v>45238</v>
      </c>
      <c r="B484" s="1">
        <v>-340</v>
      </c>
      <c r="C484" s="1" t="s">
        <v>5084</v>
      </c>
      <c r="D484" s="1" t="s">
        <v>37</v>
      </c>
      <c r="E484" s="1" t="s">
        <v>1261</v>
      </c>
      <c r="F484" s="1">
        <v>16075.38</v>
      </c>
      <c r="G484" s="1" t="s">
        <v>39</v>
      </c>
    </row>
    <row r="485" spans="1:7" ht="15.75" customHeight="1" x14ac:dyDescent="0.2">
      <c r="A485" s="6">
        <v>45236</v>
      </c>
      <c r="B485" s="1">
        <v>-1100</v>
      </c>
      <c r="C485" s="1" t="s">
        <v>5084</v>
      </c>
      <c r="D485" s="1" t="s">
        <v>37</v>
      </c>
      <c r="E485" s="1" t="s">
        <v>81</v>
      </c>
      <c r="F485" s="1">
        <v>16415.38</v>
      </c>
      <c r="G485" s="1" t="s">
        <v>93</v>
      </c>
    </row>
    <row r="486" spans="1:7" ht="15.75" customHeight="1" x14ac:dyDescent="0.2">
      <c r="A486" s="6">
        <v>45232</v>
      </c>
      <c r="B486" s="1">
        <v>-14</v>
      </c>
      <c r="C486" s="1" t="s">
        <v>5084</v>
      </c>
      <c r="D486" s="1" t="s">
        <v>186</v>
      </c>
      <c r="E486" s="1" t="s">
        <v>1248</v>
      </c>
      <c r="F486" s="1">
        <v>17515.38</v>
      </c>
      <c r="G486" s="1" t="s">
        <v>4319</v>
      </c>
    </row>
    <row r="487" spans="1:7" ht="15.75" customHeight="1" x14ac:dyDescent="0.2">
      <c r="A487" s="6">
        <v>45229</v>
      </c>
      <c r="B487" s="1">
        <v>-1100</v>
      </c>
      <c r="C487" s="1" t="s">
        <v>5084</v>
      </c>
      <c r="D487" s="1" t="s">
        <v>37</v>
      </c>
      <c r="E487" s="1" t="s">
        <v>81</v>
      </c>
      <c r="F487" s="1">
        <v>29629.38</v>
      </c>
      <c r="G487" s="1" t="s">
        <v>93</v>
      </c>
    </row>
    <row r="488" spans="1:7" ht="15.75" customHeight="1" x14ac:dyDescent="0.2">
      <c r="A488" s="6">
        <v>45229</v>
      </c>
      <c r="B488" s="1">
        <v>1100</v>
      </c>
      <c r="C488" s="1" t="s">
        <v>5084</v>
      </c>
      <c r="D488" s="1" t="s">
        <v>168</v>
      </c>
      <c r="E488" s="1" t="s">
        <v>1239</v>
      </c>
      <c r="F488" s="1">
        <v>30729.38</v>
      </c>
      <c r="G488" s="1" t="s">
        <v>39</v>
      </c>
    </row>
    <row r="489" spans="1:7" ht="15.75" customHeight="1" x14ac:dyDescent="0.2">
      <c r="A489" s="6">
        <v>45229</v>
      </c>
      <c r="B489" s="1">
        <v>-12100</v>
      </c>
      <c r="C489" s="1" t="s">
        <v>5084</v>
      </c>
      <c r="D489" s="1" t="s">
        <v>37</v>
      </c>
      <c r="E489" s="1" t="s">
        <v>1245</v>
      </c>
      <c r="F489" s="1">
        <v>17529.38</v>
      </c>
      <c r="G489" s="1" t="s">
        <v>93</v>
      </c>
    </row>
    <row r="490" spans="1:7" ht="15.75" customHeight="1" x14ac:dyDescent="0.2">
      <c r="A490" s="6">
        <v>45223</v>
      </c>
      <c r="B490" s="1">
        <v>-1000</v>
      </c>
      <c r="C490" s="1" t="s">
        <v>5084</v>
      </c>
      <c r="D490" s="1" t="s">
        <v>37</v>
      </c>
      <c r="E490" s="1" t="s">
        <v>1217</v>
      </c>
      <c r="F490" s="1">
        <v>29629.38</v>
      </c>
      <c r="G490" s="1" t="s">
        <v>39</v>
      </c>
    </row>
    <row r="491" spans="1:7" ht="15.75" customHeight="1" x14ac:dyDescent="0.2">
      <c r="A491" s="6">
        <v>45222</v>
      </c>
      <c r="B491" s="1">
        <v>-1100</v>
      </c>
      <c r="C491" s="1" t="s">
        <v>5084</v>
      </c>
      <c r="D491" s="1" t="s">
        <v>37</v>
      </c>
      <c r="E491" s="1" t="s">
        <v>81</v>
      </c>
      <c r="F491" s="1">
        <v>30629.38</v>
      </c>
      <c r="G491" s="1" t="s">
        <v>93</v>
      </c>
    </row>
    <row r="492" spans="1:7" ht="15.75" customHeight="1" x14ac:dyDescent="0.2">
      <c r="A492" s="6">
        <v>45215</v>
      </c>
      <c r="B492" s="1">
        <v>-1100</v>
      </c>
      <c r="C492" s="1" t="s">
        <v>5084</v>
      </c>
      <c r="D492" s="1" t="s">
        <v>37</v>
      </c>
      <c r="E492" s="1" t="s">
        <v>81</v>
      </c>
      <c r="F492" s="1">
        <v>31729.38</v>
      </c>
      <c r="G492" s="1" t="s">
        <v>93</v>
      </c>
    </row>
    <row r="493" spans="1:7" ht="15.75" customHeight="1" x14ac:dyDescent="0.2">
      <c r="A493" s="6">
        <v>45211</v>
      </c>
      <c r="B493" s="1">
        <v>10000</v>
      </c>
      <c r="C493" s="1" t="s">
        <v>5084</v>
      </c>
      <c r="D493" s="1" t="s">
        <v>168</v>
      </c>
      <c r="E493" s="1" t="s">
        <v>1134</v>
      </c>
      <c r="F493" s="1">
        <v>32829.379999999997</v>
      </c>
      <c r="G493" s="1" t="s">
        <v>39</v>
      </c>
    </row>
    <row r="494" spans="1:7" ht="15.75" customHeight="1" x14ac:dyDescent="0.2">
      <c r="A494" s="6">
        <v>45209</v>
      </c>
      <c r="B494" s="1">
        <v>-4300</v>
      </c>
      <c r="C494" s="1" t="s">
        <v>5084</v>
      </c>
      <c r="D494" s="1" t="s">
        <v>37</v>
      </c>
      <c r="E494" s="1" t="s">
        <v>1128</v>
      </c>
      <c r="F494" s="1">
        <v>22829.38</v>
      </c>
      <c r="G494" s="1" t="s">
        <v>39</v>
      </c>
    </row>
    <row r="495" spans="1:7" ht="15.75" customHeight="1" x14ac:dyDescent="0.2">
      <c r="A495" s="6">
        <v>45208</v>
      </c>
      <c r="B495" s="1">
        <v>-1100</v>
      </c>
      <c r="C495" s="1" t="s">
        <v>5084</v>
      </c>
      <c r="D495" s="1" t="s">
        <v>37</v>
      </c>
      <c r="E495" s="1" t="s">
        <v>81</v>
      </c>
      <c r="F495" s="1">
        <v>27129.38</v>
      </c>
      <c r="G495" s="1" t="s">
        <v>93</v>
      </c>
    </row>
    <row r="496" spans="1:7" ht="15.75" customHeight="1" x14ac:dyDescent="0.2">
      <c r="A496" s="6">
        <v>45208</v>
      </c>
      <c r="B496" s="1">
        <v>-500</v>
      </c>
      <c r="C496" s="1" t="s">
        <v>5084</v>
      </c>
      <c r="D496" s="1" t="s">
        <v>37</v>
      </c>
      <c r="E496" s="1" t="s">
        <v>1124</v>
      </c>
      <c r="F496" s="1">
        <v>28229.38</v>
      </c>
      <c r="G496" s="1" t="s">
        <v>39</v>
      </c>
    </row>
    <row r="497" spans="1:7" ht="15.75" customHeight="1" x14ac:dyDescent="0.2">
      <c r="A497" s="6">
        <v>45205</v>
      </c>
      <c r="B497" s="1">
        <v>-500</v>
      </c>
      <c r="C497" s="1" t="s">
        <v>5084</v>
      </c>
      <c r="D497" s="1" t="s">
        <v>37</v>
      </c>
      <c r="E497" s="1" t="s">
        <v>1118</v>
      </c>
      <c r="F497" s="1">
        <v>28729.38</v>
      </c>
      <c r="G497" s="1" t="s">
        <v>39</v>
      </c>
    </row>
    <row r="498" spans="1:7" ht="15.75" customHeight="1" x14ac:dyDescent="0.2">
      <c r="A498" s="6">
        <v>45204</v>
      </c>
      <c r="B498" s="1">
        <v>8000</v>
      </c>
      <c r="C498" s="1" t="s">
        <v>5084</v>
      </c>
      <c r="D498" s="1" t="s">
        <v>168</v>
      </c>
      <c r="E498" s="1" t="s">
        <v>1115</v>
      </c>
      <c r="F498" s="1">
        <v>29229.38</v>
      </c>
      <c r="G498" s="1" t="s">
        <v>39</v>
      </c>
    </row>
    <row r="499" spans="1:7" ht="15.75" customHeight="1" x14ac:dyDescent="0.2">
      <c r="A499" s="6">
        <v>45201</v>
      </c>
      <c r="B499" s="1">
        <v>-1100</v>
      </c>
      <c r="C499" s="1" t="s">
        <v>5084</v>
      </c>
      <c r="D499" s="1" t="s">
        <v>37</v>
      </c>
      <c r="E499" s="1" t="s">
        <v>81</v>
      </c>
      <c r="F499" s="1">
        <v>21229.38</v>
      </c>
      <c r="G499" s="1" t="s">
        <v>93</v>
      </c>
    </row>
    <row r="500" spans="1:7" ht="15.75" customHeight="1" x14ac:dyDescent="0.2">
      <c r="A500" s="6">
        <v>45201</v>
      </c>
      <c r="B500" s="1">
        <v>-14</v>
      </c>
      <c r="C500" s="1" t="s">
        <v>5084</v>
      </c>
      <c r="D500" s="1" t="s">
        <v>186</v>
      </c>
      <c r="E500" s="1" t="s">
        <v>1099</v>
      </c>
      <c r="F500" s="1">
        <v>22329.38</v>
      </c>
      <c r="G500" s="1" t="s">
        <v>4319</v>
      </c>
    </row>
    <row r="501" spans="1:7" ht="15.75" customHeight="1" x14ac:dyDescent="0.2">
      <c r="A501" s="6">
        <v>45198</v>
      </c>
      <c r="B501" s="1">
        <v>-48.35</v>
      </c>
      <c r="C501" s="1" t="s">
        <v>5084</v>
      </c>
      <c r="D501" s="1" t="s">
        <v>186</v>
      </c>
      <c r="E501" s="1" t="s">
        <v>1087</v>
      </c>
      <c r="F501" s="1">
        <v>22343.38</v>
      </c>
      <c r="G501" s="1" t="s">
        <v>4319</v>
      </c>
    </row>
    <row r="502" spans="1:7" ht="15.75" customHeight="1" x14ac:dyDescent="0.2">
      <c r="A502" s="6">
        <v>45198</v>
      </c>
      <c r="B502" s="1">
        <v>0.84</v>
      </c>
      <c r="C502" s="1" t="s">
        <v>5084</v>
      </c>
      <c r="D502" s="1" t="s">
        <v>587</v>
      </c>
      <c r="E502" s="1" t="s">
        <v>588</v>
      </c>
      <c r="F502" s="1">
        <v>22391.73</v>
      </c>
      <c r="G502" s="1" t="s">
        <v>589</v>
      </c>
    </row>
    <row r="503" spans="1:7" ht="15.75" customHeight="1" x14ac:dyDescent="0.2">
      <c r="A503" s="6">
        <v>45197</v>
      </c>
      <c r="B503" s="1">
        <v>17</v>
      </c>
      <c r="C503" s="1" t="s">
        <v>5084</v>
      </c>
      <c r="D503" s="1" t="s">
        <v>1085</v>
      </c>
      <c r="E503" s="1" t="s">
        <v>1086</v>
      </c>
      <c r="F503" s="1">
        <v>22390.89</v>
      </c>
      <c r="G503" s="1" t="s">
        <v>165</v>
      </c>
    </row>
    <row r="504" spans="1:7" ht="15.75" customHeight="1" x14ac:dyDescent="0.2">
      <c r="A504" s="6">
        <v>45194</v>
      </c>
      <c r="B504" s="1">
        <v>-1100</v>
      </c>
      <c r="C504" s="1" t="s">
        <v>5084</v>
      </c>
      <c r="D504" s="1" t="s">
        <v>37</v>
      </c>
      <c r="E504" s="1" t="s">
        <v>81</v>
      </c>
      <c r="F504" s="1">
        <v>22373.89</v>
      </c>
      <c r="G504" s="1" t="s">
        <v>93</v>
      </c>
    </row>
    <row r="505" spans="1:7" ht="15.75" customHeight="1" x14ac:dyDescent="0.2">
      <c r="A505" s="6">
        <v>45194</v>
      </c>
      <c r="B505" s="1">
        <v>-1000</v>
      </c>
      <c r="C505" s="1" t="s">
        <v>5084</v>
      </c>
      <c r="D505" s="1" t="s">
        <v>37</v>
      </c>
      <c r="E505" s="1" t="s">
        <v>1075</v>
      </c>
      <c r="F505" s="1">
        <v>23473.89</v>
      </c>
      <c r="G505" s="1" t="s">
        <v>39</v>
      </c>
    </row>
    <row r="506" spans="1:7" ht="15.75" customHeight="1" x14ac:dyDescent="0.2">
      <c r="A506" s="6">
        <v>45194</v>
      </c>
      <c r="B506" s="1">
        <v>-1000</v>
      </c>
      <c r="C506" s="1" t="s">
        <v>5084</v>
      </c>
      <c r="D506" s="1" t="s">
        <v>37</v>
      </c>
      <c r="E506" s="1" t="s">
        <v>1074</v>
      </c>
      <c r="F506" s="1">
        <v>24473.89</v>
      </c>
      <c r="G506" s="1" t="s">
        <v>39</v>
      </c>
    </row>
    <row r="507" spans="1:7" ht="15.75" customHeight="1" x14ac:dyDescent="0.2">
      <c r="A507" s="6">
        <v>45187</v>
      </c>
      <c r="B507" s="1">
        <v>-1100</v>
      </c>
      <c r="C507" s="1" t="s">
        <v>5084</v>
      </c>
      <c r="D507" s="1" t="s">
        <v>37</v>
      </c>
      <c r="E507" s="1" t="s">
        <v>81</v>
      </c>
      <c r="F507" s="1">
        <v>25473.89</v>
      </c>
      <c r="G507" s="1" t="s">
        <v>93</v>
      </c>
    </row>
    <row r="508" spans="1:7" ht="15.75" customHeight="1" x14ac:dyDescent="0.2">
      <c r="A508" s="6">
        <v>45182</v>
      </c>
      <c r="B508" s="1">
        <v>1500</v>
      </c>
      <c r="C508" s="1" t="s">
        <v>5084</v>
      </c>
      <c r="D508" s="1" t="s">
        <v>168</v>
      </c>
      <c r="E508" s="1" t="s">
        <v>1001</v>
      </c>
      <c r="F508" s="1">
        <v>26573.89</v>
      </c>
      <c r="G508" s="1" t="s">
        <v>39</v>
      </c>
    </row>
    <row r="509" spans="1:7" ht="15.75" customHeight="1" x14ac:dyDescent="0.2">
      <c r="A509" s="6">
        <v>45181</v>
      </c>
      <c r="B509" s="1">
        <v>-500</v>
      </c>
      <c r="C509" s="1" t="s">
        <v>5084</v>
      </c>
      <c r="D509" s="1" t="s">
        <v>37</v>
      </c>
      <c r="E509" s="1" t="s">
        <v>999</v>
      </c>
      <c r="F509" s="1">
        <v>25073.89</v>
      </c>
      <c r="G509" s="1" t="s">
        <v>39</v>
      </c>
    </row>
    <row r="510" spans="1:7" ht="15.75" customHeight="1" x14ac:dyDescent="0.2">
      <c r="A510" s="6">
        <v>45180</v>
      </c>
      <c r="B510" s="1">
        <v>-1100</v>
      </c>
      <c r="C510" s="1" t="s">
        <v>5084</v>
      </c>
      <c r="D510" s="1" t="s">
        <v>37</v>
      </c>
      <c r="E510" s="1" t="s">
        <v>81</v>
      </c>
      <c r="F510" s="1">
        <v>25573.89</v>
      </c>
      <c r="G510" s="1" t="s">
        <v>93</v>
      </c>
    </row>
    <row r="511" spans="1:7" ht="15.75" customHeight="1" x14ac:dyDescent="0.2">
      <c r="A511" s="6">
        <v>45180</v>
      </c>
      <c r="B511" s="1">
        <v>-500</v>
      </c>
      <c r="C511" s="1" t="s">
        <v>5084</v>
      </c>
      <c r="D511" s="1" t="s">
        <v>37</v>
      </c>
      <c r="E511" s="1" t="s">
        <v>983</v>
      </c>
      <c r="F511" s="1">
        <v>26673.89</v>
      </c>
      <c r="G511" s="1" t="s">
        <v>39</v>
      </c>
    </row>
    <row r="512" spans="1:7" ht="15.75" customHeight="1" x14ac:dyDescent="0.2">
      <c r="A512" s="6">
        <v>45180</v>
      </c>
      <c r="B512" s="1">
        <v>-500</v>
      </c>
      <c r="C512" s="1" t="s">
        <v>5084</v>
      </c>
      <c r="D512" s="1" t="s">
        <v>37</v>
      </c>
      <c r="E512" s="1" t="s">
        <v>984</v>
      </c>
      <c r="F512" s="1">
        <v>27173.89</v>
      </c>
      <c r="G512" s="1" t="s">
        <v>39</v>
      </c>
    </row>
    <row r="513" spans="1:7" ht="15.75" customHeight="1" x14ac:dyDescent="0.2">
      <c r="A513" s="6">
        <v>45180</v>
      </c>
      <c r="B513" s="1">
        <v>-150</v>
      </c>
      <c r="C513" s="1" t="s">
        <v>5084</v>
      </c>
      <c r="D513" s="1" t="s">
        <v>37</v>
      </c>
      <c r="E513" s="1" t="s">
        <v>982</v>
      </c>
      <c r="F513" s="1">
        <v>27673.89</v>
      </c>
      <c r="G513" s="1" t="s">
        <v>93</v>
      </c>
    </row>
    <row r="514" spans="1:7" ht="15.75" customHeight="1" x14ac:dyDescent="0.2">
      <c r="A514" s="6">
        <v>45177</v>
      </c>
      <c r="B514" s="1">
        <v>-400</v>
      </c>
      <c r="C514" s="1" t="s">
        <v>5084</v>
      </c>
      <c r="D514" s="1" t="s">
        <v>37</v>
      </c>
      <c r="E514" s="1" t="s">
        <v>963</v>
      </c>
      <c r="F514" s="1">
        <v>27823.89</v>
      </c>
      <c r="G514" s="1" t="s">
        <v>39</v>
      </c>
    </row>
    <row r="515" spans="1:7" ht="15.75" customHeight="1" x14ac:dyDescent="0.2">
      <c r="A515" s="6">
        <v>45175</v>
      </c>
      <c r="B515" s="1">
        <v>-500</v>
      </c>
      <c r="C515" s="1" t="s">
        <v>5084</v>
      </c>
      <c r="D515" s="1" t="s">
        <v>37</v>
      </c>
      <c r="E515" s="1" t="s">
        <v>946</v>
      </c>
      <c r="F515" s="1">
        <v>28223.89</v>
      </c>
      <c r="G515" s="1" t="s">
        <v>39</v>
      </c>
    </row>
    <row r="516" spans="1:7" ht="15.75" customHeight="1" x14ac:dyDescent="0.2">
      <c r="A516" s="6">
        <v>45175</v>
      </c>
      <c r="B516" s="1">
        <v>-500</v>
      </c>
      <c r="C516" s="1" t="s">
        <v>5084</v>
      </c>
      <c r="D516" s="1" t="s">
        <v>37</v>
      </c>
      <c r="E516" s="1" t="s">
        <v>945</v>
      </c>
      <c r="F516" s="1">
        <v>28723.89</v>
      </c>
      <c r="G516" s="1" t="s">
        <v>39</v>
      </c>
    </row>
    <row r="517" spans="1:7" ht="15.75" customHeight="1" x14ac:dyDescent="0.2">
      <c r="A517" s="6">
        <v>45175</v>
      </c>
      <c r="B517" s="1">
        <v>-250</v>
      </c>
      <c r="C517" s="1" t="s">
        <v>5084</v>
      </c>
      <c r="D517" s="1" t="s">
        <v>37</v>
      </c>
      <c r="E517" s="1" t="s">
        <v>940</v>
      </c>
      <c r="F517" s="1">
        <v>29223.89</v>
      </c>
      <c r="G517" s="1" t="s">
        <v>39</v>
      </c>
    </row>
    <row r="518" spans="1:7" ht="15.75" customHeight="1" x14ac:dyDescent="0.2">
      <c r="A518" s="6">
        <v>45175</v>
      </c>
      <c r="B518" s="1">
        <v>-40</v>
      </c>
      <c r="C518" s="1" t="s">
        <v>5084</v>
      </c>
      <c r="D518" s="1" t="s">
        <v>37</v>
      </c>
      <c r="E518" s="1" t="s">
        <v>941</v>
      </c>
      <c r="F518" s="1">
        <v>29473.89</v>
      </c>
      <c r="G518" s="1" t="s">
        <v>39</v>
      </c>
    </row>
    <row r="519" spans="1:7" ht="15.75" customHeight="1" x14ac:dyDescent="0.2">
      <c r="A519" s="6">
        <v>45174</v>
      </c>
      <c r="B519" s="1">
        <v>-300</v>
      </c>
      <c r="C519" s="1" t="s">
        <v>5084</v>
      </c>
      <c r="D519" s="1" t="s">
        <v>37</v>
      </c>
      <c r="E519" s="1" t="s">
        <v>938</v>
      </c>
      <c r="F519" s="1">
        <v>29513.89</v>
      </c>
      <c r="G519" s="1" t="s">
        <v>39</v>
      </c>
    </row>
    <row r="520" spans="1:7" ht="15.75" customHeight="1" x14ac:dyDescent="0.2">
      <c r="A520" s="6">
        <v>45173</v>
      </c>
      <c r="B520" s="1">
        <v>-8000</v>
      </c>
      <c r="C520" s="1" t="s">
        <v>5084</v>
      </c>
      <c r="D520" s="1" t="s">
        <v>37</v>
      </c>
      <c r="E520" s="1" t="s">
        <v>930</v>
      </c>
      <c r="F520" s="1">
        <v>29813.89</v>
      </c>
      <c r="G520" s="1" t="s">
        <v>39</v>
      </c>
    </row>
    <row r="521" spans="1:7" ht="15.75" customHeight="1" x14ac:dyDescent="0.2">
      <c r="A521" s="6">
        <v>45173</v>
      </c>
      <c r="B521" s="1">
        <v>-1100</v>
      </c>
      <c r="C521" s="1" t="s">
        <v>5084</v>
      </c>
      <c r="D521" s="1" t="s">
        <v>37</v>
      </c>
      <c r="E521" s="1" t="s">
        <v>81</v>
      </c>
      <c r="F521" s="1">
        <v>37813.89</v>
      </c>
      <c r="G521" s="1" t="s">
        <v>93</v>
      </c>
    </row>
    <row r="522" spans="1:7" ht="15.75" customHeight="1" x14ac:dyDescent="0.2">
      <c r="A522" s="6">
        <v>45173</v>
      </c>
      <c r="B522" s="1">
        <v>-400</v>
      </c>
      <c r="C522" s="1" t="s">
        <v>5084</v>
      </c>
      <c r="D522" s="1" t="s">
        <v>37</v>
      </c>
      <c r="E522" s="1" t="s">
        <v>929</v>
      </c>
      <c r="F522" s="1">
        <v>38913.89</v>
      </c>
      <c r="G522" s="1" t="s">
        <v>39</v>
      </c>
    </row>
    <row r="523" spans="1:7" ht="15.75" customHeight="1" x14ac:dyDescent="0.2">
      <c r="A523" s="6">
        <v>45173</v>
      </c>
      <c r="B523" s="1">
        <v>-300</v>
      </c>
      <c r="C523" s="1" t="s">
        <v>5084</v>
      </c>
      <c r="D523" s="1" t="s">
        <v>37</v>
      </c>
      <c r="E523" s="1" t="s">
        <v>931</v>
      </c>
      <c r="F523" s="1">
        <v>39313.89</v>
      </c>
      <c r="G523" s="1" t="s">
        <v>39</v>
      </c>
    </row>
    <row r="524" spans="1:7" ht="15.75" customHeight="1" x14ac:dyDescent="0.2">
      <c r="A524" s="6">
        <v>45173</v>
      </c>
      <c r="B524" s="1">
        <v>-14</v>
      </c>
      <c r="C524" s="1" t="s">
        <v>5084</v>
      </c>
      <c r="D524" s="1" t="s">
        <v>186</v>
      </c>
      <c r="E524" s="1" t="s">
        <v>928</v>
      </c>
      <c r="F524" s="1">
        <v>39613.89</v>
      </c>
      <c r="G524" s="1" t="s">
        <v>4319</v>
      </c>
    </row>
    <row r="525" spans="1:7" ht="15.75" customHeight="1" x14ac:dyDescent="0.2">
      <c r="A525" s="6">
        <v>45170</v>
      </c>
      <c r="B525" s="1">
        <v>-400</v>
      </c>
      <c r="C525" s="1" t="s">
        <v>5084</v>
      </c>
      <c r="D525" s="1" t="s">
        <v>37</v>
      </c>
      <c r="E525" s="1" t="s">
        <v>919</v>
      </c>
      <c r="F525" s="1">
        <v>39627.89</v>
      </c>
      <c r="G525" s="1" t="s">
        <v>39</v>
      </c>
    </row>
    <row r="526" spans="1:7" ht="15.75" customHeight="1" x14ac:dyDescent="0.2">
      <c r="A526" s="6">
        <v>45169</v>
      </c>
      <c r="B526" s="1">
        <v>-35.049999999999997</v>
      </c>
      <c r="C526" s="1" t="s">
        <v>5084</v>
      </c>
      <c r="D526" s="1" t="s">
        <v>186</v>
      </c>
      <c r="E526" s="1" t="s">
        <v>912</v>
      </c>
      <c r="F526" s="1">
        <v>40027.89</v>
      </c>
      <c r="G526" s="1" t="s">
        <v>4319</v>
      </c>
    </row>
    <row r="527" spans="1:7" ht="15.75" customHeight="1" x14ac:dyDescent="0.2">
      <c r="A527" s="6">
        <v>45169</v>
      </c>
      <c r="B527" s="1">
        <v>-0.55000000000000004</v>
      </c>
      <c r="C527" s="1" t="s">
        <v>5084</v>
      </c>
      <c r="D527" s="1" t="s">
        <v>109</v>
      </c>
      <c r="E527" s="1" t="s">
        <v>109</v>
      </c>
      <c r="F527" s="1">
        <v>40062.94</v>
      </c>
      <c r="G527" s="1" t="s">
        <v>4398</v>
      </c>
    </row>
    <row r="528" spans="1:7" ht="15.75" customHeight="1" x14ac:dyDescent="0.2">
      <c r="A528" s="6">
        <v>45169</v>
      </c>
      <c r="B528" s="1">
        <v>2000</v>
      </c>
      <c r="C528" s="1" t="s">
        <v>5084</v>
      </c>
      <c r="D528" s="1" t="s">
        <v>168</v>
      </c>
      <c r="E528" s="1" t="s">
        <v>909</v>
      </c>
      <c r="F528" s="1">
        <v>40063.49</v>
      </c>
      <c r="G528" s="1" t="s">
        <v>39</v>
      </c>
    </row>
    <row r="529" spans="1:7" ht="15.75" customHeight="1" x14ac:dyDescent="0.2">
      <c r="A529" s="6">
        <v>45168</v>
      </c>
      <c r="B529" s="1">
        <v>-400</v>
      </c>
      <c r="C529" s="1" t="s">
        <v>5084</v>
      </c>
      <c r="D529" s="1" t="s">
        <v>37</v>
      </c>
      <c r="E529" s="1" t="s">
        <v>907</v>
      </c>
      <c r="F529" s="1">
        <v>38063.49</v>
      </c>
      <c r="G529" s="1" t="s">
        <v>39</v>
      </c>
    </row>
    <row r="530" spans="1:7" ht="15.75" customHeight="1" x14ac:dyDescent="0.2">
      <c r="A530" s="6">
        <v>45166</v>
      </c>
      <c r="B530" s="1">
        <v>-2000</v>
      </c>
      <c r="C530" s="1" t="s">
        <v>5084</v>
      </c>
      <c r="D530" s="1" t="s">
        <v>37</v>
      </c>
      <c r="E530" s="1" t="s">
        <v>895</v>
      </c>
      <c r="F530" s="1">
        <v>38463.49</v>
      </c>
      <c r="G530" s="1" t="s">
        <v>39</v>
      </c>
    </row>
    <row r="531" spans="1:7" ht="15.75" customHeight="1" x14ac:dyDescent="0.2">
      <c r="A531" s="6">
        <v>45166</v>
      </c>
      <c r="B531" s="1">
        <v>-1500</v>
      </c>
      <c r="C531" s="1" t="s">
        <v>5084</v>
      </c>
      <c r="D531" s="1" t="s">
        <v>37</v>
      </c>
      <c r="E531" s="1" t="s">
        <v>894</v>
      </c>
      <c r="F531" s="1">
        <v>40463.49</v>
      </c>
      <c r="G531" s="1" t="s">
        <v>39</v>
      </c>
    </row>
    <row r="532" spans="1:7" ht="15.75" customHeight="1" x14ac:dyDescent="0.2">
      <c r="A532" s="6">
        <v>45166</v>
      </c>
      <c r="B532" s="1">
        <v>-1100</v>
      </c>
      <c r="C532" s="1" t="s">
        <v>5084</v>
      </c>
      <c r="D532" s="1" t="s">
        <v>37</v>
      </c>
      <c r="E532" s="1" t="s">
        <v>81</v>
      </c>
      <c r="F532" s="1">
        <v>41963.49</v>
      </c>
      <c r="G532" s="1" t="s">
        <v>93</v>
      </c>
    </row>
    <row r="533" spans="1:7" ht="15.75" customHeight="1" x14ac:dyDescent="0.2">
      <c r="A533" s="6">
        <v>45166</v>
      </c>
      <c r="B533" s="1">
        <v>-500</v>
      </c>
      <c r="C533" s="1" t="s">
        <v>5084</v>
      </c>
      <c r="D533" s="1" t="s">
        <v>37</v>
      </c>
      <c r="E533" s="1" t="s">
        <v>896</v>
      </c>
      <c r="F533" s="1">
        <v>43063.49</v>
      </c>
      <c r="G533" s="1" t="s">
        <v>39</v>
      </c>
    </row>
    <row r="534" spans="1:7" ht="15.75" customHeight="1" x14ac:dyDescent="0.2">
      <c r="A534" s="6">
        <v>45162</v>
      </c>
      <c r="B534" s="1">
        <v>-500</v>
      </c>
      <c r="C534" s="1" t="s">
        <v>5084</v>
      </c>
      <c r="D534" s="1" t="s">
        <v>37</v>
      </c>
      <c r="E534" s="1" t="s">
        <v>889</v>
      </c>
      <c r="F534" s="1">
        <v>43563.49</v>
      </c>
      <c r="G534" s="1" t="s">
        <v>39</v>
      </c>
    </row>
    <row r="535" spans="1:7" ht="15.75" customHeight="1" x14ac:dyDescent="0.2">
      <c r="A535" s="6">
        <v>45161</v>
      </c>
      <c r="B535" s="1">
        <v>-500</v>
      </c>
      <c r="C535" s="1" t="s">
        <v>5084</v>
      </c>
      <c r="D535" s="1" t="s">
        <v>37</v>
      </c>
      <c r="E535" s="1" t="s">
        <v>880</v>
      </c>
      <c r="F535" s="1">
        <v>44063.49</v>
      </c>
      <c r="G535" s="1" t="s">
        <v>39</v>
      </c>
    </row>
    <row r="536" spans="1:7" ht="15.75" customHeight="1" x14ac:dyDescent="0.2">
      <c r="A536" s="6">
        <v>45159</v>
      </c>
      <c r="B536" s="1">
        <v>-1100</v>
      </c>
      <c r="C536" s="1" t="s">
        <v>5084</v>
      </c>
      <c r="D536" s="1" t="s">
        <v>37</v>
      </c>
      <c r="E536" s="1" t="s">
        <v>81</v>
      </c>
      <c r="F536" s="1">
        <v>44563.49</v>
      </c>
      <c r="G536" s="1" t="s">
        <v>93</v>
      </c>
    </row>
    <row r="537" spans="1:7" ht="15.75" customHeight="1" x14ac:dyDescent="0.2">
      <c r="A537" s="6">
        <v>45156</v>
      </c>
      <c r="B537" s="1">
        <v>1500</v>
      </c>
      <c r="C537" s="1" t="s">
        <v>5084</v>
      </c>
      <c r="D537" s="1" t="s">
        <v>168</v>
      </c>
      <c r="E537" s="1" t="s">
        <v>841</v>
      </c>
      <c r="F537" s="1">
        <v>45663.49</v>
      </c>
      <c r="G537" s="1" t="s">
        <v>39</v>
      </c>
    </row>
    <row r="538" spans="1:7" ht="15.75" customHeight="1" x14ac:dyDescent="0.2">
      <c r="A538" s="6">
        <v>45155</v>
      </c>
      <c r="B538" s="1">
        <v>-330</v>
      </c>
      <c r="C538" s="1" t="s">
        <v>5084</v>
      </c>
      <c r="D538" s="1" t="s">
        <v>37</v>
      </c>
      <c r="E538" s="1" t="s">
        <v>838</v>
      </c>
      <c r="F538" s="1">
        <v>44163.49</v>
      </c>
      <c r="G538" s="1" t="s">
        <v>93</v>
      </c>
    </row>
    <row r="539" spans="1:7" ht="15.75" customHeight="1" x14ac:dyDescent="0.2">
      <c r="A539" s="6">
        <v>45154</v>
      </c>
      <c r="B539" s="1">
        <v>-40000</v>
      </c>
      <c r="C539" s="1" t="s">
        <v>5084</v>
      </c>
      <c r="D539" s="1" t="s">
        <v>37</v>
      </c>
      <c r="E539" s="1" t="s">
        <v>293</v>
      </c>
      <c r="F539" s="1">
        <v>44493.49</v>
      </c>
      <c r="G539" s="1" t="s">
        <v>93</v>
      </c>
    </row>
    <row r="540" spans="1:7" ht="15.75" customHeight="1" x14ac:dyDescent="0.2">
      <c r="A540" s="6">
        <v>45153</v>
      </c>
      <c r="B540" s="1">
        <v>1750</v>
      </c>
      <c r="C540" s="1" t="s">
        <v>5084</v>
      </c>
      <c r="D540" s="1" t="s">
        <v>168</v>
      </c>
      <c r="E540" s="1" t="s">
        <v>824</v>
      </c>
      <c r="F540" s="1">
        <v>84493.49</v>
      </c>
      <c r="G540" s="1" t="s">
        <v>39</v>
      </c>
    </row>
    <row r="541" spans="1:7" ht="15.75" customHeight="1" x14ac:dyDescent="0.2">
      <c r="A541" s="6">
        <v>45152</v>
      </c>
      <c r="B541" s="1">
        <v>-1100</v>
      </c>
      <c r="C541" s="1" t="s">
        <v>5084</v>
      </c>
      <c r="D541" s="1" t="s">
        <v>37</v>
      </c>
      <c r="E541" s="1" t="s">
        <v>81</v>
      </c>
      <c r="F541" s="1">
        <v>82743.490000000005</v>
      </c>
      <c r="G541" s="1" t="s">
        <v>93</v>
      </c>
    </row>
    <row r="542" spans="1:7" ht="15.75" customHeight="1" x14ac:dyDescent="0.2">
      <c r="A542" s="6">
        <v>45152</v>
      </c>
      <c r="B542" s="1">
        <v>-500</v>
      </c>
      <c r="C542" s="1" t="s">
        <v>5084</v>
      </c>
      <c r="D542" s="1" t="s">
        <v>37</v>
      </c>
      <c r="E542" s="1" t="s">
        <v>820</v>
      </c>
      <c r="F542" s="1">
        <v>83843.490000000005</v>
      </c>
      <c r="G542" s="1" t="s">
        <v>39</v>
      </c>
    </row>
    <row r="543" spans="1:7" ht="15.75" customHeight="1" x14ac:dyDescent="0.2">
      <c r="A543" s="6">
        <v>45152</v>
      </c>
      <c r="B543" s="1">
        <v>-250</v>
      </c>
      <c r="C543" s="1" t="s">
        <v>5084</v>
      </c>
      <c r="D543" s="1" t="s">
        <v>37</v>
      </c>
      <c r="E543" s="1" t="s">
        <v>819</v>
      </c>
      <c r="F543" s="1">
        <v>84743.49</v>
      </c>
      <c r="G543" s="1" t="s">
        <v>39</v>
      </c>
    </row>
    <row r="544" spans="1:7" ht="15.75" customHeight="1" x14ac:dyDescent="0.2">
      <c r="A544" s="6">
        <v>45152</v>
      </c>
      <c r="B544" s="1">
        <v>-110</v>
      </c>
      <c r="C544" s="1" t="s">
        <v>5084</v>
      </c>
      <c r="D544" s="1" t="s">
        <v>37</v>
      </c>
      <c r="E544" s="1" t="s">
        <v>809</v>
      </c>
      <c r="F544" s="1">
        <v>84993.49</v>
      </c>
      <c r="G544" s="1" t="s">
        <v>39</v>
      </c>
    </row>
    <row r="545" spans="1:7" ht="15.75" customHeight="1" x14ac:dyDescent="0.2">
      <c r="A545" s="6">
        <v>45152</v>
      </c>
      <c r="B545" s="1">
        <v>-400</v>
      </c>
      <c r="C545" s="1" t="s">
        <v>5084</v>
      </c>
      <c r="D545" s="1" t="s">
        <v>37</v>
      </c>
      <c r="E545" s="1" t="s">
        <v>821</v>
      </c>
      <c r="F545" s="1">
        <v>84343.49</v>
      </c>
      <c r="G545" s="1" t="s">
        <v>93</v>
      </c>
    </row>
    <row r="546" spans="1:7" ht="15.75" customHeight="1" x14ac:dyDescent="0.2">
      <c r="A546" s="6">
        <v>45149</v>
      </c>
      <c r="B546" s="1">
        <v>-40000</v>
      </c>
      <c r="C546" s="1" t="s">
        <v>5084</v>
      </c>
      <c r="D546" s="1" t="s">
        <v>37</v>
      </c>
      <c r="E546" s="1" t="s">
        <v>806</v>
      </c>
      <c r="F546" s="1">
        <v>85103.49</v>
      </c>
      <c r="G546" s="1" t="s">
        <v>93</v>
      </c>
    </row>
    <row r="547" spans="1:7" ht="15.75" customHeight="1" x14ac:dyDescent="0.2">
      <c r="A547" s="6">
        <v>45149</v>
      </c>
      <c r="B547" s="1">
        <v>-200</v>
      </c>
      <c r="C547" s="1" t="s">
        <v>5084</v>
      </c>
      <c r="D547" s="1" t="s">
        <v>37</v>
      </c>
      <c r="E547" s="1" t="s">
        <v>807</v>
      </c>
      <c r="F547" s="1">
        <v>125103.49</v>
      </c>
      <c r="G547" s="1" t="s">
        <v>39</v>
      </c>
    </row>
    <row r="548" spans="1:7" ht="15.75" customHeight="1" x14ac:dyDescent="0.2">
      <c r="A548" s="6">
        <v>45147</v>
      </c>
      <c r="B548" s="1">
        <v>-1300</v>
      </c>
      <c r="C548" s="1" t="s">
        <v>5084</v>
      </c>
      <c r="D548" s="1" t="s">
        <v>37</v>
      </c>
      <c r="E548" s="1" t="s">
        <v>793</v>
      </c>
      <c r="F548" s="1">
        <v>125303.49</v>
      </c>
      <c r="G548" s="1" t="s">
        <v>93</v>
      </c>
    </row>
    <row r="549" spans="1:7" ht="15.75" customHeight="1" x14ac:dyDescent="0.2">
      <c r="A549" s="6">
        <v>45146</v>
      </c>
      <c r="B549" s="1">
        <v>-30000</v>
      </c>
      <c r="C549" s="1" t="s">
        <v>5084</v>
      </c>
      <c r="D549" s="1" t="s">
        <v>37</v>
      </c>
      <c r="E549" s="1" t="s">
        <v>788</v>
      </c>
      <c r="F549" s="1">
        <v>126603.49</v>
      </c>
      <c r="G549" s="1" t="s">
        <v>93</v>
      </c>
    </row>
    <row r="550" spans="1:7" ht="15.75" customHeight="1" x14ac:dyDescent="0.2">
      <c r="A550" s="6">
        <v>45146</v>
      </c>
      <c r="B550" s="1">
        <v>-500</v>
      </c>
      <c r="C550" s="1" t="s">
        <v>5084</v>
      </c>
      <c r="D550" s="1" t="s">
        <v>37</v>
      </c>
      <c r="E550" s="1" t="s">
        <v>789</v>
      </c>
      <c r="F550" s="1">
        <v>156603.49</v>
      </c>
      <c r="G550" s="1" t="s">
        <v>39</v>
      </c>
    </row>
    <row r="551" spans="1:7" ht="15.75" customHeight="1" x14ac:dyDescent="0.2">
      <c r="A551" s="6">
        <v>45145</v>
      </c>
      <c r="B551" s="1">
        <v>-1100</v>
      </c>
      <c r="C551" s="1" t="s">
        <v>5084</v>
      </c>
      <c r="D551" s="1" t="s">
        <v>37</v>
      </c>
      <c r="E551" s="1" t="s">
        <v>81</v>
      </c>
      <c r="F551" s="1">
        <v>157103.49</v>
      </c>
      <c r="G551" s="1" t="s">
        <v>93</v>
      </c>
    </row>
    <row r="552" spans="1:7" ht="15.75" customHeight="1" x14ac:dyDescent="0.2">
      <c r="A552" s="6">
        <v>45145</v>
      </c>
      <c r="B552" s="1">
        <v>-1000</v>
      </c>
      <c r="C552" s="1" t="s">
        <v>5084</v>
      </c>
      <c r="D552" s="1" t="s">
        <v>37</v>
      </c>
      <c r="E552" s="1" t="s">
        <v>771</v>
      </c>
      <c r="F552" s="1">
        <v>158203.49</v>
      </c>
      <c r="G552" s="1" t="s">
        <v>39</v>
      </c>
    </row>
    <row r="553" spans="1:7" ht="15.75" customHeight="1" x14ac:dyDescent="0.2">
      <c r="A553" s="6">
        <v>45145</v>
      </c>
      <c r="B553" s="1">
        <v>-600</v>
      </c>
      <c r="C553" s="1" t="s">
        <v>5084</v>
      </c>
      <c r="D553" s="1" t="s">
        <v>37</v>
      </c>
      <c r="E553" s="1" t="s">
        <v>772</v>
      </c>
      <c r="F553" s="1">
        <v>159203.49</v>
      </c>
      <c r="G553" s="1" t="s">
        <v>93</v>
      </c>
    </row>
    <row r="554" spans="1:7" ht="15.75" customHeight="1" x14ac:dyDescent="0.2">
      <c r="A554" s="6">
        <v>45145</v>
      </c>
      <c r="B554" s="1">
        <v>-230</v>
      </c>
      <c r="C554" s="1" t="s">
        <v>5084</v>
      </c>
      <c r="D554" s="1" t="s">
        <v>37</v>
      </c>
      <c r="E554" s="1" t="s">
        <v>773</v>
      </c>
      <c r="F554" s="1">
        <v>159803.49</v>
      </c>
      <c r="G554" s="1" t="s">
        <v>93</v>
      </c>
    </row>
    <row r="555" spans="1:7" ht="15.75" customHeight="1" x14ac:dyDescent="0.2">
      <c r="A555" s="6">
        <v>45141</v>
      </c>
      <c r="B555" s="1">
        <v>160000</v>
      </c>
      <c r="C555" s="1" t="s">
        <v>5084</v>
      </c>
      <c r="D555" s="1" t="s">
        <v>168</v>
      </c>
      <c r="E555" s="1" t="s">
        <v>759</v>
      </c>
      <c r="F555" s="1">
        <v>160033.49</v>
      </c>
      <c r="G555" s="1" t="s">
        <v>170</v>
      </c>
    </row>
    <row r="556" spans="1:7" ht="15.75" customHeight="1" x14ac:dyDescent="0.2">
      <c r="A556" s="6">
        <v>45140</v>
      </c>
      <c r="B556" s="1">
        <v>-14</v>
      </c>
      <c r="C556" s="1" t="s">
        <v>5084</v>
      </c>
      <c r="D556" s="1" t="s">
        <v>186</v>
      </c>
      <c r="E556" s="1" t="s">
        <v>753</v>
      </c>
      <c r="F556" s="1">
        <v>33.49</v>
      </c>
      <c r="G556" s="1" t="s">
        <v>4319</v>
      </c>
    </row>
    <row r="557" spans="1:7" ht="15.75" customHeight="1" x14ac:dyDescent="0.2">
      <c r="A557" s="6">
        <v>45140</v>
      </c>
      <c r="B557" s="1">
        <v>400</v>
      </c>
      <c r="C557" s="1" t="s">
        <v>5084</v>
      </c>
      <c r="D557" s="1" t="s">
        <v>168</v>
      </c>
      <c r="E557" s="1" t="s">
        <v>751</v>
      </c>
      <c r="F557" s="1">
        <v>47.49</v>
      </c>
      <c r="G557" s="1" t="s">
        <v>39</v>
      </c>
    </row>
    <row r="558" spans="1:7" ht="15.75" customHeight="1" x14ac:dyDescent="0.2">
      <c r="A558" s="6">
        <v>45139</v>
      </c>
      <c r="B558" s="1">
        <v>100</v>
      </c>
      <c r="C558" s="1" t="s">
        <v>5084</v>
      </c>
      <c r="D558" s="1" t="s">
        <v>168</v>
      </c>
      <c r="E558" s="1" t="s">
        <v>169</v>
      </c>
      <c r="F558" s="1">
        <v>-352.51</v>
      </c>
      <c r="G558" s="1" t="s">
        <v>170</v>
      </c>
    </row>
    <row r="559" spans="1:7" ht="15.75" customHeight="1" x14ac:dyDescent="0.2">
      <c r="A559" s="6">
        <v>45139</v>
      </c>
      <c r="B559" s="1">
        <v>500</v>
      </c>
      <c r="C559" s="1" t="s">
        <v>5084</v>
      </c>
      <c r="D559" s="1" t="s">
        <v>168</v>
      </c>
      <c r="E559" s="1" t="s">
        <v>169</v>
      </c>
      <c r="F559" s="1">
        <v>-452.51</v>
      </c>
      <c r="G559" s="1" t="s">
        <v>170</v>
      </c>
    </row>
    <row r="560" spans="1:7" ht="15.75" customHeight="1" x14ac:dyDescent="0.2">
      <c r="A560" s="6">
        <v>45138</v>
      </c>
      <c r="B560" s="1">
        <v>-1100</v>
      </c>
      <c r="C560" s="1" t="s">
        <v>5084</v>
      </c>
      <c r="D560" s="1" t="s">
        <v>37</v>
      </c>
      <c r="E560" s="1" t="s">
        <v>81</v>
      </c>
      <c r="F560" s="1">
        <v>-952.51</v>
      </c>
      <c r="G560" s="1" t="s">
        <v>93</v>
      </c>
    </row>
    <row r="561" spans="1:7" ht="15.75" customHeight="1" x14ac:dyDescent="0.2">
      <c r="A561" s="6">
        <v>45138</v>
      </c>
      <c r="B561" s="1">
        <v>-500</v>
      </c>
      <c r="C561" s="1" t="s">
        <v>5084</v>
      </c>
      <c r="D561" s="1" t="s">
        <v>37</v>
      </c>
      <c r="E561" s="1" t="s">
        <v>738</v>
      </c>
      <c r="F561" s="1">
        <v>147.49</v>
      </c>
      <c r="G561" s="1" t="s">
        <v>39</v>
      </c>
    </row>
    <row r="562" spans="1:7" ht="15.75" customHeight="1" x14ac:dyDescent="0.2">
      <c r="A562" s="6">
        <v>45138</v>
      </c>
      <c r="B562" s="1">
        <v>-500</v>
      </c>
      <c r="C562" s="1" t="s">
        <v>5084</v>
      </c>
      <c r="D562" s="1" t="s">
        <v>37</v>
      </c>
      <c r="E562" s="1" t="s">
        <v>736</v>
      </c>
      <c r="F562" s="1">
        <v>647.49</v>
      </c>
      <c r="G562" s="1" t="s">
        <v>39</v>
      </c>
    </row>
    <row r="563" spans="1:7" ht="15.75" customHeight="1" x14ac:dyDescent="0.2">
      <c r="A563" s="6">
        <v>45138</v>
      </c>
      <c r="B563" s="1">
        <v>-155</v>
      </c>
      <c r="C563" s="1" t="s">
        <v>5084</v>
      </c>
      <c r="D563" s="1" t="s">
        <v>37</v>
      </c>
      <c r="E563" s="1" t="s">
        <v>737</v>
      </c>
      <c r="F563" s="1">
        <v>1497.49</v>
      </c>
      <c r="G563" s="1" t="s">
        <v>39</v>
      </c>
    </row>
    <row r="564" spans="1:7" ht="15.75" customHeight="1" x14ac:dyDescent="0.2">
      <c r="A564" s="6">
        <v>45138</v>
      </c>
      <c r="B564" s="1">
        <v>-2.79</v>
      </c>
      <c r="C564" s="1" t="s">
        <v>5084</v>
      </c>
      <c r="D564" s="1" t="s">
        <v>109</v>
      </c>
      <c r="E564" s="1" t="s">
        <v>109</v>
      </c>
      <c r="F564" s="1">
        <v>1652.49</v>
      </c>
      <c r="G564" s="1" t="s">
        <v>4398</v>
      </c>
    </row>
    <row r="565" spans="1:7" ht="15.75" customHeight="1" x14ac:dyDescent="0.2">
      <c r="A565" s="6">
        <v>45138</v>
      </c>
      <c r="B565" s="1">
        <v>-350</v>
      </c>
      <c r="C565" s="1" t="s">
        <v>5084</v>
      </c>
      <c r="D565" s="1" t="s">
        <v>37</v>
      </c>
      <c r="E565" s="1" t="s">
        <v>739</v>
      </c>
      <c r="F565" s="1">
        <v>1147.49</v>
      </c>
      <c r="G565" s="1" t="s">
        <v>93</v>
      </c>
    </row>
    <row r="566" spans="1:7" ht="15.75" customHeight="1" x14ac:dyDescent="0.2">
      <c r="A566" s="6">
        <v>45138</v>
      </c>
      <c r="B566" s="1">
        <v>1000</v>
      </c>
      <c r="C566" s="1" t="s">
        <v>5084</v>
      </c>
      <c r="D566" s="1" t="s">
        <v>168</v>
      </c>
      <c r="E566" s="1" t="s">
        <v>169</v>
      </c>
      <c r="F566" s="1">
        <v>1655.28</v>
      </c>
      <c r="G566" s="1" t="s">
        <v>170</v>
      </c>
    </row>
    <row r="567" spans="1:7" ht="15.75" customHeight="1" x14ac:dyDescent="0.2">
      <c r="A567" s="6">
        <v>45135</v>
      </c>
      <c r="B567" s="1">
        <v>-1005</v>
      </c>
      <c r="C567" s="1" t="s">
        <v>5084</v>
      </c>
      <c r="D567" s="1" t="s">
        <v>37</v>
      </c>
      <c r="E567" s="1" t="s">
        <v>726</v>
      </c>
      <c r="F567" s="1">
        <v>655.28</v>
      </c>
      <c r="G567" s="1" t="s">
        <v>39</v>
      </c>
    </row>
    <row r="568" spans="1:7" ht="15.75" customHeight="1" x14ac:dyDescent="0.2">
      <c r="A568" s="6">
        <v>45135</v>
      </c>
      <c r="B568" s="1">
        <v>-850</v>
      </c>
      <c r="C568" s="1" t="s">
        <v>5084</v>
      </c>
      <c r="D568" s="1" t="s">
        <v>37</v>
      </c>
      <c r="E568" s="1" t="s">
        <v>727</v>
      </c>
      <c r="F568" s="1">
        <v>1660.28</v>
      </c>
      <c r="G568" s="1" t="s">
        <v>93</v>
      </c>
    </row>
    <row r="569" spans="1:7" ht="15.75" customHeight="1" x14ac:dyDescent="0.2">
      <c r="A569" s="6">
        <v>45135</v>
      </c>
      <c r="B569" s="1">
        <v>-50</v>
      </c>
      <c r="C569" s="1" t="s">
        <v>5084</v>
      </c>
      <c r="D569" s="1" t="s">
        <v>37</v>
      </c>
      <c r="E569" s="1" t="s">
        <v>725</v>
      </c>
      <c r="F569" s="1">
        <v>2510.2800000000002</v>
      </c>
      <c r="G569" s="1" t="s">
        <v>39</v>
      </c>
    </row>
    <row r="570" spans="1:7" ht="15.75" customHeight="1" x14ac:dyDescent="0.2">
      <c r="A570" s="6">
        <v>45134</v>
      </c>
      <c r="B570" s="1">
        <v>-7840</v>
      </c>
      <c r="C570" s="1" t="s">
        <v>5084</v>
      </c>
      <c r="D570" s="1" t="s">
        <v>37</v>
      </c>
      <c r="E570" s="1" t="s">
        <v>722</v>
      </c>
      <c r="F570" s="1">
        <v>2560.2800000000002</v>
      </c>
      <c r="G570" s="1" t="s">
        <v>39</v>
      </c>
    </row>
    <row r="571" spans="1:7" ht="15.75" customHeight="1" x14ac:dyDescent="0.2">
      <c r="A571" s="6">
        <v>45134</v>
      </c>
      <c r="B571" s="1">
        <v>-950</v>
      </c>
      <c r="C571" s="1" t="s">
        <v>5084</v>
      </c>
      <c r="D571" s="1" t="s">
        <v>37</v>
      </c>
      <c r="E571" s="1" t="s">
        <v>723</v>
      </c>
      <c r="F571" s="1">
        <v>10400.280000000001</v>
      </c>
      <c r="G571" s="1" t="s">
        <v>39</v>
      </c>
    </row>
    <row r="572" spans="1:7" ht="15.75" customHeight="1" x14ac:dyDescent="0.2">
      <c r="A572" s="6">
        <v>45134</v>
      </c>
      <c r="B572" s="1">
        <v>-550</v>
      </c>
      <c r="C572" s="1" t="s">
        <v>5084</v>
      </c>
      <c r="D572" s="1" t="s">
        <v>37</v>
      </c>
      <c r="E572" s="1" t="s">
        <v>724</v>
      </c>
      <c r="F572" s="1">
        <v>11350.28</v>
      </c>
      <c r="G572" s="1" t="s">
        <v>93</v>
      </c>
    </row>
    <row r="573" spans="1:7" ht="15.75" customHeight="1" x14ac:dyDescent="0.2">
      <c r="A573" s="6">
        <v>45134</v>
      </c>
      <c r="B573" s="1">
        <v>13000</v>
      </c>
      <c r="C573" s="1" t="s">
        <v>5084</v>
      </c>
      <c r="D573" s="1" t="s">
        <v>168</v>
      </c>
      <c r="E573" s="1" t="s">
        <v>169</v>
      </c>
      <c r="F573" s="1">
        <v>11900.28</v>
      </c>
      <c r="G573" s="1" t="s">
        <v>170</v>
      </c>
    </row>
    <row r="574" spans="1:7" ht="15.75" customHeight="1" x14ac:dyDescent="0.2">
      <c r="A574" s="6">
        <v>45131</v>
      </c>
      <c r="B574" s="1">
        <v>-1100</v>
      </c>
      <c r="C574" s="1" t="s">
        <v>5084</v>
      </c>
      <c r="D574" s="1" t="s">
        <v>37</v>
      </c>
      <c r="E574" s="1" t="s">
        <v>81</v>
      </c>
      <c r="F574" s="1">
        <v>-1099.72</v>
      </c>
      <c r="G574" s="1" t="s">
        <v>93</v>
      </c>
    </row>
    <row r="575" spans="1:7" ht="15.75" customHeight="1" x14ac:dyDescent="0.2">
      <c r="A575" s="6">
        <v>45131</v>
      </c>
      <c r="B575" s="1">
        <v>-950</v>
      </c>
      <c r="C575" s="1" t="s">
        <v>5084</v>
      </c>
      <c r="D575" s="1" t="s">
        <v>37</v>
      </c>
      <c r="E575" s="1" t="s">
        <v>707</v>
      </c>
      <c r="F575" s="1">
        <v>0.28000000000000003</v>
      </c>
      <c r="G575" s="1" t="s">
        <v>39</v>
      </c>
    </row>
    <row r="576" spans="1:7" ht="15.75" customHeight="1" x14ac:dyDescent="0.2">
      <c r="A576" s="6">
        <v>45131</v>
      </c>
      <c r="B576" s="1">
        <v>-150</v>
      </c>
      <c r="C576" s="1" t="s">
        <v>5084</v>
      </c>
      <c r="D576" s="1" t="s">
        <v>37</v>
      </c>
      <c r="E576" s="1" t="s">
        <v>698</v>
      </c>
      <c r="F576" s="1">
        <v>950.28</v>
      </c>
      <c r="G576" s="1" t="s">
        <v>39</v>
      </c>
    </row>
    <row r="577" spans="1:7" ht="15.75" customHeight="1" x14ac:dyDescent="0.2">
      <c r="A577" s="6">
        <v>45127</v>
      </c>
      <c r="B577" s="1">
        <v>2200</v>
      </c>
      <c r="C577" s="1" t="s">
        <v>5084</v>
      </c>
      <c r="D577" s="1" t="s">
        <v>168</v>
      </c>
      <c r="E577" s="1" t="s">
        <v>692</v>
      </c>
      <c r="F577" s="1">
        <v>1100.28</v>
      </c>
      <c r="G577" s="1" t="s">
        <v>39</v>
      </c>
    </row>
    <row r="578" spans="1:7" ht="15.75" customHeight="1" x14ac:dyDescent="0.2">
      <c r="A578" s="6">
        <v>45124</v>
      </c>
      <c r="B578" s="1">
        <v>-1100</v>
      </c>
      <c r="C578" s="1" t="s">
        <v>5084</v>
      </c>
      <c r="D578" s="1" t="s">
        <v>37</v>
      </c>
      <c r="E578" s="1" t="s">
        <v>81</v>
      </c>
      <c r="F578" s="1">
        <v>-1099.72</v>
      </c>
      <c r="G578" s="1" t="s">
        <v>93</v>
      </c>
    </row>
    <row r="579" spans="1:7" ht="15.75" customHeight="1" x14ac:dyDescent="0.2">
      <c r="A579" s="6">
        <v>45120</v>
      </c>
      <c r="B579" s="1">
        <v>-1700</v>
      </c>
      <c r="C579" s="1" t="s">
        <v>5084</v>
      </c>
      <c r="D579" s="1" t="s">
        <v>37</v>
      </c>
      <c r="E579" s="1" t="s">
        <v>662</v>
      </c>
      <c r="F579" s="1">
        <v>0.28000000000000003</v>
      </c>
      <c r="G579" s="1" t="s">
        <v>39</v>
      </c>
    </row>
    <row r="580" spans="1:7" ht="15.75" customHeight="1" x14ac:dyDescent="0.2">
      <c r="A580" s="6">
        <v>45120</v>
      </c>
      <c r="B580" s="1">
        <v>-300</v>
      </c>
      <c r="C580" s="1" t="s">
        <v>5084</v>
      </c>
      <c r="D580" s="1" t="s">
        <v>37</v>
      </c>
      <c r="E580" s="1" t="s">
        <v>661</v>
      </c>
      <c r="F580" s="1">
        <v>1700.28</v>
      </c>
      <c r="G580" s="1" t="s">
        <v>39</v>
      </c>
    </row>
    <row r="581" spans="1:7" ht="15.75" customHeight="1" x14ac:dyDescent="0.2">
      <c r="A581" s="6">
        <v>45120</v>
      </c>
      <c r="B581" s="1">
        <v>2000</v>
      </c>
      <c r="C581" s="1" t="s">
        <v>5084</v>
      </c>
      <c r="D581" s="1" t="s">
        <v>168</v>
      </c>
      <c r="E581" s="1" t="s">
        <v>169</v>
      </c>
      <c r="F581" s="1">
        <v>2000.28</v>
      </c>
      <c r="G581" s="1" t="s">
        <v>170</v>
      </c>
    </row>
    <row r="582" spans="1:7" ht="15.75" customHeight="1" x14ac:dyDescent="0.2">
      <c r="A582" s="6">
        <v>45117</v>
      </c>
      <c r="B582" s="1">
        <v>-1100</v>
      </c>
      <c r="C582" s="1" t="s">
        <v>5084</v>
      </c>
      <c r="D582" s="1" t="s">
        <v>37</v>
      </c>
      <c r="E582" s="1" t="s">
        <v>81</v>
      </c>
      <c r="F582" s="1">
        <v>0.28000000000000003</v>
      </c>
      <c r="G582" s="1" t="s">
        <v>93</v>
      </c>
    </row>
    <row r="583" spans="1:7" ht="15.75" customHeight="1" x14ac:dyDescent="0.2">
      <c r="A583" s="6">
        <v>45117</v>
      </c>
      <c r="B583" s="1">
        <v>-1000</v>
      </c>
      <c r="C583" s="1" t="s">
        <v>5084</v>
      </c>
      <c r="D583" s="1" t="s">
        <v>37</v>
      </c>
      <c r="E583" s="1" t="s">
        <v>643</v>
      </c>
      <c r="F583" s="1">
        <v>1100.28</v>
      </c>
      <c r="G583" s="1" t="s">
        <v>39</v>
      </c>
    </row>
    <row r="584" spans="1:7" ht="15.75" customHeight="1" x14ac:dyDescent="0.2">
      <c r="A584" s="6">
        <v>45117</v>
      </c>
      <c r="B584" s="1">
        <v>1000</v>
      </c>
      <c r="C584" s="1" t="s">
        <v>5084</v>
      </c>
      <c r="D584" s="1" t="s">
        <v>168</v>
      </c>
      <c r="E584" s="1" t="s">
        <v>169</v>
      </c>
      <c r="F584" s="1">
        <v>2100.2800000000002</v>
      </c>
      <c r="G584" s="1" t="s">
        <v>170</v>
      </c>
    </row>
    <row r="585" spans="1:7" ht="15.75" customHeight="1" x14ac:dyDescent="0.2">
      <c r="A585" s="6">
        <v>45112</v>
      </c>
      <c r="B585" s="1">
        <v>-1100</v>
      </c>
      <c r="C585" s="1" t="s">
        <v>5084</v>
      </c>
      <c r="D585" s="1" t="s">
        <v>37</v>
      </c>
      <c r="E585" s="1" t="s">
        <v>81</v>
      </c>
      <c r="F585" s="1">
        <v>1100.28</v>
      </c>
      <c r="G585" s="1" t="s">
        <v>93</v>
      </c>
    </row>
    <row r="586" spans="1:7" ht="15.75" customHeight="1" x14ac:dyDescent="0.2">
      <c r="A586" s="6">
        <v>45112</v>
      </c>
      <c r="B586" s="1">
        <v>2200</v>
      </c>
      <c r="C586" s="1" t="s">
        <v>5084</v>
      </c>
      <c r="D586" s="1" t="s">
        <v>168</v>
      </c>
      <c r="E586" s="1" t="s">
        <v>610</v>
      </c>
      <c r="F586" s="1">
        <v>2200.2800000000002</v>
      </c>
      <c r="G586" s="1" t="s">
        <v>39</v>
      </c>
    </row>
    <row r="587" spans="1:7" ht="15.75" customHeight="1" x14ac:dyDescent="0.2">
      <c r="A587" s="6">
        <v>45110</v>
      </c>
      <c r="B587" s="1">
        <v>-486</v>
      </c>
      <c r="C587" s="1" t="s">
        <v>5084</v>
      </c>
      <c r="D587" s="1" t="s">
        <v>37</v>
      </c>
      <c r="E587" s="1" t="s">
        <v>607</v>
      </c>
      <c r="F587" s="1">
        <v>0.28000000000000003</v>
      </c>
      <c r="G587" s="1" t="s">
        <v>39</v>
      </c>
    </row>
    <row r="588" spans="1:7" ht="15.75" customHeight="1" x14ac:dyDescent="0.2">
      <c r="A588" s="6">
        <v>45110</v>
      </c>
      <c r="B588" s="1">
        <v>-99</v>
      </c>
      <c r="C588" s="1" t="s">
        <v>5084</v>
      </c>
      <c r="D588" s="1" t="s">
        <v>37</v>
      </c>
      <c r="E588" s="1" t="s">
        <v>606</v>
      </c>
      <c r="F588" s="1">
        <v>486.28</v>
      </c>
      <c r="G588" s="1" t="s">
        <v>39</v>
      </c>
    </row>
    <row r="589" spans="1:7" ht="15.75" customHeight="1" x14ac:dyDescent="0.2">
      <c r="A589" s="6">
        <v>45110</v>
      </c>
      <c r="B589" s="1">
        <v>-14</v>
      </c>
      <c r="C589" s="1" t="s">
        <v>5084</v>
      </c>
      <c r="D589" s="1" t="s">
        <v>186</v>
      </c>
      <c r="E589" s="1" t="s">
        <v>605</v>
      </c>
      <c r="F589" s="1">
        <v>585.28</v>
      </c>
      <c r="G589" s="1" t="s">
        <v>4319</v>
      </c>
    </row>
    <row r="590" spans="1:7" ht="15.75" customHeight="1" x14ac:dyDescent="0.2">
      <c r="A590" s="6">
        <v>45110</v>
      </c>
      <c r="B590" s="1">
        <v>500</v>
      </c>
      <c r="C590" s="1" t="s">
        <v>5084</v>
      </c>
      <c r="D590" s="1" t="s">
        <v>168</v>
      </c>
      <c r="E590" s="1" t="s">
        <v>169</v>
      </c>
      <c r="F590" s="1">
        <v>599.28</v>
      </c>
      <c r="G590" s="1" t="s">
        <v>170</v>
      </c>
    </row>
    <row r="591" spans="1:7" ht="15.75" customHeight="1" x14ac:dyDescent="0.2">
      <c r="A591" s="6">
        <v>45107</v>
      </c>
      <c r="B591" s="1">
        <v>-499</v>
      </c>
      <c r="C591" s="1" t="s">
        <v>5084</v>
      </c>
      <c r="D591" s="1" t="s">
        <v>37</v>
      </c>
      <c r="E591" s="1" t="s">
        <v>599</v>
      </c>
      <c r="F591" s="1">
        <v>99.28</v>
      </c>
      <c r="G591" s="1" t="s">
        <v>39</v>
      </c>
    </row>
    <row r="592" spans="1:7" ht="15.75" customHeight="1" x14ac:dyDescent="0.2">
      <c r="A592" s="6">
        <v>45107</v>
      </c>
      <c r="B592" s="1">
        <v>-0.51</v>
      </c>
      <c r="C592" s="1" t="s">
        <v>5084</v>
      </c>
      <c r="D592" s="1" t="s">
        <v>109</v>
      </c>
      <c r="E592" s="1" t="s">
        <v>109</v>
      </c>
      <c r="F592" s="1">
        <v>598.28</v>
      </c>
      <c r="G592" s="1" t="s">
        <v>4398</v>
      </c>
    </row>
    <row r="593" spans="1:7" ht="15.75" customHeight="1" x14ac:dyDescent="0.2">
      <c r="A593" s="6">
        <v>45107</v>
      </c>
      <c r="B593" s="1">
        <v>0.01</v>
      </c>
      <c r="C593" s="1" t="s">
        <v>5084</v>
      </c>
      <c r="D593" s="1" t="s">
        <v>587</v>
      </c>
      <c r="E593" s="1" t="s">
        <v>588</v>
      </c>
      <c r="F593" s="1">
        <v>598.79</v>
      </c>
      <c r="G593" s="1" t="s">
        <v>589</v>
      </c>
    </row>
    <row r="594" spans="1:7" ht="15.75" customHeight="1" x14ac:dyDescent="0.2">
      <c r="A594" s="6">
        <v>45107</v>
      </c>
      <c r="B594" s="1">
        <v>98.4</v>
      </c>
      <c r="C594" s="1" t="s">
        <v>5084</v>
      </c>
      <c r="D594" s="1" t="s">
        <v>300</v>
      </c>
      <c r="E594" s="1" t="s">
        <v>598</v>
      </c>
      <c r="F594" s="1">
        <v>598.78</v>
      </c>
      <c r="G594" s="1" t="s">
        <v>239</v>
      </c>
    </row>
    <row r="595" spans="1:7" ht="15.75" customHeight="1" x14ac:dyDescent="0.2">
      <c r="A595" s="6">
        <v>45107</v>
      </c>
      <c r="B595" s="1">
        <v>500</v>
      </c>
      <c r="C595" s="1" t="s">
        <v>5084</v>
      </c>
      <c r="D595" s="1" t="s">
        <v>168</v>
      </c>
      <c r="E595" s="1" t="s">
        <v>169</v>
      </c>
      <c r="F595" s="1">
        <v>500.38</v>
      </c>
      <c r="G595" s="1" t="s">
        <v>170</v>
      </c>
    </row>
    <row r="596" spans="1:7" ht="15.75" customHeight="1" x14ac:dyDescent="0.2">
      <c r="A596" s="6">
        <v>45105</v>
      </c>
      <c r="B596" s="1">
        <v>-1000</v>
      </c>
      <c r="C596" s="1" t="s">
        <v>5084</v>
      </c>
      <c r="D596" s="1" t="s">
        <v>37</v>
      </c>
      <c r="E596" s="1" t="s">
        <v>586</v>
      </c>
      <c r="F596" s="1">
        <v>0.38</v>
      </c>
      <c r="G596" s="1" t="s">
        <v>39</v>
      </c>
    </row>
    <row r="597" spans="1:7" ht="15.75" customHeight="1" x14ac:dyDescent="0.2">
      <c r="A597" s="6">
        <v>45105</v>
      </c>
      <c r="B597" s="1">
        <v>1000</v>
      </c>
      <c r="C597" s="1" t="s">
        <v>5084</v>
      </c>
      <c r="D597" s="1" t="s">
        <v>168</v>
      </c>
      <c r="E597" s="1" t="s">
        <v>169</v>
      </c>
      <c r="F597" s="1">
        <v>1000.38</v>
      </c>
      <c r="G597" s="1" t="s">
        <v>170</v>
      </c>
    </row>
    <row r="598" spans="1:7" ht="15.75" customHeight="1" x14ac:dyDescent="0.2">
      <c r="A598" s="6">
        <v>45103</v>
      </c>
      <c r="B598" s="1">
        <v>-1100</v>
      </c>
      <c r="C598" s="1" t="s">
        <v>5084</v>
      </c>
      <c r="D598" s="1" t="s">
        <v>37</v>
      </c>
      <c r="E598" s="1" t="s">
        <v>81</v>
      </c>
      <c r="F598" s="1">
        <v>0.38</v>
      </c>
      <c r="G598" s="1" t="s">
        <v>93</v>
      </c>
    </row>
    <row r="599" spans="1:7" ht="15.75" customHeight="1" x14ac:dyDescent="0.2">
      <c r="A599" s="6">
        <v>45099</v>
      </c>
      <c r="B599" s="1">
        <v>-1100</v>
      </c>
      <c r="C599" s="1" t="s">
        <v>5084</v>
      </c>
      <c r="D599" s="1" t="s">
        <v>37</v>
      </c>
      <c r="E599" s="1" t="s">
        <v>557</v>
      </c>
      <c r="F599" s="1">
        <v>1100.3800000000001</v>
      </c>
      <c r="G599" s="1" t="s">
        <v>39</v>
      </c>
    </row>
    <row r="600" spans="1:7" ht="15.75" customHeight="1" x14ac:dyDescent="0.2">
      <c r="A600" s="6">
        <v>45099</v>
      </c>
      <c r="B600" s="1">
        <v>2200</v>
      </c>
      <c r="C600" s="1" t="s">
        <v>5084</v>
      </c>
      <c r="D600" s="1" t="s">
        <v>168</v>
      </c>
      <c r="E600" s="1" t="s">
        <v>555</v>
      </c>
      <c r="F600" s="1">
        <v>2200.38</v>
      </c>
      <c r="G600" s="1" t="s">
        <v>39</v>
      </c>
    </row>
    <row r="601" spans="1:7" ht="15.75" customHeight="1" x14ac:dyDescent="0.2">
      <c r="A601" s="6">
        <v>45096</v>
      </c>
      <c r="B601" s="1">
        <v>-1100</v>
      </c>
      <c r="C601" s="1" t="s">
        <v>5084</v>
      </c>
      <c r="D601" s="1" t="s">
        <v>37</v>
      </c>
      <c r="E601" s="1" t="s">
        <v>81</v>
      </c>
      <c r="F601" s="1">
        <v>0.38</v>
      </c>
      <c r="G601" s="1" t="s">
        <v>93</v>
      </c>
    </row>
    <row r="602" spans="1:7" ht="15.75" customHeight="1" x14ac:dyDescent="0.2">
      <c r="A602" s="6">
        <v>45092</v>
      </c>
      <c r="B602" s="1">
        <v>-1100</v>
      </c>
      <c r="C602" s="1" t="s">
        <v>5084</v>
      </c>
      <c r="D602" s="1" t="s">
        <v>37</v>
      </c>
      <c r="E602" s="1" t="s">
        <v>526</v>
      </c>
      <c r="F602" s="1">
        <v>1100.3800000000001</v>
      </c>
      <c r="G602" s="1" t="s">
        <v>39</v>
      </c>
    </row>
    <row r="603" spans="1:7" ht="15.75" customHeight="1" x14ac:dyDescent="0.2">
      <c r="A603" s="6">
        <v>45092</v>
      </c>
      <c r="B603" s="1">
        <v>1100</v>
      </c>
      <c r="C603" s="1" t="s">
        <v>5084</v>
      </c>
      <c r="D603" s="1" t="s">
        <v>168</v>
      </c>
      <c r="E603" s="1" t="s">
        <v>525</v>
      </c>
      <c r="F603" s="1">
        <v>2200.38</v>
      </c>
      <c r="G603" s="1" t="s">
        <v>39</v>
      </c>
    </row>
    <row r="604" spans="1:7" ht="15.75" customHeight="1" x14ac:dyDescent="0.2">
      <c r="A604" s="6">
        <v>45092</v>
      </c>
      <c r="B604" s="1">
        <v>1100</v>
      </c>
      <c r="C604" s="1" t="s">
        <v>5084</v>
      </c>
      <c r="D604" s="1" t="s">
        <v>168</v>
      </c>
      <c r="E604" s="1" t="s">
        <v>524</v>
      </c>
      <c r="F604" s="1">
        <v>1100.3800000000001</v>
      </c>
      <c r="G604" s="1" t="s">
        <v>39</v>
      </c>
    </row>
    <row r="605" spans="1:7" ht="15.75" customHeight="1" x14ac:dyDescent="0.2">
      <c r="A605" s="6">
        <v>45089</v>
      </c>
      <c r="B605" s="1">
        <v>-1100</v>
      </c>
      <c r="C605" s="1" t="s">
        <v>5084</v>
      </c>
      <c r="D605" s="1" t="s">
        <v>37</v>
      </c>
      <c r="E605" s="1" t="s">
        <v>81</v>
      </c>
      <c r="F605" s="1">
        <v>0.38</v>
      </c>
      <c r="G605" s="1" t="s">
        <v>93</v>
      </c>
    </row>
    <row r="606" spans="1:7" ht="15.75" customHeight="1" x14ac:dyDescent="0.2">
      <c r="A606" s="6">
        <v>45084</v>
      </c>
      <c r="B606" s="1">
        <v>1100</v>
      </c>
      <c r="C606" s="1" t="s">
        <v>5084</v>
      </c>
      <c r="D606" s="1" t="s">
        <v>168</v>
      </c>
      <c r="E606" s="1" t="s">
        <v>438</v>
      </c>
      <c r="F606" s="1">
        <v>1100.3800000000001</v>
      </c>
      <c r="G606" s="1" t="s">
        <v>39</v>
      </c>
    </row>
    <row r="607" spans="1:7" ht="15.75" customHeight="1" x14ac:dyDescent="0.2">
      <c r="A607" s="6">
        <v>45083</v>
      </c>
      <c r="B607" s="1">
        <v>-6700</v>
      </c>
      <c r="C607" s="1" t="s">
        <v>5084</v>
      </c>
      <c r="D607" s="1" t="s">
        <v>37</v>
      </c>
      <c r="E607" s="1" t="s">
        <v>435</v>
      </c>
      <c r="F607" s="1">
        <v>0.38</v>
      </c>
      <c r="G607" s="1" t="s">
        <v>39</v>
      </c>
    </row>
    <row r="608" spans="1:7" ht="15.75" customHeight="1" x14ac:dyDescent="0.2">
      <c r="A608" s="6">
        <v>45083</v>
      </c>
      <c r="B608" s="1">
        <v>-2175</v>
      </c>
      <c r="C608" s="1" t="s">
        <v>5084</v>
      </c>
      <c r="D608" s="1" t="s">
        <v>37</v>
      </c>
      <c r="E608" s="1" t="s">
        <v>436</v>
      </c>
      <c r="F608" s="1">
        <v>6700.38</v>
      </c>
      <c r="G608" s="1" t="s">
        <v>39</v>
      </c>
    </row>
    <row r="609" spans="1:7" ht="15.75" customHeight="1" x14ac:dyDescent="0.2">
      <c r="A609" s="6">
        <v>45083</v>
      </c>
      <c r="B609" s="1">
        <v>-750</v>
      </c>
      <c r="C609" s="1" t="s">
        <v>5084</v>
      </c>
      <c r="D609" s="1" t="s">
        <v>37</v>
      </c>
      <c r="E609" s="1" t="s">
        <v>437</v>
      </c>
      <c r="F609" s="1">
        <v>8875.3799999999992</v>
      </c>
      <c r="G609" s="1" t="s">
        <v>39</v>
      </c>
    </row>
    <row r="610" spans="1:7" ht="15.75" customHeight="1" x14ac:dyDescent="0.2">
      <c r="A610" s="6">
        <v>45083</v>
      </c>
      <c r="B610" s="1">
        <v>750</v>
      </c>
      <c r="C610" s="1" t="s">
        <v>5084</v>
      </c>
      <c r="D610" s="1" t="s">
        <v>168</v>
      </c>
      <c r="E610" s="1" t="s">
        <v>169</v>
      </c>
      <c r="F610" s="1">
        <v>9625.3799999999992</v>
      </c>
      <c r="G610" s="1" t="s">
        <v>170</v>
      </c>
    </row>
    <row r="611" spans="1:7" ht="15.75" customHeight="1" x14ac:dyDescent="0.2">
      <c r="A611" s="6">
        <v>45083</v>
      </c>
      <c r="B611" s="1">
        <v>10000</v>
      </c>
      <c r="C611" s="1" t="s">
        <v>5084</v>
      </c>
      <c r="D611" s="1" t="s">
        <v>168</v>
      </c>
      <c r="E611" s="1" t="s">
        <v>169</v>
      </c>
      <c r="F611" s="1">
        <v>8875.3799999999992</v>
      </c>
      <c r="G611" s="1" t="s">
        <v>170</v>
      </c>
    </row>
    <row r="612" spans="1:7" ht="15.75" customHeight="1" x14ac:dyDescent="0.2">
      <c r="A612" s="6">
        <v>45082</v>
      </c>
      <c r="B612" s="1">
        <v>-1100</v>
      </c>
      <c r="C612" s="1" t="s">
        <v>5084</v>
      </c>
      <c r="D612" s="1" t="s">
        <v>37</v>
      </c>
      <c r="E612" s="1" t="s">
        <v>81</v>
      </c>
      <c r="F612" s="1">
        <v>-1124.6199999999999</v>
      </c>
      <c r="G612" s="1" t="s">
        <v>93</v>
      </c>
    </row>
    <row r="613" spans="1:7" ht="15.75" customHeight="1" x14ac:dyDescent="0.2">
      <c r="A613" s="6">
        <v>45079</v>
      </c>
      <c r="B613" s="1">
        <v>-14</v>
      </c>
      <c r="C613" s="1" t="s">
        <v>5084</v>
      </c>
      <c r="D613" s="1" t="s">
        <v>186</v>
      </c>
      <c r="E613" s="1" t="s">
        <v>388</v>
      </c>
      <c r="F613" s="1">
        <v>-24.62</v>
      </c>
      <c r="G613" s="1" t="s">
        <v>4319</v>
      </c>
    </row>
    <row r="614" spans="1:7" ht="15.75" customHeight="1" x14ac:dyDescent="0.2">
      <c r="A614" s="6">
        <v>45077</v>
      </c>
      <c r="B614" s="1">
        <v>-0.86</v>
      </c>
      <c r="C614" s="1" t="s">
        <v>5084</v>
      </c>
      <c r="D614" s="1" t="s">
        <v>109</v>
      </c>
      <c r="E614" s="1" t="s">
        <v>109</v>
      </c>
      <c r="F614" s="1">
        <v>-10.62</v>
      </c>
      <c r="G614" s="1" t="s">
        <v>4398</v>
      </c>
    </row>
    <row r="615" spans="1:7" ht="15.75" customHeight="1" x14ac:dyDescent="0.2">
      <c r="A615" s="6">
        <v>45075</v>
      </c>
      <c r="B615" s="1">
        <v>-2010.21</v>
      </c>
      <c r="C615" s="1" t="s">
        <v>5084</v>
      </c>
      <c r="D615" s="1" t="s">
        <v>186</v>
      </c>
      <c r="E615" s="1" t="s">
        <v>362</v>
      </c>
      <c r="F615" s="1">
        <v>-9.76</v>
      </c>
      <c r="G615" s="1" t="s">
        <v>4319</v>
      </c>
    </row>
    <row r="616" spans="1:7" ht="15.75" customHeight="1" x14ac:dyDescent="0.2">
      <c r="A616" s="6">
        <v>45075</v>
      </c>
      <c r="B616" s="1">
        <v>-1100</v>
      </c>
      <c r="C616" s="1" t="s">
        <v>5084</v>
      </c>
      <c r="D616" s="1" t="s">
        <v>37</v>
      </c>
      <c r="E616" s="1" t="s">
        <v>81</v>
      </c>
      <c r="F616" s="1">
        <v>2000.45</v>
      </c>
      <c r="G616" s="1" t="s">
        <v>93</v>
      </c>
    </row>
    <row r="617" spans="1:7" ht="15.75" customHeight="1" x14ac:dyDescent="0.2">
      <c r="A617" s="6">
        <v>45075</v>
      </c>
      <c r="B617" s="1">
        <v>3100</v>
      </c>
      <c r="C617" s="1" t="s">
        <v>5084</v>
      </c>
      <c r="D617" s="1" t="s">
        <v>168</v>
      </c>
      <c r="E617" s="1" t="s">
        <v>363</v>
      </c>
      <c r="F617" s="1">
        <v>3100.45</v>
      </c>
      <c r="G617" s="1" t="s">
        <v>39</v>
      </c>
    </row>
    <row r="618" spans="1:7" ht="15.75" customHeight="1" x14ac:dyDescent="0.2">
      <c r="A618" s="6">
        <v>45072</v>
      </c>
      <c r="B618" s="1">
        <v>-2200</v>
      </c>
      <c r="C618" s="1" t="s">
        <v>5084</v>
      </c>
      <c r="D618" s="1" t="s">
        <v>37</v>
      </c>
      <c r="E618" s="1" t="s">
        <v>348</v>
      </c>
      <c r="F618" s="1">
        <v>0.45</v>
      </c>
      <c r="G618" s="1" t="s">
        <v>39</v>
      </c>
    </row>
    <row r="619" spans="1:7" ht="15.75" customHeight="1" x14ac:dyDescent="0.2">
      <c r="A619" s="6">
        <v>45072</v>
      </c>
      <c r="B619" s="1">
        <v>2200</v>
      </c>
      <c r="C619" s="1" t="s">
        <v>5084</v>
      </c>
      <c r="D619" s="1" t="s">
        <v>168</v>
      </c>
      <c r="E619" s="1" t="s">
        <v>342</v>
      </c>
      <c r="F619" s="1">
        <v>2200.4499999999998</v>
      </c>
      <c r="G619" s="1" t="s">
        <v>39</v>
      </c>
    </row>
    <row r="620" spans="1:7" ht="15.75" customHeight="1" x14ac:dyDescent="0.2">
      <c r="A620" s="6">
        <v>45068</v>
      </c>
      <c r="B620" s="1">
        <v>-1100</v>
      </c>
      <c r="C620" s="1" t="s">
        <v>5084</v>
      </c>
      <c r="D620" s="1" t="s">
        <v>37</v>
      </c>
      <c r="E620" s="1" t="s">
        <v>81</v>
      </c>
      <c r="F620" s="1">
        <v>0.45</v>
      </c>
      <c r="G620" s="1" t="s">
        <v>93</v>
      </c>
    </row>
    <row r="621" spans="1:7" ht="15.75" customHeight="1" x14ac:dyDescent="0.2">
      <c r="A621" s="6">
        <v>45061</v>
      </c>
      <c r="B621" s="1">
        <v>-1100</v>
      </c>
      <c r="C621" s="1" t="s">
        <v>5084</v>
      </c>
      <c r="D621" s="1" t="s">
        <v>37</v>
      </c>
      <c r="E621" s="1" t="s">
        <v>81</v>
      </c>
      <c r="F621" s="1">
        <v>1100.45</v>
      </c>
      <c r="G621" s="1" t="s">
        <v>93</v>
      </c>
    </row>
    <row r="622" spans="1:7" ht="15.75" customHeight="1" x14ac:dyDescent="0.2">
      <c r="A622" s="6">
        <v>45061</v>
      </c>
      <c r="B622" s="1">
        <v>-200</v>
      </c>
      <c r="C622" s="1" t="s">
        <v>5084</v>
      </c>
      <c r="D622" s="1" t="s">
        <v>37</v>
      </c>
      <c r="E622" s="1" t="s">
        <v>282</v>
      </c>
      <c r="F622" s="1">
        <v>2200.4499999999998</v>
      </c>
      <c r="G622" s="1" t="s">
        <v>39</v>
      </c>
    </row>
    <row r="623" spans="1:7" ht="15.75" customHeight="1" x14ac:dyDescent="0.2">
      <c r="A623" s="6">
        <v>45061</v>
      </c>
      <c r="B623" s="1">
        <v>2200</v>
      </c>
      <c r="C623" s="1" t="s">
        <v>5084</v>
      </c>
      <c r="D623" s="1" t="s">
        <v>168</v>
      </c>
      <c r="E623" s="1" t="s">
        <v>261</v>
      </c>
      <c r="F623" s="1">
        <v>2400.4499999999998</v>
      </c>
      <c r="G623" s="1" t="s">
        <v>39</v>
      </c>
    </row>
    <row r="624" spans="1:7" ht="15.75" customHeight="1" x14ac:dyDescent="0.2">
      <c r="A624" s="6">
        <v>45056</v>
      </c>
      <c r="B624" s="1">
        <v>1100</v>
      </c>
      <c r="C624" s="1" t="s">
        <v>5084</v>
      </c>
      <c r="D624" s="1" t="s">
        <v>168</v>
      </c>
      <c r="E624" s="1" t="s">
        <v>230</v>
      </c>
      <c r="F624" s="1">
        <v>200.45</v>
      </c>
      <c r="G624" s="1" t="s">
        <v>39</v>
      </c>
    </row>
    <row r="625" spans="1:7" ht="15.75" customHeight="1" x14ac:dyDescent="0.2">
      <c r="A625" s="6">
        <v>45055</v>
      </c>
      <c r="B625" s="1">
        <v>200</v>
      </c>
      <c r="C625" s="1" t="s">
        <v>5084</v>
      </c>
      <c r="D625" s="1" t="s">
        <v>168</v>
      </c>
      <c r="E625" s="1" t="s">
        <v>226</v>
      </c>
      <c r="F625" s="1">
        <v>-899.55</v>
      </c>
      <c r="G625" s="1" t="s">
        <v>39</v>
      </c>
    </row>
    <row r="626" spans="1:7" ht="15.75" customHeight="1" x14ac:dyDescent="0.2">
      <c r="A626" s="6">
        <v>45054</v>
      </c>
      <c r="B626" s="1">
        <v>-1100</v>
      </c>
      <c r="C626" s="1" t="s">
        <v>5084</v>
      </c>
      <c r="D626" s="1" t="s">
        <v>37</v>
      </c>
      <c r="E626" s="1" t="s">
        <v>81</v>
      </c>
      <c r="F626" s="1">
        <v>-1099.55</v>
      </c>
      <c r="G626" s="1" t="s">
        <v>93</v>
      </c>
    </row>
    <row r="627" spans="1:7" ht="15.75" customHeight="1" x14ac:dyDescent="0.2">
      <c r="A627" s="6">
        <v>45049</v>
      </c>
      <c r="B627" s="1">
        <v>-2990</v>
      </c>
      <c r="C627" s="1" t="s">
        <v>5084</v>
      </c>
      <c r="D627" s="1" t="s">
        <v>37</v>
      </c>
      <c r="E627" s="1" t="s">
        <v>199</v>
      </c>
      <c r="F627" s="1">
        <v>0.45</v>
      </c>
      <c r="G627" s="1" t="s">
        <v>39</v>
      </c>
    </row>
    <row r="628" spans="1:7" ht="15.75" customHeight="1" x14ac:dyDescent="0.2">
      <c r="A628" s="6">
        <v>45049</v>
      </c>
      <c r="B628" s="1">
        <v>3000</v>
      </c>
      <c r="C628" s="1" t="s">
        <v>5084</v>
      </c>
      <c r="D628" s="1" t="s">
        <v>168</v>
      </c>
      <c r="E628" s="1" t="s">
        <v>169</v>
      </c>
      <c r="F628" s="1">
        <v>2990.45</v>
      </c>
      <c r="G628" s="1" t="s">
        <v>170</v>
      </c>
    </row>
    <row r="629" spans="1:7" ht="15.75" customHeight="1" x14ac:dyDescent="0.2">
      <c r="A629" s="6">
        <v>45048</v>
      </c>
      <c r="B629" s="1">
        <v>-1100</v>
      </c>
      <c r="C629" s="1" t="s">
        <v>5084</v>
      </c>
      <c r="D629" s="1" t="s">
        <v>37</v>
      </c>
      <c r="E629" s="1" t="s">
        <v>81</v>
      </c>
      <c r="F629" s="1">
        <v>-9.5500000000000007</v>
      </c>
      <c r="G629" s="1" t="s">
        <v>93</v>
      </c>
    </row>
    <row r="630" spans="1:7" ht="15.75" customHeight="1" x14ac:dyDescent="0.2">
      <c r="A630" s="6">
        <v>45048</v>
      </c>
      <c r="B630" s="1">
        <v>-14</v>
      </c>
      <c r="C630" s="1" t="s">
        <v>5084</v>
      </c>
      <c r="D630" s="1" t="s">
        <v>186</v>
      </c>
      <c r="E630" s="1" t="s">
        <v>187</v>
      </c>
      <c r="F630" s="1">
        <v>1090.45</v>
      </c>
      <c r="G630" s="1" t="s">
        <v>4319</v>
      </c>
    </row>
    <row r="631" spans="1:7" ht="15.75" customHeight="1" x14ac:dyDescent="0.2">
      <c r="A631" s="6">
        <v>45047</v>
      </c>
      <c r="B631" s="1">
        <v>-10000</v>
      </c>
      <c r="C631" s="1" t="s">
        <v>5084</v>
      </c>
      <c r="D631" s="1" t="s">
        <v>37</v>
      </c>
      <c r="E631" s="1" t="s">
        <v>171</v>
      </c>
      <c r="F631" s="1">
        <v>1104.45</v>
      </c>
      <c r="G631" s="1" t="s">
        <v>39</v>
      </c>
    </row>
    <row r="632" spans="1:7" ht="15.75" customHeight="1" x14ac:dyDescent="0.2">
      <c r="A632" s="6">
        <v>45047</v>
      </c>
      <c r="B632" s="1">
        <v>1100</v>
      </c>
      <c r="C632" s="1" t="s">
        <v>5084</v>
      </c>
      <c r="D632" s="1" t="s">
        <v>168</v>
      </c>
      <c r="E632" s="1" t="s">
        <v>140</v>
      </c>
      <c r="F632" s="1">
        <v>11104.45</v>
      </c>
      <c r="G632" s="1" t="s">
        <v>39</v>
      </c>
    </row>
    <row r="633" spans="1:7" ht="15.75" customHeight="1" x14ac:dyDescent="0.2">
      <c r="A633" s="6">
        <v>45047</v>
      </c>
      <c r="B633" s="1">
        <v>10000</v>
      </c>
      <c r="C633" s="1" t="s">
        <v>5084</v>
      </c>
      <c r="D633" s="1" t="s">
        <v>168</v>
      </c>
      <c r="E633" s="1" t="s">
        <v>169</v>
      </c>
      <c r="F633" s="1">
        <v>10004.450000000001</v>
      </c>
      <c r="G633" s="1" t="s">
        <v>170</v>
      </c>
    </row>
    <row r="634" spans="1:7" ht="15.75" customHeight="1" x14ac:dyDescent="0.2">
      <c r="A634" s="6">
        <v>45040</v>
      </c>
      <c r="B634" s="1">
        <v>-1100</v>
      </c>
      <c r="C634" s="1" t="s">
        <v>5084</v>
      </c>
      <c r="D634" s="1" t="s">
        <v>37</v>
      </c>
      <c r="E634" s="1" t="s">
        <v>81</v>
      </c>
      <c r="F634" s="1">
        <v>4.45</v>
      </c>
      <c r="G634" s="1" t="s">
        <v>93</v>
      </c>
    </row>
    <row r="635" spans="1:7" ht="15.75" customHeight="1" x14ac:dyDescent="0.2"/>
    <row r="636" spans="1:7" ht="15.75" customHeight="1" x14ac:dyDescent="0.2"/>
    <row r="637" spans="1:7" ht="15.75" customHeight="1" x14ac:dyDescent="0.2"/>
    <row r="638" spans="1:7" ht="15.75" customHeight="1" x14ac:dyDescent="0.2"/>
    <row r="639" spans="1:7" ht="15.75" customHeight="1" x14ac:dyDescent="0.2"/>
    <row r="640" spans="1:7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8" ht="15.75" customHeigh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spans="1:8" ht="15.75" customHeight="1" x14ac:dyDescent="0.2">
      <c r="A2" s="6">
        <v>45838</v>
      </c>
      <c r="B2" s="1">
        <v>-2100</v>
      </c>
      <c r="C2" s="1" t="s">
        <v>5085</v>
      </c>
      <c r="D2" s="1" t="s">
        <v>37</v>
      </c>
      <c r="E2" s="1" t="s">
        <v>4217</v>
      </c>
      <c r="F2" s="1">
        <v>80.81</v>
      </c>
      <c r="G2" s="1" t="s">
        <v>93</v>
      </c>
    </row>
    <row r="3" spans="1:8" ht="15.75" customHeight="1" x14ac:dyDescent="0.2">
      <c r="A3" s="6">
        <v>45838</v>
      </c>
      <c r="B3" s="1">
        <v>-1140</v>
      </c>
      <c r="C3" s="1" t="s">
        <v>5085</v>
      </c>
      <c r="D3" s="1" t="s">
        <v>37</v>
      </c>
      <c r="E3" s="1" t="s">
        <v>4216</v>
      </c>
      <c r="F3" s="1">
        <v>2180.81</v>
      </c>
      <c r="G3" s="1" t="s">
        <v>93</v>
      </c>
    </row>
    <row r="4" spans="1:8" ht="15.75" customHeight="1" x14ac:dyDescent="0.2">
      <c r="A4" s="6">
        <v>45838</v>
      </c>
      <c r="B4" s="1">
        <v>-500</v>
      </c>
      <c r="C4" s="1" t="s">
        <v>5085</v>
      </c>
      <c r="D4" s="1" t="s">
        <v>37</v>
      </c>
      <c r="E4" s="1" t="s">
        <v>5086</v>
      </c>
      <c r="F4" s="1">
        <v>3320.81</v>
      </c>
      <c r="G4" s="1" t="s">
        <v>39</v>
      </c>
    </row>
    <row r="5" spans="1:8" ht="15.75" customHeight="1" x14ac:dyDescent="0.2">
      <c r="A5" s="6">
        <v>45838</v>
      </c>
      <c r="B5" s="1">
        <v>3000</v>
      </c>
      <c r="C5" s="1" t="s">
        <v>5085</v>
      </c>
      <c r="D5" s="1" t="s">
        <v>168</v>
      </c>
      <c r="E5" s="1" t="s">
        <v>2789</v>
      </c>
      <c r="F5" s="1">
        <v>3820.81</v>
      </c>
      <c r="G5" s="1" t="s">
        <v>170</v>
      </c>
    </row>
    <row r="6" spans="1:8" ht="15.75" customHeight="1" x14ac:dyDescent="0.2">
      <c r="A6" s="6">
        <v>45838</v>
      </c>
      <c r="B6" s="1">
        <v>100</v>
      </c>
      <c r="C6" s="1" t="s">
        <v>5085</v>
      </c>
      <c r="D6" s="1" t="s">
        <v>168</v>
      </c>
      <c r="E6" s="1" t="s">
        <v>2789</v>
      </c>
      <c r="F6" s="1">
        <v>820.81</v>
      </c>
      <c r="G6" s="1" t="s">
        <v>170</v>
      </c>
    </row>
    <row r="7" spans="1:8" ht="15.75" customHeight="1" x14ac:dyDescent="0.2">
      <c r="A7" s="6">
        <v>45833</v>
      </c>
      <c r="B7" s="1">
        <v>28.8</v>
      </c>
      <c r="C7" s="1" t="s">
        <v>5085</v>
      </c>
      <c r="D7" s="1" t="s">
        <v>300</v>
      </c>
      <c r="E7" s="1" t="s">
        <v>4190</v>
      </c>
      <c r="F7" s="1">
        <v>720.81</v>
      </c>
      <c r="G7" s="1" t="s">
        <v>239</v>
      </c>
      <c r="H7" s="1" t="s">
        <v>133</v>
      </c>
    </row>
    <row r="8" spans="1:8" ht="15.75" customHeight="1" x14ac:dyDescent="0.2">
      <c r="A8" s="6">
        <v>45833</v>
      </c>
      <c r="B8" s="1">
        <v>28.8</v>
      </c>
      <c r="C8" s="1" t="s">
        <v>5085</v>
      </c>
      <c r="D8" s="1" t="s">
        <v>300</v>
      </c>
      <c r="E8" s="1" t="s">
        <v>4189</v>
      </c>
      <c r="F8" s="1">
        <v>692.01</v>
      </c>
      <c r="G8" s="1" t="s">
        <v>239</v>
      </c>
      <c r="H8" s="1" t="s">
        <v>133</v>
      </c>
    </row>
    <row r="9" spans="1:8" ht="15.75" customHeight="1" x14ac:dyDescent="0.2">
      <c r="A9" s="6">
        <v>45831</v>
      </c>
      <c r="B9" s="1">
        <v>-2000</v>
      </c>
      <c r="C9" s="1" t="s">
        <v>5085</v>
      </c>
      <c r="D9" s="1" t="s">
        <v>37</v>
      </c>
      <c r="E9" s="1" t="s">
        <v>4166</v>
      </c>
      <c r="F9" s="1">
        <v>663.21</v>
      </c>
      <c r="G9" s="1" t="s">
        <v>93</v>
      </c>
    </row>
    <row r="10" spans="1:8" ht="15.75" customHeight="1" x14ac:dyDescent="0.2">
      <c r="A10" s="6">
        <v>45828</v>
      </c>
      <c r="B10" s="1">
        <v>50</v>
      </c>
      <c r="C10" s="1" t="s">
        <v>5085</v>
      </c>
      <c r="D10" s="1" t="s">
        <v>168</v>
      </c>
      <c r="E10" s="1" t="s">
        <v>4154</v>
      </c>
      <c r="F10" s="1">
        <v>2663.21</v>
      </c>
      <c r="G10" s="1" t="s">
        <v>170</v>
      </c>
    </row>
    <row r="11" spans="1:8" ht="15.75" customHeight="1" x14ac:dyDescent="0.2">
      <c r="A11" s="6">
        <v>45827</v>
      </c>
      <c r="B11" s="1">
        <v>-2000</v>
      </c>
      <c r="C11" s="1" t="s">
        <v>5085</v>
      </c>
      <c r="D11" s="1" t="s">
        <v>37</v>
      </c>
      <c r="E11" s="1" t="s">
        <v>4150</v>
      </c>
      <c r="F11" s="1">
        <v>2613.21</v>
      </c>
      <c r="G11" s="1" t="s">
        <v>39</v>
      </c>
    </row>
    <row r="12" spans="1:8" ht="15.75" customHeight="1" x14ac:dyDescent="0.2">
      <c r="A12" s="6">
        <v>45827</v>
      </c>
      <c r="B12" s="1">
        <v>-1140</v>
      </c>
      <c r="C12" s="1" t="s">
        <v>5085</v>
      </c>
      <c r="D12" s="1" t="s">
        <v>37</v>
      </c>
      <c r="E12" s="1" t="s">
        <v>81</v>
      </c>
      <c r="F12" s="1">
        <v>4613.21</v>
      </c>
      <c r="G12" s="1" t="s">
        <v>93</v>
      </c>
    </row>
    <row r="13" spans="1:8" ht="15.75" customHeight="1" x14ac:dyDescent="0.2">
      <c r="A13" s="6">
        <v>45826</v>
      </c>
      <c r="B13" s="1">
        <v>5752.48</v>
      </c>
      <c r="C13" s="1" t="s">
        <v>5085</v>
      </c>
      <c r="D13" s="1" t="s">
        <v>95</v>
      </c>
      <c r="E13" s="1" t="s">
        <v>3693</v>
      </c>
      <c r="F13" s="1">
        <v>5753.21</v>
      </c>
      <c r="G13" s="1" t="s">
        <v>97</v>
      </c>
      <c r="H13" s="1" t="s">
        <v>98</v>
      </c>
    </row>
    <row r="14" spans="1:8" ht="15.75" customHeight="1" x14ac:dyDescent="0.2">
      <c r="A14" s="6">
        <v>45826</v>
      </c>
      <c r="B14" s="1">
        <v>-150</v>
      </c>
      <c r="C14" s="1" t="s">
        <v>5085</v>
      </c>
      <c r="D14" s="1" t="s">
        <v>37</v>
      </c>
      <c r="E14" s="1" t="s">
        <v>4144</v>
      </c>
      <c r="F14" s="1">
        <v>0.73</v>
      </c>
      <c r="G14" s="1" t="s">
        <v>39</v>
      </c>
    </row>
    <row r="15" spans="1:8" ht="15.75" customHeight="1" x14ac:dyDescent="0.2">
      <c r="A15" s="6">
        <v>45826</v>
      </c>
      <c r="B15" s="1">
        <v>150</v>
      </c>
      <c r="C15" s="1" t="s">
        <v>5085</v>
      </c>
      <c r="D15" s="1" t="s">
        <v>168</v>
      </c>
      <c r="E15" s="1" t="s">
        <v>2789</v>
      </c>
      <c r="F15" s="1">
        <v>150.72999999999999</v>
      </c>
      <c r="G15" s="1" t="s">
        <v>170</v>
      </c>
    </row>
    <row r="16" spans="1:8" ht="15.75" customHeight="1" x14ac:dyDescent="0.2">
      <c r="A16" s="6">
        <v>45825</v>
      </c>
      <c r="B16" s="1">
        <v>-1140</v>
      </c>
      <c r="C16" s="1" t="s">
        <v>5085</v>
      </c>
      <c r="D16" s="1" t="s">
        <v>37</v>
      </c>
      <c r="E16" s="1" t="s">
        <v>4133</v>
      </c>
      <c r="F16" s="1">
        <v>0.73</v>
      </c>
      <c r="G16" s="1" t="s">
        <v>93</v>
      </c>
    </row>
    <row r="17" spans="1:8" ht="15.75" customHeight="1" x14ac:dyDescent="0.2">
      <c r="A17" s="6">
        <v>45825</v>
      </c>
      <c r="B17" s="1">
        <v>1140</v>
      </c>
      <c r="C17" s="1" t="s">
        <v>5085</v>
      </c>
      <c r="D17" s="1" t="s">
        <v>168</v>
      </c>
      <c r="E17" s="1" t="s">
        <v>2789</v>
      </c>
      <c r="F17" s="1">
        <v>1140.73</v>
      </c>
      <c r="G17" s="1" t="s">
        <v>170</v>
      </c>
    </row>
    <row r="18" spans="1:8" ht="15.75" customHeight="1" x14ac:dyDescent="0.2">
      <c r="A18" s="6">
        <v>45824</v>
      </c>
      <c r="B18" s="1">
        <v>-242</v>
      </c>
      <c r="C18" s="1" t="s">
        <v>5085</v>
      </c>
      <c r="D18" s="1" t="s">
        <v>37</v>
      </c>
      <c r="E18" s="1" t="s">
        <v>4132</v>
      </c>
      <c r="F18" s="1">
        <v>0.73</v>
      </c>
      <c r="G18" s="1" t="s">
        <v>39</v>
      </c>
    </row>
    <row r="19" spans="1:8" ht="15.75" customHeight="1" x14ac:dyDescent="0.2">
      <c r="A19" s="6">
        <v>45818</v>
      </c>
      <c r="B19" s="1">
        <v>-250</v>
      </c>
      <c r="C19" s="1" t="s">
        <v>5085</v>
      </c>
      <c r="D19" s="1" t="s">
        <v>37</v>
      </c>
      <c r="E19" s="1" t="s">
        <v>4098</v>
      </c>
      <c r="F19" s="1">
        <v>242.73</v>
      </c>
      <c r="G19" s="1" t="s">
        <v>39</v>
      </c>
    </row>
    <row r="20" spans="1:8" ht="15.75" customHeight="1" x14ac:dyDescent="0.2">
      <c r="A20" s="6">
        <v>45814</v>
      </c>
      <c r="B20" s="1">
        <v>-1500</v>
      </c>
      <c r="C20" s="1" t="s">
        <v>5085</v>
      </c>
      <c r="D20" s="1" t="s">
        <v>37</v>
      </c>
      <c r="E20" s="1" t="s">
        <v>4077</v>
      </c>
      <c r="F20" s="1">
        <v>492.73</v>
      </c>
      <c r="G20" s="1" t="s">
        <v>93</v>
      </c>
    </row>
    <row r="21" spans="1:8" ht="15.75" customHeight="1" x14ac:dyDescent="0.2">
      <c r="A21" s="6">
        <v>45814</v>
      </c>
      <c r="B21" s="1">
        <v>-900</v>
      </c>
      <c r="C21" s="1" t="s">
        <v>5085</v>
      </c>
      <c r="D21" s="1" t="s">
        <v>37</v>
      </c>
      <c r="E21" s="1" t="s">
        <v>4078</v>
      </c>
      <c r="F21" s="1">
        <v>1992.73</v>
      </c>
      <c r="G21" s="1" t="s">
        <v>93</v>
      </c>
    </row>
    <row r="22" spans="1:8" ht="15.75" customHeight="1" x14ac:dyDescent="0.2">
      <c r="A22" s="6">
        <v>45813</v>
      </c>
      <c r="B22" s="1">
        <v>-1140</v>
      </c>
      <c r="C22" s="1" t="s">
        <v>5085</v>
      </c>
      <c r="D22" s="1" t="s">
        <v>37</v>
      </c>
      <c r="E22" s="1" t="s">
        <v>81</v>
      </c>
      <c r="F22" s="1">
        <v>2892.73</v>
      </c>
      <c r="G22" s="1" t="s">
        <v>93</v>
      </c>
    </row>
    <row r="23" spans="1:8" ht="15.75" customHeight="1" x14ac:dyDescent="0.2">
      <c r="A23" s="6">
        <v>45813</v>
      </c>
      <c r="B23" s="1">
        <v>-181.5</v>
      </c>
      <c r="C23" s="1" t="s">
        <v>5085</v>
      </c>
      <c r="D23" s="1" t="s">
        <v>37</v>
      </c>
      <c r="E23" s="1" t="s">
        <v>3979</v>
      </c>
      <c r="F23" s="1">
        <v>4032.73</v>
      </c>
      <c r="G23" s="1" t="s">
        <v>5063</v>
      </c>
      <c r="H23" s="1" t="s">
        <v>2927</v>
      </c>
    </row>
    <row r="24" spans="1:8" ht="15.75" customHeight="1" x14ac:dyDescent="0.2">
      <c r="A24" s="6">
        <v>45813</v>
      </c>
      <c r="B24" s="1">
        <v>-48</v>
      </c>
      <c r="C24" s="1" t="s">
        <v>5085</v>
      </c>
      <c r="D24" s="1" t="s">
        <v>256</v>
      </c>
      <c r="E24" s="1" t="s">
        <v>4069</v>
      </c>
      <c r="F24" s="1">
        <v>4214.2299999999996</v>
      </c>
      <c r="G24" s="1" t="s">
        <v>5063</v>
      </c>
    </row>
    <row r="25" spans="1:8" ht="15.75" customHeight="1" x14ac:dyDescent="0.2">
      <c r="A25" s="6">
        <v>45812</v>
      </c>
      <c r="B25" s="1">
        <v>-1500</v>
      </c>
      <c r="C25" s="1" t="s">
        <v>5085</v>
      </c>
      <c r="D25" s="1" t="s">
        <v>37</v>
      </c>
      <c r="E25" s="1" t="s">
        <v>4064</v>
      </c>
      <c r="F25" s="1">
        <v>4262.2299999999996</v>
      </c>
      <c r="G25" s="1" t="s">
        <v>39</v>
      </c>
    </row>
    <row r="26" spans="1:8" ht="15.75" customHeight="1" x14ac:dyDescent="0.2">
      <c r="A26" s="6">
        <v>45812</v>
      </c>
      <c r="B26" s="1">
        <v>5752.48</v>
      </c>
      <c r="C26" s="1" t="s">
        <v>5085</v>
      </c>
      <c r="D26" s="1" t="s">
        <v>95</v>
      </c>
      <c r="E26" s="1" t="s">
        <v>96</v>
      </c>
      <c r="F26" s="1">
        <v>5762.23</v>
      </c>
      <c r="G26" s="1" t="s">
        <v>97</v>
      </c>
    </row>
    <row r="27" spans="1:8" ht="15.75" customHeight="1" x14ac:dyDescent="0.2">
      <c r="A27" s="6">
        <v>45810</v>
      </c>
      <c r="B27" s="1">
        <v>-1140</v>
      </c>
      <c r="C27" s="1" t="s">
        <v>5085</v>
      </c>
      <c r="D27" s="1" t="s">
        <v>37</v>
      </c>
      <c r="E27" s="1" t="s">
        <v>4050</v>
      </c>
      <c r="F27" s="1">
        <v>9.75</v>
      </c>
      <c r="G27" s="1" t="s">
        <v>93</v>
      </c>
    </row>
    <row r="28" spans="1:8" ht="15.75" customHeight="1" x14ac:dyDescent="0.2">
      <c r="A28" s="6">
        <v>45810</v>
      </c>
      <c r="B28" s="1">
        <v>-47</v>
      </c>
      <c r="C28" s="1" t="s">
        <v>5085</v>
      </c>
      <c r="D28" s="1" t="s">
        <v>206</v>
      </c>
      <c r="E28" s="1" t="s">
        <v>4051</v>
      </c>
      <c r="F28" s="1">
        <v>1149.75</v>
      </c>
      <c r="G28" s="1" t="s">
        <v>8</v>
      </c>
      <c r="H28" s="1" t="s">
        <v>80</v>
      </c>
    </row>
    <row r="29" spans="1:8" ht="15.75" customHeight="1" x14ac:dyDescent="0.2">
      <c r="A29" s="6">
        <v>45810</v>
      </c>
      <c r="B29" s="1">
        <v>47</v>
      </c>
      <c r="C29" s="1" t="s">
        <v>5085</v>
      </c>
      <c r="D29" s="1" t="s">
        <v>2468</v>
      </c>
      <c r="E29" s="1" t="s">
        <v>4051</v>
      </c>
      <c r="F29" s="1">
        <v>1196.75</v>
      </c>
      <c r="G29" s="1" t="s">
        <v>4348</v>
      </c>
    </row>
    <row r="30" spans="1:8" ht="15.75" customHeight="1" x14ac:dyDescent="0.2">
      <c r="A30" s="6">
        <v>45810</v>
      </c>
      <c r="B30" s="1">
        <v>1140</v>
      </c>
      <c r="C30" s="1" t="s">
        <v>5085</v>
      </c>
      <c r="D30" s="1" t="s">
        <v>168</v>
      </c>
      <c r="E30" s="1" t="s">
        <v>2943</v>
      </c>
      <c r="F30" s="1">
        <v>1149.75</v>
      </c>
      <c r="G30" s="1" t="s">
        <v>170</v>
      </c>
    </row>
    <row r="31" spans="1:8" ht="15.75" customHeight="1" x14ac:dyDescent="0.2">
      <c r="A31" s="6">
        <v>45807</v>
      </c>
      <c r="B31" s="1">
        <v>-250</v>
      </c>
      <c r="C31" s="1" t="s">
        <v>5085</v>
      </c>
      <c r="D31" s="1" t="s">
        <v>37</v>
      </c>
      <c r="E31" s="1" t="s">
        <v>4035</v>
      </c>
      <c r="F31" s="1">
        <v>9.75</v>
      </c>
      <c r="G31" s="1" t="s">
        <v>39</v>
      </c>
    </row>
    <row r="32" spans="1:8" ht="15.75" customHeight="1" x14ac:dyDescent="0.2">
      <c r="A32" s="6">
        <v>45805</v>
      </c>
      <c r="B32" s="1">
        <v>-500</v>
      </c>
      <c r="C32" s="1" t="s">
        <v>5085</v>
      </c>
      <c r="D32" s="1" t="s">
        <v>37</v>
      </c>
      <c r="E32" s="1" t="s">
        <v>4020</v>
      </c>
      <c r="F32" s="1">
        <v>259.75</v>
      </c>
      <c r="G32" s="1" t="s">
        <v>39</v>
      </c>
    </row>
    <row r="33" spans="1:8" ht="15.75" customHeight="1" x14ac:dyDescent="0.2">
      <c r="A33" s="6">
        <v>45804</v>
      </c>
      <c r="B33" s="1">
        <v>-200</v>
      </c>
      <c r="C33" s="1" t="s">
        <v>5085</v>
      </c>
      <c r="D33" s="1" t="s">
        <v>37</v>
      </c>
      <c r="E33" s="1" t="s">
        <v>4004</v>
      </c>
      <c r="F33" s="1">
        <v>759.75</v>
      </c>
      <c r="G33" s="1" t="s">
        <v>39</v>
      </c>
    </row>
    <row r="34" spans="1:8" ht="15.75" customHeight="1" x14ac:dyDescent="0.2">
      <c r="A34" s="6">
        <v>45804</v>
      </c>
      <c r="B34" s="1">
        <v>60</v>
      </c>
      <c r="C34" s="1" t="s">
        <v>5085</v>
      </c>
      <c r="D34" s="1" t="s">
        <v>168</v>
      </c>
      <c r="E34" s="1" t="s">
        <v>4003</v>
      </c>
      <c r="F34" s="1">
        <v>959.75</v>
      </c>
      <c r="G34" s="1" t="s">
        <v>170</v>
      </c>
    </row>
    <row r="35" spans="1:8" ht="15.75" customHeight="1" x14ac:dyDescent="0.2">
      <c r="A35" s="6">
        <v>45803</v>
      </c>
      <c r="B35" s="1">
        <v>-33</v>
      </c>
      <c r="C35" s="1" t="s">
        <v>5085</v>
      </c>
      <c r="D35" s="1" t="s">
        <v>37</v>
      </c>
      <c r="E35" s="1" t="s">
        <v>3998</v>
      </c>
      <c r="F35" s="1">
        <v>899.75</v>
      </c>
      <c r="G35" s="1" t="s">
        <v>39</v>
      </c>
    </row>
    <row r="36" spans="1:8" ht="15.75" customHeight="1" x14ac:dyDescent="0.2">
      <c r="A36" s="6">
        <v>45803</v>
      </c>
      <c r="B36" s="1">
        <v>1</v>
      </c>
      <c r="C36" s="1" t="s">
        <v>5085</v>
      </c>
      <c r="D36" s="1" t="s">
        <v>168</v>
      </c>
      <c r="E36" s="1" t="s">
        <v>3997</v>
      </c>
      <c r="F36" s="1">
        <v>932.75</v>
      </c>
      <c r="G36" s="1" t="s">
        <v>170</v>
      </c>
    </row>
    <row r="37" spans="1:8" ht="15.75" customHeight="1" x14ac:dyDescent="0.2">
      <c r="A37" s="6">
        <v>45799</v>
      </c>
      <c r="B37" s="1">
        <v>-1140</v>
      </c>
      <c r="C37" s="1" t="s">
        <v>5085</v>
      </c>
      <c r="D37" s="1" t="s">
        <v>37</v>
      </c>
      <c r="E37" s="1" t="s">
        <v>81</v>
      </c>
      <c r="F37" s="1">
        <v>931.75</v>
      </c>
      <c r="G37" s="1" t="s">
        <v>93</v>
      </c>
    </row>
    <row r="38" spans="1:8" ht="15.75" customHeight="1" x14ac:dyDescent="0.2">
      <c r="A38" s="6">
        <v>45799</v>
      </c>
      <c r="B38" s="1">
        <v>-181.5</v>
      </c>
      <c r="C38" s="1" t="s">
        <v>5085</v>
      </c>
      <c r="D38" s="1" t="s">
        <v>37</v>
      </c>
      <c r="E38" s="1" t="s">
        <v>3979</v>
      </c>
      <c r="F38" s="1">
        <v>2071.75</v>
      </c>
      <c r="G38" s="1" t="s">
        <v>5063</v>
      </c>
      <c r="H38" s="1" t="s">
        <v>2927</v>
      </c>
    </row>
    <row r="39" spans="1:8" ht="15.75" customHeight="1" x14ac:dyDescent="0.2">
      <c r="A39" s="6">
        <v>45798</v>
      </c>
      <c r="B39" s="1">
        <v>-1700</v>
      </c>
      <c r="C39" s="1" t="s">
        <v>5085</v>
      </c>
      <c r="D39" s="1" t="s">
        <v>37</v>
      </c>
      <c r="E39" s="1" t="s">
        <v>3971</v>
      </c>
      <c r="F39" s="1">
        <v>2253.25</v>
      </c>
      <c r="G39" s="1" t="s">
        <v>39</v>
      </c>
    </row>
    <row r="40" spans="1:8" ht="15.75" customHeight="1" x14ac:dyDescent="0.2">
      <c r="A40" s="6">
        <v>45798</v>
      </c>
      <c r="B40" s="1">
        <v>-1000</v>
      </c>
      <c r="C40" s="1" t="s">
        <v>5085</v>
      </c>
      <c r="D40" s="1" t="s">
        <v>37</v>
      </c>
      <c r="E40" s="1" t="s">
        <v>3970</v>
      </c>
      <c r="F40" s="1">
        <v>3953.25</v>
      </c>
      <c r="G40" s="1" t="s">
        <v>93</v>
      </c>
    </row>
    <row r="41" spans="1:8" ht="15.75" customHeight="1" x14ac:dyDescent="0.2">
      <c r="A41" s="6">
        <v>45798</v>
      </c>
      <c r="B41" s="1">
        <v>-800</v>
      </c>
      <c r="C41" s="1" t="s">
        <v>5085</v>
      </c>
      <c r="D41" s="1" t="s">
        <v>37</v>
      </c>
      <c r="E41" s="1" t="s">
        <v>3972</v>
      </c>
      <c r="F41" s="1">
        <v>4953.25</v>
      </c>
      <c r="G41" s="1" t="s">
        <v>39</v>
      </c>
    </row>
    <row r="42" spans="1:8" ht="15.75" customHeight="1" x14ac:dyDescent="0.2">
      <c r="A42" s="6">
        <v>45798</v>
      </c>
      <c r="B42" s="1">
        <v>5752.48</v>
      </c>
      <c r="C42" s="1" t="s">
        <v>5085</v>
      </c>
      <c r="D42" s="1" t="s">
        <v>95</v>
      </c>
      <c r="E42" s="1" t="s">
        <v>96</v>
      </c>
      <c r="F42" s="1">
        <v>5753.25</v>
      </c>
      <c r="G42" s="1" t="s">
        <v>97</v>
      </c>
    </row>
    <row r="43" spans="1:8" ht="15.75" customHeight="1" x14ac:dyDescent="0.2">
      <c r="A43" s="6">
        <v>45796</v>
      </c>
      <c r="B43" s="1">
        <v>-1140</v>
      </c>
      <c r="C43" s="1" t="s">
        <v>5085</v>
      </c>
      <c r="D43" s="1" t="s">
        <v>37</v>
      </c>
      <c r="E43" s="1" t="s">
        <v>3952</v>
      </c>
      <c r="F43" s="1">
        <v>0.77</v>
      </c>
      <c r="G43" s="1" t="s">
        <v>93</v>
      </c>
    </row>
    <row r="44" spans="1:8" ht="15.75" customHeight="1" x14ac:dyDescent="0.2">
      <c r="A44" s="6">
        <v>45796</v>
      </c>
      <c r="B44" s="1">
        <v>-226</v>
      </c>
      <c r="C44" s="1" t="s">
        <v>5085</v>
      </c>
      <c r="D44" s="1" t="s">
        <v>37</v>
      </c>
      <c r="E44" s="1" t="s">
        <v>3954</v>
      </c>
      <c r="F44" s="1">
        <v>1140.77</v>
      </c>
      <c r="G44" s="1" t="s">
        <v>39</v>
      </c>
    </row>
    <row r="45" spans="1:8" ht="15.75" customHeight="1" x14ac:dyDescent="0.2">
      <c r="A45" s="6">
        <v>45796</v>
      </c>
      <c r="B45" s="1">
        <v>500</v>
      </c>
      <c r="C45" s="1" t="s">
        <v>5085</v>
      </c>
      <c r="D45" s="1" t="s">
        <v>168</v>
      </c>
      <c r="E45" s="1" t="s">
        <v>3953</v>
      </c>
      <c r="F45" s="1">
        <v>1366.77</v>
      </c>
      <c r="G45" s="1" t="s">
        <v>39</v>
      </c>
    </row>
    <row r="46" spans="1:8" ht="15.75" customHeight="1" x14ac:dyDescent="0.2">
      <c r="A46" s="6">
        <v>45791</v>
      </c>
      <c r="B46" s="1">
        <v>-350</v>
      </c>
      <c r="C46" s="1" t="s">
        <v>5085</v>
      </c>
      <c r="D46" s="1" t="s">
        <v>37</v>
      </c>
      <c r="E46" s="1" t="s">
        <v>3929</v>
      </c>
      <c r="F46" s="1">
        <v>866.77</v>
      </c>
      <c r="G46" s="1" t="s">
        <v>93</v>
      </c>
    </row>
    <row r="47" spans="1:8" ht="15.75" customHeight="1" x14ac:dyDescent="0.2">
      <c r="A47" s="6">
        <v>45791</v>
      </c>
      <c r="B47" s="1">
        <v>28.8</v>
      </c>
      <c r="C47" s="1" t="s">
        <v>5085</v>
      </c>
      <c r="D47" s="1" t="s">
        <v>300</v>
      </c>
      <c r="E47" s="1" t="s">
        <v>3927</v>
      </c>
      <c r="F47" s="1">
        <v>1216.77</v>
      </c>
      <c r="G47" s="1" t="s">
        <v>239</v>
      </c>
      <c r="H47" s="1" t="s">
        <v>133</v>
      </c>
    </row>
    <row r="48" spans="1:8" ht="15.75" customHeight="1" x14ac:dyDescent="0.2">
      <c r="A48" s="6">
        <v>45791</v>
      </c>
      <c r="B48" s="1">
        <v>44.3</v>
      </c>
      <c r="C48" s="1" t="s">
        <v>5085</v>
      </c>
      <c r="D48" s="1" t="s">
        <v>300</v>
      </c>
      <c r="E48" s="1" t="s">
        <v>3928</v>
      </c>
      <c r="F48" s="1">
        <v>1187.97</v>
      </c>
      <c r="G48" s="1" t="s">
        <v>239</v>
      </c>
      <c r="H48" s="1" t="s">
        <v>133</v>
      </c>
    </row>
    <row r="49" spans="1:8" ht="15.75" customHeight="1" x14ac:dyDescent="0.2">
      <c r="A49" s="6">
        <v>45790</v>
      </c>
      <c r="B49" s="1">
        <v>-1000</v>
      </c>
      <c r="C49" s="1" t="s">
        <v>5085</v>
      </c>
      <c r="D49" s="1" t="s">
        <v>37</v>
      </c>
      <c r="E49" s="1" t="s">
        <v>3909</v>
      </c>
      <c r="F49" s="1">
        <v>1143.67</v>
      </c>
      <c r="G49" s="1" t="s">
        <v>93</v>
      </c>
    </row>
    <row r="50" spans="1:8" ht="15.75" customHeight="1" x14ac:dyDescent="0.2">
      <c r="A50" s="6">
        <v>45790</v>
      </c>
      <c r="B50" s="1">
        <v>-250</v>
      </c>
      <c r="C50" s="1" t="s">
        <v>5085</v>
      </c>
      <c r="D50" s="1" t="s">
        <v>37</v>
      </c>
      <c r="E50" s="1" t="s">
        <v>3910</v>
      </c>
      <c r="F50" s="1">
        <v>2143.67</v>
      </c>
      <c r="G50" s="1" t="s">
        <v>93</v>
      </c>
    </row>
    <row r="51" spans="1:8" ht="15.75" customHeight="1" x14ac:dyDescent="0.2">
      <c r="A51" s="6">
        <v>45790</v>
      </c>
      <c r="B51" s="1">
        <v>-150</v>
      </c>
      <c r="C51" s="1" t="s">
        <v>5085</v>
      </c>
      <c r="D51" s="1" t="s">
        <v>37</v>
      </c>
      <c r="E51" s="1" t="s">
        <v>3911</v>
      </c>
      <c r="F51" s="1">
        <v>2393.67</v>
      </c>
      <c r="G51" s="1" t="s">
        <v>39</v>
      </c>
    </row>
    <row r="52" spans="1:8" ht="15.75" customHeight="1" x14ac:dyDescent="0.2">
      <c r="A52" s="6">
        <v>45789</v>
      </c>
      <c r="B52" s="1">
        <v>-1000</v>
      </c>
      <c r="C52" s="1" t="s">
        <v>5085</v>
      </c>
      <c r="D52" s="1" t="s">
        <v>37</v>
      </c>
      <c r="E52" s="1" t="s">
        <v>3905</v>
      </c>
      <c r="F52" s="1">
        <v>2543.67</v>
      </c>
      <c r="G52" s="1" t="s">
        <v>39</v>
      </c>
    </row>
    <row r="53" spans="1:8" ht="15.75" customHeight="1" x14ac:dyDescent="0.2">
      <c r="A53" s="6">
        <v>45785</v>
      </c>
      <c r="B53" s="1">
        <v>-1140</v>
      </c>
      <c r="C53" s="1" t="s">
        <v>5085</v>
      </c>
      <c r="D53" s="1" t="s">
        <v>37</v>
      </c>
      <c r="E53" s="1" t="s">
        <v>81</v>
      </c>
      <c r="F53" s="1">
        <v>3543.67</v>
      </c>
      <c r="G53" s="1" t="s">
        <v>93</v>
      </c>
    </row>
    <row r="54" spans="1:8" ht="15.75" customHeight="1" x14ac:dyDescent="0.2">
      <c r="A54" s="6">
        <v>45785</v>
      </c>
      <c r="B54" s="1">
        <v>-20</v>
      </c>
      <c r="C54" s="1" t="s">
        <v>5085</v>
      </c>
      <c r="D54" s="1" t="s">
        <v>469</v>
      </c>
      <c r="E54" s="1" t="s">
        <v>3877</v>
      </c>
      <c r="F54" s="1">
        <v>4683.67</v>
      </c>
      <c r="G54" s="1" t="s">
        <v>4606</v>
      </c>
    </row>
    <row r="55" spans="1:8" ht="15.75" customHeight="1" x14ac:dyDescent="0.2">
      <c r="A55" s="6">
        <v>45784</v>
      </c>
      <c r="B55" s="1">
        <v>-600</v>
      </c>
      <c r="C55" s="1" t="s">
        <v>5085</v>
      </c>
      <c r="D55" s="1" t="s">
        <v>37</v>
      </c>
      <c r="E55" s="1" t="s">
        <v>3868</v>
      </c>
      <c r="F55" s="1">
        <v>4703.67</v>
      </c>
      <c r="G55" s="1" t="s">
        <v>93</v>
      </c>
    </row>
    <row r="56" spans="1:8" ht="15.75" customHeight="1" x14ac:dyDescent="0.2">
      <c r="A56" s="6">
        <v>45784</v>
      </c>
      <c r="B56" s="1">
        <v>-500</v>
      </c>
      <c r="C56" s="1" t="s">
        <v>5085</v>
      </c>
      <c r="D56" s="1" t="s">
        <v>37</v>
      </c>
      <c r="E56" s="1" t="s">
        <v>3869</v>
      </c>
      <c r="F56" s="1">
        <v>5303.67</v>
      </c>
      <c r="G56" s="1" t="s">
        <v>39</v>
      </c>
    </row>
    <row r="57" spans="1:8" ht="15.75" customHeight="1" x14ac:dyDescent="0.2">
      <c r="A57" s="6">
        <v>45784</v>
      </c>
      <c r="B57" s="1">
        <v>5752.48</v>
      </c>
      <c r="C57" s="1" t="s">
        <v>5085</v>
      </c>
      <c r="D57" s="1" t="s">
        <v>95</v>
      </c>
      <c r="E57" s="1" t="s">
        <v>96</v>
      </c>
      <c r="F57" s="1">
        <v>5803.67</v>
      </c>
      <c r="G57" s="1" t="s">
        <v>97</v>
      </c>
    </row>
    <row r="58" spans="1:8" ht="15.75" customHeight="1" x14ac:dyDescent="0.2">
      <c r="A58" s="6">
        <v>45782</v>
      </c>
      <c r="B58" s="1">
        <v>-300</v>
      </c>
      <c r="C58" s="1" t="s">
        <v>5085</v>
      </c>
      <c r="D58" s="1" t="s">
        <v>37</v>
      </c>
      <c r="E58" s="1" t="s">
        <v>3845</v>
      </c>
      <c r="F58" s="1">
        <v>1191.19</v>
      </c>
      <c r="G58" s="1" t="s">
        <v>39</v>
      </c>
    </row>
    <row r="59" spans="1:8" ht="15.75" customHeight="1" x14ac:dyDescent="0.2">
      <c r="A59" s="6">
        <v>45782</v>
      </c>
      <c r="B59" s="1">
        <v>800</v>
      </c>
      <c r="C59" s="1" t="s">
        <v>5085</v>
      </c>
      <c r="D59" s="1" t="s">
        <v>168</v>
      </c>
      <c r="E59" s="1" t="s">
        <v>3844</v>
      </c>
      <c r="F59" s="1">
        <v>1612.81</v>
      </c>
      <c r="G59" s="1" t="s">
        <v>39</v>
      </c>
    </row>
    <row r="60" spans="1:8" ht="15.75" customHeight="1" x14ac:dyDescent="0.2">
      <c r="A60" s="6">
        <v>45782</v>
      </c>
      <c r="B60" s="1">
        <v>-1140</v>
      </c>
      <c r="C60" s="1" t="s">
        <v>5085</v>
      </c>
      <c r="D60" s="1" t="s">
        <v>37</v>
      </c>
      <c r="E60" s="1" t="s">
        <v>3843</v>
      </c>
      <c r="F60" s="1">
        <v>51.19</v>
      </c>
      <c r="G60" s="1" t="s">
        <v>93</v>
      </c>
    </row>
    <row r="61" spans="1:8" ht="15.75" customHeight="1" x14ac:dyDescent="0.2">
      <c r="A61" s="6">
        <v>45782</v>
      </c>
      <c r="B61" s="1">
        <v>-121.62</v>
      </c>
      <c r="C61" s="1" t="s">
        <v>5085</v>
      </c>
      <c r="D61" s="1" t="s">
        <v>206</v>
      </c>
      <c r="E61" s="1" t="s">
        <v>3846</v>
      </c>
      <c r="F61" s="1">
        <v>1491.19</v>
      </c>
      <c r="G61" s="1" t="s">
        <v>165</v>
      </c>
      <c r="H61" s="1" t="s">
        <v>167</v>
      </c>
    </row>
    <row r="62" spans="1:8" ht="15.75" customHeight="1" x14ac:dyDescent="0.2">
      <c r="A62" s="6">
        <v>45777</v>
      </c>
      <c r="B62" s="1">
        <v>-350</v>
      </c>
      <c r="C62" s="1" t="s">
        <v>5085</v>
      </c>
      <c r="D62" s="1" t="s">
        <v>37</v>
      </c>
      <c r="E62" s="1" t="s">
        <v>3817</v>
      </c>
      <c r="F62" s="1">
        <v>812.81</v>
      </c>
      <c r="G62" s="1" t="s">
        <v>39</v>
      </c>
    </row>
    <row r="63" spans="1:8" ht="15.75" customHeight="1" x14ac:dyDescent="0.2">
      <c r="A63" s="6">
        <v>45777</v>
      </c>
      <c r="B63" s="1">
        <v>-8.99</v>
      </c>
      <c r="C63" s="1" t="s">
        <v>5085</v>
      </c>
      <c r="D63" s="1" t="s">
        <v>37</v>
      </c>
      <c r="E63" s="1" t="s">
        <v>1671</v>
      </c>
      <c r="F63" s="1">
        <v>1162.81</v>
      </c>
      <c r="G63" s="1" t="s">
        <v>5087</v>
      </c>
      <c r="H63" s="1" t="s">
        <v>1672</v>
      </c>
    </row>
    <row r="64" spans="1:8" ht="15.75" customHeight="1" x14ac:dyDescent="0.2">
      <c r="A64" s="6">
        <v>45776</v>
      </c>
      <c r="B64" s="1">
        <v>-700</v>
      </c>
      <c r="C64" s="1" t="s">
        <v>5085</v>
      </c>
      <c r="D64" s="1" t="s">
        <v>37</v>
      </c>
      <c r="E64" s="1" t="s">
        <v>3801</v>
      </c>
      <c r="F64" s="1">
        <v>1171.8</v>
      </c>
      <c r="G64" s="1" t="s">
        <v>8</v>
      </c>
    </row>
    <row r="65" spans="1:8" ht="15.75" customHeight="1" x14ac:dyDescent="0.2">
      <c r="A65" s="6">
        <v>45775</v>
      </c>
      <c r="B65" s="1">
        <v>177.35</v>
      </c>
      <c r="C65" s="1" t="s">
        <v>5085</v>
      </c>
      <c r="D65" s="1" t="s">
        <v>300</v>
      </c>
      <c r="E65" s="1" t="s">
        <v>3798</v>
      </c>
      <c r="F65" s="1">
        <v>1871.8</v>
      </c>
      <c r="G65" s="1" t="s">
        <v>239</v>
      </c>
      <c r="H65" s="1" t="s">
        <v>133</v>
      </c>
    </row>
    <row r="66" spans="1:8" ht="15.75" customHeight="1" x14ac:dyDescent="0.2">
      <c r="A66" s="6">
        <v>45771</v>
      </c>
      <c r="B66" s="1">
        <v>-1140</v>
      </c>
      <c r="C66" s="1" t="s">
        <v>5085</v>
      </c>
      <c r="D66" s="1" t="s">
        <v>37</v>
      </c>
      <c r="E66" s="1" t="s">
        <v>81</v>
      </c>
      <c r="F66" s="1">
        <v>1694.45</v>
      </c>
      <c r="G66" s="1" t="s">
        <v>93</v>
      </c>
    </row>
    <row r="67" spans="1:8" ht="15.75" customHeight="1" x14ac:dyDescent="0.2">
      <c r="A67" s="6">
        <v>45770</v>
      </c>
      <c r="B67" s="1">
        <v>-2500</v>
      </c>
      <c r="C67" s="1" t="s">
        <v>5085</v>
      </c>
      <c r="D67" s="1" t="s">
        <v>37</v>
      </c>
      <c r="E67" s="1" t="s">
        <v>3761</v>
      </c>
      <c r="F67" s="1">
        <v>2834.45</v>
      </c>
      <c r="G67" s="1" t="s">
        <v>39</v>
      </c>
    </row>
    <row r="68" spans="1:8" ht="15.75" customHeight="1" x14ac:dyDescent="0.2">
      <c r="A68" s="6">
        <v>45770</v>
      </c>
      <c r="B68" s="1">
        <v>-1300</v>
      </c>
      <c r="C68" s="1" t="s">
        <v>5085</v>
      </c>
      <c r="D68" s="1" t="s">
        <v>37</v>
      </c>
      <c r="E68" s="1" t="s">
        <v>3765</v>
      </c>
      <c r="F68" s="1">
        <v>5334.45</v>
      </c>
      <c r="G68" s="1" t="s">
        <v>39</v>
      </c>
    </row>
    <row r="69" spans="1:8" ht="15.75" customHeight="1" x14ac:dyDescent="0.2">
      <c r="A69" s="6">
        <v>45770</v>
      </c>
      <c r="B69" s="1">
        <v>-1250</v>
      </c>
      <c r="C69" s="1" t="s">
        <v>5085</v>
      </c>
      <c r="D69" s="1" t="s">
        <v>37</v>
      </c>
      <c r="E69" s="1" t="s">
        <v>3766</v>
      </c>
      <c r="F69" s="1">
        <v>6634.45</v>
      </c>
      <c r="G69" s="1" t="s">
        <v>39</v>
      </c>
    </row>
    <row r="70" spans="1:8" ht="15.75" customHeight="1" x14ac:dyDescent="0.2">
      <c r="A70" s="6">
        <v>45770</v>
      </c>
      <c r="B70" s="1">
        <v>-380</v>
      </c>
      <c r="C70" s="1" t="s">
        <v>5085</v>
      </c>
      <c r="D70" s="1" t="s">
        <v>37</v>
      </c>
      <c r="E70" s="1" t="s">
        <v>3763</v>
      </c>
      <c r="F70" s="1">
        <v>7884.45</v>
      </c>
      <c r="G70" s="1" t="s">
        <v>5063</v>
      </c>
    </row>
    <row r="71" spans="1:8" ht="15.75" customHeight="1" x14ac:dyDescent="0.2">
      <c r="A71" s="6">
        <v>45770</v>
      </c>
      <c r="B71" s="1">
        <v>-200</v>
      </c>
      <c r="C71" s="1" t="s">
        <v>5085</v>
      </c>
      <c r="D71" s="1" t="s">
        <v>37</v>
      </c>
      <c r="E71" s="1" t="s">
        <v>3764</v>
      </c>
      <c r="F71" s="1">
        <v>8465.9</v>
      </c>
      <c r="G71" s="1" t="s">
        <v>39</v>
      </c>
    </row>
    <row r="72" spans="1:8" ht="15.75" customHeight="1" x14ac:dyDescent="0.2">
      <c r="A72" s="6">
        <v>45770</v>
      </c>
      <c r="B72" s="1">
        <v>2511</v>
      </c>
      <c r="C72" s="1" t="s">
        <v>5085</v>
      </c>
      <c r="D72" s="1" t="s">
        <v>168</v>
      </c>
      <c r="E72" s="1" t="s">
        <v>3762</v>
      </c>
      <c r="F72" s="1">
        <v>8665.9</v>
      </c>
      <c r="G72" s="1" t="s">
        <v>39</v>
      </c>
    </row>
    <row r="73" spans="1:8" ht="15.75" customHeight="1" x14ac:dyDescent="0.2">
      <c r="A73" s="6">
        <v>45770</v>
      </c>
      <c r="B73" s="1">
        <v>5752.48</v>
      </c>
      <c r="C73" s="1" t="s">
        <v>5085</v>
      </c>
      <c r="D73" s="1" t="s">
        <v>95</v>
      </c>
      <c r="E73" s="1" t="s">
        <v>96</v>
      </c>
      <c r="F73" s="1">
        <v>6154.9</v>
      </c>
      <c r="G73" s="1" t="s">
        <v>97</v>
      </c>
    </row>
    <row r="74" spans="1:8" ht="15.75" customHeight="1" x14ac:dyDescent="0.2">
      <c r="A74" s="6">
        <v>45770</v>
      </c>
      <c r="B74" s="1">
        <v>-201.45</v>
      </c>
      <c r="C74" s="1" t="s">
        <v>5085</v>
      </c>
      <c r="D74" s="1" t="s">
        <v>206</v>
      </c>
      <c r="E74" s="1" t="s">
        <v>3767</v>
      </c>
      <c r="F74" s="1">
        <v>8264.4500000000007</v>
      </c>
      <c r="G74" s="1" t="s">
        <v>4398</v>
      </c>
      <c r="H74" s="1" t="s">
        <v>3726</v>
      </c>
    </row>
    <row r="75" spans="1:8" ht="15.75" customHeight="1" x14ac:dyDescent="0.2">
      <c r="A75" s="6">
        <v>45769</v>
      </c>
      <c r="B75" s="1">
        <v>-48</v>
      </c>
      <c r="C75" s="1" t="s">
        <v>5085</v>
      </c>
      <c r="D75" s="1" t="s">
        <v>37</v>
      </c>
      <c r="E75" s="1" t="s">
        <v>3753</v>
      </c>
      <c r="F75" s="1">
        <v>402.42</v>
      </c>
      <c r="G75" s="1" t="s">
        <v>39</v>
      </c>
    </row>
    <row r="76" spans="1:8" ht="15.75" customHeight="1" x14ac:dyDescent="0.2">
      <c r="A76" s="6">
        <v>45769</v>
      </c>
      <c r="B76" s="1">
        <v>200</v>
      </c>
      <c r="C76" s="1" t="s">
        <v>5085</v>
      </c>
      <c r="D76" s="1" t="s">
        <v>168</v>
      </c>
      <c r="E76" s="1" t="s">
        <v>3752</v>
      </c>
      <c r="F76" s="1">
        <v>247.42</v>
      </c>
      <c r="G76" s="1" t="s">
        <v>170</v>
      </c>
    </row>
    <row r="77" spans="1:8" ht="15.75" customHeight="1" x14ac:dyDescent="0.2">
      <c r="A77" s="6">
        <v>45769</v>
      </c>
      <c r="B77" s="1">
        <v>150</v>
      </c>
      <c r="C77" s="1" t="s">
        <v>5085</v>
      </c>
      <c r="D77" s="1" t="s">
        <v>168</v>
      </c>
      <c r="E77" s="1" t="s">
        <v>3724</v>
      </c>
      <c r="F77" s="1">
        <v>397.42</v>
      </c>
      <c r="G77" s="1" t="s">
        <v>170</v>
      </c>
    </row>
    <row r="78" spans="1:8" ht="15.75" customHeight="1" x14ac:dyDescent="0.2">
      <c r="A78" s="6">
        <v>45769</v>
      </c>
      <c r="B78" s="1">
        <v>53</v>
      </c>
      <c r="C78" s="1" t="s">
        <v>5085</v>
      </c>
      <c r="D78" s="1" t="s">
        <v>168</v>
      </c>
      <c r="E78" s="1" t="s">
        <v>3724</v>
      </c>
      <c r="F78" s="1">
        <v>450.42</v>
      </c>
      <c r="G78" s="1" t="s">
        <v>170</v>
      </c>
    </row>
    <row r="79" spans="1:8" ht="15.75" customHeight="1" x14ac:dyDescent="0.2">
      <c r="A79" s="6">
        <v>45764</v>
      </c>
      <c r="B79" s="1">
        <v>-350</v>
      </c>
      <c r="C79" s="1" t="s">
        <v>5085</v>
      </c>
      <c r="D79" s="1" t="s">
        <v>37</v>
      </c>
      <c r="E79" s="1" t="s">
        <v>3731</v>
      </c>
      <c r="F79" s="1">
        <v>47.42</v>
      </c>
      <c r="G79" s="1" t="s">
        <v>39</v>
      </c>
    </row>
    <row r="80" spans="1:8" ht="15.75" customHeight="1" x14ac:dyDescent="0.2">
      <c r="A80" s="6">
        <v>45763</v>
      </c>
      <c r="B80" s="1">
        <v>44</v>
      </c>
      <c r="C80" s="1" t="s">
        <v>5085</v>
      </c>
      <c r="D80" s="1" t="s">
        <v>168</v>
      </c>
      <c r="E80" s="1" t="s">
        <v>3724</v>
      </c>
      <c r="F80" s="1">
        <v>547.41999999999996</v>
      </c>
      <c r="G80" s="1" t="s">
        <v>170</v>
      </c>
    </row>
    <row r="81" spans="1:8" ht="15.75" customHeight="1" x14ac:dyDescent="0.2">
      <c r="A81" s="6">
        <v>45763</v>
      </c>
      <c r="B81" s="1">
        <v>-150</v>
      </c>
      <c r="C81" s="1" t="s">
        <v>5085</v>
      </c>
      <c r="D81" s="1" t="s">
        <v>206</v>
      </c>
      <c r="E81" s="1" t="s">
        <v>3725</v>
      </c>
      <c r="F81" s="1">
        <v>397.42</v>
      </c>
      <c r="G81" s="1" t="s">
        <v>4398</v>
      </c>
      <c r="H81" s="1" t="s">
        <v>3726</v>
      </c>
    </row>
    <row r="82" spans="1:8" ht="15.75" customHeight="1" x14ac:dyDescent="0.2">
      <c r="A82" s="6">
        <v>45762</v>
      </c>
      <c r="B82" s="1">
        <v>-500</v>
      </c>
      <c r="C82" s="1" t="s">
        <v>5085</v>
      </c>
      <c r="D82" s="1" t="s">
        <v>37</v>
      </c>
      <c r="E82" s="1" t="s">
        <v>3716</v>
      </c>
      <c r="F82" s="1">
        <v>503.42</v>
      </c>
      <c r="G82" s="1" t="s">
        <v>39</v>
      </c>
    </row>
    <row r="83" spans="1:8" ht="15.75" customHeight="1" x14ac:dyDescent="0.2">
      <c r="A83" s="6">
        <v>45761</v>
      </c>
      <c r="B83" s="1">
        <v>-500</v>
      </c>
      <c r="C83" s="1" t="s">
        <v>5085</v>
      </c>
      <c r="D83" s="1" t="s">
        <v>37</v>
      </c>
      <c r="E83" s="1" t="s">
        <v>3708</v>
      </c>
      <c r="F83" s="1">
        <v>1003.42</v>
      </c>
      <c r="G83" s="1" t="s">
        <v>39</v>
      </c>
    </row>
    <row r="84" spans="1:8" ht="15.75" customHeight="1" x14ac:dyDescent="0.2">
      <c r="A84" s="6">
        <v>45761</v>
      </c>
      <c r="B84" s="1">
        <v>-100</v>
      </c>
      <c r="C84" s="1" t="s">
        <v>5085</v>
      </c>
      <c r="D84" s="1" t="s">
        <v>37</v>
      </c>
      <c r="E84" s="1" t="s">
        <v>3707</v>
      </c>
      <c r="F84" s="1">
        <v>1503.42</v>
      </c>
      <c r="G84" s="1" t="s">
        <v>39</v>
      </c>
    </row>
    <row r="85" spans="1:8" ht="15.75" customHeight="1" x14ac:dyDescent="0.2">
      <c r="A85" s="6">
        <v>45761</v>
      </c>
      <c r="B85" s="1">
        <v>50</v>
      </c>
      <c r="C85" s="1" t="s">
        <v>5085</v>
      </c>
      <c r="D85" s="1" t="s">
        <v>168</v>
      </c>
      <c r="E85" s="1" t="s">
        <v>3709</v>
      </c>
      <c r="F85" s="1">
        <v>1603.42</v>
      </c>
      <c r="G85" s="1" t="s">
        <v>170</v>
      </c>
    </row>
    <row r="86" spans="1:8" ht="15.75" customHeight="1" x14ac:dyDescent="0.2">
      <c r="A86" s="6">
        <v>45758</v>
      </c>
      <c r="B86" s="1">
        <v>-500</v>
      </c>
      <c r="C86" s="1" t="s">
        <v>5085</v>
      </c>
      <c r="D86" s="1" t="s">
        <v>37</v>
      </c>
      <c r="E86" s="1" t="s">
        <v>3706</v>
      </c>
      <c r="F86" s="1">
        <v>1553.42</v>
      </c>
      <c r="G86" s="1" t="s">
        <v>39</v>
      </c>
    </row>
    <row r="87" spans="1:8" ht="15.75" customHeight="1" x14ac:dyDescent="0.2">
      <c r="A87" s="6">
        <v>45757</v>
      </c>
      <c r="B87" s="1">
        <v>-550</v>
      </c>
      <c r="C87" s="1" t="s">
        <v>5085</v>
      </c>
      <c r="D87" s="1" t="s">
        <v>37</v>
      </c>
      <c r="E87" s="1" t="s">
        <v>3699</v>
      </c>
      <c r="F87" s="1">
        <v>2053.42</v>
      </c>
      <c r="G87" s="1" t="s">
        <v>93</v>
      </c>
    </row>
    <row r="88" spans="1:8" ht="15.75" customHeight="1" x14ac:dyDescent="0.2">
      <c r="A88" s="6">
        <v>45757</v>
      </c>
      <c r="B88" s="1">
        <v>-1500</v>
      </c>
      <c r="C88" s="1" t="s">
        <v>5085</v>
      </c>
      <c r="D88" s="1" t="s">
        <v>37</v>
      </c>
      <c r="E88" s="1" t="s">
        <v>3700</v>
      </c>
      <c r="F88" s="1">
        <v>2603.42</v>
      </c>
      <c r="G88" s="1" t="s">
        <v>39</v>
      </c>
    </row>
    <row r="89" spans="1:8" ht="15.75" customHeight="1" x14ac:dyDescent="0.2">
      <c r="A89" s="6">
        <v>45757</v>
      </c>
      <c r="B89" s="1">
        <v>-1150</v>
      </c>
      <c r="C89" s="1" t="s">
        <v>5085</v>
      </c>
      <c r="D89" s="1" t="s">
        <v>37</v>
      </c>
      <c r="E89" s="1" t="s">
        <v>3698</v>
      </c>
      <c r="F89" s="1">
        <v>4103.42</v>
      </c>
      <c r="G89" s="1" t="s">
        <v>39</v>
      </c>
    </row>
    <row r="90" spans="1:8" ht="15.75" customHeight="1" x14ac:dyDescent="0.2">
      <c r="A90" s="6">
        <v>45756</v>
      </c>
      <c r="B90" s="1">
        <v>5752.48</v>
      </c>
      <c r="C90" s="1" t="s">
        <v>5085</v>
      </c>
      <c r="D90" s="1" t="s">
        <v>95</v>
      </c>
      <c r="E90" s="1" t="s">
        <v>3693</v>
      </c>
      <c r="F90" s="1">
        <v>5253.42</v>
      </c>
      <c r="G90" s="1" t="s">
        <v>97</v>
      </c>
      <c r="H90" s="1" t="s">
        <v>98</v>
      </c>
    </row>
    <row r="91" spans="1:8" ht="15.75" customHeight="1" x14ac:dyDescent="0.2">
      <c r="A91" s="6">
        <v>45756</v>
      </c>
      <c r="B91" s="1">
        <v>-500</v>
      </c>
      <c r="C91" s="1" t="s">
        <v>5085</v>
      </c>
      <c r="D91" s="1" t="s">
        <v>37</v>
      </c>
      <c r="E91" s="1" t="s">
        <v>3692</v>
      </c>
      <c r="F91" s="1">
        <v>-499.06</v>
      </c>
      <c r="G91" s="1" t="s">
        <v>39</v>
      </c>
    </row>
    <row r="92" spans="1:8" ht="15.75" customHeight="1" x14ac:dyDescent="0.2">
      <c r="A92" s="6">
        <v>45754</v>
      </c>
      <c r="B92" s="1">
        <v>50</v>
      </c>
      <c r="C92" s="1" t="s">
        <v>5085</v>
      </c>
      <c r="D92" s="1" t="s">
        <v>300</v>
      </c>
      <c r="E92" s="1" t="s">
        <v>3675</v>
      </c>
      <c r="F92" s="1">
        <v>0.94</v>
      </c>
      <c r="G92" s="1" t="s">
        <v>170</v>
      </c>
    </row>
    <row r="93" spans="1:8" ht="15.75" customHeight="1" x14ac:dyDescent="0.2">
      <c r="A93" s="6">
        <v>45754</v>
      </c>
      <c r="B93" s="1">
        <v>-50</v>
      </c>
      <c r="C93" s="1" t="s">
        <v>5085</v>
      </c>
      <c r="D93" s="1" t="s">
        <v>37</v>
      </c>
      <c r="E93" s="1" t="s">
        <v>3676</v>
      </c>
      <c r="F93" s="1">
        <v>-49.06</v>
      </c>
      <c r="G93" s="1" t="s">
        <v>39</v>
      </c>
    </row>
    <row r="94" spans="1:8" ht="15.75" customHeight="1" x14ac:dyDescent="0.2">
      <c r="A94" s="6">
        <v>45748</v>
      </c>
      <c r="B94" s="1">
        <v>-1000</v>
      </c>
      <c r="C94" s="1" t="s">
        <v>5085</v>
      </c>
      <c r="D94" s="1" t="s">
        <v>37</v>
      </c>
      <c r="E94" s="1" t="s">
        <v>3655</v>
      </c>
      <c r="F94" s="1">
        <v>0.94</v>
      </c>
      <c r="G94" s="1" t="s">
        <v>39</v>
      </c>
    </row>
    <row r="95" spans="1:8" ht="15.75" customHeight="1" x14ac:dyDescent="0.2">
      <c r="A95" s="6">
        <v>45748</v>
      </c>
      <c r="B95" s="1">
        <v>-123</v>
      </c>
      <c r="C95" s="1" t="s">
        <v>5085</v>
      </c>
      <c r="D95" s="1" t="s">
        <v>37</v>
      </c>
      <c r="E95" s="1" t="s">
        <v>3656</v>
      </c>
      <c r="F95" s="1">
        <v>1000.94</v>
      </c>
      <c r="G95" s="1" t="s">
        <v>39</v>
      </c>
    </row>
    <row r="96" spans="1:8" ht="15.75" customHeight="1" x14ac:dyDescent="0.2">
      <c r="A96" s="6">
        <v>45747</v>
      </c>
      <c r="B96" s="1">
        <v>-50</v>
      </c>
      <c r="C96" s="1" t="s">
        <v>5085</v>
      </c>
      <c r="D96" s="1" t="s">
        <v>37</v>
      </c>
      <c r="E96" s="1" t="s">
        <v>3649</v>
      </c>
      <c r="F96" s="1">
        <v>1123.94</v>
      </c>
      <c r="G96" s="1" t="s">
        <v>93</v>
      </c>
    </row>
    <row r="97" spans="1:8" ht="15.75" customHeight="1" x14ac:dyDescent="0.2">
      <c r="A97" s="6">
        <v>45743</v>
      </c>
      <c r="B97" s="1">
        <v>-2300</v>
      </c>
      <c r="C97" s="1" t="s">
        <v>5085</v>
      </c>
      <c r="D97" s="1" t="s">
        <v>37</v>
      </c>
      <c r="E97" s="1" t="s">
        <v>3638</v>
      </c>
      <c r="F97" s="1">
        <v>1173.94</v>
      </c>
      <c r="G97" s="1" t="s">
        <v>39</v>
      </c>
    </row>
    <row r="98" spans="1:8" ht="15.75" customHeight="1" x14ac:dyDescent="0.2">
      <c r="A98" s="6">
        <v>45743</v>
      </c>
      <c r="B98" s="1">
        <v>-1500</v>
      </c>
      <c r="C98" s="1" t="s">
        <v>5085</v>
      </c>
      <c r="D98" s="1" t="s">
        <v>37</v>
      </c>
      <c r="E98" s="1" t="s">
        <v>3642</v>
      </c>
      <c r="F98" s="1">
        <v>3473.94</v>
      </c>
      <c r="G98" s="1" t="s">
        <v>39</v>
      </c>
    </row>
    <row r="99" spans="1:8" ht="15.75" customHeight="1" x14ac:dyDescent="0.2">
      <c r="A99" s="6">
        <v>45743</v>
      </c>
      <c r="B99" s="1">
        <v>-1000</v>
      </c>
      <c r="C99" s="1" t="s">
        <v>5085</v>
      </c>
      <c r="D99" s="1" t="s">
        <v>37</v>
      </c>
      <c r="E99" s="1" t="s">
        <v>3640</v>
      </c>
      <c r="F99" s="1">
        <v>4973.9399999999996</v>
      </c>
      <c r="G99" s="1" t="s">
        <v>93</v>
      </c>
    </row>
    <row r="100" spans="1:8" ht="15.75" customHeight="1" x14ac:dyDescent="0.2">
      <c r="A100" s="6">
        <v>45743</v>
      </c>
      <c r="B100" s="1">
        <v>-100</v>
      </c>
      <c r="C100" s="1" t="s">
        <v>5085</v>
      </c>
      <c r="D100" s="1" t="s">
        <v>37</v>
      </c>
      <c r="E100" s="1" t="s">
        <v>3641</v>
      </c>
      <c r="F100" s="1">
        <v>5973.94</v>
      </c>
      <c r="G100" s="1" t="s">
        <v>39</v>
      </c>
    </row>
    <row r="101" spans="1:8" ht="15.75" customHeight="1" x14ac:dyDescent="0.2">
      <c r="A101" s="6">
        <v>45742</v>
      </c>
      <c r="B101" s="1">
        <v>-200</v>
      </c>
      <c r="C101" s="1" t="s">
        <v>5085</v>
      </c>
      <c r="D101" s="1" t="s">
        <v>37</v>
      </c>
      <c r="E101" s="1" t="s">
        <v>3637</v>
      </c>
      <c r="F101" s="1">
        <v>6073.94</v>
      </c>
      <c r="G101" s="1" t="s">
        <v>39</v>
      </c>
    </row>
    <row r="102" spans="1:8" ht="15.75" customHeight="1" x14ac:dyDescent="0.2">
      <c r="A102" s="6">
        <v>45742</v>
      </c>
      <c r="B102" s="1">
        <v>-200</v>
      </c>
      <c r="C102" s="1" t="s">
        <v>5085</v>
      </c>
      <c r="D102" s="1" t="s">
        <v>37</v>
      </c>
      <c r="E102" s="1" t="s">
        <v>3636</v>
      </c>
      <c r="F102" s="1">
        <v>6273.94</v>
      </c>
      <c r="G102" s="1" t="s">
        <v>39</v>
      </c>
    </row>
    <row r="103" spans="1:8" ht="15.75" customHeight="1" x14ac:dyDescent="0.2">
      <c r="A103" s="6">
        <v>45742</v>
      </c>
      <c r="B103" s="1">
        <v>-100</v>
      </c>
      <c r="C103" s="1" t="s">
        <v>5085</v>
      </c>
      <c r="D103" s="1" t="s">
        <v>37</v>
      </c>
      <c r="E103" s="1" t="s">
        <v>3635</v>
      </c>
      <c r="F103" s="1">
        <v>6473.94</v>
      </c>
      <c r="G103" s="1" t="s">
        <v>39</v>
      </c>
    </row>
    <row r="104" spans="1:8" ht="15.75" customHeight="1" x14ac:dyDescent="0.2">
      <c r="A104" s="6">
        <v>45742</v>
      </c>
      <c r="B104" s="1">
        <v>5779.19</v>
      </c>
      <c r="C104" s="1" t="s">
        <v>5085</v>
      </c>
      <c r="D104" s="1" t="s">
        <v>95</v>
      </c>
      <c r="E104" s="1" t="s">
        <v>96</v>
      </c>
      <c r="F104" s="1">
        <v>6573.94</v>
      </c>
      <c r="G104" s="1" t="s">
        <v>97</v>
      </c>
    </row>
    <row r="105" spans="1:8" ht="15.75" customHeight="1" x14ac:dyDescent="0.2">
      <c r="A105" s="6">
        <v>45741</v>
      </c>
      <c r="B105" s="1">
        <v>-200</v>
      </c>
      <c r="C105" s="1" t="s">
        <v>5085</v>
      </c>
      <c r="D105" s="1" t="s">
        <v>37</v>
      </c>
      <c r="E105" s="1" t="s">
        <v>3629</v>
      </c>
      <c r="F105" s="1">
        <v>794.75</v>
      </c>
      <c r="G105" s="1" t="s">
        <v>39</v>
      </c>
    </row>
    <row r="106" spans="1:8" ht="15.75" customHeight="1" x14ac:dyDescent="0.2">
      <c r="A106" s="6">
        <v>45740</v>
      </c>
      <c r="B106" s="1">
        <v>-250</v>
      </c>
      <c r="C106" s="1" t="s">
        <v>5085</v>
      </c>
      <c r="D106" s="1" t="s">
        <v>37</v>
      </c>
      <c r="E106" s="1" t="s">
        <v>3621</v>
      </c>
      <c r="F106" s="1">
        <v>994.75</v>
      </c>
      <c r="G106" s="1" t="s">
        <v>39</v>
      </c>
    </row>
    <row r="107" spans="1:8" ht="15.75" customHeight="1" x14ac:dyDescent="0.2">
      <c r="A107" s="6">
        <v>45740</v>
      </c>
      <c r="B107" s="1">
        <v>-150</v>
      </c>
      <c r="C107" s="1" t="s">
        <v>5085</v>
      </c>
      <c r="D107" s="1" t="s">
        <v>37</v>
      </c>
      <c r="E107" s="1" t="s">
        <v>3620</v>
      </c>
      <c r="F107" s="1">
        <v>1446.21</v>
      </c>
      <c r="G107" s="1" t="s">
        <v>39</v>
      </c>
    </row>
    <row r="108" spans="1:8" ht="15.75" customHeight="1" x14ac:dyDescent="0.2">
      <c r="A108" s="6">
        <v>45740</v>
      </c>
      <c r="B108" s="1">
        <v>-40</v>
      </c>
      <c r="C108" s="1" t="s">
        <v>5085</v>
      </c>
      <c r="D108" s="1" t="s">
        <v>37</v>
      </c>
      <c r="E108" s="1" t="s">
        <v>3619</v>
      </c>
      <c r="F108" s="1">
        <v>1596.21</v>
      </c>
      <c r="G108" s="1" t="s">
        <v>3748</v>
      </c>
    </row>
    <row r="109" spans="1:8" ht="15.75" customHeight="1" x14ac:dyDescent="0.2">
      <c r="A109" s="6">
        <v>45740</v>
      </c>
      <c r="B109" s="1">
        <v>-201.46</v>
      </c>
      <c r="C109" s="1" t="s">
        <v>5085</v>
      </c>
      <c r="D109" s="1" t="s">
        <v>206</v>
      </c>
      <c r="E109" s="1" t="s">
        <v>3622</v>
      </c>
      <c r="F109" s="1">
        <v>1244.75</v>
      </c>
      <c r="G109" s="1" t="s">
        <v>4398</v>
      </c>
      <c r="H109" s="1" t="s">
        <v>539</v>
      </c>
    </row>
    <row r="110" spans="1:8" ht="15.75" customHeight="1" x14ac:dyDescent="0.2">
      <c r="A110" s="6">
        <v>45737</v>
      </c>
      <c r="B110" s="1">
        <v>-200</v>
      </c>
      <c r="C110" s="1" t="s">
        <v>5085</v>
      </c>
      <c r="D110" s="1" t="s">
        <v>37</v>
      </c>
      <c r="E110" s="1" t="s">
        <v>3618</v>
      </c>
      <c r="F110" s="1">
        <v>1636.21</v>
      </c>
      <c r="G110" s="1" t="s">
        <v>39</v>
      </c>
    </row>
    <row r="111" spans="1:8" ht="15.75" customHeight="1" x14ac:dyDescent="0.2">
      <c r="A111" s="6">
        <v>45736</v>
      </c>
      <c r="B111" s="1">
        <v>-300</v>
      </c>
      <c r="C111" s="1" t="s">
        <v>5085</v>
      </c>
      <c r="D111" s="1" t="s">
        <v>37</v>
      </c>
      <c r="E111" s="1" t="s">
        <v>3613</v>
      </c>
      <c r="F111" s="1">
        <v>1836.21</v>
      </c>
      <c r="G111" s="1" t="s">
        <v>39</v>
      </c>
    </row>
    <row r="112" spans="1:8" ht="15.75" customHeight="1" x14ac:dyDescent="0.2">
      <c r="A112" s="6">
        <v>45736</v>
      </c>
      <c r="B112" s="1">
        <v>-202</v>
      </c>
      <c r="C112" s="1" t="s">
        <v>5085</v>
      </c>
      <c r="D112" s="1" t="s">
        <v>37</v>
      </c>
      <c r="E112" s="1" t="s">
        <v>3611</v>
      </c>
      <c r="F112" s="1">
        <v>2136.21</v>
      </c>
      <c r="G112" s="1" t="s">
        <v>4319</v>
      </c>
    </row>
    <row r="113" spans="1:8" ht="15.75" customHeight="1" x14ac:dyDescent="0.2">
      <c r="A113" s="6">
        <v>45736</v>
      </c>
      <c r="B113" s="1">
        <v>-100</v>
      </c>
      <c r="C113" s="1" t="s">
        <v>5085</v>
      </c>
      <c r="D113" s="1" t="s">
        <v>37</v>
      </c>
      <c r="E113" s="1" t="s">
        <v>3612</v>
      </c>
      <c r="F113" s="1">
        <v>2338.21</v>
      </c>
      <c r="G113" s="1" t="s">
        <v>39</v>
      </c>
    </row>
    <row r="114" spans="1:8" ht="15.75" customHeight="1" x14ac:dyDescent="0.2">
      <c r="A114" s="6">
        <v>45734</v>
      </c>
      <c r="B114" s="1">
        <v>-2300</v>
      </c>
      <c r="C114" s="1" t="s">
        <v>5085</v>
      </c>
      <c r="D114" s="1" t="s">
        <v>37</v>
      </c>
      <c r="E114" s="1" t="s">
        <v>3603</v>
      </c>
      <c r="F114" s="1">
        <v>2438.21</v>
      </c>
      <c r="G114" s="1" t="s">
        <v>39</v>
      </c>
    </row>
    <row r="115" spans="1:8" ht="15.75" customHeight="1" x14ac:dyDescent="0.2">
      <c r="A115" s="6">
        <v>45734</v>
      </c>
      <c r="B115" s="1">
        <v>-1300</v>
      </c>
      <c r="C115" s="1" t="s">
        <v>5085</v>
      </c>
      <c r="D115" s="1" t="s">
        <v>37</v>
      </c>
      <c r="E115" s="1" t="s">
        <v>3604</v>
      </c>
      <c r="F115" s="1">
        <v>4738.21</v>
      </c>
      <c r="G115" s="1" t="s">
        <v>39</v>
      </c>
    </row>
    <row r="116" spans="1:8" ht="15.75" customHeight="1" x14ac:dyDescent="0.2">
      <c r="A116" s="6">
        <v>45734</v>
      </c>
      <c r="B116" s="1">
        <v>-550</v>
      </c>
      <c r="C116" s="1" t="s">
        <v>5085</v>
      </c>
      <c r="D116" s="1" t="s">
        <v>37</v>
      </c>
      <c r="E116" s="1" t="s">
        <v>3601</v>
      </c>
      <c r="F116" s="1">
        <v>6038.21</v>
      </c>
      <c r="G116" s="1" t="s">
        <v>39</v>
      </c>
    </row>
    <row r="117" spans="1:8" ht="15.75" customHeight="1" x14ac:dyDescent="0.2">
      <c r="A117" s="6">
        <v>45734</v>
      </c>
      <c r="B117" s="1">
        <v>-100</v>
      </c>
      <c r="C117" s="1" t="s">
        <v>5085</v>
      </c>
      <c r="D117" s="1" t="s">
        <v>37</v>
      </c>
      <c r="E117" s="1" t="s">
        <v>3602</v>
      </c>
      <c r="F117" s="1">
        <v>6588.21</v>
      </c>
      <c r="G117" s="1" t="s">
        <v>39</v>
      </c>
    </row>
    <row r="118" spans="1:8" ht="15.75" customHeight="1" x14ac:dyDescent="0.2">
      <c r="A118" s="6">
        <v>45733</v>
      </c>
      <c r="B118" s="1">
        <v>-1500</v>
      </c>
      <c r="C118" s="1" t="s">
        <v>5085</v>
      </c>
      <c r="D118" s="1" t="s">
        <v>37</v>
      </c>
      <c r="E118" s="1" t="s">
        <v>3593</v>
      </c>
      <c r="F118" s="1">
        <v>6688.21</v>
      </c>
      <c r="G118" s="1" t="s">
        <v>39</v>
      </c>
    </row>
    <row r="119" spans="1:8" ht="15.75" customHeight="1" x14ac:dyDescent="0.2">
      <c r="A119" s="6">
        <v>45733</v>
      </c>
      <c r="B119" s="1">
        <v>-150</v>
      </c>
      <c r="C119" s="1" t="s">
        <v>5085</v>
      </c>
      <c r="D119" s="1" t="s">
        <v>206</v>
      </c>
      <c r="E119" s="1" t="s">
        <v>3594</v>
      </c>
      <c r="F119" s="1">
        <v>8188.21</v>
      </c>
      <c r="G119" s="1" t="s">
        <v>4398</v>
      </c>
      <c r="H119" s="1" t="s">
        <v>539</v>
      </c>
    </row>
    <row r="120" spans="1:8" ht="15.75" customHeight="1" x14ac:dyDescent="0.2">
      <c r="A120" s="6">
        <v>45733</v>
      </c>
      <c r="B120" s="1">
        <v>5300</v>
      </c>
      <c r="C120" s="1" t="s">
        <v>5085</v>
      </c>
      <c r="D120" s="1" t="s">
        <v>168</v>
      </c>
      <c r="E120" s="1" t="s">
        <v>3592</v>
      </c>
      <c r="F120" s="1">
        <v>8338.2099999999991</v>
      </c>
      <c r="G120" s="1" t="s">
        <v>170</v>
      </c>
    </row>
    <row r="121" spans="1:8" ht="15.75" customHeight="1" x14ac:dyDescent="0.2">
      <c r="A121" s="6">
        <v>45730</v>
      </c>
      <c r="B121" s="1">
        <v>-391.7</v>
      </c>
      <c r="C121" s="1" t="s">
        <v>5085</v>
      </c>
      <c r="D121" s="1" t="s">
        <v>37</v>
      </c>
      <c r="E121" s="1" t="s">
        <v>1842</v>
      </c>
      <c r="F121" s="1">
        <v>3038.21</v>
      </c>
      <c r="G121" s="1" t="s">
        <v>5064</v>
      </c>
      <c r="H121" s="1" t="s">
        <v>1843</v>
      </c>
    </row>
    <row r="122" spans="1:8" ht="15.75" customHeight="1" x14ac:dyDescent="0.2">
      <c r="A122" s="6">
        <v>45728</v>
      </c>
      <c r="B122" s="1">
        <v>-2000</v>
      </c>
      <c r="C122" s="1" t="s">
        <v>5085</v>
      </c>
      <c r="D122" s="1" t="s">
        <v>37</v>
      </c>
      <c r="E122" s="1" t="s">
        <v>3586</v>
      </c>
      <c r="F122" s="1">
        <v>3429.91</v>
      </c>
      <c r="G122" s="1" t="s">
        <v>39</v>
      </c>
    </row>
    <row r="123" spans="1:8" ht="15.75" customHeight="1" x14ac:dyDescent="0.2">
      <c r="A123" s="6">
        <v>45728</v>
      </c>
      <c r="B123" s="1">
        <v>-150</v>
      </c>
      <c r="C123" s="1" t="s">
        <v>5085</v>
      </c>
      <c r="D123" s="1" t="s">
        <v>37</v>
      </c>
      <c r="E123" s="1" t="s">
        <v>3584</v>
      </c>
      <c r="F123" s="1">
        <v>5429.91</v>
      </c>
      <c r="G123" s="1" t="s">
        <v>93</v>
      </c>
    </row>
    <row r="124" spans="1:8" ht="15.75" customHeight="1" x14ac:dyDescent="0.2">
      <c r="A124" s="6">
        <v>45728</v>
      </c>
      <c r="B124" s="1">
        <v>-100</v>
      </c>
      <c r="C124" s="1" t="s">
        <v>5085</v>
      </c>
      <c r="D124" s="1" t="s">
        <v>37</v>
      </c>
      <c r="E124" s="1" t="s">
        <v>3585</v>
      </c>
      <c r="F124" s="1">
        <v>5579.91</v>
      </c>
      <c r="G124" s="1" t="s">
        <v>39</v>
      </c>
    </row>
    <row r="125" spans="1:8" ht="15.75" customHeight="1" x14ac:dyDescent="0.2">
      <c r="A125" s="6">
        <v>45728</v>
      </c>
      <c r="B125" s="1">
        <v>-100</v>
      </c>
      <c r="C125" s="1" t="s">
        <v>5085</v>
      </c>
      <c r="D125" s="1" t="s">
        <v>37</v>
      </c>
      <c r="E125" s="1" t="s">
        <v>3587</v>
      </c>
      <c r="F125" s="1">
        <v>5679.91</v>
      </c>
      <c r="G125" s="1" t="s">
        <v>39</v>
      </c>
    </row>
    <row r="126" spans="1:8" ht="15.75" customHeight="1" x14ac:dyDescent="0.2">
      <c r="A126" s="6">
        <v>45728</v>
      </c>
      <c r="B126" s="1">
        <v>5779.19</v>
      </c>
      <c r="C126" s="1" t="s">
        <v>5085</v>
      </c>
      <c r="D126" s="1" t="s">
        <v>95</v>
      </c>
      <c r="E126" s="1" t="s">
        <v>96</v>
      </c>
      <c r="F126" s="1">
        <v>5779.91</v>
      </c>
      <c r="G126" s="1" t="s">
        <v>97</v>
      </c>
    </row>
    <row r="127" spans="1:8" ht="15.75" customHeight="1" x14ac:dyDescent="0.2">
      <c r="A127" s="6">
        <v>45719</v>
      </c>
      <c r="B127" s="1">
        <v>-16</v>
      </c>
      <c r="C127" s="1" t="s">
        <v>5085</v>
      </c>
      <c r="D127" s="1" t="s">
        <v>37</v>
      </c>
      <c r="E127" s="1" t="s">
        <v>3564</v>
      </c>
      <c r="F127" s="1">
        <v>0.72</v>
      </c>
      <c r="G127" s="1" t="s">
        <v>39</v>
      </c>
    </row>
    <row r="128" spans="1:8" ht="15.75" customHeight="1" x14ac:dyDescent="0.2">
      <c r="A128" s="6">
        <v>45716</v>
      </c>
      <c r="B128" s="1">
        <v>-3000</v>
      </c>
      <c r="C128" s="1" t="s">
        <v>5085</v>
      </c>
      <c r="D128" s="1" t="s">
        <v>37</v>
      </c>
      <c r="E128" s="1" t="s">
        <v>3555</v>
      </c>
      <c r="F128" s="1">
        <v>16.72</v>
      </c>
      <c r="G128" s="1" t="s">
        <v>93</v>
      </c>
    </row>
    <row r="129" spans="1:8" ht="15.75" customHeight="1" x14ac:dyDescent="0.2">
      <c r="A129" s="6">
        <v>45716</v>
      </c>
      <c r="B129" s="1">
        <v>-600</v>
      </c>
      <c r="C129" s="1" t="s">
        <v>5085</v>
      </c>
      <c r="D129" s="1" t="s">
        <v>37</v>
      </c>
      <c r="E129" s="1" t="s">
        <v>3557</v>
      </c>
      <c r="F129" s="1">
        <v>3016.72</v>
      </c>
      <c r="G129" s="1" t="s">
        <v>39</v>
      </c>
    </row>
    <row r="130" spans="1:8" ht="15.75" customHeight="1" x14ac:dyDescent="0.2">
      <c r="A130" s="6">
        <v>45716</v>
      </c>
      <c r="B130" s="1">
        <v>-200</v>
      </c>
      <c r="C130" s="1" t="s">
        <v>5085</v>
      </c>
      <c r="D130" s="1" t="s">
        <v>37</v>
      </c>
      <c r="E130" s="1" t="s">
        <v>3556</v>
      </c>
      <c r="F130" s="1">
        <v>3616.72</v>
      </c>
      <c r="G130" s="1" t="s">
        <v>39</v>
      </c>
    </row>
    <row r="131" spans="1:8" ht="15.75" customHeight="1" x14ac:dyDescent="0.2">
      <c r="A131" s="6">
        <v>45715</v>
      </c>
      <c r="B131" s="1">
        <v>-1261</v>
      </c>
      <c r="C131" s="1" t="s">
        <v>5085</v>
      </c>
      <c r="D131" s="1" t="s">
        <v>37</v>
      </c>
      <c r="E131" s="1" t="s">
        <v>3549</v>
      </c>
      <c r="F131" s="1">
        <v>3816.72</v>
      </c>
      <c r="G131" s="1" t="s">
        <v>39</v>
      </c>
    </row>
    <row r="132" spans="1:8" ht="15.75" customHeight="1" x14ac:dyDescent="0.2">
      <c r="A132" s="6">
        <v>45715</v>
      </c>
      <c r="B132" s="1">
        <v>-201.47</v>
      </c>
      <c r="C132" s="1" t="s">
        <v>5085</v>
      </c>
      <c r="D132" s="1" t="s">
        <v>206</v>
      </c>
      <c r="E132" s="1" t="s">
        <v>3550</v>
      </c>
      <c r="F132" s="1">
        <v>5077.72</v>
      </c>
      <c r="G132" s="1" t="s">
        <v>4398</v>
      </c>
      <c r="H132" s="1" t="s">
        <v>539</v>
      </c>
    </row>
    <row r="133" spans="1:8" ht="15.75" customHeight="1" x14ac:dyDescent="0.2">
      <c r="A133" s="6">
        <v>45714</v>
      </c>
      <c r="B133" s="1">
        <v>-500</v>
      </c>
      <c r="C133" s="1" t="s">
        <v>5085</v>
      </c>
      <c r="D133" s="1" t="s">
        <v>37</v>
      </c>
      <c r="E133" s="1" t="s">
        <v>3547</v>
      </c>
      <c r="F133" s="1">
        <v>5279.19</v>
      </c>
      <c r="G133" s="1" t="s">
        <v>39</v>
      </c>
    </row>
    <row r="134" spans="1:8" ht="15.75" customHeight="1" x14ac:dyDescent="0.2">
      <c r="A134" s="6">
        <v>45714</v>
      </c>
      <c r="B134" s="1">
        <v>-200</v>
      </c>
      <c r="C134" s="1" t="s">
        <v>5085</v>
      </c>
      <c r="D134" s="1" t="s">
        <v>37</v>
      </c>
      <c r="E134" s="1" t="s">
        <v>3545</v>
      </c>
      <c r="F134" s="1">
        <v>5779.19</v>
      </c>
      <c r="G134" s="1" t="s">
        <v>93</v>
      </c>
    </row>
    <row r="135" spans="1:8" ht="15.75" customHeight="1" x14ac:dyDescent="0.2">
      <c r="A135" s="6">
        <v>45714</v>
      </c>
      <c r="B135" s="1">
        <v>200</v>
      </c>
      <c r="C135" s="1" t="s">
        <v>5085</v>
      </c>
      <c r="D135" s="1" t="s">
        <v>168</v>
      </c>
      <c r="E135" s="1" t="s">
        <v>3546</v>
      </c>
      <c r="F135" s="1">
        <v>5979.19</v>
      </c>
      <c r="G135" s="1" t="s">
        <v>170</v>
      </c>
    </row>
    <row r="136" spans="1:8" ht="15.75" customHeight="1" x14ac:dyDescent="0.2">
      <c r="A136" s="6">
        <v>45714</v>
      </c>
      <c r="B136" s="1">
        <v>5779.19</v>
      </c>
      <c r="C136" s="1" t="s">
        <v>5085</v>
      </c>
      <c r="D136" s="1" t="s">
        <v>95</v>
      </c>
      <c r="E136" s="1" t="s">
        <v>96</v>
      </c>
      <c r="F136" s="1">
        <v>5779.19</v>
      </c>
      <c r="G136" s="1" t="s">
        <v>97</v>
      </c>
    </row>
    <row r="137" spans="1:8" ht="15.75" customHeight="1" x14ac:dyDescent="0.2">
      <c r="A137" s="6">
        <v>45713</v>
      </c>
      <c r="B137" s="1">
        <v>-9.6</v>
      </c>
      <c r="C137" s="1" t="s">
        <v>5085</v>
      </c>
      <c r="D137" s="1" t="s">
        <v>37</v>
      </c>
      <c r="E137" s="1" t="s">
        <v>3543</v>
      </c>
      <c r="F137" s="1">
        <v>0</v>
      </c>
      <c r="G137" s="1" t="s">
        <v>39</v>
      </c>
    </row>
    <row r="138" spans="1:8" ht="15.75" customHeight="1" x14ac:dyDescent="0.2">
      <c r="A138" s="6">
        <v>45706</v>
      </c>
      <c r="B138" s="1">
        <v>-300</v>
      </c>
      <c r="C138" s="1" t="s">
        <v>5085</v>
      </c>
      <c r="D138" s="1" t="s">
        <v>37</v>
      </c>
      <c r="E138" s="1" t="s">
        <v>3520</v>
      </c>
      <c r="F138" s="1">
        <v>9.6</v>
      </c>
      <c r="G138" s="1" t="s">
        <v>39</v>
      </c>
    </row>
    <row r="139" spans="1:8" ht="15.75" customHeight="1" x14ac:dyDescent="0.2">
      <c r="A139" s="6">
        <v>45706</v>
      </c>
      <c r="B139" s="1">
        <v>-150</v>
      </c>
      <c r="C139" s="1" t="s">
        <v>5085</v>
      </c>
      <c r="D139" s="1" t="s">
        <v>37</v>
      </c>
      <c r="E139" s="1" t="s">
        <v>3521</v>
      </c>
      <c r="F139" s="1">
        <v>309.60000000000002</v>
      </c>
      <c r="G139" s="1" t="s">
        <v>39</v>
      </c>
    </row>
    <row r="140" spans="1:8" ht="15.75" customHeight="1" x14ac:dyDescent="0.2">
      <c r="A140" s="6">
        <v>45705</v>
      </c>
      <c r="B140" s="1">
        <v>-2280</v>
      </c>
      <c r="C140" s="1" t="s">
        <v>5085</v>
      </c>
      <c r="D140" s="1" t="s">
        <v>37</v>
      </c>
      <c r="E140" s="1" t="s">
        <v>3483</v>
      </c>
      <c r="F140" s="1">
        <v>459.6</v>
      </c>
      <c r="G140" s="1" t="s">
        <v>39</v>
      </c>
    </row>
    <row r="141" spans="1:8" ht="15.75" customHeight="1" x14ac:dyDescent="0.2">
      <c r="A141" s="6">
        <v>45705</v>
      </c>
      <c r="B141" s="1">
        <v>-1000</v>
      </c>
      <c r="C141" s="1" t="s">
        <v>5085</v>
      </c>
      <c r="D141" s="1" t="s">
        <v>37</v>
      </c>
      <c r="E141" s="1" t="s">
        <v>3486</v>
      </c>
      <c r="F141" s="1">
        <v>2739.6</v>
      </c>
      <c r="G141" s="1" t="s">
        <v>39</v>
      </c>
    </row>
    <row r="142" spans="1:8" ht="15.75" customHeight="1" x14ac:dyDescent="0.2">
      <c r="A142" s="6">
        <v>45705</v>
      </c>
      <c r="B142" s="1">
        <v>-1000</v>
      </c>
      <c r="C142" s="1" t="s">
        <v>5085</v>
      </c>
      <c r="D142" s="1" t="s">
        <v>37</v>
      </c>
      <c r="E142" s="1" t="s">
        <v>3485</v>
      </c>
      <c r="F142" s="1">
        <v>3739.6</v>
      </c>
      <c r="G142" s="1" t="s">
        <v>39</v>
      </c>
    </row>
    <row r="143" spans="1:8" ht="15.75" customHeight="1" x14ac:dyDescent="0.2">
      <c r="A143" s="6">
        <v>45705</v>
      </c>
      <c r="B143" s="1">
        <v>-500</v>
      </c>
      <c r="C143" s="1" t="s">
        <v>5085</v>
      </c>
      <c r="D143" s="1" t="s">
        <v>37</v>
      </c>
      <c r="E143" s="1" t="s">
        <v>3487</v>
      </c>
      <c r="F143" s="1">
        <v>4739.6000000000004</v>
      </c>
      <c r="G143" s="1" t="s">
        <v>39</v>
      </c>
    </row>
    <row r="144" spans="1:8" ht="15.75" customHeight="1" x14ac:dyDescent="0.2">
      <c r="A144" s="6">
        <v>45705</v>
      </c>
      <c r="B144" s="1">
        <v>-500</v>
      </c>
      <c r="C144" s="1" t="s">
        <v>5085</v>
      </c>
      <c r="D144" s="1" t="s">
        <v>37</v>
      </c>
      <c r="E144" s="1" t="s">
        <v>3482</v>
      </c>
      <c r="F144" s="1">
        <v>5239.6000000000004</v>
      </c>
      <c r="G144" s="1" t="s">
        <v>39</v>
      </c>
    </row>
    <row r="145" spans="1:8" ht="15.75" customHeight="1" x14ac:dyDescent="0.2">
      <c r="A145" s="6">
        <v>45705</v>
      </c>
      <c r="B145" s="1">
        <v>-250</v>
      </c>
      <c r="C145" s="1" t="s">
        <v>5085</v>
      </c>
      <c r="D145" s="1" t="s">
        <v>37</v>
      </c>
      <c r="E145" s="1" t="s">
        <v>3488</v>
      </c>
      <c r="F145" s="1">
        <v>5739.6</v>
      </c>
      <c r="G145" s="1" t="s">
        <v>93</v>
      </c>
    </row>
    <row r="146" spans="1:8" ht="15.75" customHeight="1" x14ac:dyDescent="0.2">
      <c r="A146" s="6">
        <v>45705</v>
      </c>
      <c r="B146" s="1">
        <v>500</v>
      </c>
      <c r="C146" s="1" t="s">
        <v>5085</v>
      </c>
      <c r="D146" s="1" t="s">
        <v>168</v>
      </c>
      <c r="E146" s="1" t="s">
        <v>3484</v>
      </c>
      <c r="F146" s="1">
        <v>6089.6</v>
      </c>
      <c r="G146" s="1" t="s">
        <v>39</v>
      </c>
    </row>
    <row r="147" spans="1:8" ht="15.75" customHeight="1" x14ac:dyDescent="0.2">
      <c r="A147" s="6">
        <v>45705</v>
      </c>
      <c r="B147" s="1">
        <v>-100</v>
      </c>
      <c r="C147" s="1" t="s">
        <v>5085</v>
      </c>
      <c r="D147" s="1" t="s">
        <v>37</v>
      </c>
      <c r="E147" s="1" t="s">
        <v>3489</v>
      </c>
      <c r="F147" s="1">
        <v>5989.6</v>
      </c>
      <c r="G147" s="1" t="s">
        <v>93</v>
      </c>
    </row>
    <row r="148" spans="1:8" ht="15.75" customHeight="1" x14ac:dyDescent="0.2">
      <c r="A148" s="6">
        <v>45702</v>
      </c>
      <c r="B148" s="1">
        <v>-150</v>
      </c>
      <c r="C148" s="1" t="s">
        <v>5085</v>
      </c>
      <c r="D148" s="1" t="s">
        <v>37</v>
      </c>
      <c r="E148" s="1" t="s">
        <v>3475</v>
      </c>
      <c r="F148" s="1">
        <v>5589.6</v>
      </c>
      <c r="G148" s="1" t="s">
        <v>93</v>
      </c>
    </row>
    <row r="149" spans="1:8" ht="15.75" customHeight="1" x14ac:dyDescent="0.2">
      <c r="A149" s="6">
        <v>45702</v>
      </c>
      <c r="B149" s="1">
        <v>5300</v>
      </c>
      <c r="C149" s="1" t="s">
        <v>5085</v>
      </c>
      <c r="D149" s="1" t="s">
        <v>168</v>
      </c>
      <c r="E149" s="1" t="s">
        <v>3348</v>
      </c>
      <c r="F149" s="1">
        <v>5739.6</v>
      </c>
      <c r="G149" s="1" t="s">
        <v>170</v>
      </c>
    </row>
    <row r="150" spans="1:8" ht="15.75" customHeight="1" x14ac:dyDescent="0.2">
      <c r="A150" s="6">
        <v>45700</v>
      </c>
      <c r="B150" s="1">
        <v>-2500</v>
      </c>
      <c r="C150" s="1" t="s">
        <v>5085</v>
      </c>
      <c r="D150" s="1" t="s">
        <v>37</v>
      </c>
      <c r="E150" s="1" t="s">
        <v>3468</v>
      </c>
      <c r="F150" s="1">
        <v>439.6</v>
      </c>
      <c r="G150" s="1" t="s">
        <v>39</v>
      </c>
    </row>
    <row r="151" spans="1:8" ht="15.75" customHeight="1" x14ac:dyDescent="0.2">
      <c r="A151" s="6">
        <v>45700</v>
      </c>
      <c r="B151" s="1">
        <v>-1200</v>
      </c>
      <c r="C151" s="1" t="s">
        <v>5085</v>
      </c>
      <c r="D151" s="1" t="s">
        <v>37</v>
      </c>
      <c r="E151" s="1" t="s">
        <v>3466</v>
      </c>
      <c r="F151" s="1">
        <v>2939.6</v>
      </c>
      <c r="G151" s="1" t="s">
        <v>39</v>
      </c>
    </row>
    <row r="152" spans="1:8" ht="15.75" customHeight="1" x14ac:dyDescent="0.2">
      <c r="A152" s="6">
        <v>45700</v>
      </c>
      <c r="B152" s="1">
        <v>-1140</v>
      </c>
      <c r="C152" s="1" t="s">
        <v>5085</v>
      </c>
      <c r="D152" s="1" t="s">
        <v>37</v>
      </c>
      <c r="E152" s="1" t="s">
        <v>3465</v>
      </c>
      <c r="F152" s="1">
        <v>4139.6000000000004</v>
      </c>
      <c r="G152" s="1" t="s">
        <v>39</v>
      </c>
    </row>
    <row r="153" spans="1:8" ht="15.75" customHeight="1" x14ac:dyDescent="0.2">
      <c r="A153" s="6">
        <v>45700</v>
      </c>
      <c r="B153" s="1">
        <v>-500</v>
      </c>
      <c r="C153" s="1" t="s">
        <v>5085</v>
      </c>
      <c r="D153" s="1" t="s">
        <v>37</v>
      </c>
      <c r="E153" s="1" t="s">
        <v>3467</v>
      </c>
      <c r="F153" s="1">
        <v>5279.6</v>
      </c>
      <c r="G153" s="1" t="s">
        <v>39</v>
      </c>
    </row>
    <row r="154" spans="1:8" ht="15.75" customHeight="1" x14ac:dyDescent="0.2">
      <c r="A154" s="6">
        <v>45700</v>
      </c>
      <c r="B154" s="1">
        <v>5779.19</v>
      </c>
      <c r="C154" s="1" t="s">
        <v>5085</v>
      </c>
      <c r="D154" s="1" t="s">
        <v>95</v>
      </c>
      <c r="E154" s="1" t="s">
        <v>96</v>
      </c>
      <c r="F154" s="1">
        <v>5779.6</v>
      </c>
      <c r="G154" s="1" t="s">
        <v>97</v>
      </c>
    </row>
    <row r="155" spans="1:8" ht="15.75" customHeight="1" x14ac:dyDescent="0.2">
      <c r="A155" s="6">
        <v>45695</v>
      </c>
      <c r="B155" s="1">
        <v>-94</v>
      </c>
      <c r="C155" s="1" t="s">
        <v>5085</v>
      </c>
      <c r="D155" s="1" t="s">
        <v>37</v>
      </c>
      <c r="E155" s="1" t="s">
        <v>3463</v>
      </c>
      <c r="F155" s="1">
        <v>0.41</v>
      </c>
      <c r="G155" s="1" t="s">
        <v>39</v>
      </c>
    </row>
    <row r="156" spans="1:8" ht="15.75" customHeight="1" x14ac:dyDescent="0.2">
      <c r="A156" s="6">
        <v>45695</v>
      </c>
      <c r="B156" s="1">
        <v>90</v>
      </c>
      <c r="C156" s="1" t="s">
        <v>5085</v>
      </c>
      <c r="D156" s="1" t="s">
        <v>168</v>
      </c>
      <c r="E156" s="1" t="s">
        <v>3462</v>
      </c>
      <c r="F156" s="1">
        <v>94.41</v>
      </c>
      <c r="G156" s="1" t="s">
        <v>170</v>
      </c>
    </row>
    <row r="157" spans="1:8" ht="15.75" customHeight="1" x14ac:dyDescent="0.2">
      <c r="A157" s="6">
        <v>45694</v>
      </c>
      <c r="B157" s="1">
        <v>-400</v>
      </c>
      <c r="C157" s="1" t="s">
        <v>5085</v>
      </c>
      <c r="D157" s="1" t="s">
        <v>37</v>
      </c>
      <c r="E157" s="1" t="s">
        <v>3459</v>
      </c>
      <c r="F157" s="1">
        <v>4.41</v>
      </c>
      <c r="G157" s="1" t="s">
        <v>39</v>
      </c>
    </row>
    <row r="158" spans="1:8" ht="15.75" customHeight="1" x14ac:dyDescent="0.2">
      <c r="A158" s="6">
        <v>45693</v>
      </c>
      <c r="B158" s="1">
        <v>-160</v>
      </c>
      <c r="C158" s="1" t="s">
        <v>5085</v>
      </c>
      <c r="D158" s="1" t="s">
        <v>37</v>
      </c>
      <c r="E158" s="1" t="s">
        <v>3452</v>
      </c>
      <c r="F158" s="1">
        <v>404.41</v>
      </c>
      <c r="G158" s="1" t="s">
        <v>39</v>
      </c>
    </row>
    <row r="159" spans="1:8" ht="15.75" customHeight="1" x14ac:dyDescent="0.2">
      <c r="A159" s="6">
        <v>45692</v>
      </c>
      <c r="B159" s="1">
        <v>-90</v>
      </c>
      <c r="C159" s="1" t="s">
        <v>5085</v>
      </c>
      <c r="D159" s="1" t="s">
        <v>37</v>
      </c>
      <c r="E159" s="1" t="s">
        <v>3448</v>
      </c>
      <c r="F159" s="1">
        <v>686.03</v>
      </c>
      <c r="G159" s="1" t="s">
        <v>93</v>
      </c>
    </row>
    <row r="160" spans="1:8" ht="15.75" customHeight="1" x14ac:dyDescent="0.2">
      <c r="A160" s="6">
        <v>45692</v>
      </c>
      <c r="B160" s="1">
        <v>-121.62</v>
      </c>
      <c r="C160" s="1" t="s">
        <v>5085</v>
      </c>
      <c r="D160" s="1" t="s">
        <v>206</v>
      </c>
      <c r="E160" s="1" t="s">
        <v>3449</v>
      </c>
      <c r="F160" s="1">
        <v>564.41</v>
      </c>
      <c r="G160" s="1" t="s">
        <v>165</v>
      </c>
      <c r="H160" s="1" t="s">
        <v>167</v>
      </c>
    </row>
    <row r="161" spans="1:8" ht="15.75" customHeight="1" x14ac:dyDescent="0.2">
      <c r="A161" s="6">
        <v>45687</v>
      </c>
      <c r="B161" s="1">
        <v>-2500</v>
      </c>
      <c r="C161" s="1" t="s">
        <v>5085</v>
      </c>
      <c r="D161" s="1" t="s">
        <v>37</v>
      </c>
      <c r="E161" s="1" t="s">
        <v>3425</v>
      </c>
      <c r="F161" s="1">
        <v>776.03</v>
      </c>
      <c r="G161" s="1" t="s">
        <v>39</v>
      </c>
    </row>
    <row r="162" spans="1:8" ht="15.75" customHeight="1" x14ac:dyDescent="0.2">
      <c r="A162" s="6">
        <v>45687</v>
      </c>
      <c r="B162" s="1">
        <v>-2300</v>
      </c>
      <c r="C162" s="1" t="s">
        <v>5085</v>
      </c>
      <c r="D162" s="1" t="s">
        <v>37</v>
      </c>
      <c r="E162" s="1" t="s">
        <v>3424</v>
      </c>
      <c r="F162" s="1">
        <v>3276.03</v>
      </c>
      <c r="G162" s="1" t="s">
        <v>39</v>
      </c>
    </row>
    <row r="163" spans="1:8" ht="15.75" customHeight="1" x14ac:dyDescent="0.2">
      <c r="A163" s="6">
        <v>45686</v>
      </c>
      <c r="B163" s="1">
        <v>-205</v>
      </c>
      <c r="C163" s="1" t="s">
        <v>5085</v>
      </c>
      <c r="D163" s="1" t="s">
        <v>37</v>
      </c>
      <c r="E163" s="1" t="s">
        <v>3423</v>
      </c>
      <c r="F163" s="1">
        <v>5576.03</v>
      </c>
      <c r="G163" s="1" t="s">
        <v>93</v>
      </c>
    </row>
    <row r="164" spans="1:8" ht="15.75" customHeight="1" x14ac:dyDescent="0.2">
      <c r="A164" s="6">
        <v>45686</v>
      </c>
      <c r="B164" s="1">
        <v>5779.19</v>
      </c>
      <c r="C164" s="1" t="s">
        <v>5085</v>
      </c>
      <c r="D164" s="1" t="s">
        <v>95</v>
      </c>
      <c r="E164" s="1" t="s">
        <v>96</v>
      </c>
      <c r="F164" s="1">
        <v>5781.03</v>
      </c>
      <c r="G164" s="1" t="s">
        <v>97</v>
      </c>
    </row>
    <row r="165" spans="1:8" ht="15.75" customHeight="1" x14ac:dyDescent="0.2">
      <c r="A165" s="6">
        <v>45678</v>
      </c>
      <c r="B165" s="1">
        <v>-85</v>
      </c>
      <c r="C165" s="1" t="s">
        <v>5085</v>
      </c>
      <c r="D165" s="1" t="s">
        <v>37</v>
      </c>
      <c r="E165" s="1" t="s">
        <v>3381</v>
      </c>
      <c r="F165" s="1">
        <v>1.84</v>
      </c>
      <c r="G165" s="1" t="s">
        <v>39</v>
      </c>
    </row>
    <row r="166" spans="1:8" ht="15.75" customHeight="1" x14ac:dyDescent="0.2">
      <c r="A166" s="6">
        <v>45677</v>
      </c>
      <c r="B166" s="1">
        <v>-500</v>
      </c>
      <c r="C166" s="1" t="s">
        <v>5085</v>
      </c>
      <c r="D166" s="1" t="s">
        <v>37</v>
      </c>
      <c r="E166" s="1" t="s">
        <v>3364</v>
      </c>
      <c r="F166" s="1">
        <v>86.84</v>
      </c>
      <c r="G166" s="1" t="s">
        <v>39</v>
      </c>
    </row>
    <row r="167" spans="1:8" ht="15.75" customHeight="1" x14ac:dyDescent="0.2">
      <c r="A167" s="6">
        <v>45677</v>
      </c>
      <c r="B167" s="1">
        <v>-500</v>
      </c>
      <c r="C167" s="1" t="s">
        <v>5085</v>
      </c>
      <c r="D167" s="1" t="s">
        <v>37</v>
      </c>
      <c r="E167" s="1" t="s">
        <v>3363</v>
      </c>
      <c r="F167" s="1">
        <v>586.84</v>
      </c>
      <c r="G167" s="1" t="s">
        <v>39</v>
      </c>
    </row>
    <row r="168" spans="1:8" ht="15.75" customHeight="1" x14ac:dyDescent="0.2">
      <c r="A168" s="6">
        <v>45673</v>
      </c>
      <c r="B168" s="1">
        <v>-150</v>
      </c>
      <c r="C168" s="1" t="s">
        <v>5085</v>
      </c>
      <c r="D168" s="1" t="s">
        <v>206</v>
      </c>
      <c r="E168" s="1" t="s">
        <v>3359</v>
      </c>
      <c r="F168" s="1">
        <v>1086.8399999999999</v>
      </c>
      <c r="G168" s="1" t="s">
        <v>4398</v>
      </c>
      <c r="H168" s="1" t="s">
        <v>539</v>
      </c>
    </row>
    <row r="169" spans="1:8" ht="15.75" customHeight="1" x14ac:dyDescent="0.2">
      <c r="A169" s="6">
        <v>45672</v>
      </c>
      <c r="B169" s="1">
        <v>-5000</v>
      </c>
      <c r="C169" s="1" t="s">
        <v>5085</v>
      </c>
      <c r="D169" s="1" t="s">
        <v>37</v>
      </c>
      <c r="E169" s="1" t="s">
        <v>3352</v>
      </c>
      <c r="F169" s="1">
        <v>1236.8399999999999</v>
      </c>
      <c r="G169" s="1" t="s">
        <v>93</v>
      </c>
    </row>
    <row r="170" spans="1:8" ht="15.75" customHeight="1" x14ac:dyDescent="0.2">
      <c r="A170" s="6">
        <v>45672</v>
      </c>
      <c r="B170" s="1">
        <v>-2200</v>
      </c>
      <c r="C170" s="1" t="s">
        <v>5085</v>
      </c>
      <c r="D170" s="1" t="s">
        <v>37</v>
      </c>
      <c r="E170" s="1" t="s">
        <v>3350</v>
      </c>
      <c r="F170" s="1">
        <v>6236.84</v>
      </c>
      <c r="G170" s="1" t="s">
        <v>39</v>
      </c>
    </row>
    <row r="171" spans="1:8" ht="15.75" customHeight="1" x14ac:dyDescent="0.2">
      <c r="A171" s="6">
        <v>45672</v>
      </c>
      <c r="B171" s="1">
        <v>-1300</v>
      </c>
      <c r="C171" s="1" t="s">
        <v>5085</v>
      </c>
      <c r="D171" s="1" t="s">
        <v>37</v>
      </c>
      <c r="E171" s="1" t="s">
        <v>3354</v>
      </c>
      <c r="F171" s="1">
        <v>8436.84</v>
      </c>
      <c r="G171" s="1" t="s">
        <v>39</v>
      </c>
    </row>
    <row r="172" spans="1:8" ht="15.75" customHeight="1" x14ac:dyDescent="0.2">
      <c r="A172" s="6">
        <v>45672</v>
      </c>
      <c r="B172" s="1">
        <v>-1000</v>
      </c>
      <c r="C172" s="1" t="s">
        <v>5085</v>
      </c>
      <c r="D172" s="1" t="s">
        <v>37</v>
      </c>
      <c r="E172" s="1" t="s">
        <v>3353</v>
      </c>
      <c r="F172" s="1">
        <v>9736.84</v>
      </c>
      <c r="G172" s="1" t="s">
        <v>39</v>
      </c>
    </row>
    <row r="173" spans="1:8" ht="15.75" customHeight="1" x14ac:dyDescent="0.2">
      <c r="A173" s="6">
        <v>45672</v>
      </c>
      <c r="B173" s="1">
        <v>5435.31</v>
      </c>
      <c r="C173" s="1" t="s">
        <v>5085</v>
      </c>
      <c r="D173" s="1" t="s">
        <v>95</v>
      </c>
      <c r="E173" s="1" t="s">
        <v>96</v>
      </c>
      <c r="F173" s="1">
        <v>10736.84</v>
      </c>
      <c r="G173" s="1" t="s">
        <v>97</v>
      </c>
    </row>
    <row r="174" spans="1:8" ht="15.75" customHeight="1" x14ac:dyDescent="0.2">
      <c r="A174" s="6">
        <v>45671</v>
      </c>
      <c r="B174" s="1">
        <v>5300</v>
      </c>
      <c r="C174" s="1" t="s">
        <v>5085</v>
      </c>
      <c r="D174" s="1" t="s">
        <v>168</v>
      </c>
      <c r="E174" s="1" t="s">
        <v>3348</v>
      </c>
      <c r="F174" s="1">
        <v>5301.53</v>
      </c>
      <c r="G174" s="1" t="s">
        <v>170</v>
      </c>
    </row>
    <row r="175" spans="1:8" ht="15.75" customHeight="1" x14ac:dyDescent="0.2">
      <c r="A175" s="6">
        <v>45670</v>
      </c>
      <c r="B175" s="1">
        <v>-300</v>
      </c>
      <c r="C175" s="1" t="s">
        <v>5085</v>
      </c>
      <c r="D175" s="1" t="s">
        <v>37</v>
      </c>
      <c r="E175" s="1" t="s">
        <v>3345</v>
      </c>
      <c r="F175" s="1">
        <v>1.53</v>
      </c>
      <c r="G175" s="1" t="s">
        <v>39</v>
      </c>
    </row>
    <row r="176" spans="1:8" ht="15.75" customHeight="1" x14ac:dyDescent="0.2">
      <c r="A176" s="6">
        <v>45667</v>
      </c>
      <c r="B176" s="1">
        <v>-30</v>
      </c>
      <c r="C176" s="1" t="s">
        <v>5085</v>
      </c>
      <c r="D176" s="1" t="s">
        <v>37</v>
      </c>
      <c r="E176" s="1" t="s">
        <v>3337</v>
      </c>
      <c r="F176" s="1">
        <v>301.52999999999997</v>
      </c>
      <c r="G176" s="1" t="s">
        <v>93</v>
      </c>
    </row>
    <row r="177" spans="1:8" ht="15.75" customHeight="1" x14ac:dyDescent="0.2">
      <c r="A177" s="6">
        <v>45665</v>
      </c>
      <c r="B177" s="1">
        <v>-500</v>
      </c>
      <c r="C177" s="1" t="s">
        <v>5085</v>
      </c>
      <c r="D177" s="1" t="s">
        <v>37</v>
      </c>
      <c r="E177" s="1" t="s">
        <v>3334</v>
      </c>
      <c r="F177" s="1">
        <v>331.53</v>
      </c>
      <c r="G177" s="1" t="s">
        <v>39</v>
      </c>
    </row>
    <row r="178" spans="1:8" ht="15.75" customHeight="1" x14ac:dyDescent="0.2">
      <c r="A178" s="6">
        <v>45663</v>
      </c>
      <c r="B178" s="1">
        <v>-570</v>
      </c>
      <c r="C178" s="1" t="s">
        <v>5085</v>
      </c>
      <c r="D178" s="1" t="s">
        <v>37</v>
      </c>
      <c r="E178" s="1" t="s">
        <v>3319</v>
      </c>
      <c r="F178" s="1">
        <v>831.53</v>
      </c>
      <c r="G178" s="1" t="s">
        <v>39</v>
      </c>
    </row>
    <row r="179" spans="1:8" ht="15.75" customHeight="1" x14ac:dyDescent="0.2">
      <c r="A179" s="6">
        <v>45663</v>
      </c>
      <c r="B179" s="1">
        <v>-300</v>
      </c>
      <c r="C179" s="1" t="s">
        <v>5085</v>
      </c>
      <c r="D179" s="1" t="s">
        <v>37</v>
      </c>
      <c r="E179" s="1" t="s">
        <v>3321</v>
      </c>
      <c r="F179" s="1">
        <v>1401.53</v>
      </c>
      <c r="G179" s="1" t="s">
        <v>39</v>
      </c>
    </row>
    <row r="180" spans="1:8" ht="15.75" customHeight="1" x14ac:dyDescent="0.2">
      <c r="A180" s="6">
        <v>45663</v>
      </c>
      <c r="B180" s="1">
        <v>-150</v>
      </c>
      <c r="C180" s="1" t="s">
        <v>5085</v>
      </c>
      <c r="D180" s="1" t="s">
        <v>37</v>
      </c>
      <c r="E180" s="1" t="s">
        <v>3322</v>
      </c>
      <c r="F180" s="1">
        <v>1701.53</v>
      </c>
      <c r="G180" s="1" t="s">
        <v>39</v>
      </c>
    </row>
    <row r="181" spans="1:8" ht="15.75" customHeight="1" x14ac:dyDescent="0.2">
      <c r="A181" s="6">
        <v>45663</v>
      </c>
      <c r="B181" s="1">
        <v>-140</v>
      </c>
      <c r="C181" s="1" t="s">
        <v>5085</v>
      </c>
      <c r="D181" s="1" t="s">
        <v>37</v>
      </c>
      <c r="E181" s="1" t="s">
        <v>3320</v>
      </c>
      <c r="F181" s="1">
        <v>1851.53</v>
      </c>
      <c r="G181" s="1" t="s">
        <v>39</v>
      </c>
    </row>
    <row r="182" spans="1:8" ht="15.75" customHeight="1" x14ac:dyDescent="0.2">
      <c r="A182" s="6">
        <v>45660</v>
      </c>
      <c r="B182" s="1">
        <v>-200</v>
      </c>
      <c r="C182" s="1" t="s">
        <v>5085</v>
      </c>
      <c r="D182" s="1" t="s">
        <v>37</v>
      </c>
      <c r="E182" s="1" t="s">
        <v>3311</v>
      </c>
      <c r="F182" s="1">
        <v>2113.15</v>
      </c>
      <c r="G182" s="1" t="s">
        <v>39</v>
      </c>
    </row>
    <row r="183" spans="1:8" ht="15.75" customHeight="1" x14ac:dyDescent="0.2">
      <c r="A183" s="6">
        <v>45659</v>
      </c>
      <c r="B183" s="1">
        <v>-2300</v>
      </c>
      <c r="C183" s="1" t="s">
        <v>5085</v>
      </c>
      <c r="D183" s="1" t="s">
        <v>37</v>
      </c>
      <c r="E183" s="1" t="s">
        <v>3304</v>
      </c>
      <c r="F183" s="1">
        <v>2313.15</v>
      </c>
      <c r="G183" s="1" t="s">
        <v>39</v>
      </c>
    </row>
    <row r="184" spans="1:8" ht="15.75" customHeight="1" x14ac:dyDescent="0.2">
      <c r="A184" s="6">
        <v>45659</v>
      </c>
      <c r="B184" s="1">
        <v>-500</v>
      </c>
      <c r="C184" s="1" t="s">
        <v>5085</v>
      </c>
      <c r="D184" s="1" t="s">
        <v>37</v>
      </c>
      <c r="E184" s="1" t="s">
        <v>3305</v>
      </c>
      <c r="F184" s="1">
        <v>4613.1499999999996</v>
      </c>
      <c r="G184" s="1" t="s">
        <v>39</v>
      </c>
    </row>
    <row r="185" spans="1:8" ht="15.75" customHeight="1" x14ac:dyDescent="0.2">
      <c r="A185" s="6">
        <v>45663</v>
      </c>
      <c r="B185" s="1">
        <v>-121.62</v>
      </c>
      <c r="C185" s="1" t="s">
        <v>5085</v>
      </c>
      <c r="D185" s="1" t="s">
        <v>206</v>
      </c>
      <c r="E185" s="1" t="s">
        <v>3323</v>
      </c>
      <c r="F185" s="1">
        <v>1991.53</v>
      </c>
      <c r="G185" s="1" t="s">
        <v>165</v>
      </c>
      <c r="H185" s="1" t="s">
        <v>167</v>
      </c>
    </row>
    <row r="186" spans="1:8" ht="15.75" customHeight="1" x14ac:dyDescent="0.2">
      <c r="A186" s="6">
        <v>45657</v>
      </c>
      <c r="B186" s="1">
        <v>-4500</v>
      </c>
      <c r="C186" s="1" t="s">
        <v>5085</v>
      </c>
      <c r="D186" s="1" t="s">
        <v>37</v>
      </c>
      <c r="E186" s="1" t="s">
        <v>3299</v>
      </c>
      <c r="F186" s="1">
        <v>5113.1499999999996</v>
      </c>
      <c r="G186" s="1" t="s">
        <v>39</v>
      </c>
    </row>
    <row r="187" spans="1:8" ht="15.75" customHeight="1" x14ac:dyDescent="0.2">
      <c r="A187" s="6">
        <v>45657</v>
      </c>
      <c r="B187" s="1">
        <v>-3050</v>
      </c>
      <c r="C187" s="1" t="s">
        <v>5085</v>
      </c>
      <c r="D187" s="1" t="s">
        <v>37</v>
      </c>
      <c r="E187" s="1" t="s">
        <v>3296</v>
      </c>
      <c r="F187" s="1">
        <v>9613.15</v>
      </c>
      <c r="G187" s="1" t="s">
        <v>39</v>
      </c>
    </row>
    <row r="188" spans="1:8" ht="15.75" customHeight="1" x14ac:dyDescent="0.2">
      <c r="A188" s="6">
        <v>45657</v>
      </c>
      <c r="B188" s="1">
        <v>-2400</v>
      </c>
      <c r="C188" s="1" t="s">
        <v>5085</v>
      </c>
      <c r="D188" s="1" t="s">
        <v>37</v>
      </c>
      <c r="E188" s="1" t="s">
        <v>3300</v>
      </c>
      <c r="F188" s="1">
        <v>12663.15</v>
      </c>
      <c r="G188" s="1" t="s">
        <v>39</v>
      </c>
    </row>
    <row r="189" spans="1:8" ht="15.75" customHeight="1" x14ac:dyDescent="0.2">
      <c r="A189" s="6">
        <v>45657</v>
      </c>
      <c r="B189" s="1">
        <v>-750</v>
      </c>
      <c r="C189" s="1" t="s">
        <v>5085</v>
      </c>
      <c r="D189" s="1" t="s">
        <v>37</v>
      </c>
      <c r="E189" s="1" t="s">
        <v>3298</v>
      </c>
      <c r="F189" s="1">
        <v>15063.15</v>
      </c>
      <c r="G189" s="1" t="s">
        <v>39</v>
      </c>
    </row>
    <row r="190" spans="1:8" ht="15.75" customHeight="1" x14ac:dyDescent="0.2">
      <c r="A190" s="6">
        <v>45657</v>
      </c>
      <c r="B190" s="1">
        <v>-100</v>
      </c>
      <c r="C190" s="1" t="s">
        <v>5085</v>
      </c>
      <c r="D190" s="1" t="s">
        <v>37</v>
      </c>
      <c r="E190" s="1" t="s">
        <v>3297</v>
      </c>
      <c r="F190" s="1">
        <v>15813.15</v>
      </c>
      <c r="G190" s="1" t="s">
        <v>39</v>
      </c>
    </row>
    <row r="191" spans="1:8" ht="15.75" customHeight="1" x14ac:dyDescent="0.2">
      <c r="A191" s="6">
        <v>45657</v>
      </c>
      <c r="B191" s="1">
        <v>0.02</v>
      </c>
      <c r="C191" s="1" t="s">
        <v>5085</v>
      </c>
      <c r="D191" s="1" t="s">
        <v>587</v>
      </c>
      <c r="E191" s="1" t="s">
        <v>588</v>
      </c>
      <c r="F191" s="1">
        <v>15913.15</v>
      </c>
      <c r="G191" s="1" t="s">
        <v>589</v>
      </c>
    </row>
    <row r="192" spans="1:8" ht="15.75" customHeight="1" x14ac:dyDescent="0.2">
      <c r="A192" s="6">
        <v>45657</v>
      </c>
      <c r="B192" s="1">
        <v>5112.75</v>
      </c>
      <c r="C192" s="1" t="s">
        <v>5085</v>
      </c>
      <c r="D192" s="1" t="s">
        <v>95</v>
      </c>
      <c r="E192" s="1" t="s">
        <v>96</v>
      </c>
      <c r="F192" s="1">
        <v>15913.13</v>
      </c>
      <c r="G192" s="1" t="s">
        <v>97</v>
      </c>
    </row>
    <row r="193" spans="1:7" ht="15.75" customHeight="1" x14ac:dyDescent="0.2">
      <c r="A193" s="6">
        <v>45657</v>
      </c>
      <c r="B193" s="1">
        <v>10800</v>
      </c>
      <c r="C193" s="1" t="s">
        <v>5085</v>
      </c>
      <c r="D193" s="1" t="s">
        <v>168</v>
      </c>
      <c r="E193" s="1" t="s">
        <v>3267</v>
      </c>
      <c r="F193" s="1">
        <v>10800.38</v>
      </c>
      <c r="G193" s="1" t="s">
        <v>170</v>
      </c>
    </row>
    <row r="194" spans="1:7" ht="15.75" customHeight="1" x14ac:dyDescent="0.2">
      <c r="A194" s="6">
        <v>45656</v>
      </c>
      <c r="B194" s="1">
        <v>-206</v>
      </c>
      <c r="C194" s="1" t="s">
        <v>5085</v>
      </c>
      <c r="D194" s="1" t="s">
        <v>37</v>
      </c>
      <c r="E194" s="1" t="s">
        <v>3277</v>
      </c>
      <c r="F194" s="1">
        <v>0.38</v>
      </c>
      <c r="G194" s="1" t="s">
        <v>39</v>
      </c>
    </row>
    <row r="195" spans="1:7" ht="15.75" customHeight="1" x14ac:dyDescent="0.2">
      <c r="A195" s="6">
        <v>45656</v>
      </c>
      <c r="B195" s="1">
        <v>-200</v>
      </c>
      <c r="C195" s="1" t="s">
        <v>5085</v>
      </c>
      <c r="D195" s="1" t="s">
        <v>37</v>
      </c>
      <c r="E195" s="1" t="s">
        <v>3278</v>
      </c>
      <c r="F195" s="1">
        <v>206.38</v>
      </c>
      <c r="G195" s="1" t="s">
        <v>39</v>
      </c>
    </row>
    <row r="196" spans="1:7" ht="15.75" customHeight="1" x14ac:dyDescent="0.2">
      <c r="A196" s="6">
        <v>45656</v>
      </c>
      <c r="B196" s="1">
        <v>-200</v>
      </c>
      <c r="C196" s="1" t="s">
        <v>5085</v>
      </c>
      <c r="D196" s="1" t="s">
        <v>37</v>
      </c>
      <c r="E196" s="1" t="s">
        <v>3275</v>
      </c>
      <c r="F196" s="1">
        <v>406.38</v>
      </c>
      <c r="G196" s="1" t="s">
        <v>39</v>
      </c>
    </row>
    <row r="197" spans="1:7" ht="15.75" customHeight="1" x14ac:dyDescent="0.2">
      <c r="A197" s="6">
        <v>45656</v>
      </c>
      <c r="B197" s="1">
        <v>-100</v>
      </c>
      <c r="C197" s="1" t="s">
        <v>5085</v>
      </c>
      <c r="D197" s="1" t="s">
        <v>37</v>
      </c>
      <c r="E197" s="1" t="s">
        <v>3276</v>
      </c>
      <c r="F197" s="1">
        <v>606.38</v>
      </c>
      <c r="G197" s="1" t="s">
        <v>39</v>
      </c>
    </row>
    <row r="198" spans="1:7" ht="15.75" customHeight="1" x14ac:dyDescent="0.2">
      <c r="A198" s="6">
        <v>45656</v>
      </c>
      <c r="B198" s="1">
        <v>200</v>
      </c>
      <c r="C198" s="1" t="s">
        <v>5085</v>
      </c>
      <c r="D198" s="1" t="s">
        <v>168</v>
      </c>
      <c r="E198" s="1" t="s">
        <v>3274</v>
      </c>
      <c r="F198" s="1">
        <v>706.38</v>
      </c>
      <c r="G198" s="1" t="s">
        <v>170</v>
      </c>
    </row>
    <row r="199" spans="1:7" ht="15.75" customHeight="1" x14ac:dyDescent="0.2">
      <c r="A199" s="6">
        <v>45653</v>
      </c>
      <c r="B199" s="1">
        <v>-500</v>
      </c>
      <c r="C199" s="1" t="s">
        <v>5085</v>
      </c>
      <c r="D199" s="1" t="s">
        <v>37</v>
      </c>
      <c r="E199" s="1" t="s">
        <v>3268</v>
      </c>
      <c r="F199" s="1">
        <v>506.38</v>
      </c>
      <c r="G199" s="1" t="s">
        <v>39</v>
      </c>
    </row>
    <row r="200" spans="1:7" ht="15.75" customHeight="1" x14ac:dyDescent="0.2">
      <c r="A200" s="6">
        <v>45653</v>
      </c>
      <c r="B200" s="1">
        <v>1000</v>
      </c>
      <c r="C200" s="1" t="s">
        <v>5085</v>
      </c>
      <c r="D200" s="1" t="s">
        <v>168</v>
      </c>
      <c r="E200" s="1" t="s">
        <v>3267</v>
      </c>
      <c r="F200" s="1">
        <v>1006.38</v>
      </c>
      <c r="G200" s="1" t="s">
        <v>170</v>
      </c>
    </row>
    <row r="201" spans="1:7" ht="15.75" customHeight="1" x14ac:dyDescent="0.2">
      <c r="A201" s="6">
        <v>45650</v>
      </c>
      <c r="B201" s="1">
        <v>-300</v>
      </c>
      <c r="C201" s="1" t="s">
        <v>5085</v>
      </c>
      <c r="D201" s="1" t="s">
        <v>37</v>
      </c>
      <c r="E201" s="1" t="s">
        <v>3263</v>
      </c>
      <c r="F201" s="1">
        <v>6.38</v>
      </c>
      <c r="G201" s="1" t="s">
        <v>39</v>
      </c>
    </row>
    <row r="202" spans="1:7" ht="15.75" customHeight="1" x14ac:dyDescent="0.2">
      <c r="A202" s="6">
        <v>45649</v>
      </c>
      <c r="B202" s="1">
        <v>-500</v>
      </c>
      <c r="C202" s="1" t="s">
        <v>5085</v>
      </c>
      <c r="D202" s="1" t="s">
        <v>37</v>
      </c>
      <c r="E202" s="1" t="s">
        <v>3244</v>
      </c>
      <c r="F202" s="1">
        <v>306.38</v>
      </c>
      <c r="G202" s="1" t="s">
        <v>39</v>
      </c>
    </row>
    <row r="203" spans="1:7" ht="15.75" customHeight="1" x14ac:dyDescent="0.2">
      <c r="A203" s="6">
        <v>45649</v>
      </c>
      <c r="B203" s="1">
        <v>-350</v>
      </c>
      <c r="C203" s="1" t="s">
        <v>5085</v>
      </c>
      <c r="D203" s="1" t="s">
        <v>37</v>
      </c>
      <c r="E203" s="1" t="s">
        <v>3245</v>
      </c>
      <c r="F203" s="1">
        <v>806.38</v>
      </c>
      <c r="G203" s="1" t="s">
        <v>39</v>
      </c>
    </row>
    <row r="204" spans="1:7" ht="15.75" customHeight="1" x14ac:dyDescent="0.2">
      <c r="A204" s="6">
        <v>45649</v>
      </c>
      <c r="B204" s="1">
        <v>-300</v>
      </c>
      <c r="C204" s="1" t="s">
        <v>5085</v>
      </c>
      <c r="D204" s="1" t="s">
        <v>37</v>
      </c>
      <c r="E204" s="1" t="s">
        <v>3243</v>
      </c>
      <c r="F204" s="1">
        <v>1156.3800000000001</v>
      </c>
      <c r="G204" s="1" t="s">
        <v>39</v>
      </c>
    </row>
    <row r="205" spans="1:7" ht="15.75" customHeight="1" x14ac:dyDescent="0.2">
      <c r="A205" s="6">
        <v>45649</v>
      </c>
      <c r="B205" s="1">
        <v>300</v>
      </c>
      <c r="C205" s="1" t="s">
        <v>5085</v>
      </c>
      <c r="D205" s="1" t="s">
        <v>168</v>
      </c>
      <c r="E205" s="1" t="s">
        <v>3246</v>
      </c>
      <c r="F205" s="1">
        <v>1626.38</v>
      </c>
      <c r="G205" s="1" t="s">
        <v>239</v>
      </c>
    </row>
    <row r="206" spans="1:7" ht="15.75" customHeight="1" x14ac:dyDescent="0.2">
      <c r="A206" s="6">
        <v>45649</v>
      </c>
      <c r="B206" s="1">
        <v>-50</v>
      </c>
      <c r="C206" s="1" t="s">
        <v>5085</v>
      </c>
      <c r="D206" s="1" t="s">
        <v>37</v>
      </c>
      <c r="E206" s="1" t="s">
        <v>3241</v>
      </c>
      <c r="F206" s="1">
        <v>1576.38</v>
      </c>
      <c r="G206" s="1" t="s">
        <v>93</v>
      </c>
    </row>
    <row r="207" spans="1:7" ht="15.75" customHeight="1" x14ac:dyDescent="0.2">
      <c r="A207" s="6">
        <v>45649</v>
      </c>
      <c r="B207" s="1">
        <v>-120</v>
      </c>
      <c r="C207" s="1" t="s">
        <v>5085</v>
      </c>
      <c r="D207" s="1" t="s">
        <v>37</v>
      </c>
      <c r="E207" s="1" t="s">
        <v>3242</v>
      </c>
      <c r="F207" s="1">
        <v>1456.38</v>
      </c>
      <c r="G207" s="1" t="s">
        <v>93</v>
      </c>
    </row>
    <row r="208" spans="1:7" ht="15.75" customHeight="1" x14ac:dyDescent="0.2">
      <c r="A208" s="6">
        <v>45646</v>
      </c>
      <c r="B208" s="1">
        <v>-500</v>
      </c>
      <c r="C208" s="1" t="s">
        <v>5085</v>
      </c>
      <c r="D208" s="1" t="s">
        <v>37</v>
      </c>
      <c r="E208" s="1" t="s">
        <v>3235</v>
      </c>
      <c r="F208" s="1">
        <v>1326.38</v>
      </c>
      <c r="G208" s="1" t="s">
        <v>39</v>
      </c>
    </row>
    <row r="209" spans="1:8" ht="15.75" customHeight="1" x14ac:dyDescent="0.2">
      <c r="A209" s="6">
        <v>45646</v>
      </c>
      <c r="B209" s="1">
        <v>-50</v>
      </c>
      <c r="C209" s="1" t="s">
        <v>5085</v>
      </c>
      <c r="D209" s="1" t="s">
        <v>37</v>
      </c>
      <c r="E209" s="1" t="s">
        <v>3236</v>
      </c>
      <c r="F209" s="1">
        <v>1826.38</v>
      </c>
      <c r="G209" s="1" t="s">
        <v>39</v>
      </c>
    </row>
    <row r="210" spans="1:8" ht="15.75" customHeight="1" x14ac:dyDescent="0.2">
      <c r="A210" s="6">
        <v>45644</v>
      </c>
      <c r="B210" s="1">
        <v>-2200</v>
      </c>
      <c r="C210" s="1" t="s">
        <v>5085</v>
      </c>
      <c r="D210" s="1" t="s">
        <v>37</v>
      </c>
      <c r="E210" s="1" t="s">
        <v>3230</v>
      </c>
      <c r="F210" s="1">
        <v>1876.38</v>
      </c>
      <c r="G210" s="1" t="s">
        <v>39</v>
      </c>
    </row>
    <row r="211" spans="1:8" ht="15.75" customHeight="1" x14ac:dyDescent="0.2">
      <c r="A211" s="6">
        <v>45644</v>
      </c>
      <c r="B211" s="1">
        <v>-1000</v>
      </c>
      <c r="C211" s="1" t="s">
        <v>5085</v>
      </c>
      <c r="D211" s="1" t="s">
        <v>37</v>
      </c>
      <c r="E211" s="1" t="s">
        <v>3231</v>
      </c>
      <c r="F211" s="1">
        <v>4076.38</v>
      </c>
      <c r="G211" s="1" t="s">
        <v>39</v>
      </c>
    </row>
    <row r="212" spans="1:8" ht="15.75" customHeight="1" x14ac:dyDescent="0.2">
      <c r="A212" s="6">
        <v>45644</v>
      </c>
      <c r="B212" s="1">
        <v>5075.42</v>
      </c>
      <c r="C212" s="1" t="s">
        <v>5085</v>
      </c>
      <c r="D212" s="1" t="s">
        <v>95</v>
      </c>
      <c r="E212" s="1" t="s">
        <v>96</v>
      </c>
      <c r="F212" s="1">
        <v>5076.38</v>
      </c>
      <c r="G212" s="1" t="s">
        <v>97</v>
      </c>
    </row>
    <row r="213" spans="1:8" ht="15.75" customHeight="1" x14ac:dyDescent="0.2">
      <c r="A213" s="6">
        <v>45638</v>
      </c>
      <c r="B213" s="1">
        <v>-250</v>
      </c>
      <c r="C213" s="1" t="s">
        <v>5085</v>
      </c>
      <c r="D213" s="1" t="s">
        <v>37</v>
      </c>
      <c r="E213" s="1" t="s">
        <v>3211</v>
      </c>
      <c r="F213" s="1">
        <v>0.96</v>
      </c>
      <c r="G213" s="1" t="s">
        <v>39</v>
      </c>
    </row>
    <row r="214" spans="1:8" ht="15.75" customHeight="1" x14ac:dyDescent="0.2">
      <c r="A214" s="6">
        <v>45638</v>
      </c>
      <c r="B214" s="1">
        <v>250</v>
      </c>
      <c r="C214" s="1" t="s">
        <v>5085</v>
      </c>
      <c r="D214" s="1" t="s">
        <v>168</v>
      </c>
      <c r="E214" s="1" t="s">
        <v>3210</v>
      </c>
      <c r="F214" s="1">
        <v>285.91000000000003</v>
      </c>
      <c r="G214" s="1" t="s">
        <v>170</v>
      </c>
    </row>
    <row r="215" spans="1:8" ht="15.75" customHeight="1" x14ac:dyDescent="0.2">
      <c r="A215" s="6">
        <v>45637</v>
      </c>
      <c r="B215" s="1">
        <v>-26</v>
      </c>
      <c r="C215" s="1" t="s">
        <v>5085</v>
      </c>
      <c r="D215" s="1" t="s">
        <v>37</v>
      </c>
      <c r="E215" s="1" t="s">
        <v>3206</v>
      </c>
      <c r="F215" s="1">
        <v>35.909999999999997</v>
      </c>
      <c r="G215" s="1" t="s">
        <v>39</v>
      </c>
    </row>
    <row r="216" spans="1:8" ht="15.75" customHeight="1" x14ac:dyDescent="0.2">
      <c r="A216" s="6">
        <v>45637</v>
      </c>
      <c r="B216" s="1">
        <v>26</v>
      </c>
      <c r="C216" s="1" t="s">
        <v>5085</v>
      </c>
      <c r="D216" s="1" t="s">
        <v>168</v>
      </c>
      <c r="E216" s="1" t="s">
        <v>3054</v>
      </c>
      <c r="F216" s="1">
        <v>61.91</v>
      </c>
      <c r="G216" s="1" t="s">
        <v>170</v>
      </c>
    </row>
    <row r="217" spans="1:8" ht="15.75" customHeight="1" x14ac:dyDescent="0.2">
      <c r="A217" s="6">
        <v>45636</v>
      </c>
      <c r="B217" s="1">
        <v>-65</v>
      </c>
      <c r="C217" s="1" t="s">
        <v>5085</v>
      </c>
      <c r="D217" s="1" t="s">
        <v>37</v>
      </c>
      <c r="E217" s="1" t="s">
        <v>3203</v>
      </c>
      <c r="F217" s="1">
        <v>35.909999999999997</v>
      </c>
      <c r="G217" s="1" t="s">
        <v>39</v>
      </c>
    </row>
    <row r="218" spans="1:8" ht="15.75" customHeight="1" x14ac:dyDescent="0.2">
      <c r="A218" s="6">
        <v>45636</v>
      </c>
      <c r="B218" s="1">
        <v>100</v>
      </c>
      <c r="C218" s="1" t="s">
        <v>5085</v>
      </c>
      <c r="D218" s="1" t="s">
        <v>168</v>
      </c>
      <c r="E218" s="1" t="s">
        <v>3202</v>
      </c>
      <c r="F218" s="1">
        <v>100.91</v>
      </c>
      <c r="G218" s="1" t="s">
        <v>170</v>
      </c>
    </row>
    <row r="219" spans="1:8" ht="15.75" customHeight="1" x14ac:dyDescent="0.2">
      <c r="A219" s="6">
        <v>45638</v>
      </c>
      <c r="B219" s="1">
        <v>-34.950000000000003</v>
      </c>
      <c r="C219" s="1" t="s">
        <v>5085</v>
      </c>
      <c r="D219" s="1" t="s">
        <v>206</v>
      </c>
      <c r="E219" s="1" t="s">
        <v>3212</v>
      </c>
      <c r="F219" s="1">
        <v>250.96</v>
      </c>
      <c r="G219" s="1" t="s">
        <v>165</v>
      </c>
      <c r="H219" s="1" t="s">
        <v>167</v>
      </c>
    </row>
    <row r="220" spans="1:8" ht="15.75" customHeight="1" x14ac:dyDescent="0.2">
      <c r="A220" s="6">
        <v>45635</v>
      </c>
      <c r="B220" s="1">
        <v>-200</v>
      </c>
      <c r="C220" s="1" t="s">
        <v>5085</v>
      </c>
      <c r="D220" s="1" t="s">
        <v>37</v>
      </c>
      <c r="E220" s="1" t="s">
        <v>3185</v>
      </c>
      <c r="F220" s="1">
        <v>0.91</v>
      </c>
      <c r="G220" s="1" t="s">
        <v>39</v>
      </c>
    </row>
    <row r="221" spans="1:8" ht="15.75" customHeight="1" x14ac:dyDescent="0.2">
      <c r="A221" s="6">
        <v>45635</v>
      </c>
      <c r="B221" s="1">
        <v>-34</v>
      </c>
      <c r="C221" s="1" t="s">
        <v>5085</v>
      </c>
      <c r="D221" s="1" t="s">
        <v>37</v>
      </c>
      <c r="E221" s="1" t="s">
        <v>3184</v>
      </c>
      <c r="F221" s="1">
        <v>200.91</v>
      </c>
      <c r="G221" s="1" t="s">
        <v>39</v>
      </c>
    </row>
    <row r="222" spans="1:8" ht="15.75" customHeight="1" x14ac:dyDescent="0.2">
      <c r="A222" s="6">
        <v>45635</v>
      </c>
      <c r="B222" s="1">
        <v>200</v>
      </c>
      <c r="C222" s="1" t="s">
        <v>5085</v>
      </c>
      <c r="D222" s="1" t="s">
        <v>168</v>
      </c>
      <c r="E222" s="1" t="s">
        <v>3054</v>
      </c>
      <c r="F222" s="1">
        <v>234.91</v>
      </c>
      <c r="G222" s="1" t="s">
        <v>170</v>
      </c>
    </row>
    <row r="223" spans="1:8" ht="15.75" customHeight="1" x14ac:dyDescent="0.2">
      <c r="A223" s="6">
        <v>45632</v>
      </c>
      <c r="B223" s="1">
        <v>-1000</v>
      </c>
      <c r="C223" s="1" t="s">
        <v>5085</v>
      </c>
      <c r="D223" s="1" t="s">
        <v>37</v>
      </c>
      <c r="E223" s="1" t="s">
        <v>3182</v>
      </c>
      <c r="F223" s="1">
        <v>34.909999999999997</v>
      </c>
      <c r="G223" s="1" t="s">
        <v>39</v>
      </c>
    </row>
    <row r="224" spans="1:8" ht="15.75" customHeight="1" x14ac:dyDescent="0.2">
      <c r="A224" s="6">
        <v>45631</v>
      </c>
      <c r="B224" s="1">
        <v>-1000</v>
      </c>
      <c r="C224" s="1" t="s">
        <v>5085</v>
      </c>
      <c r="D224" s="1" t="s">
        <v>37</v>
      </c>
      <c r="E224" s="1" t="s">
        <v>3174</v>
      </c>
      <c r="F224" s="1">
        <v>1034.9100000000001</v>
      </c>
      <c r="G224" s="1" t="s">
        <v>39</v>
      </c>
    </row>
    <row r="225" spans="1:7" ht="15.75" customHeight="1" x14ac:dyDescent="0.2">
      <c r="A225" s="6">
        <v>45631</v>
      </c>
      <c r="B225" s="1">
        <v>-200</v>
      </c>
      <c r="C225" s="1" t="s">
        <v>5085</v>
      </c>
      <c r="D225" s="1" t="s">
        <v>37</v>
      </c>
      <c r="E225" s="1" t="s">
        <v>3173</v>
      </c>
      <c r="F225" s="1">
        <v>2034.91</v>
      </c>
      <c r="G225" s="1" t="s">
        <v>93</v>
      </c>
    </row>
    <row r="226" spans="1:7" ht="15.75" customHeight="1" x14ac:dyDescent="0.2">
      <c r="A226" s="6">
        <v>45630</v>
      </c>
      <c r="B226" s="1">
        <v>-2240</v>
      </c>
      <c r="C226" s="1" t="s">
        <v>5085</v>
      </c>
      <c r="D226" s="1" t="s">
        <v>37</v>
      </c>
      <c r="E226" s="1" t="s">
        <v>3168</v>
      </c>
      <c r="F226" s="1">
        <v>2234.91</v>
      </c>
      <c r="G226" s="1" t="s">
        <v>39</v>
      </c>
    </row>
    <row r="227" spans="1:7" ht="15.75" customHeight="1" x14ac:dyDescent="0.2">
      <c r="A227" s="6">
        <v>45630</v>
      </c>
      <c r="B227" s="1">
        <v>-601</v>
      </c>
      <c r="C227" s="1" t="s">
        <v>5085</v>
      </c>
      <c r="D227" s="1" t="s">
        <v>37</v>
      </c>
      <c r="E227" s="1" t="s">
        <v>3169</v>
      </c>
      <c r="F227" s="1">
        <v>4474.91</v>
      </c>
      <c r="G227" s="1" t="s">
        <v>39</v>
      </c>
    </row>
    <row r="228" spans="1:7" ht="15.75" customHeight="1" x14ac:dyDescent="0.2">
      <c r="A228" s="6">
        <v>45630</v>
      </c>
      <c r="B228" s="1">
        <v>5075.42</v>
      </c>
      <c r="C228" s="1" t="s">
        <v>5085</v>
      </c>
      <c r="D228" s="1" t="s">
        <v>95</v>
      </c>
      <c r="E228" s="1" t="s">
        <v>96</v>
      </c>
      <c r="F228" s="1">
        <v>5075.91</v>
      </c>
      <c r="G228" s="1" t="s">
        <v>97</v>
      </c>
    </row>
    <row r="229" spans="1:7" ht="15.75" customHeight="1" x14ac:dyDescent="0.2">
      <c r="A229" s="6">
        <v>45628</v>
      </c>
      <c r="B229" s="1">
        <v>-100</v>
      </c>
      <c r="C229" s="1" t="s">
        <v>5085</v>
      </c>
      <c r="D229" s="1" t="s">
        <v>37</v>
      </c>
      <c r="E229" s="1" t="s">
        <v>3139</v>
      </c>
      <c r="F229" s="1">
        <v>0.49</v>
      </c>
      <c r="G229" s="1" t="s">
        <v>39</v>
      </c>
    </row>
    <row r="230" spans="1:7" ht="15.75" customHeight="1" x14ac:dyDescent="0.2">
      <c r="A230" s="6">
        <v>45628</v>
      </c>
      <c r="B230" s="1">
        <v>100</v>
      </c>
      <c r="C230" s="1" t="s">
        <v>5085</v>
      </c>
      <c r="D230" s="1" t="s">
        <v>168</v>
      </c>
      <c r="E230" s="1" t="s">
        <v>3137</v>
      </c>
      <c r="F230" s="1">
        <v>100.49</v>
      </c>
      <c r="G230" s="1" t="s">
        <v>170</v>
      </c>
    </row>
    <row r="231" spans="1:7" ht="15.75" customHeight="1" x14ac:dyDescent="0.2">
      <c r="A231" s="6">
        <v>45628</v>
      </c>
      <c r="B231" s="1">
        <v>-20</v>
      </c>
      <c r="C231" s="1" t="s">
        <v>5085</v>
      </c>
      <c r="D231" s="1" t="s">
        <v>37</v>
      </c>
      <c r="E231" s="1" t="s">
        <v>3136</v>
      </c>
      <c r="F231" s="1">
        <v>100.49</v>
      </c>
      <c r="G231" s="1" t="s">
        <v>93</v>
      </c>
    </row>
    <row r="232" spans="1:7" ht="15.75" customHeight="1" x14ac:dyDescent="0.2">
      <c r="A232" s="6">
        <v>45628</v>
      </c>
      <c r="B232" s="1">
        <v>20</v>
      </c>
      <c r="C232" s="1" t="s">
        <v>5085</v>
      </c>
      <c r="D232" s="1" t="s">
        <v>168</v>
      </c>
      <c r="E232" s="1" t="s">
        <v>3138</v>
      </c>
      <c r="F232" s="1">
        <v>120.49</v>
      </c>
      <c r="G232" s="1" t="s">
        <v>170</v>
      </c>
    </row>
    <row r="233" spans="1:7" ht="15.75" customHeight="1" x14ac:dyDescent="0.2">
      <c r="A233" s="6">
        <v>45625</v>
      </c>
      <c r="B233" s="1">
        <v>-200</v>
      </c>
      <c r="C233" s="1" t="s">
        <v>5085</v>
      </c>
      <c r="D233" s="1" t="s">
        <v>37</v>
      </c>
      <c r="E233" s="1" t="s">
        <v>3127</v>
      </c>
      <c r="F233" s="1">
        <v>0.49</v>
      </c>
      <c r="G233" s="1" t="s">
        <v>39</v>
      </c>
    </row>
    <row r="234" spans="1:7" ht="15.75" customHeight="1" x14ac:dyDescent="0.2">
      <c r="A234" s="6">
        <v>45625</v>
      </c>
      <c r="B234" s="1">
        <v>200</v>
      </c>
      <c r="C234" s="1" t="s">
        <v>5085</v>
      </c>
      <c r="D234" s="1" t="s">
        <v>168</v>
      </c>
      <c r="E234" s="1" t="s">
        <v>3126</v>
      </c>
      <c r="F234" s="1">
        <v>200.49</v>
      </c>
      <c r="G234" s="1" t="s">
        <v>170</v>
      </c>
    </row>
    <row r="235" spans="1:7" ht="15.75" customHeight="1" x14ac:dyDescent="0.2">
      <c r="A235" s="6">
        <v>45623</v>
      </c>
      <c r="B235" s="1">
        <v>-180</v>
      </c>
      <c r="C235" s="1" t="s">
        <v>5085</v>
      </c>
      <c r="D235" s="1" t="s">
        <v>37</v>
      </c>
      <c r="E235" s="1" t="s">
        <v>3118</v>
      </c>
      <c r="F235" s="1">
        <v>0.49</v>
      </c>
      <c r="G235" s="1" t="s">
        <v>39</v>
      </c>
    </row>
    <row r="236" spans="1:7" ht="15.75" customHeight="1" x14ac:dyDescent="0.2">
      <c r="A236" s="6">
        <v>45623</v>
      </c>
      <c r="B236" s="1">
        <v>-100</v>
      </c>
      <c r="C236" s="1" t="s">
        <v>5085</v>
      </c>
      <c r="D236" s="1" t="s">
        <v>37</v>
      </c>
      <c r="E236" s="1" t="s">
        <v>3117</v>
      </c>
      <c r="F236" s="1">
        <v>180.49</v>
      </c>
      <c r="G236" s="1" t="s">
        <v>39</v>
      </c>
    </row>
    <row r="237" spans="1:7" ht="15.75" customHeight="1" x14ac:dyDescent="0.2">
      <c r="A237" s="6">
        <v>45623</v>
      </c>
      <c r="B237" s="1">
        <v>100</v>
      </c>
      <c r="C237" s="1" t="s">
        <v>5085</v>
      </c>
      <c r="D237" s="1" t="s">
        <v>168</v>
      </c>
      <c r="E237" s="1" t="s">
        <v>3054</v>
      </c>
      <c r="F237" s="1">
        <v>280.49</v>
      </c>
      <c r="G237" s="1" t="s">
        <v>170</v>
      </c>
    </row>
    <row r="238" spans="1:7" ht="15.75" customHeight="1" x14ac:dyDescent="0.2">
      <c r="A238" s="6">
        <v>45623</v>
      </c>
      <c r="B238" s="1">
        <v>180</v>
      </c>
      <c r="C238" s="1" t="s">
        <v>5085</v>
      </c>
      <c r="D238" s="1" t="s">
        <v>168</v>
      </c>
      <c r="E238" s="1" t="s">
        <v>3054</v>
      </c>
      <c r="F238" s="1">
        <v>180.49</v>
      </c>
      <c r="G238" s="1" t="s">
        <v>170</v>
      </c>
    </row>
    <row r="239" spans="1:7" ht="15.75" customHeight="1" x14ac:dyDescent="0.2">
      <c r="A239" s="6">
        <v>45621</v>
      </c>
      <c r="B239" s="1">
        <v>-300</v>
      </c>
      <c r="C239" s="1" t="s">
        <v>5085</v>
      </c>
      <c r="D239" s="1" t="s">
        <v>37</v>
      </c>
      <c r="E239" s="1" t="s">
        <v>3095</v>
      </c>
      <c r="F239" s="1">
        <v>0.49</v>
      </c>
      <c r="G239" s="1" t="s">
        <v>39</v>
      </c>
    </row>
    <row r="240" spans="1:7" ht="15.75" customHeight="1" x14ac:dyDescent="0.2">
      <c r="A240" s="6">
        <v>45621</v>
      </c>
      <c r="B240" s="1">
        <v>-75</v>
      </c>
      <c r="C240" s="1" t="s">
        <v>5085</v>
      </c>
      <c r="D240" s="1" t="s">
        <v>37</v>
      </c>
      <c r="E240" s="1" t="s">
        <v>3094</v>
      </c>
      <c r="F240" s="1">
        <v>300.49</v>
      </c>
      <c r="G240" s="1" t="s">
        <v>39</v>
      </c>
    </row>
    <row r="241" spans="1:7" ht="15.75" customHeight="1" x14ac:dyDescent="0.2">
      <c r="A241" s="6">
        <v>45618</v>
      </c>
      <c r="B241" s="1">
        <v>-500</v>
      </c>
      <c r="C241" s="1" t="s">
        <v>5085</v>
      </c>
      <c r="D241" s="1" t="s">
        <v>37</v>
      </c>
      <c r="E241" s="1" t="s">
        <v>3089</v>
      </c>
      <c r="F241" s="1">
        <v>375.49</v>
      </c>
      <c r="G241" s="1" t="s">
        <v>39</v>
      </c>
    </row>
    <row r="242" spans="1:7" ht="15.75" customHeight="1" x14ac:dyDescent="0.2">
      <c r="A242" s="6">
        <v>45617</v>
      </c>
      <c r="B242" s="1">
        <v>-2200</v>
      </c>
      <c r="C242" s="1" t="s">
        <v>5085</v>
      </c>
      <c r="D242" s="1" t="s">
        <v>37</v>
      </c>
      <c r="E242" s="1" t="s">
        <v>3084</v>
      </c>
      <c r="F242" s="1">
        <v>875.49</v>
      </c>
      <c r="G242" s="1" t="s">
        <v>39</v>
      </c>
    </row>
    <row r="243" spans="1:7" ht="15.75" customHeight="1" x14ac:dyDescent="0.2">
      <c r="A243" s="6">
        <v>45617</v>
      </c>
      <c r="B243" s="1">
        <v>-1300</v>
      </c>
      <c r="C243" s="1" t="s">
        <v>5085</v>
      </c>
      <c r="D243" s="1" t="s">
        <v>37</v>
      </c>
      <c r="E243" s="1" t="s">
        <v>3083</v>
      </c>
      <c r="F243" s="1">
        <v>3075.49</v>
      </c>
      <c r="G243" s="1" t="s">
        <v>39</v>
      </c>
    </row>
    <row r="244" spans="1:7" ht="15.75" customHeight="1" x14ac:dyDescent="0.2">
      <c r="A244" s="6">
        <v>45617</v>
      </c>
      <c r="B244" s="1">
        <v>-500</v>
      </c>
      <c r="C244" s="1" t="s">
        <v>5085</v>
      </c>
      <c r="D244" s="1" t="s">
        <v>37</v>
      </c>
      <c r="E244" s="1" t="s">
        <v>3085</v>
      </c>
      <c r="F244" s="1">
        <v>4375.49</v>
      </c>
      <c r="G244" s="1" t="s">
        <v>39</v>
      </c>
    </row>
    <row r="245" spans="1:7" ht="15.75" customHeight="1" x14ac:dyDescent="0.2">
      <c r="A245" s="6">
        <v>45617</v>
      </c>
      <c r="B245" s="1">
        <v>-50</v>
      </c>
      <c r="C245" s="1" t="s">
        <v>5085</v>
      </c>
      <c r="D245" s="1" t="s">
        <v>37</v>
      </c>
      <c r="E245" s="1" t="s">
        <v>3082</v>
      </c>
      <c r="F245" s="1">
        <v>4875.49</v>
      </c>
      <c r="G245" s="1" t="s">
        <v>39</v>
      </c>
    </row>
    <row r="246" spans="1:7" ht="15.75" customHeight="1" x14ac:dyDescent="0.2">
      <c r="A246" s="6">
        <v>45616</v>
      </c>
      <c r="B246" s="1">
        <v>-1000</v>
      </c>
      <c r="C246" s="1" t="s">
        <v>5085</v>
      </c>
      <c r="D246" s="1" t="s">
        <v>37</v>
      </c>
      <c r="E246" s="1" t="s">
        <v>3075</v>
      </c>
      <c r="F246" s="1">
        <v>4925.49</v>
      </c>
      <c r="G246" s="1" t="s">
        <v>39</v>
      </c>
    </row>
    <row r="247" spans="1:7" ht="15.75" customHeight="1" x14ac:dyDescent="0.2">
      <c r="A247" s="6">
        <v>45616</v>
      </c>
      <c r="B247" s="1">
        <v>-150</v>
      </c>
      <c r="C247" s="1" t="s">
        <v>5085</v>
      </c>
      <c r="D247" s="1" t="s">
        <v>37</v>
      </c>
      <c r="E247" s="1" t="s">
        <v>3074</v>
      </c>
      <c r="F247" s="1">
        <v>5925.49</v>
      </c>
      <c r="G247" s="1" t="s">
        <v>93</v>
      </c>
    </row>
    <row r="248" spans="1:7" ht="15.75" customHeight="1" x14ac:dyDescent="0.2">
      <c r="A248" s="6">
        <v>45616</v>
      </c>
      <c r="B248" s="1">
        <v>1000</v>
      </c>
      <c r="C248" s="1" t="s">
        <v>5085</v>
      </c>
      <c r="D248" s="1" t="s">
        <v>168</v>
      </c>
      <c r="E248" s="1" t="s">
        <v>3054</v>
      </c>
      <c r="F248" s="1">
        <v>6075.49</v>
      </c>
      <c r="G248" s="1" t="s">
        <v>170</v>
      </c>
    </row>
    <row r="249" spans="1:7" ht="15.75" customHeight="1" x14ac:dyDescent="0.2">
      <c r="A249" s="6">
        <v>45616</v>
      </c>
      <c r="B249" s="1">
        <v>5075.42</v>
      </c>
      <c r="C249" s="1" t="s">
        <v>5085</v>
      </c>
      <c r="D249" s="1" t="s">
        <v>95</v>
      </c>
      <c r="E249" s="1" t="s">
        <v>96</v>
      </c>
      <c r="F249" s="1">
        <v>5075.49</v>
      </c>
      <c r="G249" s="1" t="s">
        <v>97</v>
      </c>
    </row>
    <row r="250" spans="1:7" ht="15.75" customHeight="1" x14ac:dyDescent="0.2">
      <c r="A250" s="6">
        <v>45611</v>
      </c>
      <c r="B250" s="1">
        <v>-1000</v>
      </c>
      <c r="C250" s="1" t="s">
        <v>5085</v>
      </c>
      <c r="D250" s="1" t="s">
        <v>37</v>
      </c>
      <c r="E250" s="1" t="s">
        <v>3058</v>
      </c>
      <c r="F250" s="1">
        <v>7.0000000000000007E-2</v>
      </c>
      <c r="G250" s="1" t="s">
        <v>39</v>
      </c>
    </row>
    <row r="251" spans="1:7" ht="15.75" customHeight="1" x14ac:dyDescent="0.2">
      <c r="A251" s="6">
        <v>45611</v>
      </c>
      <c r="B251" s="1">
        <v>-1000</v>
      </c>
      <c r="C251" s="1" t="s">
        <v>5085</v>
      </c>
      <c r="D251" s="1" t="s">
        <v>37</v>
      </c>
      <c r="E251" s="1" t="s">
        <v>3059</v>
      </c>
      <c r="F251" s="1">
        <v>1000.07</v>
      </c>
      <c r="G251" s="1" t="s">
        <v>39</v>
      </c>
    </row>
    <row r="252" spans="1:7" ht="15.75" customHeight="1" x14ac:dyDescent="0.2">
      <c r="A252" s="6">
        <v>45610</v>
      </c>
      <c r="B252" s="1">
        <v>-700</v>
      </c>
      <c r="C252" s="1" t="s">
        <v>5085</v>
      </c>
      <c r="D252" s="1" t="s">
        <v>37</v>
      </c>
      <c r="E252" s="1" t="s">
        <v>3055</v>
      </c>
      <c r="F252" s="1">
        <v>2000.07</v>
      </c>
      <c r="G252" s="1" t="s">
        <v>39</v>
      </c>
    </row>
    <row r="253" spans="1:7" ht="15.75" customHeight="1" x14ac:dyDescent="0.2">
      <c r="A253" s="6">
        <v>45610</v>
      </c>
      <c r="B253" s="1">
        <v>700</v>
      </c>
      <c r="C253" s="1" t="s">
        <v>5085</v>
      </c>
      <c r="D253" s="1" t="s">
        <v>168</v>
      </c>
      <c r="E253" s="1" t="s">
        <v>3054</v>
      </c>
      <c r="F253" s="1">
        <v>2700.07</v>
      </c>
      <c r="G253" s="1" t="s">
        <v>170</v>
      </c>
    </row>
    <row r="254" spans="1:7" ht="15.75" customHeight="1" x14ac:dyDescent="0.2">
      <c r="A254" s="6">
        <v>45610</v>
      </c>
      <c r="B254" s="1">
        <v>2000</v>
      </c>
      <c r="C254" s="1" t="s">
        <v>5085</v>
      </c>
      <c r="D254" s="1" t="s">
        <v>168</v>
      </c>
      <c r="E254" s="1" t="s">
        <v>3054</v>
      </c>
      <c r="F254" s="1">
        <v>2000.07</v>
      </c>
      <c r="G254" s="1" t="s">
        <v>170</v>
      </c>
    </row>
    <row r="255" spans="1:7" ht="15.75" customHeight="1" x14ac:dyDescent="0.2">
      <c r="A255" s="6">
        <v>45608</v>
      </c>
      <c r="B255" s="1">
        <v>-341</v>
      </c>
      <c r="C255" s="1" t="s">
        <v>5085</v>
      </c>
      <c r="D255" s="1" t="s">
        <v>37</v>
      </c>
      <c r="E255" s="1" t="s">
        <v>3044</v>
      </c>
      <c r="F255" s="1">
        <v>7.0000000000000007E-2</v>
      </c>
      <c r="G255" s="1" t="s">
        <v>39</v>
      </c>
    </row>
    <row r="256" spans="1:7" ht="15.75" customHeight="1" x14ac:dyDescent="0.2">
      <c r="A256" s="6">
        <v>45607</v>
      </c>
      <c r="B256" s="1">
        <v>-2200</v>
      </c>
      <c r="C256" s="1" t="s">
        <v>5085</v>
      </c>
      <c r="D256" s="1" t="s">
        <v>37</v>
      </c>
      <c r="E256" s="1" t="s">
        <v>3018</v>
      </c>
      <c r="F256" s="1">
        <v>341.07</v>
      </c>
      <c r="G256" s="1" t="s">
        <v>39</v>
      </c>
    </row>
    <row r="257" spans="1:8" ht="15.75" customHeight="1" x14ac:dyDescent="0.2">
      <c r="A257" s="6">
        <v>45607</v>
      </c>
      <c r="B257" s="1">
        <v>-500</v>
      </c>
      <c r="C257" s="1" t="s">
        <v>5085</v>
      </c>
      <c r="D257" s="1" t="s">
        <v>37</v>
      </c>
      <c r="E257" s="1" t="s">
        <v>3017</v>
      </c>
      <c r="F257" s="1">
        <v>2541.0700000000002</v>
      </c>
      <c r="G257" s="1" t="s">
        <v>39</v>
      </c>
    </row>
    <row r="258" spans="1:8" ht="15.75" customHeight="1" x14ac:dyDescent="0.2">
      <c r="A258" s="6">
        <v>45607</v>
      </c>
      <c r="B258" s="1">
        <v>-34.950000000000003</v>
      </c>
      <c r="C258" s="1" t="s">
        <v>5085</v>
      </c>
      <c r="D258" s="1" t="s">
        <v>206</v>
      </c>
      <c r="E258" s="1" t="s">
        <v>3019</v>
      </c>
      <c r="F258" s="1">
        <v>3041.07</v>
      </c>
      <c r="G258" s="1" t="s">
        <v>165</v>
      </c>
      <c r="H258" s="1" t="s">
        <v>167</v>
      </c>
    </row>
    <row r="259" spans="1:8" ht="15.75" customHeight="1" x14ac:dyDescent="0.2">
      <c r="A259" s="6">
        <v>45604</v>
      </c>
      <c r="B259" s="1">
        <v>-1000</v>
      </c>
      <c r="C259" s="1" t="s">
        <v>5085</v>
      </c>
      <c r="D259" s="1" t="s">
        <v>37</v>
      </c>
      <c r="E259" s="1" t="s">
        <v>3012</v>
      </c>
      <c r="F259" s="1">
        <v>3076.02</v>
      </c>
      <c r="G259" s="1" t="s">
        <v>39</v>
      </c>
    </row>
    <row r="260" spans="1:8" ht="15.75" customHeight="1" x14ac:dyDescent="0.2">
      <c r="A260" s="6">
        <v>45602</v>
      </c>
      <c r="B260" s="1">
        <v>-1000</v>
      </c>
      <c r="C260" s="1" t="s">
        <v>5085</v>
      </c>
      <c r="D260" s="1" t="s">
        <v>37</v>
      </c>
      <c r="E260" s="1" t="s">
        <v>3004</v>
      </c>
      <c r="F260" s="1">
        <v>4076.02</v>
      </c>
      <c r="G260" s="1" t="s">
        <v>39</v>
      </c>
    </row>
    <row r="261" spans="1:8" ht="15.75" customHeight="1" x14ac:dyDescent="0.2">
      <c r="A261" s="6">
        <v>45602</v>
      </c>
      <c r="B261" s="1">
        <v>-150</v>
      </c>
      <c r="C261" s="1" t="s">
        <v>5085</v>
      </c>
      <c r="D261" s="1" t="s">
        <v>37</v>
      </c>
      <c r="E261" s="1" t="s">
        <v>3005</v>
      </c>
      <c r="F261" s="1">
        <v>5076.0200000000004</v>
      </c>
      <c r="G261" s="1" t="s">
        <v>39</v>
      </c>
    </row>
    <row r="262" spans="1:8" ht="15.75" customHeight="1" x14ac:dyDescent="0.2">
      <c r="A262" s="6">
        <v>45602</v>
      </c>
      <c r="B262" s="1">
        <v>50</v>
      </c>
      <c r="C262" s="1" t="s">
        <v>5085</v>
      </c>
      <c r="D262" s="1" t="s">
        <v>168</v>
      </c>
      <c r="E262" s="1" t="s">
        <v>3003</v>
      </c>
      <c r="F262" s="1">
        <v>5226.0200000000004</v>
      </c>
      <c r="G262" s="1" t="s">
        <v>170</v>
      </c>
    </row>
    <row r="263" spans="1:8" ht="15.75" customHeight="1" x14ac:dyDescent="0.2">
      <c r="A263" s="6">
        <v>45602</v>
      </c>
      <c r="B263" s="1">
        <v>100</v>
      </c>
      <c r="C263" s="1" t="s">
        <v>5085</v>
      </c>
      <c r="D263" s="1" t="s">
        <v>168</v>
      </c>
      <c r="E263" s="1" t="s">
        <v>3002</v>
      </c>
      <c r="F263" s="1">
        <v>5176.0200000000004</v>
      </c>
      <c r="G263" s="1" t="s">
        <v>170</v>
      </c>
    </row>
    <row r="264" spans="1:8" ht="15.75" customHeight="1" x14ac:dyDescent="0.2">
      <c r="A264" s="6">
        <v>45602</v>
      </c>
      <c r="B264" s="1">
        <v>5075.42</v>
      </c>
      <c r="C264" s="1" t="s">
        <v>5085</v>
      </c>
      <c r="D264" s="1" t="s">
        <v>95</v>
      </c>
      <c r="E264" s="1" t="s">
        <v>96</v>
      </c>
      <c r="F264" s="1">
        <v>5076.0200000000004</v>
      </c>
      <c r="G264" s="1" t="s">
        <v>97</v>
      </c>
    </row>
    <row r="265" spans="1:8" ht="15.75" customHeight="1" x14ac:dyDescent="0.2">
      <c r="A265" s="6">
        <v>45600</v>
      </c>
      <c r="B265" s="1">
        <v>-300</v>
      </c>
      <c r="C265" s="1" t="s">
        <v>5085</v>
      </c>
      <c r="D265" s="1" t="s">
        <v>37</v>
      </c>
      <c r="E265" s="1" t="s">
        <v>2985</v>
      </c>
      <c r="F265" s="1">
        <v>0.6</v>
      </c>
      <c r="G265" s="1" t="s">
        <v>39</v>
      </c>
    </row>
    <row r="266" spans="1:8" ht="15.75" customHeight="1" x14ac:dyDescent="0.2">
      <c r="A266" s="6">
        <v>45600</v>
      </c>
      <c r="B266" s="1">
        <v>-200</v>
      </c>
      <c r="C266" s="1" t="s">
        <v>5085</v>
      </c>
      <c r="D266" s="1" t="s">
        <v>37</v>
      </c>
      <c r="E266" s="1" t="s">
        <v>2988</v>
      </c>
      <c r="F266" s="1">
        <v>300.60000000000002</v>
      </c>
      <c r="G266" s="1" t="s">
        <v>39</v>
      </c>
    </row>
    <row r="267" spans="1:8" ht="15.75" customHeight="1" x14ac:dyDescent="0.2">
      <c r="A267" s="6">
        <v>45600</v>
      </c>
      <c r="B267" s="1">
        <v>-167</v>
      </c>
      <c r="C267" s="1" t="s">
        <v>5085</v>
      </c>
      <c r="D267" s="1" t="s">
        <v>37</v>
      </c>
      <c r="E267" s="1" t="s">
        <v>2987</v>
      </c>
      <c r="F267" s="1">
        <v>500.6</v>
      </c>
      <c r="G267" s="1" t="s">
        <v>39</v>
      </c>
    </row>
    <row r="268" spans="1:8" ht="15.75" customHeight="1" x14ac:dyDescent="0.2">
      <c r="A268" s="6">
        <v>45600</v>
      </c>
      <c r="B268" s="1">
        <v>-100</v>
      </c>
      <c r="C268" s="1" t="s">
        <v>5085</v>
      </c>
      <c r="D268" s="1" t="s">
        <v>37</v>
      </c>
      <c r="E268" s="1" t="s">
        <v>2986</v>
      </c>
      <c r="F268" s="1">
        <v>667.6</v>
      </c>
      <c r="G268" s="1" t="s">
        <v>39</v>
      </c>
    </row>
    <row r="269" spans="1:8" ht="15.75" customHeight="1" x14ac:dyDescent="0.2">
      <c r="A269" s="6">
        <v>45595</v>
      </c>
      <c r="B269" s="1">
        <v>-1500</v>
      </c>
      <c r="C269" s="1" t="s">
        <v>5085</v>
      </c>
      <c r="D269" s="1" t="s">
        <v>37</v>
      </c>
      <c r="E269" s="1" t="s">
        <v>2977</v>
      </c>
      <c r="F269" s="1">
        <v>767.6</v>
      </c>
      <c r="G269" s="1" t="s">
        <v>39</v>
      </c>
    </row>
    <row r="270" spans="1:8" ht="15.75" customHeight="1" x14ac:dyDescent="0.2">
      <c r="A270" s="6">
        <v>45593</v>
      </c>
      <c r="B270" s="1">
        <v>-2100</v>
      </c>
      <c r="C270" s="1" t="s">
        <v>5085</v>
      </c>
      <c r="D270" s="1" t="s">
        <v>37</v>
      </c>
      <c r="E270" s="1" t="s">
        <v>2956</v>
      </c>
      <c r="F270" s="1">
        <v>2267.6</v>
      </c>
      <c r="G270" s="1" t="s">
        <v>39</v>
      </c>
    </row>
    <row r="271" spans="1:8" ht="15.75" customHeight="1" x14ac:dyDescent="0.2">
      <c r="A271" s="6">
        <v>45593</v>
      </c>
      <c r="B271" s="1">
        <v>-700</v>
      </c>
      <c r="C271" s="1" t="s">
        <v>5085</v>
      </c>
      <c r="D271" s="1" t="s">
        <v>37</v>
      </c>
      <c r="E271" s="1" t="s">
        <v>2955</v>
      </c>
      <c r="F271" s="1">
        <v>4367.6000000000004</v>
      </c>
      <c r="G271" s="1" t="s">
        <v>39</v>
      </c>
    </row>
    <row r="272" spans="1:8" ht="15.75" customHeight="1" x14ac:dyDescent="0.2">
      <c r="A272" s="6">
        <v>45593</v>
      </c>
      <c r="B272" s="1">
        <v>-650</v>
      </c>
      <c r="C272" s="1" t="s">
        <v>5085</v>
      </c>
      <c r="D272" s="1" t="s">
        <v>37</v>
      </c>
      <c r="E272" s="1" t="s">
        <v>2954</v>
      </c>
      <c r="F272" s="1">
        <v>5067.6000000000004</v>
      </c>
      <c r="G272" s="1" t="s">
        <v>39</v>
      </c>
    </row>
    <row r="273" spans="1:7" ht="15.75" customHeight="1" x14ac:dyDescent="0.2">
      <c r="A273" s="6">
        <v>45593</v>
      </c>
      <c r="B273" s="1">
        <v>-350</v>
      </c>
      <c r="C273" s="1" t="s">
        <v>5085</v>
      </c>
      <c r="D273" s="1" t="s">
        <v>37</v>
      </c>
      <c r="E273" s="1" t="s">
        <v>2953</v>
      </c>
      <c r="F273" s="1">
        <v>5717.6</v>
      </c>
      <c r="G273" s="1" t="s">
        <v>39</v>
      </c>
    </row>
    <row r="274" spans="1:7" ht="15.75" customHeight="1" x14ac:dyDescent="0.2">
      <c r="A274" s="6">
        <v>45593</v>
      </c>
      <c r="B274" s="1">
        <v>2900</v>
      </c>
      <c r="C274" s="1" t="s">
        <v>5085</v>
      </c>
      <c r="D274" s="1" t="s">
        <v>168</v>
      </c>
      <c r="E274" s="1" t="s">
        <v>2952</v>
      </c>
      <c r="F274" s="1">
        <v>6067.6</v>
      </c>
      <c r="G274" s="1" t="s">
        <v>170</v>
      </c>
    </row>
    <row r="275" spans="1:7" ht="15.75" customHeight="1" x14ac:dyDescent="0.2">
      <c r="A275" s="6">
        <v>45590</v>
      </c>
      <c r="B275" s="1">
        <v>-500</v>
      </c>
      <c r="C275" s="1" t="s">
        <v>5085</v>
      </c>
      <c r="D275" s="1" t="s">
        <v>37</v>
      </c>
      <c r="E275" s="1" t="s">
        <v>2946</v>
      </c>
      <c r="F275" s="1">
        <v>3167.6</v>
      </c>
      <c r="G275" s="1" t="s">
        <v>39</v>
      </c>
    </row>
    <row r="276" spans="1:7" ht="15.75" customHeight="1" x14ac:dyDescent="0.2">
      <c r="A276" s="6">
        <v>45588</v>
      </c>
      <c r="B276" s="1">
        <v>-1000</v>
      </c>
      <c r="C276" s="1" t="s">
        <v>5085</v>
      </c>
      <c r="D276" s="1" t="s">
        <v>37</v>
      </c>
      <c r="E276" s="1" t="s">
        <v>2941</v>
      </c>
      <c r="F276" s="1">
        <v>3667.6</v>
      </c>
      <c r="G276" s="1" t="s">
        <v>39</v>
      </c>
    </row>
    <row r="277" spans="1:7" ht="15.75" customHeight="1" x14ac:dyDescent="0.2">
      <c r="A277" s="6">
        <v>45588</v>
      </c>
      <c r="B277" s="1">
        <v>-410</v>
      </c>
      <c r="C277" s="1" t="s">
        <v>5085</v>
      </c>
      <c r="D277" s="1" t="s">
        <v>37</v>
      </c>
      <c r="E277" s="1" t="s">
        <v>2942</v>
      </c>
      <c r="F277" s="1">
        <v>4667.6000000000004</v>
      </c>
      <c r="G277" s="1" t="s">
        <v>93</v>
      </c>
    </row>
    <row r="278" spans="1:7" ht="15.75" customHeight="1" x14ac:dyDescent="0.2">
      <c r="A278" s="6">
        <v>45588</v>
      </c>
      <c r="B278" s="1">
        <v>5075.42</v>
      </c>
      <c r="C278" s="1" t="s">
        <v>5085</v>
      </c>
      <c r="D278" s="1" t="s">
        <v>95</v>
      </c>
      <c r="E278" s="1" t="s">
        <v>96</v>
      </c>
      <c r="F278" s="1">
        <v>5077.6000000000004</v>
      </c>
      <c r="G278" s="1" t="s">
        <v>97</v>
      </c>
    </row>
    <row r="279" spans="1:7" ht="15.75" customHeight="1" x14ac:dyDescent="0.2">
      <c r="A279" s="6">
        <v>45586</v>
      </c>
      <c r="B279" s="1">
        <v>-300</v>
      </c>
      <c r="C279" s="1" t="s">
        <v>5085</v>
      </c>
      <c r="D279" s="1" t="s">
        <v>37</v>
      </c>
      <c r="E279" s="1" t="s">
        <v>2928</v>
      </c>
      <c r="F279" s="1">
        <v>2.1800000000000002</v>
      </c>
      <c r="G279" s="1" t="s">
        <v>39</v>
      </c>
    </row>
    <row r="280" spans="1:7" ht="15.75" customHeight="1" x14ac:dyDescent="0.2">
      <c r="A280" s="6">
        <v>45586</v>
      </c>
      <c r="B280" s="1">
        <v>-70</v>
      </c>
      <c r="C280" s="1" t="s">
        <v>5085</v>
      </c>
      <c r="D280" s="1" t="s">
        <v>37</v>
      </c>
      <c r="E280" s="1" t="s">
        <v>2929</v>
      </c>
      <c r="F280" s="1">
        <v>302.18</v>
      </c>
      <c r="G280" s="1" t="s">
        <v>39</v>
      </c>
    </row>
    <row r="281" spans="1:7" ht="15.75" customHeight="1" x14ac:dyDescent="0.2">
      <c r="A281" s="6">
        <v>45583</v>
      </c>
      <c r="B281" s="1">
        <v>-300</v>
      </c>
      <c r="C281" s="1" t="s">
        <v>5085</v>
      </c>
      <c r="D281" s="1" t="s">
        <v>37</v>
      </c>
      <c r="E281" s="1" t="s">
        <v>2925</v>
      </c>
      <c r="F281" s="1">
        <v>372.18</v>
      </c>
      <c r="G281" s="1" t="s">
        <v>39</v>
      </c>
    </row>
    <row r="282" spans="1:7" ht="15.75" customHeight="1" x14ac:dyDescent="0.2">
      <c r="A282" s="6">
        <v>45581</v>
      </c>
      <c r="B282" s="1">
        <v>-750</v>
      </c>
      <c r="C282" s="1" t="s">
        <v>5085</v>
      </c>
      <c r="D282" s="1" t="s">
        <v>37</v>
      </c>
      <c r="E282" s="1" t="s">
        <v>2919</v>
      </c>
      <c r="F282" s="1">
        <v>672.18</v>
      </c>
      <c r="G282" s="1" t="s">
        <v>39</v>
      </c>
    </row>
    <row r="283" spans="1:7" ht="15.75" customHeight="1" x14ac:dyDescent="0.2">
      <c r="A283" s="6">
        <v>45579</v>
      </c>
      <c r="B283" s="1">
        <v>-500</v>
      </c>
      <c r="C283" s="1" t="s">
        <v>5085</v>
      </c>
      <c r="D283" s="1" t="s">
        <v>37</v>
      </c>
      <c r="E283" s="1" t="s">
        <v>2903</v>
      </c>
      <c r="F283" s="1">
        <v>1422.18</v>
      </c>
      <c r="G283" s="1" t="s">
        <v>39</v>
      </c>
    </row>
    <row r="284" spans="1:7" ht="15.75" customHeight="1" x14ac:dyDescent="0.2">
      <c r="A284" s="6">
        <v>45579</v>
      </c>
      <c r="B284" s="1">
        <v>-500</v>
      </c>
      <c r="C284" s="1" t="s">
        <v>5085</v>
      </c>
      <c r="D284" s="1" t="s">
        <v>37</v>
      </c>
      <c r="E284" s="1" t="s">
        <v>2902</v>
      </c>
      <c r="F284" s="1">
        <v>1922.18</v>
      </c>
      <c r="G284" s="1" t="s">
        <v>39</v>
      </c>
    </row>
    <row r="285" spans="1:7" ht="15.75" customHeight="1" x14ac:dyDescent="0.2">
      <c r="A285" s="6">
        <v>45579</v>
      </c>
      <c r="B285" s="1">
        <v>-200</v>
      </c>
      <c r="C285" s="1" t="s">
        <v>5085</v>
      </c>
      <c r="D285" s="1" t="s">
        <v>37</v>
      </c>
      <c r="E285" s="1" t="s">
        <v>2901</v>
      </c>
      <c r="F285" s="1">
        <v>2422.1799999999998</v>
      </c>
      <c r="G285" s="1" t="s">
        <v>93</v>
      </c>
    </row>
    <row r="286" spans="1:7" ht="15.75" customHeight="1" x14ac:dyDescent="0.2">
      <c r="A286" s="6">
        <v>45579</v>
      </c>
      <c r="B286" s="1">
        <v>-50</v>
      </c>
      <c r="C286" s="1" t="s">
        <v>5085</v>
      </c>
      <c r="D286" s="1" t="s">
        <v>37</v>
      </c>
      <c r="E286" s="1" t="s">
        <v>2900</v>
      </c>
      <c r="F286" s="1">
        <v>2622.18</v>
      </c>
      <c r="G286" s="1" t="s">
        <v>93</v>
      </c>
    </row>
    <row r="287" spans="1:7" ht="15.75" customHeight="1" x14ac:dyDescent="0.2">
      <c r="A287" s="6">
        <v>45575</v>
      </c>
      <c r="B287" s="1">
        <v>-11000</v>
      </c>
      <c r="C287" s="1" t="s">
        <v>5085</v>
      </c>
      <c r="D287" s="1" t="s">
        <v>37</v>
      </c>
      <c r="E287" s="1" t="s">
        <v>2887</v>
      </c>
      <c r="F287" s="1">
        <v>2707.13</v>
      </c>
      <c r="G287" s="1" t="s">
        <v>93</v>
      </c>
    </row>
    <row r="288" spans="1:7" ht="15.75" customHeight="1" x14ac:dyDescent="0.2">
      <c r="A288" s="6">
        <v>45575</v>
      </c>
      <c r="B288" s="1">
        <v>-2200</v>
      </c>
      <c r="C288" s="1" t="s">
        <v>5085</v>
      </c>
      <c r="D288" s="1" t="s">
        <v>37</v>
      </c>
      <c r="E288" s="1" t="s">
        <v>2890</v>
      </c>
      <c r="F288" s="1">
        <v>13707.13</v>
      </c>
      <c r="G288" s="1" t="s">
        <v>39</v>
      </c>
    </row>
    <row r="289" spans="1:8" ht="15.75" customHeight="1" x14ac:dyDescent="0.2">
      <c r="A289" s="6">
        <v>45575</v>
      </c>
      <c r="B289" s="1">
        <v>-1100</v>
      </c>
      <c r="C289" s="1" t="s">
        <v>5085</v>
      </c>
      <c r="D289" s="1" t="s">
        <v>37</v>
      </c>
      <c r="E289" s="1" t="s">
        <v>2889</v>
      </c>
      <c r="F289" s="1">
        <v>15907.13</v>
      </c>
      <c r="G289" s="1" t="s">
        <v>39</v>
      </c>
    </row>
    <row r="290" spans="1:8" ht="15.75" customHeight="1" x14ac:dyDescent="0.2">
      <c r="A290" s="6">
        <v>45575</v>
      </c>
      <c r="B290" s="1">
        <v>-500</v>
      </c>
      <c r="C290" s="1" t="s">
        <v>5085</v>
      </c>
      <c r="D290" s="1" t="s">
        <v>37</v>
      </c>
      <c r="E290" s="1" t="s">
        <v>2891</v>
      </c>
      <c r="F290" s="1">
        <v>17007.13</v>
      </c>
      <c r="G290" s="1" t="s">
        <v>39</v>
      </c>
    </row>
    <row r="291" spans="1:8" ht="15.75" customHeight="1" x14ac:dyDescent="0.2">
      <c r="A291" s="6">
        <v>45575</v>
      </c>
      <c r="B291" s="1">
        <v>-50</v>
      </c>
      <c r="C291" s="1" t="s">
        <v>5085</v>
      </c>
      <c r="D291" s="1" t="s">
        <v>37</v>
      </c>
      <c r="E291" s="1" t="s">
        <v>2888</v>
      </c>
      <c r="F291" s="1">
        <v>17507.13</v>
      </c>
      <c r="G291" s="1" t="s">
        <v>93</v>
      </c>
    </row>
    <row r="292" spans="1:8" ht="15.75" customHeight="1" x14ac:dyDescent="0.2">
      <c r="A292" s="6">
        <v>45574</v>
      </c>
      <c r="B292" s="1">
        <v>17556.47</v>
      </c>
      <c r="C292" s="1" t="s">
        <v>5085</v>
      </c>
      <c r="D292" s="1" t="s">
        <v>95</v>
      </c>
      <c r="E292" s="1" t="s">
        <v>96</v>
      </c>
      <c r="F292" s="1">
        <v>17557.13</v>
      </c>
      <c r="G292" s="1" t="s">
        <v>97</v>
      </c>
    </row>
    <row r="293" spans="1:8" ht="15.75" customHeight="1" x14ac:dyDescent="0.2">
      <c r="A293" s="6">
        <v>45576</v>
      </c>
      <c r="B293" s="1">
        <v>-34.950000000000003</v>
      </c>
      <c r="C293" s="1" t="s">
        <v>5085</v>
      </c>
      <c r="D293" s="1" t="s">
        <v>206</v>
      </c>
      <c r="E293" s="1" t="s">
        <v>2898</v>
      </c>
      <c r="F293" s="1">
        <v>2672.18</v>
      </c>
      <c r="G293" s="1" t="s">
        <v>165</v>
      </c>
      <c r="H293" s="1" t="s">
        <v>167</v>
      </c>
    </row>
    <row r="294" spans="1:8" ht="15.75" customHeight="1" x14ac:dyDescent="0.2">
      <c r="A294" s="6">
        <v>45572</v>
      </c>
      <c r="B294" s="1">
        <v>-2</v>
      </c>
      <c r="C294" s="1" t="s">
        <v>5085</v>
      </c>
      <c r="D294" s="1" t="s">
        <v>37</v>
      </c>
      <c r="E294" s="1" t="s">
        <v>2876</v>
      </c>
      <c r="F294" s="1">
        <v>0.66</v>
      </c>
      <c r="G294" s="1" t="s">
        <v>93</v>
      </c>
    </row>
    <row r="295" spans="1:8" ht="15.75" customHeight="1" x14ac:dyDescent="0.2">
      <c r="A295" s="6">
        <v>45569</v>
      </c>
      <c r="B295" s="1">
        <v>-400</v>
      </c>
      <c r="C295" s="1" t="s">
        <v>5085</v>
      </c>
      <c r="D295" s="1" t="s">
        <v>37</v>
      </c>
      <c r="E295" s="1" t="s">
        <v>2872</v>
      </c>
      <c r="F295" s="1">
        <v>2.66</v>
      </c>
      <c r="G295" s="1" t="s">
        <v>39</v>
      </c>
    </row>
    <row r="296" spans="1:8" ht="15.75" customHeight="1" x14ac:dyDescent="0.2">
      <c r="A296" s="6">
        <v>45568</v>
      </c>
      <c r="B296" s="1">
        <v>-20</v>
      </c>
      <c r="C296" s="1" t="s">
        <v>5085</v>
      </c>
      <c r="D296" s="1" t="s">
        <v>37</v>
      </c>
      <c r="E296" s="1" t="s">
        <v>2864</v>
      </c>
      <c r="F296" s="1">
        <v>402.66</v>
      </c>
      <c r="G296" s="1" t="s">
        <v>93</v>
      </c>
    </row>
    <row r="297" spans="1:8" ht="15.75" customHeight="1" x14ac:dyDescent="0.2">
      <c r="A297" s="6">
        <v>45567</v>
      </c>
      <c r="B297" s="1">
        <v>-900</v>
      </c>
      <c r="C297" s="1" t="s">
        <v>5085</v>
      </c>
      <c r="D297" s="1" t="s">
        <v>37</v>
      </c>
      <c r="E297" s="1" t="s">
        <v>2857</v>
      </c>
      <c r="F297" s="1">
        <v>422.66</v>
      </c>
      <c r="G297" s="1" t="s">
        <v>39</v>
      </c>
    </row>
    <row r="298" spans="1:8" ht="15.75" customHeight="1" x14ac:dyDescent="0.2">
      <c r="A298" s="6">
        <v>45567</v>
      </c>
      <c r="B298" s="1">
        <v>-500</v>
      </c>
      <c r="C298" s="1" t="s">
        <v>5085</v>
      </c>
      <c r="D298" s="1" t="s">
        <v>37</v>
      </c>
      <c r="E298" s="1" t="s">
        <v>2858</v>
      </c>
      <c r="F298" s="1">
        <v>1322.66</v>
      </c>
      <c r="G298" s="1" t="s">
        <v>39</v>
      </c>
    </row>
    <row r="299" spans="1:8" ht="15.75" customHeight="1" x14ac:dyDescent="0.2">
      <c r="A299" s="6">
        <v>45567</v>
      </c>
      <c r="B299" s="1">
        <v>-500</v>
      </c>
      <c r="C299" s="1" t="s">
        <v>5085</v>
      </c>
      <c r="D299" s="1" t="s">
        <v>37</v>
      </c>
      <c r="E299" s="1" t="s">
        <v>2859</v>
      </c>
      <c r="F299" s="1">
        <v>1822.66</v>
      </c>
      <c r="G299" s="1" t="s">
        <v>39</v>
      </c>
    </row>
    <row r="300" spans="1:8" ht="15.75" customHeight="1" x14ac:dyDescent="0.2">
      <c r="A300" s="6">
        <v>45567</v>
      </c>
      <c r="B300" s="1">
        <v>-60</v>
      </c>
      <c r="C300" s="1" t="s">
        <v>5085</v>
      </c>
      <c r="D300" s="1" t="s">
        <v>37</v>
      </c>
      <c r="E300" s="1" t="s">
        <v>2860</v>
      </c>
      <c r="F300" s="1">
        <v>2322.66</v>
      </c>
      <c r="G300" s="1" t="s">
        <v>39</v>
      </c>
    </row>
    <row r="301" spans="1:8" ht="15.75" customHeight="1" x14ac:dyDescent="0.2">
      <c r="A301" s="6">
        <v>45566</v>
      </c>
      <c r="B301" s="1">
        <v>-200</v>
      </c>
      <c r="C301" s="1" t="s">
        <v>5085</v>
      </c>
      <c r="D301" s="1" t="s">
        <v>37</v>
      </c>
      <c r="E301" s="1" t="s">
        <v>2852</v>
      </c>
      <c r="F301" s="1">
        <v>2382.66</v>
      </c>
      <c r="G301" s="1" t="s">
        <v>39</v>
      </c>
    </row>
    <row r="302" spans="1:8" ht="15.75" customHeight="1" x14ac:dyDescent="0.2">
      <c r="A302" s="6">
        <v>45565</v>
      </c>
      <c r="B302" s="1">
        <v>-300</v>
      </c>
      <c r="C302" s="1" t="s">
        <v>5085</v>
      </c>
      <c r="D302" s="1" t="s">
        <v>37</v>
      </c>
      <c r="E302" s="1" t="s">
        <v>2834</v>
      </c>
      <c r="F302" s="1">
        <v>2582.66</v>
      </c>
      <c r="G302" s="1" t="s">
        <v>39</v>
      </c>
    </row>
    <row r="303" spans="1:8" ht="15.75" customHeight="1" x14ac:dyDescent="0.2">
      <c r="A303" s="6">
        <v>45565</v>
      </c>
      <c r="B303" s="1">
        <v>-200</v>
      </c>
      <c r="C303" s="1" t="s">
        <v>5085</v>
      </c>
      <c r="D303" s="1" t="s">
        <v>37</v>
      </c>
      <c r="E303" s="1" t="s">
        <v>2835</v>
      </c>
      <c r="F303" s="1">
        <v>2882.66</v>
      </c>
      <c r="G303" s="1" t="s">
        <v>39</v>
      </c>
    </row>
    <row r="304" spans="1:8" ht="15.75" customHeight="1" x14ac:dyDescent="0.2">
      <c r="A304" s="6">
        <v>45565</v>
      </c>
      <c r="B304" s="1">
        <v>0.06</v>
      </c>
      <c r="C304" s="1" t="s">
        <v>5085</v>
      </c>
      <c r="D304" s="1" t="s">
        <v>587</v>
      </c>
      <c r="E304" s="1" t="s">
        <v>588</v>
      </c>
      <c r="F304" s="1">
        <v>3132.66</v>
      </c>
      <c r="G304" s="1" t="s">
        <v>589</v>
      </c>
    </row>
    <row r="305" spans="1:7" ht="15.75" customHeight="1" x14ac:dyDescent="0.2">
      <c r="A305" s="6">
        <v>45565</v>
      </c>
      <c r="B305" s="1">
        <v>-50</v>
      </c>
      <c r="C305" s="1" t="s">
        <v>5085</v>
      </c>
      <c r="D305" s="1" t="s">
        <v>37</v>
      </c>
      <c r="E305" s="1" t="s">
        <v>2833</v>
      </c>
      <c r="F305" s="1">
        <v>3082.66</v>
      </c>
      <c r="G305" s="1" t="s">
        <v>93</v>
      </c>
    </row>
    <row r="306" spans="1:7" ht="15.75" customHeight="1" x14ac:dyDescent="0.2">
      <c r="A306" s="6">
        <v>45562</v>
      </c>
      <c r="B306" s="1">
        <v>-500</v>
      </c>
      <c r="C306" s="1" t="s">
        <v>5085</v>
      </c>
      <c r="D306" s="1" t="s">
        <v>37</v>
      </c>
      <c r="E306" s="1" t="s">
        <v>2828</v>
      </c>
      <c r="F306" s="1">
        <v>3132.6</v>
      </c>
      <c r="G306" s="1" t="s">
        <v>39</v>
      </c>
    </row>
    <row r="307" spans="1:7" ht="15.75" customHeight="1" x14ac:dyDescent="0.2">
      <c r="A307" s="6">
        <v>45561</v>
      </c>
      <c r="B307" s="1">
        <v>-500</v>
      </c>
      <c r="C307" s="1" t="s">
        <v>5085</v>
      </c>
      <c r="D307" s="1" t="s">
        <v>37</v>
      </c>
      <c r="E307" s="1" t="s">
        <v>2821</v>
      </c>
      <c r="F307" s="1">
        <v>3632.6</v>
      </c>
      <c r="G307" s="1" t="s">
        <v>39</v>
      </c>
    </row>
    <row r="308" spans="1:7" ht="15.75" customHeight="1" x14ac:dyDescent="0.2">
      <c r="A308" s="6">
        <v>45561</v>
      </c>
      <c r="B308" s="1">
        <v>100</v>
      </c>
      <c r="C308" s="1" t="s">
        <v>5085</v>
      </c>
      <c r="D308" s="1" t="s">
        <v>168</v>
      </c>
      <c r="E308" s="1" t="s">
        <v>2820</v>
      </c>
      <c r="F308" s="1">
        <v>4132.6000000000004</v>
      </c>
      <c r="G308" s="1" t="s">
        <v>170</v>
      </c>
    </row>
    <row r="309" spans="1:7" ht="15.75" customHeight="1" x14ac:dyDescent="0.2">
      <c r="A309" s="6">
        <v>45560</v>
      </c>
      <c r="B309" s="1">
        <v>-900</v>
      </c>
      <c r="C309" s="1" t="s">
        <v>5085</v>
      </c>
      <c r="D309" s="1" t="s">
        <v>37</v>
      </c>
      <c r="E309" s="1" t="s">
        <v>2811</v>
      </c>
      <c r="F309" s="1">
        <v>4032.6</v>
      </c>
      <c r="G309" s="1" t="s">
        <v>39</v>
      </c>
    </row>
    <row r="310" spans="1:7" ht="15.75" customHeight="1" x14ac:dyDescent="0.2">
      <c r="A310" s="6">
        <v>45560</v>
      </c>
      <c r="B310" s="1">
        <v>4932.3900000000003</v>
      </c>
      <c r="C310" s="1" t="s">
        <v>5085</v>
      </c>
      <c r="D310" s="1" t="s">
        <v>95</v>
      </c>
      <c r="E310" s="1" t="s">
        <v>96</v>
      </c>
      <c r="F310" s="1">
        <v>4932.6000000000004</v>
      </c>
      <c r="G310" s="1" t="s">
        <v>97</v>
      </c>
    </row>
    <row r="311" spans="1:7" ht="15.75" customHeight="1" x14ac:dyDescent="0.2">
      <c r="A311" s="6">
        <v>45558</v>
      </c>
      <c r="B311" s="1">
        <v>-1000</v>
      </c>
      <c r="C311" s="1" t="s">
        <v>5085</v>
      </c>
      <c r="D311" s="1" t="s">
        <v>37</v>
      </c>
      <c r="E311" s="1" t="s">
        <v>2748</v>
      </c>
      <c r="F311" s="1">
        <v>0.21</v>
      </c>
      <c r="G311" s="1" t="s">
        <v>39</v>
      </c>
    </row>
    <row r="312" spans="1:7" ht="15.75" customHeight="1" x14ac:dyDescent="0.2">
      <c r="A312" s="6">
        <v>45558</v>
      </c>
      <c r="B312" s="1">
        <v>-477</v>
      </c>
      <c r="C312" s="1" t="s">
        <v>5085</v>
      </c>
      <c r="D312" s="1" t="s">
        <v>37</v>
      </c>
      <c r="E312" s="1" t="s">
        <v>2746</v>
      </c>
      <c r="F312" s="1">
        <v>1000.21</v>
      </c>
      <c r="G312" s="1" t="s">
        <v>39</v>
      </c>
    </row>
    <row r="313" spans="1:7" ht="15.75" customHeight="1" x14ac:dyDescent="0.2">
      <c r="A313" s="6">
        <v>45558</v>
      </c>
      <c r="B313" s="1">
        <v>-200</v>
      </c>
      <c r="C313" s="1" t="s">
        <v>5085</v>
      </c>
      <c r="D313" s="1" t="s">
        <v>37</v>
      </c>
      <c r="E313" s="1" t="s">
        <v>2747</v>
      </c>
      <c r="F313" s="1">
        <v>1477.21</v>
      </c>
      <c r="G313" s="1" t="s">
        <v>39</v>
      </c>
    </row>
    <row r="314" spans="1:7" ht="15.75" customHeight="1" x14ac:dyDescent="0.2">
      <c r="A314" s="6">
        <v>45558</v>
      </c>
      <c r="B314" s="1">
        <v>-120</v>
      </c>
      <c r="C314" s="1" t="s">
        <v>5085</v>
      </c>
      <c r="D314" s="1" t="s">
        <v>37</v>
      </c>
      <c r="E314" s="1" t="s">
        <v>2745</v>
      </c>
      <c r="F314" s="1">
        <v>1677.21</v>
      </c>
      <c r="G314" s="1" t="s">
        <v>93</v>
      </c>
    </row>
    <row r="315" spans="1:7" ht="15.75" customHeight="1" x14ac:dyDescent="0.2">
      <c r="A315" s="6">
        <v>45555</v>
      </c>
      <c r="B315" s="1">
        <v>-1500</v>
      </c>
      <c r="C315" s="1" t="s">
        <v>5085</v>
      </c>
      <c r="D315" s="1" t="s">
        <v>37</v>
      </c>
      <c r="E315" s="1" t="s">
        <v>2737</v>
      </c>
      <c r="F315" s="1">
        <v>1797.21</v>
      </c>
      <c r="G315" s="1" t="s">
        <v>39</v>
      </c>
    </row>
    <row r="316" spans="1:7" ht="15.75" customHeight="1" x14ac:dyDescent="0.2">
      <c r="A316" s="6">
        <v>45555</v>
      </c>
      <c r="B316" s="1">
        <v>-322.5</v>
      </c>
      <c r="C316" s="1" t="s">
        <v>5085</v>
      </c>
      <c r="D316" s="1" t="s">
        <v>37</v>
      </c>
      <c r="E316" s="1" t="s">
        <v>2736</v>
      </c>
      <c r="F316" s="1">
        <v>3297.21</v>
      </c>
      <c r="G316" s="1" t="s">
        <v>93</v>
      </c>
    </row>
    <row r="317" spans="1:7" ht="15.75" customHeight="1" x14ac:dyDescent="0.2">
      <c r="A317" s="6">
        <v>45554</v>
      </c>
      <c r="B317" s="1">
        <v>-200</v>
      </c>
      <c r="C317" s="1" t="s">
        <v>5085</v>
      </c>
      <c r="D317" s="1" t="s">
        <v>37</v>
      </c>
      <c r="E317" s="1" t="s">
        <v>2735</v>
      </c>
      <c r="F317" s="1">
        <v>3619.71</v>
      </c>
      <c r="G317" s="1" t="s">
        <v>39</v>
      </c>
    </row>
    <row r="318" spans="1:7" ht="15.75" customHeight="1" x14ac:dyDescent="0.2">
      <c r="A318" s="6">
        <v>45553</v>
      </c>
      <c r="B318" s="1">
        <v>-20000</v>
      </c>
      <c r="C318" s="1" t="s">
        <v>5085</v>
      </c>
      <c r="D318" s="1" t="s">
        <v>37</v>
      </c>
      <c r="E318" s="1" t="s">
        <v>2729</v>
      </c>
      <c r="F318" s="1">
        <v>3819.71</v>
      </c>
      <c r="G318" s="1" t="s">
        <v>93</v>
      </c>
    </row>
    <row r="319" spans="1:7" ht="15.75" customHeight="1" x14ac:dyDescent="0.2">
      <c r="A319" s="6">
        <v>45553</v>
      </c>
      <c r="B319" s="1">
        <v>-1150</v>
      </c>
      <c r="C319" s="1" t="s">
        <v>5085</v>
      </c>
      <c r="D319" s="1" t="s">
        <v>37</v>
      </c>
      <c r="E319" s="1" t="s">
        <v>2730</v>
      </c>
      <c r="F319" s="1">
        <v>23819.71</v>
      </c>
      <c r="G319" s="1" t="s">
        <v>39</v>
      </c>
    </row>
    <row r="320" spans="1:7" ht="15.75" customHeight="1" x14ac:dyDescent="0.2">
      <c r="A320" s="6">
        <v>45553</v>
      </c>
      <c r="B320" s="1">
        <v>-500</v>
      </c>
      <c r="C320" s="1" t="s">
        <v>5085</v>
      </c>
      <c r="D320" s="1" t="s">
        <v>37</v>
      </c>
      <c r="E320" s="1" t="s">
        <v>2731</v>
      </c>
      <c r="F320" s="1">
        <v>24969.71</v>
      </c>
      <c r="G320" s="1" t="s">
        <v>39</v>
      </c>
    </row>
    <row r="321" spans="1:8" ht="15.75" customHeight="1" x14ac:dyDescent="0.2">
      <c r="A321" s="6">
        <v>45552</v>
      </c>
      <c r="B321" s="1">
        <v>-20</v>
      </c>
      <c r="C321" s="1" t="s">
        <v>5085</v>
      </c>
      <c r="D321" s="1" t="s">
        <v>37</v>
      </c>
      <c r="E321" s="1" t="s">
        <v>2722</v>
      </c>
      <c r="F321" s="1">
        <v>25469.71</v>
      </c>
      <c r="G321" s="1" t="s">
        <v>93</v>
      </c>
    </row>
    <row r="322" spans="1:8" ht="15.75" customHeight="1" x14ac:dyDescent="0.2">
      <c r="A322" s="6">
        <v>45551</v>
      </c>
      <c r="B322" s="1">
        <v>-1100</v>
      </c>
      <c r="C322" s="1" t="s">
        <v>5085</v>
      </c>
      <c r="D322" s="1" t="s">
        <v>37</v>
      </c>
      <c r="E322" s="1" t="s">
        <v>2711</v>
      </c>
      <c r="F322" s="1">
        <v>25489.71</v>
      </c>
      <c r="G322" s="1" t="s">
        <v>39</v>
      </c>
    </row>
    <row r="323" spans="1:8" ht="15.75" customHeight="1" x14ac:dyDescent="0.2">
      <c r="A323" s="6">
        <v>45551</v>
      </c>
      <c r="B323" s="1">
        <v>-600</v>
      </c>
      <c r="C323" s="1" t="s">
        <v>5085</v>
      </c>
      <c r="D323" s="1" t="s">
        <v>37</v>
      </c>
      <c r="E323" s="1" t="s">
        <v>2709</v>
      </c>
      <c r="F323" s="1">
        <v>26589.71</v>
      </c>
      <c r="G323" s="1" t="s">
        <v>39</v>
      </c>
    </row>
    <row r="324" spans="1:8" ht="15.75" customHeight="1" x14ac:dyDescent="0.2">
      <c r="A324" s="6">
        <v>45551</v>
      </c>
      <c r="B324" s="1">
        <v>-500</v>
      </c>
      <c r="C324" s="1" t="s">
        <v>5085</v>
      </c>
      <c r="D324" s="1" t="s">
        <v>37</v>
      </c>
      <c r="E324" s="1" t="s">
        <v>2708</v>
      </c>
      <c r="F324" s="1">
        <v>27189.71</v>
      </c>
      <c r="G324" s="1" t="s">
        <v>39</v>
      </c>
    </row>
    <row r="325" spans="1:8" ht="15.75" customHeight="1" x14ac:dyDescent="0.2">
      <c r="A325" s="6">
        <v>45551</v>
      </c>
      <c r="B325" s="1">
        <v>-500</v>
      </c>
      <c r="C325" s="1" t="s">
        <v>5085</v>
      </c>
      <c r="D325" s="1" t="s">
        <v>37</v>
      </c>
      <c r="E325" s="1" t="s">
        <v>2710</v>
      </c>
      <c r="F325" s="1">
        <v>27689.71</v>
      </c>
      <c r="G325" s="1" t="s">
        <v>39</v>
      </c>
    </row>
    <row r="326" spans="1:8" ht="15.75" customHeight="1" x14ac:dyDescent="0.2">
      <c r="A326" s="6">
        <v>45551</v>
      </c>
      <c r="B326" s="1">
        <v>25725.9</v>
      </c>
      <c r="C326" s="1" t="s">
        <v>5085</v>
      </c>
      <c r="D326" s="1" t="s">
        <v>168</v>
      </c>
      <c r="E326" s="1" t="s">
        <v>1274</v>
      </c>
      <c r="F326" s="1">
        <v>28339.71</v>
      </c>
      <c r="G326" s="1" t="s">
        <v>170</v>
      </c>
    </row>
    <row r="327" spans="1:8" ht="15.75" customHeight="1" x14ac:dyDescent="0.2">
      <c r="A327" s="6">
        <v>45551</v>
      </c>
      <c r="B327" s="1">
        <v>-150</v>
      </c>
      <c r="C327" s="1" t="s">
        <v>5085</v>
      </c>
      <c r="D327" s="1" t="s">
        <v>37</v>
      </c>
      <c r="E327" s="1" t="s">
        <v>2707</v>
      </c>
      <c r="F327" s="1">
        <v>28189.71</v>
      </c>
      <c r="G327" s="1" t="s">
        <v>93</v>
      </c>
    </row>
    <row r="328" spans="1:8" ht="15.75" customHeight="1" x14ac:dyDescent="0.2">
      <c r="A328" s="6">
        <v>45548</v>
      </c>
      <c r="B328" s="1">
        <v>-1000</v>
      </c>
      <c r="C328" s="1" t="s">
        <v>5085</v>
      </c>
      <c r="D328" s="1" t="s">
        <v>37</v>
      </c>
      <c r="E328" s="1" t="s">
        <v>2704</v>
      </c>
      <c r="F328" s="1">
        <v>2613.81</v>
      </c>
      <c r="G328" s="1" t="s">
        <v>39</v>
      </c>
    </row>
    <row r="329" spans="1:8" ht="15.75" customHeight="1" x14ac:dyDescent="0.2">
      <c r="A329" s="6">
        <v>45547</v>
      </c>
      <c r="B329" s="1">
        <v>-500</v>
      </c>
      <c r="C329" s="1" t="s">
        <v>5085</v>
      </c>
      <c r="D329" s="1" t="s">
        <v>37</v>
      </c>
      <c r="E329" s="1" t="s">
        <v>2701</v>
      </c>
      <c r="F329" s="1">
        <v>3613.81</v>
      </c>
      <c r="G329" s="1" t="s">
        <v>39</v>
      </c>
    </row>
    <row r="330" spans="1:8" ht="15.75" customHeight="1" x14ac:dyDescent="0.2">
      <c r="A330" s="6">
        <v>45547</v>
      </c>
      <c r="B330" s="1">
        <v>-386.3</v>
      </c>
      <c r="C330" s="1" t="s">
        <v>5085</v>
      </c>
      <c r="D330" s="1" t="s">
        <v>37</v>
      </c>
      <c r="E330" s="1" t="s">
        <v>1842</v>
      </c>
      <c r="F330" s="1">
        <v>4113.8100000000004</v>
      </c>
      <c r="G330" s="1" t="s">
        <v>5064</v>
      </c>
      <c r="H330" s="1" t="s">
        <v>1843</v>
      </c>
    </row>
    <row r="331" spans="1:8" ht="15.75" customHeight="1" x14ac:dyDescent="0.2">
      <c r="A331" s="6">
        <v>45546</v>
      </c>
      <c r="B331" s="1">
        <v>-398</v>
      </c>
      <c r="C331" s="1" t="s">
        <v>5085</v>
      </c>
      <c r="D331" s="1" t="s">
        <v>37</v>
      </c>
      <c r="E331" s="1" t="s">
        <v>2695</v>
      </c>
      <c r="F331" s="1">
        <v>4500.1099999999997</v>
      </c>
      <c r="G331" s="1" t="s">
        <v>39</v>
      </c>
    </row>
    <row r="332" spans="1:8" ht="15.75" customHeight="1" x14ac:dyDescent="0.2">
      <c r="A332" s="6">
        <v>45546</v>
      </c>
      <c r="B332" s="1">
        <v>4932.3900000000003</v>
      </c>
      <c r="C332" s="1" t="s">
        <v>5085</v>
      </c>
      <c r="D332" s="1" t="s">
        <v>95</v>
      </c>
      <c r="E332" s="1" t="s">
        <v>96</v>
      </c>
      <c r="F332" s="1">
        <v>4933.0600000000004</v>
      </c>
      <c r="G332" s="1" t="s">
        <v>97</v>
      </c>
    </row>
    <row r="333" spans="1:8" ht="15.75" customHeight="1" x14ac:dyDescent="0.2">
      <c r="A333" s="6">
        <v>45546</v>
      </c>
      <c r="B333" s="1">
        <v>-34.950000000000003</v>
      </c>
      <c r="C333" s="1" t="s">
        <v>5085</v>
      </c>
      <c r="D333" s="1" t="s">
        <v>206</v>
      </c>
      <c r="E333" s="1" t="s">
        <v>2696</v>
      </c>
      <c r="F333" s="1">
        <v>4898.1099999999997</v>
      </c>
      <c r="G333" s="1" t="s">
        <v>165</v>
      </c>
      <c r="H333" s="1" t="s">
        <v>167</v>
      </c>
    </row>
    <row r="334" spans="1:8" ht="15.75" customHeight="1" x14ac:dyDescent="0.2">
      <c r="A334" s="6">
        <v>45541</v>
      </c>
      <c r="B334" s="1">
        <v>-45</v>
      </c>
      <c r="C334" s="1" t="s">
        <v>5085</v>
      </c>
      <c r="D334" s="1" t="s">
        <v>37</v>
      </c>
      <c r="E334" s="1" t="s">
        <v>2667</v>
      </c>
      <c r="F334" s="1">
        <v>0.67</v>
      </c>
      <c r="G334" s="1" t="s">
        <v>39</v>
      </c>
    </row>
    <row r="335" spans="1:8" ht="15.75" customHeight="1" x14ac:dyDescent="0.2">
      <c r="A335" s="6">
        <v>45540</v>
      </c>
      <c r="B335" s="1">
        <v>80</v>
      </c>
      <c r="C335" s="1" t="s">
        <v>5085</v>
      </c>
      <c r="D335" s="1" t="s">
        <v>2661</v>
      </c>
      <c r="E335" s="1" t="s">
        <v>2662</v>
      </c>
      <c r="F335" s="1">
        <v>45.67</v>
      </c>
      <c r="G335" s="1" t="s">
        <v>4348</v>
      </c>
    </row>
    <row r="336" spans="1:8" ht="15.75" customHeight="1" x14ac:dyDescent="0.2">
      <c r="A336" s="6">
        <v>45539</v>
      </c>
      <c r="B336" s="1">
        <v>-80</v>
      </c>
      <c r="C336" s="1" t="s">
        <v>5085</v>
      </c>
      <c r="D336" s="1" t="s">
        <v>186</v>
      </c>
      <c r="E336" s="1" t="s">
        <v>2658</v>
      </c>
      <c r="F336" s="1">
        <v>-34.33</v>
      </c>
      <c r="G336" s="1" t="s">
        <v>165</v>
      </c>
      <c r="H336" s="1" t="s">
        <v>1405</v>
      </c>
    </row>
    <row r="337" spans="1:7" ht="15.75" customHeight="1" x14ac:dyDescent="0.2">
      <c r="A337" s="6">
        <v>45539</v>
      </c>
      <c r="B337" s="1">
        <v>45.3</v>
      </c>
      <c r="C337" s="1" t="s">
        <v>5085</v>
      </c>
      <c r="D337" s="1" t="s">
        <v>2468</v>
      </c>
      <c r="E337" s="1" t="s">
        <v>2657</v>
      </c>
      <c r="F337" s="1">
        <v>45.67</v>
      </c>
      <c r="G337" s="1" t="s">
        <v>4348</v>
      </c>
    </row>
    <row r="338" spans="1:7" ht="15.75" customHeight="1" x14ac:dyDescent="0.2">
      <c r="A338" s="6">
        <v>45538</v>
      </c>
      <c r="B338" s="1">
        <v>-25</v>
      </c>
      <c r="C338" s="1" t="s">
        <v>5085</v>
      </c>
      <c r="D338" s="1" t="s">
        <v>37</v>
      </c>
      <c r="E338" s="1" t="s">
        <v>2648</v>
      </c>
      <c r="F338" s="1">
        <v>0.37</v>
      </c>
      <c r="G338" s="1" t="s">
        <v>93</v>
      </c>
    </row>
    <row r="339" spans="1:7" ht="15.75" customHeight="1" x14ac:dyDescent="0.2">
      <c r="A339" s="6">
        <v>45533</v>
      </c>
      <c r="B339" s="1">
        <v>-2500</v>
      </c>
      <c r="C339" s="1" t="s">
        <v>5085</v>
      </c>
      <c r="D339" s="1" t="s">
        <v>37</v>
      </c>
      <c r="E339" s="1" t="s">
        <v>2635</v>
      </c>
      <c r="F339" s="1">
        <v>25.37</v>
      </c>
      <c r="G339" s="1" t="s">
        <v>93</v>
      </c>
    </row>
    <row r="340" spans="1:7" ht="15.75" customHeight="1" x14ac:dyDescent="0.2">
      <c r="A340" s="6">
        <v>45533</v>
      </c>
      <c r="B340" s="1">
        <v>-2200</v>
      </c>
      <c r="C340" s="1" t="s">
        <v>5085</v>
      </c>
      <c r="D340" s="1" t="s">
        <v>37</v>
      </c>
      <c r="E340" s="1" t="s">
        <v>2640</v>
      </c>
      <c r="F340" s="1">
        <v>2525.37</v>
      </c>
      <c r="G340" s="1" t="s">
        <v>39</v>
      </c>
    </row>
    <row r="341" spans="1:7" ht="15.75" customHeight="1" x14ac:dyDescent="0.2">
      <c r="A341" s="6">
        <v>45533</v>
      </c>
      <c r="B341" s="1">
        <v>-1000</v>
      </c>
      <c r="C341" s="1" t="s">
        <v>5085</v>
      </c>
      <c r="D341" s="1" t="s">
        <v>37</v>
      </c>
      <c r="E341" s="1" t="s">
        <v>2639</v>
      </c>
      <c r="F341" s="1">
        <v>4725.37</v>
      </c>
      <c r="G341" s="1" t="s">
        <v>39</v>
      </c>
    </row>
    <row r="342" spans="1:7" ht="15.75" customHeight="1" x14ac:dyDescent="0.2">
      <c r="A342" s="6">
        <v>45533</v>
      </c>
      <c r="B342" s="1">
        <v>-500</v>
      </c>
      <c r="C342" s="1" t="s">
        <v>5085</v>
      </c>
      <c r="D342" s="1" t="s">
        <v>37</v>
      </c>
      <c r="E342" s="1" t="s">
        <v>2638</v>
      </c>
      <c r="F342" s="1">
        <v>5725.37</v>
      </c>
      <c r="G342" s="1" t="s">
        <v>39</v>
      </c>
    </row>
    <row r="343" spans="1:7" ht="15.75" customHeight="1" x14ac:dyDescent="0.2">
      <c r="A343" s="6">
        <v>45533</v>
      </c>
      <c r="B343" s="1">
        <v>-500</v>
      </c>
      <c r="C343" s="1" t="s">
        <v>5085</v>
      </c>
      <c r="D343" s="1" t="s">
        <v>37</v>
      </c>
      <c r="E343" s="1" t="s">
        <v>2641</v>
      </c>
      <c r="F343" s="1">
        <v>6225.37</v>
      </c>
      <c r="G343" s="1" t="s">
        <v>39</v>
      </c>
    </row>
    <row r="344" spans="1:7" ht="15.75" customHeight="1" x14ac:dyDescent="0.2">
      <c r="A344" s="6">
        <v>45533</v>
      </c>
      <c r="B344" s="1">
        <v>-500</v>
      </c>
      <c r="C344" s="1" t="s">
        <v>5085</v>
      </c>
      <c r="D344" s="1" t="s">
        <v>37</v>
      </c>
      <c r="E344" s="1" t="s">
        <v>2637</v>
      </c>
      <c r="F344" s="1">
        <v>6725.37</v>
      </c>
      <c r="G344" s="1" t="s">
        <v>39</v>
      </c>
    </row>
    <row r="345" spans="1:7" ht="15.75" customHeight="1" x14ac:dyDescent="0.2">
      <c r="A345" s="6">
        <v>45533</v>
      </c>
      <c r="B345" s="1">
        <v>-305</v>
      </c>
      <c r="C345" s="1" t="s">
        <v>5085</v>
      </c>
      <c r="D345" s="1" t="s">
        <v>37</v>
      </c>
      <c r="E345" s="1" t="s">
        <v>2636</v>
      </c>
      <c r="F345" s="1">
        <v>7225.37</v>
      </c>
      <c r="G345" s="1" t="s">
        <v>39</v>
      </c>
    </row>
    <row r="346" spans="1:7" ht="15.75" customHeight="1" x14ac:dyDescent="0.2">
      <c r="A346" s="6">
        <v>45533</v>
      </c>
      <c r="B346" s="1">
        <v>-90</v>
      </c>
      <c r="C346" s="1" t="s">
        <v>5085</v>
      </c>
      <c r="D346" s="1" t="s">
        <v>37</v>
      </c>
      <c r="E346" s="1" t="s">
        <v>2634</v>
      </c>
      <c r="F346" s="1">
        <v>7530.37</v>
      </c>
      <c r="G346" s="1" t="s">
        <v>93</v>
      </c>
    </row>
    <row r="347" spans="1:7" ht="15.75" customHeight="1" x14ac:dyDescent="0.2">
      <c r="A347" s="6">
        <v>45532</v>
      </c>
      <c r="B347" s="1">
        <v>7617.76</v>
      </c>
      <c r="C347" s="1" t="s">
        <v>5085</v>
      </c>
      <c r="D347" s="1" t="s">
        <v>95</v>
      </c>
      <c r="E347" s="1" t="s">
        <v>96</v>
      </c>
      <c r="F347" s="1">
        <v>7620.37</v>
      </c>
      <c r="G347" s="1" t="s">
        <v>97</v>
      </c>
    </row>
    <row r="348" spans="1:7" ht="15.75" customHeight="1" x14ac:dyDescent="0.2">
      <c r="A348" s="6">
        <v>45531</v>
      </c>
      <c r="B348" s="1">
        <v>-70</v>
      </c>
      <c r="C348" s="1" t="s">
        <v>5085</v>
      </c>
      <c r="D348" s="1" t="s">
        <v>37</v>
      </c>
      <c r="E348" s="1" t="s">
        <v>2629</v>
      </c>
      <c r="F348" s="1">
        <v>2.61</v>
      </c>
      <c r="G348" s="1" t="s">
        <v>39</v>
      </c>
    </row>
    <row r="349" spans="1:7" ht="15.75" customHeight="1" x14ac:dyDescent="0.2">
      <c r="A349" s="6">
        <v>45527</v>
      </c>
      <c r="B349" s="1">
        <v>-450</v>
      </c>
      <c r="C349" s="1" t="s">
        <v>5085</v>
      </c>
      <c r="D349" s="1" t="s">
        <v>37</v>
      </c>
      <c r="E349" s="1" t="s">
        <v>2616</v>
      </c>
      <c r="F349" s="1">
        <v>72.61</v>
      </c>
      <c r="G349" s="1" t="s">
        <v>39</v>
      </c>
    </row>
    <row r="350" spans="1:7" ht="15.75" customHeight="1" x14ac:dyDescent="0.2">
      <c r="A350" s="6">
        <v>45527</v>
      </c>
      <c r="B350" s="1">
        <v>-145</v>
      </c>
      <c r="C350" s="1" t="s">
        <v>5085</v>
      </c>
      <c r="D350" s="1" t="s">
        <v>37</v>
      </c>
      <c r="E350" s="1" t="s">
        <v>2615</v>
      </c>
      <c r="F350" s="1">
        <v>522.61</v>
      </c>
      <c r="G350" s="1" t="s">
        <v>39</v>
      </c>
    </row>
    <row r="351" spans="1:7" ht="15.75" customHeight="1" x14ac:dyDescent="0.2">
      <c r="A351" s="6">
        <v>45526</v>
      </c>
      <c r="B351" s="1">
        <v>-3000</v>
      </c>
      <c r="C351" s="1" t="s">
        <v>5085</v>
      </c>
      <c r="D351" s="1" t="s">
        <v>37</v>
      </c>
      <c r="E351" s="1" t="s">
        <v>2609</v>
      </c>
      <c r="F351" s="1">
        <v>667.61</v>
      </c>
      <c r="G351" s="1" t="s">
        <v>93</v>
      </c>
    </row>
    <row r="352" spans="1:7" ht="15.75" customHeight="1" x14ac:dyDescent="0.2">
      <c r="A352" s="6">
        <v>45525</v>
      </c>
      <c r="B352" s="1">
        <v>-300</v>
      </c>
      <c r="C352" s="1" t="s">
        <v>5085</v>
      </c>
      <c r="D352" s="1" t="s">
        <v>37</v>
      </c>
      <c r="E352" s="1" t="s">
        <v>2605</v>
      </c>
      <c r="F352" s="1">
        <v>3667.61</v>
      </c>
      <c r="G352" s="1" t="s">
        <v>39</v>
      </c>
    </row>
    <row r="353" spans="1:8" ht="15.75" customHeight="1" x14ac:dyDescent="0.2">
      <c r="A353" s="6">
        <v>45525</v>
      </c>
      <c r="B353" s="1">
        <v>-80</v>
      </c>
      <c r="C353" s="1" t="s">
        <v>5085</v>
      </c>
      <c r="D353" s="1" t="s">
        <v>186</v>
      </c>
      <c r="E353" s="1" t="s">
        <v>2606</v>
      </c>
      <c r="F353" s="1">
        <v>3967.61</v>
      </c>
      <c r="G353" s="1" t="s">
        <v>165</v>
      </c>
      <c r="H353" s="1" t="s">
        <v>1405</v>
      </c>
    </row>
    <row r="354" spans="1:8" ht="15.75" customHeight="1" x14ac:dyDescent="0.2">
      <c r="A354" s="6">
        <v>45524</v>
      </c>
      <c r="B354" s="1">
        <v>-200</v>
      </c>
      <c r="C354" s="1" t="s">
        <v>5085</v>
      </c>
      <c r="D354" s="1" t="s">
        <v>37</v>
      </c>
      <c r="E354" s="1" t="s">
        <v>2601</v>
      </c>
      <c r="F354" s="1">
        <v>4047.61</v>
      </c>
      <c r="G354" s="1" t="s">
        <v>93</v>
      </c>
    </row>
    <row r="355" spans="1:8" ht="15.75" customHeight="1" x14ac:dyDescent="0.2">
      <c r="A355" s="6">
        <v>45523</v>
      </c>
      <c r="B355" s="1">
        <v>-2250</v>
      </c>
      <c r="C355" s="1" t="s">
        <v>5085</v>
      </c>
      <c r="D355" s="1" t="s">
        <v>37</v>
      </c>
      <c r="E355" s="1" t="s">
        <v>2578</v>
      </c>
      <c r="F355" s="1">
        <v>4247.6099999999997</v>
      </c>
      <c r="G355" s="1" t="s">
        <v>39</v>
      </c>
    </row>
    <row r="356" spans="1:8" ht="15.75" customHeight="1" x14ac:dyDescent="0.2">
      <c r="A356" s="6">
        <v>45523</v>
      </c>
      <c r="B356" s="1">
        <v>-1300</v>
      </c>
      <c r="C356" s="1" t="s">
        <v>5085</v>
      </c>
      <c r="D356" s="1" t="s">
        <v>37</v>
      </c>
      <c r="E356" s="1" t="s">
        <v>2577</v>
      </c>
      <c r="F356" s="1">
        <v>6497.61</v>
      </c>
      <c r="G356" s="1" t="s">
        <v>39</v>
      </c>
    </row>
    <row r="357" spans="1:8" ht="15.75" customHeight="1" x14ac:dyDescent="0.2">
      <c r="A357" s="6">
        <v>45523</v>
      </c>
      <c r="B357" s="1">
        <v>-500</v>
      </c>
      <c r="C357" s="1" t="s">
        <v>5085</v>
      </c>
      <c r="D357" s="1" t="s">
        <v>37</v>
      </c>
      <c r="E357" s="1" t="s">
        <v>2576</v>
      </c>
      <c r="F357" s="1">
        <v>7797.61</v>
      </c>
      <c r="G357" s="1" t="s">
        <v>39</v>
      </c>
    </row>
    <row r="358" spans="1:8" ht="15.75" customHeight="1" x14ac:dyDescent="0.2">
      <c r="A358" s="6">
        <v>45523</v>
      </c>
      <c r="B358" s="1">
        <v>-300</v>
      </c>
      <c r="C358" s="1" t="s">
        <v>5085</v>
      </c>
      <c r="D358" s="1" t="s">
        <v>37</v>
      </c>
      <c r="E358" s="1" t="s">
        <v>2579</v>
      </c>
      <c r="F358" s="1">
        <v>8297.61</v>
      </c>
      <c r="G358" s="1" t="s">
        <v>39</v>
      </c>
    </row>
    <row r="359" spans="1:8" ht="15.75" customHeight="1" x14ac:dyDescent="0.2">
      <c r="A359" s="6">
        <v>45523</v>
      </c>
      <c r="B359" s="1">
        <v>300</v>
      </c>
      <c r="C359" s="1" t="s">
        <v>5085</v>
      </c>
      <c r="D359" s="1" t="s">
        <v>168</v>
      </c>
      <c r="E359" s="1" t="s">
        <v>2575</v>
      </c>
      <c r="F359" s="1">
        <v>8732.61</v>
      </c>
      <c r="G359" s="1" t="s">
        <v>170</v>
      </c>
    </row>
    <row r="360" spans="1:8" ht="15.75" customHeight="1" x14ac:dyDescent="0.2">
      <c r="A360" s="6">
        <v>45523</v>
      </c>
      <c r="B360" s="1">
        <v>-135</v>
      </c>
      <c r="C360" s="1" t="s">
        <v>5085</v>
      </c>
      <c r="D360" s="1" t="s">
        <v>37</v>
      </c>
      <c r="E360" s="1" t="s">
        <v>2580</v>
      </c>
      <c r="F360" s="1">
        <v>8597.61</v>
      </c>
      <c r="G360" s="1" t="s">
        <v>93</v>
      </c>
    </row>
    <row r="361" spans="1:8" ht="15.75" customHeight="1" x14ac:dyDescent="0.2">
      <c r="A361" s="6">
        <v>45520</v>
      </c>
      <c r="B361" s="1">
        <v>-1000</v>
      </c>
      <c r="C361" s="1" t="s">
        <v>5085</v>
      </c>
      <c r="D361" s="1" t="s">
        <v>37</v>
      </c>
      <c r="E361" s="1" t="s">
        <v>2568</v>
      </c>
      <c r="F361" s="1">
        <v>8432.61</v>
      </c>
      <c r="G361" s="1" t="s">
        <v>39</v>
      </c>
    </row>
    <row r="362" spans="1:8" ht="15.75" customHeight="1" x14ac:dyDescent="0.2">
      <c r="A362" s="6">
        <v>45520</v>
      </c>
      <c r="B362" s="1">
        <v>-500</v>
      </c>
      <c r="C362" s="1" t="s">
        <v>5085</v>
      </c>
      <c r="D362" s="1" t="s">
        <v>37</v>
      </c>
      <c r="E362" s="1" t="s">
        <v>2567</v>
      </c>
      <c r="F362" s="1">
        <v>9432.61</v>
      </c>
      <c r="G362" s="1" t="s">
        <v>39</v>
      </c>
    </row>
    <row r="363" spans="1:8" ht="15.75" customHeight="1" x14ac:dyDescent="0.2">
      <c r="A363" s="6">
        <v>45520</v>
      </c>
      <c r="B363" s="1">
        <v>-100</v>
      </c>
      <c r="C363" s="1" t="s">
        <v>5085</v>
      </c>
      <c r="D363" s="1" t="s">
        <v>37</v>
      </c>
      <c r="E363" s="1" t="s">
        <v>2569</v>
      </c>
      <c r="F363" s="1">
        <v>9932.61</v>
      </c>
      <c r="G363" s="1" t="s">
        <v>39</v>
      </c>
    </row>
    <row r="364" spans="1:8" ht="15.75" customHeight="1" x14ac:dyDescent="0.2">
      <c r="A364" s="6">
        <v>45519</v>
      </c>
      <c r="B364" s="1">
        <v>5000</v>
      </c>
      <c r="C364" s="1" t="s">
        <v>5085</v>
      </c>
      <c r="D364" s="1" t="s">
        <v>168</v>
      </c>
      <c r="E364" s="1" t="s">
        <v>822</v>
      </c>
      <c r="F364" s="1">
        <v>10032.61</v>
      </c>
      <c r="G364" s="1" t="s">
        <v>170</v>
      </c>
    </row>
    <row r="365" spans="1:8" ht="15.75" customHeight="1" x14ac:dyDescent="0.2">
      <c r="A365" s="6">
        <v>45518</v>
      </c>
      <c r="B365" s="1">
        <v>4932.3900000000003</v>
      </c>
      <c r="C365" s="1" t="s">
        <v>5085</v>
      </c>
      <c r="D365" s="1" t="s">
        <v>95</v>
      </c>
      <c r="E365" s="1" t="s">
        <v>96</v>
      </c>
      <c r="F365" s="1">
        <v>5032.6099999999997</v>
      </c>
      <c r="G365" s="1" t="s">
        <v>97</v>
      </c>
    </row>
    <row r="366" spans="1:8" ht="15.75" customHeight="1" x14ac:dyDescent="0.2">
      <c r="A366" s="6">
        <v>45517</v>
      </c>
      <c r="B366" s="1">
        <v>-400</v>
      </c>
      <c r="C366" s="1" t="s">
        <v>5085</v>
      </c>
      <c r="D366" s="1" t="s">
        <v>37</v>
      </c>
      <c r="E366" s="1" t="s">
        <v>2558</v>
      </c>
      <c r="F366" s="1">
        <v>100.22</v>
      </c>
      <c r="G366" s="1" t="s">
        <v>39</v>
      </c>
    </row>
    <row r="367" spans="1:8" ht="15.75" customHeight="1" x14ac:dyDescent="0.2">
      <c r="A367" s="6">
        <v>45517</v>
      </c>
      <c r="B367" s="1">
        <v>-135</v>
      </c>
      <c r="C367" s="1" t="s">
        <v>5085</v>
      </c>
      <c r="D367" s="1" t="s">
        <v>37</v>
      </c>
      <c r="E367" s="1" t="s">
        <v>2557</v>
      </c>
      <c r="F367" s="1">
        <v>500.22</v>
      </c>
      <c r="G367" s="1" t="s">
        <v>39</v>
      </c>
    </row>
    <row r="368" spans="1:8" ht="15.75" customHeight="1" x14ac:dyDescent="0.2">
      <c r="A368" s="6">
        <v>45516</v>
      </c>
      <c r="B368" s="1">
        <v>-500</v>
      </c>
      <c r="C368" s="1" t="s">
        <v>5085</v>
      </c>
      <c r="D368" s="1" t="s">
        <v>37</v>
      </c>
      <c r="E368" s="1" t="s">
        <v>2552</v>
      </c>
      <c r="F368" s="1">
        <v>635.22</v>
      </c>
      <c r="G368" s="1" t="s">
        <v>39</v>
      </c>
    </row>
    <row r="369" spans="1:8" ht="15.75" customHeight="1" x14ac:dyDescent="0.2">
      <c r="A369" s="6">
        <v>45516</v>
      </c>
      <c r="B369" s="1">
        <v>-34.950000000000003</v>
      </c>
      <c r="C369" s="1" t="s">
        <v>5085</v>
      </c>
      <c r="D369" s="1" t="s">
        <v>206</v>
      </c>
      <c r="E369" s="1" t="s">
        <v>2553</v>
      </c>
      <c r="F369" s="1">
        <v>1135.22</v>
      </c>
      <c r="G369" s="1" t="s">
        <v>165</v>
      </c>
      <c r="H369" s="1" t="s">
        <v>167</v>
      </c>
    </row>
    <row r="370" spans="1:8" ht="15.75" customHeight="1" x14ac:dyDescent="0.2">
      <c r="A370" s="6">
        <v>45512</v>
      </c>
      <c r="B370" s="1">
        <v>-2200</v>
      </c>
      <c r="C370" s="1" t="s">
        <v>5085</v>
      </c>
      <c r="D370" s="1" t="s">
        <v>37</v>
      </c>
      <c r="E370" s="1" t="s">
        <v>2543</v>
      </c>
      <c r="F370" s="1">
        <v>1170.17</v>
      </c>
      <c r="G370" s="1" t="s">
        <v>39</v>
      </c>
    </row>
    <row r="371" spans="1:8" ht="15.75" customHeight="1" x14ac:dyDescent="0.2">
      <c r="A371" s="6">
        <v>45512</v>
      </c>
      <c r="B371" s="1">
        <v>-1000</v>
      </c>
      <c r="C371" s="1" t="s">
        <v>5085</v>
      </c>
      <c r="D371" s="1" t="s">
        <v>37</v>
      </c>
      <c r="E371" s="1" t="s">
        <v>2545</v>
      </c>
      <c r="F371" s="1">
        <v>3370.17</v>
      </c>
      <c r="G371" s="1" t="s">
        <v>39</v>
      </c>
    </row>
    <row r="372" spans="1:8" ht="15.75" customHeight="1" x14ac:dyDescent="0.2">
      <c r="A372" s="6">
        <v>45512</v>
      </c>
      <c r="B372" s="1">
        <v>-650</v>
      </c>
      <c r="C372" s="1" t="s">
        <v>5085</v>
      </c>
      <c r="D372" s="1" t="s">
        <v>37</v>
      </c>
      <c r="E372" s="1" t="s">
        <v>2544</v>
      </c>
      <c r="F372" s="1">
        <v>4370.17</v>
      </c>
      <c r="G372" s="1" t="s">
        <v>39</v>
      </c>
    </row>
    <row r="373" spans="1:8" ht="15.75" customHeight="1" x14ac:dyDescent="0.2">
      <c r="A373" s="6">
        <v>45512</v>
      </c>
      <c r="B373" s="1">
        <v>5000</v>
      </c>
      <c r="C373" s="1" t="s">
        <v>5085</v>
      </c>
      <c r="D373" s="1" t="s">
        <v>168</v>
      </c>
      <c r="E373" s="1" t="s">
        <v>2542</v>
      </c>
      <c r="F373" s="1">
        <v>5020.17</v>
      </c>
      <c r="G373" s="1" t="s">
        <v>170</v>
      </c>
    </row>
    <row r="374" spans="1:8" ht="15.75" customHeight="1" x14ac:dyDescent="0.2">
      <c r="A374" s="6">
        <v>45511</v>
      </c>
      <c r="B374" s="1">
        <v>-300</v>
      </c>
      <c r="C374" s="1" t="s">
        <v>5085</v>
      </c>
      <c r="D374" s="1" t="s">
        <v>37</v>
      </c>
      <c r="E374" s="1" t="s">
        <v>2536</v>
      </c>
      <c r="F374" s="1">
        <v>20.170000000000002</v>
      </c>
      <c r="G374" s="1" t="s">
        <v>39</v>
      </c>
    </row>
    <row r="375" spans="1:8" ht="15.75" customHeight="1" x14ac:dyDescent="0.2">
      <c r="A375" s="6">
        <v>45511</v>
      </c>
      <c r="B375" s="1">
        <v>-123</v>
      </c>
      <c r="C375" s="1" t="s">
        <v>5085</v>
      </c>
      <c r="D375" s="1" t="s">
        <v>37</v>
      </c>
      <c r="E375" s="1" t="s">
        <v>2537</v>
      </c>
      <c r="F375" s="1">
        <v>320.17</v>
      </c>
      <c r="G375" s="1" t="s">
        <v>39</v>
      </c>
    </row>
    <row r="376" spans="1:8" ht="15.75" customHeight="1" x14ac:dyDescent="0.2">
      <c r="A376" s="6">
        <v>45511</v>
      </c>
      <c r="B376" s="1">
        <v>-80</v>
      </c>
      <c r="C376" s="1" t="s">
        <v>5085</v>
      </c>
      <c r="D376" s="1" t="s">
        <v>186</v>
      </c>
      <c r="E376" s="1" t="s">
        <v>2538</v>
      </c>
      <c r="F376" s="1">
        <v>443.17</v>
      </c>
      <c r="G376" s="1" t="s">
        <v>165</v>
      </c>
      <c r="H376" s="1" t="s">
        <v>1405</v>
      </c>
    </row>
    <row r="377" spans="1:8" ht="15.75" customHeight="1" x14ac:dyDescent="0.2">
      <c r="A377" s="6">
        <v>45506</v>
      </c>
      <c r="B377" s="1">
        <v>-200</v>
      </c>
      <c r="C377" s="1" t="s">
        <v>5085</v>
      </c>
      <c r="D377" s="1" t="s">
        <v>37</v>
      </c>
      <c r="E377" s="1" t="s">
        <v>2506</v>
      </c>
      <c r="F377" s="1">
        <v>523.16999999999996</v>
      </c>
      <c r="G377" s="1" t="s">
        <v>39</v>
      </c>
    </row>
    <row r="378" spans="1:8" ht="15.75" customHeight="1" x14ac:dyDescent="0.2">
      <c r="A378" s="6">
        <v>45505</v>
      </c>
      <c r="B378" s="1">
        <v>-3000</v>
      </c>
      <c r="C378" s="1" t="s">
        <v>5085</v>
      </c>
      <c r="D378" s="1" t="s">
        <v>37</v>
      </c>
      <c r="E378" s="1" t="s">
        <v>2499</v>
      </c>
      <c r="F378" s="1">
        <v>723.17</v>
      </c>
      <c r="G378" s="1" t="s">
        <v>39</v>
      </c>
    </row>
    <row r="379" spans="1:8" ht="15.75" customHeight="1" x14ac:dyDescent="0.2">
      <c r="A379" s="6">
        <v>45505</v>
      </c>
      <c r="B379" s="1">
        <v>-1000</v>
      </c>
      <c r="C379" s="1" t="s">
        <v>5085</v>
      </c>
      <c r="D379" s="1" t="s">
        <v>37</v>
      </c>
      <c r="E379" s="1" t="s">
        <v>2500</v>
      </c>
      <c r="F379" s="1">
        <v>3723.17</v>
      </c>
      <c r="G379" s="1" t="s">
        <v>39</v>
      </c>
    </row>
    <row r="380" spans="1:8" ht="15.75" customHeight="1" x14ac:dyDescent="0.2">
      <c r="A380" s="6">
        <v>45504</v>
      </c>
      <c r="B380" s="1">
        <v>-210</v>
      </c>
      <c r="C380" s="1" t="s">
        <v>5085</v>
      </c>
      <c r="D380" s="1" t="s">
        <v>37</v>
      </c>
      <c r="E380" s="1" t="s">
        <v>2496</v>
      </c>
      <c r="F380" s="1">
        <v>4723.17</v>
      </c>
      <c r="G380" s="1" t="s">
        <v>93</v>
      </c>
    </row>
    <row r="381" spans="1:8" ht="15.75" customHeight="1" x14ac:dyDescent="0.2">
      <c r="A381" s="6">
        <v>45504</v>
      </c>
      <c r="B381" s="1">
        <v>4932.3900000000003</v>
      </c>
      <c r="C381" s="1" t="s">
        <v>5085</v>
      </c>
      <c r="D381" s="1" t="s">
        <v>95</v>
      </c>
      <c r="E381" s="1" t="s">
        <v>96</v>
      </c>
      <c r="F381" s="1">
        <v>4933.17</v>
      </c>
      <c r="G381" s="1" t="s">
        <v>97</v>
      </c>
    </row>
    <row r="382" spans="1:8" ht="15.75" customHeight="1" x14ac:dyDescent="0.2">
      <c r="A382" s="6">
        <v>45503</v>
      </c>
      <c r="B382" s="1">
        <v>-26</v>
      </c>
      <c r="C382" s="1" t="s">
        <v>5085</v>
      </c>
      <c r="D382" s="1" t="s">
        <v>37</v>
      </c>
      <c r="E382" s="1" t="s">
        <v>2492</v>
      </c>
      <c r="F382" s="1">
        <v>0.78</v>
      </c>
      <c r="G382" s="1" t="s">
        <v>39</v>
      </c>
    </row>
    <row r="383" spans="1:8" ht="15.75" customHeight="1" x14ac:dyDescent="0.2">
      <c r="A383" s="6">
        <v>45502</v>
      </c>
      <c r="B383" s="1">
        <v>-150</v>
      </c>
      <c r="C383" s="1" t="s">
        <v>5085</v>
      </c>
      <c r="D383" s="1" t="s">
        <v>37</v>
      </c>
      <c r="E383" s="1" t="s">
        <v>2482</v>
      </c>
      <c r="F383" s="1">
        <v>26.78</v>
      </c>
      <c r="G383" s="1" t="s">
        <v>39</v>
      </c>
    </row>
    <row r="384" spans="1:8" ht="15.75" customHeight="1" x14ac:dyDescent="0.2">
      <c r="A384" s="6">
        <v>45499</v>
      </c>
      <c r="B384" s="1">
        <v>-20</v>
      </c>
      <c r="C384" s="1" t="s">
        <v>5085</v>
      </c>
      <c r="D384" s="1" t="s">
        <v>37</v>
      </c>
      <c r="E384" s="1" t="s">
        <v>2480</v>
      </c>
      <c r="F384" s="1">
        <v>176.78</v>
      </c>
      <c r="G384" s="1" t="s">
        <v>93</v>
      </c>
    </row>
    <row r="385" spans="1:8" ht="15.75" customHeight="1" x14ac:dyDescent="0.2">
      <c r="A385" s="6">
        <v>45498</v>
      </c>
      <c r="B385" s="1">
        <v>-500</v>
      </c>
      <c r="C385" s="1" t="s">
        <v>5085</v>
      </c>
      <c r="D385" s="1" t="s">
        <v>469</v>
      </c>
      <c r="E385" s="1" t="s">
        <v>2467</v>
      </c>
      <c r="F385" s="1">
        <v>196.78</v>
      </c>
      <c r="G385" s="1" t="s">
        <v>4606</v>
      </c>
    </row>
    <row r="386" spans="1:8" ht="15.75" customHeight="1" x14ac:dyDescent="0.2">
      <c r="A386" s="6">
        <v>45498</v>
      </c>
      <c r="B386" s="1">
        <v>176.21</v>
      </c>
      <c r="C386" s="1" t="s">
        <v>5085</v>
      </c>
      <c r="D386" s="1" t="s">
        <v>2468</v>
      </c>
      <c r="E386" s="1" t="s">
        <v>2469</v>
      </c>
      <c r="F386" s="1">
        <v>696.78</v>
      </c>
      <c r="G386" s="1" t="s">
        <v>4348</v>
      </c>
    </row>
    <row r="387" spans="1:8" ht="15.75" customHeight="1" x14ac:dyDescent="0.2">
      <c r="A387" s="6">
        <v>45498</v>
      </c>
      <c r="B387" s="1">
        <v>600</v>
      </c>
      <c r="C387" s="1" t="s">
        <v>5085</v>
      </c>
      <c r="D387" s="1" t="s">
        <v>168</v>
      </c>
      <c r="E387" s="1" t="s">
        <v>2470</v>
      </c>
      <c r="F387" s="1">
        <v>520.57000000000005</v>
      </c>
      <c r="G387" s="1" t="s">
        <v>39</v>
      </c>
    </row>
    <row r="388" spans="1:8" ht="15.75" customHeight="1" x14ac:dyDescent="0.2">
      <c r="A388" s="6">
        <v>45497</v>
      </c>
      <c r="B388" s="1">
        <v>-80</v>
      </c>
      <c r="C388" s="1" t="s">
        <v>5085</v>
      </c>
      <c r="D388" s="1" t="s">
        <v>186</v>
      </c>
      <c r="E388" s="1" t="s">
        <v>2461</v>
      </c>
      <c r="F388" s="1">
        <v>-79.430000000000007</v>
      </c>
      <c r="G388" s="1" t="s">
        <v>165</v>
      </c>
      <c r="H388" s="1" t="s">
        <v>1405</v>
      </c>
    </row>
    <row r="389" spans="1:8" ht="15.75" customHeight="1" x14ac:dyDescent="0.2">
      <c r="A389" s="6">
        <v>45496</v>
      </c>
      <c r="B389" s="1">
        <v>-500</v>
      </c>
      <c r="C389" s="1" t="s">
        <v>5085</v>
      </c>
      <c r="D389" s="1" t="s">
        <v>37</v>
      </c>
      <c r="E389" s="1" t="s">
        <v>2457</v>
      </c>
      <c r="F389" s="1">
        <v>0.56999999999999995</v>
      </c>
      <c r="G389" s="1" t="s">
        <v>39</v>
      </c>
    </row>
    <row r="390" spans="1:8" ht="15.75" customHeight="1" x14ac:dyDescent="0.2">
      <c r="A390" s="6">
        <v>45496</v>
      </c>
      <c r="B390" s="1">
        <v>-110</v>
      </c>
      <c r="C390" s="1" t="s">
        <v>5085</v>
      </c>
      <c r="D390" s="1" t="s">
        <v>37</v>
      </c>
      <c r="E390" s="1" t="s">
        <v>2456</v>
      </c>
      <c r="F390" s="1">
        <v>500.57</v>
      </c>
      <c r="G390" s="1" t="s">
        <v>39</v>
      </c>
    </row>
    <row r="391" spans="1:8" ht="15.75" customHeight="1" x14ac:dyDescent="0.2">
      <c r="A391" s="6">
        <v>45495</v>
      </c>
      <c r="B391" s="1">
        <v>-4100</v>
      </c>
      <c r="C391" s="1" t="s">
        <v>5085</v>
      </c>
      <c r="D391" s="1" t="s">
        <v>37</v>
      </c>
      <c r="E391" s="1" t="s">
        <v>2440</v>
      </c>
      <c r="F391" s="1">
        <v>610.57000000000005</v>
      </c>
      <c r="G391" s="1" t="s">
        <v>39</v>
      </c>
    </row>
    <row r="392" spans="1:8" ht="15.75" customHeight="1" x14ac:dyDescent="0.2">
      <c r="A392" s="6">
        <v>45495</v>
      </c>
      <c r="B392" s="1">
        <v>-180</v>
      </c>
      <c r="C392" s="1" t="s">
        <v>5085</v>
      </c>
      <c r="D392" s="1" t="s">
        <v>37</v>
      </c>
      <c r="E392" s="1" t="s">
        <v>2439</v>
      </c>
      <c r="F392" s="1">
        <v>4710.57</v>
      </c>
      <c r="G392" s="1" t="s">
        <v>93</v>
      </c>
    </row>
    <row r="393" spans="1:8" ht="15.75" customHeight="1" x14ac:dyDescent="0.2">
      <c r="A393" s="6">
        <v>45495</v>
      </c>
      <c r="B393" s="1">
        <v>-52.49</v>
      </c>
      <c r="C393" s="1" t="s">
        <v>5085</v>
      </c>
      <c r="D393" s="1" t="s">
        <v>37</v>
      </c>
      <c r="E393" s="1" t="s">
        <v>1671</v>
      </c>
      <c r="F393" s="1">
        <v>4967.2</v>
      </c>
      <c r="G393" s="1" t="s">
        <v>5087</v>
      </c>
      <c r="H393" s="1" t="s">
        <v>1672</v>
      </c>
    </row>
    <row r="394" spans="1:8" ht="15.75" customHeight="1" x14ac:dyDescent="0.2">
      <c r="A394" s="6">
        <v>45495</v>
      </c>
      <c r="B394" s="1">
        <v>-76.63</v>
      </c>
      <c r="C394" s="1" t="s">
        <v>5085</v>
      </c>
      <c r="D394" s="1" t="s">
        <v>206</v>
      </c>
      <c r="E394" s="1" t="s">
        <v>2444</v>
      </c>
      <c r="F394" s="1">
        <v>4890.57</v>
      </c>
      <c r="G394" s="1" t="s">
        <v>3748</v>
      </c>
      <c r="H394" s="1" t="s">
        <v>701</v>
      </c>
    </row>
    <row r="395" spans="1:8" ht="15.75" customHeight="1" x14ac:dyDescent="0.2">
      <c r="A395" s="6">
        <v>45495</v>
      </c>
      <c r="B395" s="1">
        <v>-20.85</v>
      </c>
      <c r="C395" s="1" t="s">
        <v>5085</v>
      </c>
      <c r="D395" s="1" t="s">
        <v>206</v>
      </c>
      <c r="E395" s="1" t="s">
        <v>2443</v>
      </c>
      <c r="F395" s="1">
        <v>5019.6899999999996</v>
      </c>
      <c r="G395" s="1" t="s">
        <v>8</v>
      </c>
      <c r="H395" s="1" t="s">
        <v>106</v>
      </c>
    </row>
    <row r="396" spans="1:8" ht="15.75" customHeight="1" x14ac:dyDescent="0.2">
      <c r="A396" s="6">
        <v>45495</v>
      </c>
      <c r="B396" s="1">
        <v>-2</v>
      </c>
      <c r="C396" s="1" t="s">
        <v>5085</v>
      </c>
      <c r="D396" s="1" t="s">
        <v>206</v>
      </c>
      <c r="E396" s="1" t="s">
        <v>2441</v>
      </c>
      <c r="F396" s="1">
        <v>5040.54</v>
      </c>
      <c r="G396" s="1" t="s">
        <v>5062</v>
      </c>
      <c r="H396" s="1" t="s">
        <v>2442</v>
      </c>
    </row>
    <row r="397" spans="1:8" ht="15.75" customHeight="1" x14ac:dyDescent="0.2">
      <c r="A397" s="6">
        <v>45492</v>
      </c>
      <c r="B397" s="1">
        <v>-1000</v>
      </c>
      <c r="C397" s="1" t="s">
        <v>5085</v>
      </c>
      <c r="D397" s="1" t="s">
        <v>37</v>
      </c>
      <c r="E397" s="1" t="s">
        <v>2435</v>
      </c>
      <c r="F397" s="1">
        <v>5042.54</v>
      </c>
      <c r="G397" s="1" t="s">
        <v>39</v>
      </c>
    </row>
    <row r="398" spans="1:8" ht="15.75" customHeight="1" x14ac:dyDescent="0.2">
      <c r="A398" s="6">
        <v>45492</v>
      </c>
      <c r="B398" s="1">
        <v>-100</v>
      </c>
      <c r="C398" s="1" t="s">
        <v>5085</v>
      </c>
      <c r="D398" s="1" t="s">
        <v>37</v>
      </c>
      <c r="E398" s="1" t="s">
        <v>2436</v>
      </c>
      <c r="F398" s="1">
        <v>6042.54</v>
      </c>
      <c r="G398" s="1" t="s">
        <v>39</v>
      </c>
    </row>
    <row r="399" spans="1:8" ht="15.75" customHeight="1" x14ac:dyDescent="0.2">
      <c r="A399" s="6">
        <v>45492</v>
      </c>
      <c r="B399" s="1">
        <v>-30</v>
      </c>
      <c r="C399" s="1" t="s">
        <v>5085</v>
      </c>
      <c r="D399" s="1" t="s">
        <v>37</v>
      </c>
      <c r="E399" s="1" t="s">
        <v>2434</v>
      </c>
      <c r="F399" s="1">
        <v>6142.54</v>
      </c>
      <c r="G399" s="1" t="s">
        <v>93</v>
      </c>
    </row>
    <row r="400" spans="1:8" ht="15.75" customHeight="1" x14ac:dyDescent="0.2">
      <c r="A400" s="6">
        <v>45490</v>
      </c>
      <c r="B400" s="1">
        <v>-100</v>
      </c>
      <c r="C400" s="1" t="s">
        <v>5085</v>
      </c>
      <c r="D400" s="1" t="s">
        <v>37</v>
      </c>
      <c r="E400" s="1" t="s">
        <v>2424</v>
      </c>
      <c r="F400" s="1">
        <v>6172.54</v>
      </c>
      <c r="G400" s="1" t="s">
        <v>39</v>
      </c>
    </row>
    <row r="401" spans="1:8" ht="15.75" customHeight="1" x14ac:dyDescent="0.2">
      <c r="A401" s="6">
        <v>45490</v>
      </c>
      <c r="B401" s="1">
        <v>4969.7299999999996</v>
      </c>
      <c r="C401" s="1" t="s">
        <v>5085</v>
      </c>
      <c r="D401" s="1" t="s">
        <v>95</v>
      </c>
      <c r="E401" s="1" t="s">
        <v>96</v>
      </c>
      <c r="F401" s="1">
        <v>6272.54</v>
      </c>
      <c r="G401" s="1" t="s">
        <v>97</v>
      </c>
    </row>
    <row r="402" spans="1:8" ht="15.75" customHeight="1" x14ac:dyDescent="0.2">
      <c r="A402" s="6">
        <v>45488</v>
      </c>
      <c r="B402" s="1">
        <v>-1500</v>
      </c>
      <c r="C402" s="1" t="s">
        <v>5085</v>
      </c>
      <c r="D402" s="1" t="s">
        <v>37</v>
      </c>
      <c r="E402" s="1" t="s">
        <v>2410</v>
      </c>
      <c r="F402" s="1">
        <v>1302.81</v>
      </c>
      <c r="G402" s="1" t="s">
        <v>39</v>
      </c>
    </row>
    <row r="403" spans="1:8" ht="15.75" customHeight="1" x14ac:dyDescent="0.2">
      <c r="A403" s="6">
        <v>45488</v>
      </c>
      <c r="B403" s="1">
        <v>-1015</v>
      </c>
      <c r="C403" s="1" t="s">
        <v>5085</v>
      </c>
      <c r="D403" s="1" t="s">
        <v>37</v>
      </c>
      <c r="E403" s="1" t="s">
        <v>2411</v>
      </c>
      <c r="F403" s="1">
        <v>2802.81</v>
      </c>
      <c r="G403" s="1" t="s">
        <v>39</v>
      </c>
    </row>
    <row r="404" spans="1:8" ht="15.75" customHeight="1" x14ac:dyDescent="0.2">
      <c r="A404" s="6">
        <v>45488</v>
      </c>
      <c r="B404" s="1">
        <v>-1000</v>
      </c>
      <c r="C404" s="1" t="s">
        <v>5085</v>
      </c>
      <c r="D404" s="1" t="s">
        <v>37</v>
      </c>
      <c r="E404" s="1" t="s">
        <v>2412</v>
      </c>
      <c r="F404" s="1">
        <v>3817.81</v>
      </c>
      <c r="G404" s="1" t="s">
        <v>39</v>
      </c>
    </row>
    <row r="405" spans="1:8" ht="15.75" customHeight="1" x14ac:dyDescent="0.2">
      <c r="A405" s="6">
        <v>45488</v>
      </c>
      <c r="B405" s="1">
        <v>-100</v>
      </c>
      <c r="C405" s="1" t="s">
        <v>5085</v>
      </c>
      <c r="D405" s="1" t="s">
        <v>37</v>
      </c>
      <c r="E405" s="1" t="s">
        <v>2409</v>
      </c>
      <c r="F405" s="1">
        <v>4817.8100000000004</v>
      </c>
      <c r="G405" s="1" t="s">
        <v>39</v>
      </c>
    </row>
    <row r="406" spans="1:8" ht="15.75" customHeight="1" x14ac:dyDescent="0.2">
      <c r="A406" s="6">
        <v>45488</v>
      </c>
      <c r="B406" s="1">
        <v>5000</v>
      </c>
      <c r="C406" s="1" t="s">
        <v>5085</v>
      </c>
      <c r="D406" s="1" t="s">
        <v>168</v>
      </c>
      <c r="E406" s="1" t="s">
        <v>2408</v>
      </c>
      <c r="F406" s="1">
        <v>4917.8100000000004</v>
      </c>
      <c r="G406" s="1" t="s">
        <v>170</v>
      </c>
    </row>
    <row r="407" spans="1:8" ht="15.75" customHeight="1" x14ac:dyDescent="0.2">
      <c r="A407" s="6">
        <v>45483</v>
      </c>
      <c r="B407" s="1">
        <v>-80</v>
      </c>
      <c r="C407" s="1" t="s">
        <v>5085</v>
      </c>
      <c r="D407" s="1" t="s">
        <v>186</v>
      </c>
      <c r="E407" s="1" t="s">
        <v>2402</v>
      </c>
      <c r="F407" s="1">
        <v>-47.24</v>
      </c>
      <c r="G407" s="1" t="s">
        <v>165</v>
      </c>
      <c r="H407" s="1" t="s">
        <v>1405</v>
      </c>
    </row>
    <row r="408" spans="1:8" ht="15.75" customHeight="1" x14ac:dyDescent="0.2">
      <c r="A408" s="6">
        <v>45484</v>
      </c>
      <c r="B408" s="1">
        <v>-34.950000000000003</v>
      </c>
      <c r="C408" s="1" t="s">
        <v>5085</v>
      </c>
      <c r="D408" s="1" t="s">
        <v>206</v>
      </c>
      <c r="E408" s="1" t="s">
        <v>2405</v>
      </c>
      <c r="F408" s="1">
        <v>-82.19</v>
      </c>
      <c r="G408" s="1" t="s">
        <v>165</v>
      </c>
      <c r="H408" s="1" t="s">
        <v>167</v>
      </c>
    </row>
    <row r="409" spans="1:8" ht="15.75" customHeight="1" x14ac:dyDescent="0.2">
      <c r="A409" s="6">
        <v>45481</v>
      </c>
      <c r="B409" s="1">
        <v>-2200</v>
      </c>
      <c r="C409" s="1" t="s">
        <v>5085</v>
      </c>
      <c r="D409" s="1" t="s">
        <v>37</v>
      </c>
      <c r="E409" s="1" t="s">
        <v>2387</v>
      </c>
      <c r="F409" s="1">
        <v>32.76</v>
      </c>
      <c r="G409" s="1" t="s">
        <v>39</v>
      </c>
    </row>
    <row r="410" spans="1:8" ht="15.75" customHeight="1" x14ac:dyDescent="0.2">
      <c r="A410" s="6">
        <v>45481</v>
      </c>
      <c r="B410" s="1">
        <v>-1000</v>
      </c>
      <c r="C410" s="1" t="s">
        <v>5085</v>
      </c>
      <c r="D410" s="1" t="s">
        <v>37</v>
      </c>
      <c r="E410" s="1" t="s">
        <v>2386</v>
      </c>
      <c r="F410" s="1">
        <v>2232.7600000000002</v>
      </c>
      <c r="G410" s="1" t="s">
        <v>39</v>
      </c>
    </row>
    <row r="411" spans="1:8" ht="15.75" customHeight="1" x14ac:dyDescent="0.2">
      <c r="A411" s="6">
        <v>45481</v>
      </c>
      <c r="B411" s="1">
        <v>-200</v>
      </c>
      <c r="C411" s="1" t="s">
        <v>5085</v>
      </c>
      <c r="D411" s="1" t="s">
        <v>37</v>
      </c>
      <c r="E411" s="1" t="s">
        <v>2388</v>
      </c>
      <c r="F411" s="1">
        <v>3232.76</v>
      </c>
      <c r="G411" s="1" t="s">
        <v>39</v>
      </c>
    </row>
    <row r="412" spans="1:8" ht="15.75" customHeight="1" x14ac:dyDescent="0.2">
      <c r="A412" s="6">
        <v>45477</v>
      </c>
      <c r="B412" s="1">
        <v>-1500</v>
      </c>
      <c r="C412" s="1" t="s">
        <v>5085</v>
      </c>
      <c r="D412" s="1" t="s">
        <v>37</v>
      </c>
      <c r="E412" s="1" t="s">
        <v>2379</v>
      </c>
      <c r="F412" s="1">
        <v>3432.76</v>
      </c>
      <c r="G412" s="1" t="s">
        <v>39</v>
      </c>
    </row>
    <row r="413" spans="1:8" ht="15.75" customHeight="1" x14ac:dyDescent="0.2">
      <c r="A413" s="6">
        <v>45476</v>
      </c>
      <c r="B413" s="1">
        <v>4932.3900000000003</v>
      </c>
      <c r="C413" s="1" t="s">
        <v>5085</v>
      </c>
      <c r="D413" s="1" t="s">
        <v>95</v>
      </c>
      <c r="E413" s="1" t="s">
        <v>96</v>
      </c>
      <c r="F413" s="1">
        <v>4932.76</v>
      </c>
      <c r="G413" s="1" t="s">
        <v>97</v>
      </c>
    </row>
    <row r="414" spans="1:8" ht="15.75" customHeight="1" x14ac:dyDescent="0.2">
      <c r="A414" s="6">
        <v>45474</v>
      </c>
      <c r="B414" s="1">
        <v>-500</v>
      </c>
      <c r="C414" s="1" t="s">
        <v>5085</v>
      </c>
      <c r="D414" s="1" t="s">
        <v>37</v>
      </c>
      <c r="E414" s="1" t="s">
        <v>2364</v>
      </c>
      <c r="F414" s="1">
        <v>0.37</v>
      </c>
      <c r="G414" s="1" t="s">
        <v>39</v>
      </c>
    </row>
    <row r="415" spans="1:8" ht="15.75" customHeight="1" x14ac:dyDescent="0.2">
      <c r="A415" s="6">
        <v>45474</v>
      </c>
      <c r="B415" s="1">
        <v>-60</v>
      </c>
      <c r="C415" s="1" t="s">
        <v>5085</v>
      </c>
      <c r="D415" s="1" t="s">
        <v>37</v>
      </c>
      <c r="E415" s="1" t="s">
        <v>2363</v>
      </c>
      <c r="F415" s="1">
        <v>500.37</v>
      </c>
      <c r="G415" s="1" t="s">
        <v>93</v>
      </c>
    </row>
    <row r="416" spans="1:8" ht="15.75" customHeight="1" x14ac:dyDescent="0.2">
      <c r="A416" s="6">
        <v>45471</v>
      </c>
      <c r="B416" s="1">
        <v>0.03</v>
      </c>
      <c r="C416" s="1" t="s">
        <v>5085</v>
      </c>
      <c r="D416" s="1" t="s">
        <v>587</v>
      </c>
      <c r="E416" s="1" t="s">
        <v>588</v>
      </c>
      <c r="F416" s="1">
        <v>560.37</v>
      </c>
      <c r="G416" s="1" t="s">
        <v>589</v>
      </c>
    </row>
    <row r="417" spans="1:8" ht="15.75" customHeight="1" x14ac:dyDescent="0.2">
      <c r="A417" s="6">
        <v>45469</v>
      </c>
      <c r="B417" s="1">
        <v>-200</v>
      </c>
      <c r="C417" s="1" t="s">
        <v>5085</v>
      </c>
      <c r="D417" s="1" t="s">
        <v>37</v>
      </c>
      <c r="E417" s="1" t="s">
        <v>2354</v>
      </c>
      <c r="F417" s="1">
        <v>560.34</v>
      </c>
      <c r="G417" s="1" t="s">
        <v>39</v>
      </c>
    </row>
    <row r="418" spans="1:8" ht="15.75" customHeight="1" x14ac:dyDescent="0.2">
      <c r="A418" s="6">
        <v>45469</v>
      </c>
      <c r="B418" s="1">
        <v>-80</v>
      </c>
      <c r="C418" s="1" t="s">
        <v>5085</v>
      </c>
      <c r="D418" s="1" t="s">
        <v>186</v>
      </c>
      <c r="E418" s="1" t="s">
        <v>2355</v>
      </c>
      <c r="F418" s="1">
        <v>760.34</v>
      </c>
      <c r="G418" s="1" t="s">
        <v>165</v>
      </c>
      <c r="H418" s="1" t="s">
        <v>1405</v>
      </c>
    </row>
    <row r="419" spans="1:8" ht="15.75" customHeight="1" x14ac:dyDescent="0.2">
      <c r="A419" s="6">
        <v>45467</v>
      </c>
      <c r="B419" s="1">
        <v>750</v>
      </c>
      <c r="C419" s="1" t="s">
        <v>5085</v>
      </c>
      <c r="D419" s="1" t="s">
        <v>168</v>
      </c>
      <c r="E419" s="1" t="s">
        <v>2341</v>
      </c>
      <c r="F419" s="1">
        <v>840.34</v>
      </c>
      <c r="G419" s="1" t="s">
        <v>170</v>
      </c>
    </row>
    <row r="420" spans="1:8" ht="15.75" customHeight="1" x14ac:dyDescent="0.2">
      <c r="A420" s="6">
        <v>45464</v>
      </c>
      <c r="B420" s="1">
        <v>-3000</v>
      </c>
      <c r="C420" s="1" t="s">
        <v>5085</v>
      </c>
      <c r="D420" s="1" t="s">
        <v>37</v>
      </c>
      <c r="E420" s="1" t="s">
        <v>2333</v>
      </c>
      <c r="F420" s="1">
        <v>90.34</v>
      </c>
      <c r="G420" s="1" t="s">
        <v>39</v>
      </c>
    </row>
    <row r="421" spans="1:8" ht="15.75" customHeight="1" x14ac:dyDescent="0.2">
      <c r="A421" s="6">
        <v>45464</v>
      </c>
      <c r="B421" s="1">
        <v>-1900</v>
      </c>
      <c r="C421" s="1" t="s">
        <v>5085</v>
      </c>
      <c r="D421" s="1" t="s">
        <v>37</v>
      </c>
      <c r="E421" s="1" t="s">
        <v>2332</v>
      </c>
      <c r="F421" s="1">
        <v>3090.34</v>
      </c>
      <c r="G421" s="1" t="s">
        <v>39</v>
      </c>
    </row>
    <row r="422" spans="1:8" ht="15.75" customHeight="1" x14ac:dyDescent="0.2">
      <c r="A422" s="6">
        <v>45464</v>
      </c>
      <c r="B422" s="1">
        <v>-1000</v>
      </c>
      <c r="C422" s="1" t="s">
        <v>5085</v>
      </c>
      <c r="D422" s="1" t="s">
        <v>37</v>
      </c>
      <c r="E422" s="1" t="s">
        <v>2334</v>
      </c>
      <c r="F422" s="1">
        <v>4990.34</v>
      </c>
      <c r="G422" s="1" t="s">
        <v>39</v>
      </c>
    </row>
    <row r="423" spans="1:8" ht="15.75" customHeight="1" x14ac:dyDescent="0.2">
      <c r="A423" s="6">
        <v>45464</v>
      </c>
      <c r="B423" s="1">
        <v>-200</v>
      </c>
      <c r="C423" s="1" t="s">
        <v>5085</v>
      </c>
      <c r="D423" s="1" t="s">
        <v>37</v>
      </c>
      <c r="E423" s="1" t="s">
        <v>2331</v>
      </c>
      <c r="F423" s="1">
        <v>5990.34</v>
      </c>
      <c r="G423" s="1" t="s">
        <v>93</v>
      </c>
    </row>
    <row r="424" spans="1:8" ht="15.75" customHeight="1" x14ac:dyDescent="0.2">
      <c r="A424" s="6">
        <v>45462</v>
      </c>
      <c r="B424" s="1">
        <v>4807.53</v>
      </c>
      <c r="C424" s="1" t="s">
        <v>5085</v>
      </c>
      <c r="D424" s="1" t="s">
        <v>95</v>
      </c>
      <c r="E424" s="1" t="s">
        <v>96</v>
      </c>
      <c r="F424" s="1">
        <v>6190.34</v>
      </c>
      <c r="G424" s="1" t="s">
        <v>97</v>
      </c>
    </row>
    <row r="425" spans="1:8" ht="15.75" customHeight="1" x14ac:dyDescent="0.2">
      <c r="A425" s="6">
        <v>45460</v>
      </c>
      <c r="B425" s="1">
        <v>136.33000000000001</v>
      </c>
      <c r="C425" s="1" t="s">
        <v>5085</v>
      </c>
      <c r="D425" s="1" t="s">
        <v>300</v>
      </c>
      <c r="E425" s="1" t="s">
        <v>2311</v>
      </c>
      <c r="F425" s="1">
        <v>1432.81</v>
      </c>
      <c r="G425" s="1" t="s">
        <v>170</v>
      </c>
    </row>
    <row r="426" spans="1:8" ht="15.75" customHeight="1" x14ac:dyDescent="0.2">
      <c r="A426" s="6">
        <v>45460</v>
      </c>
      <c r="B426" s="1">
        <v>-50</v>
      </c>
      <c r="C426" s="1" t="s">
        <v>5085</v>
      </c>
      <c r="D426" s="1" t="s">
        <v>37</v>
      </c>
      <c r="E426" s="1" t="s">
        <v>2312</v>
      </c>
      <c r="F426" s="1">
        <v>1382.81</v>
      </c>
      <c r="G426" s="1" t="s">
        <v>93</v>
      </c>
    </row>
    <row r="427" spans="1:8" ht="15.75" customHeight="1" x14ac:dyDescent="0.2">
      <c r="A427" s="6">
        <v>45457</v>
      </c>
      <c r="B427" s="1">
        <v>-1100</v>
      </c>
      <c r="C427" s="1" t="s">
        <v>5085</v>
      </c>
      <c r="D427" s="1" t="s">
        <v>37</v>
      </c>
      <c r="E427" s="1" t="s">
        <v>2302</v>
      </c>
      <c r="F427" s="1">
        <v>1296.48</v>
      </c>
      <c r="G427" s="1" t="s">
        <v>39</v>
      </c>
    </row>
    <row r="428" spans="1:8" ht="15.75" customHeight="1" x14ac:dyDescent="0.2">
      <c r="A428" s="6">
        <v>45457</v>
      </c>
      <c r="B428" s="1">
        <v>-1100</v>
      </c>
      <c r="C428" s="1" t="s">
        <v>5085</v>
      </c>
      <c r="D428" s="1" t="s">
        <v>37</v>
      </c>
      <c r="E428" s="1" t="s">
        <v>2303</v>
      </c>
      <c r="F428" s="1">
        <v>2396.48</v>
      </c>
      <c r="G428" s="1" t="s">
        <v>39</v>
      </c>
    </row>
    <row r="429" spans="1:8" ht="15.75" customHeight="1" x14ac:dyDescent="0.2">
      <c r="A429" s="6">
        <v>45457</v>
      </c>
      <c r="B429" s="1">
        <v>-1000</v>
      </c>
      <c r="C429" s="1" t="s">
        <v>5085</v>
      </c>
      <c r="D429" s="1" t="s">
        <v>37</v>
      </c>
      <c r="E429" s="1" t="s">
        <v>2301</v>
      </c>
      <c r="F429" s="1">
        <v>3496.48</v>
      </c>
      <c r="G429" s="1" t="s">
        <v>39</v>
      </c>
    </row>
    <row r="430" spans="1:8" ht="15.75" customHeight="1" x14ac:dyDescent="0.2">
      <c r="A430" s="6">
        <v>45457</v>
      </c>
      <c r="B430" s="1">
        <v>-500</v>
      </c>
      <c r="C430" s="1" t="s">
        <v>5085</v>
      </c>
      <c r="D430" s="1" t="s">
        <v>37</v>
      </c>
      <c r="E430" s="1" t="s">
        <v>2304</v>
      </c>
      <c r="F430" s="1">
        <v>4496.4799999999996</v>
      </c>
      <c r="G430" s="1" t="s">
        <v>39</v>
      </c>
    </row>
    <row r="431" spans="1:8" ht="15.75" customHeight="1" x14ac:dyDescent="0.2">
      <c r="A431" s="6">
        <v>45457</v>
      </c>
      <c r="B431" s="1">
        <v>5000</v>
      </c>
      <c r="C431" s="1" t="s">
        <v>5085</v>
      </c>
      <c r="D431" s="1" t="s">
        <v>168</v>
      </c>
      <c r="E431" s="1" t="s">
        <v>510</v>
      </c>
      <c r="F431" s="1">
        <v>4996.4799999999996</v>
      </c>
      <c r="G431" s="1" t="s">
        <v>170</v>
      </c>
    </row>
    <row r="432" spans="1:8" ht="15.75" customHeight="1" x14ac:dyDescent="0.2">
      <c r="A432" s="6">
        <v>45455</v>
      </c>
      <c r="B432" s="1">
        <v>-80</v>
      </c>
      <c r="C432" s="1" t="s">
        <v>5085</v>
      </c>
      <c r="D432" s="1" t="s">
        <v>186</v>
      </c>
      <c r="E432" s="1" t="s">
        <v>2299</v>
      </c>
      <c r="F432" s="1">
        <v>-3.52</v>
      </c>
      <c r="G432" s="1" t="s">
        <v>165</v>
      </c>
      <c r="H432" s="1" t="s">
        <v>1405</v>
      </c>
    </row>
    <row r="433" spans="1:8" ht="15.75" customHeight="1" x14ac:dyDescent="0.2">
      <c r="A433" s="6">
        <v>45453</v>
      </c>
      <c r="B433" s="1">
        <v>-300</v>
      </c>
      <c r="C433" s="1" t="s">
        <v>5085</v>
      </c>
      <c r="D433" s="1" t="s">
        <v>37</v>
      </c>
      <c r="E433" s="1" t="s">
        <v>2292</v>
      </c>
      <c r="F433" s="1">
        <v>111.43</v>
      </c>
      <c r="G433" s="1" t="s">
        <v>39</v>
      </c>
    </row>
    <row r="434" spans="1:8" ht="15.75" customHeight="1" x14ac:dyDescent="0.2">
      <c r="A434" s="6">
        <v>45453</v>
      </c>
      <c r="B434" s="1">
        <v>53</v>
      </c>
      <c r="C434" s="1" t="s">
        <v>5085</v>
      </c>
      <c r="D434" s="1" t="s">
        <v>300</v>
      </c>
      <c r="E434" s="1" t="s">
        <v>2291</v>
      </c>
      <c r="F434" s="1">
        <v>411.43</v>
      </c>
      <c r="G434" s="1" t="s">
        <v>239</v>
      </c>
      <c r="H434" s="1" t="s">
        <v>133</v>
      </c>
    </row>
    <row r="435" spans="1:8" ht="15.75" customHeight="1" x14ac:dyDescent="0.2">
      <c r="A435" s="6">
        <v>45454</v>
      </c>
      <c r="B435" s="1">
        <v>-34.950000000000003</v>
      </c>
      <c r="C435" s="1" t="s">
        <v>5085</v>
      </c>
      <c r="D435" s="1" t="s">
        <v>206</v>
      </c>
      <c r="E435" s="1" t="s">
        <v>2295</v>
      </c>
      <c r="F435" s="1">
        <v>76.48</v>
      </c>
      <c r="G435" s="1" t="s">
        <v>165</v>
      </c>
      <c r="H435" s="1" t="s">
        <v>167</v>
      </c>
    </row>
    <row r="436" spans="1:8" ht="15.75" customHeight="1" x14ac:dyDescent="0.2">
      <c r="A436" s="6">
        <v>45450</v>
      </c>
      <c r="B436" s="1">
        <v>-750</v>
      </c>
      <c r="C436" s="1" t="s">
        <v>5085</v>
      </c>
      <c r="D436" s="1" t="s">
        <v>37</v>
      </c>
      <c r="E436" s="1" t="s">
        <v>2288</v>
      </c>
      <c r="F436" s="1">
        <v>358.43</v>
      </c>
      <c r="G436" s="1" t="s">
        <v>39</v>
      </c>
    </row>
    <row r="437" spans="1:8" ht="15.75" customHeight="1" x14ac:dyDescent="0.2">
      <c r="A437" s="6">
        <v>45450</v>
      </c>
      <c r="B437" s="1">
        <v>-500</v>
      </c>
      <c r="C437" s="1" t="s">
        <v>5085</v>
      </c>
      <c r="D437" s="1" t="s">
        <v>37</v>
      </c>
      <c r="E437" s="1" t="s">
        <v>2287</v>
      </c>
      <c r="F437" s="1">
        <v>1108.43</v>
      </c>
      <c r="G437" s="1" t="s">
        <v>39</v>
      </c>
    </row>
    <row r="438" spans="1:8" ht="15.75" customHeight="1" x14ac:dyDescent="0.2">
      <c r="A438" s="6">
        <v>45448</v>
      </c>
      <c r="B438" s="1">
        <v>-2200</v>
      </c>
      <c r="C438" s="1" t="s">
        <v>5085</v>
      </c>
      <c r="D438" s="1" t="s">
        <v>37</v>
      </c>
      <c r="E438" s="1" t="s">
        <v>2281</v>
      </c>
      <c r="F438" s="1">
        <v>1608.43</v>
      </c>
      <c r="G438" s="1" t="s">
        <v>39</v>
      </c>
    </row>
    <row r="439" spans="1:8" ht="15.75" customHeight="1" x14ac:dyDescent="0.2">
      <c r="A439" s="6">
        <v>45448</v>
      </c>
      <c r="B439" s="1">
        <v>-1000</v>
      </c>
      <c r="C439" s="1" t="s">
        <v>5085</v>
      </c>
      <c r="D439" s="1" t="s">
        <v>37</v>
      </c>
      <c r="E439" s="1" t="s">
        <v>2282</v>
      </c>
      <c r="F439" s="1">
        <v>3808.43</v>
      </c>
      <c r="G439" s="1" t="s">
        <v>39</v>
      </c>
    </row>
    <row r="440" spans="1:8" ht="15.75" customHeight="1" x14ac:dyDescent="0.2">
      <c r="A440" s="6">
        <v>45448</v>
      </c>
      <c r="B440" s="1">
        <v>4807.53</v>
      </c>
      <c r="C440" s="1" t="s">
        <v>5085</v>
      </c>
      <c r="D440" s="1" t="s">
        <v>95</v>
      </c>
      <c r="E440" s="1" t="s">
        <v>96</v>
      </c>
      <c r="F440" s="1">
        <v>4808.43</v>
      </c>
      <c r="G440" s="1" t="s">
        <v>97</v>
      </c>
    </row>
    <row r="441" spans="1:8" ht="15.75" customHeight="1" x14ac:dyDescent="0.2">
      <c r="A441" s="6">
        <v>45443</v>
      </c>
      <c r="B441" s="1">
        <v>-35</v>
      </c>
      <c r="C441" s="1" t="s">
        <v>5085</v>
      </c>
      <c r="D441" s="1" t="s">
        <v>37</v>
      </c>
      <c r="E441" s="1" t="s">
        <v>2260</v>
      </c>
      <c r="F441" s="1">
        <v>0.9</v>
      </c>
      <c r="G441" s="1" t="s">
        <v>39</v>
      </c>
    </row>
    <row r="442" spans="1:8" ht="15.75" customHeight="1" x14ac:dyDescent="0.2">
      <c r="A442" s="6">
        <v>45441</v>
      </c>
      <c r="B442" s="1">
        <v>-80</v>
      </c>
      <c r="C442" s="1" t="s">
        <v>5085</v>
      </c>
      <c r="D442" s="1" t="s">
        <v>186</v>
      </c>
      <c r="E442" s="1" t="s">
        <v>2255</v>
      </c>
      <c r="F442" s="1">
        <v>35.9</v>
      </c>
      <c r="G442" s="1" t="s">
        <v>165</v>
      </c>
      <c r="H442" s="1" t="s">
        <v>1405</v>
      </c>
    </row>
    <row r="443" spans="1:8" ht="15.75" customHeight="1" x14ac:dyDescent="0.2">
      <c r="A443" s="6">
        <v>45439</v>
      </c>
      <c r="B443" s="1">
        <v>-500</v>
      </c>
      <c r="C443" s="1" t="s">
        <v>5085</v>
      </c>
      <c r="D443" s="1" t="s">
        <v>37</v>
      </c>
      <c r="E443" s="1" t="s">
        <v>2243</v>
      </c>
      <c r="F443" s="1">
        <v>115.9</v>
      </c>
      <c r="G443" s="1" t="s">
        <v>39</v>
      </c>
    </row>
    <row r="444" spans="1:8" ht="15.75" customHeight="1" x14ac:dyDescent="0.2">
      <c r="A444" s="6">
        <v>45439</v>
      </c>
      <c r="B444" s="1">
        <v>-300</v>
      </c>
      <c r="C444" s="1" t="s">
        <v>5085</v>
      </c>
      <c r="D444" s="1" t="s">
        <v>37</v>
      </c>
      <c r="E444" s="1" t="s">
        <v>2241</v>
      </c>
      <c r="F444" s="1">
        <v>615.9</v>
      </c>
      <c r="G444" s="1" t="s">
        <v>39</v>
      </c>
    </row>
    <row r="445" spans="1:8" ht="15.75" customHeight="1" x14ac:dyDescent="0.2">
      <c r="A445" s="6">
        <v>45439</v>
      </c>
      <c r="B445" s="1">
        <v>-70</v>
      </c>
      <c r="C445" s="1" t="s">
        <v>5085</v>
      </c>
      <c r="D445" s="1" t="s">
        <v>37</v>
      </c>
      <c r="E445" s="1" t="s">
        <v>2242</v>
      </c>
      <c r="F445" s="1">
        <v>915.9</v>
      </c>
      <c r="G445" s="1" t="s">
        <v>39</v>
      </c>
    </row>
    <row r="446" spans="1:8" ht="15.75" customHeight="1" x14ac:dyDescent="0.2">
      <c r="A446" s="6">
        <v>45436</v>
      </c>
      <c r="B446" s="1">
        <v>-500</v>
      </c>
      <c r="C446" s="1" t="s">
        <v>5085</v>
      </c>
      <c r="D446" s="1" t="s">
        <v>37</v>
      </c>
      <c r="E446" s="1" t="s">
        <v>2235</v>
      </c>
      <c r="F446" s="1">
        <v>985.9</v>
      </c>
      <c r="G446" s="1" t="s">
        <v>39</v>
      </c>
    </row>
    <row r="447" spans="1:8" ht="15.75" customHeight="1" x14ac:dyDescent="0.2">
      <c r="A447" s="6">
        <v>45435</v>
      </c>
      <c r="B447" s="1">
        <v>-2200</v>
      </c>
      <c r="C447" s="1" t="s">
        <v>5085</v>
      </c>
      <c r="D447" s="1" t="s">
        <v>37</v>
      </c>
      <c r="E447" s="1" t="s">
        <v>2227</v>
      </c>
      <c r="F447" s="1">
        <v>1485.9</v>
      </c>
      <c r="G447" s="1" t="s">
        <v>39</v>
      </c>
    </row>
    <row r="448" spans="1:8" ht="15.75" customHeight="1" x14ac:dyDescent="0.2">
      <c r="A448" s="6">
        <v>45435</v>
      </c>
      <c r="B448" s="1">
        <v>-1500</v>
      </c>
      <c r="C448" s="1" t="s">
        <v>5085</v>
      </c>
      <c r="D448" s="1" t="s">
        <v>37</v>
      </c>
      <c r="E448" s="1" t="s">
        <v>2228</v>
      </c>
      <c r="F448" s="1">
        <v>3685.9</v>
      </c>
      <c r="G448" s="1" t="s">
        <v>39</v>
      </c>
    </row>
    <row r="449" spans="1:8" ht="15.75" customHeight="1" x14ac:dyDescent="0.2">
      <c r="A449" s="6">
        <v>45435</v>
      </c>
      <c r="B449" s="1">
        <v>-1000</v>
      </c>
      <c r="C449" s="1" t="s">
        <v>5085</v>
      </c>
      <c r="D449" s="1" t="s">
        <v>37</v>
      </c>
      <c r="E449" s="1" t="s">
        <v>2226</v>
      </c>
      <c r="F449" s="1">
        <v>5185.8999999999996</v>
      </c>
      <c r="G449" s="1" t="s">
        <v>39</v>
      </c>
    </row>
    <row r="450" spans="1:8" ht="15.75" customHeight="1" x14ac:dyDescent="0.2">
      <c r="A450" s="6">
        <v>45434</v>
      </c>
      <c r="B450" s="1">
        <v>-1000</v>
      </c>
      <c r="C450" s="1" t="s">
        <v>5085</v>
      </c>
      <c r="D450" s="1" t="s">
        <v>37</v>
      </c>
      <c r="E450" s="1" t="s">
        <v>2219</v>
      </c>
      <c r="F450" s="1">
        <v>6185.9</v>
      </c>
      <c r="G450" s="1" t="s">
        <v>39</v>
      </c>
    </row>
    <row r="451" spans="1:8" ht="15.75" customHeight="1" x14ac:dyDescent="0.2">
      <c r="A451" s="6">
        <v>45434</v>
      </c>
      <c r="B451" s="1">
        <v>4837.17</v>
      </c>
      <c r="C451" s="1" t="s">
        <v>5085</v>
      </c>
      <c r="D451" s="1" t="s">
        <v>95</v>
      </c>
      <c r="E451" s="1" t="s">
        <v>96</v>
      </c>
      <c r="F451" s="1">
        <v>7185.9</v>
      </c>
      <c r="G451" s="1" t="s">
        <v>97</v>
      </c>
    </row>
    <row r="452" spans="1:8" ht="15.75" customHeight="1" x14ac:dyDescent="0.2">
      <c r="A452" s="6">
        <v>45432</v>
      </c>
      <c r="B452" s="1">
        <v>-500</v>
      </c>
      <c r="C452" s="1" t="s">
        <v>5085</v>
      </c>
      <c r="D452" s="1" t="s">
        <v>37</v>
      </c>
      <c r="E452" s="1" t="s">
        <v>2207</v>
      </c>
      <c r="F452" s="1">
        <v>2348.73</v>
      </c>
      <c r="G452" s="1" t="s">
        <v>39</v>
      </c>
    </row>
    <row r="453" spans="1:8" ht="15.75" customHeight="1" x14ac:dyDescent="0.2">
      <c r="A453" s="6">
        <v>45432</v>
      </c>
      <c r="B453" s="1">
        <v>-500</v>
      </c>
      <c r="C453" s="1" t="s">
        <v>5085</v>
      </c>
      <c r="D453" s="1" t="s">
        <v>37</v>
      </c>
      <c r="E453" s="1" t="s">
        <v>2206</v>
      </c>
      <c r="F453" s="1">
        <v>2848.73</v>
      </c>
      <c r="G453" s="1" t="s">
        <v>39</v>
      </c>
    </row>
    <row r="454" spans="1:8" ht="15.75" customHeight="1" x14ac:dyDescent="0.2">
      <c r="A454" s="6">
        <v>45432</v>
      </c>
      <c r="B454" s="1">
        <v>-188</v>
      </c>
      <c r="C454" s="1" t="s">
        <v>5085</v>
      </c>
      <c r="D454" s="1" t="s">
        <v>37</v>
      </c>
      <c r="E454" s="1" t="s">
        <v>2203</v>
      </c>
      <c r="F454" s="1">
        <v>3348.73</v>
      </c>
      <c r="G454" s="1" t="s">
        <v>93</v>
      </c>
    </row>
    <row r="455" spans="1:8" ht="15.75" customHeight="1" x14ac:dyDescent="0.2">
      <c r="A455" s="6">
        <v>45432</v>
      </c>
      <c r="B455" s="1">
        <v>-100</v>
      </c>
      <c r="C455" s="1" t="s">
        <v>5085</v>
      </c>
      <c r="D455" s="1" t="s">
        <v>37</v>
      </c>
      <c r="E455" s="1" t="s">
        <v>2205</v>
      </c>
      <c r="F455" s="1">
        <v>3536.73</v>
      </c>
      <c r="G455" s="1" t="s">
        <v>39</v>
      </c>
    </row>
    <row r="456" spans="1:8" ht="15.75" customHeight="1" x14ac:dyDescent="0.2">
      <c r="A456" s="6">
        <v>45432</v>
      </c>
      <c r="B456" s="1">
        <v>-30</v>
      </c>
      <c r="C456" s="1" t="s">
        <v>5085</v>
      </c>
      <c r="D456" s="1" t="s">
        <v>37</v>
      </c>
      <c r="E456" s="1" t="s">
        <v>2204</v>
      </c>
      <c r="F456" s="1">
        <v>3636.73</v>
      </c>
      <c r="G456" s="1" t="s">
        <v>39</v>
      </c>
    </row>
    <row r="457" spans="1:8" ht="15.75" customHeight="1" x14ac:dyDescent="0.2">
      <c r="A457" s="6">
        <v>45428</v>
      </c>
      <c r="B457" s="1">
        <v>-1000</v>
      </c>
      <c r="C457" s="1" t="s">
        <v>5085</v>
      </c>
      <c r="D457" s="1" t="s">
        <v>37</v>
      </c>
      <c r="E457" s="1" t="s">
        <v>2193</v>
      </c>
      <c r="F457" s="1">
        <v>3666.73</v>
      </c>
      <c r="G457" s="1" t="s">
        <v>39</v>
      </c>
    </row>
    <row r="458" spans="1:8" ht="15.75" customHeight="1" x14ac:dyDescent="0.2">
      <c r="A458" s="6">
        <v>45428</v>
      </c>
      <c r="B458" s="1">
        <v>-500</v>
      </c>
      <c r="C458" s="1" t="s">
        <v>5085</v>
      </c>
      <c r="D458" s="1" t="s">
        <v>37</v>
      </c>
      <c r="E458" s="1" t="s">
        <v>2194</v>
      </c>
      <c r="F458" s="1">
        <v>4666.7299999999996</v>
      </c>
      <c r="G458" s="1" t="s">
        <v>39</v>
      </c>
    </row>
    <row r="459" spans="1:8" ht="15.75" customHeight="1" x14ac:dyDescent="0.2">
      <c r="A459" s="6">
        <v>45427</v>
      </c>
      <c r="B459" s="1">
        <v>-80</v>
      </c>
      <c r="C459" s="1" t="s">
        <v>5085</v>
      </c>
      <c r="D459" s="1" t="s">
        <v>186</v>
      </c>
      <c r="E459" s="1" t="s">
        <v>2182</v>
      </c>
      <c r="F459" s="1">
        <v>5166.7299999999996</v>
      </c>
      <c r="G459" s="1" t="s">
        <v>165</v>
      </c>
      <c r="H459" s="1" t="s">
        <v>1405</v>
      </c>
    </row>
    <row r="460" spans="1:8" ht="15.75" customHeight="1" x14ac:dyDescent="0.2">
      <c r="A460" s="6">
        <v>45427</v>
      </c>
      <c r="B460" s="1">
        <v>4900</v>
      </c>
      <c r="C460" s="1" t="s">
        <v>5085</v>
      </c>
      <c r="D460" s="1" t="s">
        <v>168</v>
      </c>
      <c r="E460" s="1" t="s">
        <v>2181</v>
      </c>
      <c r="F460" s="1">
        <v>5246.73</v>
      </c>
      <c r="G460" s="1" t="s">
        <v>170</v>
      </c>
    </row>
    <row r="461" spans="1:8" ht="15.75" customHeight="1" x14ac:dyDescent="0.2">
      <c r="A461" s="6">
        <v>45426</v>
      </c>
      <c r="B461" s="1">
        <v>-500</v>
      </c>
      <c r="C461" s="1" t="s">
        <v>5085</v>
      </c>
      <c r="D461" s="1" t="s">
        <v>37</v>
      </c>
      <c r="E461" s="1" t="s">
        <v>2173</v>
      </c>
      <c r="F461" s="1">
        <v>346.73</v>
      </c>
      <c r="G461" s="1" t="s">
        <v>39</v>
      </c>
    </row>
    <row r="462" spans="1:8" ht="15.75" customHeight="1" x14ac:dyDescent="0.2">
      <c r="A462" s="6">
        <v>45426</v>
      </c>
      <c r="B462" s="1">
        <v>-500</v>
      </c>
      <c r="C462" s="1" t="s">
        <v>5085</v>
      </c>
      <c r="D462" s="1" t="s">
        <v>37</v>
      </c>
      <c r="E462" s="1" t="s">
        <v>2174</v>
      </c>
      <c r="F462" s="1">
        <v>846.73</v>
      </c>
      <c r="G462" s="1" t="s">
        <v>39</v>
      </c>
    </row>
    <row r="463" spans="1:8" ht="15.75" customHeight="1" x14ac:dyDescent="0.2">
      <c r="A463" s="6">
        <v>45425</v>
      </c>
      <c r="B463" s="1">
        <v>-500</v>
      </c>
      <c r="C463" s="1" t="s">
        <v>5085</v>
      </c>
      <c r="D463" s="1" t="s">
        <v>37</v>
      </c>
      <c r="E463" s="1" t="s">
        <v>2161</v>
      </c>
      <c r="F463" s="1">
        <v>3346.73</v>
      </c>
      <c r="G463" s="1" t="s">
        <v>39</v>
      </c>
    </row>
    <row r="464" spans="1:8" ht="15.75" customHeight="1" x14ac:dyDescent="0.2">
      <c r="A464" s="6">
        <v>45425</v>
      </c>
      <c r="B464" s="1">
        <v>-300</v>
      </c>
      <c r="C464" s="1" t="s">
        <v>5085</v>
      </c>
      <c r="D464" s="1" t="s">
        <v>37</v>
      </c>
      <c r="E464" s="1" t="s">
        <v>2160</v>
      </c>
      <c r="F464" s="1">
        <v>3846.73</v>
      </c>
      <c r="G464" s="1" t="s">
        <v>39</v>
      </c>
    </row>
    <row r="465" spans="1:8" ht="15.75" customHeight="1" x14ac:dyDescent="0.2">
      <c r="A465" s="6">
        <v>45425</v>
      </c>
      <c r="B465" s="1">
        <v>-55</v>
      </c>
      <c r="C465" s="1" t="s">
        <v>5085</v>
      </c>
      <c r="D465" s="1" t="s">
        <v>37</v>
      </c>
      <c r="E465" s="1" t="s">
        <v>2156</v>
      </c>
      <c r="F465" s="1">
        <v>4316.7299999999996</v>
      </c>
      <c r="G465" s="1" t="s">
        <v>5071</v>
      </c>
    </row>
    <row r="466" spans="1:8" ht="15.75" customHeight="1" x14ac:dyDescent="0.2">
      <c r="A466" s="6">
        <v>45425</v>
      </c>
      <c r="B466" s="1">
        <v>2000</v>
      </c>
      <c r="C466" s="1" t="s">
        <v>5085</v>
      </c>
      <c r="D466" s="1" t="s">
        <v>168</v>
      </c>
      <c r="E466" s="1" t="s">
        <v>2159</v>
      </c>
      <c r="F466" s="1">
        <v>4336.7299999999996</v>
      </c>
      <c r="G466" s="1" t="s">
        <v>39</v>
      </c>
    </row>
    <row r="467" spans="1:8" ht="15.75" customHeight="1" x14ac:dyDescent="0.2">
      <c r="A467" s="6">
        <v>45425</v>
      </c>
      <c r="B467" s="1">
        <v>35</v>
      </c>
      <c r="C467" s="1" t="s">
        <v>5085</v>
      </c>
      <c r="D467" s="1" t="s">
        <v>168</v>
      </c>
      <c r="E467" s="1" t="s">
        <v>2157</v>
      </c>
      <c r="F467" s="1">
        <v>4371.7299999999996</v>
      </c>
      <c r="G467" s="1" t="s">
        <v>170</v>
      </c>
    </row>
    <row r="468" spans="1:8" ht="15.75" customHeight="1" x14ac:dyDescent="0.2">
      <c r="A468" s="6">
        <v>45425</v>
      </c>
      <c r="B468" s="1">
        <v>-2000</v>
      </c>
      <c r="C468" s="1" t="s">
        <v>5085</v>
      </c>
      <c r="D468" s="1" t="s">
        <v>469</v>
      </c>
      <c r="E468" s="1" t="s">
        <v>2158</v>
      </c>
      <c r="F468" s="1">
        <v>1346.73</v>
      </c>
      <c r="G468" s="1" t="s">
        <v>4606</v>
      </c>
    </row>
    <row r="469" spans="1:8" ht="15.75" customHeight="1" x14ac:dyDescent="0.2">
      <c r="A469" s="6">
        <v>45425</v>
      </c>
      <c r="B469" s="1">
        <v>-170</v>
      </c>
      <c r="C469" s="1" t="s">
        <v>5085</v>
      </c>
      <c r="D469" s="1" t="s">
        <v>37</v>
      </c>
      <c r="E469" s="1" t="s">
        <v>2162</v>
      </c>
      <c r="F469" s="1">
        <v>4146.7299999999996</v>
      </c>
      <c r="G469" s="1" t="s">
        <v>93</v>
      </c>
    </row>
    <row r="470" spans="1:8" ht="15.75" customHeight="1" x14ac:dyDescent="0.2">
      <c r="A470" s="6">
        <v>45422</v>
      </c>
      <c r="B470" s="1">
        <v>-300</v>
      </c>
      <c r="C470" s="1" t="s">
        <v>5085</v>
      </c>
      <c r="D470" s="1" t="s">
        <v>37</v>
      </c>
      <c r="E470" s="1" t="s">
        <v>2152</v>
      </c>
      <c r="F470" s="1">
        <v>2336.73</v>
      </c>
      <c r="G470" s="1" t="s">
        <v>39</v>
      </c>
    </row>
    <row r="471" spans="1:8" ht="15.75" customHeight="1" x14ac:dyDescent="0.2">
      <c r="A471" s="6">
        <v>45422</v>
      </c>
      <c r="B471" s="1">
        <v>-150</v>
      </c>
      <c r="C471" s="1" t="s">
        <v>5085</v>
      </c>
      <c r="D471" s="1" t="s">
        <v>37</v>
      </c>
      <c r="E471" s="1" t="s">
        <v>2151</v>
      </c>
      <c r="F471" s="1">
        <v>2636.73</v>
      </c>
      <c r="G471" s="1" t="s">
        <v>93</v>
      </c>
    </row>
    <row r="472" spans="1:8" ht="15.75" customHeight="1" x14ac:dyDescent="0.2">
      <c r="A472" s="6">
        <v>45421</v>
      </c>
      <c r="B472" s="1">
        <v>-800</v>
      </c>
      <c r="C472" s="1" t="s">
        <v>5085</v>
      </c>
      <c r="D472" s="1" t="s">
        <v>469</v>
      </c>
      <c r="E472" s="1" t="s">
        <v>2140</v>
      </c>
      <c r="F472" s="1">
        <v>2786.73</v>
      </c>
      <c r="G472" s="1" t="s">
        <v>4606</v>
      </c>
    </row>
    <row r="473" spans="1:8" ht="15.75" customHeight="1" x14ac:dyDescent="0.2">
      <c r="A473" s="6">
        <v>45421</v>
      </c>
      <c r="B473" s="1">
        <v>-700</v>
      </c>
      <c r="C473" s="1" t="s">
        <v>5085</v>
      </c>
      <c r="D473" s="1" t="s">
        <v>469</v>
      </c>
      <c r="E473" s="1" t="s">
        <v>2138</v>
      </c>
      <c r="F473" s="1">
        <v>3586.73</v>
      </c>
      <c r="G473" s="1" t="s">
        <v>4606</v>
      </c>
    </row>
    <row r="474" spans="1:8" ht="15.75" customHeight="1" x14ac:dyDescent="0.2">
      <c r="A474" s="6">
        <v>45421</v>
      </c>
      <c r="B474" s="1">
        <v>-500</v>
      </c>
      <c r="C474" s="1" t="s">
        <v>5085</v>
      </c>
      <c r="D474" s="1" t="s">
        <v>37</v>
      </c>
      <c r="E474" s="1" t="s">
        <v>2141</v>
      </c>
      <c r="F474" s="1">
        <v>4286.7299999999996</v>
      </c>
      <c r="G474" s="1" t="s">
        <v>39</v>
      </c>
    </row>
    <row r="475" spans="1:8" ht="15.75" customHeight="1" x14ac:dyDescent="0.2">
      <c r="A475" s="6">
        <v>45421</v>
      </c>
      <c r="B475" s="1">
        <v>-5.88</v>
      </c>
      <c r="C475" s="1" t="s">
        <v>5085</v>
      </c>
      <c r="D475" s="1" t="s">
        <v>256</v>
      </c>
      <c r="E475" s="1" t="s">
        <v>2139</v>
      </c>
      <c r="F475" s="1">
        <v>4786.7299999999996</v>
      </c>
      <c r="G475" s="1" t="s">
        <v>4319</v>
      </c>
      <c r="H475" s="1" t="s">
        <v>196</v>
      </c>
    </row>
    <row r="476" spans="1:8" ht="15.75" customHeight="1" x14ac:dyDescent="0.2">
      <c r="A476" s="6">
        <v>45421</v>
      </c>
      <c r="B476" s="1">
        <v>1500</v>
      </c>
      <c r="C476" s="1" t="s">
        <v>5085</v>
      </c>
      <c r="D476" s="1" t="s">
        <v>168</v>
      </c>
      <c r="E476" s="1" t="s">
        <v>2142</v>
      </c>
      <c r="F476" s="1">
        <v>4792.6099999999997</v>
      </c>
      <c r="G476" s="1" t="s">
        <v>39</v>
      </c>
    </row>
    <row r="477" spans="1:8" ht="15.75" customHeight="1" x14ac:dyDescent="0.2">
      <c r="A477" s="6">
        <v>45420</v>
      </c>
      <c r="B477" s="1">
        <v>-1100</v>
      </c>
      <c r="C477" s="1" t="s">
        <v>5085</v>
      </c>
      <c r="D477" s="1" t="s">
        <v>37</v>
      </c>
      <c r="E477" s="1" t="s">
        <v>2135</v>
      </c>
      <c r="F477" s="1">
        <v>3292.61</v>
      </c>
      <c r="G477" s="1" t="s">
        <v>39</v>
      </c>
    </row>
    <row r="478" spans="1:8" ht="15.75" customHeight="1" x14ac:dyDescent="0.2">
      <c r="A478" s="6">
        <v>45420</v>
      </c>
      <c r="B478" s="1">
        <v>-500</v>
      </c>
      <c r="C478" s="1" t="s">
        <v>5085</v>
      </c>
      <c r="D478" s="1" t="s">
        <v>37</v>
      </c>
      <c r="E478" s="1" t="s">
        <v>2134</v>
      </c>
      <c r="F478" s="1">
        <v>4392.6099999999997</v>
      </c>
      <c r="G478" s="1" t="s">
        <v>39</v>
      </c>
    </row>
    <row r="479" spans="1:8" ht="15.75" customHeight="1" x14ac:dyDescent="0.2">
      <c r="A479" s="6">
        <v>45420</v>
      </c>
      <c r="B479" s="1">
        <v>4959.7700000000004</v>
      </c>
      <c r="C479" s="1" t="s">
        <v>5085</v>
      </c>
      <c r="D479" s="1" t="s">
        <v>95</v>
      </c>
      <c r="E479" s="1" t="s">
        <v>96</v>
      </c>
      <c r="F479" s="1">
        <v>4892.6099999999997</v>
      </c>
      <c r="G479" s="1" t="s">
        <v>97</v>
      </c>
    </row>
    <row r="480" spans="1:8" ht="15.75" customHeight="1" x14ac:dyDescent="0.2">
      <c r="A480" s="6">
        <v>45413</v>
      </c>
      <c r="B480" s="1">
        <v>-80</v>
      </c>
      <c r="C480" s="1" t="s">
        <v>5085</v>
      </c>
      <c r="D480" s="1" t="s">
        <v>186</v>
      </c>
      <c r="E480" s="1" t="s">
        <v>2103</v>
      </c>
      <c r="F480" s="1">
        <v>-67.16</v>
      </c>
      <c r="G480" s="1" t="s">
        <v>165</v>
      </c>
      <c r="H480" s="1" t="s">
        <v>1405</v>
      </c>
    </row>
    <row r="481" spans="1:8" ht="15.75" customHeight="1" x14ac:dyDescent="0.2">
      <c r="A481" s="6">
        <v>45411</v>
      </c>
      <c r="B481" s="1">
        <v>-500</v>
      </c>
      <c r="C481" s="1" t="s">
        <v>5085</v>
      </c>
      <c r="D481" s="1" t="s">
        <v>37</v>
      </c>
      <c r="E481" s="1" t="s">
        <v>2061</v>
      </c>
      <c r="F481" s="1">
        <v>2412.84</v>
      </c>
      <c r="G481" s="1" t="s">
        <v>39</v>
      </c>
    </row>
    <row r="482" spans="1:8" ht="15.75" customHeight="1" x14ac:dyDescent="0.2">
      <c r="A482" s="6">
        <v>45411</v>
      </c>
      <c r="B482" s="1">
        <v>-300</v>
      </c>
      <c r="C482" s="1" t="s">
        <v>5085</v>
      </c>
      <c r="D482" s="1" t="s">
        <v>37</v>
      </c>
      <c r="E482" s="1" t="s">
        <v>2060</v>
      </c>
      <c r="F482" s="1">
        <v>2912.84</v>
      </c>
      <c r="G482" s="1" t="s">
        <v>39</v>
      </c>
    </row>
    <row r="483" spans="1:8" ht="15.75" customHeight="1" x14ac:dyDescent="0.2">
      <c r="A483" s="6">
        <v>45411</v>
      </c>
      <c r="B483" s="1">
        <v>-2400</v>
      </c>
      <c r="C483" s="1" t="s">
        <v>5085</v>
      </c>
      <c r="D483" s="1" t="s">
        <v>37</v>
      </c>
      <c r="E483" s="1" t="s">
        <v>2059</v>
      </c>
      <c r="F483" s="1">
        <v>12.84</v>
      </c>
      <c r="G483" s="1" t="s">
        <v>93</v>
      </c>
    </row>
    <row r="484" spans="1:8" ht="15.75" customHeight="1" x14ac:dyDescent="0.2">
      <c r="A484" s="6">
        <v>45408</v>
      </c>
      <c r="B484" s="1">
        <v>-1300</v>
      </c>
      <c r="C484" s="1" t="s">
        <v>5085</v>
      </c>
      <c r="D484" s="1" t="s">
        <v>37</v>
      </c>
      <c r="E484" s="1" t="s">
        <v>2021</v>
      </c>
      <c r="F484" s="1">
        <v>3212.84</v>
      </c>
      <c r="G484" s="1" t="s">
        <v>39</v>
      </c>
    </row>
    <row r="485" spans="1:8" ht="15.75" customHeight="1" x14ac:dyDescent="0.2">
      <c r="A485" s="6">
        <v>45408</v>
      </c>
      <c r="B485" s="1">
        <v>-100</v>
      </c>
      <c r="C485" s="1" t="s">
        <v>5085</v>
      </c>
      <c r="D485" s="1" t="s">
        <v>37</v>
      </c>
      <c r="E485" s="1" t="s">
        <v>2022</v>
      </c>
      <c r="F485" s="1">
        <v>4512.84</v>
      </c>
      <c r="G485" s="1" t="s">
        <v>39</v>
      </c>
    </row>
    <row r="486" spans="1:8" ht="15.75" customHeight="1" x14ac:dyDescent="0.2">
      <c r="A486" s="6">
        <v>45406</v>
      </c>
      <c r="B486" s="1">
        <v>-500</v>
      </c>
      <c r="C486" s="1" t="s">
        <v>5085</v>
      </c>
      <c r="D486" s="1" t="s">
        <v>37</v>
      </c>
      <c r="E486" s="1" t="s">
        <v>2007</v>
      </c>
      <c r="F486" s="1">
        <v>4612.84</v>
      </c>
      <c r="G486" s="1" t="s">
        <v>39</v>
      </c>
    </row>
    <row r="487" spans="1:8" ht="15.75" customHeight="1" x14ac:dyDescent="0.2">
      <c r="A487" s="6">
        <v>45406</v>
      </c>
      <c r="B487" s="1">
        <v>-250</v>
      </c>
      <c r="C487" s="1" t="s">
        <v>5085</v>
      </c>
      <c r="D487" s="1" t="s">
        <v>37</v>
      </c>
      <c r="E487" s="1" t="s">
        <v>2008</v>
      </c>
      <c r="F487" s="1">
        <v>5112.84</v>
      </c>
      <c r="G487" s="1" t="s">
        <v>39</v>
      </c>
    </row>
    <row r="488" spans="1:8" ht="15.75" customHeight="1" x14ac:dyDescent="0.2">
      <c r="A488" s="6">
        <v>45406</v>
      </c>
      <c r="B488" s="1">
        <v>4807.53</v>
      </c>
      <c r="C488" s="1" t="s">
        <v>5085</v>
      </c>
      <c r="D488" s="1" t="s">
        <v>95</v>
      </c>
      <c r="E488" s="1" t="s">
        <v>96</v>
      </c>
      <c r="F488" s="1">
        <v>5362.84</v>
      </c>
      <c r="G488" s="1" t="s">
        <v>97</v>
      </c>
    </row>
    <row r="489" spans="1:8" ht="15.75" customHeight="1" x14ac:dyDescent="0.2">
      <c r="A489" s="6">
        <v>45404</v>
      </c>
      <c r="B489" s="1">
        <v>-188</v>
      </c>
      <c r="C489" s="1" t="s">
        <v>5085</v>
      </c>
      <c r="D489" s="1" t="s">
        <v>37</v>
      </c>
      <c r="E489" s="1" t="s">
        <v>1985</v>
      </c>
      <c r="F489" s="1">
        <v>555.30999999999995</v>
      </c>
      <c r="G489" s="1" t="s">
        <v>93</v>
      </c>
    </row>
    <row r="490" spans="1:8" ht="15.75" customHeight="1" x14ac:dyDescent="0.2">
      <c r="A490" s="6">
        <v>45399</v>
      </c>
      <c r="B490" s="1">
        <v>-80</v>
      </c>
      <c r="C490" s="1" t="s">
        <v>5085</v>
      </c>
      <c r="D490" s="1" t="s">
        <v>186</v>
      </c>
      <c r="E490" s="1" t="s">
        <v>1981</v>
      </c>
      <c r="F490" s="1">
        <v>743.31</v>
      </c>
      <c r="G490" s="1" t="s">
        <v>165</v>
      </c>
      <c r="H490" s="1" t="s">
        <v>1405</v>
      </c>
    </row>
    <row r="491" spans="1:8" ht="15.75" customHeight="1" x14ac:dyDescent="0.2">
      <c r="A491" s="6">
        <v>45397</v>
      </c>
      <c r="B491" s="1">
        <v>-2500</v>
      </c>
      <c r="C491" s="1" t="s">
        <v>5085</v>
      </c>
      <c r="D491" s="1" t="s">
        <v>37</v>
      </c>
      <c r="E491" s="1" t="s">
        <v>1961</v>
      </c>
      <c r="F491" s="1">
        <v>823.31</v>
      </c>
      <c r="G491" s="1" t="s">
        <v>39</v>
      </c>
    </row>
    <row r="492" spans="1:8" ht="15.75" customHeight="1" x14ac:dyDescent="0.2">
      <c r="A492" s="6">
        <v>45397</v>
      </c>
      <c r="B492" s="1">
        <v>-2200</v>
      </c>
      <c r="C492" s="1" t="s">
        <v>5085</v>
      </c>
      <c r="D492" s="1" t="s">
        <v>37</v>
      </c>
      <c r="E492" s="1" t="s">
        <v>1962</v>
      </c>
      <c r="F492" s="1">
        <v>3323.31</v>
      </c>
      <c r="G492" s="1" t="s">
        <v>39</v>
      </c>
    </row>
    <row r="493" spans="1:8" ht="15.75" customHeight="1" x14ac:dyDescent="0.2">
      <c r="A493" s="6">
        <v>45397</v>
      </c>
      <c r="B493" s="1">
        <v>4900</v>
      </c>
      <c r="C493" s="1" t="s">
        <v>5085</v>
      </c>
      <c r="D493" s="1" t="s">
        <v>168</v>
      </c>
      <c r="E493" s="1" t="s">
        <v>1960</v>
      </c>
      <c r="F493" s="1">
        <v>5523.31</v>
      </c>
      <c r="G493" s="1" t="s">
        <v>170</v>
      </c>
    </row>
    <row r="494" spans="1:8" ht="15.75" customHeight="1" x14ac:dyDescent="0.2">
      <c r="A494" s="6">
        <v>45394</v>
      </c>
      <c r="B494" s="1">
        <v>-500</v>
      </c>
      <c r="C494" s="1" t="s">
        <v>5085</v>
      </c>
      <c r="D494" s="1" t="s">
        <v>37</v>
      </c>
      <c r="E494" s="1" t="s">
        <v>1958</v>
      </c>
      <c r="F494" s="1">
        <v>623.30999999999995</v>
      </c>
      <c r="G494" s="1" t="s">
        <v>39</v>
      </c>
    </row>
    <row r="495" spans="1:8" ht="15.75" customHeight="1" x14ac:dyDescent="0.2">
      <c r="A495" s="6">
        <v>45392</v>
      </c>
      <c r="B495" s="1">
        <v>-1500</v>
      </c>
      <c r="C495" s="1" t="s">
        <v>5085</v>
      </c>
      <c r="D495" s="1" t="s">
        <v>37</v>
      </c>
      <c r="E495" s="1" t="s">
        <v>1945</v>
      </c>
      <c r="F495" s="1">
        <v>1158.26</v>
      </c>
      <c r="G495" s="1" t="s">
        <v>39</v>
      </c>
    </row>
    <row r="496" spans="1:8" ht="15.75" customHeight="1" x14ac:dyDescent="0.2">
      <c r="A496" s="6">
        <v>45392</v>
      </c>
      <c r="B496" s="1">
        <v>-1150</v>
      </c>
      <c r="C496" s="1" t="s">
        <v>5085</v>
      </c>
      <c r="D496" s="1" t="s">
        <v>37</v>
      </c>
      <c r="E496" s="1" t="s">
        <v>1946</v>
      </c>
      <c r="F496" s="1">
        <v>2658.26</v>
      </c>
      <c r="G496" s="1" t="s">
        <v>39</v>
      </c>
    </row>
    <row r="497" spans="1:8" ht="15.75" customHeight="1" x14ac:dyDescent="0.2">
      <c r="A497" s="6">
        <v>45392</v>
      </c>
      <c r="B497" s="1">
        <v>-1000</v>
      </c>
      <c r="C497" s="1" t="s">
        <v>5085</v>
      </c>
      <c r="D497" s="1" t="s">
        <v>37</v>
      </c>
      <c r="E497" s="1" t="s">
        <v>1944</v>
      </c>
      <c r="F497" s="1">
        <v>3808.26</v>
      </c>
      <c r="G497" s="1" t="s">
        <v>39</v>
      </c>
    </row>
    <row r="498" spans="1:8" ht="15.75" customHeight="1" x14ac:dyDescent="0.2">
      <c r="A498" s="6">
        <v>45392</v>
      </c>
      <c r="B498" s="1">
        <v>4807.53</v>
      </c>
      <c r="C498" s="1" t="s">
        <v>5085</v>
      </c>
      <c r="D498" s="1" t="s">
        <v>95</v>
      </c>
      <c r="E498" s="1" t="s">
        <v>96</v>
      </c>
      <c r="F498" s="1">
        <v>4808.26</v>
      </c>
      <c r="G498" s="1" t="s">
        <v>97</v>
      </c>
    </row>
    <row r="499" spans="1:8" ht="15.75" customHeight="1" x14ac:dyDescent="0.2">
      <c r="A499" s="6">
        <v>45393</v>
      </c>
      <c r="B499" s="1">
        <v>-34.950000000000003</v>
      </c>
      <c r="C499" s="1" t="s">
        <v>5085</v>
      </c>
      <c r="D499" s="1" t="s">
        <v>206</v>
      </c>
      <c r="E499" s="1" t="s">
        <v>1951</v>
      </c>
      <c r="F499" s="1">
        <v>1123.31</v>
      </c>
      <c r="G499" s="1" t="s">
        <v>165</v>
      </c>
      <c r="H499" s="1" t="s">
        <v>167</v>
      </c>
    </row>
    <row r="500" spans="1:8" ht="15.75" customHeight="1" x14ac:dyDescent="0.2">
      <c r="A500" s="6">
        <v>45387</v>
      </c>
      <c r="B500" s="1">
        <v>-11</v>
      </c>
      <c r="C500" s="1" t="s">
        <v>5085</v>
      </c>
      <c r="D500" s="1" t="s">
        <v>37</v>
      </c>
      <c r="E500" s="1" t="s">
        <v>1928</v>
      </c>
      <c r="F500" s="1">
        <v>0.73</v>
      </c>
      <c r="G500" s="1" t="s">
        <v>39</v>
      </c>
    </row>
    <row r="501" spans="1:8" ht="15.75" customHeight="1" x14ac:dyDescent="0.2">
      <c r="A501" s="6">
        <v>45385</v>
      </c>
      <c r="B501" s="1">
        <v>-80</v>
      </c>
      <c r="C501" s="1" t="s">
        <v>5085</v>
      </c>
      <c r="D501" s="1" t="s">
        <v>186</v>
      </c>
      <c r="E501" s="1" t="s">
        <v>1909</v>
      </c>
      <c r="F501" s="1">
        <v>11.73</v>
      </c>
      <c r="G501" s="1" t="s">
        <v>165</v>
      </c>
      <c r="H501" s="1" t="s">
        <v>1405</v>
      </c>
    </row>
    <row r="502" spans="1:8" ht="15.75" customHeight="1" x14ac:dyDescent="0.2">
      <c r="A502" s="6">
        <v>45384</v>
      </c>
      <c r="B502" s="1">
        <v>-800</v>
      </c>
      <c r="C502" s="1" t="s">
        <v>5085</v>
      </c>
      <c r="D502" s="1" t="s">
        <v>37</v>
      </c>
      <c r="E502" s="1" t="s">
        <v>1892</v>
      </c>
      <c r="F502" s="1">
        <v>91.73</v>
      </c>
      <c r="G502" s="1" t="s">
        <v>39</v>
      </c>
    </row>
    <row r="503" spans="1:8" ht="15.75" customHeight="1" x14ac:dyDescent="0.2">
      <c r="A503" s="6">
        <v>45384</v>
      </c>
      <c r="B503" s="1">
        <v>-500</v>
      </c>
      <c r="C503" s="1" t="s">
        <v>5085</v>
      </c>
      <c r="D503" s="1" t="s">
        <v>37</v>
      </c>
      <c r="E503" s="1" t="s">
        <v>1891</v>
      </c>
      <c r="F503" s="1">
        <v>891.73</v>
      </c>
      <c r="G503" s="1" t="s">
        <v>39</v>
      </c>
    </row>
    <row r="504" spans="1:8" ht="15.75" customHeight="1" x14ac:dyDescent="0.2">
      <c r="A504" s="6">
        <v>45384</v>
      </c>
      <c r="B504" s="1">
        <v>-396</v>
      </c>
      <c r="C504" s="1" t="s">
        <v>5085</v>
      </c>
      <c r="D504" s="1" t="s">
        <v>37</v>
      </c>
      <c r="E504" s="1" t="s">
        <v>1888</v>
      </c>
      <c r="F504" s="1">
        <v>1391.73</v>
      </c>
      <c r="G504" s="1" t="s">
        <v>93</v>
      </c>
    </row>
    <row r="505" spans="1:8" ht="15.75" customHeight="1" x14ac:dyDescent="0.2">
      <c r="A505" s="6">
        <v>45384</v>
      </c>
      <c r="B505" s="1">
        <v>-20</v>
      </c>
      <c r="C505" s="1" t="s">
        <v>5085</v>
      </c>
      <c r="D505" s="1" t="s">
        <v>469</v>
      </c>
      <c r="E505" s="1" t="s">
        <v>1890</v>
      </c>
      <c r="F505" s="1">
        <v>1787.73</v>
      </c>
      <c r="G505" s="1" t="s">
        <v>4606</v>
      </c>
    </row>
    <row r="506" spans="1:8" ht="15.75" customHeight="1" x14ac:dyDescent="0.2">
      <c r="A506" s="6">
        <v>45379</v>
      </c>
      <c r="B506" s="1">
        <v>-2000</v>
      </c>
      <c r="C506" s="1" t="s">
        <v>5085</v>
      </c>
      <c r="D506" s="1" t="s">
        <v>37</v>
      </c>
      <c r="E506" s="1" t="s">
        <v>1882</v>
      </c>
      <c r="F506" s="1">
        <v>1807.73</v>
      </c>
      <c r="G506" s="1" t="s">
        <v>39</v>
      </c>
    </row>
    <row r="507" spans="1:8" ht="15.75" customHeight="1" x14ac:dyDescent="0.2">
      <c r="A507" s="6">
        <v>45379</v>
      </c>
      <c r="B507" s="1">
        <v>-500</v>
      </c>
      <c r="C507" s="1" t="s">
        <v>5085</v>
      </c>
      <c r="D507" s="1" t="s">
        <v>37</v>
      </c>
      <c r="E507" s="1" t="s">
        <v>1883</v>
      </c>
      <c r="F507" s="1">
        <v>3807.73</v>
      </c>
      <c r="G507" s="1" t="s">
        <v>39</v>
      </c>
    </row>
    <row r="508" spans="1:8" ht="15.75" customHeight="1" x14ac:dyDescent="0.2">
      <c r="A508" s="6">
        <v>45379</v>
      </c>
      <c r="B508" s="1">
        <v>0.02</v>
      </c>
      <c r="C508" s="1" t="s">
        <v>5085</v>
      </c>
      <c r="D508" s="1" t="s">
        <v>587</v>
      </c>
      <c r="E508" s="1" t="s">
        <v>588</v>
      </c>
      <c r="F508" s="1">
        <v>4307.7299999999996</v>
      </c>
      <c r="G508" s="1" t="s">
        <v>589</v>
      </c>
    </row>
    <row r="509" spans="1:8" ht="15.75" customHeight="1" x14ac:dyDescent="0.2">
      <c r="A509" s="6">
        <v>45378</v>
      </c>
      <c r="B509" s="1">
        <v>-500</v>
      </c>
      <c r="C509" s="1" t="s">
        <v>5085</v>
      </c>
      <c r="D509" s="1" t="s">
        <v>37</v>
      </c>
      <c r="E509" s="1" t="s">
        <v>1878</v>
      </c>
      <c r="F509" s="1">
        <v>4307.71</v>
      </c>
      <c r="G509" s="1" t="s">
        <v>39</v>
      </c>
    </row>
    <row r="510" spans="1:8" ht="15.75" customHeight="1" x14ac:dyDescent="0.2">
      <c r="A510" s="6">
        <v>45378</v>
      </c>
      <c r="B510" s="1">
        <v>4807.53</v>
      </c>
      <c r="C510" s="1" t="s">
        <v>5085</v>
      </c>
      <c r="D510" s="1" t="s">
        <v>95</v>
      </c>
      <c r="E510" s="1" t="s">
        <v>96</v>
      </c>
      <c r="F510" s="1">
        <v>4807.71</v>
      </c>
      <c r="G510" s="1" t="s">
        <v>97</v>
      </c>
    </row>
    <row r="511" spans="1:8" ht="15.75" customHeight="1" x14ac:dyDescent="0.2">
      <c r="A511" s="6">
        <v>45377</v>
      </c>
      <c r="B511" s="1">
        <v>-48</v>
      </c>
      <c r="C511" s="1" t="s">
        <v>5085</v>
      </c>
      <c r="D511" s="1" t="s">
        <v>37</v>
      </c>
      <c r="E511" s="1" t="s">
        <v>1869</v>
      </c>
      <c r="F511" s="1">
        <v>0.18</v>
      </c>
      <c r="G511" s="1" t="s">
        <v>39</v>
      </c>
    </row>
    <row r="512" spans="1:8" ht="15.75" customHeight="1" x14ac:dyDescent="0.2">
      <c r="A512" s="6">
        <v>45376</v>
      </c>
      <c r="B512" s="1">
        <v>-1300</v>
      </c>
      <c r="C512" s="1" t="s">
        <v>5085</v>
      </c>
      <c r="D512" s="1" t="s">
        <v>469</v>
      </c>
      <c r="E512" s="1" t="s">
        <v>1860</v>
      </c>
      <c r="F512" s="1">
        <v>48.18</v>
      </c>
      <c r="G512" s="1" t="s">
        <v>3746</v>
      </c>
    </row>
    <row r="513" spans="1:8" ht="15.75" customHeight="1" x14ac:dyDescent="0.2">
      <c r="A513" s="6">
        <v>45376</v>
      </c>
      <c r="B513" s="1">
        <v>-400</v>
      </c>
      <c r="C513" s="1" t="s">
        <v>5085</v>
      </c>
      <c r="D513" s="1" t="s">
        <v>37</v>
      </c>
      <c r="E513" s="1" t="s">
        <v>1861</v>
      </c>
      <c r="F513" s="1">
        <v>1348.18</v>
      </c>
      <c r="G513" s="1" t="s">
        <v>39</v>
      </c>
    </row>
    <row r="514" spans="1:8" ht="15.75" customHeight="1" x14ac:dyDescent="0.2">
      <c r="A514" s="6">
        <v>45376</v>
      </c>
      <c r="B514" s="1">
        <v>1300</v>
      </c>
      <c r="C514" s="1" t="s">
        <v>5085</v>
      </c>
      <c r="D514" s="1" t="s">
        <v>168</v>
      </c>
      <c r="E514" s="1" t="s">
        <v>1862</v>
      </c>
      <c r="F514" s="1">
        <v>1748.18</v>
      </c>
      <c r="G514" s="1" t="s">
        <v>39</v>
      </c>
    </row>
    <row r="515" spans="1:8" ht="15.75" customHeight="1" x14ac:dyDescent="0.2">
      <c r="A515" s="6">
        <v>45373</v>
      </c>
      <c r="B515" s="1">
        <v>-800</v>
      </c>
      <c r="C515" s="1" t="s">
        <v>5085</v>
      </c>
      <c r="D515" s="1" t="s">
        <v>37</v>
      </c>
      <c r="E515" s="1" t="s">
        <v>1855</v>
      </c>
      <c r="F515" s="1">
        <v>448.18</v>
      </c>
      <c r="G515" s="1" t="s">
        <v>39</v>
      </c>
    </row>
    <row r="516" spans="1:8" ht="15.75" customHeight="1" x14ac:dyDescent="0.2">
      <c r="A516" s="6">
        <v>45373</v>
      </c>
      <c r="B516" s="1">
        <v>-500</v>
      </c>
      <c r="C516" s="1" t="s">
        <v>5085</v>
      </c>
      <c r="D516" s="1" t="s">
        <v>37</v>
      </c>
      <c r="E516" s="1" t="s">
        <v>1856</v>
      </c>
      <c r="F516" s="1">
        <v>1248.18</v>
      </c>
      <c r="G516" s="1" t="s">
        <v>39</v>
      </c>
    </row>
    <row r="517" spans="1:8" ht="15.75" customHeight="1" x14ac:dyDescent="0.2">
      <c r="A517" s="6">
        <v>45372</v>
      </c>
      <c r="B517" s="1">
        <v>-188</v>
      </c>
      <c r="C517" s="1" t="s">
        <v>5085</v>
      </c>
      <c r="D517" s="1" t="s">
        <v>37</v>
      </c>
      <c r="E517" s="1" t="s">
        <v>1850</v>
      </c>
      <c r="F517" s="1">
        <v>1748.18</v>
      </c>
      <c r="G517" s="1" t="s">
        <v>93</v>
      </c>
    </row>
    <row r="518" spans="1:8" ht="15.75" customHeight="1" x14ac:dyDescent="0.2">
      <c r="A518" s="6">
        <v>45372</v>
      </c>
      <c r="B518" s="1">
        <v>-2</v>
      </c>
      <c r="C518" s="1" t="s">
        <v>5085</v>
      </c>
      <c r="D518" s="1" t="s">
        <v>37</v>
      </c>
      <c r="E518" s="1" t="s">
        <v>1851</v>
      </c>
      <c r="F518" s="1">
        <v>1936.18</v>
      </c>
      <c r="G518" s="1" t="s">
        <v>39</v>
      </c>
    </row>
    <row r="519" spans="1:8" ht="15.75" customHeight="1" x14ac:dyDescent="0.2">
      <c r="A519" s="6">
        <v>45371</v>
      </c>
      <c r="B519" s="1">
        <v>-1500</v>
      </c>
      <c r="C519" s="1" t="s">
        <v>5085</v>
      </c>
      <c r="D519" s="1" t="s">
        <v>37</v>
      </c>
      <c r="E519" s="1" t="s">
        <v>1847</v>
      </c>
      <c r="F519" s="1">
        <v>1938.18</v>
      </c>
      <c r="G519" s="1" t="s">
        <v>39</v>
      </c>
    </row>
    <row r="520" spans="1:8" ht="15.75" customHeight="1" x14ac:dyDescent="0.2">
      <c r="A520" s="6">
        <v>45371</v>
      </c>
      <c r="B520" s="1">
        <v>-80</v>
      </c>
      <c r="C520" s="1" t="s">
        <v>5085</v>
      </c>
      <c r="D520" s="1" t="s">
        <v>186</v>
      </c>
      <c r="E520" s="1" t="s">
        <v>1848</v>
      </c>
      <c r="F520" s="1">
        <v>3438.18</v>
      </c>
      <c r="G520" s="1" t="s">
        <v>165</v>
      </c>
      <c r="H520" s="1" t="s">
        <v>1405</v>
      </c>
    </row>
    <row r="521" spans="1:8" ht="15.75" customHeight="1" x14ac:dyDescent="0.2">
      <c r="A521" s="6">
        <v>45369</v>
      </c>
      <c r="B521" s="1">
        <v>-3300</v>
      </c>
      <c r="C521" s="1" t="s">
        <v>5085</v>
      </c>
      <c r="D521" s="1" t="s">
        <v>37</v>
      </c>
      <c r="E521" s="1" t="s">
        <v>1837</v>
      </c>
      <c r="F521" s="1">
        <v>3518.18</v>
      </c>
      <c r="G521" s="1" t="s">
        <v>39</v>
      </c>
    </row>
    <row r="522" spans="1:8" ht="15.75" customHeight="1" x14ac:dyDescent="0.2">
      <c r="A522" s="6">
        <v>45369</v>
      </c>
      <c r="B522" s="1">
        <v>-1500</v>
      </c>
      <c r="C522" s="1" t="s">
        <v>5085</v>
      </c>
      <c r="D522" s="1" t="s">
        <v>37</v>
      </c>
      <c r="E522" s="1" t="s">
        <v>1838</v>
      </c>
      <c r="F522" s="1">
        <v>6818.18</v>
      </c>
      <c r="G522" s="1" t="s">
        <v>39</v>
      </c>
    </row>
    <row r="523" spans="1:8" ht="15.75" customHeight="1" x14ac:dyDescent="0.2">
      <c r="A523" s="6">
        <v>45369</v>
      </c>
      <c r="B523" s="1">
        <v>-432.3</v>
      </c>
      <c r="C523" s="1" t="s">
        <v>5085</v>
      </c>
      <c r="D523" s="1" t="s">
        <v>37</v>
      </c>
      <c r="E523" s="1" t="s">
        <v>1842</v>
      </c>
      <c r="F523" s="1">
        <v>8318.18</v>
      </c>
      <c r="G523" s="1" t="s">
        <v>5064</v>
      </c>
      <c r="H523" s="1" t="s">
        <v>1843</v>
      </c>
    </row>
    <row r="524" spans="1:8" ht="15.75" customHeight="1" x14ac:dyDescent="0.2">
      <c r="A524" s="6">
        <v>45369</v>
      </c>
      <c r="B524" s="1">
        <v>-17.48</v>
      </c>
      <c r="C524" s="1" t="s">
        <v>5085</v>
      </c>
      <c r="D524" s="1" t="s">
        <v>37</v>
      </c>
      <c r="E524" s="1" t="s">
        <v>1844</v>
      </c>
      <c r="F524" s="1">
        <v>8750.48</v>
      </c>
      <c r="G524" s="1" t="s">
        <v>5064</v>
      </c>
      <c r="H524" s="1" t="s">
        <v>91</v>
      </c>
    </row>
    <row r="525" spans="1:8" ht="15.75" customHeight="1" x14ac:dyDescent="0.2">
      <c r="A525" s="6">
        <v>45366</v>
      </c>
      <c r="B525" s="1">
        <v>5000</v>
      </c>
      <c r="C525" s="1" t="s">
        <v>5085</v>
      </c>
      <c r="D525" s="1" t="s">
        <v>168</v>
      </c>
      <c r="E525" s="1" t="s">
        <v>1825</v>
      </c>
      <c r="F525" s="1">
        <v>8767.9599999999991</v>
      </c>
      <c r="G525" s="1" t="s">
        <v>170</v>
      </c>
    </row>
    <row r="526" spans="1:8" ht="15.75" customHeight="1" x14ac:dyDescent="0.2">
      <c r="A526" s="6">
        <v>45365</v>
      </c>
      <c r="B526" s="1">
        <v>-40</v>
      </c>
      <c r="C526" s="1" t="s">
        <v>5085</v>
      </c>
      <c r="D526" s="1" t="s">
        <v>37</v>
      </c>
      <c r="E526" s="1" t="s">
        <v>1813</v>
      </c>
      <c r="F526" s="1">
        <v>3767.96</v>
      </c>
      <c r="G526" s="1" t="s">
        <v>93</v>
      </c>
    </row>
    <row r="527" spans="1:8" ht="15.75" customHeight="1" x14ac:dyDescent="0.2">
      <c r="A527" s="6">
        <v>45364</v>
      </c>
      <c r="B527" s="1">
        <v>-1000</v>
      </c>
      <c r="C527" s="1" t="s">
        <v>5085</v>
      </c>
      <c r="D527" s="1" t="s">
        <v>37</v>
      </c>
      <c r="E527" s="1" t="s">
        <v>1806</v>
      </c>
      <c r="F527" s="1">
        <v>3807.96</v>
      </c>
      <c r="G527" s="1" t="s">
        <v>39</v>
      </c>
    </row>
    <row r="528" spans="1:8" ht="15.75" customHeight="1" x14ac:dyDescent="0.2">
      <c r="A528" s="6">
        <v>45364</v>
      </c>
      <c r="B528" s="1">
        <v>4807.53</v>
      </c>
      <c r="C528" s="1" t="s">
        <v>5085</v>
      </c>
      <c r="D528" s="1" t="s">
        <v>95</v>
      </c>
      <c r="E528" s="1" t="s">
        <v>96</v>
      </c>
      <c r="F528" s="1">
        <v>4807.96</v>
      </c>
      <c r="G528" s="1" t="s">
        <v>97</v>
      </c>
    </row>
    <row r="529" spans="1:8" ht="15.75" customHeight="1" x14ac:dyDescent="0.2">
      <c r="A529" s="6">
        <v>45362</v>
      </c>
      <c r="B529" s="1">
        <v>-100</v>
      </c>
      <c r="C529" s="1" t="s">
        <v>5085</v>
      </c>
      <c r="D529" s="1" t="s">
        <v>37</v>
      </c>
      <c r="E529" s="1" t="s">
        <v>1783</v>
      </c>
      <c r="F529" s="1">
        <v>0.43</v>
      </c>
      <c r="G529" s="1" t="s">
        <v>39</v>
      </c>
    </row>
    <row r="530" spans="1:8" ht="15.75" customHeight="1" x14ac:dyDescent="0.2">
      <c r="A530" s="6">
        <v>45362</v>
      </c>
      <c r="B530" s="1">
        <v>-63</v>
      </c>
      <c r="C530" s="1" t="s">
        <v>5085</v>
      </c>
      <c r="D530" s="1" t="s">
        <v>37</v>
      </c>
      <c r="E530" s="1" t="s">
        <v>1782</v>
      </c>
      <c r="F530" s="1">
        <v>100.43</v>
      </c>
      <c r="G530" s="1" t="s">
        <v>39</v>
      </c>
    </row>
    <row r="531" spans="1:8" ht="15.75" customHeight="1" x14ac:dyDescent="0.2">
      <c r="A531" s="6">
        <v>45362</v>
      </c>
      <c r="B531" s="1">
        <v>-34.950000000000003</v>
      </c>
      <c r="C531" s="1" t="s">
        <v>5085</v>
      </c>
      <c r="D531" s="1" t="s">
        <v>206</v>
      </c>
      <c r="E531" s="1" t="s">
        <v>1784</v>
      </c>
      <c r="F531" s="1">
        <v>163.43</v>
      </c>
      <c r="G531" s="1" t="s">
        <v>165</v>
      </c>
      <c r="H531" s="1" t="s">
        <v>167</v>
      </c>
    </row>
    <row r="532" spans="1:8" ht="15.75" customHeight="1" x14ac:dyDescent="0.2">
      <c r="A532" s="6">
        <v>45359</v>
      </c>
      <c r="B532" s="1">
        <v>-300</v>
      </c>
      <c r="C532" s="1" t="s">
        <v>5085</v>
      </c>
      <c r="D532" s="1" t="s">
        <v>37</v>
      </c>
      <c r="E532" s="1" t="s">
        <v>1779</v>
      </c>
      <c r="F532" s="1">
        <v>198.38</v>
      </c>
      <c r="G532" s="1" t="s">
        <v>39</v>
      </c>
    </row>
    <row r="533" spans="1:8" ht="15.75" customHeight="1" x14ac:dyDescent="0.2">
      <c r="A533" s="6">
        <v>45357</v>
      </c>
      <c r="B533" s="1">
        <v>-80</v>
      </c>
      <c r="C533" s="1" t="s">
        <v>5085</v>
      </c>
      <c r="D533" s="1" t="s">
        <v>186</v>
      </c>
      <c r="E533" s="1" t="s">
        <v>1768</v>
      </c>
      <c r="F533" s="1">
        <v>498.38</v>
      </c>
      <c r="G533" s="1" t="s">
        <v>165</v>
      </c>
      <c r="H533" s="1" t="s">
        <v>1405</v>
      </c>
    </row>
    <row r="534" spans="1:8" ht="15.75" customHeight="1" x14ac:dyDescent="0.2">
      <c r="A534" s="6">
        <v>45356</v>
      </c>
      <c r="B534" s="1">
        <v>300</v>
      </c>
      <c r="C534" s="1" t="s">
        <v>5085</v>
      </c>
      <c r="D534" s="1" t="s">
        <v>168</v>
      </c>
      <c r="E534" s="1" t="s">
        <v>1619</v>
      </c>
      <c r="F534" s="1">
        <v>578.38</v>
      </c>
      <c r="G534" s="1" t="s">
        <v>170</v>
      </c>
    </row>
    <row r="535" spans="1:8" ht="15.75" customHeight="1" x14ac:dyDescent="0.2">
      <c r="A535" s="6">
        <v>45355</v>
      </c>
      <c r="B535" s="1">
        <v>-1000</v>
      </c>
      <c r="C535" s="1" t="s">
        <v>5085</v>
      </c>
      <c r="D535" s="1" t="s">
        <v>37</v>
      </c>
      <c r="E535" s="1" t="s">
        <v>1740</v>
      </c>
      <c r="F535" s="1">
        <v>278.38</v>
      </c>
      <c r="G535" s="1" t="s">
        <v>39</v>
      </c>
    </row>
    <row r="536" spans="1:8" ht="15.75" customHeight="1" x14ac:dyDescent="0.2">
      <c r="A536" s="6">
        <v>45355</v>
      </c>
      <c r="B536" s="1">
        <v>145</v>
      </c>
      <c r="C536" s="1" t="s">
        <v>5085</v>
      </c>
      <c r="D536" s="1" t="s">
        <v>300</v>
      </c>
      <c r="E536" s="1" t="s">
        <v>1739</v>
      </c>
      <c r="F536" s="1">
        <v>1278.3800000000001</v>
      </c>
      <c r="G536" s="1" t="s">
        <v>170</v>
      </c>
    </row>
    <row r="537" spans="1:8" ht="15.75" customHeight="1" x14ac:dyDescent="0.2">
      <c r="A537" s="6">
        <v>45352</v>
      </c>
      <c r="B537" s="1">
        <v>-1000</v>
      </c>
      <c r="C537" s="1" t="s">
        <v>5085</v>
      </c>
      <c r="D537" s="1" t="s">
        <v>37</v>
      </c>
      <c r="E537" s="1" t="s">
        <v>1736</v>
      </c>
      <c r="F537" s="1">
        <v>1133.3800000000001</v>
      </c>
      <c r="G537" s="1" t="s">
        <v>39</v>
      </c>
    </row>
    <row r="538" spans="1:8" ht="15.75" customHeight="1" x14ac:dyDescent="0.2">
      <c r="A538" s="6">
        <v>45352</v>
      </c>
      <c r="B538" s="1">
        <v>-200</v>
      </c>
      <c r="C538" s="1" t="s">
        <v>5085</v>
      </c>
      <c r="D538" s="1" t="s">
        <v>37</v>
      </c>
      <c r="E538" s="1" t="s">
        <v>1735</v>
      </c>
      <c r="F538" s="1">
        <v>2133.38</v>
      </c>
      <c r="G538" s="1" t="s">
        <v>39</v>
      </c>
    </row>
    <row r="539" spans="1:8" ht="15.75" customHeight="1" x14ac:dyDescent="0.2">
      <c r="A539" s="6">
        <v>45350</v>
      </c>
      <c r="B539" s="1">
        <v>-2200</v>
      </c>
      <c r="C539" s="1" t="s">
        <v>5085</v>
      </c>
      <c r="D539" s="1" t="s">
        <v>37</v>
      </c>
      <c r="E539" s="1" t="s">
        <v>1731</v>
      </c>
      <c r="F539" s="1">
        <v>2333.38</v>
      </c>
      <c r="G539" s="1" t="s">
        <v>39</v>
      </c>
    </row>
    <row r="540" spans="1:8" ht="15.75" customHeight="1" x14ac:dyDescent="0.2">
      <c r="A540" s="6">
        <v>45350</v>
      </c>
      <c r="B540" s="1">
        <v>-300</v>
      </c>
      <c r="C540" s="1" t="s">
        <v>5085</v>
      </c>
      <c r="D540" s="1" t="s">
        <v>37</v>
      </c>
      <c r="E540" s="1" t="s">
        <v>1732</v>
      </c>
      <c r="F540" s="1">
        <v>4533.38</v>
      </c>
      <c r="G540" s="1" t="s">
        <v>39</v>
      </c>
    </row>
    <row r="541" spans="1:8" ht="15.75" customHeight="1" x14ac:dyDescent="0.2">
      <c r="A541" s="6">
        <v>45350</v>
      </c>
      <c r="B541" s="1">
        <v>4807.53</v>
      </c>
      <c r="C541" s="1" t="s">
        <v>5085</v>
      </c>
      <c r="D541" s="1" t="s">
        <v>95</v>
      </c>
      <c r="E541" s="1" t="s">
        <v>96</v>
      </c>
      <c r="F541" s="1">
        <v>4833.38</v>
      </c>
      <c r="G541" s="1" t="s">
        <v>97</v>
      </c>
    </row>
    <row r="542" spans="1:8" ht="15.75" customHeight="1" x14ac:dyDescent="0.2">
      <c r="A542" s="6">
        <v>45344</v>
      </c>
      <c r="B542" s="1">
        <v>-350</v>
      </c>
      <c r="C542" s="1" t="s">
        <v>5085</v>
      </c>
      <c r="D542" s="1" t="s">
        <v>37</v>
      </c>
      <c r="E542" s="1" t="s">
        <v>1713</v>
      </c>
      <c r="F542" s="1">
        <v>25.85</v>
      </c>
      <c r="G542" s="1" t="s">
        <v>93</v>
      </c>
    </row>
    <row r="543" spans="1:8" ht="15.75" customHeight="1" x14ac:dyDescent="0.2">
      <c r="A543" s="6">
        <v>45343</v>
      </c>
      <c r="B543" s="1">
        <v>-80</v>
      </c>
      <c r="C543" s="1" t="s">
        <v>5085</v>
      </c>
      <c r="D543" s="1" t="s">
        <v>186</v>
      </c>
      <c r="E543" s="1" t="s">
        <v>1712</v>
      </c>
      <c r="F543" s="1">
        <v>375.85</v>
      </c>
      <c r="G543" s="1" t="s">
        <v>165</v>
      </c>
      <c r="H543" s="1" t="s">
        <v>1405</v>
      </c>
    </row>
    <row r="544" spans="1:8" ht="15.75" customHeight="1" x14ac:dyDescent="0.2">
      <c r="A544" s="6">
        <v>45342</v>
      </c>
      <c r="B544" s="1">
        <v>-114</v>
      </c>
      <c r="C544" s="1" t="s">
        <v>5085</v>
      </c>
      <c r="D544" s="1" t="s">
        <v>37</v>
      </c>
      <c r="E544" s="1" t="s">
        <v>1708</v>
      </c>
      <c r="F544" s="1">
        <v>455.85</v>
      </c>
      <c r="G544" s="1" t="s">
        <v>93</v>
      </c>
    </row>
    <row r="545" spans="1:8" ht="15.75" customHeight="1" x14ac:dyDescent="0.2">
      <c r="A545" s="6">
        <v>45341</v>
      </c>
      <c r="B545" s="1">
        <v>-25</v>
      </c>
      <c r="C545" s="1" t="s">
        <v>5085</v>
      </c>
      <c r="D545" s="1" t="s">
        <v>37</v>
      </c>
      <c r="E545" s="1" t="s">
        <v>1704</v>
      </c>
      <c r="F545" s="1">
        <v>569.85</v>
      </c>
      <c r="G545" s="1" t="s">
        <v>93</v>
      </c>
    </row>
    <row r="546" spans="1:8" ht="15.75" customHeight="1" x14ac:dyDescent="0.2">
      <c r="A546" s="6">
        <v>45338</v>
      </c>
      <c r="B546" s="1">
        <v>-3500</v>
      </c>
      <c r="C546" s="1" t="s">
        <v>5085</v>
      </c>
      <c r="D546" s="1" t="s">
        <v>37</v>
      </c>
      <c r="E546" s="1" t="s">
        <v>1701</v>
      </c>
      <c r="F546" s="1">
        <v>594.85</v>
      </c>
      <c r="G546" s="1" t="s">
        <v>39</v>
      </c>
    </row>
    <row r="547" spans="1:8" ht="15.75" customHeight="1" x14ac:dyDescent="0.2">
      <c r="A547" s="6">
        <v>45338</v>
      </c>
      <c r="B547" s="1">
        <v>-1000</v>
      </c>
      <c r="C547" s="1" t="s">
        <v>5085</v>
      </c>
      <c r="D547" s="1" t="s">
        <v>37</v>
      </c>
      <c r="E547" s="1" t="s">
        <v>1702</v>
      </c>
      <c r="F547" s="1">
        <v>4094.85</v>
      </c>
      <c r="G547" s="1" t="s">
        <v>39</v>
      </c>
    </row>
    <row r="548" spans="1:8" ht="15.75" customHeight="1" x14ac:dyDescent="0.2">
      <c r="A548" s="6">
        <v>45337</v>
      </c>
      <c r="B548" s="1">
        <v>5000</v>
      </c>
      <c r="C548" s="1" t="s">
        <v>5085</v>
      </c>
      <c r="D548" s="1" t="s">
        <v>168</v>
      </c>
      <c r="E548" s="1" t="s">
        <v>1697</v>
      </c>
      <c r="F548" s="1">
        <v>5094.8500000000004</v>
      </c>
      <c r="G548" s="1" t="s">
        <v>170</v>
      </c>
    </row>
    <row r="549" spans="1:8" ht="15.75" customHeight="1" x14ac:dyDescent="0.2">
      <c r="A549" s="6">
        <v>45336</v>
      </c>
      <c r="B549" s="1">
        <v>-2200</v>
      </c>
      <c r="C549" s="1" t="s">
        <v>5085</v>
      </c>
      <c r="D549" s="1" t="s">
        <v>37</v>
      </c>
      <c r="E549" s="1" t="s">
        <v>1690</v>
      </c>
      <c r="F549" s="1">
        <v>94.85</v>
      </c>
      <c r="G549" s="1" t="s">
        <v>39</v>
      </c>
    </row>
    <row r="550" spans="1:8" ht="15.75" customHeight="1" x14ac:dyDescent="0.2">
      <c r="A550" s="6">
        <v>45336</v>
      </c>
      <c r="B550" s="1">
        <v>-1500</v>
      </c>
      <c r="C550" s="1" t="s">
        <v>5085</v>
      </c>
      <c r="D550" s="1" t="s">
        <v>37</v>
      </c>
      <c r="E550" s="1" t="s">
        <v>1691</v>
      </c>
      <c r="F550" s="1">
        <v>2294.85</v>
      </c>
      <c r="G550" s="1" t="s">
        <v>39</v>
      </c>
    </row>
    <row r="551" spans="1:8" ht="15.75" customHeight="1" x14ac:dyDescent="0.2">
      <c r="A551" s="6">
        <v>45336</v>
      </c>
      <c r="B551" s="1">
        <v>-1070</v>
      </c>
      <c r="C551" s="1" t="s">
        <v>5085</v>
      </c>
      <c r="D551" s="1" t="s">
        <v>37</v>
      </c>
      <c r="E551" s="1" t="s">
        <v>1692</v>
      </c>
      <c r="F551" s="1">
        <v>3794.85</v>
      </c>
      <c r="G551" s="1" t="s">
        <v>39</v>
      </c>
    </row>
    <row r="552" spans="1:8" ht="15.75" customHeight="1" x14ac:dyDescent="0.2">
      <c r="A552" s="6">
        <v>45336</v>
      </c>
      <c r="B552" s="1">
        <v>4807.53</v>
      </c>
      <c r="C552" s="1" t="s">
        <v>5085</v>
      </c>
      <c r="D552" s="1" t="s">
        <v>95</v>
      </c>
      <c r="E552" s="1" t="s">
        <v>96</v>
      </c>
      <c r="F552" s="1">
        <v>4864.8500000000004</v>
      </c>
      <c r="G552" s="1" t="s">
        <v>97</v>
      </c>
    </row>
    <row r="553" spans="1:8" ht="15.75" customHeight="1" x14ac:dyDescent="0.2">
      <c r="A553" s="6">
        <v>45334</v>
      </c>
      <c r="B553" s="1">
        <v>-25</v>
      </c>
      <c r="C553" s="1" t="s">
        <v>5085</v>
      </c>
      <c r="D553" s="1" t="s">
        <v>37</v>
      </c>
      <c r="E553" s="1" t="s">
        <v>1678</v>
      </c>
      <c r="F553" s="1">
        <v>92.27</v>
      </c>
      <c r="G553" s="1" t="s">
        <v>93</v>
      </c>
    </row>
    <row r="554" spans="1:8" ht="15.75" customHeight="1" x14ac:dyDescent="0.2">
      <c r="A554" s="6">
        <v>45331</v>
      </c>
      <c r="B554" s="1">
        <v>-23.83</v>
      </c>
      <c r="C554" s="1" t="s">
        <v>5085</v>
      </c>
      <c r="D554" s="1" t="s">
        <v>37</v>
      </c>
      <c r="E554" s="1" t="s">
        <v>1671</v>
      </c>
      <c r="F554" s="1">
        <v>117.27</v>
      </c>
      <c r="G554" s="1" t="s">
        <v>5087</v>
      </c>
      <c r="H554" s="1" t="s">
        <v>1672</v>
      </c>
    </row>
    <row r="555" spans="1:8" ht="15.75" customHeight="1" x14ac:dyDescent="0.2">
      <c r="A555" s="6">
        <v>45331</v>
      </c>
      <c r="B555" s="1">
        <v>100</v>
      </c>
      <c r="C555" s="1" t="s">
        <v>5085</v>
      </c>
      <c r="D555" s="1" t="s">
        <v>168</v>
      </c>
      <c r="E555" s="1" t="s">
        <v>1673</v>
      </c>
      <c r="F555" s="1">
        <v>141.1</v>
      </c>
      <c r="G555" s="1" t="s">
        <v>39</v>
      </c>
    </row>
    <row r="556" spans="1:8" ht="15.75" customHeight="1" x14ac:dyDescent="0.2">
      <c r="A556" s="6">
        <v>45334</v>
      </c>
      <c r="B556" s="1">
        <v>-34.950000000000003</v>
      </c>
      <c r="C556" s="1" t="s">
        <v>5085</v>
      </c>
      <c r="D556" s="1" t="s">
        <v>206</v>
      </c>
      <c r="E556" s="1" t="s">
        <v>1679</v>
      </c>
      <c r="F556" s="1">
        <v>57.32</v>
      </c>
      <c r="G556" s="1" t="s">
        <v>165</v>
      </c>
      <c r="H556" s="1" t="s">
        <v>167</v>
      </c>
    </row>
    <row r="557" spans="1:8" ht="15.75" customHeight="1" x14ac:dyDescent="0.2">
      <c r="A557" s="6">
        <v>45330</v>
      </c>
      <c r="B557" s="1">
        <v>-150</v>
      </c>
      <c r="C557" s="1" t="s">
        <v>5085</v>
      </c>
      <c r="D557" s="1" t="s">
        <v>37</v>
      </c>
      <c r="E557" s="1" t="s">
        <v>1667</v>
      </c>
      <c r="F557" s="1">
        <v>41.1</v>
      </c>
      <c r="G557" s="1" t="s">
        <v>39</v>
      </c>
    </row>
    <row r="558" spans="1:8" ht="15.75" customHeight="1" x14ac:dyDescent="0.2">
      <c r="A558" s="6">
        <v>45329</v>
      </c>
      <c r="B558" s="1">
        <v>-80</v>
      </c>
      <c r="C558" s="1" t="s">
        <v>5085</v>
      </c>
      <c r="D558" s="1" t="s">
        <v>186</v>
      </c>
      <c r="E558" s="1" t="s">
        <v>1666</v>
      </c>
      <c r="F558" s="1">
        <v>191.1</v>
      </c>
      <c r="G558" s="1" t="s">
        <v>165</v>
      </c>
      <c r="H558" s="1" t="s">
        <v>1405</v>
      </c>
    </row>
    <row r="559" spans="1:8" ht="15.75" customHeight="1" x14ac:dyDescent="0.2">
      <c r="A559" s="6">
        <v>45322</v>
      </c>
      <c r="B559" s="1">
        <v>-2200</v>
      </c>
      <c r="C559" s="1" t="s">
        <v>5085</v>
      </c>
      <c r="D559" s="1" t="s">
        <v>37</v>
      </c>
      <c r="E559" s="1" t="s">
        <v>1654</v>
      </c>
      <c r="F559" s="1">
        <v>271.10000000000002</v>
      </c>
      <c r="G559" s="1" t="s">
        <v>39</v>
      </c>
    </row>
    <row r="560" spans="1:8" ht="15.75" customHeight="1" x14ac:dyDescent="0.2">
      <c r="A560" s="6">
        <v>45322</v>
      </c>
      <c r="B560" s="1">
        <v>-2000</v>
      </c>
      <c r="C560" s="1" t="s">
        <v>5085</v>
      </c>
      <c r="D560" s="1" t="s">
        <v>37</v>
      </c>
      <c r="E560" s="1" t="s">
        <v>1656</v>
      </c>
      <c r="F560" s="1">
        <v>2471.1</v>
      </c>
      <c r="G560" s="1" t="s">
        <v>39</v>
      </c>
    </row>
    <row r="561" spans="1:8" ht="15.75" customHeight="1" x14ac:dyDescent="0.2">
      <c r="A561" s="6">
        <v>45322</v>
      </c>
      <c r="B561" s="1">
        <v>-400</v>
      </c>
      <c r="C561" s="1" t="s">
        <v>5085</v>
      </c>
      <c r="D561" s="1" t="s">
        <v>37</v>
      </c>
      <c r="E561" s="1" t="s">
        <v>1655</v>
      </c>
      <c r="F561" s="1">
        <v>4471.1000000000004</v>
      </c>
      <c r="G561" s="1" t="s">
        <v>39</v>
      </c>
    </row>
    <row r="562" spans="1:8" ht="15.75" customHeight="1" x14ac:dyDescent="0.2">
      <c r="A562" s="6">
        <v>45322</v>
      </c>
      <c r="B562" s="1">
        <v>4807.53</v>
      </c>
      <c r="C562" s="1" t="s">
        <v>5085</v>
      </c>
      <c r="D562" s="1" t="s">
        <v>95</v>
      </c>
      <c r="E562" s="1" t="s">
        <v>96</v>
      </c>
      <c r="F562" s="1">
        <v>4871.1000000000004</v>
      </c>
      <c r="G562" s="1" t="s">
        <v>97</v>
      </c>
    </row>
    <row r="563" spans="1:8" ht="15.75" customHeight="1" x14ac:dyDescent="0.2">
      <c r="A563" s="6">
        <v>45320</v>
      </c>
      <c r="B563" s="1">
        <v>-150</v>
      </c>
      <c r="C563" s="1" t="s">
        <v>5085</v>
      </c>
      <c r="D563" s="1" t="s">
        <v>37</v>
      </c>
      <c r="E563" s="1" t="s">
        <v>1639</v>
      </c>
      <c r="F563" s="1">
        <v>63.57</v>
      </c>
      <c r="G563" s="1" t="s">
        <v>39</v>
      </c>
    </row>
    <row r="564" spans="1:8" ht="15.75" customHeight="1" x14ac:dyDescent="0.2">
      <c r="A564" s="6">
        <v>45316</v>
      </c>
      <c r="B564" s="1">
        <v>-200</v>
      </c>
      <c r="C564" s="1" t="s">
        <v>5085</v>
      </c>
      <c r="D564" s="1" t="s">
        <v>37</v>
      </c>
      <c r="E564" s="1" t="s">
        <v>1636</v>
      </c>
      <c r="F564" s="1">
        <v>213.57</v>
      </c>
      <c r="G564" s="1" t="s">
        <v>39</v>
      </c>
    </row>
    <row r="565" spans="1:8" ht="15.75" customHeight="1" x14ac:dyDescent="0.2">
      <c r="A565" s="6">
        <v>45315</v>
      </c>
      <c r="B565" s="1">
        <v>-80</v>
      </c>
      <c r="C565" s="1" t="s">
        <v>5085</v>
      </c>
      <c r="D565" s="1" t="s">
        <v>186</v>
      </c>
      <c r="E565" s="1" t="s">
        <v>1634</v>
      </c>
      <c r="F565" s="1">
        <v>413.57</v>
      </c>
      <c r="G565" s="1" t="s">
        <v>165</v>
      </c>
      <c r="H565" s="1" t="s">
        <v>1405</v>
      </c>
    </row>
    <row r="566" spans="1:8" ht="15.75" customHeight="1" x14ac:dyDescent="0.2">
      <c r="A566" s="6">
        <v>45314</v>
      </c>
      <c r="B566" s="1">
        <v>-26</v>
      </c>
      <c r="C566" s="1" t="s">
        <v>5085</v>
      </c>
      <c r="D566" s="1" t="s">
        <v>37</v>
      </c>
      <c r="E566" s="1" t="s">
        <v>1632</v>
      </c>
      <c r="F566" s="1">
        <v>493.57</v>
      </c>
      <c r="G566" s="1" t="s">
        <v>93</v>
      </c>
    </row>
    <row r="567" spans="1:8" ht="15.75" customHeight="1" x14ac:dyDescent="0.2">
      <c r="A567" s="6">
        <v>45313</v>
      </c>
      <c r="B567" s="1">
        <v>-150</v>
      </c>
      <c r="C567" s="1" t="s">
        <v>5085</v>
      </c>
      <c r="D567" s="1" t="s">
        <v>37</v>
      </c>
      <c r="E567" s="1" t="s">
        <v>1622</v>
      </c>
      <c r="F567" s="1">
        <v>519.57000000000005</v>
      </c>
      <c r="G567" s="1" t="s">
        <v>93</v>
      </c>
    </row>
    <row r="568" spans="1:8" ht="15.75" customHeight="1" x14ac:dyDescent="0.2">
      <c r="A568" s="6">
        <v>45313</v>
      </c>
      <c r="B568" s="1">
        <v>-115</v>
      </c>
      <c r="C568" s="1" t="s">
        <v>5085</v>
      </c>
      <c r="D568" s="1" t="s">
        <v>37</v>
      </c>
      <c r="E568" s="1" t="s">
        <v>1620</v>
      </c>
      <c r="F568" s="1">
        <v>669.57</v>
      </c>
      <c r="G568" s="1" t="s">
        <v>93</v>
      </c>
    </row>
    <row r="569" spans="1:8" ht="15.75" customHeight="1" x14ac:dyDescent="0.2">
      <c r="A569" s="6">
        <v>45313</v>
      </c>
      <c r="B569" s="1">
        <v>-46</v>
      </c>
      <c r="C569" s="1" t="s">
        <v>5085</v>
      </c>
      <c r="D569" s="1" t="s">
        <v>37</v>
      </c>
      <c r="E569" s="1" t="s">
        <v>1621</v>
      </c>
      <c r="F569" s="1">
        <v>784.57</v>
      </c>
      <c r="G569" s="1" t="s">
        <v>93</v>
      </c>
    </row>
    <row r="570" spans="1:8" ht="15.75" customHeight="1" x14ac:dyDescent="0.2">
      <c r="A570" s="6">
        <v>45313</v>
      </c>
      <c r="B570" s="1">
        <v>150</v>
      </c>
      <c r="C570" s="1" t="s">
        <v>5085</v>
      </c>
      <c r="D570" s="1" t="s">
        <v>168</v>
      </c>
      <c r="E570" s="1" t="s">
        <v>1619</v>
      </c>
      <c r="F570" s="1">
        <v>830.57</v>
      </c>
      <c r="G570" s="1" t="s">
        <v>170</v>
      </c>
    </row>
    <row r="571" spans="1:8" ht="15.75" customHeight="1" x14ac:dyDescent="0.2">
      <c r="A571" s="6">
        <v>45310</v>
      </c>
      <c r="B571" s="1">
        <v>-2100</v>
      </c>
      <c r="C571" s="1" t="s">
        <v>5085</v>
      </c>
      <c r="D571" s="1" t="s">
        <v>37</v>
      </c>
      <c r="E571" s="1" t="s">
        <v>1613</v>
      </c>
      <c r="F571" s="1">
        <v>680.57</v>
      </c>
      <c r="G571" s="1" t="s">
        <v>39</v>
      </c>
    </row>
    <row r="572" spans="1:8" ht="15.75" customHeight="1" x14ac:dyDescent="0.2">
      <c r="A572" s="6">
        <v>45310</v>
      </c>
      <c r="B572" s="1">
        <v>-1100</v>
      </c>
      <c r="C572" s="1" t="s">
        <v>5085</v>
      </c>
      <c r="D572" s="1" t="s">
        <v>37</v>
      </c>
      <c r="E572" s="1" t="s">
        <v>1614</v>
      </c>
      <c r="F572" s="1">
        <v>2780.57</v>
      </c>
      <c r="G572" s="1" t="s">
        <v>39</v>
      </c>
    </row>
    <row r="573" spans="1:8" ht="15.75" customHeight="1" x14ac:dyDescent="0.2">
      <c r="A573" s="6">
        <v>45310</v>
      </c>
      <c r="B573" s="1">
        <v>-1000</v>
      </c>
      <c r="C573" s="1" t="s">
        <v>5085</v>
      </c>
      <c r="D573" s="1" t="s">
        <v>37</v>
      </c>
      <c r="E573" s="1" t="s">
        <v>1615</v>
      </c>
      <c r="F573" s="1">
        <v>3880.57</v>
      </c>
      <c r="G573" s="1" t="s">
        <v>39</v>
      </c>
    </row>
    <row r="574" spans="1:8" ht="15.75" customHeight="1" x14ac:dyDescent="0.2">
      <c r="A574" s="6">
        <v>45308</v>
      </c>
      <c r="B574" s="1">
        <v>-100</v>
      </c>
      <c r="C574" s="1" t="s">
        <v>5085</v>
      </c>
      <c r="D574" s="1" t="s">
        <v>37</v>
      </c>
      <c r="E574" s="1" t="s">
        <v>293</v>
      </c>
      <c r="F574" s="1">
        <v>4880.57</v>
      </c>
      <c r="G574" s="1" t="s">
        <v>93</v>
      </c>
    </row>
    <row r="575" spans="1:8" ht="15.75" customHeight="1" x14ac:dyDescent="0.2">
      <c r="A575" s="6">
        <v>45308</v>
      </c>
      <c r="B575" s="1">
        <v>4959.7700000000004</v>
      </c>
      <c r="C575" s="1" t="s">
        <v>5085</v>
      </c>
      <c r="D575" s="1" t="s">
        <v>95</v>
      </c>
      <c r="E575" s="1" t="s">
        <v>96</v>
      </c>
      <c r="F575" s="1">
        <v>4980.57</v>
      </c>
      <c r="G575" s="1" t="s">
        <v>97</v>
      </c>
    </row>
    <row r="576" spans="1:8" ht="15.75" customHeight="1" x14ac:dyDescent="0.2">
      <c r="A576" s="6">
        <v>45307</v>
      </c>
      <c r="B576" s="1">
        <v>-3500</v>
      </c>
      <c r="C576" s="1" t="s">
        <v>5085</v>
      </c>
      <c r="D576" s="1" t="s">
        <v>37</v>
      </c>
      <c r="E576" s="1" t="s">
        <v>1601</v>
      </c>
      <c r="F576" s="1">
        <v>20.8</v>
      </c>
      <c r="G576" s="1" t="s">
        <v>39</v>
      </c>
    </row>
    <row r="577" spans="1:8" ht="15.75" customHeight="1" x14ac:dyDescent="0.2">
      <c r="A577" s="6">
        <v>45307</v>
      </c>
      <c r="B577" s="1">
        <v>-1000</v>
      </c>
      <c r="C577" s="1" t="s">
        <v>5085</v>
      </c>
      <c r="D577" s="1" t="s">
        <v>37</v>
      </c>
      <c r="E577" s="1" t="s">
        <v>1602</v>
      </c>
      <c r="F577" s="1">
        <v>3520.8</v>
      </c>
      <c r="G577" s="1" t="s">
        <v>39</v>
      </c>
    </row>
    <row r="578" spans="1:8" ht="15.75" customHeight="1" x14ac:dyDescent="0.2">
      <c r="A578" s="6">
        <v>45306</v>
      </c>
      <c r="B578" s="1">
        <v>4600</v>
      </c>
      <c r="C578" s="1" t="s">
        <v>5085</v>
      </c>
      <c r="D578" s="1" t="s">
        <v>168</v>
      </c>
      <c r="E578" s="1" t="s">
        <v>1587</v>
      </c>
      <c r="F578" s="1">
        <v>4520.8</v>
      </c>
      <c r="G578" s="1" t="s">
        <v>170</v>
      </c>
    </row>
    <row r="579" spans="1:8" ht="15.75" customHeight="1" x14ac:dyDescent="0.2">
      <c r="A579" s="6">
        <v>45301</v>
      </c>
      <c r="B579" s="1">
        <v>-80</v>
      </c>
      <c r="C579" s="1" t="s">
        <v>5085</v>
      </c>
      <c r="D579" s="1" t="s">
        <v>186</v>
      </c>
      <c r="E579" s="1" t="s">
        <v>1569</v>
      </c>
      <c r="F579" s="1">
        <v>-44.25</v>
      </c>
      <c r="G579" s="1" t="s">
        <v>165</v>
      </c>
      <c r="H579" s="1" t="s">
        <v>1405</v>
      </c>
    </row>
    <row r="580" spans="1:8" ht="15.75" customHeight="1" x14ac:dyDescent="0.2">
      <c r="A580" s="6">
        <v>45302</v>
      </c>
      <c r="B580" s="1">
        <v>-34.950000000000003</v>
      </c>
      <c r="C580" s="1" t="s">
        <v>5085</v>
      </c>
      <c r="D580" s="1" t="s">
        <v>206</v>
      </c>
      <c r="E580" s="1" t="s">
        <v>1577</v>
      </c>
      <c r="F580" s="1">
        <v>-79.2</v>
      </c>
      <c r="G580" s="1" t="s">
        <v>165</v>
      </c>
      <c r="H580" s="1" t="s">
        <v>167</v>
      </c>
    </row>
    <row r="581" spans="1:8" ht="15.75" customHeight="1" x14ac:dyDescent="0.2">
      <c r="A581" s="6">
        <v>45299</v>
      </c>
      <c r="B581" s="1">
        <v>-120</v>
      </c>
      <c r="C581" s="1" t="s">
        <v>5085</v>
      </c>
      <c r="D581" s="1" t="s">
        <v>37</v>
      </c>
      <c r="E581" s="1" t="s">
        <v>1550</v>
      </c>
      <c r="F581" s="1">
        <v>35.75</v>
      </c>
      <c r="G581" s="1" t="s">
        <v>93</v>
      </c>
    </row>
    <row r="582" spans="1:8" ht="15.75" customHeight="1" x14ac:dyDescent="0.2">
      <c r="A582" s="6">
        <v>45299</v>
      </c>
      <c r="B582" s="1">
        <v>-10</v>
      </c>
      <c r="C582" s="1" t="s">
        <v>5085</v>
      </c>
      <c r="D582" s="1" t="s">
        <v>37</v>
      </c>
      <c r="E582" s="1" t="s">
        <v>1548</v>
      </c>
      <c r="F582" s="1">
        <v>155.75</v>
      </c>
      <c r="G582" s="1" t="s">
        <v>93</v>
      </c>
    </row>
    <row r="583" spans="1:8" ht="15.75" customHeight="1" x14ac:dyDescent="0.2">
      <c r="A583" s="6">
        <v>45299</v>
      </c>
      <c r="B583" s="1">
        <v>125</v>
      </c>
      <c r="C583" s="1" t="s">
        <v>5085</v>
      </c>
      <c r="D583" s="1" t="s">
        <v>168</v>
      </c>
      <c r="E583" s="1" t="s">
        <v>1549</v>
      </c>
      <c r="F583" s="1">
        <v>165.75</v>
      </c>
      <c r="G583" s="1" t="s">
        <v>39</v>
      </c>
    </row>
    <row r="584" spans="1:8" ht="15.75" customHeight="1" x14ac:dyDescent="0.2">
      <c r="A584" s="6">
        <v>45296</v>
      </c>
      <c r="B584" s="1">
        <v>-300</v>
      </c>
      <c r="C584" s="1" t="s">
        <v>5085</v>
      </c>
      <c r="D584" s="1" t="s">
        <v>37</v>
      </c>
      <c r="E584" s="1" t="s">
        <v>1540</v>
      </c>
      <c r="F584" s="1">
        <v>40.75</v>
      </c>
      <c r="G584" s="1" t="s">
        <v>93</v>
      </c>
    </row>
    <row r="585" spans="1:8" ht="15.75" customHeight="1" x14ac:dyDescent="0.2">
      <c r="A585" s="6">
        <v>45295</v>
      </c>
      <c r="B585" s="1">
        <v>-200</v>
      </c>
      <c r="C585" s="1" t="s">
        <v>5085</v>
      </c>
      <c r="D585" s="1" t="s">
        <v>37</v>
      </c>
      <c r="E585" s="1" t="s">
        <v>1530</v>
      </c>
      <c r="F585" s="1">
        <v>340.75</v>
      </c>
      <c r="G585" s="1" t="s">
        <v>39</v>
      </c>
    </row>
    <row r="586" spans="1:8" ht="15.75" customHeight="1" x14ac:dyDescent="0.2">
      <c r="A586" s="6">
        <v>45294</v>
      </c>
      <c r="B586" s="1">
        <v>-4000</v>
      </c>
      <c r="C586" s="1" t="s">
        <v>5085</v>
      </c>
      <c r="D586" s="1" t="s">
        <v>37</v>
      </c>
      <c r="E586" s="1" t="s">
        <v>1519</v>
      </c>
      <c r="F586" s="1">
        <v>540.75</v>
      </c>
      <c r="G586" s="1" t="s">
        <v>39</v>
      </c>
    </row>
    <row r="587" spans="1:8" ht="15.75" customHeight="1" x14ac:dyDescent="0.2">
      <c r="A587" s="6">
        <v>45294</v>
      </c>
      <c r="B587" s="1">
        <v>-500</v>
      </c>
      <c r="C587" s="1" t="s">
        <v>5085</v>
      </c>
      <c r="D587" s="1" t="s">
        <v>37</v>
      </c>
      <c r="E587" s="1" t="s">
        <v>1520</v>
      </c>
      <c r="F587" s="1">
        <v>4540.75</v>
      </c>
      <c r="G587" s="1" t="s">
        <v>39</v>
      </c>
    </row>
    <row r="588" spans="1:8" ht="15.75" customHeight="1" x14ac:dyDescent="0.2">
      <c r="A588" s="6">
        <v>45294</v>
      </c>
      <c r="B588" s="1">
        <v>-36</v>
      </c>
      <c r="C588" s="1" t="s">
        <v>5085</v>
      </c>
      <c r="D588" s="1" t="s">
        <v>37</v>
      </c>
      <c r="E588" s="1" t="s">
        <v>1521</v>
      </c>
      <c r="F588" s="1">
        <v>5040.75</v>
      </c>
      <c r="G588" s="1" t="s">
        <v>39</v>
      </c>
    </row>
    <row r="589" spans="1:8" ht="15.75" customHeight="1" x14ac:dyDescent="0.2">
      <c r="A589" s="6">
        <v>45294</v>
      </c>
      <c r="B589" s="1">
        <v>80</v>
      </c>
      <c r="C589" s="1" t="s">
        <v>5085</v>
      </c>
      <c r="D589" s="1" t="s">
        <v>168</v>
      </c>
      <c r="E589" s="1" t="s">
        <v>1518</v>
      </c>
      <c r="F589" s="1">
        <v>5076.75</v>
      </c>
      <c r="G589" s="1" t="s">
        <v>170</v>
      </c>
    </row>
    <row r="590" spans="1:8" ht="15.75" customHeight="1" x14ac:dyDescent="0.2">
      <c r="A590" s="6">
        <v>45294</v>
      </c>
      <c r="B590" s="1">
        <v>4959.7700000000004</v>
      </c>
      <c r="C590" s="1" t="s">
        <v>5085</v>
      </c>
      <c r="D590" s="1" t="s">
        <v>95</v>
      </c>
      <c r="E590" s="1" t="s">
        <v>96</v>
      </c>
      <c r="F590" s="1">
        <v>4996.75</v>
      </c>
      <c r="G590" s="1" t="s">
        <v>97</v>
      </c>
    </row>
    <row r="591" spans="1:8" ht="15.75" customHeight="1" x14ac:dyDescent="0.2">
      <c r="A591" s="6">
        <v>45289</v>
      </c>
      <c r="B591" s="1">
        <v>0.04</v>
      </c>
      <c r="C591" s="1" t="s">
        <v>5085</v>
      </c>
      <c r="D591" s="1" t="s">
        <v>587</v>
      </c>
      <c r="E591" s="1" t="s">
        <v>588</v>
      </c>
      <c r="F591" s="1">
        <v>36.979999999999997</v>
      </c>
      <c r="G591" s="1" t="s">
        <v>589</v>
      </c>
    </row>
    <row r="592" spans="1:8" ht="15.75" customHeight="1" x14ac:dyDescent="0.2">
      <c r="A592" s="6">
        <v>45287</v>
      </c>
      <c r="B592" s="1">
        <v>-300</v>
      </c>
      <c r="C592" s="1" t="s">
        <v>5085</v>
      </c>
      <c r="D592" s="1" t="s">
        <v>37</v>
      </c>
      <c r="E592" s="1" t="s">
        <v>1481</v>
      </c>
      <c r="F592" s="1">
        <v>36.94</v>
      </c>
      <c r="G592" s="1" t="s">
        <v>39</v>
      </c>
    </row>
    <row r="593" spans="1:8" ht="15.75" customHeight="1" x14ac:dyDescent="0.2">
      <c r="A593" s="6">
        <v>45287</v>
      </c>
      <c r="B593" s="1">
        <v>-80</v>
      </c>
      <c r="C593" s="1" t="s">
        <v>5085</v>
      </c>
      <c r="D593" s="1" t="s">
        <v>186</v>
      </c>
      <c r="E593" s="1" t="s">
        <v>1482</v>
      </c>
      <c r="F593" s="1">
        <v>336.94</v>
      </c>
      <c r="G593" s="1" t="s">
        <v>165</v>
      </c>
      <c r="H593" s="1" t="s">
        <v>1405</v>
      </c>
    </row>
    <row r="594" spans="1:8" ht="15.75" customHeight="1" x14ac:dyDescent="0.2">
      <c r="A594" s="6">
        <v>45280</v>
      </c>
      <c r="B594" s="1">
        <v>-3000</v>
      </c>
      <c r="C594" s="1" t="s">
        <v>5085</v>
      </c>
      <c r="D594" s="1" t="s">
        <v>37</v>
      </c>
      <c r="E594" s="1" t="s">
        <v>1460</v>
      </c>
      <c r="F594" s="1">
        <v>416.94</v>
      </c>
      <c r="G594" s="1" t="s">
        <v>39</v>
      </c>
    </row>
    <row r="595" spans="1:8" ht="15.75" customHeight="1" x14ac:dyDescent="0.2">
      <c r="A595" s="6">
        <v>45280</v>
      </c>
      <c r="B595" s="1">
        <v>-1500</v>
      </c>
      <c r="C595" s="1" t="s">
        <v>5085</v>
      </c>
      <c r="D595" s="1" t="s">
        <v>37</v>
      </c>
      <c r="E595" s="1" t="s">
        <v>1459</v>
      </c>
      <c r="F595" s="1">
        <v>3416.94</v>
      </c>
      <c r="G595" s="1" t="s">
        <v>39</v>
      </c>
    </row>
    <row r="596" spans="1:8" ht="15.75" customHeight="1" x14ac:dyDescent="0.2">
      <c r="A596" s="6">
        <v>45280</v>
      </c>
      <c r="B596" s="1">
        <v>4807.53</v>
      </c>
      <c r="C596" s="1" t="s">
        <v>5085</v>
      </c>
      <c r="D596" s="1" t="s">
        <v>95</v>
      </c>
      <c r="E596" s="1" t="s">
        <v>96</v>
      </c>
      <c r="F596" s="1">
        <v>4916.9399999999996</v>
      </c>
      <c r="G596" s="1" t="s">
        <v>97</v>
      </c>
    </row>
    <row r="597" spans="1:8" ht="15.75" customHeight="1" x14ac:dyDescent="0.2">
      <c r="A597" s="6">
        <v>45279</v>
      </c>
      <c r="B597" s="1">
        <v>-375</v>
      </c>
      <c r="C597" s="1" t="s">
        <v>5085</v>
      </c>
      <c r="D597" s="1" t="s">
        <v>37</v>
      </c>
      <c r="E597" s="1" t="s">
        <v>1449</v>
      </c>
      <c r="F597" s="1">
        <v>109.41</v>
      </c>
      <c r="G597" s="1" t="s">
        <v>39</v>
      </c>
    </row>
    <row r="598" spans="1:8" ht="15.75" customHeight="1" x14ac:dyDescent="0.2">
      <c r="A598" s="6">
        <v>45279</v>
      </c>
      <c r="B598" s="1">
        <v>-140</v>
      </c>
      <c r="C598" s="1" t="s">
        <v>5085</v>
      </c>
      <c r="D598" s="1" t="s">
        <v>37</v>
      </c>
      <c r="E598" s="1" t="s">
        <v>1450</v>
      </c>
      <c r="F598" s="1">
        <v>484.41</v>
      </c>
      <c r="G598" s="1" t="s">
        <v>93</v>
      </c>
    </row>
    <row r="599" spans="1:8" ht="15.75" customHeight="1" x14ac:dyDescent="0.2">
      <c r="A599" s="6">
        <v>45278</v>
      </c>
      <c r="B599" s="1">
        <v>-3000</v>
      </c>
      <c r="C599" s="1" t="s">
        <v>5085</v>
      </c>
      <c r="D599" s="1" t="s">
        <v>37</v>
      </c>
      <c r="E599" s="1" t="s">
        <v>1426</v>
      </c>
      <c r="F599" s="1">
        <v>624.41</v>
      </c>
      <c r="G599" s="1" t="s">
        <v>39</v>
      </c>
    </row>
    <row r="600" spans="1:8" ht="15.75" customHeight="1" x14ac:dyDescent="0.2">
      <c r="A600" s="6">
        <v>45278</v>
      </c>
      <c r="B600" s="1">
        <v>-1500</v>
      </c>
      <c r="C600" s="1" t="s">
        <v>5085</v>
      </c>
      <c r="D600" s="1" t="s">
        <v>37</v>
      </c>
      <c r="E600" s="1" t="s">
        <v>1425</v>
      </c>
      <c r="F600" s="1">
        <v>3624.41</v>
      </c>
      <c r="G600" s="1" t="s">
        <v>39</v>
      </c>
    </row>
    <row r="601" spans="1:8" ht="15.75" customHeight="1" x14ac:dyDescent="0.2">
      <c r="A601" s="6">
        <v>45278</v>
      </c>
      <c r="B601" s="1">
        <v>41.4</v>
      </c>
      <c r="C601" s="1" t="s">
        <v>5085</v>
      </c>
      <c r="D601" s="1" t="s">
        <v>300</v>
      </c>
      <c r="E601" s="1" t="s">
        <v>1424</v>
      </c>
      <c r="F601" s="1">
        <v>5224.41</v>
      </c>
      <c r="G601" s="1" t="s">
        <v>239</v>
      </c>
      <c r="H601" s="1" t="s">
        <v>302</v>
      </c>
    </row>
    <row r="602" spans="1:8" ht="15.75" customHeight="1" x14ac:dyDescent="0.2">
      <c r="A602" s="6">
        <v>45278</v>
      </c>
      <c r="B602" s="1">
        <v>-100</v>
      </c>
      <c r="C602" s="1" t="s">
        <v>5085</v>
      </c>
      <c r="D602" s="1" t="s">
        <v>37</v>
      </c>
      <c r="E602" s="1" t="s">
        <v>293</v>
      </c>
      <c r="F602" s="1">
        <v>5124.41</v>
      </c>
      <c r="G602" s="1" t="s">
        <v>93</v>
      </c>
    </row>
    <row r="603" spans="1:8" ht="15.75" customHeight="1" x14ac:dyDescent="0.2">
      <c r="A603" s="6">
        <v>45275</v>
      </c>
      <c r="B603" s="1">
        <v>5000</v>
      </c>
      <c r="C603" s="1" t="s">
        <v>5085</v>
      </c>
      <c r="D603" s="1" t="s">
        <v>168</v>
      </c>
      <c r="E603" s="1" t="s">
        <v>1422</v>
      </c>
      <c r="F603" s="1">
        <v>5183.01</v>
      </c>
      <c r="G603" s="1" t="s">
        <v>170</v>
      </c>
    </row>
    <row r="604" spans="1:8" ht="15.75" customHeight="1" x14ac:dyDescent="0.2">
      <c r="A604" s="6">
        <v>45273</v>
      </c>
      <c r="B604" s="1">
        <v>-80</v>
      </c>
      <c r="C604" s="1" t="s">
        <v>5085</v>
      </c>
      <c r="D604" s="1" t="s">
        <v>186</v>
      </c>
      <c r="E604" s="1" t="s">
        <v>1403</v>
      </c>
      <c r="F604" s="1">
        <v>183.01</v>
      </c>
      <c r="G604" s="1" t="s">
        <v>165</v>
      </c>
      <c r="H604" s="1" t="s">
        <v>1405</v>
      </c>
    </row>
    <row r="605" spans="1:8" ht="15.75" customHeight="1" x14ac:dyDescent="0.2">
      <c r="A605" s="6">
        <v>45271</v>
      </c>
      <c r="B605" s="1">
        <v>-100</v>
      </c>
      <c r="C605" s="1" t="s">
        <v>5085</v>
      </c>
      <c r="D605" s="1" t="s">
        <v>37</v>
      </c>
      <c r="E605" s="1" t="s">
        <v>1385</v>
      </c>
      <c r="F605" s="1">
        <v>263.01</v>
      </c>
      <c r="G605" s="1" t="s">
        <v>39</v>
      </c>
    </row>
    <row r="606" spans="1:8" ht="15.75" customHeight="1" x14ac:dyDescent="0.2">
      <c r="A606" s="6">
        <v>45268</v>
      </c>
      <c r="B606" s="1">
        <v>-300</v>
      </c>
      <c r="C606" s="1" t="s">
        <v>5085</v>
      </c>
      <c r="D606" s="1" t="s">
        <v>37</v>
      </c>
      <c r="E606" s="1" t="s">
        <v>1381</v>
      </c>
      <c r="F606" s="1">
        <v>363.01</v>
      </c>
      <c r="G606" s="1" t="s">
        <v>39</v>
      </c>
    </row>
    <row r="607" spans="1:8" ht="15.75" customHeight="1" x14ac:dyDescent="0.2">
      <c r="A607" s="6">
        <v>45267</v>
      </c>
      <c r="B607" s="1">
        <v>-2000</v>
      </c>
      <c r="C607" s="1" t="s">
        <v>5085</v>
      </c>
      <c r="D607" s="1" t="s">
        <v>37</v>
      </c>
      <c r="E607" s="1" t="s">
        <v>1378</v>
      </c>
      <c r="F607" s="1">
        <v>663.01</v>
      </c>
      <c r="G607" s="1" t="s">
        <v>39</v>
      </c>
    </row>
    <row r="608" spans="1:8" ht="15.75" customHeight="1" x14ac:dyDescent="0.2">
      <c r="A608" s="6">
        <v>45267</v>
      </c>
      <c r="B608" s="1">
        <v>-2000</v>
      </c>
      <c r="C608" s="1" t="s">
        <v>5085</v>
      </c>
      <c r="D608" s="1" t="s">
        <v>37</v>
      </c>
      <c r="E608" s="1" t="s">
        <v>1377</v>
      </c>
      <c r="F608" s="1">
        <v>2663.01</v>
      </c>
      <c r="G608" s="1" t="s">
        <v>39</v>
      </c>
    </row>
    <row r="609" spans="1:7" ht="15.75" customHeight="1" x14ac:dyDescent="0.2">
      <c r="A609" s="6">
        <v>45266</v>
      </c>
      <c r="B609" s="1">
        <v>4807.53</v>
      </c>
      <c r="C609" s="1" t="s">
        <v>5085</v>
      </c>
      <c r="D609" s="1" t="s">
        <v>95</v>
      </c>
      <c r="E609" s="1" t="s">
        <v>96</v>
      </c>
      <c r="F609" s="1">
        <v>4663.01</v>
      </c>
      <c r="G609" s="1" t="s">
        <v>97</v>
      </c>
    </row>
    <row r="610" spans="1:7" ht="15.75" customHeight="1" x14ac:dyDescent="0.2">
      <c r="A610" s="6">
        <v>45257</v>
      </c>
      <c r="B610" s="1">
        <v>-500</v>
      </c>
      <c r="C610" s="1" t="s">
        <v>5085</v>
      </c>
      <c r="D610" s="1" t="s">
        <v>37</v>
      </c>
      <c r="E610" s="1" t="s">
        <v>1324</v>
      </c>
      <c r="F610" s="1">
        <v>-144.52000000000001</v>
      </c>
      <c r="G610" s="1" t="s">
        <v>39</v>
      </c>
    </row>
    <row r="611" spans="1:7" ht="15.75" customHeight="1" x14ac:dyDescent="0.2">
      <c r="A611" s="6">
        <v>45257</v>
      </c>
      <c r="B611" s="1">
        <v>-500</v>
      </c>
      <c r="C611" s="1" t="s">
        <v>5085</v>
      </c>
      <c r="D611" s="1" t="s">
        <v>37</v>
      </c>
      <c r="E611" s="1" t="s">
        <v>1326</v>
      </c>
      <c r="F611" s="1">
        <v>355.48</v>
      </c>
      <c r="G611" s="1" t="s">
        <v>39</v>
      </c>
    </row>
    <row r="612" spans="1:7" ht="15.75" customHeight="1" x14ac:dyDescent="0.2">
      <c r="A612" s="6">
        <v>45257</v>
      </c>
      <c r="B612" s="1">
        <v>-100</v>
      </c>
      <c r="C612" s="1" t="s">
        <v>5085</v>
      </c>
      <c r="D612" s="1" t="s">
        <v>37</v>
      </c>
      <c r="E612" s="1" t="s">
        <v>1322</v>
      </c>
      <c r="F612" s="1">
        <v>855.48</v>
      </c>
      <c r="G612" s="1" t="s">
        <v>39</v>
      </c>
    </row>
    <row r="613" spans="1:7" ht="15.75" customHeight="1" x14ac:dyDescent="0.2">
      <c r="A613" s="6">
        <v>45257</v>
      </c>
      <c r="B613" s="1">
        <v>-100</v>
      </c>
      <c r="C613" s="1" t="s">
        <v>5085</v>
      </c>
      <c r="D613" s="1" t="s">
        <v>37</v>
      </c>
      <c r="E613" s="1" t="s">
        <v>1325</v>
      </c>
      <c r="F613" s="1">
        <v>955.48</v>
      </c>
      <c r="G613" s="1" t="s">
        <v>39</v>
      </c>
    </row>
    <row r="614" spans="1:7" ht="15.75" customHeight="1" x14ac:dyDescent="0.2">
      <c r="A614" s="6">
        <v>45257</v>
      </c>
      <c r="B614" s="1">
        <v>-72</v>
      </c>
      <c r="C614" s="1" t="s">
        <v>5085</v>
      </c>
      <c r="D614" s="1" t="s">
        <v>37</v>
      </c>
      <c r="E614" s="1" t="s">
        <v>1323</v>
      </c>
      <c r="F614" s="1">
        <v>1055.48</v>
      </c>
      <c r="G614" s="1" t="s">
        <v>39</v>
      </c>
    </row>
    <row r="615" spans="1:7" ht="15.75" customHeight="1" x14ac:dyDescent="0.2">
      <c r="A615" s="6">
        <v>45252</v>
      </c>
      <c r="B615" s="1">
        <v>-3000</v>
      </c>
      <c r="C615" s="1" t="s">
        <v>5085</v>
      </c>
      <c r="D615" s="1" t="s">
        <v>37</v>
      </c>
      <c r="E615" s="1" t="s">
        <v>1312</v>
      </c>
      <c r="F615" s="1">
        <v>1127.48</v>
      </c>
      <c r="G615" s="1" t="s">
        <v>39</v>
      </c>
    </row>
    <row r="616" spans="1:7" ht="15.75" customHeight="1" x14ac:dyDescent="0.2">
      <c r="A616" s="6">
        <v>45252</v>
      </c>
      <c r="B616" s="1">
        <v>-1000</v>
      </c>
      <c r="C616" s="1" t="s">
        <v>5085</v>
      </c>
      <c r="D616" s="1" t="s">
        <v>37</v>
      </c>
      <c r="E616" s="1" t="s">
        <v>1311</v>
      </c>
      <c r="F616" s="1">
        <v>4127.4799999999996</v>
      </c>
      <c r="G616" s="1" t="s">
        <v>39</v>
      </c>
    </row>
    <row r="617" spans="1:7" ht="15.75" customHeight="1" x14ac:dyDescent="0.2">
      <c r="A617" s="6">
        <v>45252</v>
      </c>
      <c r="B617" s="1">
        <v>4807.53</v>
      </c>
      <c r="C617" s="1" t="s">
        <v>5085</v>
      </c>
      <c r="D617" s="1" t="s">
        <v>95</v>
      </c>
      <c r="E617" s="1" t="s">
        <v>96</v>
      </c>
      <c r="F617" s="1">
        <v>5127.4799999999996</v>
      </c>
      <c r="G617" s="1" t="s">
        <v>97</v>
      </c>
    </row>
    <row r="618" spans="1:7" ht="15.75" customHeight="1" x14ac:dyDescent="0.2">
      <c r="A618" s="6">
        <v>45250</v>
      </c>
      <c r="B618" s="1">
        <v>-90</v>
      </c>
      <c r="C618" s="1" t="s">
        <v>5085</v>
      </c>
      <c r="D618" s="1" t="s">
        <v>37</v>
      </c>
      <c r="E618" s="1" t="s">
        <v>1298</v>
      </c>
      <c r="F618" s="1">
        <v>319.95</v>
      </c>
      <c r="G618" s="1" t="s">
        <v>93</v>
      </c>
    </row>
    <row r="619" spans="1:7" ht="15.75" customHeight="1" x14ac:dyDescent="0.2">
      <c r="A619" s="6">
        <v>45247</v>
      </c>
      <c r="B619" s="1">
        <v>-2500</v>
      </c>
      <c r="C619" s="1" t="s">
        <v>5085</v>
      </c>
      <c r="D619" s="1" t="s">
        <v>37</v>
      </c>
      <c r="E619" s="1" t="s">
        <v>1289</v>
      </c>
      <c r="F619" s="1">
        <v>409.95</v>
      </c>
      <c r="G619" s="1" t="s">
        <v>39</v>
      </c>
    </row>
    <row r="620" spans="1:7" ht="15.75" customHeight="1" x14ac:dyDescent="0.2">
      <c r="A620" s="6">
        <v>45247</v>
      </c>
      <c r="B620" s="1">
        <v>-2000</v>
      </c>
      <c r="C620" s="1" t="s">
        <v>5085</v>
      </c>
      <c r="D620" s="1" t="s">
        <v>37</v>
      </c>
      <c r="E620" s="1" t="s">
        <v>1286</v>
      </c>
      <c r="F620" s="1">
        <v>2909.95</v>
      </c>
      <c r="G620" s="1" t="s">
        <v>39</v>
      </c>
    </row>
    <row r="621" spans="1:7" ht="15.75" customHeight="1" x14ac:dyDescent="0.2">
      <c r="A621" s="6">
        <v>45247</v>
      </c>
      <c r="B621" s="1">
        <v>-300</v>
      </c>
      <c r="C621" s="1" t="s">
        <v>5085</v>
      </c>
      <c r="D621" s="1" t="s">
        <v>37</v>
      </c>
      <c r="E621" s="1" t="s">
        <v>1288</v>
      </c>
      <c r="F621" s="1">
        <v>4909.95</v>
      </c>
      <c r="G621" s="1" t="s">
        <v>39</v>
      </c>
    </row>
    <row r="622" spans="1:7" ht="15.75" customHeight="1" x14ac:dyDescent="0.2">
      <c r="A622" s="6">
        <v>45247</v>
      </c>
      <c r="B622" s="1">
        <v>-125</v>
      </c>
      <c r="C622" s="1" t="s">
        <v>5085</v>
      </c>
      <c r="D622" s="1" t="s">
        <v>37</v>
      </c>
      <c r="E622" s="1" t="s">
        <v>1287</v>
      </c>
      <c r="F622" s="1">
        <v>5209.95</v>
      </c>
      <c r="G622" s="1" t="s">
        <v>39</v>
      </c>
    </row>
    <row r="623" spans="1:7" ht="15.75" customHeight="1" x14ac:dyDescent="0.2">
      <c r="A623" s="6">
        <v>45247</v>
      </c>
      <c r="B623" s="1">
        <v>-100</v>
      </c>
      <c r="C623" s="1" t="s">
        <v>5085</v>
      </c>
      <c r="D623" s="1" t="s">
        <v>37</v>
      </c>
      <c r="E623" s="1" t="s">
        <v>293</v>
      </c>
      <c r="F623" s="1">
        <v>5334.95</v>
      </c>
      <c r="G623" s="1" t="s">
        <v>93</v>
      </c>
    </row>
    <row r="624" spans="1:7" ht="15.75" customHeight="1" x14ac:dyDescent="0.2">
      <c r="A624" s="6">
        <v>45247</v>
      </c>
      <c r="B624" s="1">
        <v>-63</v>
      </c>
      <c r="C624" s="1" t="s">
        <v>5085</v>
      </c>
      <c r="D624" s="1" t="s">
        <v>37</v>
      </c>
      <c r="E624" s="1" t="s">
        <v>1290</v>
      </c>
      <c r="F624" s="1">
        <v>5434.95</v>
      </c>
      <c r="G624" s="1" t="s">
        <v>39</v>
      </c>
    </row>
    <row r="625" spans="1:8" ht="15.75" customHeight="1" x14ac:dyDescent="0.2">
      <c r="A625" s="6">
        <v>45246</v>
      </c>
      <c r="B625" s="1">
        <v>-55</v>
      </c>
      <c r="C625" s="1" t="s">
        <v>5085</v>
      </c>
      <c r="D625" s="1" t="s">
        <v>37</v>
      </c>
      <c r="E625" s="1" t="s">
        <v>1281</v>
      </c>
      <c r="F625" s="1">
        <v>5497.95</v>
      </c>
      <c r="G625" s="1" t="s">
        <v>93</v>
      </c>
    </row>
    <row r="626" spans="1:8" ht="15.75" customHeight="1" x14ac:dyDescent="0.2">
      <c r="A626" s="6">
        <v>45246</v>
      </c>
      <c r="B626" s="1">
        <v>4900</v>
      </c>
      <c r="C626" s="1" t="s">
        <v>5085</v>
      </c>
      <c r="D626" s="1" t="s">
        <v>168</v>
      </c>
      <c r="E626" s="1" t="s">
        <v>1282</v>
      </c>
      <c r="F626" s="1">
        <v>5552.95</v>
      </c>
      <c r="G626" s="1" t="s">
        <v>170</v>
      </c>
    </row>
    <row r="627" spans="1:8" ht="15.75" customHeight="1" x14ac:dyDescent="0.2">
      <c r="A627" s="6">
        <v>45245</v>
      </c>
      <c r="B627" s="1">
        <v>-2500</v>
      </c>
      <c r="C627" s="1" t="s">
        <v>5085</v>
      </c>
      <c r="D627" s="1" t="s">
        <v>37</v>
      </c>
      <c r="E627" s="1" t="s">
        <v>1276</v>
      </c>
      <c r="F627" s="1">
        <v>652.95000000000005</v>
      </c>
      <c r="G627" s="1" t="s">
        <v>39</v>
      </c>
    </row>
    <row r="628" spans="1:8" ht="15.75" customHeight="1" x14ac:dyDescent="0.2">
      <c r="A628" s="6">
        <v>45245</v>
      </c>
      <c r="B628" s="1">
        <v>-2000</v>
      </c>
      <c r="C628" s="1" t="s">
        <v>5085</v>
      </c>
      <c r="D628" s="1" t="s">
        <v>37</v>
      </c>
      <c r="E628" s="1" t="s">
        <v>1275</v>
      </c>
      <c r="F628" s="1">
        <v>3152.95</v>
      </c>
      <c r="G628" s="1" t="s">
        <v>39</v>
      </c>
    </row>
    <row r="629" spans="1:8" ht="15.75" customHeight="1" x14ac:dyDescent="0.2">
      <c r="A629" s="6">
        <v>45244</v>
      </c>
      <c r="B629" s="1">
        <v>2891.62</v>
      </c>
      <c r="C629" s="1" t="s">
        <v>5085</v>
      </c>
      <c r="D629" s="1" t="s">
        <v>168</v>
      </c>
      <c r="E629" s="1" t="s">
        <v>1274</v>
      </c>
      <c r="F629" s="1">
        <v>5152.95</v>
      </c>
      <c r="G629" s="1" t="s">
        <v>170</v>
      </c>
    </row>
    <row r="630" spans="1:8" ht="15.75" customHeight="1" x14ac:dyDescent="0.2">
      <c r="A630" s="6">
        <v>45243</v>
      </c>
      <c r="B630" s="1">
        <v>-1000</v>
      </c>
      <c r="C630" s="1" t="s">
        <v>5085</v>
      </c>
      <c r="D630" s="1" t="s">
        <v>37</v>
      </c>
      <c r="E630" s="1" t="s">
        <v>1269</v>
      </c>
      <c r="F630" s="1">
        <v>2261.33</v>
      </c>
      <c r="G630" s="1" t="s">
        <v>39</v>
      </c>
    </row>
    <row r="631" spans="1:8" ht="15.75" customHeight="1" x14ac:dyDescent="0.2">
      <c r="A631" s="6">
        <v>45239</v>
      </c>
      <c r="B631" s="1">
        <v>-1500</v>
      </c>
      <c r="C631" s="1" t="s">
        <v>5085</v>
      </c>
      <c r="D631" s="1" t="s">
        <v>37</v>
      </c>
      <c r="E631" s="1" t="s">
        <v>1262</v>
      </c>
      <c r="F631" s="1">
        <v>3261.33</v>
      </c>
      <c r="G631" s="1" t="s">
        <v>39</v>
      </c>
    </row>
    <row r="632" spans="1:8" ht="15.75" customHeight="1" x14ac:dyDescent="0.2">
      <c r="A632" s="6">
        <v>45239</v>
      </c>
      <c r="B632" s="1">
        <v>-100</v>
      </c>
      <c r="C632" s="1" t="s">
        <v>5085</v>
      </c>
      <c r="D632" s="1" t="s">
        <v>37</v>
      </c>
      <c r="E632" s="1" t="s">
        <v>1263</v>
      </c>
      <c r="F632" s="1">
        <v>4761.33</v>
      </c>
      <c r="G632" s="1" t="s">
        <v>39</v>
      </c>
    </row>
    <row r="633" spans="1:8" ht="15.75" customHeight="1" x14ac:dyDescent="0.2">
      <c r="A633" s="6">
        <v>45238</v>
      </c>
      <c r="B633" s="1">
        <v>4807.53</v>
      </c>
      <c r="C633" s="1" t="s">
        <v>5085</v>
      </c>
      <c r="D633" s="1" t="s">
        <v>95</v>
      </c>
      <c r="E633" s="1" t="s">
        <v>96</v>
      </c>
      <c r="F633" s="1">
        <v>4961.33</v>
      </c>
      <c r="G633" s="1" t="s">
        <v>97</v>
      </c>
    </row>
    <row r="634" spans="1:8" ht="15.75" customHeight="1" x14ac:dyDescent="0.2">
      <c r="A634" s="6">
        <v>45236</v>
      </c>
      <c r="B634" s="1">
        <v>-500</v>
      </c>
      <c r="C634" s="1" t="s">
        <v>5085</v>
      </c>
      <c r="D634" s="1" t="s">
        <v>37</v>
      </c>
      <c r="E634" s="1" t="s">
        <v>1250</v>
      </c>
      <c r="F634" s="1">
        <v>153.80000000000001</v>
      </c>
      <c r="G634" s="1" t="s">
        <v>39</v>
      </c>
    </row>
    <row r="635" spans="1:8" ht="15.75" customHeight="1" x14ac:dyDescent="0.2">
      <c r="A635" s="6">
        <v>45238</v>
      </c>
      <c r="B635" s="1">
        <v>-100</v>
      </c>
      <c r="C635" s="1" t="s">
        <v>5085</v>
      </c>
      <c r="D635" s="1" t="s">
        <v>206</v>
      </c>
      <c r="E635" s="1" t="s">
        <v>1259</v>
      </c>
      <c r="F635" s="1">
        <v>4861.33</v>
      </c>
      <c r="G635" s="1" t="s">
        <v>165</v>
      </c>
      <c r="H635" s="1" t="s">
        <v>167</v>
      </c>
    </row>
    <row r="636" spans="1:8" ht="15.75" customHeight="1" x14ac:dyDescent="0.2">
      <c r="A636" s="6">
        <v>45233</v>
      </c>
      <c r="B636" s="1">
        <v>-1000</v>
      </c>
      <c r="C636" s="1" t="s">
        <v>5085</v>
      </c>
      <c r="D636" s="1" t="s">
        <v>37</v>
      </c>
      <c r="E636" s="1" t="s">
        <v>1249</v>
      </c>
      <c r="F636" s="1">
        <v>653.79999999999995</v>
      </c>
      <c r="G636" s="1" t="s">
        <v>39</v>
      </c>
    </row>
    <row r="637" spans="1:8" ht="15.75" customHeight="1" x14ac:dyDescent="0.2">
      <c r="A637" s="6">
        <v>45229</v>
      </c>
      <c r="B637" s="1">
        <v>-2000</v>
      </c>
      <c r="C637" s="1" t="s">
        <v>5085</v>
      </c>
      <c r="D637" s="1" t="s">
        <v>37</v>
      </c>
      <c r="E637" s="1" t="s">
        <v>1238</v>
      </c>
      <c r="F637" s="1">
        <v>1653.8</v>
      </c>
      <c r="G637" s="1" t="s">
        <v>39</v>
      </c>
    </row>
    <row r="638" spans="1:8" ht="15.75" customHeight="1" x14ac:dyDescent="0.2">
      <c r="A638" s="6">
        <v>45229</v>
      </c>
      <c r="B638" s="1">
        <v>-1100</v>
      </c>
      <c r="C638" s="1" t="s">
        <v>5085</v>
      </c>
      <c r="D638" s="1" t="s">
        <v>37</v>
      </c>
      <c r="E638" s="1" t="s">
        <v>1239</v>
      </c>
      <c r="F638" s="1">
        <v>3653.8</v>
      </c>
      <c r="G638" s="1" t="s">
        <v>39</v>
      </c>
    </row>
    <row r="639" spans="1:8" ht="15.75" customHeight="1" x14ac:dyDescent="0.2">
      <c r="A639" s="6">
        <v>45229</v>
      </c>
      <c r="B639" s="1">
        <v>-500</v>
      </c>
      <c r="C639" s="1" t="s">
        <v>5085</v>
      </c>
      <c r="D639" s="1" t="s">
        <v>37</v>
      </c>
      <c r="E639" s="1" t="s">
        <v>1240</v>
      </c>
      <c r="F639" s="1">
        <v>4753.8</v>
      </c>
      <c r="G639" s="1" t="s">
        <v>39</v>
      </c>
    </row>
    <row r="640" spans="1:8" ht="15.75" customHeight="1" x14ac:dyDescent="0.2">
      <c r="A640" s="6">
        <v>45225</v>
      </c>
      <c r="B640" s="1">
        <v>41.2</v>
      </c>
      <c r="C640" s="1" t="s">
        <v>5085</v>
      </c>
      <c r="D640" s="1" t="s">
        <v>300</v>
      </c>
      <c r="E640" s="1" t="s">
        <v>1225</v>
      </c>
      <c r="F640" s="1">
        <v>5253.8</v>
      </c>
      <c r="G640" s="1" t="s">
        <v>239</v>
      </c>
      <c r="H640" s="1" t="s">
        <v>302</v>
      </c>
    </row>
    <row r="641" spans="1:8" ht="15.75" customHeight="1" x14ac:dyDescent="0.2">
      <c r="A641" s="6">
        <v>45224</v>
      </c>
      <c r="B641" s="1">
        <v>-200</v>
      </c>
      <c r="C641" s="1" t="s">
        <v>5085</v>
      </c>
      <c r="D641" s="1" t="s">
        <v>37</v>
      </c>
      <c r="E641" s="1" t="s">
        <v>1218</v>
      </c>
      <c r="F641" s="1">
        <v>5212.6000000000004</v>
      </c>
      <c r="G641" s="1" t="s">
        <v>39</v>
      </c>
    </row>
    <row r="642" spans="1:8" ht="15.75" customHeight="1" x14ac:dyDescent="0.2">
      <c r="A642" s="6">
        <v>45224</v>
      </c>
      <c r="B642" s="1">
        <v>4807.53</v>
      </c>
      <c r="C642" s="1" t="s">
        <v>5085</v>
      </c>
      <c r="D642" s="1" t="s">
        <v>95</v>
      </c>
      <c r="E642" s="1" t="s">
        <v>96</v>
      </c>
      <c r="F642" s="1">
        <v>5412.6</v>
      </c>
      <c r="G642" s="1" t="s">
        <v>97</v>
      </c>
    </row>
    <row r="643" spans="1:8" ht="15.75" customHeight="1" x14ac:dyDescent="0.2">
      <c r="A643" s="6">
        <v>45222</v>
      </c>
      <c r="B643" s="1">
        <v>-190</v>
      </c>
      <c r="C643" s="1" t="s">
        <v>5085</v>
      </c>
      <c r="D643" s="1" t="s">
        <v>37</v>
      </c>
      <c r="E643" s="1" t="s">
        <v>1205</v>
      </c>
      <c r="F643" s="1">
        <v>605.07000000000005</v>
      </c>
      <c r="G643" s="1" t="s">
        <v>93</v>
      </c>
    </row>
    <row r="644" spans="1:8" ht="15.75" customHeight="1" x14ac:dyDescent="0.2">
      <c r="A644" s="6">
        <v>45218</v>
      </c>
      <c r="B644" s="1">
        <v>-3000</v>
      </c>
      <c r="C644" s="1" t="s">
        <v>5085</v>
      </c>
      <c r="D644" s="1" t="s">
        <v>37</v>
      </c>
      <c r="E644" s="1" t="s">
        <v>1196</v>
      </c>
      <c r="F644" s="1">
        <v>795.07</v>
      </c>
      <c r="G644" s="1" t="s">
        <v>39</v>
      </c>
    </row>
    <row r="645" spans="1:8" ht="15.75" customHeight="1" x14ac:dyDescent="0.2">
      <c r="A645" s="6">
        <v>45218</v>
      </c>
      <c r="B645" s="1">
        <v>-100</v>
      </c>
      <c r="C645" s="1" t="s">
        <v>5085</v>
      </c>
      <c r="D645" s="1" t="s">
        <v>37</v>
      </c>
      <c r="E645" s="1" t="s">
        <v>1197</v>
      </c>
      <c r="F645" s="1">
        <v>3795.07</v>
      </c>
      <c r="G645" s="1" t="s">
        <v>93</v>
      </c>
    </row>
    <row r="646" spans="1:8" ht="15.75" customHeight="1" x14ac:dyDescent="0.2">
      <c r="A646" s="6">
        <v>45218</v>
      </c>
      <c r="B646" s="1">
        <v>-70</v>
      </c>
      <c r="C646" s="1" t="s">
        <v>5085</v>
      </c>
      <c r="D646" s="1" t="s">
        <v>37</v>
      </c>
      <c r="E646" s="1" t="s">
        <v>1195</v>
      </c>
      <c r="F646" s="1">
        <v>3895.07</v>
      </c>
      <c r="G646" s="1" t="s">
        <v>39</v>
      </c>
    </row>
    <row r="647" spans="1:8" ht="15.75" customHeight="1" x14ac:dyDescent="0.2">
      <c r="A647" s="6">
        <v>45218</v>
      </c>
      <c r="B647" s="1">
        <v>94.55</v>
      </c>
      <c r="C647" s="1" t="s">
        <v>5085</v>
      </c>
      <c r="D647" s="1" t="s">
        <v>300</v>
      </c>
      <c r="E647" s="1" t="s">
        <v>1194</v>
      </c>
      <c r="F647" s="1">
        <v>3965.07</v>
      </c>
      <c r="G647" s="1" t="s">
        <v>239</v>
      </c>
      <c r="H647" s="1" t="s">
        <v>133</v>
      </c>
    </row>
    <row r="648" spans="1:8" ht="15.75" customHeight="1" x14ac:dyDescent="0.2">
      <c r="A648" s="6">
        <v>45216</v>
      </c>
      <c r="B648" s="1">
        <v>-100</v>
      </c>
      <c r="C648" s="1" t="s">
        <v>5085</v>
      </c>
      <c r="D648" s="1" t="s">
        <v>37</v>
      </c>
      <c r="E648" s="1" t="s">
        <v>293</v>
      </c>
      <c r="F648" s="1">
        <v>3870.52</v>
      </c>
      <c r="G648" s="1" t="s">
        <v>93</v>
      </c>
    </row>
    <row r="649" spans="1:8" ht="15.75" customHeight="1" x14ac:dyDescent="0.2">
      <c r="A649" s="6">
        <v>45215</v>
      </c>
      <c r="B649" s="1">
        <v>-500</v>
      </c>
      <c r="C649" s="1" t="s">
        <v>5085</v>
      </c>
      <c r="D649" s="1" t="s">
        <v>37</v>
      </c>
      <c r="E649" s="1" t="s">
        <v>1162</v>
      </c>
      <c r="F649" s="1">
        <v>3970.52</v>
      </c>
      <c r="G649" s="1" t="s">
        <v>39</v>
      </c>
    </row>
    <row r="650" spans="1:8" ht="15.75" customHeight="1" x14ac:dyDescent="0.2">
      <c r="A650" s="6">
        <v>45215</v>
      </c>
      <c r="B650" s="1">
        <v>-200</v>
      </c>
      <c r="C650" s="1" t="s">
        <v>5085</v>
      </c>
      <c r="D650" s="1" t="s">
        <v>37</v>
      </c>
      <c r="E650" s="1" t="s">
        <v>1160</v>
      </c>
      <c r="F650" s="1">
        <v>4470.5200000000004</v>
      </c>
      <c r="G650" s="1" t="s">
        <v>93</v>
      </c>
    </row>
    <row r="651" spans="1:8" ht="15.75" customHeight="1" x14ac:dyDescent="0.2">
      <c r="A651" s="6">
        <v>45215</v>
      </c>
      <c r="B651" s="1">
        <v>150</v>
      </c>
      <c r="C651" s="1" t="s">
        <v>5085</v>
      </c>
      <c r="D651" s="1" t="s">
        <v>168</v>
      </c>
      <c r="E651" s="1" t="s">
        <v>1161</v>
      </c>
      <c r="F651" s="1">
        <v>4670.5200000000004</v>
      </c>
      <c r="G651" s="1" t="s">
        <v>239</v>
      </c>
    </row>
    <row r="652" spans="1:8" ht="15.75" customHeight="1" x14ac:dyDescent="0.2">
      <c r="A652" s="6">
        <v>45212</v>
      </c>
      <c r="B652" s="1">
        <v>-2200</v>
      </c>
      <c r="C652" s="1" t="s">
        <v>5085</v>
      </c>
      <c r="D652" s="1" t="s">
        <v>37</v>
      </c>
      <c r="E652" s="1" t="s">
        <v>1150</v>
      </c>
      <c r="F652" s="1">
        <v>4520.5200000000004</v>
      </c>
      <c r="G652" s="1" t="s">
        <v>39</v>
      </c>
    </row>
    <row r="653" spans="1:8" ht="15.75" customHeight="1" x14ac:dyDescent="0.2">
      <c r="A653" s="6">
        <v>45212</v>
      </c>
      <c r="B653" s="1">
        <v>-1000</v>
      </c>
      <c r="C653" s="1" t="s">
        <v>5085</v>
      </c>
      <c r="D653" s="1" t="s">
        <v>37</v>
      </c>
      <c r="E653" s="1" t="s">
        <v>1152</v>
      </c>
      <c r="F653" s="1">
        <v>6720.52</v>
      </c>
      <c r="G653" s="1" t="s">
        <v>39</v>
      </c>
    </row>
    <row r="654" spans="1:8" ht="15.75" customHeight="1" x14ac:dyDescent="0.2">
      <c r="A654" s="6">
        <v>45212</v>
      </c>
      <c r="B654" s="1">
        <v>-500</v>
      </c>
      <c r="C654" s="1" t="s">
        <v>5085</v>
      </c>
      <c r="D654" s="1" t="s">
        <v>37</v>
      </c>
      <c r="E654" s="1" t="s">
        <v>1153</v>
      </c>
      <c r="F654" s="1">
        <v>7720.52</v>
      </c>
      <c r="G654" s="1" t="s">
        <v>39</v>
      </c>
    </row>
    <row r="655" spans="1:8" ht="15.75" customHeight="1" x14ac:dyDescent="0.2">
      <c r="A655" s="6">
        <v>45212</v>
      </c>
      <c r="B655" s="1">
        <v>30</v>
      </c>
      <c r="C655" s="1" t="s">
        <v>5085</v>
      </c>
      <c r="D655" s="1" t="s">
        <v>168</v>
      </c>
      <c r="E655" s="1" t="s">
        <v>1148</v>
      </c>
      <c r="F655" s="1">
        <v>8220.52</v>
      </c>
      <c r="G655" s="1" t="s">
        <v>170</v>
      </c>
    </row>
    <row r="656" spans="1:8" ht="15.75" customHeight="1" x14ac:dyDescent="0.2">
      <c r="A656" s="6">
        <v>45212</v>
      </c>
      <c r="B656" s="1">
        <v>5000</v>
      </c>
      <c r="C656" s="1" t="s">
        <v>5085</v>
      </c>
      <c r="D656" s="1" t="s">
        <v>168</v>
      </c>
      <c r="E656" s="1" t="s">
        <v>1149</v>
      </c>
      <c r="F656" s="1">
        <v>8190.52</v>
      </c>
      <c r="G656" s="1" t="s">
        <v>170</v>
      </c>
    </row>
    <row r="657" spans="1:8" ht="15.75" customHeight="1" x14ac:dyDescent="0.2">
      <c r="A657" s="6">
        <v>45211</v>
      </c>
      <c r="B657" s="1">
        <v>-10000</v>
      </c>
      <c r="C657" s="1" t="s">
        <v>5085</v>
      </c>
      <c r="D657" s="1" t="s">
        <v>37</v>
      </c>
      <c r="E657" s="1" t="s">
        <v>1134</v>
      </c>
      <c r="F657" s="1">
        <v>3190.52</v>
      </c>
      <c r="G657" s="1" t="s">
        <v>39</v>
      </c>
    </row>
    <row r="658" spans="1:8" ht="15.75" customHeight="1" x14ac:dyDescent="0.2">
      <c r="A658" s="6">
        <v>45211</v>
      </c>
      <c r="B658" s="1">
        <v>-200</v>
      </c>
      <c r="C658" s="1" t="s">
        <v>5085</v>
      </c>
      <c r="D658" s="1" t="s">
        <v>37</v>
      </c>
      <c r="E658" s="1" t="s">
        <v>1133</v>
      </c>
      <c r="F658" s="1">
        <v>13190.52</v>
      </c>
      <c r="G658" s="1" t="s">
        <v>39</v>
      </c>
    </row>
    <row r="659" spans="1:8" ht="15.75" customHeight="1" x14ac:dyDescent="0.2">
      <c r="A659" s="6">
        <v>45211</v>
      </c>
      <c r="B659" s="1">
        <v>-100</v>
      </c>
      <c r="C659" s="1" t="s">
        <v>5085</v>
      </c>
      <c r="D659" s="1" t="s">
        <v>37</v>
      </c>
      <c r="E659" s="1" t="s">
        <v>1135</v>
      </c>
      <c r="F659" s="1">
        <v>13390.52</v>
      </c>
      <c r="G659" s="1" t="s">
        <v>39</v>
      </c>
    </row>
    <row r="660" spans="1:8" ht="15.75" customHeight="1" x14ac:dyDescent="0.2">
      <c r="A660" s="6">
        <v>45210</v>
      </c>
      <c r="B660" s="1">
        <v>-500</v>
      </c>
      <c r="C660" s="1" t="s">
        <v>5085</v>
      </c>
      <c r="D660" s="1" t="s">
        <v>37</v>
      </c>
      <c r="E660" s="1" t="s">
        <v>1130</v>
      </c>
      <c r="F660" s="1">
        <v>13490.52</v>
      </c>
      <c r="G660" s="1" t="s">
        <v>39</v>
      </c>
    </row>
    <row r="661" spans="1:8" ht="15.75" customHeight="1" x14ac:dyDescent="0.2">
      <c r="A661" s="6">
        <v>45210</v>
      </c>
      <c r="B661" s="1">
        <v>-20</v>
      </c>
      <c r="C661" s="1" t="s">
        <v>5085</v>
      </c>
      <c r="D661" s="1" t="s">
        <v>37</v>
      </c>
      <c r="E661" s="1" t="s">
        <v>1129</v>
      </c>
      <c r="F661" s="1">
        <v>13990.52</v>
      </c>
      <c r="G661" s="1" t="s">
        <v>39</v>
      </c>
    </row>
    <row r="662" spans="1:8" ht="15.75" customHeight="1" x14ac:dyDescent="0.2">
      <c r="A662" s="6">
        <v>45210</v>
      </c>
      <c r="B662" s="1">
        <v>13988.95</v>
      </c>
      <c r="C662" s="1" t="s">
        <v>5085</v>
      </c>
      <c r="D662" s="1" t="s">
        <v>95</v>
      </c>
      <c r="E662" s="1" t="s">
        <v>96</v>
      </c>
      <c r="F662" s="1">
        <v>14010.52</v>
      </c>
      <c r="G662" s="1" t="s">
        <v>97</v>
      </c>
    </row>
    <row r="663" spans="1:8" ht="15.75" customHeight="1" x14ac:dyDescent="0.2">
      <c r="A663" s="6">
        <v>45208</v>
      </c>
      <c r="B663" s="1">
        <v>-95</v>
      </c>
      <c r="C663" s="1" t="s">
        <v>5085</v>
      </c>
      <c r="D663" s="1" t="s">
        <v>206</v>
      </c>
      <c r="E663" s="1" t="s">
        <v>1120</v>
      </c>
      <c r="F663" s="1">
        <v>21.57</v>
      </c>
      <c r="G663" s="1" t="s">
        <v>165</v>
      </c>
      <c r="H663" s="1" t="s">
        <v>167</v>
      </c>
    </row>
    <row r="664" spans="1:8" ht="15.75" customHeight="1" x14ac:dyDescent="0.2">
      <c r="A664" s="6">
        <v>45205</v>
      </c>
      <c r="B664" s="1">
        <v>-500</v>
      </c>
      <c r="C664" s="1" t="s">
        <v>5085</v>
      </c>
      <c r="D664" s="1" t="s">
        <v>37</v>
      </c>
      <c r="E664" s="1" t="s">
        <v>1116</v>
      </c>
      <c r="F664" s="1">
        <v>116.57</v>
      </c>
      <c r="G664" s="1" t="s">
        <v>39</v>
      </c>
    </row>
    <row r="665" spans="1:8" ht="15.75" customHeight="1" x14ac:dyDescent="0.2">
      <c r="A665" s="6">
        <v>45205</v>
      </c>
      <c r="B665" s="1">
        <v>-20</v>
      </c>
      <c r="C665" s="1" t="s">
        <v>5085</v>
      </c>
      <c r="D665" s="1" t="s">
        <v>37</v>
      </c>
      <c r="E665" s="1" t="s">
        <v>1117</v>
      </c>
      <c r="F665" s="1">
        <v>616.57000000000005</v>
      </c>
      <c r="G665" s="1" t="s">
        <v>39</v>
      </c>
    </row>
    <row r="666" spans="1:8" ht="15.75" customHeight="1" x14ac:dyDescent="0.2">
      <c r="A666" s="6">
        <v>45204</v>
      </c>
      <c r="B666" s="1">
        <v>-1000</v>
      </c>
      <c r="C666" s="1" t="s">
        <v>5085</v>
      </c>
      <c r="D666" s="1" t="s">
        <v>37</v>
      </c>
      <c r="E666" s="1" t="s">
        <v>1113</v>
      </c>
      <c r="F666" s="1">
        <v>636.57000000000005</v>
      </c>
      <c r="G666" s="1" t="s">
        <v>39</v>
      </c>
    </row>
    <row r="667" spans="1:8" ht="15.75" customHeight="1" x14ac:dyDescent="0.2">
      <c r="A667" s="6">
        <v>45204</v>
      </c>
      <c r="B667" s="1">
        <v>-10</v>
      </c>
      <c r="C667" s="1" t="s">
        <v>5085</v>
      </c>
      <c r="D667" s="1" t="s">
        <v>37</v>
      </c>
      <c r="E667" s="1" t="s">
        <v>1112</v>
      </c>
      <c r="F667" s="1">
        <v>1636.57</v>
      </c>
      <c r="G667" s="1" t="s">
        <v>39</v>
      </c>
    </row>
    <row r="668" spans="1:8" ht="15.75" customHeight="1" x14ac:dyDescent="0.2">
      <c r="A668" s="6">
        <v>45204</v>
      </c>
      <c r="B668" s="1">
        <v>260</v>
      </c>
      <c r="C668" s="1" t="s">
        <v>5085</v>
      </c>
      <c r="D668" s="1" t="s">
        <v>168</v>
      </c>
      <c r="E668" s="1" t="s">
        <v>1111</v>
      </c>
      <c r="F668" s="1">
        <v>1646.57</v>
      </c>
      <c r="G668" s="1" t="s">
        <v>170</v>
      </c>
    </row>
    <row r="669" spans="1:8" ht="15.75" customHeight="1" x14ac:dyDescent="0.2">
      <c r="A669" s="6">
        <v>45201</v>
      </c>
      <c r="B669" s="1">
        <v>-1000</v>
      </c>
      <c r="C669" s="1" t="s">
        <v>5085</v>
      </c>
      <c r="D669" s="1" t="s">
        <v>37</v>
      </c>
      <c r="E669" s="1" t="s">
        <v>1092</v>
      </c>
      <c r="F669" s="1">
        <v>1386.57</v>
      </c>
      <c r="G669" s="1" t="s">
        <v>39</v>
      </c>
    </row>
    <row r="670" spans="1:8" ht="15.75" customHeight="1" x14ac:dyDescent="0.2">
      <c r="A670" s="6">
        <v>45201</v>
      </c>
      <c r="B670" s="1">
        <v>220</v>
      </c>
      <c r="C670" s="1" t="s">
        <v>5085</v>
      </c>
      <c r="D670" s="1" t="s">
        <v>168</v>
      </c>
      <c r="E670" s="1" t="s">
        <v>1091</v>
      </c>
      <c r="F670" s="1">
        <v>2816.57</v>
      </c>
      <c r="G670" s="1" t="s">
        <v>170</v>
      </c>
    </row>
    <row r="671" spans="1:8" ht="15.75" customHeight="1" x14ac:dyDescent="0.2">
      <c r="A671" s="6">
        <v>45201</v>
      </c>
      <c r="B671" s="1">
        <v>-250</v>
      </c>
      <c r="C671" s="1" t="s">
        <v>5085</v>
      </c>
      <c r="D671" s="1" t="s">
        <v>37</v>
      </c>
      <c r="E671" s="1" t="s">
        <v>1090</v>
      </c>
      <c r="F671" s="1">
        <v>2386.5700000000002</v>
      </c>
      <c r="G671" s="1" t="s">
        <v>93</v>
      </c>
    </row>
    <row r="672" spans="1:8" ht="15.75" customHeight="1" x14ac:dyDescent="0.2">
      <c r="A672" s="6">
        <v>45201</v>
      </c>
      <c r="B672" s="1">
        <v>-180</v>
      </c>
      <c r="C672" s="1" t="s">
        <v>5085</v>
      </c>
      <c r="D672" s="1" t="s">
        <v>469</v>
      </c>
      <c r="E672" s="1" t="s">
        <v>1093</v>
      </c>
      <c r="F672" s="1">
        <v>2636.57</v>
      </c>
      <c r="G672" s="1" t="s">
        <v>4606</v>
      </c>
    </row>
    <row r="673" spans="1:7" ht="15.75" customHeight="1" x14ac:dyDescent="0.2">
      <c r="A673" s="6">
        <v>45198</v>
      </c>
      <c r="B673" s="1">
        <v>0.02</v>
      </c>
      <c r="C673" s="1" t="s">
        <v>5085</v>
      </c>
      <c r="D673" s="1" t="s">
        <v>587</v>
      </c>
      <c r="E673" s="1" t="s">
        <v>588</v>
      </c>
      <c r="F673" s="1">
        <v>2596.5700000000002</v>
      </c>
      <c r="G673" s="1" t="s">
        <v>589</v>
      </c>
    </row>
    <row r="674" spans="1:7" ht="15.75" customHeight="1" x14ac:dyDescent="0.2">
      <c r="A674" s="6">
        <v>45197</v>
      </c>
      <c r="B674" s="1">
        <v>-2500</v>
      </c>
      <c r="C674" s="1" t="s">
        <v>5085</v>
      </c>
      <c r="D674" s="1" t="s">
        <v>37</v>
      </c>
      <c r="E674" s="1" t="s">
        <v>1083</v>
      </c>
      <c r="F674" s="1">
        <v>2596.5500000000002</v>
      </c>
      <c r="G674" s="1" t="s">
        <v>39</v>
      </c>
    </row>
    <row r="675" spans="1:7" ht="15.75" customHeight="1" x14ac:dyDescent="0.2">
      <c r="A675" s="6">
        <v>45197</v>
      </c>
      <c r="B675" s="1">
        <v>-35</v>
      </c>
      <c r="C675" s="1" t="s">
        <v>5085</v>
      </c>
      <c r="D675" s="1" t="s">
        <v>37</v>
      </c>
      <c r="E675" s="1" t="s">
        <v>1084</v>
      </c>
      <c r="F675" s="1">
        <v>5096.55</v>
      </c>
      <c r="G675" s="1" t="s">
        <v>39</v>
      </c>
    </row>
    <row r="676" spans="1:7" ht="15.75" customHeight="1" x14ac:dyDescent="0.2">
      <c r="A676" s="6">
        <v>45196</v>
      </c>
      <c r="B676" s="1">
        <v>4685.3</v>
      </c>
      <c r="C676" s="1" t="s">
        <v>5085</v>
      </c>
      <c r="D676" s="1" t="s">
        <v>95</v>
      </c>
      <c r="E676" s="1" t="s">
        <v>96</v>
      </c>
      <c r="F676" s="1">
        <v>5131.55</v>
      </c>
      <c r="G676" s="1" t="s">
        <v>97</v>
      </c>
    </row>
    <row r="677" spans="1:7" ht="15.75" customHeight="1" x14ac:dyDescent="0.2">
      <c r="A677" s="6">
        <v>45194</v>
      </c>
      <c r="B677" s="1">
        <v>-500</v>
      </c>
      <c r="C677" s="1" t="s">
        <v>5085</v>
      </c>
      <c r="D677" s="1" t="s">
        <v>37</v>
      </c>
      <c r="E677" s="1" t="s">
        <v>1048</v>
      </c>
      <c r="F677" s="1">
        <v>446.25</v>
      </c>
      <c r="G677" s="1" t="s">
        <v>39</v>
      </c>
    </row>
    <row r="678" spans="1:7" ht="15.75" customHeight="1" x14ac:dyDescent="0.2">
      <c r="A678" s="6">
        <v>45194</v>
      </c>
      <c r="B678" s="1">
        <v>-40</v>
      </c>
      <c r="C678" s="1" t="s">
        <v>5085</v>
      </c>
      <c r="D678" s="1" t="s">
        <v>469</v>
      </c>
      <c r="E678" s="1" t="s">
        <v>1049</v>
      </c>
      <c r="F678" s="1">
        <v>946.25</v>
      </c>
      <c r="G678" s="1" t="s">
        <v>4606</v>
      </c>
    </row>
    <row r="679" spans="1:7" ht="15.75" customHeight="1" x14ac:dyDescent="0.2">
      <c r="A679" s="6">
        <v>45190</v>
      </c>
      <c r="B679" s="1">
        <v>-500</v>
      </c>
      <c r="C679" s="1" t="s">
        <v>5085</v>
      </c>
      <c r="D679" s="1" t="s">
        <v>37</v>
      </c>
      <c r="E679" s="1" t="s">
        <v>1038</v>
      </c>
      <c r="F679" s="1">
        <v>986.25</v>
      </c>
      <c r="G679" s="1" t="s">
        <v>39</v>
      </c>
    </row>
    <row r="680" spans="1:7" ht="15.75" customHeight="1" x14ac:dyDescent="0.2">
      <c r="A680" s="6">
        <v>45190</v>
      </c>
      <c r="B680" s="1">
        <v>-150</v>
      </c>
      <c r="C680" s="1" t="s">
        <v>5085</v>
      </c>
      <c r="D680" s="1" t="s">
        <v>37</v>
      </c>
      <c r="E680" s="1" t="s">
        <v>1035</v>
      </c>
      <c r="F680" s="1">
        <v>1486.25</v>
      </c>
      <c r="G680" s="1" t="s">
        <v>39</v>
      </c>
    </row>
    <row r="681" spans="1:7" ht="15.75" customHeight="1" x14ac:dyDescent="0.2">
      <c r="A681" s="6">
        <v>45190</v>
      </c>
      <c r="B681" s="1">
        <v>-100</v>
      </c>
      <c r="C681" s="1" t="s">
        <v>5085</v>
      </c>
      <c r="D681" s="1" t="s">
        <v>37</v>
      </c>
      <c r="E681" s="1" t="s">
        <v>1036</v>
      </c>
      <c r="F681" s="1">
        <v>1636.25</v>
      </c>
      <c r="G681" s="1" t="s">
        <v>39</v>
      </c>
    </row>
    <row r="682" spans="1:7" ht="15.75" customHeight="1" x14ac:dyDescent="0.2">
      <c r="A682" s="6">
        <v>45190</v>
      </c>
      <c r="B682" s="1">
        <v>-20</v>
      </c>
      <c r="C682" s="1" t="s">
        <v>5085</v>
      </c>
      <c r="D682" s="1" t="s">
        <v>37</v>
      </c>
      <c r="E682" s="1" t="s">
        <v>1037</v>
      </c>
      <c r="F682" s="1">
        <v>1736.25</v>
      </c>
      <c r="G682" s="1" t="s">
        <v>39</v>
      </c>
    </row>
    <row r="683" spans="1:7" ht="15.75" customHeight="1" x14ac:dyDescent="0.2">
      <c r="A683" s="6">
        <v>45189</v>
      </c>
      <c r="B683" s="1">
        <v>-200</v>
      </c>
      <c r="C683" s="1" t="s">
        <v>5085</v>
      </c>
      <c r="D683" s="1" t="s">
        <v>37</v>
      </c>
      <c r="E683" s="1" t="s">
        <v>1025</v>
      </c>
      <c r="F683" s="1">
        <v>1756.25</v>
      </c>
      <c r="G683" s="1" t="s">
        <v>93</v>
      </c>
    </row>
    <row r="684" spans="1:7" ht="15.75" customHeight="1" x14ac:dyDescent="0.2">
      <c r="A684" s="6">
        <v>45187</v>
      </c>
      <c r="B684" s="1">
        <v>-1500</v>
      </c>
      <c r="C684" s="1" t="s">
        <v>5085</v>
      </c>
      <c r="D684" s="1" t="s">
        <v>37</v>
      </c>
      <c r="E684" s="1" t="s">
        <v>1011</v>
      </c>
      <c r="F684" s="1">
        <v>1956.25</v>
      </c>
      <c r="G684" s="1" t="s">
        <v>39</v>
      </c>
    </row>
    <row r="685" spans="1:7" ht="15.75" customHeight="1" x14ac:dyDescent="0.2">
      <c r="A685" s="6">
        <v>45187</v>
      </c>
      <c r="B685" s="1">
        <v>-1500</v>
      </c>
      <c r="C685" s="1" t="s">
        <v>5085</v>
      </c>
      <c r="D685" s="1" t="s">
        <v>37</v>
      </c>
      <c r="E685" s="1" t="s">
        <v>1010</v>
      </c>
      <c r="F685" s="1">
        <v>3456.25</v>
      </c>
      <c r="G685" s="1" t="s">
        <v>39</v>
      </c>
    </row>
    <row r="686" spans="1:7" ht="15.75" customHeight="1" x14ac:dyDescent="0.2">
      <c r="A686" s="6">
        <v>45187</v>
      </c>
      <c r="B686" s="1">
        <v>-165</v>
      </c>
      <c r="C686" s="1" t="s">
        <v>5085</v>
      </c>
      <c r="D686" s="1" t="s">
        <v>37</v>
      </c>
      <c r="E686" s="1" t="s">
        <v>1012</v>
      </c>
      <c r="F686" s="1">
        <v>4956.25</v>
      </c>
      <c r="G686" s="1" t="s">
        <v>93</v>
      </c>
    </row>
    <row r="687" spans="1:7" ht="15.75" customHeight="1" x14ac:dyDescent="0.2">
      <c r="A687" s="6">
        <v>45187</v>
      </c>
      <c r="B687" s="1">
        <v>-100</v>
      </c>
      <c r="C687" s="1" t="s">
        <v>5085</v>
      </c>
      <c r="D687" s="1" t="s">
        <v>37</v>
      </c>
      <c r="E687" s="1" t="s">
        <v>293</v>
      </c>
      <c r="F687" s="1">
        <v>5121.25</v>
      </c>
      <c r="G687" s="1" t="s">
        <v>93</v>
      </c>
    </row>
    <row r="688" spans="1:7" ht="15.75" customHeight="1" x14ac:dyDescent="0.2">
      <c r="A688" s="6">
        <v>45184</v>
      </c>
      <c r="B688" s="1">
        <v>4700</v>
      </c>
      <c r="C688" s="1" t="s">
        <v>5085</v>
      </c>
      <c r="D688" s="1" t="s">
        <v>168</v>
      </c>
      <c r="E688" s="1" t="s">
        <v>1008</v>
      </c>
      <c r="F688" s="1">
        <v>5221.25</v>
      </c>
      <c r="G688" s="1" t="s">
        <v>170</v>
      </c>
    </row>
    <row r="689" spans="1:8" ht="15.75" customHeight="1" x14ac:dyDescent="0.2">
      <c r="A689" s="6">
        <v>45182</v>
      </c>
      <c r="B689" s="1">
        <v>-2700</v>
      </c>
      <c r="C689" s="1" t="s">
        <v>5085</v>
      </c>
      <c r="D689" s="1" t="s">
        <v>37</v>
      </c>
      <c r="E689" s="1" t="s">
        <v>1000</v>
      </c>
      <c r="F689" s="1">
        <v>521.25</v>
      </c>
      <c r="G689" s="1" t="s">
        <v>39</v>
      </c>
    </row>
    <row r="690" spans="1:8" ht="15.75" customHeight="1" x14ac:dyDescent="0.2">
      <c r="A690" s="6">
        <v>45182</v>
      </c>
      <c r="B690" s="1">
        <v>-1500</v>
      </c>
      <c r="C690" s="1" t="s">
        <v>5085</v>
      </c>
      <c r="D690" s="1" t="s">
        <v>37</v>
      </c>
      <c r="E690" s="1" t="s">
        <v>1001</v>
      </c>
      <c r="F690" s="1">
        <v>3221.25</v>
      </c>
      <c r="G690" s="1" t="s">
        <v>39</v>
      </c>
    </row>
    <row r="691" spans="1:8" ht="15.75" customHeight="1" x14ac:dyDescent="0.2">
      <c r="A691" s="6">
        <v>45182</v>
      </c>
      <c r="B691" s="1">
        <v>4720.95</v>
      </c>
      <c r="C691" s="1" t="s">
        <v>5085</v>
      </c>
      <c r="D691" s="1" t="s">
        <v>95</v>
      </c>
      <c r="E691" s="1" t="s">
        <v>96</v>
      </c>
      <c r="F691" s="1">
        <v>4721.25</v>
      </c>
      <c r="G691" s="1" t="s">
        <v>97</v>
      </c>
    </row>
    <row r="692" spans="1:8" ht="15.75" customHeight="1" x14ac:dyDescent="0.2">
      <c r="A692" s="6">
        <v>45181</v>
      </c>
      <c r="B692" s="1">
        <v>-8</v>
      </c>
      <c r="C692" s="1" t="s">
        <v>5085</v>
      </c>
      <c r="D692" s="1" t="s">
        <v>37</v>
      </c>
      <c r="E692" s="1" t="s">
        <v>988</v>
      </c>
      <c r="F692" s="1">
        <v>0.3</v>
      </c>
      <c r="G692" s="1" t="s">
        <v>39</v>
      </c>
    </row>
    <row r="693" spans="1:8" ht="15.75" customHeight="1" x14ac:dyDescent="0.2">
      <c r="A693" s="6">
        <v>45175</v>
      </c>
      <c r="B693" s="1">
        <v>-200</v>
      </c>
      <c r="C693" s="1" t="s">
        <v>5085</v>
      </c>
      <c r="D693" s="1" t="s">
        <v>469</v>
      </c>
      <c r="E693" s="1" t="s">
        <v>939</v>
      </c>
      <c r="F693" s="1">
        <v>93.3</v>
      </c>
      <c r="G693" s="1" t="s">
        <v>4606</v>
      </c>
    </row>
    <row r="694" spans="1:8" ht="15.75" customHeight="1" x14ac:dyDescent="0.2">
      <c r="A694" s="6">
        <v>45175</v>
      </c>
      <c r="B694" s="1">
        <v>40</v>
      </c>
      <c r="C694" s="1" t="s">
        <v>5085</v>
      </c>
      <c r="D694" s="1" t="s">
        <v>168</v>
      </c>
      <c r="E694" s="1" t="s">
        <v>941</v>
      </c>
      <c r="F694" s="1">
        <v>293.3</v>
      </c>
      <c r="G694" s="1" t="s">
        <v>39</v>
      </c>
    </row>
    <row r="695" spans="1:8" ht="15.75" customHeight="1" x14ac:dyDescent="0.2">
      <c r="A695" s="6">
        <v>45175</v>
      </c>
      <c r="B695" s="1">
        <v>250</v>
      </c>
      <c r="C695" s="1" t="s">
        <v>5085</v>
      </c>
      <c r="D695" s="1" t="s">
        <v>168</v>
      </c>
      <c r="E695" s="1" t="s">
        <v>940</v>
      </c>
      <c r="F695" s="1">
        <v>253.3</v>
      </c>
      <c r="G695" s="1" t="s">
        <v>39</v>
      </c>
    </row>
    <row r="696" spans="1:8" ht="15.75" customHeight="1" x14ac:dyDescent="0.2">
      <c r="A696" s="6">
        <v>45176</v>
      </c>
      <c r="B696" s="1">
        <v>-85</v>
      </c>
      <c r="C696" s="1" t="s">
        <v>5085</v>
      </c>
      <c r="D696" s="1" t="s">
        <v>206</v>
      </c>
      <c r="E696" s="1" t="s">
        <v>947</v>
      </c>
      <c r="F696" s="1">
        <v>8.3000000000000007</v>
      </c>
      <c r="G696" s="1" t="s">
        <v>165</v>
      </c>
      <c r="H696" s="1" t="s">
        <v>167</v>
      </c>
    </row>
    <row r="697" spans="1:8" ht="15.75" customHeight="1" x14ac:dyDescent="0.2">
      <c r="A697" s="6">
        <v>45174</v>
      </c>
      <c r="B697" s="1">
        <v>-470</v>
      </c>
      <c r="C697" s="1" t="s">
        <v>5085</v>
      </c>
      <c r="D697" s="1" t="s">
        <v>37</v>
      </c>
      <c r="E697" s="1" t="s">
        <v>933</v>
      </c>
      <c r="F697" s="1">
        <v>3.3</v>
      </c>
      <c r="G697" s="1" t="s">
        <v>39</v>
      </c>
    </row>
    <row r="698" spans="1:8" ht="15.75" customHeight="1" x14ac:dyDescent="0.2">
      <c r="A698" s="6">
        <v>45173</v>
      </c>
      <c r="B698" s="1">
        <v>46.6</v>
      </c>
      <c r="C698" s="1" t="s">
        <v>5085</v>
      </c>
      <c r="D698" s="1" t="s">
        <v>300</v>
      </c>
      <c r="E698" s="1" t="s">
        <v>920</v>
      </c>
      <c r="F698" s="1">
        <v>638.29999999999995</v>
      </c>
      <c r="G698" s="1" t="s">
        <v>239</v>
      </c>
      <c r="H698" s="1" t="s">
        <v>133</v>
      </c>
    </row>
    <row r="699" spans="1:8" ht="15.75" customHeight="1" x14ac:dyDescent="0.2">
      <c r="A699" s="6">
        <v>45173</v>
      </c>
      <c r="B699" s="1">
        <v>-165</v>
      </c>
      <c r="C699" s="1" t="s">
        <v>5085</v>
      </c>
      <c r="D699" s="1" t="s">
        <v>37</v>
      </c>
      <c r="E699" s="1" t="s">
        <v>921</v>
      </c>
      <c r="F699" s="1">
        <v>473.3</v>
      </c>
      <c r="G699" s="1" t="s">
        <v>93</v>
      </c>
    </row>
    <row r="700" spans="1:8" ht="15.75" customHeight="1" x14ac:dyDescent="0.2">
      <c r="A700" s="6">
        <v>45169</v>
      </c>
      <c r="B700" s="1">
        <v>-2000</v>
      </c>
      <c r="C700" s="1" t="s">
        <v>5085</v>
      </c>
      <c r="D700" s="1" t="s">
        <v>37</v>
      </c>
      <c r="E700" s="1" t="s">
        <v>909</v>
      </c>
      <c r="F700" s="1">
        <v>591.70000000000005</v>
      </c>
      <c r="G700" s="1" t="s">
        <v>39</v>
      </c>
    </row>
    <row r="701" spans="1:8" ht="15.75" customHeight="1" x14ac:dyDescent="0.2">
      <c r="A701" s="6">
        <v>45169</v>
      </c>
      <c r="B701" s="1">
        <v>-1500</v>
      </c>
      <c r="C701" s="1" t="s">
        <v>5085</v>
      </c>
      <c r="D701" s="1" t="s">
        <v>37</v>
      </c>
      <c r="E701" s="1" t="s">
        <v>911</v>
      </c>
      <c r="F701" s="1">
        <v>2591.6999999999998</v>
      </c>
      <c r="G701" s="1" t="s">
        <v>39</v>
      </c>
    </row>
    <row r="702" spans="1:8" ht="15.75" customHeight="1" x14ac:dyDescent="0.2">
      <c r="A702" s="6">
        <v>45169</v>
      </c>
      <c r="B702" s="1">
        <v>-597.86</v>
      </c>
      <c r="C702" s="1" t="s">
        <v>5085</v>
      </c>
      <c r="D702" s="1" t="s">
        <v>37</v>
      </c>
      <c r="E702" s="1" t="s">
        <v>910</v>
      </c>
      <c r="F702" s="1">
        <v>4091.7</v>
      </c>
      <c r="G702" s="1" t="s">
        <v>39</v>
      </c>
    </row>
    <row r="703" spans="1:8" ht="15.75" customHeight="1" x14ac:dyDescent="0.2">
      <c r="A703" s="6">
        <v>45168</v>
      </c>
      <c r="B703" s="1">
        <v>4685.3</v>
      </c>
      <c r="C703" s="1" t="s">
        <v>5085</v>
      </c>
      <c r="D703" s="1" t="s">
        <v>95</v>
      </c>
      <c r="E703" s="1" t="s">
        <v>96</v>
      </c>
      <c r="F703" s="1">
        <v>4689.5600000000004</v>
      </c>
      <c r="G703" s="1" t="s">
        <v>97</v>
      </c>
    </row>
    <row r="704" spans="1:8" ht="15.75" customHeight="1" x14ac:dyDescent="0.2">
      <c r="A704" s="6">
        <v>45167</v>
      </c>
      <c r="B704" s="1">
        <v>-90</v>
      </c>
      <c r="C704" s="1" t="s">
        <v>5085</v>
      </c>
      <c r="D704" s="1" t="s">
        <v>37</v>
      </c>
      <c r="E704" s="1" t="s">
        <v>897</v>
      </c>
      <c r="F704" s="1">
        <v>4.26</v>
      </c>
      <c r="G704" s="1" t="s">
        <v>39</v>
      </c>
    </row>
    <row r="705" spans="1:7" ht="15.75" customHeight="1" x14ac:dyDescent="0.2">
      <c r="A705" s="6">
        <v>45162</v>
      </c>
      <c r="B705" s="1">
        <v>-100</v>
      </c>
      <c r="C705" s="1" t="s">
        <v>5085</v>
      </c>
      <c r="D705" s="1" t="s">
        <v>37</v>
      </c>
      <c r="E705" s="1" t="s">
        <v>881</v>
      </c>
      <c r="F705" s="1">
        <v>94.26</v>
      </c>
      <c r="G705" s="1" t="s">
        <v>39</v>
      </c>
    </row>
    <row r="706" spans="1:7" ht="15.75" customHeight="1" x14ac:dyDescent="0.2">
      <c r="A706" s="6">
        <v>45160</v>
      </c>
      <c r="B706" s="1">
        <v>-165</v>
      </c>
      <c r="C706" s="1" t="s">
        <v>5085</v>
      </c>
      <c r="D706" s="1" t="s">
        <v>37</v>
      </c>
      <c r="E706" s="1" t="s">
        <v>860</v>
      </c>
      <c r="F706" s="1">
        <v>194.26</v>
      </c>
      <c r="G706" s="1" t="s">
        <v>93</v>
      </c>
    </row>
    <row r="707" spans="1:7" ht="15.75" customHeight="1" x14ac:dyDescent="0.2">
      <c r="A707" s="6">
        <v>45159</v>
      </c>
      <c r="B707" s="1">
        <v>-204</v>
      </c>
      <c r="C707" s="1" t="s">
        <v>5085</v>
      </c>
      <c r="D707" s="1" t="s">
        <v>37</v>
      </c>
      <c r="E707" s="1" t="s">
        <v>847</v>
      </c>
      <c r="F707" s="1">
        <v>359.26</v>
      </c>
      <c r="G707" s="1" t="s">
        <v>93</v>
      </c>
    </row>
    <row r="708" spans="1:7" ht="15.75" customHeight="1" x14ac:dyDescent="0.2">
      <c r="A708" s="6">
        <v>45156</v>
      </c>
      <c r="B708" s="1">
        <v>-1500</v>
      </c>
      <c r="C708" s="1" t="s">
        <v>5085</v>
      </c>
      <c r="D708" s="1" t="s">
        <v>37</v>
      </c>
      <c r="E708" s="1" t="s">
        <v>841</v>
      </c>
      <c r="F708" s="1">
        <v>563.26</v>
      </c>
      <c r="G708" s="1" t="s">
        <v>39</v>
      </c>
    </row>
    <row r="709" spans="1:7" ht="15.75" customHeight="1" x14ac:dyDescent="0.2">
      <c r="A709" s="6">
        <v>45156</v>
      </c>
      <c r="B709" s="1">
        <v>-1500</v>
      </c>
      <c r="C709" s="1" t="s">
        <v>5085</v>
      </c>
      <c r="D709" s="1" t="s">
        <v>37</v>
      </c>
      <c r="E709" s="1" t="s">
        <v>840</v>
      </c>
      <c r="F709" s="1">
        <v>2063.2600000000002</v>
      </c>
      <c r="G709" s="1" t="s">
        <v>39</v>
      </c>
    </row>
    <row r="710" spans="1:7" ht="15.75" customHeight="1" x14ac:dyDescent="0.2">
      <c r="A710" s="6">
        <v>45156</v>
      </c>
      <c r="B710" s="1">
        <v>-1100</v>
      </c>
      <c r="C710" s="1" t="s">
        <v>5085</v>
      </c>
      <c r="D710" s="1" t="s">
        <v>37</v>
      </c>
      <c r="E710" s="1" t="s">
        <v>843</v>
      </c>
      <c r="F710" s="1">
        <v>3563.26</v>
      </c>
      <c r="G710" s="1" t="s">
        <v>39</v>
      </c>
    </row>
    <row r="711" spans="1:7" ht="15.75" customHeight="1" x14ac:dyDescent="0.2">
      <c r="A711" s="6">
        <v>45156</v>
      </c>
      <c r="B711" s="1">
        <v>-50</v>
      </c>
      <c r="C711" s="1" t="s">
        <v>5085</v>
      </c>
      <c r="D711" s="1" t="s">
        <v>37</v>
      </c>
      <c r="E711" s="1" t="s">
        <v>842</v>
      </c>
      <c r="F711" s="1">
        <v>4663.26</v>
      </c>
      <c r="G711" s="1" t="s">
        <v>39</v>
      </c>
    </row>
    <row r="712" spans="1:7" ht="15.75" customHeight="1" x14ac:dyDescent="0.2">
      <c r="A712" s="6">
        <v>45155</v>
      </c>
      <c r="B712" s="1">
        <v>-100</v>
      </c>
      <c r="C712" s="1" t="s">
        <v>5085</v>
      </c>
      <c r="D712" s="1" t="s">
        <v>37</v>
      </c>
      <c r="E712" s="1" t="s">
        <v>293</v>
      </c>
      <c r="F712" s="1">
        <v>4713.26</v>
      </c>
      <c r="G712" s="1" t="s">
        <v>93</v>
      </c>
    </row>
    <row r="713" spans="1:7" ht="15.75" customHeight="1" x14ac:dyDescent="0.2">
      <c r="A713" s="6">
        <v>45154</v>
      </c>
      <c r="B713" s="1">
        <v>4685.3</v>
      </c>
      <c r="C713" s="1" t="s">
        <v>5085</v>
      </c>
      <c r="D713" s="1" t="s">
        <v>95</v>
      </c>
      <c r="E713" s="1" t="s">
        <v>96</v>
      </c>
      <c r="F713" s="1">
        <v>4813.26</v>
      </c>
      <c r="G713" s="1" t="s">
        <v>97</v>
      </c>
    </row>
    <row r="714" spans="1:7" ht="15.75" customHeight="1" x14ac:dyDescent="0.2">
      <c r="A714" s="6">
        <v>45153</v>
      </c>
      <c r="B714" s="1">
        <v>-2500</v>
      </c>
      <c r="C714" s="1" t="s">
        <v>5085</v>
      </c>
      <c r="D714" s="1" t="s">
        <v>37</v>
      </c>
      <c r="E714" s="1" t="s">
        <v>823</v>
      </c>
      <c r="F714" s="1">
        <v>127.96</v>
      </c>
      <c r="G714" s="1" t="s">
        <v>39</v>
      </c>
    </row>
    <row r="715" spans="1:7" ht="15.75" customHeight="1" x14ac:dyDescent="0.2">
      <c r="A715" s="6">
        <v>45153</v>
      </c>
      <c r="B715" s="1">
        <v>-1750</v>
      </c>
      <c r="C715" s="1" t="s">
        <v>5085</v>
      </c>
      <c r="D715" s="1" t="s">
        <v>37</v>
      </c>
      <c r="E715" s="1" t="s">
        <v>824</v>
      </c>
      <c r="F715" s="1">
        <v>2627.96</v>
      </c>
      <c r="G715" s="1" t="s">
        <v>39</v>
      </c>
    </row>
    <row r="716" spans="1:7" ht="15.75" customHeight="1" x14ac:dyDescent="0.2">
      <c r="A716" s="6">
        <v>45153</v>
      </c>
      <c r="B716" s="1">
        <v>-130</v>
      </c>
      <c r="C716" s="1" t="s">
        <v>5085</v>
      </c>
      <c r="D716" s="1" t="s">
        <v>37</v>
      </c>
      <c r="E716" s="1" t="s">
        <v>826</v>
      </c>
      <c r="F716" s="1">
        <v>4377.96</v>
      </c>
      <c r="G716" s="1" t="s">
        <v>93</v>
      </c>
    </row>
    <row r="717" spans="1:7" ht="15.75" customHeight="1" x14ac:dyDescent="0.2">
      <c r="A717" s="6">
        <v>45153</v>
      </c>
      <c r="B717" s="1">
        <v>4500</v>
      </c>
      <c r="C717" s="1" t="s">
        <v>5085</v>
      </c>
      <c r="D717" s="1" t="s">
        <v>168</v>
      </c>
      <c r="E717" s="1" t="s">
        <v>822</v>
      </c>
      <c r="F717" s="1">
        <v>4507.96</v>
      </c>
      <c r="G717" s="1" t="s">
        <v>170</v>
      </c>
    </row>
    <row r="718" spans="1:7" ht="15.75" customHeight="1" x14ac:dyDescent="0.2">
      <c r="A718" s="6">
        <v>45152</v>
      </c>
      <c r="B718" s="1">
        <v>110</v>
      </c>
      <c r="C718" s="1" t="s">
        <v>5085</v>
      </c>
      <c r="D718" s="1" t="s">
        <v>168</v>
      </c>
      <c r="E718" s="1" t="s">
        <v>809</v>
      </c>
      <c r="F718" s="1">
        <v>217.96</v>
      </c>
      <c r="G718" s="1" t="s">
        <v>39</v>
      </c>
    </row>
    <row r="719" spans="1:7" ht="15.75" customHeight="1" x14ac:dyDescent="0.2">
      <c r="A719" s="6">
        <v>45152</v>
      </c>
      <c r="B719" s="1">
        <v>-210</v>
      </c>
      <c r="C719" s="1" t="s">
        <v>5085</v>
      </c>
      <c r="D719" s="1" t="s">
        <v>37</v>
      </c>
      <c r="E719" s="1" t="s">
        <v>810</v>
      </c>
      <c r="F719" s="1">
        <v>7.96</v>
      </c>
      <c r="G719" s="1" t="s">
        <v>93</v>
      </c>
    </row>
    <row r="720" spans="1:7" ht="15.75" customHeight="1" x14ac:dyDescent="0.2">
      <c r="A720" s="6">
        <v>45149</v>
      </c>
      <c r="B720" s="1">
        <v>-100</v>
      </c>
      <c r="C720" s="1" t="s">
        <v>5085</v>
      </c>
      <c r="D720" s="1" t="s">
        <v>37</v>
      </c>
      <c r="E720" s="1" t="s">
        <v>801</v>
      </c>
      <c r="F720" s="1">
        <v>107.96</v>
      </c>
      <c r="G720" s="1" t="s">
        <v>39</v>
      </c>
    </row>
    <row r="721" spans="1:8" ht="15.75" customHeight="1" x14ac:dyDescent="0.2">
      <c r="A721" s="6">
        <v>45148</v>
      </c>
      <c r="B721" s="1">
        <v>-220</v>
      </c>
      <c r="C721" s="1" t="s">
        <v>5085</v>
      </c>
      <c r="D721" s="1" t="s">
        <v>37</v>
      </c>
      <c r="E721" s="1" t="s">
        <v>796</v>
      </c>
      <c r="F721" s="1">
        <v>207.96</v>
      </c>
      <c r="G721" s="1" t="s">
        <v>39</v>
      </c>
    </row>
    <row r="722" spans="1:8" ht="15.75" customHeight="1" x14ac:dyDescent="0.2">
      <c r="A722" s="6">
        <v>45148</v>
      </c>
      <c r="B722" s="1">
        <v>-80</v>
      </c>
      <c r="C722" s="1" t="s">
        <v>5085</v>
      </c>
      <c r="D722" s="1" t="s">
        <v>37</v>
      </c>
      <c r="E722" s="1" t="s">
        <v>795</v>
      </c>
      <c r="F722" s="1">
        <v>427.96</v>
      </c>
      <c r="G722" s="1" t="s">
        <v>39</v>
      </c>
    </row>
    <row r="723" spans="1:8" ht="15.75" customHeight="1" x14ac:dyDescent="0.2">
      <c r="A723" s="6">
        <v>45148</v>
      </c>
      <c r="B723" s="1">
        <v>500</v>
      </c>
      <c r="C723" s="1" t="s">
        <v>5085</v>
      </c>
      <c r="D723" s="1" t="s">
        <v>168</v>
      </c>
      <c r="E723" s="1" t="s">
        <v>794</v>
      </c>
      <c r="F723" s="1">
        <v>507.96</v>
      </c>
      <c r="G723" s="1" t="s">
        <v>170</v>
      </c>
    </row>
    <row r="724" spans="1:8" ht="15.75" customHeight="1" x14ac:dyDescent="0.2">
      <c r="A724" s="6">
        <v>45147</v>
      </c>
      <c r="B724" s="1">
        <v>-200</v>
      </c>
      <c r="C724" s="1" t="s">
        <v>5085</v>
      </c>
      <c r="D724" s="1" t="s">
        <v>37</v>
      </c>
      <c r="E724" s="1" t="s">
        <v>790</v>
      </c>
      <c r="F724" s="1">
        <v>7.96</v>
      </c>
      <c r="G724" s="1" t="s">
        <v>39</v>
      </c>
    </row>
    <row r="725" spans="1:8" ht="15.75" customHeight="1" x14ac:dyDescent="0.2">
      <c r="A725" s="6">
        <v>45146</v>
      </c>
      <c r="B725" s="1">
        <v>-400</v>
      </c>
      <c r="C725" s="1" t="s">
        <v>5085</v>
      </c>
      <c r="D725" s="1" t="s">
        <v>37</v>
      </c>
      <c r="E725" s="1" t="s">
        <v>778</v>
      </c>
      <c r="F725" s="1">
        <v>207.96</v>
      </c>
      <c r="G725" s="1" t="s">
        <v>39</v>
      </c>
    </row>
    <row r="726" spans="1:8" ht="15.75" customHeight="1" x14ac:dyDescent="0.2">
      <c r="A726" s="6">
        <v>45146</v>
      </c>
      <c r="B726" s="1">
        <v>220</v>
      </c>
      <c r="C726" s="1" t="s">
        <v>5085</v>
      </c>
      <c r="D726" s="1" t="s">
        <v>168</v>
      </c>
      <c r="E726" s="1" t="s">
        <v>777</v>
      </c>
      <c r="F726" s="1">
        <v>692.96</v>
      </c>
      <c r="G726" s="1" t="s">
        <v>170</v>
      </c>
    </row>
    <row r="727" spans="1:8" ht="15.75" customHeight="1" x14ac:dyDescent="0.2">
      <c r="A727" s="6">
        <v>45146</v>
      </c>
      <c r="B727" s="1">
        <v>220</v>
      </c>
      <c r="C727" s="1" t="s">
        <v>5085</v>
      </c>
      <c r="D727" s="1" t="s">
        <v>168</v>
      </c>
      <c r="E727" s="1" t="s">
        <v>776</v>
      </c>
      <c r="F727" s="1">
        <v>472.96</v>
      </c>
      <c r="G727" s="1" t="s">
        <v>170</v>
      </c>
    </row>
    <row r="728" spans="1:8" ht="15.75" customHeight="1" x14ac:dyDescent="0.2">
      <c r="A728" s="6">
        <v>45145</v>
      </c>
      <c r="B728" s="1">
        <v>-350</v>
      </c>
      <c r="C728" s="1" t="s">
        <v>5085</v>
      </c>
      <c r="D728" s="1" t="s">
        <v>37</v>
      </c>
      <c r="E728" s="1" t="s">
        <v>765</v>
      </c>
      <c r="F728" s="1">
        <v>252.96</v>
      </c>
      <c r="G728" s="1" t="s">
        <v>93</v>
      </c>
    </row>
    <row r="729" spans="1:8" ht="15.75" customHeight="1" x14ac:dyDescent="0.2">
      <c r="A729" s="6">
        <v>45145</v>
      </c>
      <c r="B729" s="1">
        <v>-60</v>
      </c>
      <c r="C729" s="1" t="s">
        <v>5085</v>
      </c>
      <c r="D729" s="1" t="s">
        <v>37</v>
      </c>
      <c r="E729" s="1" t="s">
        <v>205</v>
      </c>
      <c r="F729" s="1">
        <v>767.96</v>
      </c>
      <c r="G729" s="1" t="s">
        <v>4349</v>
      </c>
      <c r="H729" s="1" t="s">
        <v>4350</v>
      </c>
    </row>
    <row r="730" spans="1:8" ht="15.75" customHeight="1" x14ac:dyDescent="0.2">
      <c r="A730" s="6">
        <v>45146</v>
      </c>
      <c r="B730" s="1">
        <v>-85</v>
      </c>
      <c r="C730" s="1" t="s">
        <v>5085</v>
      </c>
      <c r="D730" s="1" t="s">
        <v>206</v>
      </c>
      <c r="E730" s="1" t="s">
        <v>779</v>
      </c>
      <c r="F730" s="1">
        <v>607.96</v>
      </c>
      <c r="G730" s="1" t="s">
        <v>165</v>
      </c>
      <c r="H730" s="1" t="s">
        <v>167</v>
      </c>
    </row>
    <row r="731" spans="1:8" ht="15.75" customHeight="1" x14ac:dyDescent="0.2">
      <c r="A731" s="6">
        <v>45145</v>
      </c>
      <c r="B731" s="1">
        <v>-165</v>
      </c>
      <c r="C731" s="1" t="s">
        <v>5085</v>
      </c>
      <c r="D731" s="1" t="s">
        <v>37</v>
      </c>
      <c r="E731" s="1" t="s">
        <v>766</v>
      </c>
      <c r="F731" s="1">
        <v>602.96</v>
      </c>
      <c r="G731" s="1" t="s">
        <v>93</v>
      </c>
    </row>
    <row r="732" spans="1:8" ht="15.75" customHeight="1" x14ac:dyDescent="0.2">
      <c r="A732" s="6">
        <v>45142</v>
      </c>
      <c r="B732" s="1">
        <v>-150</v>
      </c>
      <c r="C732" s="1" t="s">
        <v>5085</v>
      </c>
      <c r="D732" s="1" t="s">
        <v>37</v>
      </c>
      <c r="E732" s="1" t="s">
        <v>760</v>
      </c>
      <c r="F732" s="1">
        <v>827.96</v>
      </c>
      <c r="G732" s="1" t="s">
        <v>93</v>
      </c>
    </row>
    <row r="733" spans="1:8" ht="15.75" customHeight="1" x14ac:dyDescent="0.2">
      <c r="A733" s="6">
        <v>45140</v>
      </c>
      <c r="B733" s="1">
        <v>-2000</v>
      </c>
      <c r="C733" s="1" t="s">
        <v>5085</v>
      </c>
      <c r="D733" s="1" t="s">
        <v>37</v>
      </c>
      <c r="E733" s="1" t="s">
        <v>749</v>
      </c>
      <c r="F733" s="1">
        <v>977.96</v>
      </c>
      <c r="G733" s="1" t="s">
        <v>39</v>
      </c>
    </row>
    <row r="734" spans="1:8" ht="15.75" customHeight="1" x14ac:dyDescent="0.2">
      <c r="A734" s="6">
        <v>45140</v>
      </c>
      <c r="B734" s="1">
        <v>-700</v>
      </c>
      <c r="C734" s="1" t="s">
        <v>5085</v>
      </c>
      <c r="D734" s="1" t="s">
        <v>37</v>
      </c>
      <c r="E734" s="1" t="s">
        <v>750</v>
      </c>
      <c r="F734" s="1">
        <v>2977.96</v>
      </c>
      <c r="G734" s="1" t="s">
        <v>39</v>
      </c>
    </row>
    <row r="735" spans="1:8" ht="15.75" customHeight="1" x14ac:dyDescent="0.2">
      <c r="A735" s="6">
        <v>45140</v>
      </c>
      <c r="B735" s="1">
        <v>-700</v>
      </c>
      <c r="C735" s="1" t="s">
        <v>5085</v>
      </c>
      <c r="D735" s="1" t="s">
        <v>37</v>
      </c>
      <c r="E735" s="1" t="s">
        <v>752</v>
      </c>
      <c r="F735" s="1">
        <v>3677.96</v>
      </c>
      <c r="G735" s="1" t="s">
        <v>93</v>
      </c>
    </row>
    <row r="736" spans="1:8" ht="15.75" customHeight="1" x14ac:dyDescent="0.2">
      <c r="A736" s="6">
        <v>45140</v>
      </c>
      <c r="B736" s="1">
        <v>-400</v>
      </c>
      <c r="C736" s="1" t="s">
        <v>5085</v>
      </c>
      <c r="D736" s="1" t="s">
        <v>37</v>
      </c>
      <c r="E736" s="1" t="s">
        <v>751</v>
      </c>
      <c r="F736" s="1">
        <v>4377.96</v>
      </c>
      <c r="G736" s="1" t="s">
        <v>39</v>
      </c>
    </row>
    <row r="737" spans="1:8" ht="15.75" customHeight="1" x14ac:dyDescent="0.2">
      <c r="A737" s="6">
        <v>45140</v>
      </c>
      <c r="B737" s="1">
        <v>-50</v>
      </c>
      <c r="C737" s="1" t="s">
        <v>5085</v>
      </c>
      <c r="D737" s="1" t="s">
        <v>37</v>
      </c>
      <c r="E737" s="1" t="s">
        <v>754</v>
      </c>
      <c r="F737" s="1">
        <v>4777.96</v>
      </c>
      <c r="G737" s="1" t="s">
        <v>93</v>
      </c>
    </row>
    <row r="738" spans="1:8" ht="15.75" customHeight="1" x14ac:dyDescent="0.2">
      <c r="A738" s="6">
        <v>45140</v>
      </c>
      <c r="B738" s="1">
        <v>142.6</v>
      </c>
      <c r="C738" s="1" t="s">
        <v>5085</v>
      </c>
      <c r="D738" s="1" t="s">
        <v>300</v>
      </c>
      <c r="E738" s="1" t="s">
        <v>748</v>
      </c>
      <c r="F738" s="1">
        <v>4827.96</v>
      </c>
      <c r="G738" s="1" t="s">
        <v>239</v>
      </c>
      <c r="H738" s="1" t="s">
        <v>302</v>
      </c>
    </row>
    <row r="739" spans="1:8" ht="15.75" customHeight="1" x14ac:dyDescent="0.2">
      <c r="A739" s="6">
        <v>45140</v>
      </c>
      <c r="B739" s="1">
        <v>4685.3</v>
      </c>
      <c r="C739" s="1" t="s">
        <v>5085</v>
      </c>
      <c r="D739" s="1" t="s">
        <v>95</v>
      </c>
      <c r="E739" s="1" t="s">
        <v>96</v>
      </c>
      <c r="F739" s="1">
        <v>4685.3599999999997</v>
      </c>
      <c r="G739" s="1" t="s">
        <v>97</v>
      </c>
    </row>
    <row r="740" spans="1:8" ht="15.75" customHeight="1" x14ac:dyDescent="0.2">
      <c r="A740" s="6">
        <v>45139</v>
      </c>
      <c r="B740" s="1">
        <v>-36</v>
      </c>
      <c r="C740" s="1" t="s">
        <v>5085</v>
      </c>
      <c r="D740" s="1" t="s">
        <v>37</v>
      </c>
      <c r="E740" s="1" t="s">
        <v>740</v>
      </c>
      <c r="F740" s="1">
        <v>0.06</v>
      </c>
      <c r="G740" s="1" t="s">
        <v>39</v>
      </c>
    </row>
    <row r="741" spans="1:8" ht="15.75" customHeight="1" x14ac:dyDescent="0.2">
      <c r="A741" s="6">
        <v>45133</v>
      </c>
      <c r="B741" s="1">
        <v>-165</v>
      </c>
      <c r="C741" s="1" t="s">
        <v>5085</v>
      </c>
      <c r="D741" s="1" t="s">
        <v>37</v>
      </c>
      <c r="E741" s="1" t="s">
        <v>712</v>
      </c>
      <c r="F741" s="1">
        <v>36.06</v>
      </c>
      <c r="G741" s="1" t="s">
        <v>93</v>
      </c>
    </row>
    <row r="742" spans="1:8" ht="15.75" customHeight="1" x14ac:dyDescent="0.2">
      <c r="A742" s="6">
        <v>45132</v>
      </c>
      <c r="B742" s="1">
        <v>-15</v>
      </c>
      <c r="C742" s="1" t="s">
        <v>5085</v>
      </c>
      <c r="D742" s="1" t="s">
        <v>37</v>
      </c>
      <c r="E742" s="1" t="s">
        <v>708</v>
      </c>
      <c r="F742" s="1">
        <v>201.06</v>
      </c>
      <c r="G742" s="1" t="s">
        <v>93</v>
      </c>
    </row>
    <row r="743" spans="1:8" ht="15.75" customHeight="1" x14ac:dyDescent="0.2">
      <c r="A743" s="6">
        <v>45132</v>
      </c>
      <c r="B743" s="1">
        <v>200</v>
      </c>
      <c r="C743" s="1" t="s">
        <v>5085</v>
      </c>
      <c r="D743" s="1" t="s">
        <v>168</v>
      </c>
      <c r="E743" s="1" t="s">
        <v>709</v>
      </c>
      <c r="F743" s="1">
        <v>216.06</v>
      </c>
      <c r="G743" s="1" t="s">
        <v>39</v>
      </c>
    </row>
    <row r="744" spans="1:8" ht="15.75" customHeight="1" x14ac:dyDescent="0.2">
      <c r="A744" s="6">
        <v>45131</v>
      </c>
      <c r="B744" s="1">
        <v>-350</v>
      </c>
      <c r="C744" s="1" t="s">
        <v>5085</v>
      </c>
      <c r="D744" s="1" t="s">
        <v>37</v>
      </c>
      <c r="E744" s="1" t="s">
        <v>697</v>
      </c>
      <c r="F744" s="1">
        <v>16.059999999999999</v>
      </c>
      <c r="G744" s="1" t="s">
        <v>39</v>
      </c>
    </row>
    <row r="745" spans="1:8" ht="15.75" customHeight="1" x14ac:dyDescent="0.2">
      <c r="A745" s="6">
        <v>45131</v>
      </c>
      <c r="B745" s="1">
        <v>150</v>
      </c>
      <c r="C745" s="1" t="s">
        <v>5085</v>
      </c>
      <c r="D745" s="1" t="s">
        <v>168</v>
      </c>
      <c r="E745" s="1" t="s">
        <v>698</v>
      </c>
      <c r="F745" s="1">
        <v>516.05999999999995</v>
      </c>
      <c r="G745" s="1" t="s">
        <v>39</v>
      </c>
    </row>
    <row r="746" spans="1:8" ht="15.75" customHeight="1" x14ac:dyDescent="0.2">
      <c r="A746" s="6">
        <v>45131</v>
      </c>
      <c r="B746" s="1">
        <v>-150</v>
      </c>
      <c r="C746" s="1" t="s">
        <v>5085</v>
      </c>
      <c r="D746" s="1" t="s">
        <v>37</v>
      </c>
      <c r="E746" s="1" t="s">
        <v>699</v>
      </c>
      <c r="F746" s="1">
        <v>366.06</v>
      </c>
      <c r="G746" s="1" t="s">
        <v>93</v>
      </c>
    </row>
    <row r="747" spans="1:8" ht="15.75" customHeight="1" x14ac:dyDescent="0.2">
      <c r="A747" s="6">
        <v>45128</v>
      </c>
      <c r="B747" s="1">
        <v>-135</v>
      </c>
      <c r="C747" s="1" t="s">
        <v>5085</v>
      </c>
      <c r="D747" s="1" t="s">
        <v>37</v>
      </c>
      <c r="E747" s="1" t="s">
        <v>695</v>
      </c>
      <c r="F747" s="1">
        <v>366.06</v>
      </c>
      <c r="G747" s="1" t="s">
        <v>93</v>
      </c>
    </row>
    <row r="748" spans="1:8" ht="15.75" customHeight="1" x14ac:dyDescent="0.2">
      <c r="A748" s="6">
        <v>45127</v>
      </c>
      <c r="B748" s="1">
        <v>-2200</v>
      </c>
      <c r="C748" s="1" t="s">
        <v>5085</v>
      </c>
      <c r="D748" s="1" t="s">
        <v>37</v>
      </c>
      <c r="E748" s="1" t="s">
        <v>692</v>
      </c>
      <c r="F748" s="1">
        <v>501.06</v>
      </c>
      <c r="G748" s="1" t="s">
        <v>39</v>
      </c>
    </row>
    <row r="749" spans="1:8" ht="15.75" customHeight="1" x14ac:dyDescent="0.2">
      <c r="A749" s="6">
        <v>45127</v>
      </c>
      <c r="B749" s="1">
        <v>-1150</v>
      </c>
      <c r="C749" s="1" t="s">
        <v>5085</v>
      </c>
      <c r="D749" s="1" t="s">
        <v>37</v>
      </c>
      <c r="E749" s="1" t="s">
        <v>690</v>
      </c>
      <c r="F749" s="1">
        <v>2701.06</v>
      </c>
      <c r="G749" s="1" t="s">
        <v>39</v>
      </c>
    </row>
    <row r="750" spans="1:8" ht="15.75" customHeight="1" x14ac:dyDescent="0.2">
      <c r="A750" s="6">
        <v>45127</v>
      </c>
      <c r="B750" s="1">
        <v>-1000</v>
      </c>
      <c r="C750" s="1" t="s">
        <v>5085</v>
      </c>
      <c r="D750" s="1" t="s">
        <v>37</v>
      </c>
      <c r="E750" s="1" t="s">
        <v>691</v>
      </c>
      <c r="F750" s="1">
        <v>3851.06</v>
      </c>
      <c r="G750" s="1" t="s">
        <v>39</v>
      </c>
    </row>
    <row r="751" spans="1:8" ht="15.75" customHeight="1" x14ac:dyDescent="0.2">
      <c r="A751" s="6">
        <v>45126</v>
      </c>
      <c r="B751" s="1">
        <v>4685.3</v>
      </c>
      <c r="C751" s="1" t="s">
        <v>5085</v>
      </c>
      <c r="D751" s="1" t="s">
        <v>95</v>
      </c>
      <c r="E751" s="1" t="s">
        <v>96</v>
      </c>
      <c r="F751" s="1">
        <v>4851.0600000000004</v>
      </c>
      <c r="G751" s="1" t="s">
        <v>97</v>
      </c>
    </row>
    <row r="752" spans="1:8" ht="15.75" customHeight="1" x14ac:dyDescent="0.2">
      <c r="A752" s="6">
        <v>45125</v>
      </c>
      <c r="B752" s="1">
        <v>-1000</v>
      </c>
      <c r="C752" s="1" t="s">
        <v>5085</v>
      </c>
      <c r="D752" s="1" t="s">
        <v>37</v>
      </c>
      <c r="E752" s="1" t="s">
        <v>676</v>
      </c>
      <c r="F752" s="1">
        <v>165.76</v>
      </c>
      <c r="G752" s="1" t="s">
        <v>39</v>
      </c>
    </row>
    <row r="753" spans="1:8" ht="15.75" customHeight="1" x14ac:dyDescent="0.2">
      <c r="A753" s="6">
        <v>45125</v>
      </c>
      <c r="B753" s="1">
        <v>-500</v>
      </c>
      <c r="C753" s="1" t="s">
        <v>5085</v>
      </c>
      <c r="D753" s="1" t="s">
        <v>37</v>
      </c>
      <c r="E753" s="1" t="s">
        <v>677</v>
      </c>
      <c r="F753" s="1">
        <v>1165.76</v>
      </c>
      <c r="G753" s="1" t="s">
        <v>39</v>
      </c>
    </row>
    <row r="754" spans="1:8" ht="15.75" customHeight="1" x14ac:dyDescent="0.2">
      <c r="A754" s="6">
        <v>45124</v>
      </c>
      <c r="B754" s="1">
        <v>-1000</v>
      </c>
      <c r="C754" s="1" t="s">
        <v>5085</v>
      </c>
      <c r="D754" s="1" t="s">
        <v>37</v>
      </c>
      <c r="E754" s="1" t="s">
        <v>671</v>
      </c>
      <c r="F754" s="1">
        <v>1665.76</v>
      </c>
      <c r="G754" s="1" t="s">
        <v>39</v>
      </c>
    </row>
    <row r="755" spans="1:8" ht="15.75" customHeight="1" x14ac:dyDescent="0.2">
      <c r="A755" s="6">
        <v>45124</v>
      </c>
      <c r="B755" s="1">
        <v>-100</v>
      </c>
      <c r="C755" s="1" t="s">
        <v>5085</v>
      </c>
      <c r="D755" s="1" t="s">
        <v>37</v>
      </c>
      <c r="E755" s="1" t="s">
        <v>293</v>
      </c>
      <c r="F755" s="1">
        <v>2665.76</v>
      </c>
      <c r="G755" s="1" t="s">
        <v>93</v>
      </c>
    </row>
    <row r="756" spans="1:8" ht="15.75" customHeight="1" x14ac:dyDescent="0.2">
      <c r="A756" s="6">
        <v>45121</v>
      </c>
      <c r="B756" s="1">
        <v>-597035</v>
      </c>
      <c r="C756" s="1" t="s">
        <v>5085</v>
      </c>
      <c r="D756" s="1" t="s">
        <v>206</v>
      </c>
      <c r="E756" s="1" t="s">
        <v>665</v>
      </c>
      <c r="F756" s="1">
        <v>2765.76</v>
      </c>
      <c r="G756" s="1" t="s">
        <v>4606</v>
      </c>
    </row>
    <row r="757" spans="1:8" ht="15.75" customHeight="1" x14ac:dyDescent="0.2">
      <c r="A757" s="6">
        <v>45121</v>
      </c>
      <c r="B757" s="1">
        <v>-2000</v>
      </c>
      <c r="C757" s="1" t="s">
        <v>5085</v>
      </c>
      <c r="D757" s="1" t="s">
        <v>37</v>
      </c>
      <c r="E757" s="1" t="s">
        <v>664</v>
      </c>
      <c r="F757" s="1">
        <v>599800.76</v>
      </c>
      <c r="G757" s="1" t="s">
        <v>39</v>
      </c>
    </row>
    <row r="758" spans="1:8" ht="15.75" customHeight="1" x14ac:dyDescent="0.2">
      <c r="A758" s="6">
        <v>45121</v>
      </c>
      <c r="B758" s="1">
        <v>597000</v>
      </c>
      <c r="C758" s="1" t="s">
        <v>5085</v>
      </c>
      <c r="D758" s="1" t="s">
        <v>168</v>
      </c>
      <c r="E758" s="1" t="s">
        <v>663</v>
      </c>
      <c r="F758" s="1">
        <v>601800.76</v>
      </c>
      <c r="G758" s="1" t="s">
        <v>39</v>
      </c>
    </row>
    <row r="759" spans="1:8" ht="15.75" customHeight="1" x14ac:dyDescent="0.2">
      <c r="A759" s="6">
        <v>45120</v>
      </c>
      <c r="B759" s="1">
        <v>4800</v>
      </c>
      <c r="C759" s="1" t="s">
        <v>5085</v>
      </c>
      <c r="D759" s="1" t="s">
        <v>168</v>
      </c>
      <c r="E759" s="1" t="s">
        <v>656</v>
      </c>
      <c r="F759" s="1">
        <v>4800.76</v>
      </c>
      <c r="G759" s="1" t="s">
        <v>170</v>
      </c>
    </row>
    <row r="760" spans="1:8" ht="15.75" customHeight="1" x14ac:dyDescent="0.2">
      <c r="A760" s="6">
        <v>45119</v>
      </c>
      <c r="B760" s="1">
        <v>-147</v>
      </c>
      <c r="C760" s="1" t="s">
        <v>5085</v>
      </c>
      <c r="D760" s="1" t="s">
        <v>37</v>
      </c>
      <c r="E760" s="1" t="s">
        <v>646</v>
      </c>
      <c r="F760" s="1">
        <v>0.76</v>
      </c>
      <c r="G760" s="1" t="s">
        <v>39</v>
      </c>
    </row>
    <row r="761" spans="1:8" ht="15.75" customHeight="1" x14ac:dyDescent="0.2">
      <c r="A761" s="6">
        <v>45117</v>
      </c>
      <c r="B761" s="1">
        <v>-600</v>
      </c>
      <c r="C761" s="1" t="s">
        <v>5085</v>
      </c>
      <c r="D761" s="1" t="s">
        <v>37</v>
      </c>
      <c r="E761" s="1" t="s">
        <v>631</v>
      </c>
      <c r="F761" s="1">
        <v>147.76</v>
      </c>
      <c r="G761" s="1" t="s">
        <v>39</v>
      </c>
    </row>
    <row r="762" spans="1:8" ht="15.75" customHeight="1" x14ac:dyDescent="0.2">
      <c r="A762" s="6">
        <v>45117</v>
      </c>
      <c r="B762" s="1">
        <v>-25</v>
      </c>
      <c r="C762" s="1" t="s">
        <v>5085</v>
      </c>
      <c r="D762" s="1" t="s">
        <v>37</v>
      </c>
      <c r="E762" s="1" t="s">
        <v>630</v>
      </c>
      <c r="F762" s="1">
        <v>897.76</v>
      </c>
      <c r="G762" s="1" t="s">
        <v>93</v>
      </c>
    </row>
    <row r="763" spans="1:8" ht="15.75" customHeight="1" x14ac:dyDescent="0.2">
      <c r="A763" s="6">
        <v>45117</v>
      </c>
      <c r="B763" s="1">
        <v>-150</v>
      </c>
      <c r="C763" s="1" t="s">
        <v>5085</v>
      </c>
      <c r="D763" s="1" t="s">
        <v>37</v>
      </c>
      <c r="E763" s="1" t="s">
        <v>632</v>
      </c>
      <c r="F763" s="1">
        <v>747.76</v>
      </c>
      <c r="G763" s="1" t="s">
        <v>93</v>
      </c>
    </row>
    <row r="764" spans="1:8" ht="15.75" customHeight="1" x14ac:dyDescent="0.2">
      <c r="A764" s="6">
        <v>45114</v>
      </c>
      <c r="B764" s="1">
        <v>-60</v>
      </c>
      <c r="C764" s="1" t="s">
        <v>5085</v>
      </c>
      <c r="D764" s="1" t="s">
        <v>37</v>
      </c>
      <c r="E764" s="1" t="s">
        <v>205</v>
      </c>
      <c r="F764" s="1">
        <v>1007.76</v>
      </c>
      <c r="G764" s="1" t="s">
        <v>4349</v>
      </c>
      <c r="H764" s="1" t="s">
        <v>4350</v>
      </c>
    </row>
    <row r="765" spans="1:8" ht="15.75" customHeight="1" x14ac:dyDescent="0.2">
      <c r="A765" s="6">
        <v>45113</v>
      </c>
      <c r="B765" s="1">
        <v>79.7</v>
      </c>
      <c r="C765" s="1" t="s">
        <v>5085</v>
      </c>
      <c r="D765" s="1" t="s">
        <v>300</v>
      </c>
      <c r="E765" s="1" t="s">
        <v>621</v>
      </c>
      <c r="F765" s="1">
        <v>1067.76</v>
      </c>
      <c r="G765" s="1" t="s">
        <v>239</v>
      </c>
      <c r="H765" s="1" t="s">
        <v>302</v>
      </c>
    </row>
    <row r="766" spans="1:8" ht="15.75" customHeight="1" x14ac:dyDescent="0.2">
      <c r="A766" s="6">
        <v>45114</v>
      </c>
      <c r="B766" s="1">
        <v>-85</v>
      </c>
      <c r="C766" s="1" t="s">
        <v>5085</v>
      </c>
      <c r="D766" s="1" t="s">
        <v>206</v>
      </c>
      <c r="E766" s="1" t="s">
        <v>625</v>
      </c>
      <c r="F766" s="1">
        <v>922.76</v>
      </c>
      <c r="G766" s="1" t="s">
        <v>165</v>
      </c>
      <c r="H766" s="1" t="s">
        <v>167</v>
      </c>
    </row>
    <row r="767" spans="1:8" ht="15.75" customHeight="1" x14ac:dyDescent="0.2">
      <c r="A767" s="6">
        <v>45112</v>
      </c>
      <c r="B767" s="1">
        <v>-2200</v>
      </c>
      <c r="C767" s="1" t="s">
        <v>5085</v>
      </c>
      <c r="D767" s="1" t="s">
        <v>37</v>
      </c>
      <c r="E767" s="1" t="s">
        <v>610</v>
      </c>
      <c r="F767" s="1">
        <v>988.06</v>
      </c>
      <c r="G767" s="1" t="s">
        <v>39</v>
      </c>
    </row>
    <row r="768" spans="1:8" ht="15.75" customHeight="1" x14ac:dyDescent="0.2">
      <c r="A768" s="6">
        <v>45112</v>
      </c>
      <c r="B768" s="1">
        <v>-1500</v>
      </c>
      <c r="C768" s="1" t="s">
        <v>5085</v>
      </c>
      <c r="D768" s="1" t="s">
        <v>37</v>
      </c>
      <c r="E768" s="1" t="s">
        <v>611</v>
      </c>
      <c r="F768" s="1">
        <v>3188.06</v>
      </c>
      <c r="G768" s="1" t="s">
        <v>39</v>
      </c>
    </row>
    <row r="769" spans="1:8" ht="15.75" customHeight="1" x14ac:dyDescent="0.2">
      <c r="A769" s="6">
        <v>45112</v>
      </c>
      <c r="B769" s="1">
        <v>4685.3</v>
      </c>
      <c r="C769" s="1" t="s">
        <v>5085</v>
      </c>
      <c r="D769" s="1" t="s">
        <v>95</v>
      </c>
      <c r="E769" s="1" t="s">
        <v>96</v>
      </c>
      <c r="F769" s="1">
        <v>4688.0600000000004</v>
      </c>
      <c r="G769" s="1" t="s">
        <v>97</v>
      </c>
    </row>
    <row r="770" spans="1:8" ht="15.75" customHeight="1" x14ac:dyDescent="0.2">
      <c r="A770" s="6">
        <v>45110</v>
      </c>
      <c r="B770" s="1">
        <v>-30</v>
      </c>
      <c r="C770" s="1" t="s">
        <v>5085</v>
      </c>
      <c r="D770" s="1" t="s">
        <v>37</v>
      </c>
      <c r="E770" s="1" t="s">
        <v>601</v>
      </c>
      <c r="F770" s="1">
        <v>2.76</v>
      </c>
      <c r="G770" s="1" t="s">
        <v>93</v>
      </c>
    </row>
    <row r="771" spans="1:8" ht="15.75" customHeight="1" x14ac:dyDescent="0.2">
      <c r="A771" s="6">
        <v>45107</v>
      </c>
      <c r="B771" s="1">
        <v>0.03</v>
      </c>
      <c r="C771" s="1" t="s">
        <v>5085</v>
      </c>
      <c r="D771" s="1" t="s">
        <v>587</v>
      </c>
      <c r="E771" s="1" t="s">
        <v>588</v>
      </c>
      <c r="F771" s="1">
        <v>32.76</v>
      </c>
      <c r="G771" s="1" t="s">
        <v>589</v>
      </c>
    </row>
    <row r="772" spans="1:8" ht="15.75" customHeight="1" x14ac:dyDescent="0.2">
      <c r="A772" s="6">
        <v>45105</v>
      </c>
      <c r="B772" s="1">
        <v>-150</v>
      </c>
      <c r="C772" s="1" t="s">
        <v>5085</v>
      </c>
      <c r="D772" s="1" t="s">
        <v>37</v>
      </c>
      <c r="E772" s="1" t="s">
        <v>584</v>
      </c>
      <c r="F772" s="1">
        <v>32.729999999999997</v>
      </c>
      <c r="G772" s="1" t="s">
        <v>39</v>
      </c>
    </row>
    <row r="773" spans="1:8" ht="15.75" customHeight="1" x14ac:dyDescent="0.2">
      <c r="A773" s="6">
        <v>45104</v>
      </c>
      <c r="B773" s="1">
        <v>60</v>
      </c>
      <c r="C773" s="1" t="s">
        <v>5085</v>
      </c>
      <c r="D773" s="1" t="s">
        <v>300</v>
      </c>
      <c r="E773" s="1" t="s">
        <v>581</v>
      </c>
      <c r="F773" s="1">
        <v>182.73</v>
      </c>
      <c r="G773" s="1" t="s">
        <v>170</v>
      </c>
    </row>
    <row r="774" spans="1:8" ht="15.75" customHeight="1" x14ac:dyDescent="0.2">
      <c r="A774" s="6">
        <v>45103</v>
      </c>
      <c r="B774" s="1">
        <v>-1000</v>
      </c>
      <c r="C774" s="1" t="s">
        <v>5085</v>
      </c>
      <c r="D774" s="1" t="s">
        <v>37</v>
      </c>
      <c r="E774" s="1" t="s">
        <v>568</v>
      </c>
      <c r="F774" s="1">
        <v>122.73</v>
      </c>
      <c r="G774" s="1" t="s">
        <v>39</v>
      </c>
    </row>
    <row r="775" spans="1:8" ht="15.75" customHeight="1" x14ac:dyDescent="0.2">
      <c r="A775" s="6">
        <v>45103</v>
      </c>
      <c r="B775" s="1">
        <v>-150</v>
      </c>
      <c r="C775" s="1" t="s">
        <v>5085</v>
      </c>
      <c r="D775" s="1" t="s">
        <v>37</v>
      </c>
      <c r="E775" s="1" t="s">
        <v>569</v>
      </c>
      <c r="F775" s="1">
        <v>1122.73</v>
      </c>
      <c r="G775" s="1" t="s">
        <v>39</v>
      </c>
    </row>
    <row r="776" spans="1:8" ht="15.75" customHeight="1" x14ac:dyDescent="0.2">
      <c r="A776" s="6">
        <v>45103</v>
      </c>
      <c r="B776" s="1">
        <v>-100</v>
      </c>
      <c r="C776" s="1" t="s">
        <v>5085</v>
      </c>
      <c r="D776" s="1" t="s">
        <v>37</v>
      </c>
      <c r="E776" s="1" t="s">
        <v>567</v>
      </c>
      <c r="F776" s="1">
        <v>1272.73</v>
      </c>
      <c r="G776" s="1" t="s">
        <v>39</v>
      </c>
    </row>
    <row r="777" spans="1:8" ht="15.75" customHeight="1" x14ac:dyDescent="0.2">
      <c r="A777" s="6">
        <v>45103</v>
      </c>
      <c r="B777" s="1">
        <v>1100</v>
      </c>
      <c r="C777" s="1" t="s">
        <v>5085</v>
      </c>
      <c r="D777" s="1" t="s">
        <v>300</v>
      </c>
      <c r="E777" s="1" t="s">
        <v>566</v>
      </c>
      <c r="F777" s="1">
        <v>1372.73</v>
      </c>
      <c r="G777" s="1" t="s">
        <v>239</v>
      </c>
      <c r="H777" s="1" t="s">
        <v>565</v>
      </c>
    </row>
    <row r="778" spans="1:8" ht="15.75" customHeight="1" x14ac:dyDescent="0.2">
      <c r="A778" s="6">
        <v>45099</v>
      </c>
      <c r="B778" s="1">
        <v>-2200</v>
      </c>
      <c r="C778" s="1" t="s">
        <v>5085</v>
      </c>
      <c r="D778" s="1" t="s">
        <v>37</v>
      </c>
      <c r="E778" s="1" t="s">
        <v>555</v>
      </c>
      <c r="F778" s="1">
        <v>272.73</v>
      </c>
      <c r="G778" s="1" t="s">
        <v>39</v>
      </c>
    </row>
    <row r="779" spans="1:8" ht="15.75" customHeight="1" x14ac:dyDescent="0.2">
      <c r="A779" s="6">
        <v>45099</v>
      </c>
      <c r="B779" s="1">
        <v>-1500</v>
      </c>
      <c r="C779" s="1" t="s">
        <v>5085</v>
      </c>
      <c r="D779" s="1" t="s">
        <v>37</v>
      </c>
      <c r="E779" s="1" t="s">
        <v>554</v>
      </c>
      <c r="F779" s="1">
        <v>2472.73</v>
      </c>
      <c r="G779" s="1" t="s">
        <v>39</v>
      </c>
    </row>
    <row r="780" spans="1:8" ht="15.75" customHeight="1" x14ac:dyDescent="0.2">
      <c r="A780" s="6">
        <v>45099</v>
      </c>
      <c r="B780" s="1">
        <v>-855</v>
      </c>
      <c r="C780" s="1" t="s">
        <v>5085</v>
      </c>
      <c r="D780" s="1" t="s">
        <v>37</v>
      </c>
      <c r="E780" s="1" t="s">
        <v>556</v>
      </c>
      <c r="F780" s="1">
        <v>3972.73</v>
      </c>
      <c r="G780" s="1" t="s">
        <v>39</v>
      </c>
    </row>
    <row r="781" spans="1:8" ht="15.75" customHeight="1" x14ac:dyDescent="0.2">
      <c r="A781" s="6">
        <v>45099</v>
      </c>
      <c r="B781" s="1">
        <v>-218.6</v>
      </c>
      <c r="C781" s="1" t="s">
        <v>5085</v>
      </c>
      <c r="D781" s="1" t="s">
        <v>37</v>
      </c>
      <c r="E781" s="1" t="s">
        <v>562</v>
      </c>
      <c r="F781" s="1">
        <v>4827.7299999999996</v>
      </c>
      <c r="G781" s="1" t="s">
        <v>4349</v>
      </c>
      <c r="H781" s="1" t="s">
        <v>563</v>
      </c>
    </row>
    <row r="782" spans="1:8" ht="15.75" customHeight="1" x14ac:dyDescent="0.2">
      <c r="A782" s="6">
        <v>45098</v>
      </c>
      <c r="B782" s="1">
        <v>-1000</v>
      </c>
      <c r="C782" s="1" t="s">
        <v>5085</v>
      </c>
      <c r="D782" s="1" t="s">
        <v>37</v>
      </c>
      <c r="E782" s="1" t="s">
        <v>544</v>
      </c>
      <c r="F782" s="1">
        <v>5046.33</v>
      </c>
      <c r="G782" s="1" t="s">
        <v>39</v>
      </c>
    </row>
    <row r="783" spans="1:8" ht="15.75" customHeight="1" x14ac:dyDescent="0.2">
      <c r="A783" s="6">
        <v>45098</v>
      </c>
      <c r="B783" s="1">
        <v>-150</v>
      </c>
      <c r="C783" s="1" t="s">
        <v>5085</v>
      </c>
      <c r="D783" s="1" t="s">
        <v>37</v>
      </c>
      <c r="E783" s="1" t="s">
        <v>546</v>
      </c>
      <c r="F783" s="1">
        <v>6216.33</v>
      </c>
      <c r="G783" s="1" t="s">
        <v>93</v>
      </c>
    </row>
    <row r="784" spans="1:8" ht="15.75" customHeight="1" x14ac:dyDescent="0.2">
      <c r="A784" s="6">
        <v>45098</v>
      </c>
      <c r="B784" s="1">
        <v>4875.3999999999996</v>
      </c>
      <c r="C784" s="1" t="s">
        <v>5085</v>
      </c>
      <c r="D784" s="1" t="s">
        <v>95</v>
      </c>
      <c r="E784" s="1" t="s">
        <v>96</v>
      </c>
      <c r="F784" s="1">
        <v>6366.33</v>
      </c>
      <c r="G784" s="1" t="s">
        <v>97</v>
      </c>
    </row>
    <row r="785" spans="1:8" ht="15.75" customHeight="1" x14ac:dyDescent="0.2">
      <c r="A785" s="6">
        <v>45098</v>
      </c>
      <c r="B785" s="1">
        <v>-170</v>
      </c>
      <c r="C785" s="1" t="s">
        <v>5085</v>
      </c>
      <c r="D785" s="1" t="s">
        <v>206</v>
      </c>
      <c r="E785" s="1" t="s">
        <v>545</v>
      </c>
      <c r="F785" s="1">
        <v>6046.33</v>
      </c>
      <c r="G785" s="1" t="s">
        <v>4398</v>
      </c>
      <c r="H785" s="1" t="s">
        <v>539</v>
      </c>
    </row>
    <row r="786" spans="1:8" ht="15.75" customHeight="1" x14ac:dyDescent="0.2">
      <c r="A786" s="6">
        <v>45097</v>
      </c>
      <c r="B786" s="1">
        <v>-112.46</v>
      </c>
      <c r="C786" s="1" t="s">
        <v>5085</v>
      </c>
      <c r="D786" s="1" t="s">
        <v>206</v>
      </c>
      <c r="E786" s="1" t="s">
        <v>540</v>
      </c>
      <c r="F786" s="1">
        <v>1490.93</v>
      </c>
      <c r="G786" s="1" t="s">
        <v>4398</v>
      </c>
      <c r="H786" s="1" t="s">
        <v>539</v>
      </c>
    </row>
    <row r="787" spans="1:8" ht="15.75" customHeight="1" x14ac:dyDescent="0.2">
      <c r="A787" s="6">
        <v>45097</v>
      </c>
      <c r="B787" s="1">
        <v>-37.54</v>
      </c>
      <c r="C787" s="1" t="s">
        <v>5085</v>
      </c>
      <c r="D787" s="1" t="s">
        <v>206</v>
      </c>
      <c r="E787" s="1" t="s">
        <v>538</v>
      </c>
      <c r="F787" s="1">
        <v>1603.39</v>
      </c>
      <c r="G787" s="1" t="s">
        <v>4398</v>
      </c>
      <c r="H787" s="1" t="s">
        <v>539</v>
      </c>
    </row>
    <row r="788" spans="1:8" ht="15.75" customHeight="1" x14ac:dyDescent="0.2">
      <c r="A788" s="6">
        <v>45096</v>
      </c>
      <c r="B788" s="1">
        <v>-150</v>
      </c>
      <c r="C788" s="1" t="s">
        <v>5085</v>
      </c>
      <c r="D788" s="1" t="s">
        <v>37</v>
      </c>
      <c r="E788" s="1" t="s">
        <v>530</v>
      </c>
      <c r="F788" s="1">
        <v>1640.93</v>
      </c>
      <c r="G788" s="1" t="s">
        <v>93</v>
      </c>
    </row>
    <row r="789" spans="1:8" ht="15.75" customHeight="1" x14ac:dyDescent="0.2">
      <c r="A789" s="6">
        <v>45096</v>
      </c>
      <c r="B789" s="1">
        <v>-100</v>
      </c>
      <c r="C789" s="1" t="s">
        <v>5085</v>
      </c>
      <c r="D789" s="1" t="s">
        <v>37</v>
      </c>
      <c r="E789" s="1" t="s">
        <v>293</v>
      </c>
      <c r="F789" s="1">
        <v>1790.93</v>
      </c>
      <c r="G789" s="1" t="s">
        <v>93</v>
      </c>
    </row>
    <row r="790" spans="1:8" ht="15.75" customHeight="1" x14ac:dyDescent="0.2">
      <c r="A790" s="6">
        <v>45096</v>
      </c>
      <c r="B790" s="1">
        <v>50</v>
      </c>
      <c r="C790" s="1" t="s">
        <v>5085</v>
      </c>
      <c r="D790" s="1" t="s">
        <v>168</v>
      </c>
      <c r="E790" s="1" t="s">
        <v>531</v>
      </c>
      <c r="F790" s="1">
        <v>1890.93</v>
      </c>
      <c r="G790" s="1" t="s">
        <v>170</v>
      </c>
    </row>
    <row r="791" spans="1:8" ht="15.75" customHeight="1" x14ac:dyDescent="0.2">
      <c r="A791" s="6">
        <v>45093</v>
      </c>
      <c r="B791" s="1">
        <v>-60</v>
      </c>
      <c r="C791" s="1" t="s">
        <v>5085</v>
      </c>
      <c r="D791" s="1" t="s">
        <v>37</v>
      </c>
      <c r="E791" s="1" t="s">
        <v>527</v>
      </c>
      <c r="F791" s="1">
        <v>1840.93</v>
      </c>
      <c r="G791" s="1" t="s">
        <v>4349</v>
      </c>
      <c r="H791" s="1" t="s">
        <v>528</v>
      </c>
    </row>
    <row r="792" spans="1:8" ht="15.75" customHeight="1" x14ac:dyDescent="0.2">
      <c r="A792" s="6">
        <v>45092</v>
      </c>
      <c r="B792" s="1">
        <v>-2000</v>
      </c>
      <c r="C792" s="1" t="s">
        <v>5085</v>
      </c>
      <c r="D792" s="1" t="s">
        <v>37</v>
      </c>
      <c r="E792" s="1" t="s">
        <v>523</v>
      </c>
      <c r="F792" s="1">
        <v>1900.93</v>
      </c>
      <c r="G792" s="1" t="s">
        <v>39</v>
      </c>
    </row>
    <row r="793" spans="1:8" ht="15.75" customHeight="1" x14ac:dyDescent="0.2">
      <c r="A793" s="6">
        <v>45092</v>
      </c>
      <c r="B793" s="1">
        <v>-1100</v>
      </c>
      <c r="C793" s="1" t="s">
        <v>5085</v>
      </c>
      <c r="D793" s="1" t="s">
        <v>37</v>
      </c>
      <c r="E793" s="1" t="s">
        <v>524</v>
      </c>
      <c r="F793" s="1">
        <v>3900.93</v>
      </c>
      <c r="G793" s="1" t="s">
        <v>39</v>
      </c>
    </row>
    <row r="794" spans="1:8" ht="15.75" customHeight="1" x14ac:dyDescent="0.2">
      <c r="A794" s="6">
        <v>45091</v>
      </c>
      <c r="B794" s="1">
        <v>-200</v>
      </c>
      <c r="C794" s="1" t="s">
        <v>5085</v>
      </c>
      <c r="D794" s="1" t="s">
        <v>37</v>
      </c>
      <c r="E794" s="1" t="s">
        <v>511</v>
      </c>
      <c r="F794" s="1">
        <v>5000.93</v>
      </c>
      <c r="G794" s="1" t="s">
        <v>39</v>
      </c>
    </row>
    <row r="795" spans="1:8" ht="15.75" customHeight="1" x14ac:dyDescent="0.2">
      <c r="A795" s="6">
        <v>45091</v>
      </c>
      <c r="B795" s="1">
        <v>-100</v>
      </c>
      <c r="C795" s="1" t="s">
        <v>5085</v>
      </c>
      <c r="D795" s="1" t="s">
        <v>37</v>
      </c>
      <c r="E795" s="1" t="s">
        <v>512</v>
      </c>
      <c r="F795" s="1">
        <v>5200.93</v>
      </c>
      <c r="G795" s="1" t="s">
        <v>93</v>
      </c>
    </row>
    <row r="796" spans="1:8" ht="15.75" customHeight="1" x14ac:dyDescent="0.2">
      <c r="A796" s="6">
        <v>45091</v>
      </c>
      <c r="B796" s="1">
        <v>5000</v>
      </c>
      <c r="C796" s="1" t="s">
        <v>5085</v>
      </c>
      <c r="D796" s="1" t="s">
        <v>168</v>
      </c>
      <c r="E796" s="1" t="s">
        <v>510</v>
      </c>
      <c r="F796" s="1">
        <v>5300.93</v>
      </c>
      <c r="G796" s="1" t="s">
        <v>170</v>
      </c>
    </row>
    <row r="797" spans="1:8" ht="15.75" customHeight="1" x14ac:dyDescent="0.2">
      <c r="A797" s="6">
        <v>45089</v>
      </c>
      <c r="B797" s="1">
        <v>-500</v>
      </c>
      <c r="C797" s="1" t="s">
        <v>5085</v>
      </c>
      <c r="D797" s="1" t="s">
        <v>37</v>
      </c>
      <c r="E797" s="1" t="s">
        <v>473</v>
      </c>
      <c r="F797" s="1">
        <v>300.93</v>
      </c>
      <c r="G797" s="1" t="s">
        <v>39</v>
      </c>
    </row>
    <row r="798" spans="1:8" ht="15.75" customHeight="1" x14ac:dyDescent="0.2">
      <c r="A798" s="6">
        <v>45089</v>
      </c>
      <c r="B798" s="1">
        <v>-500</v>
      </c>
      <c r="C798" s="1" t="s">
        <v>5085</v>
      </c>
      <c r="D798" s="1" t="s">
        <v>37</v>
      </c>
      <c r="E798" s="1" t="s">
        <v>472</v>
      </c>
      <c r="F798" s="1">
        <v>800.93</v>
      </c>
      <c r="G798" s="1" t="s">
        <v>39</v>
      </c>
    </row>
    <row r="799" spans="1:8" ht="15.75" customHeight="1" x14ac:dyDescent="0.2">
      <c r="A799" s="6">
        <v>45089</v>
      </c>
      <c r="B799" s="1">
        <v>-120</v>
      </c>
      <c r="C799" s="1" t="s">
        <v>5085</v>
      </c>
      <c r="D799" s="1" t="s">
        <v>37</v>
      </c>
      <c r="E799" s="1" t="s">
        <v>475</v>
      </c>
      <c r="F799" s="1">
        <v>1300.93</v>
      </c>
      <c r="G799" s="1" t="s">
        <v>93</v>
      </c>
    </row>
    <row r="800" spans="1:8" ht="15.75" customHeight="1" x14ac:dyDescent="0.2">
      <c r="A800" s="6">
        <v>45089</v>
      </c>
      <c r="B800" s="1">
        <v>-120</v>
      </c>
      <c r="C800" s="1" t="s">
        <v>5085</v>
      </c>
      <c r="D800" s="1" t="s">
        <v>469</v>
      </c>
      <c r="E800" s="1" t="s">
        <v>470</v>
      </c>
      <c r="F800" s="1">
        <v>1420.93</v>
      </c>
      <c r="G800" s="1" t="s">
        <v>4606</v>
      </c>
    </row>
    <row r="801" spans="1:8" ht="15.75" customHeight="1" x14ac:dyDescent="0.2">
      <c r="A801" s="6">
        <v>45089</v>
      </c>
      <c r="B801" s="1">
        <v>-34.950000000000003</v>
      </c>
      <c r="C801" s="1" t="s">
        <v>5085</v>
      </c>
      <c r="D801" s="1" t="s">
        <v>206</v>
      </c>
      <c r="E801" s="1" t="s">
        <v>474</v>
      </c>
      <c r="F801" s="1">
        <v>1540.93</v>
      </c>
      <c r="G801" s="1" t="s">
        <v>165</v>
      </c>
      <c r="H801" s="1" t="s">
        <v>167</v>
      </c>
    </row>
    <row r="802" spans="1:8" ht="15.75" customHeight="1" x14ac:dyDescent="0.2">
      <c r="A802" s="6">
        <v>45085</v>
      </c>
      <c r="B802" s="1">
        <v>-2000</v>
      </c>
      <c r="C802" s="1" t="s">
        <v>5085</v>
      </c>
      <c r="D802" s="1" t="s">
        <v>37</v>
      </c>
      <c r="E802" s="1" t="s">
        <v>449</v>
      </c>
      <c r="F802" s="1">
        <v>1575.88</v>
      </c>
      <c r="G802" s="1" t="s">
        <v>39</v>
      </c>
    </row>
    <row r="803" spans="1:8" ht="15.75" customHeight="1" x14ac:dyDescent="0.2">
      <c r="A803" s="6">
        <v>45084</v>
      </c>
      <c r="B803" s="1">
        <v>-1100</v>
      </c>
      <c r="C803" s="1" t="s">
        <v>5085</v>
      </c>
      <c r="D803" s="1" t="s">
        <v>37</v>
      </c>
      <c r="E803" s="1" t="s">
        <v>438</v>
      </c>
      <c r="F803" s="1">
        <v>3575.88</v>
      </c>
      <c r="G803" s="1" t="s">
        <v>39</v>
      </c>
    </row>
    <row r="804" spans="1:8" ht="15.75" customHeight="1" x14ac:dyDescent="0.2">
      <c r="A804" s="6">
        <v>45084</v>
      </c>
      <c r="B804" s="1">
        <v>-60</v>
      </c>
      <c r="C804" s="1" t="s">
        <v>5085</v>
      </c>
      <c r="D804" s="1" t="s">
        <v>37</v>
      </c>
      <c r="E804" s="1" t="s">
        <v>205</v>
      </c>
      <c r="F804" s="1">
        <v>4760.88</v>
      </c>
      <c r="G804" s="1" t="s">
        <v>4349</v>
      </c>
      <c r="H804" s="1" t="s">
        <v>4350</v>
      </c>
    </row>
    <row r="805" spans="1:8" ht="15.75" customHeight="1" x14ac:dyDescent="0.2">
      <c r="A805" s="6">
        <v>45084</v>
      </c>
      <c r="B805" s="1">
        <v>4703.8</v>
      </c>
      <c r="C805" s="1" t="s">
        <v>5085</v>
      </c>
      <c r="D805" s="1" t="s">
        <v>95</v>
      </c>
      <c r="E805" s="1" t="s">
        <v>96</v>
      </c>
      <c r="F805" s="1">
        <v>4820.88</v>
      </c>
      <c r="G805" s="1" t="s">
        <v>97</v>
      </c>
    </row>
    <row r="806" spans="1:8" ht="15.75" customHeight="1" x14ac:dyDescent="0.2">
      <c r="A806" s="6">
        <v>45084</v>
      </c>
      <c r="B806" s="1">
        <v>-85</v>
      </c>
      <c r="C806" s="1" t="s">
        <v>5085</v>
      </c>
      <c r="D806" s="1" t="s">
        <v>206</v>
      </c>
      <c r="E806" s="1" t="s">
        <v>439</v>
      </c>
      <c r="F806" s="1">
        <v>4675.88</v>
      </c>
      <c r="G806" s="1" t="s">
        <v>165</v>
      </c>
      <c r="H806" s="1" t="s">
        <v>167</v>
      </c>
    </row>
    <row r="807" spans="1:8" ht="15.75" customHeight="1" x14ac:dyDescent="0.2">
      <c r="A807" s="6">
        <v>45082</v>
      </c>
      <c r="B807" s="1">
        <v>-200</v>
      </c>
      <c r="C807" s="1" t="s">
        <v>5085</v>
      </c>
      <c r="D807" s="1" t="s">
        <v>37</v>
      </c>
      <c r="E807" s="1" t="s">
        <v>391</v>
      </c>
      <c r="F807" s="1">
        <v>117.08</v>
      </c>
      <c r="G807" s="1" t="s">
        <v>39</v>
      </c>
    </row>
    <row r="808" spans="1:8" ht="15.75" customHeight="1" x14ac:dyDescent="0.2">
      <c r="A808" s="6">
        <v>45082</v>
      </c>
      <c r="B808" s="1">
        <v>-45</v>
      </c>
      <c r="C808" s="1" t="s">
        <v>5085</v>
      </c>
      <c r="D808" s="1" t="s">
        <v>37</v>
      </c>
      <c r="E808" s="1" t="s">
        <v>390</v>
      </c>
      <c r="F808" s="1">
        <v>317.08</v>
      </c>
      <c r="G808" s="1" t="s">
        <v>93</v>
      </c>
    </row>
    <row r="809" spans="1:8" ht="15.75" customHeight="1" x14ac:dyDescent="0.2">
      <c r="A809" s="6">
        <v>45082</v>
      </c>
      <c r="B809" s="1">
        <v>39.75</v>
      </c>
      <c r="C809" s="1" t="s">
        <v>5085</v>
      </c>
      <c r="D809" s="1" t="s">
        <v>300</v>
      </c>
      <c r="E809" s="1" t="s">
        <v>389</v>
      </c>
      <c r="F809" s="1">
        <v>362.08</v>
      </c>
      <c r="G809" s="1" t="s">
        <v>239</v>
      </c>
      <c r="H809" s="1" t="s">
        <v>302</v>
      </c>
    </row>
    <row r="810" spans="1:8" ht="15.75" customHeight="1" x14ac:dyDescent="0.2">
      <c r="A810" s="6">
        <v>45079</v>
      </c>
      <c r="B810" s="1">
        <v>44.3</v>
      </c>
      <c r="C810" s="1" t="s">
        <v>5085</v>
      </c>
      <c r="D810" s="1" t="s">
        <v>300</v>
      </c>
      <c r="E810" s="1" t="s">
        <v>383</v>
      </c>
      <c r="F810" s="1">
        <v>322.33</v>
      </c>
      <c r="G810" s="1" t="s">
        <v>239</v>
      </c>
      <c r="H810" s="1" t="s">
        <v>133</v>
      </c>
    </row>
    <row r="811" spans="1:8" ht="15.75" customHeight="1" x14ac:dyDescent="0.2">
      <c r="A811" s="6">
        <v>45077</v>
      </c>
      <c r="B811" s="1">
        <v>-110</v>
      </c>
      <c r="C811" s="1" t="s">
        <v>5085</v>
      </c>
      <c r="D811" s="1" t="s">
        <v>37</v>
      </c>
      <c r="E811" s="1" t="s">
        <v>374</v>
      </c>
      <c r="F811" s="1">
        <v>278.02999999999997</v>
      </c>
      <c r="G811" s="1" t="s">
        <v>93</v>
      </c>
    </row>
    <row r="812" spans="1:8" ht="15.75" customHeight="1" x14ac:dyDescent="0.2">
      <c r="A812" s="6">
        <v>45072</v>
      </c>
      <c r="B812" s="1">
        <v>-2200</v>
      </c>
      <c r="C812" s="1" t="s">
        <v>5085</v>
      </c>
      <c r="D812" s="1" t="s">
        <v>37</v>
      </c>
      <c r="E812" s="1" t="s">
        <v>342</v>
      </c>
      <c r="F812" s="1">
        <v>388.03</v>
      </c>
      <c r="G812" s="1" t="s">
        <v>39</v>
      </c>
    </row>
    <row r="813" spans="1:8" ht="15.75" customHeight="1" x14ac:dyDescent="0.2">
      <c r="A813" s="6">
        <v>45072</v>
      </c>
      <c r="B813" s="1">
        <v>-1100</v>
      </c>
      <c r="C813" s="1" t="s">
        <v>5085</v>
      </c>
      <c r="D813" s="1" t="s">
        <v>37</v>
      </c>
      <c r="E813" s="1" t="s">
        <v>343</v>
      </c>
      <c r="F813" s="1">
        <v>2588.0300000000002</v>
      </c>
      <c r="G813" s="1" t="s">
        <v>39</v>
      </c>
    </row>
    <row r="814" spans="1:8" ht="15.75" customHeight="1" x14ac:dyDescent="0.2">
      <c r="A814" s="6">
        <v>45072</v>
      </c>
      <c r="B814" s="1">
        <v>-700</v>
      </c>
      <c r="C814" s="1" t="s">
        <v>5085</v>
      </c>
      <c r="D814" s="1" t="s">
        <v>37</v>
      </c>
      <c r="E814" s="1" t="s">
        <v>344</v>
      </c>
      <c r="F814" s="1">
        <v>3688.03</v>
      </c>
      <c r="G814" s="1" t="s">
        <v>39</v>
      </c>
    </row>
    <row r="815" spans="1:8" ht="15.75" customHeight="1" x14ac:dyDescent="0.2">
      <c r="A815" s="6">
        <v>45072</v>
      </c>
      <c r="B815" s="1">
        <v>-589.04</v>
      </c>
      <c r="C815" s="1" t="s">
        <v>5085</v>
      </c>
      <c r="D815" s="1" t="s">
        <v>37</v>
      </c>
      <c r="E815" s="1" t="s">
        <v>341</v>
      </c>
      <c r="F815" s="1">
        <v>4388.03</v>
      </c>
      <c r="G815" s="1" t="s">
        <v>39</v>
      </c>
    </row>
    <row r="816" spans="1:8" ht="15.75" customHeight="1" x14ac:dyDescent="0.2">
      <c r="A816" s="6">
        <v>45071</v>
      </c>
      <c r="B816" s="1">
        <v>86.9</v>
      </c>
      <c r="C816" s="1" t="s">
        <v>5085</v>
      </c>
      <c r="D816" s="1" t="s">
        <v>300</v>
      </c>
      <c r="E816" s="1" t="s">
        <v>334</v>
      </c>
      <c r="F816" s="1">
        <v>4977.07</v>
      </c>
      <c r="G816" s="1" t="s">
        <v>239</v>
      </c>
      <c r="H816" s="1" t="s">
        <v>302</v>
      </c>
    </row>
    <row r="817" spans="1:8" ht="15.75" customHeight="1" x14ac:dyDescent="0.2">
      <c r="A817" s="6">
        <v>45070</v>
      </c>
      <c r="B817" s="1">
        <v>4703.8</v>
      </c>
      <c r="C817" s="1" t="s">
        <v>5085</v>
      </c>
      <c r="D817" s="1" t="s">
        <v>95</v>
      </c>
      <c r="E817" s="1" t="s">
        <v>96</v>
      </c>
      <c r="F817" s="1">
        <v>4890.17</v>
      </c>
      <c r="G817" s="1" t="s">
        <v>97</v>
      </c>
    </row>
    <row r="818" spans="1:8" ht="15.75" customHeight="1" x14ac:dyDescent="0.2">
      <c r="A818" s="6">
        <v>45068</v>
      </c>
      <c r="B818" s="1">
        <v>76.95</v>
      </c>
      <c r="C818" s="1" t="s">
        <v>5085</v>
      </c>
      <c r="D818" s="1" t="s">
        <v>300</v>
      </c>
      <c r="E818" s="1" t="s">
        <v>301</v>
      </c>
      <c r="F818" s="1">
        <v>596.37</v>
      </c>
      <c r="G818" s="1" t="s">
        <v>239</v>
      </c>
      <c r="H818" s="1" t="s">
        <v>302</v>
      </c>
    </row>
    <row r="819" spans="1:8" ht="15.75" customHeight="1" x14ac:dyDescent="0.2">
      <c r="A819" s="6">
        <v>45068</v>
      </c>
      <c r="B819" s="1">
        <v>-250</v>
      </c>
      <c r="C819" s="1" t="s">
        <v>5085</v>
      </c>
      <c r="D819" s="1" t="s">
        <v>37</v>
      </c>
      <c r="E819" s="1" t="s">
        <v>304</v>
      </c>
      <c r="F819" s="1">
        <v>186.37</v>
      </c>
      <c r="G819" s="1" t="s">
        <v>93</v>
      </c>
    </row>
    <row r="820" spans="1:8" ht="15.75" customHeight="1" x14ac:dyDescent="0.2">
      <c r="A820" s="6">
        <v>45068</v>
      </c>
      <c r="B820" s="1">
        <v>-120</v>
      </c>
      <c r="C820" s="1" t="s">
        <v>5085</v>
      </c>
      <c r="D820" s="1" t="s">
        <v>37</v>
      </c>
      <c r="E820" s="1" t="s">
        <v>306</v>
      </c>
      <c r="F820" s="1">
        <v>436.37</v>
      </c>
      <c r="G820" s="1" t="s">
        <v>93</v>
      </c>
    </row>
    <row r="821" spans="1:8" ht="15.75" customHeight="1" x14ac:dyDescent="0.2">
      <c r="A821" s="6">
        <v>45068</v>
      </c>
      <c r="B821" s="1">
        <v>-40</v>
      </c>
      <c r="C821" s="1" t="s">
        <v>5085</v>
      </c>
      <c r="D821" s="1" t="s">
        <v>37</v>
      </c>
      <c r="E821" s="1" t="s">
        <v>303</v>
      </c>
      <c r="F821" s="1">
        <v>556.37</v>
      </c>
      <c r="G821" s="1" t="s">
        <v>93</v>
      </c>
    </row>
    <row r="822" spans="1:8" ht="15.75" customHeight="1" x14ac:dyDescent="0.2">
      <c r="A822" s="6">
        <v>45063</v>
      </c>
      <c r="B822" s="1">
        <v>-100</v>
      </c>
      <c r="C822" s="1" t="s">
        <v>5085</v>
      </c>
      <c r="D822" s="1" t="s">
        <v>37</v>
      </c>
      <c r="E822" s="1" t="s">
        <v>293</v>
      </c>
      <c r="F822" s="1">
        <v>519.41999999999996</v>
      </c>
      <c r="G822" s="1" t="s">
        <v>93</v>
      </c>
    </row>
    <row r="823" spans="1:8" ht="15.75" customHeight="1" x14ac:dyDescent="0.2">
      <c r="A823" s="6">
        <v>45061</v>
      </c>
      <c r="B823" s="1">
        <v>-2500</v>
      </c>
      <c r="C823" s="1" t="s">
        <v>5085</v>
      </c>
      <c r="D823" s="1" t="s">
        <v>37</v>
      </c>
      <c r="E823" s="1" t="s">
        <v>260</v>
      </c>
      <c r="F823" s="1">
        <v>619.41999999999996</v>
      </c>
      <c r="G823" s="1" t="s">
        <v>39</v>
      </c>
    </row>
    <row r="824" spans="1:8" ht="15.75" customHeight="1" x14ac:dyDescent="0.2">
      <c r="A824" s="6">
        <v>45061</v>
      </c>
      <c r="B824" s="1">
        <v>-2200</v>
      </c>
      <c r="C824" s="1" t="s">
        <v>5085</v>
      </c>
      <c r="D824" s="1" t="s">
        <v>37</v>
      </c>
      <c r="E824" s="1" t="s">
        <v>261</v>
      </c>
      <c r="F824" s="1">
        <v>3119.42</v>
      </c>
      <c r="G824" s="1" t="s">
        <v>39</v>
      </c>
    </row>
    <row r="825" spans="1:8" ht="15.75" customHeight="1" x14ac:dyDescent="0.2">
      <c r="A825" s="6">
        <v>45061</v>
      </c>
      <c r="B825" s="1">
        <v>-500</v>
      </c>
      <c r="C825" s="1" t="s">
        <v>5085</v>
      </c>
      <c r="D825" s="1" t="s">
        <v>37</v>
      </c>
      <c r="E825" s="1" t="s">
        <v>259</v>
      </c>
      <c r="F825" s="1">
        <v>5319.42</v>
      </c>
      <c r="G825" s="1" t="s">
        <v>39</v>
      </c>
    </row>
    <row r="826" spans="1:8" ht="15.75" customHeight="1" x14ac:dyDescent="0.2">
      <c r="A826" s="6">
        <v>45061</v>
      </c>
      <c r="B826" s="1">
        <v>-20.399999999999999</v>
      </c>
      <c r="C826" s="1" t="s">
        <v>5085</v>
      </c>
      <c r="D826" s="1" t="s">
        <v>256</v>
      </c>
      <c r="E826" s="1" t="s">
        <v>257</v>
      </c>
      <c r="F826" s="1">
        <v>5819.42</v>
      </c>
      <c r="G826" s="1" t="s">
        <v>4319</v>
      </c>
      <c r="H826" s="1" t="s">
        <v>196</v>
      </c>
    </row>
    <row r="827" spans="1:8" ht="15.75" customHeight="1" x14ac:dyDescent="0.2">
      <c r="A827" s="6">
        <v>45061</v>
      </c>
      <c r="B827" s="1">
        <v>5000</v>
      </c>
      <c r="C827" s="1" t="s">
        <v>5085</v>
      </c>
      <c r="D827" s="1" t="s">
        <v>168</v>
      </c>
      <c r="E827" s="1" t="s">
        <v>258</v>
      </c>
      <c r="F827" s="1">
        <v>5839.82</v>
      </c>
      <c r="G827" s="1" t="s">
        <v>170</v>
      </c>
    </row>
    <row r="828" spans="1:8" ht="15.75" customHeight="1" x14ac:dyDescent="0.2">
      <c r="A828" s="6">
        <v>45056</v>
      </c>
      <c r="B828" s="1">
        <v>-1700</v>
      </c>
      <c r="C828" s="1" t="s">
        <v>5085</v>
      </c>
      <c r="D828" s="1" t="s">
        <v>37</v>
      </c>
      <c r="E828" s="1" t="s">
        <v>232</v>
      </c>
      <c r="F828" s="1">
        <v>839.82</v>
      </c>
      <c r="G828" s="1" t="s">
        <v>39</v>
      </c>
    </row>
    <row r="829" spans="1:8" ht="15.75" customHeight="1" x14ac:dyDescent="0.2">
      <c r="A829" s="6">
        <v>45056</v>
      </c>
      <c r="B829" s="1">
        <v>-1100</v>
      </c>
      <c r="C829" s="1" t="s">
        <v>5085</v>
      </c>
      <c r="D829" s="1" t="s">
        <v>37</v>
      </c>
      <c r="E829" s="1" t="s">
        <v>230</v>
      </c>
      <c r="F829" s="1">
        <v>2539.8200000000002</v>
      </c>
      <c r="G829" s="1" t="s">
        <v>39</v>
      </c>
    </row>
    <row r="830" spans="1:8" ht="15.75" customHeight="1" x14ac:dyDescent="0.2">
      <c r="A830" s="6">
        <v>45056</v>
      </c>
      <c r="B830" s="1">
        <v>-1000</v>
      </c>
      <c r="C830" s="1" t="s">
        <v>5085</v>
      </c>
      <c r="D830" s="1" t="s">
        <v>37</v>
      </c>
      <c r="E830" s="1" t="s">
        <v>231</v>
      </c>
      <c r="F830" s="1">
        <v>3639.82</v>
      </c>
      <c r="G830" s="1" t="s">
        <v>39</v>
      </c>
    </row>
    <row r="831" spans="1:8" ht="15.75" customHeight="1" x14ac:dyDescent="0.2">
      <c r="A831" s="6">
        <v>45056</v>
      </c>
      <c r="B831" s="1">
        <v>-100</v>
      </c>
      <c r="C831" s="1" t="s">
        <v>5085</v>
      </c>
      <c r="D831" s="1" t="s">
        <v>37</v>
      </c>
      <c r="E831" s="1" t="s">
        <v>229</v>
      </c>
      <c r="F831" s="1">
        <v>4639.82</v>
      </c>
      <c r="G831" s="1" t="s">
        <v>93</v>
      </c>
    </row>
    <row r="832" spans="1:8" ht="15.75" customHeight="1" x14ac:dyDescent="0.2">
      <c r="A832" s="6">
        <v>45056</v>
      </c>
      <c r="B832" s="1">
        <v>-100</v>
      </c>
      <c r="C832" s="1" t="s">
        <v>5085</v>
      </c>
      <c r="D832" s="1" t="s">
        <v>37</v>
      </c>
      <c r="E832" s="1" t="s">
        <v>234</v>
      </c>
      <c r="F832" s="1">
        <v>4739.82</v>
      </c>
      <c r="G832" s="1" t="s">
        <v>93</v>
      </c>
    </row>
    <row r="833" spans="1:8" ht="15.75" customHeight="1" x14ac:dyDescent="0.2">
      <c r="A833" s="6">
        <v>45056</v>
      </c>
      <c r="B833" s="1">
        <v>-30</v>
      </c>
      <c r="C833" s="1" t="s">
        <v>5085</v>
      </c>
      <c r="D833" s="1" t="s">
        <v>37</v>
      </c>
      <c r="E833" s="1" t="s">
        <v>227</v>
      </c>
      <c r="F833" s="1">
        <v>4874.7700000000004</v>
      </c>
      <c r="G833" s="1" t="s">
        <v>93</v>
      </c>
    </row>
    <row r="834" spans="1:8" ht="15.75" customHeight="1" x14ac:dyDescent="0.2">
      <c r="A834" s="6">
        <v>45056</v>
      </c>
      <c r="B834" s="1">
        <v>75</v>
      </c>
      <c r="C834" s="1" t="s">
        <v>5085</v>
      </c>
      <c r="D834" s="1" t="s">
        <v>168</v>
      </c>
      <c r="E834" s="1" t="s">
        <v>228</v>
      </c>
      <c r="F834" s="1">
        <v>4904.7700000000004</v>
      </c>
      <c r="G834" s="1" t="s">
        <v>170</v>
      </c>
    </row>
    <row r="835" spans="1:8" ht="15.75" customHeight="1" x14ac:dyDescent="0.2">
      <c r="A835" s="6">
        <v>45056</v>
      </c>
      <c r="B835" s="1">
        <v>4739.32</v>
      </c>
      <c r="C835" s="1" t="s">
        <v>5085</v>
      </c>
      <c r="D835" s="1" t="s">
        <v>95</v>
      </c>
      <c r="E835" s="1" t="s">
        <v>96</v>
      </c>
      <c r="F835" s="1">
        <v>4829.7700000000004</v>
      </c>
      <c r="G835" s="1" t="s">
        <v>97</v>
      </c>
    </row>
    <row r="836" spans="1:8" ht="15.75" customHeight="1" x14ac:dyDescent="0.2">
      <c r="A836" s="6">
        <v>45056</v>
      </c>
      <c r="B836" s="1">
        <v>-34.950000000000003</v>
      </c>
      <c r="C836" s="1" t="s">
        <v>5085</v>
      </c>
      <c r="D836" s="1" t="s">
        <v>206</v>
      </c>
      <c r="E836" s="1" t="s">
        <v>233</v>
      </c>
      <c r="F836" s="1">
        <v>4839.82</v>
      </c>
      <c r="G836" s="1" t="s">
        <v>165</v>
      </c>
      <c r="H836" s="1" t="s">
        <v>167</v>
      </c>
    </row>
    <row r="837" spans="1:8" ht="15.75" customHeight="1" x14ac:dyDescent="0.2">
      <c r="A837" s="6">
        <v>45054</v>
      </c>
      <c r="B837" s="1">
        <v>-60</v>
      </c>
      <c r="C837" s="1" t="s">
        <v>5085</v>
      </c>
      <c r="D837" s="1" t="s">
        <v>37</v>
      </c>
      <c r="E837" s="1" t="s">
        <v>205</v>
      </c>
      <c r="F837" s="1">
        <v>175.45</v>
      </c>
      <c r="G837" s="1" t="s">
        <v>4349</v>
      </c>
      <c r="H837" s="1" t="s">
        <v>4350</v>
      </c>
    </row>
    <row r="838" spans="1:8" ht="15.75" customHeight="1" x14ac:dyDescent="0.2">
      <c r="A838" s="6">
        <v>45054</v>
      </c>
      <c r="B838" s="1">
        <v>-85</v>
      </c>
      <c r="C838" s="1" t="s">
        <v>5085</v>
      </c>
      <c r="D838" s="1" t="s">
        <v>206</v>
      </c>
      <c r="E838" s="1" t="s">
        <v>207</v>
      </c>
      <c r="F838" s="1">
        <v>90.45</v>
      </c>
      <c r="G838" s="1" t="s">
        <v>165</v>
      </c>
      <c r="H838" s="1" t="s">
        <v>167</v>
      </c>
    </row>
    <row r="839" spans="1:8" ht="15.75" customHeight="1" x14ac:dyDescent="0.2">
      <c r="A839" s="6">
        <v>45049</v>
      </c>
      <c r="B839" s="1">
        <v>-140</v>
      </c>
      <c r="C839" s="1" t="s">
        <v>5085</v>
      </c>
      <c r="D839" s="1" t="s">
        <v>37</v>
      </c>
      <c r="E839" s="1" t="s">
        <v>188</v>
      </c>
      <c r="F839" s="1">
        <v>235.45</v>
      </c>
      <c r="G839" s="1" t="s">
        <v>93</v>
      </c>
    </row>
    <row r="840" spans="1:8" ht="15.75" customHeight="1" x14ac:dyDescent="0.2">
      <c r="A840" s="6">
        <v>45047</v>
      </c>
      <c r="B840" s="1">
        <v>-1100</v>
      </c>
      <c r="C840" s="1" t="s">
        <v>5085</v>
      </c>
      <c r="D840" s="1" t="s">
        <v>37</v>
      </c>
      <c r="E840" s="1" t="s">
        <v>140</v>
      </c>
      <c r="F840" s="1">
        <v>375.45</v>
      </c>
      <c r="G840" s="1" t="s">
        <v>39</v>
      </c>
    </row>
    <row r="841" spans="1:8" ht="15.75" customHeight="1" x14ac:dyDescent="0.2">
      <c r="A841" s="6">
        <v>45047</v>
      </c>
      <c r="B841" s="1">
        <v>-511.27</v>
      </c>
      <c r="C841" s="1" t="s">
        <v>5085</v>
      </c>
      <c r="D841" s="1" t="s">
        <v>37</v>
      </c>
      <c r="E841" s="1" t="s">
        <v>138</v>
      </c>
      <c r="F841" s="1">
        <v>1475.45</v>
      </c>
      <c r="G841" s="1" t="s">
        <v>39</v>
      </c>
    </row>
    <row r="842" spans="1:8" ht="15.75" customHeight="1" x14ac:dyDescent="0.2">
      <c r="A842" s="6">
        <v>45047</v>
      </c>
      <c r="B842" s="1">
        <v>-500</v>
      </c>
      <c r="C842" s="1" t="s">
        <v>5085</v>
      </c>
      <c r="D842" s="1" t="s">
        <v>37</v>
      </c>
      <c r="E842" s="1" t="s">
        <v>139</v>
      </c>
      <c r="F842" s="1">
        <v>1986.72</v>
      </c>
      <c r="G842" s="1" t="s">
        <v>39</v>
      </c>
    </row>
    <row r="843" spans="1:8" ht="15.75" customHeight="1" x14ac:dyDescent="0.2">
      <c r="A843" s="6">
        <v>45047</v>
      </c>
      <c r="B843" s="1">
        <v>-140</v>
      </c>
      <c r="C843" s="1" t="s">
        <v>5085</v>
      </c>
      <c r="D843" s="1" t="s">
        <v>37</v>
      </c>
      <c r="E843" s="1" t="s">
        <v>141</v>
      </c>
      <c r="F843" s="1">
        <v>2486.7199999999998</v>
      </c>
      <c r="G843" s="1" t="s">
        <v>93</v>
      </c>
    </row>
    <row r="844" spans="1:8" ht="15.75" customHeight="1" x14ac:dyDescent="0.2">
      <c r="A844" s="6">
        <v>45044</v>
      </c>
      <c r="B844" s="1">
        <v>-120</v>
      </c>
      <c r="C844" s="1" t="s">
        <v>5085</v>
      </c>
      <c r="D844" s="1" t="s">
        <v>37</v>
      </c>
      <c r="E844" s="1" t="s">
        <v>125</v>
      </c>
      <c r="F844" s="1">
        <v>2626.72</v>
      </c>
      <c r="G844" s="1" t="s">
        <v>93</v>
      </c>
    </row>
    <row r="845" spans="1:8" ht="15.75" customHeight="1" x14ac:dyDescent="0.2">
      <c r="A845" s="6">
        <v>45042</v>
      </c>
      <c r="B845" s="1">
        <v>-2200</v>
      </c>
      <c r="C845" s="1" t="s">
        <v>5085</v>
      </c>
      <c r="D845" s="1" t="s">
        <v>37</v>
      </c>
      <c r="E845" s="1" t="s">
        <v>94</v>
      </c>
      <c r="F845" s="1">
        <v>2746.72</v>
      </c>
      <c r="G845" s="1" t="s">
        <v>39</v>
      </c>
    </row>
    <row r="846" spans="1:8" ht="15.75" customHeight="1" x14ac:dyDescent="0.2">
      <c r="A846" s="6">
        <v>45042</v>
      </c>
      <c r="B846" s="1">
        <v>-400</v>
      </c>
      <c r="C846" s="1" t="s">
        <v>5085</v>
      </c>
      <c r="D846" s="1" t="s">
        <v>37</v>
      </c>
      <c r="E846" s="1" t="s">
        <v>92</v>
      </c>
      <c r="F846" s="1">
        <v>4946.72</v>
      </c>
      <c r="G846" s="1" t="s">
        <v>93</v>
      </c>
    </row>
    <row r="847" spans="1:8" ht="15.75" customHeight="1" x14ac:dyDescent="0.2">
      <c r="A847" s="6">
        <v>45042</v>
      </c>
      <c r="B847" s="1">
        <v>4721.18</v>
      </c>
      <c r="C847" s="1" t="s">
        <v>5085</v>
      </c>
      <c r="D847" s="1" t="s">
        <v>95</v>
      </c>
      <c r="E847" s="1" t="s">
        <v>96</v>
      </c>
      <c r="F847" s="1">
        <v>5346.72</v>
      </c>
      <c r="G847" s="1" t="s">
        <v>97</v>
      </c>
    </row>
    <row r="848" spans="1:8" ht="15.75" customHeight="1" x14ac:dyDescent="0.2">
      <c r="A848" s="6">
        <v>45040</v>
      </c>
      <c r="B848" s="1">
        <v>-200</v>
      </c>
      <c r="C848" s="1" t="s">
        <v>5085</v>
      </c>
      <c r="D848" s="1" t="s">
        <v>37</v>
      </c>
      <c r="E848" s="1" t="s">
        <v>44</v>
      </c>
      <c r="F848" s="1">
        <v>625.54</v>
      </c>
      <c r="G848" s="1" t="s">
        <v>39</v>
      </c>
    </row>
    <row r="849" spans="1:7" ht="15.75" customHeight="1" x14ac:dyDescent="0.2">
      <c r="A849" s="6">
        <v>45040</v>
      </c>
      <c r="B849" s="1">
        <v>-20</v>
      </c>
      <c r="C849" s="1" t="s">
        <v>5085</v>
      </c>
      <c r="D849" s="1" t="s">
        <v>37</v>
      </c>
      <c r="E849" s="1" t="s">
        <v>45</v>
      </c>
      <c r="F849" s="1">
        <v>825.54</v>
      </c>
      <c r="G849" s="1" t="s">
        <v>93</v>
      </c>
    </row>
    <row r="850" spans="1:7" ht="15.75" customHeight="1" x14ac:dyDescent="0.2">
      <c r="A850" s="6">
        <v>45037</v>
      </c>
      <c r="B850" s="1">
        <v>-1150</v>
      </c>
      <c r="C850" s="1" t="s">
        <v>5085</v>
      </c>
      <c r="D850" s="1" t="s">
        <v>37</v>
      </c>
      <c r="E850" s="1" t="s">
        <v>38</v>
      </c>
      <c r="F850" s="1">
        <v>845.54</v>
      </c>
      <c r="G850" s="1" t="s">
        <v>39</v>
      </c>
    </row>
    <row r="851" spans="1:7" ht="15.75" customHeight="1" x14ac:dyDescent="0.2">
      <c r="A851" s="6">
        <v>45037</v>
      </c>
      <c r="B851" s="1">
        <v>-120</v>
      </c>
      <c r="C851" s="1" t="s">
        <v>5085</v>
      </c>
      <c r="D851" s="1" t="s">
        <v>37</v>
      </c>
      <c r="E851" s="1" t="s">
        <v>43</v>
      </c>
      <c r="F851" s="1">
        <v>1995.54</v>
      </c>
      <c r="G851" s="1" t="s">
        <v>93</v>
      </c>
    </row>
    <row r="852" spans="1:7" ht="15.75" customHeight="1" x14ac:dyDescent="0.2"/>
    <row r="853" spans="1:7" ht="15.75" customHeight="1" x14ac:dyDescent="0.2"/>
    <row r="854" spans="1:7" ht="15.75" customHeight="1" x14ac:dyDescent="0.2"/>
    <row r="855" spans="1:7" ht="15.75" customHeight="1" x14ac:dyDescent="0.2"/>
    <row r="856" spans="1:7" ht="15.75" customHeight="1" x14ac:dyDescent="0.2"/>
    <row r="857" spans="1:7" ht="15.75" customHeight="1" x14ac:dyDescent="0.2"/>
    <row r="858" spans="1:7" ht="15.75" customHeight="1" x14ac:dyDescent="0.2"/>
    <row r="859" spans="1:7" ht="15.75" customHeight="1" x14ac:dyDescent="0.2"/>
    <row r="860" spans="1:7" ht="15.75" customHeight="1" x14ac:dyDescent="0.2"/>
    <row r="861" spans="1:7" ht="15.75" customHeight="1" x14ac:dyDescent="0.2"/>
    <row r="862" spans="1:7" ht="15.75" customHeight="1" x14ac:dyDescent="0.2"/>
    <row r="863" spans="1:7" ht="15.75" customHeight="1" x14ac:dyDescent="0.2"/>
    <row r="864" spans="1:7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Full</vt:lpstr>
      <vt:lpstr>Expenses</vt:lpstr>
      <vt:lpstr>Income</vt:lpstr>
      <vt:lpstr>Transactions</vt:lpstr>
      <vt:lpstr>Budget</vt:lpstr>
      <vt:lpstr>CBA - Milani</vt:lpstr>
      <vt:lpstr>NAB -Credit Card</vt:lpstr>
      <vt:lpstr>NAB - Joint Rent &amp; Bills</vt:lpstr>
      <vt:lpstr>NAB - Lloyd - Everyday</vt:lpstr>
      <vt:lpstr>NAB - Joint Day to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2025-07-05T22:35:01Z</dcterms:created>
  <dcterms:modified xsi:type="dcterms:W3CDTF">2026-04-10T03:09:23Z</dcterms:modified>
</cp:coreProperties>
</file>